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people.ey.com/personal/christopher_aloo_ke_ey_com/Documents/"/>
    </mc:Choice>
  </mc:AlternateContent>
  <xr:revisionPtr revIDLastSave="0" documentId="8_{56992BCF-FC38-4B9D-B191-F126949FC27C}" xr6:coauthVersionLast="47" xr6:coauthVersionMax="47" xr10:uidLastSave="{00000000-0000-0000-0000-000000000000}"/>
  <bookViews>
    <workbookView xWindow="-110" yWindow="-110" windowWidth="19420" windowHeight="10560" activeTab="7" xr2:uid="{7DC2B37F-A423-4783-8B59-561E3B87F2F0}"/>
  </bookViews>
  <sheets>
    <sheet name="Dashboard - Recruitment Metrics" sheetId="13" r:id="rId1"/>
    <sheet name="Dashboard -Recruitment Analytic" sheetId="14" r:id="rId2"/>
    <sheet name="Speedometers" sheetId="12" state="hidden" r:id="rId3"/>
    <sheet name="Recruitment Funnel" sheetId="11" state="hidden" r:id="rId4"/>
    <sheet name="Metrics - Average Times" sheetId="10" state="hidden" r:id="rId5"/>
    <sheet name="Recruitment Metrics Dept" sheetId="9" state="hidden" r:id="rId6"/>
    <sheet name="Raw Data" sheetId="4" r:id="rId7"/>
    <sheet name="Data Fields" sheetId="8" r:id="rId8"/>
    <sheet name="Recruitment" sheetId="1" state="hidden" r:id="rId9"/>
    <sheet name="Data Categories" sheetId="3" state="hidden" r:id="rId10"/>
    <sheet name="Candidate Interviews" sheetId="2" state="hidden" r:id="rId11"/>
  </sheets>
  <externalReferences>
    <externalReference r:id="rId12"/>
  </externalReferences>
  <definedNames>
    <definedName name="_xlnm._FilterDatabase" localSheetId="6" hidden="1">'Raw Data'!$A$1:$AL$1</definedName>
    <definedName name="_xlnm._FilterDatabase" localSheetId="8" hidden="1">Recruitment!$A$1:$Y$3001</definedName>
    <definedName name="_xlchart.v2.0" hidden="1">'Recruitment Funnel'!$B$35:$B$38</definedName>
    <definedName name="_xlchart.v2.1" hidden="1">'Recruitment Funnel'!$C$35:$C$38</definedName>
    <definedName name="_xlchart.v2.2" hidden="1">'Recruitment Funnel'!$B$35:$B$38</definedName>
    <definedName name="_xlchart.v2.3" hidden="1">'Recruitment Funnel'!$C$35:$C$38</definedName>
    <definedName name="_xlchart.v2.4" hidden="1">'Recruitment Funnel'!$B$43:$B$46</definedName>
    <definedName name="_xlchart.v2.5" hidden="1">'Recruitment Funnel'!$C$43:$C$46</definedName>
    <definedName name="Slicer_Level_Band">#N/A</definedName>
  </definedNames>
  <calcPr calcId="191029"/>
  <pivotCaches>
    <pivotCache cacheId="26"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2" i="12" l="1"/>
  <c r="A45" i="12"/>
  <c r="B56" i="12"/>
  <c r="B28" i="12"/>
  <c r="B13" i="12"/>
  <c r="A38" i="12"/>
  <c r="A31" i="12"/>
  <c r="A24" i="12"/>
  <c r="A17" i="12"/>
  <c r="A9" i="12"/>
  <c r="A1" i="12"/>
  <c r="C38" i="11"/>
  <c r="C37" i="11"/>
  <c r="C36" i="11"/>
  <c r="C35" i="11"/>
  <c r="E54" i="12"/>
  <c r="E40" i="12"/>
  <c r="E39" i="12"/>
  <c r="E33" i="12"/>
  <c r="E32" i="12"/>
  <c r="E26" i="12"/>
  <c r="E19" i="12"/>
  <c r="E18" i="12"/>
  <c r="E3" i="12"/>
  <c r="E10" i="12"/>
  <c r="E11" i="12"/>
  <c r="E2" i="12"/>
  <c r="E55" i="12" l="1"/>
  <c r="E34" i="12"/>
  <c r="E27" i="12"/>
  <c r="E20" i="12"/>
  <c r="E4" i="12"/>
  <c r="E12" i="12"/>
  <c r="B49" i="12"/>
  <c r="E48" i="12"/>
  <c r="B42" i="12"/>
  <c r="E41" i="12"/>
  <c r="B35" i="12"/>
  <c r="B21" i="12"/>
  <c r="B5" i="12"/>
  <c r="AK2251" i="4" l="1"/>
  <c r="AK2174" i="4"/>
  <c r="AK2001" i="4"/>
  <c r="AK1882" i="4"/>
  <c r="AK1686" i="4"/>
  <c r="AK1575" i="4"/>
  <c r="AK1107" i="4"/>
  <c r="AK880" i="4"/>
  <c r="AK608" i="4"/>
  <c r="AK497" i="4"/>
  <c r="AK271" i="4"/>
  <c r="AK107" i="4"/>
  <c r="AL2401" i="4"/>
  <c r="AL2396" i="4"/>
  <c r="AL2393" i="4"/>
  <c r="AL2391" i="4"/>
  <c r="AL2376" i="4"/>
  <c r="AL2373" i="4"/>
  <c r="AL2371" i="4"/>
  <c r="AL2370" i="4"/>
  <c r="AL2369" i="4"/>
  <c r="AL2363" i="4"/>
  <c r="AL2360" i="4"/>
  <c r="AL2352" i="4"/>
  <c r="AL2343" i="4"/>
  <c r="AL2340" i="4"/>
  <c r="AL2333" i="4"/>
  <c r="AL2332" i="4"/>
  <c r="AL2331" i="4"/>
  <c r="AL2330" i="4"/>
  <c r="AL2326" i="4"/>
  <c r="AL2325" i="4"/>
  <c r="AL2323" i="4"/>
  <c r="AL2320" i="4"/>
  <c r="AL2319" i="4"/>
  <c r="AL2317" i="4"/>
  <c r="AL2316" i="4"/>
  <c r="AL2314" i="4"/>
  <c r="AL2312" i="4"/>
  <c r="AL2310" i="4"/>
  <c r="AL2304" i="4"/>
  <c r="AL2300" i="4"/>
  <c r="AL2287" i="4"/>
  <c r="AL2283" i="4"/>
  <c r="AL2269" i="4"/>
  <c r="AL2267" i="4"/>
  <c r="AL2266" i="4"/>
  <c r="AL2265" i="4"/>
  <c r="AL2263" i="4"/>
  <c r="AL2251" i="4"/>
  <c r="AL2240" i="4"/>
  <c r="AL2239" i="4"/>
  <c r="AL2238" i="4"/>
  <c r="AL2234" i="4"/>
  <c r="AL2233" i="4"/>
  <c r="AL2232" i="4"/>
  <c r="AL2231" i="4"/>
  <c r="AL2230" i="4"/>
  <c r="AL2226" i="4"/>
  <c r="AL2225" i="4"/>
  <c r="AL2224" i="4"/>
  <c r="AL2221" i="4"/>
  <c r="AL2219" i="4"/>
  <c r="AL2218" i="4"/>
  <c r="AL2217" i="4"/>
  <c r="AL2206" i="4"/>
  <c r="AL2205" i="4"/>
  <c r="AL2189" i="4"/>
  <c r="AL2188" i="4"/>
  <c r="AL2181" i="4"/>
  <c r="AL2180" i="4"/>
  <c r="AL2176" i="4"/>
  <c r="AL2175" i="4"/>
  <c r="AL2174" i="4"/>
  <c r="AL2168" i="4"/>
  <c r="AL2158" i="4"/>
  <c r="AL2156" i="4"/>
  <c r="AL2151" i="4"/>
  <c r="AL2148" i="4"/>
  <c r="AL2143" i="4"/>
  <c r="AL2140" i="4"/>
  <c r="AL2136" i="4"/>
  <c r="AL2135" i="4"/>
  <c r="AL2129" i="4"/>
  <c r="AL2127" i="4"/>
  <c r="AL2123" i="4"/>
  <c r="AL2122" i="4"/>
  <c r="AL2118" i="4"/>
  <c r="AL2117" i="4"/>
  <c r="AL2112" i="4"/>
  <c r="AL2105" i="4"/>
  <c r="AL2099" i="4"/>
  <c r="AL2097" i="4"/>
  <c r="AL2094" i="4"/>
  <c r="AL2082" i="4"/>
  <c r="AL2080" i="4"/>
  <c r="AL2079" i="4"/>
  <c r="AL2075" i="4"/>
  <c r="AL2074" i="4"/>
  <c r="AL2064" i="4"/>
  <c r="AL2062" i="4"/>
  <c r="AL2055" i="4"/>
  <c r="AL2054" i="4"/>
  <c r="AL2053" i="4"/>
  <c r="AL2052" i="4"/>
  <c r="AL2048" i="4"/>
  <c r="AL2033" i="4"/>
  <c r="AL2030" i="4"/>
  <c r="AL2027" i="4"/>
  <c r="AL2026" i="4"/>
  <c r="AL2010" i="4"/>
  <c r="AL2004" i="4"/>
  <c r="AL2002" i="4"/>
  <c r="AL2001" i="4"/>
  <c r="AL1998" i="4"/>
  <c r="AL1995" i="4"/>
  <c r="AL1994" i="4"/>
  <c r="AL1991" i="4"/>
  <c r="AL1987" i="4"/>
  <c r="AL1984" i="4"/>
  <c r="AL1982" i="4"/>
  <c r="AL1980" i="4"/>
  <c r="AL1975" i="4"/>
  <c r="AL1970" i="4"/>
  <c r="AL1964" i="4"/>
  <c r="AL1953" i="4"/>
  <c r="AL1943" i="4"/>
  <c r="AL1942" i="4"/>
  <c r="AL1933" i="4"/>
  <c r="AL1924" i="4"/>
  <c r="AL1917" i="4"/>
  <c r="AL1912" i="4"/>
  <c r="AL1910" i="4"/>
  <c r="AL1902" i="4"/>
  <c r="AL1890" i="4"/>
  <c r="AL1886" i="4"/>
  <c r="AL1884" i="4"/>
  <c r="AL1882" i="4"/>
  <c r="AL1878" i="4"/>
  <c r="AL1877" i="4"/>
  <c r="AL1871" i="4"/>
  <c r="AL1868" i="4"/>
  <c r="AL1861" i="4"/>
  <c r="AL1858" i="4"/>
  <c r="AL1851" i="4"/>
  <c r="AL1848" i="4"/>
  <c r="AL1843" i="4"/>
  <c r="AL1842" i="4"/>
  <c r="AL1841" i="4"/>
  <c r="AL1840" i="4"/>
  <c r="AL1838" i="4"/>
  <c r="AL1831" i="4"/>
  <c r="AL1829" i="4"/>
  <c r="AL1828" i="4"/>
  <c r="AL1818" i="4"/>
  <c r="AL1807" i="4"/>
  <c r="AL1786" i="4"/>
  <c r="AL1780" i="4"/>
  <c r="AL1769" i="4"/>
  <c r="AL1766" i="4"/>
  <c r="AL1761" i="4"/>
  <c r="AL1754" i="4"/>
  <c r="AL1749" i="4"/>
  <c r="AL1744" i="4"/>
  <c r="AL1730" i="4"/>
  <c r="AL1721" i="4"/>
  <c r="AL1715" i="4"/>
  <c r="AL1714" i="4"/>
  <c r="AL1712" i="4"/>
  <c r="AL1710" i="4"/>
  <c r="AL1709" i="4"/>
  <c r="AL1700" i="4"/>
  <c r="AL1699" i="4"/>
  <c r="AL1698" i="4"/>
  <c r="AL1697" i="4"/>
  <c r="AL1696" i="4"/>
  <c r="AL1691" i="4"/>
  <c r="AL1686" i="4"/>
  <c r="AL1683" i="4"/>
  <c r="AL1677" i="4"/>
  <c r="AL1673" i="4"/>
  <c r="AL1669" i="4"/>
  <c r="AL1667" i="4"/>
  <c r="AL1663" i="4"/>
  <c r="AL1659" i="4"/>
  <c r="AL1658" i="4"/>
  <c r="AL1657" i="4"/>
  <c r="AL1652" i="4"/>
  <c r="AL1651" i="4"/>
  <c r="AL1650" i="4"/>
  <c r="AL1649" i="4"/>
  <c r="AL1640" i="4"/>
  <c r="AL1631" i="4"/>
  <c r="AL1627" i="4"/>
  <c r="AL1618" i="4"/>
  <c r="AL1604" i="4"/>
  <c r="AL1596" i="4"/>
  <c r="AL1594" i="4"/>
  <c r="AL1590" i="4"/>
  <c r="AL1586" i="4"/>
  <c r="AL1576" i="4"/>
  <c r="AL1575" i="4"/>
  <c r="AL1574" i="4"/>
  <c r="AL1573" i="4"/>
  <c r="AL1571" i="4"/>
  <c r="AL1567" i="4"/>
  <c r="AL1562" i="4"/>
  <c r="AL1558" i="4"/>
  <c r="AL1557" i="4"/>
  <c r="AL1555" i="4"/>
  <c r="AL1538" i="4"/>
  <c r="AL1532" i="4"/>
  <c r="AL1527" i="4"/>
  <c r="AL1525" i="4"/>
  <c r="AL1513" i="4"/>
  <c r="AL1510" i="4"/>
  <c r="AL1506" i="4"/>
  <c r="AL1500" i="4"/>
  <c r="AL1494" i="4"/>
  <c r="AL1490" i="4"/>
  <c r="AL1488" i="4"/>
  <c r="AL1474" i="4"/>
  <c r="AL1470" i="4"/>
  <c r="AL1469" i="4"/>
  <c r="AL1464" i="4"/>
  <c r="AL1429" i="4"/>
  <c r="AL1384" i="4"/>
  <c r="AL1367" i="4"/>
  <c r="AL1363" i="4"/>
  <c r="AL1316" i="4"/>
  <c r="AL1229" i="4"/>
  <c r="AL1225" i="4"/>
  <c r="AL1224" i="4"/>
  <c r="AL1218" i="4"/>
  <c r="AL1213" i="4"/>
  <c r="AL1203" i="4"/>
  <c r="AL1195" i="4"/>
  <c r="AL1186" i="4"/>
  <c r="AL1179" i="4"/>
  <c r="AL1157" i="4"/>
  <c r="AL1114" i="4"/>
  <c r="AL1107" i="4"/>
  <c r="AL1077" i="4"/>
  <c r="AL1074" i="4"/>
  <c r="AL1062" i="4"/>
  <c r="AL1030" i="4"/>
  <c r="AL1022" i="4"/>
  <c r="AL1011" i="4"/>
  <c r="AL1010" i="4"/>
  <c r="AL1006" i="4"/>
  <c r="AL1005" i="4"/>
  <c r="AL995" i="4"/>
  <c r="AL993" i="4"/>
  <c r="AL974" i="4"/>
  <c r="AL969" i="4"/>
  <c r="AL967" i="4"/>
  <c r="AL955" i="4"/>
  <c r="AL953" i="4"/>
  <c r="AL947" i="4"/>
  <c r="AL919" i="4"/>
  <c r="AL906" i="4"/>
  <c r="AL903" i="4"/>
  <c r="AL897" i="4"/>
  <c r="AL892" i="4"/>
  <c r="AL887" i="4"/>
  <c r="AL880" i="4"/>
  <c r="AL879" i="4"/>
  <c r="AL878" i="4"/>
  <c r="AL870" i="4"/>
  <c r="AL864" i="4"/>
  <c r="AL853" i="4"/>
  <c r="AL852" i="4"/>
  <c r="AL848" i="4"/>
  <c r="AL836" i="4"/>
  <c r="AL830" i="4"/>
  <c r="AL828" i="4"/>
  <c r="AL825" i="4"/>
  <c r="AL824" i="4"/>
  <c r="AL819" i="4"/>
  <c r="AL812" i="4"/>
  <c r="AL809" i="4"/>
  <c r="AL804" i="4"/>
  <c r="AL803" i="4"/>
  <c r="AL798" i="4"/>
  <c r="AL793" i="4"/>
  <c r="AL792" i="4"/>
  <c r="AL787" i="4"/>
  <c r="AL774" i="4"/>
  <c r="AL768" i="4"/>
  <c r="AL767" i="4"/>
  <c r="AL764" i="4"/>
  <c r="AL754" i="4"/>
  <c r="AL750" i="4"/>
  <c r="AL744" i="4"/>
  <c r="AL739" i="4"/>
  <c r="AL730" i="4"/>
  <c r="AL698" i="4"/>
  <c r="AL675" i="4"/>
  <c r="AL666" i="4"/>
  <c r="AL663" i="4"/>
  <c r="AL654" i="4"/>
  <c r="AL652" i="4"/>
  <c r="AL623" i="4"/>
  <c r="AL620" i="4"/>
  <c r="AL612" i="4"/>
  <c r="AL608" i="4"/>
  <c r="AL604" i="4"/>
  <c r="AL601" i="4"/>
  <c r="AL598" i="4"/>
  <c r="AL595" i="4"/>
  <c r="AL593" i="4"/>
  <c r="AL588" i="4"/>
  <c r="AL585" i="4"/>
  <c r="AL583" i="4"/>
  <c r="AL578" i="4"/>
  <c r="AL572" i="4"/>
  <c r="AL570" i="4"/>
  <c r="AL567" i="4"/>
  <c r="AL565" i="4"/>
  <c r="AL560" i="4"/>
  <c r="AL559" i="4"/>
  <c r="AL558" i="4"/>
  <c r="AL556" i="4"/>
  <c r="AL544" i="4"/>
  <c r="AL540" i="4"/>
  <c r="AL537" i="4"/>
  <c r="AL536" i="4"/>
  <c r="AL526" i="4"/>
  <c r="AL521" i="4"/>
  <c r="AL497" i="4"/>
  <c r="AL496" i="4"/>
  <c r="AL493" i="4"/>
  <c r="AL487" i="4"/>
  <c r="AL486" i="4"/>
  <c r="AL484" i="4"/>
  <c r="AL480" i="4"/>
  <c r="AL471" i="4"/>
  <c r="AL467" i="4"/>
  <c r="AL461" i="4"/>
  <c r="AL459" i="4"/>
  <c r="AL455" i="4"/>
  <c r="AL447" i="4"/>
  <c r="AL446" i="4"/>
  <c r="AL443" i="4"/>
  <c r="AL428" i="4"/>
  <c r="AL426" i="4"/>
  <c r="AL424" i="4"/>
  <c r="AL407" i="4"/>
  <c r="AL402" i="4"/>
  <c r="AL399" i="4"/>
  <c r="AL395" i="4"/>
  <c r="AL393" i="4"/>
  <c r="AL372" i="4"/>
  <c r="AL361" i="4"/>
  <c r="AL356" i="4"/>
  <c r="AL355" i="4"/>
  <c r="AL345" i="4"/>
  <c r="AL334" i="4"/>
  <c r="AL331" i="4"/>
  <c r="AL327" i="4"/>
  <c r="AL314" i="4"/>
  <c r="AL310" i="4"/>
  <c r="AL300" i="4"/>
  <c r="AL299" i="4"/>
  <c r="AL298" i="4"/>
  <c r="AL297" i="4"/>
  <c r="AL282" i="4"/>
  <c r="AL280" i="4"/>
  <c r="AL272" i="4"/>
  <c r="AL271" i="4"/>
  <c r="AL256" i="4"/>
  <c r="AL248" i="4"/>
  <c r="AL244" i="4"/>
  <c r="AL238" i="4"/>
  <c r="AL225" i="4"/>
  <c r="AL224" i="4"/>
  <c r="AL213" i="4"/>
  <c r="AL201" i="4"/>
  <c r="AL200" i="4"/>
  <c r="AL188" i="4"/>
  <c r="AL173" i="4"/>
  <c r="AL170" i="4"/>
  <c r="AL169" i="4"/>
  <c r="AL161" i="4"/>
  <c r="AL153" i="4"/>
  <c r="AL149" i="4"/>
  <c r="AL143" i="4"/>
  <c r="AL142" i="4"/>
  <c r="AL137" i="4"/>
  <c r="AL136" i="4"/>
  <c r="AL122" i="4"/>
  <c r="AL121" i="4"/>
  <c r="AL117" i="4"/>
  <c r="AL107" i="4"/>
  <c r="AL101" i="4"/>
  <c r="AL94" i="4"/>
  <c r="AL93" i="4"/>
  <c r="AL90" i="4"/>
  <c r="AL83" i="4"/>
  <c r="AL80" i="4"/>
  <c r="AL76" i="4"/>
  <c r="AL72" i="4"/>
  <c r="AL34" i="4"/>
  <c r="AL32" i="4"/>
  <c r="AL30" i="4"/>
  <c r="AL24" i="4"/>
  <c r="AL16" i="4"/>
  <c r="AL13" i="4"/>
  <c r="AL11" i="4"/>
  <c r="AK2401" i="4"/>
  <c r="AK2396" i="4"/>
  <c r="AK2393" i="4"/>
  <c r="AK2391" i="4"/>
  <c r="AK2376" i="4"/>
  <c r="AK2373" i="4"/>
  <c r="AK2371" i="4"/>
  <c r="AK2370" i="4"/>
  <c r="AK2369" i="4"/>
  <c r="AK2363" i="4"/>
  <c r="AK2360" i="4"/>
  <c r="AK2352" i="4"/>
  <c r="AK2343" i="4"/>
  <c r="AK2340" i="4"/>
  <c r="AK2333" i="4"/>
  <c r="AK2332" i="4"/>
  <c r="AK2331" i="4"/>
  <c r="AK2330" i="4"/>
  <c r="AK2326" i="4"/>
  <c r="AK2325" i="4"/>
  <c r="AK2323" i="4"/>
  <c r="AK2320" i="4"/>
  <c r="AK2319" i="4"/>
  <c r="AK2317" i="4"/>
  <c r="AK2316" i="4"/>
  <c r="AK2314" i="4"/>
  <c r="AK2312" i="4"/>
  <c r="AK2310" i="4"/>
  <c r="AK2304" i="4"/>
  <c r="AK2300" i="4"/>
  <c r="AK2287" i="4"/>
  <c r="AK2283" i="4"/>
  <c r="AK2269" i="4"/>
  <c r="AK2267" i="4"/>
  <c r="AK2266" i="4"/>
  <c r="AK2265" i="4"/>
  <c r="AK2263" i="4"/>
  <c r="AK2240" i="4"/>
  <c r="AK2239" i="4"/>
  <c r="AK2238" i="4"/>
  <c r="AK2234" i="4"/>
  <c r="AK2233" i="4"/>
  <c r="AK2232" i="4"/>
  <c r="AK2231" i="4"/>
  <c r="AK2230" i="4"/>
  <c r="AK2226" i="4"/>
  <c r="AK2225" i="4"/>
  <c r="AK2224" i="4"/>
  <c r="AK2221" i="4"/>
  <c r="AK2219" i="4"/>
  <c r="AK2218" i="4"/>
  <c r="AK2217" i="4"/>
  <c r="AK2206" i="4"/>
  <c r="AK2205" i="4"/>
  <c r="AK2189" i="4"/>
  <c r="AK2188" i="4"/>
  <c r="AK2181" i="4"/>
  <c r="AK2180" i="4"/>
  <c r="AK2176" i="4"/>
  <c r="AK2175" i="4"/>
  <c r="AK2168" i="4"/>
  <c r="AK2158" i="4"/>
  <c r="AK2156" i="4"/>
  <c r="AK2151" i="4"/>
  <c r="AK2148" i="4"/>
  <c r="AK2143" i="4"/>
  <c r="AK2140" i="4"/>
  <c r="AK2136" i="4"/>
  <c r="AK2135" i="4"/>
  <c r="AK2129" i="4"/>
  <c r="AK2127" i="4"/>
  <c r="AK2123" i="4"/>
  <c r="AK2122" i="4"/>
  <c r="AK2118" i="4"/>
  <c r="AK2117" i="4"/>
  <c r="AK2112" i="4"/>
  <c r="AK2105" i="4"/>
  <c r="AK2099" i="4"/>
  <c r="AK2097" i="4"/>
  <c r="AK2094" i="4"/>
  <c r="AK2082" i="4"/>
  <c r="AK2080" i="4"/>
  <c r="AK2079" i="4"/>
  <c r="AK2075" i="4"/>
  <c r="AK2074" i="4"/>
  <c r="AK2064" i="4"/>
  <c r="AK2062" i="4"/>
  <c r="AK2055" i="4"/>
  <c r="AK2054" i="4"/>
  <c r="AK2053" i="4"/>
  <c r="AK2052" i="4"/>
  <c r="AK2048" i="4"/>
  <c r="AK2033" i="4"/>
  <c r="AK2030" i="4"/>
  <c r="AK2027" i="4"/>
  <c r="AK2026" i="4"/>
  <c r="AK2010" i="4"/>
  <c r="AK2004" i="4"/>
  <c r="AK2002" i="4"/>
  <c r="AK1998" i="4"/>
  <c r="AK1995" i="4"/>
  <c r="AK1994" i="4"/>
  <c r="AK1991" i="4"/>
  <c r="AK1987" i="4"/>
  <c r="AK1984" i="4"/>
  <c r="AK1982" i="4"/>
  <c r="AK1980" i="4"/>
  <c r="AK1975" i="4"/>
  <c r="AK1970" i="4"/>
  <c r="AK1964" i="4"/>
  <c r="AK1953" i="4"/>
  <c r="AK1943" i="4"/>
  <c r="AK1942" i="4"/>
  <c r="AK1933" i="4"/>
  <c r="AK1924" i="4"/>
  <c r="AK1917" i="4"/>
  <c r="AK1912" i="4"/>
  <c r="AK1910" i="4"/>
  <c r="AK1902" i="4"/>
  <c r="AK1890" i="4"/>
  <c r="AK1886" i="4"/>
  <c r="AK1884" i="4"/>
  <c r="AK1878" i="4"/>
  <c r="AK1877" i="4"/>
  <c r="AK1871" i="4"/>
  <c r="AK1868" i="4"/>
  <c r="AK1861" i="4"/>
  <c r="AK1858" i="4"/>
  <c r="AK1851" i="4"/>
  <c r="AK1848" i="4"/>
  <c r="AK1843" i="4"/>
  <c r="AK1842" i="4"/>
  <c r="AK1841" i="4"/>
  <c r="AK1840" i="4"/>
  <c r="AK1838" i="4"/>
  <c r="AK1831" i="4"/>
  <c r="AK1829" i="4"/>
  <c r="AK1828" i="4"/>
  <c r="AK1818" i="4"/>
  <c r="AK1807" i="4"/>
  <c r="AK1786" i="4"/>
  <c r="AK1780" i="4"/>
  <c r="AK1769" i="4"/>
  <c r="AK1766" i="4"/>
  <c r="AK1761" i="4"/>
  <c r="AK1754" i="4"/>
  <c r="AK1749" i="4"/>
  <c r="AK1744" i="4"/>
  <c r="AK1730" i="4"/>
  <c r="AK1721" i="4"/>
  <c r="AK1715" i="4"/>
  <c r="AK1714" i="4"/>
  <c r="AK1712" i="4"/>
  <c r="AK1710" i="4"/>
  <c r="AK1709" i="4"/>
  <c r="AK1700" i="4"/>
  <c r="AK1699" i="4"/>
  <c r="AK1698" i="4"/>
  <c r="AK1697" i="4"/>
  <c r="AK1696" i="4"/>
  <c r="AK1691" i="4"/>
  <c r="AK1683" i="4"/>
  <c r="AK1677" i="4"/>
  <c r="AK1673" i="4"/>
  <c r="AK1669" i="4"/>
  <c r="AK1667" i="4"/>
  <c r="AK1663" i="4"/>
  <c r="AK1659" i="4"/>
  <c r="AK1658" i="4"/>
  <c r="AK1657" i="4"/>
  <c r="AK1652" i="4"/>
  <c r="AK1651" i="4"/>
  <c r="AK1650" i="4"/>
  <c r="AK1649" i="4"/>
  <c r="AK1640" i="4"/>
  <c r="AK1631" i="4"/>
  <c r="AK1627" i="4"/>
  <c r="AK1618" i="4"/>
  <c r="AK1604" i="4"/>
  <c r="AK1596" i="4"/>
  <c r="AK1594" i="4"/>
  <c r="AK1590" i="4"/>
  <c r="AK1586" i="4"/>
  <c r="AK1576" i="4"/>
  <c r="AK1574" i="4"/>
  <c r="AK1573" i="4"/>
  <c r="AK1571" i="4"/>
  <c r="AK1567" i="4"/>
  <c r="AK1562" i="4"/>
  <c r="AK1558" i="4"/>
  <c r="AK1557" i="4"/>
  <c r="AK1555" i="4"/>
  <c r="AK1538" i="4"/>
  <c r="AK1532" i="4"/>
  <c r="AK1527" i="4"/>
  <c r="AK1525" i="4"/>
  <c r="AK1513" i="4"/>
  <c r="AK1510" i="4"/>
  <c r="AK1506" i="4"/>
  <c r="AK1500" i="4"/>
  <c r="AK1494" i="4"/>
  <c r="AK1490" i="4"/>
  <c r="AK1488" i="4"/>
  <c r="AK1474" i="4"/>
  <c r="AK1470" i="4"/>
  <c r="AK1469" i="4"/>
  <c r="AK1464" i="4"/>
  <c r="AK1429" i="4"/>
  <c r="AK1384" i="4"/>
  <c r="AK1367" i="4"/>
  <c r="AK1363" i="4"/>
  <c r="AK1316" i="4"/>
  <c r="AK1229" i="4"/>
  <c r="AK1225" i="4"/>
  <c r="AK1224" i="4"/>
  <c r="AK1218" i="4"/>
  <c r="AK1213" i="4"/>
  <c r="AK1203" i="4"/>
  <c r="AK1195" i="4"/>
  <c r="AK1186" i="4"/>
  <c r="AK1179" i="4"/>
  <c r="AK1157" i="4"/>
  <c r="AK1114" i="4"/>
  <c r="AK1077" i="4"/>
  <c r="AK1074" i="4"/>
  <c r="AK1062" i="4"/>
  <c r="AK1030" i="4"/>
  <c r="AK1022" i="4"/>
  <c r="AK1011" i="4"/>
  <c r="AK1010" i="4"/>
  <c r="AK1006" i="4"/>
  <c r="AK1005" i="4"/>
  <c r="AK995" i="4"/>
  <c r="AK993" i="4"/>
  <c r="AK974" i="4"/>
  <c r="AK969" i="4"/>
  <c r="AK967" i="4"/>
  <c r="AK955" i="4"/>
  <c r="AK953" i="4"/>
  <c r="AK947" i="4"/>
  <c r="AK919" i="4"/>
  <c r="AK906" i="4"/>
  <c r="AK903" i="4"/>
  <c r="AK897" i="4"/>
  <c r="AK892" i="4"/>
  <c r="AK887" i="4"/>
  <c r="AK879" i="4"/>
  <c r="AK878" i="4"/>
  <c r="AK870" i="4"/>
  <c r="AK864" i="4"/>
  <c r="AK853" i="4"/>
  <c r="AK852" i="4"/>
  <c r="AK848" i="4"/>
  <c r="AK836" i="4"/>
  <c r="AK830" i="4"/>
  <c r="AK828" i="4"/>
  <c r="AK825" i="4"/>
  <c r="AK824" i="4"/>
  <c r="AK819" i="4"/>
  <c r="AK812" i="4"/>
  <c r="AK809" i="4"/>
  <c r="AK804" i="4"/>
  <c r="AK803" i="4"/>
  <c r="AK798" i="4"/>
  <c r="AK793" i="4"/>
  <c r="AK792" i="4"/>
  <c r="AK787" i="4"/>
  <c r="AK774" i="4"/>
  <c r="AK768" i="4"/>
  <c r="AK767" i="4"/>
  <c r="AK764" i="4"/>
  <c r="AK754" i="4"/>
  <c r="AK750" i="4"/>
  <c r="AK744" i="4"/>
  <c r="AK739" i="4"/>
  <c r="AK730" i="4"/>
  <c r="AK698" i="4"/>
  <c r="AK675" i="4"/>
  <c r="AK666" i="4"/>
  <c r="AK663" i="4"/>
  <c r="AK654" i="4"/>
  <c r="AK652" i="4"/>
  <c r="AK623" i="4"/>
  <c r="AK620" i="4"/>
  <c r="AK612" i="4"/>
  <c r="AK604" i="4"/>
  <c r="AK601" i="4"/>
  <c r="AK598" i="4"/>
  <c r="AK595" i="4"/>
  <c r="AK593" i="4"/>
  <c r="AK588" i="4"/>
  <c r="AK585" i="4"/>
  <c r="AK583" i="4"/>
  <c r="AK578" i="4"/>
  <c r="AK572" i="4"/>
  <c r="AK570" i="4"/>
  <c r="AK567" i="4"/>
  <c r="AK565" i="4"/>
  <c r="AK560" i="4"/>
  <c r="AK559" i="4"/>
  <c r="AK558" i="4"/>
  <c r="AK556" i="4"/>
  <c r="AK544" i="4"/>
  <c r="AK540" i="4"/>
  <c r="AK537" i="4"/>
  <c r="AK536" i="4"/>
  <c r="AK526" i="4"/>
  <c r="AK521" i="4"/>
  <c r="AK496" i="4"/>
  <c r="AK493" i="4"/>
  <c r="AK487" i="4"/>
  <c r="AK486" i="4"/>
  <c r="AK484" i="4"/>
  <c r="AK480" i="4"/>
  <c r="AK471" i="4"/>
  <c r="AK467" i="4"/>
  <c r="AK461" i="4"/>
  <c r="AK459" i="4"/>
  <c r="AK455" i="4"/>
  <c r="AK447" i="4"/>
  <c r="AK446" i="4"/>
  <c r="AK443" i="4"/>
  <c r="AK428" i="4"/>
  <c r="AK426" i="4"/>
  <c r="AK424" i="4"/>
  <c r="AK407" i="4"/>
  <c r="AK402" i="4"/>
  <c r="AK399" i="4"/>
  <c r="AK395" i="4"/>
  <c r="AK393" i="4"/>
  <c r="AK372" i="4"/>
  <c r="AK361" i="4"/>
  <c r="AK356" i="4"/>
  <c r="AK355" i="4"/>
  <c r="AK345" i="4"/>
  <c r="AK334" i="4"/>
  <c r="AK331" i="4"/>
  <c r="AK327" i="4"/>
  <c r="AK314" i="4"/>
  <c r="AK310" i="4"/>
  <c r="AK300" i="4"/>
  <c r="AK299" i="4"/>
  <c r="AK298" i="4"/>
  <c r="AK297" i="4"/>
  <c r="AK282" i="4"/>
  <c r="AK280" i="4"/>
  <c r="AK272" i="4"/>
  <c r="AK256" i="4"/>
  <c r="AK248" i="4"/>
  <c r="AK244" i="4"/>
  <c r="AK238" i="4"/>
  <c r="AK225" i="4"/>
  <c r="AK224" i="4"/>
  <c r="AK213" i="4"/>
  <c r="AK201" i="4"/>
  <c r="AK200" i="4"/>
  <c r="AK188" i="4"/>
  <c r="AK173" i="4"/>
  <c r="AK170" i="4"/>
  <c r="AK169" i="4"/>
  <c r="AK161" i="4"/>
  <c r="AK153" i="4"/>
  <c r="AK149" i="4"/>
  <c r="AK143" i="4"/>
  <c r="AK142" i="4"/>
  <c r="AK137" i="4"/>
  <c r="AK136" i="4"/>
  <c r="AK122" i="4"/>
  <c r="AK121" i="4"/>
  <c r="AK117" i="4"/>
  <c r="AK101" i="4"/>
  <c r="AK94" i="4"/>
  <c r="AK93" i="4"/>
  <c r="AK90" i="4"/>
  <c r="AK83" i="4"/>
  <c r="AK80" i="4"/>
  <c r="AK76" i="4"/>
  <c r="AK72" i="4"/>
  <c r="AK34" i="4"/>
  <c r="AK32" i="4"/>
  <c r="AK30" i="4"/>
  <c r="AK24" i="4"/>
  <c r="AK16" i="4"/>
  <c r="AK13" i="4"/>
  <c r="AK11" i="4"/>
  <c r="F2" i="4"/>
  <c r="AJ2" i="4"/>
  <c r="J2" i="4"/>
  <c r="K2" i="4" s="1"/>
  <c r="F3" i="4"/>
  <c r="AJ3" i="4"/>
  <c r="J3" i="4"/>
  <c r="AC3" i="4" s="1"/>
  <c r="F4" i="4"/>
  <c r="AJ4" i="4"/>
  <c r="J4" i="4"/>
  <c r="F5" i="4"/>
  <c r="AJ5" i="4"/>
  <c r="J5" i="4"/>
  <c r="K5" i="4" s="1"/>
  <c r="F6" i="4"/>
  <c r="AJ6" i="4"/>
  <c r="J6" i="4"/>
  <c r="F7" i="4"/>
  <c r="AJ7" i="4"/>
  <c r="J7" i="4"/>
  <c r="AC7" i="4" s="1"/>
  <c r="F8" i="4"/>
  <c r="AJ8" i="4"/>
  <c r="J8" i="4"/>
  <c r="K8" i="4" s="1"/>
  <c r="F9" i="4"/>
  <c r="AJ9" i="4"/>
  <c r="J9" i="4"/>
  <c r="F10" i="4"/>
  <c r="AJ10" i="4"/>
  <c r="J10" i="4"/>
  <c r="F11" i="4"/>
  <c r="AJ11" i="4"/>
  <c r="J11" i="4"/>
  <c r="AI11" i="4"/>
  <c r="AH11" i="4"/>
  <c r="F12" i="4"/>
  <c r="AJ12" i="4"/>
  <c r="J12" i="4"/>
  <c r="F13" i="4"/>
  <c r="AJ13" i="4"/>
  <c r="J13" i="4"/>
  <c r="K13" i="4" s="1"/>
  <c r="AD13" i="4"/>
  <c r="AI13" i="4"/>
  <c r="AH13" i="4"/>
  <c r="F14" i="4"/>
  <c r="AJ14" i="4"/>
  <c r="J14" i="4"/>
  <c r="F15" i="4"/>
  <c r="AJ15" i="4"/>
  <c r="J15" i="4"/>
  <c r="K15" i="4" s="1"/>
  <c r="F16" i="4"/>
  <c r="AJ16" i="4"/>
  <c r="J16" i="4"/>
  <c r="K16" i="4" s="1"/>
  <c r="AD16" i="4"/>
  <c r="AI16" i="4"/>
  <c r="AH16" i="4"/>
  <c r="F17" i="4"/>
  <c r="AJ17" i="4"/>
  <c r="J17" i="4"/>
  <c r="K17" i="4" s="1"/>
  <c r="F18" i="4"/>
  <c r="AJ18" i="4"/>
  <c r="J18" i="4"/>
  <c r="F19" i="4"/>
  <c r="AJ19" i="4"/>
  <c r="J19" i="4"/>
  <c r="F20" i="4"/>
  <c r="AJ20" i="4"/>
  <c r="J20" i="4"/>
  <c r="F21" i="4"/>
  <c r="AJ21" i="4"/>
  <c r="J21" i="4"/>
  <c r="K21" i="4" s="1"/>
  <c r="F22" i="4"/>
  <c r="AJ22" i="4"/>
  <c r="J22" i="4"/>
  <c r="AC22" i="4" s="1"/>
  <c r="F23" i="4"/>
  <c r="AJ23" i="4"/>
  <c r="J23" i="4"/>
  <c r="F24" i="4"/>
  <c r="AJ24" i="4"/>
  <c r="J24" i="4"/>
  <c r="AD24" i="4"/>
  <c r="AH24" i="4"/>
  <c r="F25" i="4"/>
  <c r="AJ25" i="4"/>
  <c r="J25" i="4"/>
  <c r="F26" i="4"/>
  <c r="AJ26" i="4"/>
  <c r="J26" i="4"/>
  <c r="K26" i="4" s="1"/>
  <c r="F27" i="4"/>
  <c r="AJ27" i="4"/>
  <c r="J27" i="4"/>
  <c r="F28" i="4"/>
  <c r="AJ28" i="4"/>
  <c r="J28" i="4"/>
  <c r="F29" i="4"/>
  <c r="AJ29" i="4"/>
  <c r="J29" i="4"/>
  <c r="K29" i="4" s="1"/>
  <c r="F30" i="4"/>
  <c r="AJ30" i="4"/>
  <c r="J30" i="4"/>
  <c r="AC30" i="4" s="1"/>
  <c r="AD30" i="4"/>
  <c r="AI30" i="4"/>
  <c r="AH30" i="4"/>
  <c r="F31" i="4"/>
  <c r="AJ31" i="4"/>
  <c r="J31" i="4"/>
  <c r="AC31" i="4" s="1"/>
  <c r="F32" i="4"/>
  <c r="AJ32" i="4"/>
  <c r="J32" i="4"/>
  <c r="K32" i="4" s="1"/>
  <c r="AD32" i="4"/>
  <c r="AI32" i="4"/>
  <c r="AH32" i="4"/>
  <c r="F33" i="4"/>
  <c r="AJ33" i="4"/>
  <c r="J33" i="4"/>
  <c r="K33" i="4" s="1"/>
  <c r="F34" i="4"/>
  <c r="AJ34" i="4"/>
  <c r="J34" i="4"/>
  <c r="AC34" i="4" s="1"/>
  <c r="AD34" i="4"/>
  <c r="AI34" i="4"/>
  <c r="AH34" i="4"/>
  <c r="F35" i="4"/>
  <c r="AJ35" i="4"/>
  <c r="J35" i="4"/>
  <c r="AC35" i="4" s="1"/>
  <c r="F36" i="4"/>
  <c r="AJ36" i="4"/>
  <c r="J36" i="4"/>
  <c r="F37" i="4"/>
  <c r="AJ37" i="4"/>
  <c r="J37" i="4"/>
  <c r="F38" i="4"/>
  <c r="AJ38" i="4"/>
  <c r="J38" i="4"/>
  <c r="K38" i="4" s="1"/>
  <c r="F39" i="4"/>
  <c r="AJ39" i="4"/>
  <c r="J39" i="4"/>
  <c r="F40" i="4"/>
  <c r="AJ40" i="4"/>
  <c r="J40" i="4"/>
  <c r="K40" i="4" s="1"/>
  <c r="F41" i="4"/>
  <c r="AJ41" i="4"/>
  <c r="J41" i="4"/>
  <c r="F42" i="4"/>
  <c r="AJ42" i="4"/>
  <c r="J42" i="4"/>
  <c r="K42" i="4" s="1"/>
  <c r="F43" i="4"/>
  <c r="AJ43" i="4"/>
  <c r="J43" i="4"/>
  <c r="AC43" i="4" s="1"/>
  <c r="F44" i="4"/>
  <c r="AJ44" i="4"/>
  <c r="J44" i="4"/>
  <c r="F45" i="4"/>
  <c r="AJ45" i="4"/>
  <c r="J45" i="4"/>
  <c r="AC45" i="4" s="1"/>
  <c r="F46" i="4"/>
  <c r="AJ46" i="4"/>
  <c r="J46" i="4"/>
  <c r="AC46" i="4" s="1"/>
  <c r="F47" i="4"/>
  <c r="AJ47" i="4"/>
  <c r="J47" i="4"/>
  <c r="AC47" i="4" s="1"/>
  <c r="F48" i="4"/>
  <c r="AJ48" i="4"/>
  <c r="J48" i="4"/>
  <c r="K48" i="4" s="1"/>
  <c r="F49" i="4"/>
  <c r="AJ49" i="4"/>
  <c r="J49" i="4"/>
  <c r="F50" i="4"/>
  <c r="AJ50" i="4"/>
  <c r="J50" i="4"/>
  <c r="AC50" i="4" s="1"/>
  <c r="F51" i="4"/>
  <c r="AJ51" i="4"/>
  <c r="J51" i="4"/>
  <c r="F52" i="4"/>
  <c r="AJ52" i="4"/>
  <c r="J52" i="4"/>
  <c r="F53" i="4"/>
  <c r="AJ53" i="4"/>
  <c r="J53" i="4"/>
  <c r="F54" i="4"/>
  <c r="AJ54" i="4"/>
  <c r="J54" i="4"/>
  <c r="K54" i="4" s="1"/>
  <c r="F55" i="4"/>
  <c r="AJ55" i="4"/>
  <c r="J55" i="4"/>
  <c r="K55" i="4" s="1"/>
  <c r="F56" i="4"/>
  <c r="AJ56" i="4"/>
  <c r="J56" i="4"/>
  <c r="K56" i="4" s="1"/>
  <c r="F57" i="4"/>
  <c r="AJ57" i="4"/>
  <c r="J57" i="4"/>
  <c r="AC57" i="4" s="1"/>
  <c r="F58" i="4"/>
  <c r="AJ58" i="4"/>
  <c r="J58" i="4"/>
  <c r="K58" i="4" s="1"/>
  <c r="F59" i="4"/>
  <c r="AJ59" i="4"/>
  <c r="J59" i="4"/>
  <c r="F60" i="4"/>
  <c r="AJ60" i="4"/>
  <c r="J60" i="4"/>
  <c r="F61" i="4"/>
  <c r="AJ61" i="4"/>
  <c r="J61" i="4"/>
  <c r="K61" i="4" s="1"/>
  <c r="F62" i="4"/>
  <c r="AJ62" i="4"/>
  <c r="J62" i="4"/>
  <c r="K62" i="4" s="1"/>
  <c r="F63" i="4"/>
  <c r="AJ63" i="4"/>
  <c r="J63" i="4"/>
  <c r="F64" i="4"/>
  <c r="AJ64" i="4"/>
  <c r="J64" i="4"/>
  <c r="K64" i="4" s="1"/>
  <c r="F65" i="4"/>
  <c r="AJ65" i="4"/>
  <c r="J65" i="4"/>
  <c r="AC65" i="4" s="1"/>
  <c r="F66" i="4"/>
  <c r="AJ66" i="4"/>
  <c r="J66" i="4"/>
  <c r="K66" i="4" s="1"/>
  <c r="F67" i="4"/>
  <c r="AJ67" i="4"/>
  <c r="J67" i="4"/>
  <c r="F68" i="4"/>
  <c r="AJ68" i="4"/>
  <c r="J68" i="4"/>
  <c r="F69" i="4"/>
  <c r="AJ69" i="4"/>
  <c r="J69" i="4"/>
  <c r="AC69" i="4" s="1"/>
  <c r="F70" i="4"/>
  <c r="AJ70" i="4"/>
  <c r="J70" i="4"/>
  <c r="K70" i="4" s="1"/>
  <c r="F71" i="4"/>
  <c r="AJ71" i="4"/>
  <c r="J71" i="4"/>
  <c r="K71" i="4" s="1"/>
  <c r="F72" i="4"/>
  <c r="AJ72" i="4"/>
  <c r="J72" i="4"/>
  <c r="K72" i="4" s="1"/>
  <c r="AD72" i="4"/>
  <c r="AI72" i="4"/>
  <c r="AH72" i="4"/>
  <c r="F73" i="4"/>
  <c r="AJ73" i="4"/>
  <c r="J73" i="4"/>
  <c r="K73" i="4" s="1"/>
  <c r="F74" i="4"/>
  <c r="AJ74" i="4"/>
  <c r="J74" i="4"/>
  <c r="F75" i="4"/>
  <c r="AJ75" i="4"/>
  <c r="J75" i="4"/>
  <c r="K75" i="4" s="1"/>
  <c r="F76" i="4"/>
  <c r="AJ76" i="4"/>
  <c r="J76" i="4"/>
  <c r="K76" i="4" s="1"/>
  <c r="AD76" i="4"/>
  <c r="AI76" i="4"/>
  <c r="AH76" i="4"/>
  <c r="F77" i="4"/>
  <c r="AJ77" i="4"/>
  <c r="J77" i="4"/>
  <c r="K77" i="4" s="1"/>
  <c r="F78" i="4"/>
  <c r="AJ78" i="4"/>
  <c r="J78" i="4"/>
  <c r="F79" i="4"/>
  <c r="AJ79" i="4"/>
  <c r="J79" i="4"/>
  <c r="K79" i="4" s="1"/>
  <c r="F80" i="4"/>
  <c r="AJ80" i="4"/>
  <c r="J80" i="4"/>
  <c r="AD80" i="4"/>
  <c r="AI80" i="4"/>
  <c r="AH80" i="4"/>
  <c r="F81" i="4"/>
  <c r="AJ81" i="4"/>
  <c r="J81" i="4"/>
  <c r="F82" i="4"/>
  <c r="AJ82" i="4"/>
  <c r="J82" i="4"/>
  <c r="AC82" i="4" s="1"/>
  <c r="F83" i="4"/>
  <c r="AJ83" i="4"/>
  <c r="J83" i="4"/>
  <c r="K83" i="4" s="1"/>
  <c r="AD83" i="4"/>
  <c r="AH83" i="4"/>
  <c r="F84" i="4"/>
  <c r="AJ84" i="4"/>
  <c r="J84" i="4"/>
  <c r="F85" i="4"/>
  <c r="AJ85" i="4"/>
  <c r="J85" i="4"/>
  <c r="F86" i="4"/>
  <c r="AJ86" i="4"/>
  <c r="J86" i="4"/>
  <c r="F87" i="4"/>
  <c r="AJ87" i="4"/>
  <c r="J87" i="4"/>
  <c r="K87" i="4" s="1"/>
  <c r="F88" i="4"/>
  <c r="AJ88" i="4"/>
  <c r="J88" i="4"/>
  <c r="K88" i="4" s="1"/>
  <c r="F89" i="4"/>
  <c r="AJ89" i="4"/>
  <c r="J89" i="4"/>
  <c r="K89" i="4" s="1"/>
  <c r="F90" i="4"/>
  <c r="AJ90" i="4"/>
  <c r="J90" i="4"/>
  <c r="AD90" i="4"/>
  <c r="AH90" i="4"/>
  <c r="F91" i="4"/>
  <c r="AJ91" i="4"/>
  <c r="J91" i="4"/>
  <c r="K91" i="4" s="1"/>
  <c r="F92" i="4"/>
  <c r="AJ92" i="4"/>
  <c r="J92" i="4"/>
  <c r="K92" i="4" s="1"/>
  <c r="F93" i="4"/>
  <c r="AJ93" i="4"/>
  <c r="J93" i="4"/>
  <c r="K93" i="4" s="1"/>
  <c r="AD93" i="4"/>
  <c r="AH93" i="4"/>
  <c r="F94" i="4"/>
  <c r="AJ94" i="4"/>
  <c r="J94" i="4"/>
  <c r="K94" i="4" s="1"/>
  <c r="AD94" i="4"/>
  <c r="AH94" i="4"/>
  <c r="F95" i="4"/>
  <c r="AJ95" i="4"/>
  <c r="J95" i="4"/>
  <c r="K95" i="4" s="1"/>
  <c r="F96" i="4"/>
  <c r="AJ96" i="4"/>
  <c r="J96" i="4"/>
  <c r="AC96" i="4" s="1"/>
  <c r="F97" i="4"/>
  <c r="AJ97" i="4"/>
  <c r="J97" i="4"/>
  <c r="K97" i="4" s="1"/>
  <c r="F98" i="4"/>
  <c r="AJ98" i="4"/>
  <c r="J98" i="4"/>
  <c r="K98" i="4" s="1"/>
  <c r="F99" i="4"/>
  <c r="AJ99" i="4"/>
  <c r="J99" i="4"/>
  <c r="F100" i="4"/>
  <c r="AJ100" i="4"/>
  <c r="J100" i="4"/>
  <c r="K100" i="4" s="1"/>
  <c r="F101" i="4"/>
  <c r="AJ101" i="4"/>
  <c r="J101" i="4"/>
  <c r="AD101" i="4"/>
  <c r="AI101" i="4"/>
  <c r="AH101" i="4"/>
  <c r="F102" i="4"/>
  <c r="AJ102" i="4"/>
  <c r="J102" i="4"/>
  <c r="F103" i="4"/>
  <c r="AJ103" i="4"/>
  <c r="J103" i="4"/>
  <c r="AC103" i="4" s="1"/>
  <c r="F104" i="4"/>
  <c r="AJ104" i="4"/>
  <c r="J104" i="4"/>
  <c r="K104" i="4" s="1"/>
  <c r="F105" i="4"/>
  <c r="AJ105" i="4"/>
  <c r="J105" i="4"/>
  <c r="AC105" i="4" s="1"/>
  <c r="F106" i="4"/>
  <c r="AJ106" i="4"/>
  <c r="J106" i="4"/>
  <c r="K106" i="4" s="1"/>
  <c r="F107" i="4"/>
  <c r="AJ107" i="4"/>
  <c r="J107" i="4"/>
  <c r="AD107" i="4"/>
  <c r="AI107" i="4"/>
  <c r="AH107" i="4"/>
  <c r="F108" i="4"/>
  <c r="AJ108" i="4"/>
  <c r="J108" i="4"/>
  <c r="K108" i="4" s="1"/>
  <c r="F109" i="4"/>
  <c r="AJ109" i="4"/>
  <c r="J109" i="4"/>
  <c r="AC109" i="4" s="1"/>
  <c r="F110" i="4"/>
  <c r="AJ110" i="4"/>
  <c r="J110" i="4"/>
  <c r="K110" i="4" s="1"/>
  <c r="F111" i="4"/>
  <c r="AJ111" i="4"/>
  <c r="J111" i="4"/>
  <c r="AC111" i="4" s="1"/>
  <c r="F112" i="4"/>
  <c r="AJ112" i="4"/>
  <c r="J112" i="4"/>
  <c r="F113" i="4"/>
  <c r="AJ113" i="4"/>
  <c r="J113" i="4"/>
  <c r="F114" i="4"/>
  <c r="AJ114" i="4"/>
  <c r="J114" i="4"/>
  <c r="K114" i="4" s="1"/>
  <c r="F115" i="4"/>
  <c r="AJ115" i="4"/>
  <c r="J115" i="4"/>
  <c r="F116" i="4"/>
  <c r="AJ116" i="4"/>
  <c r="J116" i="4"/>
  <c r="F117" i="4"/>
  <c r="AJ117" i="4"/>
  <c r="J117" i="4"/>
  <c r="K117" i="4" s="1"/>
  <c r="AD117" i="4"/>
  <c r="AI117" i="4"/>
  <c r="AH117" i="4"/>
  <c r="F118" i="4"/>
  <c r="AJ118" i="4"/>
  <c r="J118" i="4"/>
  <c r="K118" i="4" s="1"/>
  <c r="F119" i="4"/>
  <c r="AJ119" i="4"/>
  <c r="J119" i="4"/>
  <c r="K119" i="4" s="1"/>
  <c r="F120" i="4"/>
  <c r="AJ120" i="4"/>
  <c r="J120" i="4"/>
  <c r="K120" i="4" s="1"/>
  <c r="F121" i="4"/>
  <c r="AJ121" i="4"/>
  <c r="J121" i="4"/>
  <c r="AD121" i="4"/>
  <c r="AI121" i="4"/>
  <c r="AH121" i="4"/>
  <c r="F122" i="4"/>
  <c r="AJ122" i="4"/>
  <c r="J122" i="4"/>
  <c r="AD122" i="4"/>
  <c r="AI122" i="4"/>
  <c r="AH122" i="4"/>
  <c r="F123" i="4"/>
  <c r="AJ123" i="4"/>
  <c r="J123" i="4"/>
  <c r="F124" i="4"/>
  <c r="AJ124" i="4"/>
  <c r="J124" i="4"/>
  <c r="F125" i="4"/>
  <c r="AJ125" i="4"/>
  <c r="J125" i="4"/>
  <c r="F126" i="4"/>
  <c r="AJ126" i="4"/>
  <c r="J126" i="4"/>
  <c r="K126" i="4" s="1"/>
  <c r="F127" i="4"/>
  <c r="AJ127" i="4"/>
  <c r="J127" i="4"/>
  <c r="K127" i="4" s="1"/>
  <c r="F128" i="4"/>
  <c r="AJ128" i="4"/>
  <c r="J128" i="4"/>
  <c r="K128" i="4" s="1"/>
  <c r="F129" i="4"/>
  <c r="AJ129" i="4"/>
  <c r="J129" i="4"/>
  <c r="F130" i="4"/>
  <c r="AJ130" i="4"/>
  <c r="J130" i="4"/>
  <c r="K130" i="4" s="1"/>
  <c r="F131" i="4"/>
  <c r="AJ131" i="4"/>
  <c r="J131" i="4"/>
  <c r="F132" i="4"/>
  <c r="AJ132" i="4"/>
  <c r="J132" i="4"/>
  <c r="F133" i="4"/>
  <c r="AJ133" i="4"/>
  <c r="J133" i="4"/>
  <c r="K133" i="4" s="1"/>
  <c r="F134" i="4"/>
  <c r="AJ134" i="4"/>
  <c r="J134" i="4"/>
  <c r="F135" i="4"/>
  <c r="AJ135" i="4"/>
  <c r="J135" i="4"/>
  <c r="K135" i="4" s="1"/>
  <c r="F136" i="4"/>
  <c r="AJ136" i="4"/>
  <c r="J136" i="4"/>
  <c r="K136" i="4" s="1"/>
  <c r="AD136" i="4"/>
  <c r="AI136" i="4"/>
  <c r="AH136" i="4"/>
  <c r="F137" i="4"/>
  <c r="AJ137" i="4"/>
  <c r="J137" i="4"/>
  <c r="K137" i="4" s="1"/>
  <c r="AD137" i="4"/>
  <c r="AI137" i="4"/>
  <c r="AH137" i="4"/>
  <c r="F138" i="4"/>
  <c r="AJ138" i="4"/>
  <c r="J138" i="4"/>
  <c r="K138" i="4" s="1"/>
  <c r="F139" i="4"/>
  <c r="AJ139" i="4"/>
  <c r="J139" i="4"/>
  <c r="K139" i="4" s="1"/>
  <c r="F140" i="4"/>
  <c r="AJ140" i="4"/>
  <c r="J140" i="4"/>
  <c r="F141" i="4"/>
  <c r="AJ141" i="4"/>
  <c r="J141" i="4"/>
  <c r="F142" i="4"/>
  <c r="AJ142" i="4"/>
  <c r="J142" i="4"/>
  <c r="AC142" i="4" s="1"/>
  <c r="AD142" i="4"/>
  <c r="AI142" i="4"/>
  <c r="AH142" i="4"/>
  <c r="F143" i="4"/>
  <c r="AJ143" i="4"/>
  <c r="J143" i="4"/>
  <c r="AD143" i="4"/>
  <c r="AI143" i="4"/>
  <c r="AH143" i="4"/>
  <c r="F144" i="4"/>
  <c r="AJ144" i="4"/>
  <c r="J144" i="4"/>
  <c r="AC144" i="4" s="1"/>
  <c r="F145" i="4"/>
  <c r="AJ145" i="4"/>
  <c r="J145" i="4"/>
  <c r="K145" i="4" s="1"/>
  <c r="F146" i="4"/>
  <c r="AJ146" i="4"/>
  <c r="J146" i="4"/>
  <c r="F147" i="4"/>
  <c r="AJ147" i="4"/>
  <c r="J147" i="4"/>
  <c r="AC147" i="4" s="1"/>
  <c r="F148" i="4"/>
  <c r="AJ148" i="4"/>
  <c r="J148" i="4"/>
  <c r="F149" i="4"/>
  <c r="AJ149" i="4"/>
  <c r="J149" i="4"/>
  <c r="K149" i="4" s="1"/>
  <c r="AD149" i="4"/>
  <c r="AI149" i="4"/>
  <c r="AH149" i="4"/>
  <c r="F150" i="4"/>
  <c r="AJ150" i="4"/>
  <c r="J150" i="4"/>
  <c r="K150" i="4" s="1"/>
  <c r="F151" i="4"/>
  <c r="AJ151" i="4"/>
  <c r="J151" i="4"/>
  <c r="K151" i="4" s="1"/>
  <c r="F152" i="4"/>
  <c r="AJ152" i="4"/>
  <c r="J152" i="4"/>
  <c r="F153" i="4"/>
  <c r="AJ153" i="4"/>
  <c r="J153" i="4"/>
  <c r="K153" i="4" s="1"/>
  <c r="AD153" i="4"/>
  <c r="AI153" i="4"/>
  <c r="AH153" i="4"/>
  <c r="F154" i="4"/>
  <c r="AJ154" i="4"/>
  <c r="J154" i="4"/>
  <c r="K154" i="4" s="1"/>
  <c r="F155" i="4"/>
  <c r="AJ155" i="4"/>
  <c r="J155" i="4"/>
  <c r="K155" i="4" s="1"/>
  <c r="F156" i="4"/>
  <c r="AJ156" i="4"/>
  <c r="J156" i="4"/>
  <c r="K156" i="4" s="1"/>
  <c r="F157" i="4"/>
  <c r="AJ157" i="4"/>
  <c r="J157" i="4"/>
  <c r="F158" i="4"/>
  <c r="AJ158" i="4"/>
  <c r="J158" i="4"/>
  <c r="K158" i="4" s="1"/>
  <c r="F159" i="4"/>
  <c r="AJ159" i="4"/>
  <c r="J159" i="4"/>
  <c r="F160" i="4"/>
  <c r="AJ160" i="4"/>
  <c r="J160" i="4"/>
  <c r="K160" i="4" s="1"/>
  <c r="F161" i="4"/>
  <c r="AJ161" i="4"/>
  <c r="J161" i="4"/>
  <c r="K161" i="4" s="1"/>
  <c r="AD161" i="4"/>
  <c r="AI161" i="4"/>
  <c r="AH161" i="4"/>
  <c r="F162" i="4"/>
  <c r="AJ162" i="4"/>
  <c r="J162" i="4"/>
  <c r="K162" i="4" s="1"/>
  <c r="F163" i="4"/>
  <c r="AJ163" i="4"/>
  <c r="J163" i="4"/>
  <c r="K163" i="4" s="1"/>
  <c r="F164" i="4"/>
  <c r="AJ164" i="4"/>
  <c r="J164" i="4"/>
  <c r="K164" i="4" s="1"/>
  <c r="F165" i="4"/>
  <c r="AJ165" i="4"/>
  <c r="J165" i="4"/>
  <c r="K165" i="4" s="1"/>
  <c r="F166" i="4"/>
  <c r="AJ166" i="4"/>
  <c r="J166" i="4"/>
  <c r="F167" i="4"/>
  <c r="AJ167" i="4"/>
  <c r="J167" i="4"/>
  <c r="K167" i="4" s="1"/>
  <c r="F168" i="4"/>
  <c r="AJ168" i="4"/>
  <c r="J168" i="4"/>
  <c r="AC168" i="4" s="1"/>
  <c r="F169" i="4"/>
  <c r="AJ169" i="4"/>
  <c r="J169" i="4"/>
  <c r="K169" i="4" s="1"/>
  <c r="AD169" i="4"/>
  <c r="AI169" i="4"/>
  <c r="AH169" i="4"/>
  <c r="F170" i="4"/>
  <c r="AJ170" i="4"/>
  <c r="J170" i="4"/>
  <c r="K170" i="4" s="1"/>
  <c r="AD170" i="4"/>
  <c r="AI170" i="4"/>
  <c r="AH170" i="4"/>
  <c r="F171" i="4"/>
  <c r="AJ171" i="4"/>
  <c r="J171" i="4"/>
  <c r="K171" i="4" s="1"/>
  <c r="F172" i="4"/>
  <c r="AJ172" i="4"/>
  <c r="J172" i="4"/>
  <c r="K172" i="4" s="1"/>
  <c r="F173" i="4"/>
  <c r="AJ173" i="4"/>
  <c r="J173" i="4"/>
  <c r="AC173" i="4" s="1"/>
  <c r="AD173" i="4"/>
  <c r="AI173" i="4"/>
  <c r="AH173" i="4"/>
  <c r="F174" i="4"/>
  <c r="AJ174" i="4"/>
  <c r="J174" i="4"/>
  <c r="K174" i="4" s="1"/>
  <c r="F175" i="4"/>
  <c r="AJ175" i="4"/>
  <c r="J175" i="4"/>
  <c r="K175" i="4" s="1"/>
  <c r="F176" i="4"/>
  <c r="AJ176" i="4"/>
  <c r="J176" i="4"/>
  <c r="K176" i="4" s="1"/>
  <c r="F177" i="4"/>
  <c r="AJ177" i="4"/>
  <c r="J177" i="4"/>
  <c r="F178" i="4"/>
  <c r="AJ178" i="4"/>
  <c r="J178" i="4"/>
  <c r="K178" i="4" s="1"/>
  <c r="F179" i="4"/>
  <c r="AJ179" i="4"/>
  <c r="J179" i="4"/>
  <c r="F180" i="4"/>
  <c r="AJ180" i="4"/>
  <c r="J180" i="4"/>
  <c r="K180" i="4" s="1"/>
  <c r="F181" i="4"/>
  <c r="AJ181" i="4"/>
  <c r="J181" i="4"/>
  <c r="K181" i="4" s="1"/>
  <c r="F182" i="4"/>
  <c r="AJ182" i="4"/>
  <c r="J182" i="4"/>
  <c r="K182" i="4" s="1"/>
  <c r="F183" i="4"/>
  <c r="AJ183" i="4"/>
  <c r="J183" i="4"/>
  <c r="K183" i="4" s="1"/>
  <c r="F184" i="4"/>
  <c r="AJ184" i="4"/>
  <c r="J184" i="4"/>
  <c r="AC184" i="4" s="1"/>
  <c r="F185" i="4"/>
  <c r="AJ185" i="4"/>
  <c r="J185" i="4"/>
  <c r="K185" i="4" s="1"/>
  <c r="F186" i="4"/>
  <c r="AJ186" i="4"/>
  <c r="J186" i="4"/>
  <c r="F187" i="4"/>
  <c r="AJ187" i="4"/>
  <c r="J187" i="4"/>
  <c r="AC187" i="4" s="1"/>
  <c r="F188" i="4"/>
  <c r="AJ188" i="4"/>
  <c r="J188" i="4"/>
  <c r="AD188" i="4"/>
  <c r="AI188" i="4"/>
  <c r="AH188" i="4"/>
  <c r="F189" i="4"/>
  <c r="AJ189" i="4"/>
  <c r="J189" i="4"/>
  <c r="F190" i="4"/>
  <c r="AJ190" i="4"/>
  <c r="J190" i="4"/>
  <c r="K190" i="4" s="1"/>
  <c r="F191" i="4"/>
  <c r="AJ191" i="4"/>
  <c r="J191" i="4"/>
  <c r="K191" i="4" s="1"/>
  <c r="F192" i="4"/>
  <c r="AJ192" i="4"/>
  <c r="J192" i="4"/>
  <c r="K192" i="4" s="1"/>
  <c r="F193" i="4"/>
  <c r="AJ193" i="4"/>
  <c r="J193" i="4"/>
  <c r="K193" i="4" s="1"/>
  <c r="F194" i="4"/>
  <c r="AJ194" i="4"/>
  <c r="J194" i="4"/>
  <c r="AC194" i="4" s="1"/>
  <c r="F195" i="4"/>
  <c r="AJ195" i="4"/>
  <c r="J195" i="4"/>
  <c r="F196" i="4"/>
  <c r="AJ196" i="4"/>
  <c r="J196" i="4"/>
  <c r="K196" i="4" s="1"/>
  <c r="F197" i="4"/>
  <c r="AJ197" i="4"/>
  <c r="J197" i="4"/>
  <c r="K197" i="4" s="1"/>
  <c r="F198" i="4"/>
  <c r="AJ198" i="4"/>
  <c r="J198" i="4"/>
  <c r="K198" i="4" s="1"/>
  <c r="F199" i="4"/>
  <c r="AJ199" i="4"/>
  <c r="J199" i="4"/>
  <c r="F200" i="4"/>
  <c r="AJ200" i="4"/>
  <c r="J200" i="4"/>
  <c r="AD200" i="4"/>
  <c r="AH200" i="4"/>
  <c r="F201" i="4"/>
  <c r="AJ201" i="4"/>
  <c r="J201" i="4"/>
  <c r="K201" i="4" s="1"/>
  <c r="AD201" i="4"/>
  <c r="AH201" i="4"/>
  <c r="F202" i="4"/>
  <c r="AJ202" i="4"/>
  <c r="J202" i="4"/>
  <c r="K202" i="4" s="1"/>
  <c r="F203" i="4"/>
  <c r="AJ203" i="4"/>
  <c r="J203" i="4"/>
  <c r="K203" i="4" s="1"/>
  <c r="F204" i="4"/>
  <c r="AJ204" i="4"/>
  <c r="J204" i="4"/>
  <c r="K204" i="4" s="1"/>
  <c r="F205" i="4"/>
  <c r="AJ205" i="4"/>
  <c r="J205" i="4"/>
  <c r="F206" i="4"/>
  <c r="AJ206" i="4"/>
  <c r="J206" i="4"/>
  <c r="F207" i="4"/>
  <c r="AJ207" i="4"/>
  <c r="J207" i="4"/>
  <c r="F208" i="4"/>
  <c r="AJ208" i="4"/>
  <c r="J208" i="4"/>
  <c r="K208" i="4" s="1"/>
  <c r="F209" i="4"/>
  <c r="AJ209" i="4"/>
  <c r="J209" i="4"/>
  <c r="K209" i="4" s="1"/>
  <c r="F210" i="4"/>
  <c r="AJ210" i="4"/>
  <c r="J210" i="4"/>
  <c r="F211" i="4"/>
  <c r="AJ211" i="4"/>
  <c r="J211" i="4"/>
  <c r="K211" i="4" s="1"/>
  <c r="F212" i="4"/>
  <c r="AJ212" i="4"/>
  <c r="J212" i="4"/>
  <c r="F213" i="4"/>
  <c r="AJ213" i="4"/>
  <c r="J213" i="4"/>
  <c r="K213" i="4" s="1"/>
  <c r="AD213" i="4"/>
  <c r="AI213" i="4"/>
  <c r="AH213" i="4"/>
  <c r="F214" i="4"/>
  <c r="AJ214" i="4"/>
  <c r="J214" i="4"/>
  <c r="K214" i="4" s="1"/>
  <c r="F215" i="4"/>
  <c r="AJ215" i="4"/>
  <c r="J215" i="4"/>
  <c r="F216" i="4"/>
  <c r="AJ216" i="4"/>
  <c r="J216" i="4"/>
  <c r="F217" i="4"/>
  <c r="AJ217" i="4"/>
  <c r="J217" i="4"/>
  <c r="AC217" i="4" s="1"/>
  <c r="F218" i="4"/>
  <c r="AJ218" i="4"/>
  <c r="J218" i="4"/>
  <c r="K218" i="4" s="1"/>
  <c r="F219" i="4"/>
  <c r="AJ219" i="4"/>
  <c r="J219" i="4"/>
  <c r="K219" i="4" s="1"/>
  <c r="F220" i="4"/>
  <c r="AJ220" i="4"/>
  <c r="J220" i="4"/>
  <c r="F221" i="4"/>
  <c r="AJ221" i="4"/>
  <c r="J221" i="4"/>
  <c r="K221" i="4" s="1"/>
  <c r="F222" i="4"/>
  <c r="AJ222" i="4"/>
  <c r="J222" i="4"/>
  <c r="F223" i="4"/>
  <c r="AJ223" i="4"/>
  <c r="J223" i="4"/>
  <c r="F224" i="4"/>
  <c r="AJ224" i="4"/>
  <c r="J224" i="4"/>
  <c r="AD224" i="4"/>
  <c r="AI224" i="4"/>
  <c r="AH224" i="4"/>
  <c r="F225" i="4"/>
  <c r="AJ225" i="4"/>
  <c r="J225" i="4"/>
  <c r="AC225" i="4" s="1"/>
  <c r="AD225" i="4"/>
  <c r="AI225" i="4"/>
  <c r="AH225" i="4"/>
  <c r="F226" i="4"/>
  <c r="AJ226" i="4"/>
  <c r="J226" i="4"/>
  <c r="F227" i="4"/>
  <c r="AJ227" i="4"/>
  <c r="J227" i="4"/>
  <c r="K227" i="4" s="1"/>
  <c r="F228" i="4"/>
  <c r="AJ228" i="4"/>
  <c r="J228" i="4"/>
  <c r="AC228" i="4" s="1"/>
  <c r="F229" i="4"/>
  <c r="AJ229" i="4"/>
  <c r="J229" i="4"/>
  <c r="K229" i="4" s="1"/>
  <c r="F230" i="4"/>
  <c r="AJ230" i="4"/>
  <c r="J230" i="4"/>
  <c r="K230" i="4" s="1"/>
  <c r="F231" i="4"/>
  <c r="AJ231" i="4"/>
  <c r="J231" i="4"/>
  <c r="K231" i="4" s="1"/>
  <c r="F232" i="4"/>
  <c r="AJ232" i="4"/>
  <c r="J232" i="4"/>
  <c r="K232" i="4" s="1"/>
  <c r="F233" i="4"/>
  <c r="AJ233" i="4"/>
  <c r="J233" i="4"/>
  <c r="K233" i="4" s="1"/>
  <c r="F234" i="4"/>
  <c r="AJ234" i="4"/>
  <c r="J234" i="4"/>
  <c r="K234" i="4" s="1"/>
  <c r="F235" i="4"/>
  <c r="AJ235" i="4"/>
  <c r="J235" i="4"/>
  <c r="AC235" i="4" s="1"/>
  <c r="F236" i="4"/>
  <c r="AJ236" i="4"/>
  <c r="J236" i="4"/>
  <c r="K236" i="4" s="1"/>
  <c r="F237" i="4"/>
  <c r="AJ237" i="4"/>
  <c r="J237" i="4"/>
  <c r="K237" i="4" s="1"/>
  <c r="F238" i="4"/>
  <c r="AJ238" i="4"/>
  <c r="J238" i="4"/>
  <c r="AC238" i="4" s="1"/>
  <c r="AD238" i="4"/>
  <c r="AI238" i="4"/>
  <c r="AH238" i="4"/>
  <c r="F239" i="4"/>
  <c r="AJ239" i="4"/>
  <c r="J239" i="4"/>
  <c r="AC239" i="4" s="1"/>
  <c r="F240" i="4"/>
  <c r="AJ240" i="4"/>
  <c r="J240" i="4"/>
  <c r="F241" i="4"/>
  <c r="AJ241" i="4"/>
  <c r="J241" i="4"/>
  <c r="AC241" i="4" s="1"/>
  <c r="F242" i="4"/>
  <c r="AJ242" i="4"/>
  <c r="J242" i="4"/>
  <c r="F243" i="4"/>
  <c r="AJ243" i="4"/>
  <c r="J243" i="4"/>
  <c r="K243" i="4" s="1"/>
  <c r="F244" i="4"/>
  <c r="AJ244" i="4"/>
  <c r="J244" i="4"/>
  <c r="K244" i="4" s="1"/>
  <c r="AD244" i="4"/>
  <c r="AI244" i="4"/>
  <c r="AH244" i="4"/>
  <c r="F245" i="4"/>
  <c r="AJ245" i="4"/>
  <c r="J245" i="4"/>
  <c r="F246" i="4"/>
  <c r="AJ246" i="4"/>
  <c r="J246" i="4"/>
  <c r="K246" i="4" s="1"/>
  <c r="F247" i="4"/>
  <c r="AJ247" i="4"/>
  <c r="J247" i="4"/>
  <c r="AC247" i="4" s="1"/>
  <c r="F248" i="4"/>
  <c r="AJ248" i="4"/>
  <c r="J248" i="4"/>
  <c r="K248" i="4" s="1"/>
  <c r="AD248" i="4"/>
  <c r="AI248" i="4"/>
  <c r="AH248" i="4"/>
  <c r="F249" i="4"/>
  <c r="AJ249" i="4"/>
  <c r="J249" i="4"/>
  <c r="K249" i="4" s="1"/>
  <c r="F250" i="4"/>
  <c r="AJ250" i="4"/>
  <c r="J250" i="4"/>
  <c r="K250" i="4" s="1"/>
  <c r="F251" i="4"/>
  <c r="AJ251" i="4"/>
  <c r="J251" i="4"/>
  <c r="K251" i="4" s="1"/>
  <c r="F252" i="4"/>
  <c r="AJ252" i="4"/>
  <c r="J252" i="4"/>
  <c r="K252" i="4" s="1"/>
  <c r="F253" i="4"/>
  <c r="AJ253" i="4"/>
  <c r="J253" i="4"/>
  <c r="F254" i="4"/>
  <c r="AJ254" i="4"/>
  <c r="J254" i="4"/>
  <c r="K254" i="4" s="1"/>
  <c r="F255" i="4"/>
  <c r="AJ255" i="4"/>
  <c r="J255" i="4"/>
  <c r="AC255" i="4" s="1"/>
  <c r="F256" i="4"/>
  <c r="AJ256" i="4"/>
  <c r="J256" i="4"/>
  <c r="K256" i="4" s="1"/>
  <c r="AD256" i="4"/>
  <c r="AI256" i="4"/>
  <c r="AH256" i="4"/>
  <c r="F257" i="4"/>
  <c r="AJ257" i="4"/>
  <c r="J257" i="4"/>
  <c r="K257" i="4" s="1"/>
  <c r="F258" i="4"/>
  <c r="AJ258" i="4"/>
  <c r="J258" i="4"/>
  <c r="F259" i="4"/>
  <c r="AJ259" i="4"/>
  <c r="J259" i="4"/>
  <c r="F260" i="4"/>
  <c r="AJ260" i="4"/>
  <c r="J260" i="4"/>
  <c r="K260" i="4" s="1"/>
  <c r="F261" i="4"/>
  <c r="AJ261" i="4"/>
  <c r="J261" i="4"/>
  <c r="K261" i="4" s="1"/>
  <c r="F262" i="4"/>
  <c r="AJ262" i="4"/>
  <c r="J262" i="4"/>
  <c r="AC262" i="4" s="1"/>
  <c r="F263" i="4"/>
  <c r="AJ263" i="4"/>
  <c r="J263" i="4"/>
  <c r="F264" i="4"/>
  <c r="AJ264" i="4"/>
  <c r="J264" i="4"/>
  <c r="AC264" i="4" s="1"/>
  <c r="F265" i="4"/>
  <c r="AJ265" i="4"/>
  <c r="J265" i="4"/>
  <c r="AC265" i="4" s="1"/>
  <c r="F266" i="4"/>
  <c r="AJ266" i="4"/>
  <c r="J266" i="4"/>
  <c r="F267" i="4"/>
  <c r="AJ267" i="4"/>
  <c r="J267" i="4"/>
  <c r="K267" i="4" s="1"/>
  <c r="F268" i="4"/>
  <c r="AJ268" i="4"/>
  <c r="J268" i="4"/>
  <c r="F269" i="4"/>
  <c r="AJ269" i="4"/>
  <c r="J269" i="4"/>
  <c r="F270" i="4"/>
  <c r="AJ270" i="4"/>
  <c r="J270" i="4"/>
  <c r="AC270" i="4" s="1"/>
  <c r="F271" i="4"/>
  <c r="AJ271" i="4"/>
  <c r="J271" i="4"/>
  <c r="AD271" i="4"/>
  <c r="AI271" i="4"/>
  <c r="AH271" i="4"/>
  <c r="F272" i="4"/>
  <c r="AJ272" i="4"/>
  <c r="J272" i="4"/>
  <c r="AD272" i="4"/>
  <c r="AI272" i="4"/>
  <c r="AH272" i="4"/>
  <c r="F273" i="4"/>
  <c r="AJ273" i="4"/>
  <c r="J273" i="4"/>
  <c r="F274" i="4"/>
  <c r="AJ274" i="4"/>
  <c r="J274" i="4"/>
  <c r="K274" i="4" s="1"/>
  <c r="F275" i="4"/>
  <c r="AJ275" i="4"/>
  <c r="J275" i="4"/>
  <c r="AC275" i="4" s="1"/>
  <c r="F276" i="4"/>
  <c r="AJ276" i="4"/>
  <c r="J276" i="4"/>
  <c r="K276" i="4" s="1"/>
  <c r="F277" i="4"/>
  <c r="AJ277" i="4"/>
  <c r="J277" i="4"/>
  <c r="K277" i="4" s="1"/>
  <c r="F278" i="4"/>
  <c r="AJ278" i="4"/>
  <c r="J278" i="4"/>
  <c r="K278" i="4" s="1"/>
  <c r="F279" i="4"/>
  <c r="AJ279" i="4"/>
  <c r="J279" i="4"/>
  <c r="K279" i="4" s="1"/>
  <c r="F280" i="4"/>
  <c r="AJ280" i="4"/>
  <c r="J280" i="4"/>
  <c r="AD280" i="4"/>
  <c r="AI280" i="4"/>
  <c r="AH280" i="4"/>
  <c r="F281" i="4"/>
  <c r="AJ281" i="4"/>
  <c r="J281" i="4"/>
  <c r="F282" i="4"/>
  <c r="AJ282" i="4"/>
  <c r="J282" i="4"/>
  <c r="AC282" i="4" s="1"/>
  <c r="AD282" i="4"/>
  <c r="AI282" i="4"/>
  <c r="AH282" i="4"/>
  <c r="F283" i="4"/>
  <c r="AJ283" i="4"/>
  <c r="J283" i="4"/>
  <c r="AC283" i="4" s="1"/>
  <c r="F284" i="4"/>
  <c r="AJ284" i="4"/>
  <c r="J284" i="4"/>
  <c r="K284" i="4" s="1"/>
  <c r="F285" i="4"/>
  <c r="AJ285" i="4"/>
  <c r="J285" i="4"/>
  <c r="AC285" i="4" s="1"/>
  <c r="F286" i="4"/>
  <c r="AJ286" i="4"/>
  <c r="J286" i="4"/>
  <c r="F287" i="4"/>
  <c r="AJ287" i="4"/>
  <c r="J287" i="4"/>
  <c r="F288" i="4"/>
  <c r="AJ288" i="4"/>
  <c r="J288" i="4"/>
  <c r="K288" i="4" s="1"/>
  <c r="F289" i="4"/>
  <c r="AJ289" i="4"/>
  <c r="J289" i="4"/>
  <c r="F290" i="4"/>
  <c r="AJ290" i="4"/>
  <c r="J290" i="4"/>
  <c r="F291" i="4"/>
  <c r="AJ291" i="4"/>
  <c r="J291" i="4"/>
  <c r="K291" i="4" s="1"/>
  <c r="F292" i="4"/>
  <c r="AJ292" i="4"/>
  <c r="J292" i="4"/>
  <c r="K292" i="4" s="1"/>
  <c r="F293" i="4"/>
  <c r="AJ293" i="4"/>
  <c r="J293" i="4"/>
  <c r="F294" i="4"/>
  <c r="AJ294" i="4"/>
  <c r="J294" i="4"/>
  <c r="K294" i="4" s="1"/>
  <c r="F295" i="4"/>
  <c r="AJ295" i="4"/>
  <c r="J295" i="4"/>
  <c r="AC295" i="4" s="1"/>
  <c r="F296" i="4"/>
  <c r="AJ296" i="4"/>
  <c r="J296" i="4"/>
  <c r="F297" i="4"/>
  <c r="AJ297" i="4"/>
  <c r="J297" i="4"/>
  <c r="AD297" i="4"/>
  <c r="AI297" i="4"/>
  <c r="AH297" i="4"/>
  <c r="F298" i="4"/>
  <c r="AJ298" i="4"/>
  <c r="J298" i="4"/>
  <c r="AD298" i="4"/>
  <c r="AI298" i="4"/>
  <c r="AH298" i="4"/>
  <c r="F299" i="4"/>
  <c r="AJ299" i="4"/>
  <c r="J299" i="4"/>
  <c r="AD299" i="4"/>
  <c r="AI299" i="4"/>
  <c r="AH299" i="4"/>
  <c r="F300" i="4"/>
  <c r="AJ300" i="4"/>
  <c r="J300" i="4"/>
  <c r="AD300" i="4"/>
  <c r="AI300" i="4"/>
  <c r="AH300" i="4"/>
  <c r="F301" i="4"/>
  <c r="AJ301" i="4"/>
  <c r="J301" i="4"/>
  <c r="F302" i="4"/>
  <c r="AJ302" i="4"/>
  <c r="J302" i="4"/>
  <c r="F303" i="4"/>
  <c r="AJ303" i="4"/>
  <c r="J303" i="4"/>
  <c r="F304" i="4"/>
  <c r="AJ304" i="4"/>
  <c r="J304" i="4"/>
  <c r="K304" i="4" s="1"/>
  <c r="F305" i="4"/>
  <c r="AJ305" i="4"/>
  <c r="J305" i="4"/>
  <c r="F306" i="4"/>
  <c r="AJ306" i="4"/>
  <c r="J306" i="4"/>
  <c r="K306" i="4" s="1"/>
  <c r="F307" i="4"/>
  <c r="AJ307" i="4"/>
  <c r="J307" i="4"/>
  <c r="F308" i="4"/>
  <c r="AJ308" i="4"/>
  <c r="J308" i="4"/>
  <c r="K308" i="4" s="1"/>
  <c r="F309" i="4"/>
  <c r="AJ309" i="4"/>
  <c r="J309" i="4"/>
  <c r="F310" i="4"/>
  <c r="AJ310" i="4"/>
  <c r="J310" i="4"/>
  <c r="AD310" i="4"/>
  <c r="AI310" i="4"/>
  <c r="AH310" i="4"/>
  <c r="F311" i="4"/>
  <c r="AJ311" i="4"/>
  <c r="J311" i="4"/>
  <c r="F312" i="4"/>
  <c r="AJ312" i="4"/>
  <c r="J312" i="4"/>
  <c r="K312" i="4" s="1"/>
  <c r="F313" i="4"/>
  <c r="AJ313" i="4"/>
  <c r="J313" i="4"/>
  <c r="F314" i="4"/>
  <c r="AJ314" i="4"/>
  <c r="J314" i="4"/>
  <c r="K314" i="4" s="1"/>
  <c r="AD314" i="4"/>
  <c r="AH314" i="4"/>
  <c r="F315" i="4"/>
  <c r="AJ315" i="4"/>
  <c r="J315" i="4"/>
  <c r="AC315" i="4" s="1"/>
  <c r="F316" i="4"/>
  <c r="AJ316" i="4"/>
  <c r="J316" i="4"/>
  <c r="K316" i="4" s="1"/>
  <c r="F317" i="4"/>
  <c r="AJ317" i="4"/>
  <c r="J317" i="4"/>
  <c r="F318" i="4"/>
  <c r="AJ318" i="4"/>
  <c r="J318" i="4"/>
  <c r="F319" i="4"/>
  <c r="AJ319" i="4"/>
  <c r="J319" i="4"/>
  <c r="K319" i="4" s="1"/>
  <c r="F320" i="4"/>
  <c r="AJ320" i="4"/>
  <c r="J320" i="4"/>
  <c r="F321" i="4"/>
  <c r="AJ321" i="4"/>
  <c r="J321" i="4"/>
  <c r="K321" i="4" s="1"/>
  <c r="F322" i="4"/>
  <c r="AJ322" i="4"/>
  <c r="J322" i="4"/>
  <c r="K322" i="4" s="1"/>
  <c r="F323" i="4"/>
  <c r="AJ323" i="4"/>
  <c r="J323" i="4"/>
  <c r="K323" i="4" s="1"/>
  <c r="F324" i="4"/>
  <c r="AJ324" i="4"/>
  <c r="J324" i="4"/>
  <c r="F325" i="4"/>
  <c r="AJ325" i="4"/>
  <c r="J325" i="4"/>
  <c r="K325" i="4" s="1"/>
  <c r="F326" i="4"/>
  <c r="AJ326" i="4"/>
  <c r="J326" i="4"/>
  <c r="K326" i="4" s="1"/>
  <c r="F327" i="4"/>
  <c r="AJ327" i="4"/>
  <c r="J327" i="4"/>
  <c r="AC327" i="4" s="1"/>
  <c r="AD327" i="4"/>
  <c r="AI327" i="4"/>
  <c r="AH327" i="4"/>
  <c r="F328" i="4"/>
  <c r="AJ328" i="4"/>
  <c r="J328" i="4"/>
  <c r="AC328" i="4" s="1"/>
  <c r="F329" i="4"/>
  <c r="AJ329" i="4"/>
  <c r="J329" i="4"/>
  <c r="K329" i="4" s="1"/>
  <c r="F330" i="4"/>
  <c r="AJ330" i="4"/>
  <c r="J330" i="4"/>
  <c r="K330" i="4" s="1"/>
  <c r="F331" i="4"/>
  <c r="AJ331" i="4"/>
  <c r="J331" i="4"/>
  <c r="K331" i="4" s="1"/>
  <c r="AD331" i="4"/>
  <c r="AI331" i="4"/>
  <c r="AH331" i="4"/>
  <c r="F332" i="4"/>
  <c r="AJ332" i="4"/>
  <c r="J332" i="4"/>
  <c r="K332" i="4" s="1"/>
  <c r="F333" i="4"/>
  <c r="AJ333" i="4"/>
  <c r="J333" i="4"/>
  <c r="K333" i="4" s="1"/>
  <c r="F334" i="4"/>
  <c r="AJ334" i="4"/>
  <c r="J334" i="4"/>
  <c r="AD334" i="4"/>
  <c r="AI334" i="4"/>
  <c r="AH334" i="4"/>
  <c r="F335" i="4"/>
  <c r="AJ335" i="4"/>
  <c r="J335" i="4"/>
  <c r="AC335" i="4" s="1"/>
  <c r="F336" i="4"/>
  <c r="AJ336" i="4"/>
  <c r="J336" i="4"/>
  <c r="F337" i="4"/>
  <c r="AJ337" i="4"/>
  <c r="J337" i="4"/>
  <c r="K337" i="4" s="1"/>
  <c r="F338" i="4"/>
  <c r="AJ338" i="4"/>
  <c r="J338" i="4"/>
  <c r="AC338" i="4" s="1"/>
  <c r="F339" i="4"/>
  <c r="AJ339" i="4"/>
  <c r="J339" i="4"/>
  <c r="F340" i="4"/>
  <c r="AJ340" i="4"/>
  <c r="J340" i="4"/>
  <c r="K340" i="4" s="1"/>
  <c r="F341" i="4"/>
  <c r="AJ341" i="4"/>
  <c r="J341" i="4"/>
  <c r="K341" i="4" s="1"/>
  <c r="F342" i="4"/>
  <c r="AJ342" i="4"/>
  <c r="J342" i="4"/>
  <c r="F343" i="4"/>
  <c r="AJ343" i="4"/>
  <c r="J343" i="4"/>
  <c r="F344" i="4"/>
  <c r="AJ344" i="4"/>
  <c r="J344" i="4"/>
  <c r="F345" i="4"/>
  <c r="AJ345" i="4"/>
  <c r="J345" i="4"/>
  <c r="AD345" i="4"/>
  <c r="AI345" i="4"/>
  <c r="AH345" i="4"/>
  <c r="F346" i="4"/>
  <c r="AJ346" i="4"/>
  <c r="J346" i="4"/>
  <c r="F347" i="4"/>
  <c r="AJ347" i="4"/>
  <c r="J347" i="4"/>
  <c r="AC347" i="4" s="1"/>
  <c r="F348" i="4"/>
  <c r="AJ348" i="4"/>
  <c r="J348" i="4"/>
  <c r="F349" i="4"/>
  <c r="AJ349" i="4"/>
  <c r="J349" i="4"/>
  <c r="AC349" i="4" s="1"/>
  <c r="F350" i="4"/>
  <c r="AJ350" i="4"/>
  <c r="J350" i="4"/>
  <c r="K350" i="4" s="1"/>
  <c r="F351" i="4"/>
  <c r="AJ351" i="4"/>
  <c r="J351" i="4"/>
  <c r="F352" i="4"/>
  <c r="AJ352" i="4"/>
  <c r="J352" i="4"/>
  <c r="AC352" i="4" s="1"/>
  <c r="F353" i="4"/>
  <c r="AJ353" i="4"/>
  <c r="J353" i="4"/>
  <c r="K353" i="4" s="1"/>
  <c r="F354" i="4"/>
  <c r="AJ354" i="4"/>
  <c r="J354" i="4"/>
  <c r="K354" i="4" s="1"/>
  <c r="F355" i="4"/>
  <c r="AJ355" i="4"/>
  <c r="J355" i="4"/>
  <c r="AC355" i="4" s="1"/>
  <c r="AD355" i="4"/>
  <c r="AI355" i="4"/>
  <c r="AH355" i="4"/>
  <c r="F356" i="4"/>
  <c r="AJ356" i="4"/>
  <c r="J356" i="4"/>
  <c r="AD356" i="4"/>
  <c r="AI356" i="4"/>
  <c r="AH356" i="4"/>
  <c r="F357" i="4"/>
  <c r="AJ357" i="4"/>
  <c r="J357" i="4"/>
  <c r="AC357" i="4" s="1"/>
  <c r="F358" i="4"/>
  <c r="AJ358" i="4"/>
  <c r="J358" i="4"/>
  <c r="F359" i="4"/>
  <c r="AJ359" i="4"/>
  <c r="J359" i="4"/>
  <c r="K359" i="4" s="1"/>
  <c r="F360" i="4"/>
  <c r="AJ360" i="4"/>
  <c r="J360" i="4"/>
  <c r="F361" i="4"/>
  <c r="AJ361" i="4"/>
  <c r="J361" i="4"/>
  <c r="AD361" i="4"/>
  <c r="AI361" i="4"/>
  <c r="AH361" i="4"/>
  <c r="F362" i="4"/>
  <c r="AJ362" i="4"/>
  <c r="J362" i="4"/>
  <c r="F363" i="4"/>
  <c r="AJ363" i="4"/>
  <c r="J363" i="4"/>
  <c r="K363" i="4" s="1"/>
  <c r="F364" i="4"/>
  <c r="AJ364" i="4"/>
  <c r="J364" i="4"/>
  <c r="K364" i="4" s="1"/>
  <c r="F365" i="4"/>
  <c r="AJ365" i="4"/>
  <c r="J365" i="4"/>
  <c r="K365" i="4" s="1"/>
  <c r="F366" i="4"/>
  <c r="AJ366" i="4"/>
  <c r="J366" i="4"/>
  <c r="F367" i="4"/>
  <c r="AJ367" i="4"/>
  <c r="J367" i="4"/>
  <c r="K367" i="4" s="1"/>
  <c r="F368" i="4"/>
  <c r="AJ368" i="4"/>
  <c r="J368" i="4"/>
  <c r="K368" i="4" s="1"/>
  <c r="F369" i="4"/>
  <c r="AJ369" i="4"/>
  <c r="J369" i="4"/>
  <c r="K369" i="4" s="1"/>
  <c r="F370" i="4"/>
  <c r="AJ370" i="4"/>
  <c r="J370" i="4"/>
  <c r="F371" i="4"/>
  <c r="AJ371" i="4"/>
  <c r="J371" i="4"/>
  <c r="F372" i="4"/>
  <c r="AJ372" i="4"/>
  <c r="J372" i="4"/>
  <c r="AC372" i="4" s="1"/>
  <c r="AD372" i="4"/>
  <c r="AI372" i="4"/>
  <c r="AH372" i="4"/>
  <c r="F373" i="4"/>
  <c r="AJ373" i="4"/>
  <c r="J373" i="4"/>
  <c r="K373" i="4" s="1"/>
  <c r="F374" i="4"/>
  <c r="AJ374" i="4"/>
  <c r="J374" i="4"/>
  <c r="F375" i="4"/>
  <c r="AJ375" i="4"/>
  <c r="J375" i="4"/>
  <c r="K375" i="4" s="1"/>
  <c r="F376" i="4"/>
  <c r="AJ376" i="4"/>
  <c r="J376" i="4"/>
  <c r="AC376" i="4" s="1"/>
  <c r="F377" i="4"/>
  <c r="AJ377" i="4"/>
  <c r="J377" i="4"/>
  <c r="F378" i="4"/>
  <c r="AJ378" i="4"/>
  <c r="J378" i="4"/>
  <c r="AC378" i="4" s="1"/>
  <c r="F379" i="4"/>
  <c r="AJ379" i="4"/>
  <c r="J379" i="4"/>
  <c r="F380" i="4"/>
  <c r="AJ380" i="4"/>
  <c r="J380" i="4"/>
  <c r="F381" i="4"/>
  <c r="AJ381" i="4"/>
  <c r="J381" i="4"/>
  <c r="K381" i="4" s="1"/>
  <c r="F382" i="4"/>
  <c r="AJ382" i="4"/>
  <c r="J382" i="4"/>
  <c r="F383" i="4"/>
  <c r="AJ383" i="4"/>
  <c r="J383" i="4"/>
  <c r="F384" i="4"/>
  <c r="AJ384" i="4"/>
  <c r="J384" i="4"/>
  <c r="K384" i="4" s="1"/>
  <c r="F385" i="4"/>
  <c r="AJ385" i="4"/>
  <c r="J385" i="4"/>
  <c r="K385" i="4" s="1"/>
  <c r="F386" i="4"/>
  <c r="AJ386" i="4"/>
  <c r="J386" i="4"/>
  <c r="K386" i="4" s="1"/>
  <c r="F387" i="4"/>
  <c r="AJ387" i="4"/>
  <c r="J387" i="4"/>
  <c r="F388" i="4"/>
  <c r="AJ388" i="4"/>
  <c r="J388" i="4"/>
  <c r="K388" i="4" s="1"/>
  <c r="F389" i="4"/>
  <c r="AJ389" i="4"/>
  <c r="J389" i="4"/>
  <c r="K389" i="4" s="1"/>
  <c r="F390" i="4"/>
  <c r="AJ390" i="4"/>
  <c r="J390" i="4"/>
  <c r="F391" i="4"/>
  <c r="AJ391" i="4"/>
  <c r="J391" i="4"/>
  <c r="K391" i="4" s="1"/>
  <c r="F392" i="4"/>
  <c r="AJ392" i="4"/>
  <c r="J392" i="4"/>
  <c r="K392" i="4" s="1"/>
  <c r="F393" i="4"/>
  <c r="AJ393" i="4"/>
  <c r="J393" i="4"/>
  <c r="AC393" i="4" s="1"/>
  <c r="AD393" i="4"/>
  <c r="AI393" i="4"/>
  <c r="AH393" i="4"/>
  <c r="F394" i="4"/>
  <c r="AJ394" i="4"/>
  <c r="J394" i="4"/>
  <c r="F395" i="4"/>
  <c r="AJ395" i="4"/>
  <c r="J395" i="4"/>
  <c r="AC395" i="4" s="1"/>
  <c r="AD395" i="4"/>
  <c r="AI395" i="4"/>
  <c r="AH395" i="4"/>
  <c r="F396" i="4"/>
  <c r="AJ396" i="4"/>
  <c r="J396" i="4"/>
  <c r="K396" i="4" s="1"/>
  <c r="F397" i="4"/>
  <c r="AJ397" i="4"/>
  <c r="J397" i="4"/>
  <c r="F398" i="4"/>
  <c r="AJ398" i="4"/>
  <c r="J398" i="4"/>
  <c r="K398" i="4" s="1"/>
  <c r="F399" i="4"/>
  <c r="AJ399" i="4"/>
  <c r="J399" i="4"/>
  <c r="AD399" i="4"/>
  <c r="AI399" i="4"/>
  <c r="AH399" i="4"/>
  <c r="F400" i="4"/>
  <c r="AJ400" i="4"/>
  <c r="J400" i="4"/>
  <c r="K400" i="4" s="1"/>
  <c r="F401" i="4"/>
  <c r="AJ401" i="4"/>
  <c r="J401" i="4"/>
  <c r="K401" i="4" s="1"/>
  <c r="F402" i="4"/>
  <c r="AJ402" i="4"/>
  <c r="J402" i="4"/>
  <c r="AD402" i="4"/>
  <c r="AI402" i="4"/>
  <c r="AH402" i="4"/>
  <c r="F403" i="4"/>
  <c r="AJ403" i="4"/>
  <c r="J403" i="4"/>
  <c r="F404" i="4"/>
  <c r="AJ404" i="4"/>
  <c r="J404" i="4"/>
  <c r="F405" i="4"/>
  <c r="AJ405" i="4"/>
  <c r="J405" i="4"/>
  <c r="F406" i="4"/>
  <c r="AJ406" i="4"/>
  <c r="J406" i="4"/>
  <c r="F407" i="4"/>
  <c r="AJ407" i="4"/>
  <c r="J407" i="4"/>
  <c r="K407" i="4" s="1"/>
  <c r="AD407" i="4"/>
  <c r="AI407" i="4"/>
  <c r="AH407" i="4"/>
  <c r="F408" i="4"/>
  <c r="AJ408" i="4"/>
  <c r="J408" i="4"/>
  <c r="K408" i="4" s="1"/>
  <c r="F409" i="4"/>
  <c r="AJ409" i="4"/>
  <c r="J409" i="4"/>
  <c r="K409" i="4" s="1"/>
  <c r="F410" i="4"/>
  <c r="AJ410" i="4"/>
  <c r="J410" i="4"/>
  <c r="K410" i="4" s="1"/>
  <c r="F411" i="4"/>
  <c r="AJ411" i="4"/>
  <c r="J411" i="4"/>
  <c r="F412" i="4"/>
  <c r="AJ412" i="4"/>
  <c r="J412" i="4"/>
  <c r="AC412" i="4" s="1"/>
  <c r="F413" i="4"/>
  <c r="AJ413" i="4"/>
  <c r="J413" i="4"/>
  <c r="F414" i="4"/>
  <c r="AJ414" i="4"/>
  <c r="J414" i="4"/>
  <c r="K414" i="4" s="1"/>
  <c r="F415" i="4"/>
  <c r="AJ415" i="4"/>
  <c r="J415" i="4"/>
  <c r="AC415" i="4" s="1"/>
  <c r="F416" i="4"/>
  <c r="AJ416" i="4"/>
  <c r="J416" i="4"/>
  <c r="F417" i="4"/>
  <c r="AJ417" i="4"/>
  <c r="J417" i="4"/>
  <c r="K417" i="4" s="1"/>
  <c r="F418" i="4"/>
  <c r="AJ418" i="4"/>
  <c r="J418" i="4"/>
  <c r="F419" i="4"/>
  <c r="AJ419" i="4"/>
  <c r="J419" i="4"/>
  <c r="F420" i="4"/>
  <c r="AJ420" i="4"/>
  <c r="J420" i="4"/>
  <c r="AC420" i="4" s="1"/>
  <c r="F421" i="4"/>
  <c r="AJ421" i="4"/>
  <c r="J421" i="4"/>
  <c r="K421" i="4" s="1"/>
  <c r="F422" i="4"/>
  <c r="AJ422" i="4"/>
  <c r="J422" i="4"/>
  <c r="K422" i="4" s="1"/>
  <c r="F423" i="4"/>
  <c r="AJ423" i="4"/>
  <c r="J423" i="4"/>
  <c r="F424" i="4"/>
  <c r="AJ424" i="4"/>
  <c r="J424" i="4"/>
  <c r="AC424" i="4" s="1"/>
  <c r="AD424" i="4"/>
  <c r="AI424" i="4"/>
  <c r="AH424" i="4"/>
  <c r="F425" i="4"/>
  <c r="AJ425" i="4"/>
  <c r="J425" i="4"/>
  <c r="AC425" i="4" s="1"/>
  <c r="F426" i="4"/>
  <c r="AJ426" i="4"/>
  <c r="J426" i="4"/>
  <c r="AC426" i="4" s="1"/>
  <c r="AD426" i="4"/>
  <c r="AI426" i="4"/>
  <c r="AH426" i="4"/>
  <c r="F427" i="4"/>
  <c r="AJ427" i="4"/>
  <c r="J427" i="4"/>
  <c r="AC427" i="4" s="1"/>
  <c r="F428" i="4"/>
  <c r="AJ428" i="4"/>
  <c r="J428" i="4"/>
  <c r="AC428" i="4" s="1"/>
  <c r="AD428" i="4"/>
  <c r="AI428" i="4"/>
  <c r="AH428" i="4"/>
  <c r="F429" i="4"/>
  <c r="AJ429" i="4"/>
  <c r="J429" i="4"/>
  <c r="K429" i="4" s="1"/>
  <c r="F430" i="4"/>
  <c r="AJ430" i="4"/>
  <c r="J430" i="4"/>
  <c r="K430" i="4" s="1"/>
  <c r="F431" i="4"/>
  <c r="AJ431" i="4"/>
  <c r="J431" i="4"/>
  <c r="F432" i="4"/>
  <c r="AJ432" i="4"/>
  <c r="J432" i="4"/>
  <c r="K432" i="4" s="1"/>
  <c r="F433" i="4"/>
  <c r="AJ433" i="4"/>
  <c r="J433" i="4"/>
  <c r="K433" i="4" s="1"/>
  <c r="F434" i="4"/>
  <c r="AJ434" i="4"/>
  <c r="J434" i="4"/>
  <c r="K434" i="4" s="1"/>
  <c r="F435" i="4"/>
  <c r="AJ435" i="4"/>
  <c r="J435" i="4"/>
  <c r="K435" i="4" s="1"/>
  <c r="F436" i="4"/>
  <c r="AJ436" i="4"/>
  <c r="J436" i="4"/>
  <c r="K436" i="4" s="1"/>
  <c r="F437" i="4"/>
  <c r="AJ437" i="4"/>
  <c r="J437" i="4"/>
  <c r="K437" i="4" s="1"/>
  <c r="F438" i="4"/>
  <c r="AJ438" i="4"/>
  <c r="J438" i="4"/>
  <c r="K438" i="4" s="1"/>
  <c r="F439" i="4"/>
  <c r="AJ439" i="4"/>
  <c r="J439" i="4"/>
  <c r="K439" i="4" s="1"/>
  <c r="F440" i="4"/>
  <c r="AJ440" i="4"/>
  <c r="J440" i="4"/>
  <c r="K440" i="4" s="1"/>
  <c r="F441" i="4"/>
  <c r="AJ441" i="4"/>
  <c r="J441" i="4"/>
  <c r="K441" i="4" s="1"/>
  <c r="F442" i="4"/>
  <c r="AJ442" i="4"/>
  <c r="J442" i="4"/>
  <c r="K442" i="4" s="1"/>
  <c r="F443" i="4"/>
  <c r="AJ443" i="4"/>
  <c r="J443" i="4"/>
  <c r="K443" i="4" s="1"/>
  <c r="AI443" i="4"/>
  <c r="AH443" i="4"/>
  <c r="F444" i="4"/>
  <c r="AJ444" i="4"/>
  <c r="J444" i="4"/>
  <c r="K444" i="4" s="1"/>
  <c r="F445" i="4"/>
  <c r="AJ445" i="4"/>
  <c r="J445" i="4"/>
  <c r="AC445" i="4" s="1"/>
  <c r="F446" i="4"/>
  <c r="AJ446" i="4"/>
  <c r="J446" i="4"/>
  <c r="K446" i="4" s="1"/>
  <c r="AI446" i="4"/>
  <c r="AH446" i="4"/>
  <c r="F447" i="4"/>
  <c r="AJ447" i="4"/>
  <c r="J447" i="4"/>
  <c r="K447" i="4" s="1"/>
  <c r="AI447" i="4"/>
  <c r="AH447" i="4"/>
  <c r="F448" i="4"/>
  <c r="AJ448" i="4"/>
  <c r="J448" i="4"/>
  <c r="K448" i="4" s="1"/>
  <c r="F449" i="4"/>
  <c r="AJ449" i="4"/>
  <c r="J449" i="4"/>
  <c r="AC449" i="4" s="1"/>
  <c r="F450" i="4"/>
  <c r="AJ450" i="4"/>
  <c r="J450" i="4"/>
  <c r="F451" i="4"/>
  <c r="AJ451" i="4"/>
  <c r="J451" i="4"/>
  <c r="F452" i="4"/>
  <c r="AJ452" i="4"/>
  <c r="J452" i="4"/>
  <c r="F453" i="4"/>
  <c r="AJ453" i="4"/>
  <c r="J453" i="4"/>
  <c r="AC453" i="4" s="1"/>
  <c r="F454" i="4"/>
  <c r="AJ454" i="4"/>
  <c r="J454" i="4"/>
  <c r="K454" i="4" s="1"/>
  <c r="F455" i="4"/>
  <c r="AJ455" i="4"/>
  <c r="J455" i="4"/>
  <c r="K455" i="4" s="1"/>
  <c r="AI455" i="4"/>
  <c r="AH455" i="4"/>
  <c r="F456" i="4"/>
  <c r="AJ456" i="4"/>
  <c r="J456" i="4"/>
  <c r="K456" i="4" s="1"/>
  <c r="F457" i="4"/>
  <c r="AJ457" i="4"/>
  <c r="J457" i="4"/>
  <c r="F458" i="4"/>
  <c r="AJ458" i="4"/>
  <c r="J458" i="4"/>
  <c r="K458" i="4" s="1"/>
  <c r="F459" i="4"/>
  <c r="AJ459" i="4"/>
  <c r="J459" i="4"/>
  <c r="AC459" i="4" s="1"/>
  <c r="AI459" i="4"/>
  <c r="AH459" i="4"/>
  <c r="F460" i="4"/>
  <c r="AJ460" i="4"/>
  <c r="J460" i="4"/>
  <c r="F461" i="4"/>
  <c r="AJ461" i="4"/>
  <c r="J461" i="4"/>
  <c r="AC461" i="4" s="1"/>
  <c r="AI461" i="4"/>
  <c r="AH461" i="4"/>
  <c r="F462" i="4"/>
  <c r="AJ462" i="4"/>
  <c r="J462" i="4"/>
  <c r="F463" i="4"/>
  <c r="AJ463" i="4"/>
  <c r="J463" i="4"/>
  <c r="AC463" i="4" s="1"/>
  <c r="F464" i="4"/>
  <c r="AJ464" i="4"/>
  <c r="J464" i="4"/>
  <c r="K464" i="4" s="1"/>
  <c r="F465" i="4"/>
  <c r="AJ465" i="4"/>
  <c r="J465" i="4"/>
  <c r="F466" i="4"/>
  <c r="AJ466" i="4"/>
  <c r="J466" i="4"/>
  <c r="F467" i="4"/>
  <c r="AJ467" i="4"/>
  <c r="J467" i="4"/>
  <c r="AI467" i="4"/>
  <c r="AH467" i="4"/>
  <c r="F468" i="4"/>
  <c r="AJ468" i="4"/>
  <c r="J468" i="4"/>
  <c r="F469" i="4"/>
  <c r="AJ469" i="4"/>
  <c r="J469" i="4"/>
  <c r="K469" i="4" s="1"/>
  <c r="F470" i="4"/>
  <c r="AJ470" i="4"/>
  <c r="J470" i="4"/>
  <c r="F471" i="4"/>
  <c r="AJ471" i="4"/>
  <c r="J471" i="4"/>
  <c r="AD471" i="4"/>
  <c r="AI471" i="4"/>
  <c r="AH471" i="4"/>
  <c r="F472" i="4"/>
  <c r="AJ472" i="4"/>
  <c r="J472" i="4"/>
  <c r="K472" i="4" s="1"/>
  <c r="F473" i="4"/>
  <c r="AJ473" i="4"/>
  <c r="J473" i="4"/>
  <c r="AC473" i="4" s="1"/>
  <c r="F474" i="4"/>
  <c r="AJ474" i="4"/>
  <c r="J474" i="4"/>
  <c r="F475" i="4"/>
  <c r="AJ475" i="4"/>
  <c r="J475" i="4"/>
  <c r="K475" i="4" s="1"/>
  <c r="F476" i="4"/>
  <c r="AJ476" i="4"/>
  <c r="J476" i="4"/>
  <c r="F477" i="4"/>
  <c r="AJ477" i="4"/>
  <c r="J477" i="4"/>
  <c r="K477" i="4" s="1"/>
  <c r="F478" i="4"/>
  <c r="AJ478" i="4"/>
  <c r="J478" i="4"/>
  <c r="AC478" i="4" s="1"/>
  <c r="F479" i="4"/>
  <c r="AJ479" i="4"/>
  <c r="J479" i="4"/>
  <c r="K479" i="4" s="1"/>
  <c r="F480" i="4"/>
  <c r="AJ480" i="4"/>
  <c r="J480" i="4"/>
  <c r="AH480" i="4"/>
  <c r="F481" i="4"/>
  <c r="AJ481" i="4"/>
  <c r="J481" i="4"/>
  <c r="AC481" i="4" s="1"/>
  <c r="F482" i="4"/>
  <c r="AJ482" i="4"/>
  <c r="J482" i="4"/>
  <c r="K482" i="4" s="1"/>
  <c r="F483" i="4"/>
  <c r="AJ483" i="4"/>
  <c r="J483" i="4"/>
  <c r="K483" i="4" s="1"/>
  <c r="F484" i="4"/>
  <c r="AJ484" i="4"/>
  <c r="J484" i="4"/>
  <c r="AH484" i="4"/>
  <c r="F485" i="4"/>
  <c r="AJ485" i="4"/>
  <c r="J485" i="4"/>
  <c r="K485" i="4" s="1"/>
  <c r="F486" i="4"/>
  <c r="AJ486" i="4"/>
  <c r="J486" i="4"/>
  <c r="AH486" i="4"/>
  <c r="F487" i="4"/>
  <c r="AJ487" i="4"/>
  <c r="J487" i="4"/>
  <c r="AH487" i="4"/>
  <c r="F488" i="4"/>
  <c r="AJ488" i="4"/>
  <c r="J488" i="4"/>
  <c r="K488" i="4" s="1"/>
  <c r="F489" i="4"/>
  <c r="AJ489" i="4"/>
  <c r="J489" i="4"/>
  <c r="AC489" i="4" s="1"/>
  <c r="F490" i="4"/>
  <c r="AJ490" i="4"/>
  <c r="J490" i="4"/>
  <c r="F491" i="4"/>
  <c r="AJ491" i="4"/>
  <c r="J491" i="4"/>
  <c r="F492" i="4"/>
  <c r="AJ492" i="4"/>
  <c r="J492" i="4"/>
  <c r="AC492" i="4" s="1"/>
  <c r="F493" i="4"/>
  <c r="AJ493" i="4"/>
  <c r="J493" i="4"/>
  <c r="K493" i="4" s="1"/>
  <c r="AH493" i="4"/>
  <c r="F494" i="4"/>
  <c r="AJ494" i="4"/>
  <c r="J494" i="4"/>
  <c r="K494" i="4" s="1"/>
  <c r="F495" i="4"/>
  <c r="AJ495" i="4"/>
  <c r="J495" i="4"/>
  <c r="F496" i="4"/>
  <c r="AJ496" i="4"/>
  <c r="J496" i="4"/>
  <c r="AC496" i="4" s="1"/>
  <c r="AI496" i="4"/>
  <c r="AH496" i="4"/>
  <c r="F497" i="4"/>
  <c r="AJ497" i="4"/>
  <c r="J497" i="4"/>
  <c r="AI497" i="4"/>
  <c r="AH497" i="4"/>
  <c r="F498" i="4"/>
  <c r="AJ498" i="4"/>
  <c r="J498" i="4"/>
  <c r="K498" i="4" s="1"/>
  <c r="F499" i="4"/>
  <c r="AJ499" i="4"/>
  <c r="J499" i="4"/>
  <c r="K499" i="4" s="1"/>
  <c r="F500" i="4"/>
  <c r="AJ500" i="4"/>
  <c r="J500" i="4"/>
  <c r="F501" i="4"/>
  <c r="AJ501" i="4"/>
  <c r="J501" i="4"/>
  <c r="F502" i="4"/>
  <c r="AJ502" i="4"/>
  <c r="J502" i="4"/>
  <c r="AC502" i="4" s="1"/>
  <c r="F503" i="4"/>
  <c r="AJ503" i="4"/>
  <c r="J503" i="4"/>
  <c r="AC503" i="4" s="1"/>
  <c r="F504" i="4"/>
  <c r="AJ504" i="4"/>
  <c r="J504" i="4"/>
  <c r="AC504" i="4" s="1"/>
  <c r="F505" i="4"/>
  <c r="AJ505" i="4"/>
  <c r="J505" i="4"/>
  <c r="AC505" i="4" s="1"/>
  <c r="F506" i="4"/>
  <c r="AJ506" i="4"/>
  <c r="J506" i="4"/>
  <c r="K506" i="4" s="1"/>
  <c r="F507" i="4"/>
  <c r="AJ507" i="4"/>
  <c r="J507" i="4"/>
  <c r="F508" i="4"/>
  <c r="AJ508" i="4"/>
  <c r="J508" i="4"/>
  <c r="F509" i="4"/>
  <c r="AJ509" i="4"/>
  <c r="J509" i="4"/>
  <c r="F510" i="4"/>
  <c r="AJ510" i="4"/>
  <c r="J510" i="4"/>
  <c r="F511" i="4"/>
  <c r="AJ511" i="4"/>
  <c r="J511" i="4"/>
  <c r="AC511" i="4" s="1"/>
  <c r="F512" i="4"/>
  <c r="AJ512" i="4"/>
  <c r="J512" i="4"/>
  <c r="AC512" i="4" s="1"/>
  <c r="F513" i="4"/>
  <c r="AJ513" i="4"/>
  <c r="J513" i="4"/>
  <c r="K513" i="4" s="1"/>
  <c r="F514" i="4"/>
  <c r="AJ514" i="4"/>
  <c r="J514" i="4"/>
  <c r="F515" i="4"/>
  <c r="AJ515" i="4"/>
  <c r="J515" i="4"/>
  <c r="K515" i="4" s="1"/>
  <c r="F516" i="4"/>
  <c r="AJ516" i="4"/>
  <c r="J516" i="4"/>
  <c r="K516" i="4" s="1"/>
  <c r="F517" i="4"/>
  <c r="AJ517" i="4"/>
  <c r="J517" i="4"/>
  <c r="K517" i="4" s="1"/>
  <c r="F518" i="4"/>
  <c r="AJ518" i="4"/>
  <c r="J518" i="4"/>
  <c r="AC518" i="4" s="1"/>
  <c r="F519" i="4"/>
  <c r="AJ519" i="4"/>
  <c r="J519" i="4"/>
  <c r="K519" i="4" s="1"/>
  <c r="F520" i="4"/>
  <c r="AJ520" i="4"/>
  <c r="J520" i="4"/>
  <c r="F521" i="4"/>
  <c r="AJ521" i="4"/>
  <c r="J521" i="4"/>
  <c r="AC521" i="4" s="1"/>
  <c r="AI521" i="4"/>
  <c r="AH521" i="4"/>
  <c r="F522" i="4"/>
  <c r="AJ522" i="4"/>
  <c r="J522" i="4"/>
  <c r="K522" i="4" s="1"/>
  <c r="F523" i="4"/>
  <c r="AJ523" i="4"/>
  <c r="J523" i="4"/>
  <c r="F524" i="4"/>
  <c r="AJ524" i="4"/>
  <c r="J524" i="4"/>
  <c r="K524" i="4" s="1"/>
  <c r="F525" i="4"/>
  <c r="AJ525" i="4"/>
  <c r="J525" i="4"/>
  <c r="F526" i="4"/>
  <c r="AJ526" i="4"/>
  <c r="J526" i="4"/>
  <c r="AC526" i="4" s="1"/>
  <c r="AI526" i="4"/>
  <c r="AH526" i="4"/>
  <c r="F527" i="4"/>
  <c r="AJ527" i="4"/>
  <c r="J527" i="4"/>
  <c r="K527" i="4" s="1"/>
  <c r="F528" i="4"/>
  <c r="AJ528" i="4"/>
  <c r="J528" i="4"/>
  <c r="F529" i="4"/>
  <c r="AJ529" i="4"/>
  <c r="J529" i="4"/>
  <c r="F530" i="4"/>
  <c r="AJ530" i="4"/>
  <c r="J530" i="4"/>
  <c r="F531" i="4"/>
  <c r="AJ531" i="4"/>
  <c r="J531" i="4"/>
  <c r="AC531" i="4" s="1"/>
  <c r="F532" i="4"/>
  <c r="AJ532" i="4"/>
  <c r="J532" i="4"/>
  <c r="AC532" i="4" s="1"/>
  <c r="F533" i="4"/>
  <c r="AJ533" i="4"/>
  <c r="J533" i="4"/>
  <c r="K533" i="4" s="1"/>
  <c r="F534" i="4"/>
  <c r="AJ534" i="4"/>
  <c r="J534" i="4"/>
  <c r="K534" i="4" s="1"/>
  <c r="F535" i="4"/>
  <c r="AJ535" i="4"/>
  <c r="J535" i="4"/>
  <c r="F536" i="4"/>
  <c r="AJ536" i="4"/>
  <c r="J536" i="4"/>
  <c r="AC536" i="4" s="1"/>
  <c r="AD536" i="4"/>
  <c r="AI536" i="4"/>
  <c r="AH536" i="4"/>
  <c r="F537" i="4"/>
  <c r="AJ537" i="4"/>
  <c r="J537" i="4"/>
  <c r="AC537" i="4" s="1"/>
  <c r="AD537" i="4"/>
  <c r="AI537" i="4"/>
  <c r="AH537" i="4"/>
  <c r="F538" i="4"/>
  <c r="AJ538" i="4"/>
  <c r="J538" i="4"/>
  <c r="AC538" i="4" s="1"/>
  <c r="F539" i="4"/>
  <c r="AJ539" i="4"/>
  <c r="J539" i="4"/>
  <c r="K539" i="4" s="1"/>
  <c r="F540" i="4"/>
  <c r="AJ540" i="4"/>
  <c r="J540" i="4"/>
  <c r="AD540" i="4"/>
  <c r="AI540" i="4"/>
  <c r="AH540" i="4"/>
  <c r="F541" i="4"/>
  <c r="AJ541" i="4"/>
  <c r="J541" i="4"/>
  <c r="F542" i="4"/>
  <c r="AJ542" i="4"/>
  <c r="J542" i="4"/>
  <c r="AC542" i="4" s="1"/>
  <c r="F543" i="4"/>
  <c r="AJ543" i="4"/>
  <c r="J543" i="4"/>
  <c r="F544" i="4"/>
  <c r="AJ544" i="4"/>
  <c r="J544" i="4"/>
  <c r="K544" i="4" s="1"/>
  <c r="AI544" i="4"/>
  <c r="AH544" i="4"/>
  <c r="F545" i="4"/>
  <c r="AJ545" i="4"/>
  <c r="J545" i="4"/>
  <c r="K545" i="4" s="1"/>
  <c r="F546" i="4"/>
  <c r="AJ546" i="4"/>
  <c r="J546" i="4"/>
  <c r="K546" i="4" s="1"/>
  <c r="F547" i="4"/>
  <c r="AJ547" i="4"/>
  <c r="J547" i="4"/>
  <c r="K547" i="4" s="1"/>
  <c r="F548" i="4"/>
  <c r="AJ548" i="4"/>
  <c r="J548" i="4"/>
  <c r="F549" i="4"/>
  <c r="AJ549" i="4"/>
  <c r="J549" i="4"/>
  <c r="F550" i="4"/>
  <c r="AJ550" i="4"/>
  <c r="J550" i="4"/>
  <c r="K550" i="4" s="1"/>
  <c r="F551" i="4"/>
  <c r="AJ551" i="4"/>
  <c r="J551" i="4"/>
  <c r="AC551" i="4" s="1"/>
  <c r="F552" i="4"/>
  <c r="AJ552" i="4"/>
  <c r="J552" i="4"/>
  <c r="K552" i="4" s="1"/>
  <c r="F553" i="4"/>
  <c r="AJ553" i="4"/>
  <c r="J553" i="4"/>
  <c r="K553" i="4" s="1"/>
  <c r="F554" i="4"/>
  <c r="AJ554" i="4"/>
  <c r="J554" i="4"/>
  <c r="AC554" i="4" s="1"/>
  <c r="F555" i="4"/>
  <c r="AJ555" i="4"/>
  <c r="J555" i="4"/>
  <c r="F556" i="4"/>
  <c r="AJ556" i="4"/>
  <c r="J556" i="4"/>
  <c r="AC556" i="4" s="1"/>
  <c r="AD556" i="4"/>
  <c r="AI556" i="4"/>
  <c r="AH556" i="4"/>
  <c r="F557" i="4"/>
  <c r="AJ557" i="4"/>
  <c r="J557" i="4"/>
  <c r="AC557" i="4" s="1"/>
  <c r="F558" i="4"/>
  <c r="AJ558" i="4"/>
  <c r="J558" i="4"/>
  <c r="AC558" i="4" s="1"/>
  <c r="AD558" i="4"/>
  <c r="AI558" i="4"/>
  <c r="AH558" i="4"/>
  <c r="F559" i="4"/>
  <c r="AJ559" i="4"/>
  <c r="J559" i="4"/>
  <c r="AC559" i="4" s="1"/>
  <c r="AD559" i="4"/>
  <c r="AI559" i="4"/>
  <c r="AH559" i="4"/>
  <c r="F560" i="4"/>
  <c r="AJ560" i="4"/>
  <c r="J560" i="4"/>
  <c r="AC560" i="4" s="1"/>
  <c r="AD560" i="4"/>
  <c r="AI560" i="4"/>
  <c r="AH560" i="4"/>
  <c r="F561" i="4"/>
  <c r="AJ561" i="4"/>
  <c r="J561" i="4"/>
  <c r="AC561" i="4" s="1"/>
  <c r="F562" i="4"/>
  <c r="AJ562" i="4"/>
  <c r="J562" i="4"/>
  <c r="K562" i="4" s="1"/>
  <c r="F563" i="4"/>
  <c r="AJ563" i="4"/>
  <c r="J563" i="4"/>
  <c r="K563" i="4" s="1"/>
  <c r="F564" i="4"/>
  <c r="AJ564" i="4"/>
  <c r="J564" i="4"/>
  <c r="K564" i="4" s="1"/>
  <c r="F565" i="4"/>
  <c r="AJ565" i="4"/>
  <c r="J565" i="4"/>
  <c r="AC565" i="4" s="1"/>
  <c r="AD565" i="4"/>
  <c r="AI565" i="4"/>
  <c r="AH565" i="4"/>
  <c r="F566" i="4"/>
  <c r="AJ566" i="4"/>
  <c r="J566" i="4"/>
  <c r="F567" i="4"/>
  <c r="AJ567" i="4"/>
  <c r="J567" i="4"/>
  <c r="K567" i="4" s="1"/>
  <c r="AD567" i="4"/>
  <c r="AI567" i="4"/>
  <c r="AH567" i="4"/>
  <c r="F568" i="4"/>
  <c r="AJ568" i="4"/>
  <c r="J568" i="4"/>
  <c r="K568" i="4" s="1"/>
  <c r="F569" i="4"/>
  <c r="AJ569" i="4"/>
  <c r="J569" i="4"/>
  <c r="K569" i="4" s="1"/>
  <c r="F570" i="4"/>
  <c r="AJ570" i="4"/>
  <c r="J570" i="4"/>
  <c r="AD570" i="4"/>
  <c r="AI570" i="4"/>
  <c r="AH570" i="4"/>
  <c r="F571" i="4"/>
  <c r="AJ571" i="4"/>
  <c r="J571" i="4"/>
  <c r="AC571" i="4" s="1"/>
  <c r="F572" i="4"/>
  <c r="AJ572" i="4"/>
  <c r="J572" i="4"/>
  <c r="AC572" i="4" s="1"/>
  <c r="AD572" i="4"/>
  <c r="AI572" i="4"/>
  <c r="AH572" i="4"/>
  <c r="F573" i="4"/>
  <c r="AJ573" i="4"/>
  <c r="J573" i="4"/>
  <c r="AC573" i="4" s="1"/>
  <c r="F574" i="4"/>
  <c r="AJ574" i="4"/>
  <c r="J574" i="4"/>
  <c r="K574" i="4" s="1"/>
  <c r="F575" i="4"/>
  <c r="AJ575" i="4"/>
  <c r="J575" i="4"/>
  <c r="AC575" i="4" s="1"/>
  <c r="F576" i="4"/>
  <c r="AJ576" i="4"/>
  <c r="J576" i="4"/>
  <c r="F577" i="4"/>
  <c r="AJ577" i="4"/>
  <c r="J577" i="4"/>
  <c r="K577" i="4" s="1"/>
  <c r="F578" i="4"/>
  <c r="AJ578" i="4"/>
  <c r="J578" i="4"/>
  <c r="K578" i="4" s="1"/>
  <c r="AD578" i="4"/>
  <c r="AI578" i="4"/>
  <c r="AH578" i="4"/>
  <c r="F579" i="4"/>
  <c r="AJ579" i="4"/>
  <c r="J579" i="4"/>
  <c r="K579" i="4" s="1"/>
  <c r="F580" i="4"/>
  <c r="AJ580" i="4"/>
  <c r="J580" i="4"/>
  <c r="K580" i="4" s="1"/>
  <c r="F581" i="4"/>
  <c r="AJ581" i="4"/>
  <c r="J581" i="4"/>
  <c r="K581" i="4" s="1"/>
  <c r="F582" i="4"/>
  <c r="AJ582" i="4"/>
  <c r="J582" i="4"/>
  <c r="K582" i="4" s="1"/>
  <c r="F583" i="4"/>
  <c r="AJ583" i="4"/>
  <c r="J583" i="4"/>
  <c r="AD583" i="4"/>
  <c r="AI583" i="4"/>
  <c r="AH583" i="4"/>
  <c r="F584" i="4"/>
  <c r="AJ584" i="4"/>
  <c r="J584" i="4"/>
  <c r="F585" i="4"/>
  <c r="AJ585" i="4"/>
  <c r="J585" i="4"/>
  <c r="AD585" i="4"/>
  <c r="AI585" i="4"/>
  <c r="AH585" i="4"/>
  <c r="F586" i="4"/>
  <c r="AJ586" i="4"/>
  <c r="J586" i="4"/>
  <c r="F587" i="4"/>
  <c r="AJ587" i="4"/>
  <c r="J587" i="4"/>
  <c r="K587" i="4" s="1"/>
  <c r="F588" i="4"/>
  <c r="AJ588" i="4"/>
  <c r="J588" i="4"/>
  <c r="K588" i="4" s="1"/>
  <c r="AD588" i="4"/>
  <c r="AI588" i="4"/>
  <c r="AH588" i="4"/>
  <c r="F589" i="4"/>
  <c r="AJ589" i="4"/>
  <c r="J589" i="4"/>
  <c r="K589" i="4" s="1"/>
  <c r="F590" i="4"/>
  <c r="AJ590" i="4"/>
  <c r="J590" i="4"/>
  <c r="K590" i="4" s="1"/>
  <c r="F591" i="4"/>
  <c r="AJ591" i="4"/>
  <c r="J591" i="4"/>
  <c r="K591" i="4" s="1"/>
  <c r="F592" i="4"/>
  <c r="AJ592" i="4"/>
  <c r="J592" i="4"/>
  <c r="F593" i="4"/>
  <c r="AJ593" i="4"/>
  <c r="J593" i="4"/>
  <c r="AC593" i="4" s="1"/>
  <c r="AD593" i="4"/>
  <c r="AH593" i="4"/>
  <c r="F594" i="4"/>
  <c r="AJ594" i="4"/>
  <c r="J594" i="4"/>
  <c r="K594" i="4" s="1"/>
  <c r="F595" i="4"/>
  <c r="AJ595" i="4"/>
  <c r="J595" i="4"/>
  <c r="AD595" i="4"/>
  <c r="AH595" i="4"/>
  <c r="F596" i="4"/>
  <c r="AJ596" i="4"/>
  <c r="J596" i="4"/>
  <c r="K596" i="4" s="1"/>
  <c r="F597" i="4"/>
  <c r="AJ597" i="4"/>
  <c r="J597" i="4"/>
  <c r="K597" i="4" s="1"/>
  <c r="F598" i="4"/>
  <c r="AJ598" i="4"/>
  <c r="J598" i="4"/>
  <c r="AC598" i="4" s="1"/>
  <c r="AD598" i="4"/>
  <c r="AI598" i="4"/>
  <c r="AH598" i="4"/>
  <c r="F599" i="4"/>
  <c r="AJ599" i="4"/>
  <c r="J599" i="4"/>
  <c r="K599" i="4" s="1"/>
  <c r="F600" i="4"/>
  <c r="AJ600" i="4"/>
  <c r="J600" i="4"/>
  <c r="K600" i="4" s="1"/>
  <c r="F601" i="4"/>
  <c r="AJ601" i="4"/>
  <c r="J601" i="4"/>
  <c r="AC601" i="4" s="1"/>
  <c r="AD601" i="4"/>
  <c r="AI601" i="4"/>
  <c r="AH601" i="4"/>
  <c r="F602" i="4"/>
  <c r="AJ602" i="4"/>
  <c r="J602" i="4"/>
  <c r="K602" i="4" s="1"/>
  <c r="F603" i="4"/>
  <c r="AJ603" i="4"/>
  <c r="J603" i="4"/>
  <c r="K603" i="4" s="1"/>
  <c r="F604" i="4"/>
  <c r="AJ604" i="4"/>
  <c r="J604" i="4"/>
  <c r="AC604" i="4" s="1"/>
  <c r="AD604" i="4"/>
  <c r="AI604" i="4"/>
  <c r="AH604" i="4"/>
  <c r="F605" i="4"/>
  <c r="AJ605" i="4"/>
  <c r="J605" i="4"/>
  <c r="K605" i="4" s="1"/>
  <c r="F606" i="4"/>
  <c r="AJ606" i="4"/>
  <c r="J606" i="4"/>
  <c r="K606" i="4" s="1"/>
  <c r="F607" i="4"/>
  <c r="AJ607" i="4"/>
  <c r="J607" i="4"/>
  <c r="K607" i="4" s="1"/>
  <c r="F608" i="4"/>
  <c r="AJ608" i="4"/>
  <c r="J608" i="4"/>
  <c r="K608" i="4" s="1"/>
  <c r="AD608" i="4"/>
  <c r="AI608" i="4"/>
  <c r="AH608" i="4"/>
  <c r="F609" i="4"/>
  <c r="AJ609" i="4"/>
  <c r="J609" i="4"/>
  <c r="K609" i="4" s="1"/>
  <c r="F610" i="4"/>
  <c r="AJ610" i="4"/>
  <c r="J610" i="4"/>
  <c r="K610" i="4" s="1"/>
  <c r="F611" i="4"/>
  <c r="AJ611" i="4"/>
  <c r="J611" i="4"/>
  <c r="K611" i="4" s="1"/>
  <c r="F612" i="4"/>
  <c r="AJ612" i="4"/>
  <c r="J612" i="4"/>
  <c r="AD612" i="4"/>
  <c r="AI612" i="4"/>
  <c r="AH612" i="4"/>
  <c r="F613" i="4"/>
  <c r="AJ613" i="4"/>
  <c r="J613" i="4"/>
  <c r="K613" i="4" s="1"/>
  <c r="F614" i="4"/>
  <c r="AJ614" i="4"/>
  <c r="J614" i="4"/>
  <c r="K614" i="4" s="1"/>
  <c r="F615" i="4"/>
  <c r="AJ615" i="4"/>
  <c r="J615" i="4"/>
  <c r="AC615" i="4" s="1"/>
  <c r="F616" i="4"/>
  <c r="AJ616" i="4"/>
  <c r="J616" i="4"/>
  <c r="K616" i="4" s="1"/>
  <c r="F617" i="4"/>
  <c r="AJ617" i="4"/>
  <c r="J617" i="4"/>
  <c r="F618" i="4"/>
  <c r="AJ618" i="4"/>
  <c r="J618" i="4"/>
  <c r="AC618" i="4" s="1"/>
  <c r="F619" i="4"/>
  <c r="AJ619" i="4"/>
  <c r="J619" i="4"/>
  <c r="K619" i="4" s="1"/>
  <c r="F620" i="4"/>
  <c r="AJ620" i="4"/>
  <c r="J620" i="4"/>
  <c r="AC620" i="4" s="1"/>
  <c r="AD620" i="4"/>
  <c r="AI620" i="4"/>
  <c r="AH620" i="4"/>
  <c r="F621" i="4"/>
  <c r="AJ621" i="4"/>
  <c r="J621" i="4"/>
  <c r="AC621" i="4" s="1"/>
  <c r="F622" i="4"/>
  <c r="AJ622" i="4"/>
  <c r="J622" i="4"/>
  <c r="AC622" i="4" s="1"/>
  <c r="F623" i="4"/>
  <c r="AJ623" i="4"/>
  <c r="J623" i="4"/>
  <c r="AD623" i="4"/>
  <c r="AI623" i="4"/>
  <c r="AH623" i="4"/>
  <c r="F624" i="4"/>
  <c r="AJ624" i="4"/>
  <c r="J624" i="4"/>
  <c r="AC624" i="4" s="1"/>
  <c r="F625" i="4"/>
  <c r="AJ625" i="4"/>
  <c r="J625" i="4"/>
  <c r="K625" i="4" s="1"/>
  <c r="F626" i="4"/>
  <c r="AJ626" i="4"/>
  <c r="J626" i="4"/>
  <c r="AC626" i="4" s="1"/>
  <c r="F627" i="4"/>
  <c r="AJ627" i="4"/>
  <c r="J627" i="4"/>
  <c r="K627" i="4" s="1"/>
  <c r="F628" i="4"/>
  <c r="AJ628" i="4"/>
  <c r="J628" i="4"/>
  <c r="F629" i="4"/>
  <c r="AJ629" i="4"/>
  <c r="J629" i="4"/>
  <c r="K629" i="4" s="1"/>
  <c r="F630" i="4"/>
  <c r="AJ630" i="4"/>
  <c r="J630" i="4"/>
  <c r="K630" i="4" s="1"/>
  <c r="F631" i="4"/>
  <c r="AJ631" i="4"/>
  <c r="J631" i="4"/>
  <c r="K631" i="4" s="1"/>
  <c r="F632" i="4"/>
  <c r="AJ632" i="4"/>
  <c r="J632" i="4"/>
  <c r="K632" i="4" s="1"/>
  <c r="F633" i="4"/>
  <c r="AJ633" i="4"/>
  <c r="J633" i="4"/>
  <c r="K633" i="4" s="1"/>
  <c r="F634" i="4"/>
  <c r="AJ634" i="4"/>
  <c r="J634" i="4"/>
  <c r="K634" i="4" s="1"/>
  <c r="F635" i="4"/>
  <c r="AJ635" i="4"/>
  <c r="J635" i="4"/>
  <c r="K635" i="4" s="1"/>
  <c r="F636" i="4"/>
  <c r="AJ636" i="4"/>
  <c r="J636" i="4"/>
  <c r="K636" i="4" s="1"/>
  <c r="F637" i="4"/>
  <c r="AJ637" i="4"/>
  <c r="J637" i="4"/>
  <c r="K637" i="4" s="1"/>
  <c r="F638" i="4"/>
  <c r="AJ638" i="4"/>
  <c r="J638" i="4"/>
  <c r="AC638" i="4" s="1"/>
  <c r="F639" i="4"/>
  <c r="AJ639" i="4"/>
  <c r="J639" i="4"/>
  <c r="K639" i="4" s="1"/>
  <c r="F640" i="4"/>
  <c r="AJ640" i="4"/>
  <c r="J640" i="4"/>
  <c r="F641" i="4"/>
  <c r="AJ641" i="4"/>
  <c r="J641" i="4"/>
  <c r="AC641" i="4" s="1"/>
  <c r="F642" i="4"/>
  <c r="AJ642" i="4"/>
  <c r="J642" i="4"/>
  <c r="F643" i="4"/>
  <c r="AJ643" i="4"/>
  <c r="J643" i="4"/>
  <c r="F644" i="4"/>
  <c r="AJ644" i="4"/>
  <c r="J644" i="4"/>
  <c r="K644" i="4" s="1"/>
  <c r="F645" i="4"/>
  <c r="AJ645" i="4"/>
  <c r="J645" i="4"/>
  <c r="F646" i="4"/>
  <c r="AJ646" i="4"/>
  <c r="J646" i="4"/>
  <c r="F647" i="4"/>
  <c r="AJ647" i="4"/>
  <c r="J647" i="4"/>
  <c r="K647" i="4" s="1"/>
  <c r="F648" i="4"/>
  <c r="AJ648" i="4"/>
  <c r="J648" i="4"/>
  <c r="K648" i="4" s="1"/>
  <c r="F649" i="4"/>
  <c r="AJ649" i="4"/>
  <c r="J649" i="4"/>
  <c r="K649" i="4" s="1"/>
  <c r="F650" i="4"/>
  <c r="AJ650" i="4"/>
  <c r="J650" i="4"/>
  <c r="F651" i="4"/>
  <c r="AJ651" i="4"/>
  <c r="J651" i="4"/>
  <c r="K651" i="4" s="1"/>
  <c r="F652" i="4"/>
  <c r="AJ652" i="4"/>
  <c r="J652" i="4"/>
  <c r="K652" i="4" s="1"/>
  <c r="AD652" i="4"/>
  <c r="AI652" i="4"/>
  <c r="AH652" i="4"/>
  <c r="F653" i="4"/>
  <c r="AJ653" i="4"/>
  <c r="J653" i="4"/>
  <c r="K653" i="4" s="1"/>
  <c r="F654" i="4"/>
  <c r="AJ654" i="4"/>
  <c r="J654" i="4"/>
  <c r="AD654" i="4"/>
  <c r="AI654" i="4"/>
  <c r="AH654" i="4"/>
  <c r="F655" i="4"/>
  <c r="AJ655" i="4"/>
  <c r="J655" i="4"/>
  <c r="AC655" i="4" s="1"/>
  <c r="F656" i="4"/>
  <c r="AJ656" i="4"/>
  <c r="J656" i="4"/>
  <c r="AC656" i="4" s="1"/>
  <c r="F657" i="4"/>
  <c r="AJ657" i="4"/>
  <c r="J657" i="4"/>
  <c r="AC657" i="4" s="1"/>
  <c r="F658" i="4"/>
  <c r="AJ658" i="4"/>
  <c r="J658" i="4"/>
  <c r="K658" i="4" s="1"/>
  <c r="F659" i="4"/>
  <c r="AJ659" i="4"/>
  <c r="J659" i="4"/>
  <c r="F660" i="4"/>
  <c r="AJ660" i="4"/>
  <c r="J660" i="4"/>
  <c r="AC660" i="4" s="1"/>
  <c r="F661" i="4"/>
  <c r="AJ661" i="4"/>
  <c r="J661" i="4"/>
  <c r="AC661" i="4" s="1"/>
  <c r="F662" i="4"/>
  <c r="AJ662" i="4"/>
  <c r="J662" i="4"/>
  <c r="K662" i="4" s="1"/>
  <c r="F663" i="4"/>
  <c r="AJ663" i="4"/>
  <c r="J663" i="4"/>
  <c r="AC663" i="4" s="1"/>
  <c r="AD663" i="4"/>
  <c r="AI663" i="4"/>
  <c r="AH663" i="4"/>
  <c r="F664" i="4"/>
  <c r="AJ664" i="4"/>
  <c r="J664" i="4"/>
  <c r="AC664" i="4" s="1"/>
  <c r="F665" i="4"/>
  <c r="AJ665" i="4"/>
  <c r="J665" i="4"/>
  <c r="AC665" i="4" s="1"/>
  <c r="F666" i="4"/>
  <c r="AJ666" i="4"/>
  <c r="J666" i="4"/>
  <c r="AC666" i="4" s="1"/>
  <c r="AI666" i="4"/>
  <c r="AH666" i="4"/>
  <c r="F667" i="4"/>
  <c r="AJ667" i="4"/>
  <c r="J667" i="4"/>
  <c r="K667" i="4" s="1"/>
  <c r="F668" i="4"/>
  <c r="AJ668" i="4"/>
  <c r="J668" i="4"/>
  <c r="K668" i="4" s="1"/>
  <c r="F669" i="4"/>
  <c r="AJ669" i="4"/>
  <c r="J669" i="4"/>
  <c r="K669" i="4" s="1"/>
  <c r="F670" i="4"/>
  <c r="AJ670" i="4"/>
  <c r="J670" i="4"/>
  <c r="K670" i="4" s="1"/>
  <c r="F671" i="4"/>
  <c r="AJ671" i="4"/>
  <c r="J671" i="4"/>
  <c r="K671" i="4" s="1"/>
  <c r="F672" i="4"/>
  <c r="AJ672" i="4"/>
  <c r="J672" i="4"/>
  <c r="K672" i="4" s="1"/>
  <c r="F673" i="4"/>
  <c r="AJ673" i="4"/>
  <c r="J673" i="4"/>
  <c r="K673" i="4" s="1"/>
  <c r="F674" i="4"/>
  <c r="AJ674" i="4"/>
  <c r="J674" i="4"/>
  <c r="K674" i="4" s="1"/>
  <c r="F675" i="4"/>
  <c r="AJ675" i="4"/>
  <c r="J675" i="4"/>
  <c r="K675" i="4" s="1"/>
  <c r="AD675" i="4"/>
  <c r="AI675" i="4"/>
  <c r="AH675" i="4"/>
  <c r="F676" i="4"/>
  <c r="AJ676" i="4"/>
  <c r="J676" i="4"/>
  <c r="K676" i="4" s="1"/>
  <c r="F677" i="4"/>
  <c r="AJ677" i="4"/>
  <c r="J677" i="4"/>
  <c r="K677" i="4" s="1"/>
  <c r="F678" i="4"/>
  <c r="AJ678" i="4"/>
  <c r="J678" i="4"/>
  <c r="K678" i="4" s="1"/>
  <c r="F679" i="4"/>
  <c r="AJ679" i="4"/>
  <c r="J679" i="4"/>
  <c r="F680" i="4"/>
  <c r="AJ680" i="4"/>
  <c r="J680" i="4"/>
  <c r="AC680" i="4" s="1"/>
  <c r="F681" i="4"/>
  <c r="AJ681" i="4"/>
  <c r="J681" i="4"/>
  <c r="AC681" i="4" s="1"/>
  <c r="F682" i="4"/>
  <c r="AJ682" i="4"/>
  <c r="J682" i="4"/>
  <c r="K682" i="4" s="1"/>
  <c r="F683" i="4"/>
  <c r="AJ683" i="4"/>
  <c r="J683" i="4"/>
  <c r="F684" i="4"/>
  <c r="AJ684" i="4"/>
  <c r="J684" i="4"/>
  <c r="F685" i="4"/>
  <c r="AJ685" i="4"/>
  <c r="J685" i="4"/>
  <c r="K685" i="4" s="1"/>
  <c r="F686" i="4"/>
  <c r="AJ686" i="4"/>
  <c r="J686" i="4"/>
  <c r="F687" i="4"/>
  <c r="AJ687" i="4"/>
  <c r="J687" i="4"/>
  <c r="F688" i="4"/>
  <c r="AJ688" i="4"/>
  <c r="J688" i="4"/>
  <c r="AC688" i="4" s="1"/>
  <c r="F689" i="4"/>
  <c r="AJ689" i="4"/>
  <c r="J689" i="4"/>
  <c r="K689" i="4" s="1"/>
  <c r="F690" i="4"/>
  <c r="AJ690" i="4"/>
  <c r="J690" i="4"/>
  <c r="K690" i="4" s="1"/>
  <c r="F691" i="4"/>
  <c r="AJ691" i="4"/>
  <c r="J691" i="4"/>
  <c r="AC691" i="4" s="1"/>
  <c r="F692" i="4"/>
  <c r="AJ692" i="4"/>
  <c r="J692" i="4"/>
  <c r="K692" i="4" s="1"/>
  <c r="F693" i="4"/>
  <c r="AJ693" i="4"/>
  <c r="J693" i="4"/>
  <c r="AC693" i="4" s="1"/>
  <c r="F694" i="4"/>
  <c r="AJ694" i="4"/>
  <c r="J694" i="4"/>
  <c r="K694" i="4" s="1"/>
  <c r="F695" i="4"/>
  <c r="AJ695" i="4"/>
  <c r="J695" i="4"/>
  <c r="AC695" i="4" s="1"/>
  <c r="F696" i="4"/>
  <c r="AJ696" i="4"/>
  <c r="J696" i="4"/>
  <c r="F697" i="4"/>
  <c r="AJ697" i="4"/>
  <c r="J697" i="4"/>
  <c r="K697" i="4" s="1"/>
  <c r="F698" i="4"/>
  <c r="AJ698" i="4"/>
  <c r="J698" i="4"/>
  <c r="AC698" i="4" s="1"/>
  <c r="AD698" i="4"/>
  <c r="AI698" i="4"/>
  <c r="AH698" i="4"/>
  <c r="F699" i="4"/>
  <c r="AJ699" i="4"/>
  <c r="J699" i="4"/>
  <c r="AC699" i="4" s="1"/>
  <c r="F700" i="4"/>
  <c r="AJ700" i="4"/>
  <c r="J700" i="4"/>
  <c r="F701" i="4"/>
  <c r="AJ701" i="4"/>
  <c r="J701" i="4"/>
  <c r="K701" i="4" s="1"/>
  <c r="F702" i="4"/>
  <c r="AJ702" i="4"/>
  <c r="J702" i="4"/>
  <c r="K702" i="4" s="1"/>
  <c r="F703" i="4"/>
  <c r="AJ703" i="4"/>
  <c r="J703" i="4"/>
  <c r="K703" i="4" s="1"/>
  <c r="F704" i="4"/>
  <c r="AJ704" i="4"/>
  <c r="J704" i="4"/>
  <c r="K704" i="4" s="1"/>
  <c r="F705" i="4"/>
  <c r="AJ705" i="4"/>
  <c r="J705" i="4"/>
  <c r="K705" i="4" s="1"/>
  <c r="F706" i="4"/>
  <c r="AJ706" i="4"/>
  <c r="J706" i="4"/>
  <c r="F707" i="4"/>
  <c r="AJ707" i="4"/>
  <c r="J707" i="4"/>
  <c r="F708" i="4"/>
  <c r="AJ708" i="4"/>
  <c r="J708" i="4"/>
  <c r="F709" i="4"/>
  <c r="AJ709" i="4"/>
  <c r="J709" i="4"/>
  <c r="F710" i="4"/>
  <c r="AJ710" i="4"/>
  <c r="J710" i="4"/>
  <c r="K710" i="4" s="1"/>
  <c r="F711" i="4"/>
  <c r="AJ711" i="4"/>
  <c r="J711" i="4"/>
  <c r="F712" i="4"/>
  <c r="AJ712" i="4"/>
  <c r="J712" i="4"/>
  <c r="K712" i="4" s="1"/>
  <c r="F713" i="4"/>
  <c r="AJ713" i="4"/>
  <c r="J713" i="4"/>
  <c r="K713" i="4" s="1"/>
  <c r="F714" i="4"/>
  <c r="AJ714" i="4"/>
  <c r="J714" i="4"/>
  <c r="AC714" i="4" s="1"/>
  <c r="F715" i="4"/>
  <c r="AJ715" i="4"/>
  <c r="J715" i="4"/>
  <c r="K715" i="4" s="1"/>
  <c r="F716" i="4"/>
  <c r="AJ716" i="4"/>
  <c r="J716" i="4"/>
  <c r="F717" i="4"/>
  <c r="AJ717" i="4"/>
  <c r="J717" i="4"/>
  <c r="K717" i="4" s="1"/>
  <c r="F718" i="4"/>
  <c r="AJ718" i="4"/>
  <c r="J718" i="4"/>
  <c r="F719" i="4"/>
  <c r="AJ719" i="4"/>
  <c r="J719" i="4"/>
  <c r="AC719" i="4" s="1"/>
  <c r="F720" i="4"/>
  <c r="AJ720" i="4"/>
  <c r="J720" i="4"/>
  <c r="K720" i="4" s="1"/>
  <c r="F721" i="4"/>
  <c r="AJ721" i="4"/>
  <c r="J721" i="4"/>
  <c r="K721" i="4" s="1"/>
  <c r="F722" i="4"/>
  <c r="AJ722" i="4"/>
  <c r="J722" i="4"/>
  <c r="AC722" i="4" s="1"/>
  <c r="F723" i="4"/>
  <c r="AJ723" i="4"/>
  <c r="J723" i="4"/>
  <c r="AC723" i="4" s="1"/>
  <c r="F724" i="4"/>
  <c r="AJ724" i="4"/>
  <c r="J724" i="4"/>
  <c r="F725" i="4"/>
  <c r="AJ725" i="4"/>
  <c r="J725" i="4"/>
  <c r="K725" i="4" s="1"/>
  <c r="F726" i="4"/>
  <c r="AJ726" i="4"/>
  <c r="J726" i="4"/>
  <c r="AC726" i="4" s="1"/>
  <c r="F727" i="4"/>
  <c r="AJ727" i="4"/>
  <c r="J727" i="4"/>
  <c r="AC727" i="4" s="1"/>
  <c r="F728" i="4"/>
  <c r="AJ728" i="4"/>
  <c r="J728" i="4"/>
  <c r="F729" i="4"/>
  <c r="AJ729" i="4"/>
  <c r="J729" i="4"/>
  <c r="F730" i="4"/>
  <c r="AJ730" i="4"/>
  <c r="J730" i="4"/>
  <c r="AC730" i="4" s="1"/>
  <c r="AD730" i="4"/>
  <c r="AH730" i="4"/>
  <c r="F731" i="4"/>
  <c r="AJ731" i="4"/>
  <c r="J731" i="4"/>
  <c r="K731" i="4" s="1"/>
  <c r="F732" i="4"/>
  <c r="AJ732" i="4"/>
  <c r="J732" i="4"/>
  <c r="K732" i="4" s="1"/>
  <c r="F733" i="4"/>
  <c r="AJ733" i="4"/>
  <c r="J733" i="4"/>
  <c r="F734" i="4"/>
  <c r="AJ734" i="4"/>
  <c r="J734" i="4"/>
  <c r="K734" i="4" s="1"/>
  <c r="F735" i="4"/>
  <c r="AJ735" i="4"/>
  <c r="J735" i="4"/>
  <c r="K735" i="4" s="1"/>
  <c r="F736" i="4"/>
  <c r="AJ736" i="4"/>
  <c r="J736" i="4"/>
  <c r="F737" i="4"/>
  <c r="AJ737" i="4"/>
  <c r="J737" i="4"/>
  <c r="K737" i="4" s="1"/>
  <c r="F738" i="4"/>
  <c r="AJ738" i="4"/>
  <c r="J738" i="4"/>
  <c r="AC738" i="4" s="1"/>
  <c r="F739" i="4"/>
  <c r="AJ739" i="4"/>
  <c r="J739" i="4"/>
  <c r="K739" i="4" s="1"/>
  <c r="AD739" i="4"/>
  <c r="AI739" i="4"/>
  <c r="AH739" i="4"/>
  <c r="F740" i="4"/>
  <c r="AJ740" i="4"/>
  <c r="J740" i="4"/>
  <c r="K740" i="4" s="1"/>
  <c r="F741" i="4"/>
  <c r="AJ741" i="4"/>
  <c r="J741" i="4"/>
  <c r="F742" i="4"/>
  <c r="AJ742" i="4"/>
  <c r="J742" i="4"/>
  <c r="F743" i="4"/>
  <c r="AJ743" i="4"/>
  <c r="J743" i="4"/>
  <c r="K743" i="4" s="1"/>
  <c r="F744" i="4"/>
  <c r="AJ744" i="4"/>
  <c r="J744" i="4"/>
  <c r="AC744" i="4" s="1"/>
  <c r="AD744" i="4"/>
  <c r="AI744" i="4"/>
  <c r="AH744" i="4"/>
  <c r="F745" i="4"/>
  <c r="AJ745" i="4"/>
  <c r="J745" i="4"/>
  <c r="AC745" i="4" s="1"/>
  <c r="F746" i="4"/>
  <c r="AJ746" i="4"/>
  <c r="J746" i="4"/>
  <c r="K746" i="4" s="1"/>
  <c r="F747" i="4"/>
  <c r="AJ747" i="4"/>
  <c r="J747" i="4"/>
  <c r="K747" i="4" s="1"/>
  <c r="F748" i="4"/>
  <c r="AJ748" i="4"/>
  <c r="J748" i="4"/>
  <c r="K748" i="4" s="1"/>
  <c r="F749" i="4"/>
  <c r="AJ749" i="4"/>
  <c r="J749" i="4"/>
  <c r="K749" i="4" s="1"/>
  <c r="F750" i="4"/>
  <c r="AJ750" i="4"/>
  <c r="J750" i="4"/>
  <c r="AC750" i="4" s="1"/>
  <c r="AD750" i="4"/>
  <c r="AI750" i="4"/>
  <c r="AH750" i="4"/>
  <c r="F751" i="4"/>
  <c r="AJ751" i="4"/>
  <c r="J751" i="4"/>
  <c r="AC751" i="4" s="1"/>
  <c r="F752" i="4"/>
  <c r="AJ752" i="4"/>
  <c r="J752" i="4"/>
  <c r="AC752" i="4" s="1"/>
  <c r="F753" i="4"/>
  <c r="AJ753" i="4"/>
  <c r="J753" i="4"/>
  <c r="K753" i="4" s="1"/>
  <c r="F754" i="4"/>
  <c r="AJ754" i="4"/>
  <c r="J754" i="4"/>
  <c r="K754" i="4" s="1"/>
  <c r="AD754" i="4"/>
  <c r="AI754" i="4"/>
  <c r="AH754" i="4"/>
  <c r="F755" i="4"/>
  <c r="AJ755" i="4"/>
  <c r="J755" i="4"/>
  <c r="K755" i="4" s="1"/>
  <c r="F756" i="4"/>
  <c r="AJ756" i="4"/>
  <c r="J756" i="4"/>
  <c r="AC756" i="4" s="1"/>
  <c r="F757" i="4"/>
  <c r="AJ757" i="4"/>
  <c r="J757" i="4"/>
  <c r="K757" i="4" s="1"/>
  <c r="F758" i="4"/>
  <c r="AJ758" i="4"/>
  <c r="J758" i="4"/>
  <c r="K758" i="4" s="1"/>
  <c r="F759" i="4"/>
  <c r="AJ759" i="4"/>
  <c r="J759" i="4"/>
  <c r="K759" i="4" s="1"/>
  <c r="F760" i="4"/>
  <c r="AJ760" i="4"/>
  <c r="J760" i="4"/>
  <c r="AC760" i="4" s="1"/>
  <c r="F761" i="4"/>
  <c r="AJ761" i="4"/>
  <c r="J761" i="4"/>
  <c r="F762" i="4"/>
  <c r="AJ762" i="4"/>
  <c r="J762" i="4"/>
  <c r="K762" i="4" s="1"/>
  <c r="F763" i="4"/>
  <c r="AJ763" i="4"/>
  <c r="J763" i="4"/>
  <c r="AC763" i="4" s="1"/>
  <c r="F764" i="4"/>
  <c r="AJ764" i="4"/>
  <c r="J764" i="4"/>
  <c r="AC764" i="4" s="1"/>
  <c r="AD764" i="4"/>
  <c r="AI764" i="4"/>
  <c r="AH764" i="4"/>
  <c r="F765" i="4"/>
  <c r="AJ765" i="4"/>
  <c r="J765" i="4"/>
  <c r="K765" i="4" s="1"/>
  <c r="F766" i="4"/>
  <c r="AJ766" i="4"/>
  <c r="J766" i="4"/>
  <c r="F767" i="4"/>
  <c r="AJ767" i="4"/>
  <c r="J767" i="4"/>
  <c r="AD767" i="4"/>
  <c r="AI767" i="4"/>
  <c r="AH767" i="4"/>
  <c r="F768" i="4"/>
  <c r="AJ768" i="4"/>
  <c r="J768" i="4"/>
  <c r="AC768" i="4" s="1"/>
  <c r="AD768" i="4"/>
  <c r="AI768" i="4"/>
  <c r="AH768" i="4"/>
  <c r="F769" i="4"/>
  <c r="AJ769" i="4"/>
  <c r="J769" i="4"/>
  <c r="F770" i="4"/>
  <c r="AJ770" i="4"/>
  <c r="J770" i="4"/>
  <c r="AC770" i="4" s="1"/>
  <c r="F771" i="4"/>
  <c r="AJ771" i="4"/>
  <c r="J771" i="4"/>
  <c r="K771" i="4" s="1"/>
  <c r="F772" i="4"/>
  <c r="AJ772" i="4"/>
  <c r="J772" i="4"/>
  <c r="K772" i="4" s="1"/>
  <c r="F773" i="4"/>
  <c r="AJ773" i="4"/>
  <c r="J773" i="4"/>
  <c r="K773" i="4" s="1"/>
  <c r="F774" i="4"/>
  <c r="AJ774" i="4"/>
  <c r="J774" i="4"/>
  <c r="AC774" i="4" s="1"/>
  <c r="AD774" i="4"/>
  <c r="AI774" i="4"/>
  <c r="AH774" i="4"/>
  <c r="F775" i="4"/>
  <c r="AJ775" i="4"/>
  <c r="J775" i="4"/>
  <c r="K775" i="4" s="1"/>
  <c r="F776" i="4"/>
  <c r="AJ776" i="4"/>
  <c r="J776" i="4"/>
  <c r="K776" i="4" s="1"/>
  <c r="F777" i="4"/>
  <c r="AJ777" i="4"/>
  <c r="J777" i="4"/>
  <c r="AC777" i="4" s="1"/>
  <c r="F778" i="4"/>
  <c r="AJ778" i="4"/>
  <c r="J778" i="4"/>
  <c r="K778" i="4" s="1"/>
  <c r="F779" i="4"/>
  <c r="AJ779" i="4"/>
  <c r="J779" i="4"/>
  <c r="F780" i="4"/>
  <c r="AJ780" i="4"/>
  <c r="J780" i="4"/>
  <c r="F781" i="4"/>
  <c r="AJ781" i="4"/>
  <c r="J781" i="4"/>
  <c r="K781" i="4" s="1"/>
  <c r="F782" i="4"/>
  <c r="AJ782" i="4"/>
  <c r="J782" i="4"/>
  <c r="K782" i="4" s="1"/>
  <c r="F783" i="4"/>
  <c r="AJ783" i="4"/>
  <c r="J783" i="4"/>
  <c r="F784" i="4"/>
  <c r="AJ784" i="4"/>
  <c r="J784" i="4"/>
  <c r="F785" i="4"/>
  <c r="AJ785" i="4"/>
  <c r="J785" i="4"/>
  <c r="K785" i="4" s="1"/>
  <c r="F786" i="4"/>
  <c r="AJ786" i="4"/>
  <c r="J786" i="4"/>
  <c r="K786" i="4" s="1"/>
  <c r="F787" i="4"/>
  <c r="AJ787" i="4"/>
  <c r="J787" i="4"/>
  <c r="AD787" i="4"/>
  <c r="AI787" i="4"/>
  <c r="AH787" i="4"/>
  <c r="F788" i="4"/>
  <c r="AJ788" i="4"/>
  <c r="J788" i="4"/>
  <c r="K788" i="4" s="1"/>
  <c r="F789" i="4"/>
  <c r="AJ789" i="4"/>
  <c r="J789" i="4"/>
  <c r="K789" i="4" s="1"/>
  <c r="F790" i="4"/>
  <c r="AJ790" i="4"/>
  <c r="J790" i="4"/>
  <c r="K790" i="4" s="1"/>
  <c r="F791" i="4"/>
  <c r="AJ791" i="4"/>
  <c r="J791" i="4"/>
  <c r="K791" i="4" s="1"/>
  <c r="F792" i="4"/>
  <c r="AJ792" i="4"/>
  <c r="J792" i="4"/>
  <c r="K792" i="4" s="1"/>
  <c r="AD792" i="4"/>
  <c r="AI792" i="4"/>
  <c r="AH792" i="4"/>
  <c r="F793" i="4"/>
  <c r="AJ793" i="4"/>
  <c r="J793" i="4"/>
  <c r="K793" i="4" s="1"/>
  <c r="AD793" i="4"/>
  <c r="AI793" i="4"/>
  <c r="AH793" i="4"/>
  <c r="F794" i="4"/>
  <c r="AJ794" i="4"/>
  <c r="J794" i="4"/>
  <c r="K794" i="4" s="1"/>
  <c r="F795" i="4"/>
  <c r="AJ795" i="4"/>
  <c r="J795" i="4"/>
  <c r="K795" i="4" s="1"/>
  <c r="F796" i="4"/>
  <c r="AJ796" i="4"/>
  <c r="J796" i="4"/>
  <c r="K796" i="4" s="1"/>
  <c r="F797" i="4"/>
  <c r="AJ797" i="4"/>
  <c r="J797" i="4"/>
  <c r="F798" i="4"/>
  <c r="AJ798" i="4"/>
  <c r="J798" i="4"/>
  <c r="AC798" i="4" s="1"/>
  <c r="AD798" i="4"/>
  <c r="AI798" i="4"/>
  <c r="AH798" i="4"/>
  <c r="F799" i="4"/>
  <c r="AJ799" i="4"/>
  <c r="J799" i="4"/>
  <c r="AC799" i="4" s="1"/>
  <c r="F800" i="4"/>
  <c r="AJ800" i="4"/>
  <c r="J800" i="4"/>
  <c r="AC800" i="4" s="1"/>
  <c r="F801" i="4"/>
  <c r="AJ801" i="4"/>
  <c r="J801" i="4"/>
  <c r="K801" i="4" s="1"/>
  <c r="F802" i="4"/>
  <c r="AJ802" i="4"/>
  <c r="J802" i="4"/>
  <c r="K802" i="4" s="1"/>
  <c r="F803" i="4"/>
  <c r="AJ803" i="4"/>
  <c r="J803" i="4"/>
  <c r="AC803" i="4" s="1"/>
  <c r="AD803" i="4"/>
  <c r="AI803" i="4"/>
  <c r="AH803" i="4"/>
  <c r="F804" i="4"/>
  <c r="AJ804" i="4"/>
  <c r="J804" i="4"/>
  <c r="AC804" i="4" s="1"/>
  <c r="AD804" i="4"/>
  <c r="AI804" i="4"/>
  <c r="AH804" i="4"/>
  <c r="F805" i="4"/>
  <c r="AJ805" i="4"/>
  <c r="J805" i="4"/>
  <c r="K805" i="4" s="1"/>
  <c r="F806" i="4"/>
  <c r="AJ806" i="4"/>
  <c r="J806" i="4"/>
  <c r="K806" i="4" s="1"/>
  <c r="F807" i="4"/>
  <c r="AJ807" i="4"/>
  <c r="J807" i="4"/>
  <c r="F808" i="4"/>
  <c r="AJ808" i="4"/>
  <c r="J808" i="4"/>
  <c r="K808" i="4" s="1"/>
  <c r="F809" i="4"/>
  <c r="AJ809" i="4"/>
  <c r="J809" i="4"/>
  <c r="AC809" i="4" s="1"/>
  <c r="AD809" i="4"/>
  <c r="AH809" i="4"/>
  <c r="F810" i="4"/>
  <c r="AJ810" i="4"/>
  <c r="J810" i="4"/>
  <c r="F811" i="4"/>
  <c r="AJ811" i="4"/>
  <c r="J811" i="4"/>
  <c r="K811" i="4" s="1"/>
  <c r="F812" i="4"/>
  <c r="AJ812" i="4"/>
  <c r="J812" i="4"/>
  <c r="AD812" i="4"/>
  <c r="AH812" i="4"/>
  <c r="F813" i="4"/>
  <c r="AJ813" i="4"/>
  <c r="J813" i="4"/>
  <c r="F814" i="4"/>
  <c r="AJ814" i="4"/>
  <c r="J814" i="4"/>
  <c r="F815" i="4"/>
  <c r="AJ815" i="4"/>
  <c r="J815" i="4"/>
  <c r="K815" i="4" s="1"/>
  <c r="F816" i="4"/>
  <c r="AJ816" i="4"/>
  <c r="J816" i="4"/>
  <c r="F817" i="4"/>
  <c r="AJ817" i="4"/>
  <c r="J817" i="4"/>
  <c r="F818" i="4"/>
  <c r="AJ818" i="4"/>
  <c r="J818" i="4"/>
  <c r="F819" i="4"/>
  <c r="AJ819" i="4"/>
  <c r="J819" i="4"/>
  <c r="AC819" i="4" s="1"/>
  <c r="AD819" i="4"/>
  <c r="AI819" i="4"/>
  <c r="AH819" i="4"/>
  <c r="F820" i="4"/>
  <c r="AJ820" i="4"/>
  <c r="J820" i="4"/>
  <c r="AC820" i="4" s="1"/>
  <c r="F821" i="4"/>
  <c r="AJ821" i="4"/>
  <c r="J821" i="4"/>
  <c r="AC821" i="4" s="1"/>
  <c r="F822" i="4"/>
  <c r="AJ822" i="4"/>
  <c r="J822" i="4"/>
  <c r="F823" i="4"/>
  <c r="AJ823" i="4"/>
  <c r="J823" i="4"/>
  <c r="K823" i="4" s="1"/>
  <c r="F824" i="4"/>
  <c r="AJ824" i="4"/>
  <c r="J824" i="4"/>
  <c r="AD824" i="4"/>
  <c r="AI824" i="4"/>
  <c r="AH824" i="4"/>
  <c r="F825" i="4"/>
  <c r="AJ825" i="4"/>
  <c r="J825" i="4"/>
  <c r="AD825" i="4"/>
  <c r="AI825" i="4"/>
  <c r="AH825" i="4"/>
  <c r="F826" i="4"/>
  <c r="AJ826" i="4"/>
  <c r="J826" i="4"/>
  <c r="AC826" i="4" s="1"/>
  <c r="F827" i="4"/>
  <c r="AJ827" i="4"/>
  <c r="J827" i="4"/>
  <c r="K827" i="4" s="1"/>
  <c r="F828" i="4"/>
  <c r="AJ828" i="4"/>
  <c r="J828" i="4"/>
  <c r="AD828" i="4"/>
  <c r="AI828" i="4"/>
  <c r="AH828" i="4"/>
  <c r="F829" i="4"/>
  <c r="AJ829" i="4"/>
  <c r="J829" i="4"/>
  <c r="AC829" i="4" s="1"/>
  <c r="F830" i="4"/>
  <c r="AJ830" i="4"/>
  <c r="J830" i="4"/>
  <c r="K830" i="4" s="1"/>
  <c r="AD830" i="4"/>
  <c r="AI830" i="4"/>
  <c r="AH830" i="4"/>
  <c r="F831" i="4"/>
  <c r="AJ831" i="4"/>
  <c r="J831" i="4"/>
  <c r="K831" i="4" s="1"/>
  <c r="F832" i="4"/>
  <c r="AJ832" i="4"/>
  <c r="J832" i="4"/>
  <c r="F833" i="4"/>
  <c r="AJ833" i="4"/>
  <c r="J833" i="4"/>
  <c r="AC833" i="4" s="1"/>
  <c r="F834" i="4"/>
  <c r="AJ834" i="4"/>
  <c r="J834" i="4"/>
  <c r="K834" i="4" s="1"/>
  <c r="F835" i="4"/>
  <c r="AJ835" i="4"/>
  <c r="J835" i="4"/>
  <c r="F836" i="4"/>
  <c r="AJ836" i="4"/>
  <c r="J836" i="4"/>
  <c r="K836" i="4" s="1"/>
  <c r="AD836" i="4"/>
  <c r="AI836" i="4"/>
  <c r="AH836" i="4"/>
  <c r="F837" i="4"/>
  <c r="AJ837" i="4"/>
  <c r="J837" i="4"/>
  <c r="K837" i="4" s="1"/>
  <c r="F838" i="4"/>
  <c r="AJ838" i="4"/>
  <c r="J838" i="4"/>
  <c r="K838" i="4" s="1"/>
  <c r="F839" i="4"/>
  <c r="AJ839" i="4"/>
  <c r="J839" i="4"/>
  <c r="AC839" i="4" s="1"/>
  <c r="F840" i="4"/>
  <c r="AJ840" i="4"/>
  <c r="J840" i="4"/>
  <c r="K840" i="4" s="1"/>
  <c r="F841" i="4"/>
  <c r="AJ841" i="4"/>
  <c r="J841" i="4"/>
  <c r="K841" i="4" s="1"/>
  <c r="F842" i="4"/>
  <c r="AJ842" i="4"/>
  <c r="J842" i="4"/>
  <c r="K842" i="4" s="1"/>
  <c r="F843" i="4"/>
  <c r="AJ843" i="4"/>
  <c r="J843" i="4"/>
  <c r="F844" i="4"/>
  <c r="AJ844" i="4"/>
  <c r="J844" i="4"/>
  <c r="K844" i="4" s="1"/>
  <c r="F845" i="4"/>
  <c r="AJ845" i="4"/>
  <c r="J845" i="4"/>
  <c r="K845" i="4" s="1"/>
  <c r="F846" i="4"/>
  <c r="AJ846" i="4"/>
  <c r="J846" i="4"/>
  <c r="K846" i="4" s="1"/>
  <c r="F847" i="4"/>
  <c r="AJ847" i="4"/>
  <c r="J847" i="4"/>
  <c r="K847" i="4" s="1"/>
  <c r="F848" i="4"/>
  <c r="AJ848" i="4"/>
  <c r="J848" i="4"/>
  <c r="AD848" i="4"/>
  <c r="AI848" i="4"/>
  <c r="AH848" i="4"/>
  <c r="F849" i="4"/>
  <c r="AJ849" i="4"/>
  <c r="J849" i="4"/>
  <c r="F850" i="4"/>
  <c r="AJ850" i="4"/>
  <c r="J850" i="4"/>
  <c r="AC850" i="4" s="1"/>
  <c r="F851" i="4"/>
  <c r="AJ851" i="4"/>
  <c r="J851" i="4"/>
  <c r="K851" i="4" s="1"/>
  <c r="F852" i="4"/>
  <c r="AJ852" i="4"/>
  <c r="J852" i="4"/>
  <c r="AD852" i="4"/>
  <c r="AI852" i="4"/>
  <c r="AH852" i="4"/>
  <c r="F853" i="4"/>
  <c r="AJ853" i="4"/>
  <c r="J853" i="4"/>
  <c r="AC853" i="4" s="1"/>
  <c r="AD853" i="4"/>
  <c r="AI853" i="4"/>
  <c r="AH853" i="4"/>
  <c r="F854" i="4"/>
  <c r="AJ854" i="4"/>
  <c r="J854" i="4"/>
  <c r="F855" i="4"/>
  <c r="AJ855" i="4"/>
  <c r="J855" i="4"/>
  <c r="K855" i="4" s="1"/>
  <c r="F856" i="4"/>
  <c r="AJ856" i="4"/>
  <c r="J856" i="4"/>
  <c r="K856" i="4" s="1"/>
  <c r="F857" i="4"/>
  <c r="AJ857" i="4"/>
  <c r="J857" i="4"/>
  <c r="K857" i="4" s="1"/>
  <c r="F858" i="4"/>
  <c r="AJ858" i="4"/>
  <c r="J858" i="4"/>
  <c r="K858" i="4" s="1"/>
  <c r="F859" i="4"/>
  <c r="AJ859" i="4"/>
  <c r="J859" i="4"/>
  <c r="AC859" i="4" s="1"/>
  <c r="F860" i="4"/>
  <c r="AJ860" i="4"/>
  <c r="J860" i="4"/>
  <c r="K860" i="4" s="1"/>
  <c r="F861" i="4"/>
  <c r="AJ861" i="4"/>
  <c r="J861" i="4"/>
  <c r="AC861" i="4" s="1"/>
  <c r="F862" i="4"/>
  <c r="AJ862" i="4"/>
  <c r="J862" i="4"/>
  <c r="K862" i="4" s="1"/>
  <c r="F863" i="4"/>
  <c r="AJ863" i="4"/>
  <c r="J863" i="4"/>
  <c r="AC863" i="4" s="1"/>
  <c r="F864" i="4"/>
  <c r="AJ864" i="4"/>
  <c r="J864" i="4"/>
  <c r="K864" i="4" s="1"/>
  <c r="AD864" i="4"/>
  <c r="AI864" i="4"/>
  <c r="AH864" i="4"/>
  <c r="F865" i="4"/>
  <c r="AJ865" i="4"/>
  <c r="J865" i="4"/>
  <c r="K865" i="4" s="1"/>
  <c r="F866" i="4"/>
  <c r="AJ866" i="4"/>
  <c r="J866" i="4"/>
  <c r="K866" i="4" s="1"/>
  <c r="F867" i="4"/>
  <c r="AJ867" i="4"/>
  <c r="J867" i="4"/>
  <c r="K867" i="4" s="1"/>
  <c r="F868" i="4"/>
  <c r="AJ868" i="4"/>
  <c r="J868" i="4"/>
  <c r="F869" i="4"/>
  <c r="AJ869" i="4"/>
  <c r="J869" i="4"/>
  <c r="K869" i="4" s="1"/>
  <c r="F870" i="4"/>
  <c r="AJ870" i="4"/>
  <c r="J870" i="4"/>
  <c r="AC870" i="4" s="1"/>
  <c r="AD870" i="4"/>
  <c r="AH870" i="4"/>
  <c r="F871" i="4"/>
  <c r="AJ871" i="4"/>
  <c r="J871" i="4"/>
  <c r="K871" i="4" s="1"/>
  <c r="F872" i="4"/>
  <c r="AJ872" i="4"/>
  <c r="J872" i="4"/>
  <c r="K872" i="4" s="1"/>
  <c r="F873" i="4"/>
  <c r="AJ873" i="4"/>
  <c r="J873" i="4"/>
  <c r="F874" i="4"/>
  <c r="AJ874" i="4"/>
  <c r="J874" i="4"/>
  <c r="K874" i="4" s="1"/>
  <c r="F875" i="4"/>
  <c r="AJ875" i="4"/>
  <c r="J875" i="4"/>
  <c r="AC875" i="4" s="1"/>
  <c r="F876" i="4"/>
  <c r="AJ876" i="4"/>
  <c r="J876" i="4"/>
  <c r="K876" i="4" s="1"/>
  <c r="F877" i="4"/>
  <c r="AJ877" i="4"/>
  <c r="J877" i="4"/>
  <c r="F878" i="4"/>
  <c r="AJ878" i="4"/>
  <c r="J878" i="4"/>
  <c r="K878" i="4" s="1"/>
  <c r="AD878" i="4"/>
  <c r="AI878" i="4"/>
  <c r="AH878" i="4"/>
  <c r="F879" i="4"/>
  <c r="AJ879" i="4"/>
  <c r="J879" i="4"/>
  <c r="K879" i="4" s="1"/>
  <c r="AD879" i="4"/>
  <c r="AI879" i="4"/>
  <c r="AH879" i="4"/>
  <c r="F880" i="4"/>
  <c r="AJ880" i="4"/>
  <c r="J880" i="4"/>
  <c r="K880" i="4" s="1"/>
  <c r="AD880" i="4"/>
  <c r="AI880" i="4"/>
  <c r="AH880" i="4"/>
  <c r="F881" i="4"/>
  <c r="AJ881" i="4"/>
  <c r="J881" i="4"/>
  <c r="K881" i="4" s="1"/>
  <c r="F882" i="4"/>
  <c r="AJ882" i="4"/>
  <c r="J882" i="4"/>
  <c r="K882" i="4" s="1"/>
  <c r="F883" i="4"/>
  <c r="AJ883" i="4"/>
  <c r="J883" i="4"/>
  <c r="F884" i="4"/>
  <c r="AJ884" i="4"/>
  <c r="J884" i="4"/>
  <c r="F885" i="4"/>
  <c r="AJ885" i="4"/>
  <c r="J885" i="4"/>
  <c r="K885" i="4" s="1"/>
  <c r="F886" i="4"/>
  <c r="AJ886" i="4"/>
  <c r="J886" i="4"/>
  <c r="F887" i="4"/>
  <c r="AJ887" i="4"/>
  <c r="J887" i="4"/>
  <c r="AC887" i="4" s="1"/>
  <c r="AD887" i="4"/>
  <c r="AI887" i="4"/>
  <c r="AH887" i="4"/>
  <c r="F888" i="4"/>
  <c r="AJ888" i="4"/>
  <c r="J888" i="4"/>
  <c r="AC888" i="4" s="1"/>
  <c r="F889" i="4"/>
  <c r="AJ889" i="4"/>
  <c r="J889" i="4"/>
  <c r="K889" i="4" s="1"/>
  <c r="F890" i="4"/>
  <c r="AJ890" i="4"/>
  <c r="J890" i="4"/>
  <c r="K890" i="4" s="1"/>
  <c r="F891" i="4"/>
  <c r="AJ891" i="4"/>
  <c r="J891" i="4"/>
  <c r="K891" i="4" s="1"/>
  <c r="F892" i="4"/>
  <c r="AJ892" i="4"/>
  <c r="J892" i="4"/>
  <c r="AD892" i="4"/>
  <c r="AI892" i="4"/>
  <c r="AH892" i="4"/>
  <c r="F893" i="4"/>
  <c r="AJ893" i="4"/>
  <c r="J893" i="4"/>
  <c r="F894" i="4"/>
  <c r="AJ894" i="4"/>
  <c r="J894" i="4"/>
  <c r="F895" i="4"/>
  <c r="AJ895" i="4"/>
  <c r="J895" i="4"/>
  <c r="K895" i="4" s="1"/>
  <c r="F896" i="4"/>
  <c r="AJ896" i="4"/>
  <c r="J896" i="4"/>
  <c r="K896" i="4" s="1"/>
  <c r="F897" i="4"/>
  <c r="AJ897" i="4"/>
  <c r="J897" i="4"/>
  <c r="AC897" i="4" s="1"/>
  <c r="AD897" i="4"/>
  <c r="AI897" i="4"/>
  <c r="AH897" i="4"/>
  <c r="F898" i="4"/>
  <c r="AJ898" i="4"/>
  <c r="J898" i="4"/>
  <c r="AC898" i="4" s="1"/>
  <c r="F899" i="4"/>
  <c r="AJ899" i="4"/>
  <c r="J899" i="4"/>
  <c r="F900" i="4"/>
  <c r="AJ900" i="4"/>
  <c r="J900" i="4"/>
  <c r="K900" i="4" s="1"/>
  <c r="F901" i="4"/>
  <c r="AJ901" i="4"/>
  <c r="J901" i="4"/>
  <c r="K901" i="4" s="1"/>
  <c r="F902" i="4"/>
  <c r="AJ902" i="4"/>
  <c r="J902" i="4"/>
  <c r="K902" i="4" s="1"/>
  <c r="F903" i="4"/>
  <c r="AJ903" i="4"/>
  <c r="J903" i="4"/>
  <c r="K903" i="4" s="1"/>
  <c r="AD903" i="4"/>
  <c r="AI903" i="4"/>
  <c r="AH903" i="4"/>
  <c r="F904" i="4"/>
  <c r="AJ904" i="4"/>
  <c r="J904" i="4"/>
  <c r="K904" i="4" s="1"/>
  <c r="F905" i="4"/>
  <c r="AJ905" i="4"/>
  <c r="J905" i="4"/>
  <c r="K905" i="4" s="1"/>
  <c r="F906" i="4"/>
  <c r="AJ906" i="4"/>
  <c r="J906" i="4"/>
  <c r="K906" i="4" s="1"/>
  <c r="AD906" i="4"/>
  <c r="AI906" i="4"/>
  <c r="AH906" i="4"/>
  <c r="F907" i="4"/>
  <c r="AJ907" i="4"/>
  <c r="J907" i="4"/>
  <c r="K907" i="4" s="1"/>
  <c r="F908" i="4"/>
  <c r="AJ908" i="4"/>
  <c r="J908" i="4"/>
  <c r="K908" i="4" s="1"/>
  <c r="F909" i="4"/>
  <c r="AJ909" i="4"/>
  <c r="J909" i="4"/>
  <c r="K909" i="4" s="1"/>
  <c r="F910" i="4"/>
  <c r="AJ910" i="4"/>
  <c r="J910" i="4"/>
  <c r="F911" i="4"/>
  <c r="AJ911" i="4"/>
  <c r="J911" i="4"/>
  <c r="K911" i="4" s="1"/>
  <c r="F912" i="4"/>
  <c r="AJ912" i="4"/>
  <c r="J912" i="4"/>
  <c r="K912" i="4" s="1"/>
  <c r="F913" i="4"/>
  <c r="AJ913" i="4"/>
  <c r="J913" i="4"/>
  <c r="K913" i="4" s="1"/>
  <c r="F914" i="4"/>
  <c r="AJ914" i="4"/>
  <c r="J914" i="4"/>
  <c r="K914" i="4" s="1"/>
  <c r="F915" i="4"/>
  <c r="AJ915" i="4"/>
  <c r="J915" i="4"/>
  <c r="F916" i="4"/>
  <c r="AJ916" i="4"/>
  <c r="J916" i="4"/>
  <c r="F917" i="4"/>
  <c r="AJ917" i="4"/>
  <c r="J917" i="4"/>
  <c r="K917" i="4" s="1"/>
  <c r="F918" i="4"/>
  <c r="AJ918" i="4"/>
  <c r="J918" i="4"/>
  <c r="K918" i="4" s="1"/>
  <c r="F919" i="4"/>
  <c r="AJ919" i="4"/>
  <c r="J919" i="4"/>
  <c r="K919" i="4" s="1"/>
  <c r="AD919" i="4"/>
  <c r="AI919" i="4"/>
  <c r="AH919" i="4"/>
  <c r="F920" i="4"/>
  <c r="AJ920" i="4"/>
  <c r="J920" i="4"/>
  <c r="K920" i="4" s="1"/>
  <c r="F921" i="4"/>
  <c r="AJ921" i="4"/>
  <c r="J921" i="4"/>
  <c r="F922" i="4"/>
  <c r="AJ922" i="4"/>
  <c r="J922" i="4"/>
  <c r="K922" i="4" s="1"/>
  <c r="F923" i="4"/>
  <c r="AJ923" i="4"/>
  <c r="J923" i="4"/>
  <c r="K923" i="4" s="1"/>
  <c r="F924" i="4"/>
  <c r="AJ924" i="4"/>
  <c r="J924" i="4"/>
  <c r="K924" i="4" s="1"/>
  <c r="F925" i="4"/>
  <c r="AJ925" i="4"/>
  <c r="J925" i="4"/>
  <c r="K925" i="4" s="1"/>
  <c r="F926" i="4"/>
  <c r="AJ926" i="4"/>
  <c r="J926" i="4"/>
  <c r="K926" i="4" s="1"/>
  <c r="F927" i="4"/>
  <c r="AJ927" i="4"/>
  <c r="J927" i="4"/>
  <c r="K927" i="4" s="1"/>
  <c r="F928" i="4"/>
  <c r="AJ928" i="4"/>
  <c r="J928" i="4"/>
  <c r="F929" i="4"/>
  <c r="AJ929" i="4"/>
  <c r="J929" i="4"/>
  <c r="K929" i="4" s="1"/>
  <c r="F930" i="4"/>
  <c r="AJ930" i="4"/>
  <c r="J930" i="4"/>
  <c r="K930" i="4" s="1"/>
  <c r="F931" i="4"/>
  <c r="AJ931" i="4"/>
  <c r="J931" i="4"/>
  <c r="AC931" i="4" s="1"/>
  <c r="F932" i="4"/>
  <c r="AJ932" i="4"/>
  <c r="J932" i="4"/>
  <c r="AC932" i="4" s="1"/>
  <c r="F933" i="4"/>
  <c r="AJ933" i="4"/>
  <c r="J933" i="4"/>
  <c r="K933" i="4" s="1"/>
  <c r="F934" i="4"/>
  <c r="AJ934" i="4"/>
  <c r="J934" i="4"/>
  <c r="K934" i="4" s="1"/>
  <c r="F935" i="4"/>
  <c r="AJ935" i="4"/>
  <c r="J935" i="4"/>
  <c r="F936" i="4"/>
  <c r="AJ936" i="4"/>
  <c r="J936" i="4"/>
  <c r="F937" i="4"/>
  <c r="AJ937" i="4"/>
  <c r="J937" i="4"/>
  <c r="K937" i="4" s="1"/>
  <c r="F938" i="4"/>
  <c r="AJ938" i="4"/>
  <c r="J938" i="4"/>
  <c r="K938" i="4" s="1"/>
  <c r="F939" i="4"/>
  <c r="AJ939" i="4"/>
  <c r="J939" i="4"/>
  <c r="K939" i="4" s="1"/>
  <c r="F940" i="4"/>
  <c r="AJ940" i="4"/>
  <c r="J940" i="4"/>
  <c r="K940" i="4" s="1"/>
  <c r="F941" i="4"/>
  <c r="AJ941" i="4"/>
  <c r="J941" i="4"/>
  <c r="K941" i="4" s="1"/>
  <c r="F942" i="4"/>
  <c r="AJ942" i="4"/>
  <c r="J942" i="4"/>
  <c r="K942" i="4" s="1"/>
  <c r="F943" i="4"/>
  <c r="AJ943" i="4"/>
  <c r="J943" i="4"/>
  <c r="K943" i="4" s="1"/>
  <c r="F944" i="4"/>
  <c r="AJ944" i="4"/>
  <c r="J944" i="4"/>
  <c r="K944" i="4" s="1"/>
  <c r="F945" i="4"/>
  <c r="AJ945" i="4"/>
  <c r="J945" i="4"/>
  <c r="K945" i="4" s="1"/>
  <c r="F946" i="4"/>
  <c r="AJ946" i="4"/>
  <c r="J946" i="4"/>
  <c r="K946" i="4" s="1"/>
  <c r="F947" i="4"/>
  <c r="AJ947" i="4"/>
  <c r="J947" i="4"/>
  <c r="K947" i="4" s="1"/>
  <c r="AI947" i="4"/>
  <c r="AH947" i="4"/>
  <c r="F948" i="4"/>
  <c r="AJ948" i="4"/>
  <c r="J948" i="4"/>
  <c r="K948" i="4" s="1"/>
  <c r="F949" i="4"/>
  <c r="AJ949" i="4"/>
  <c r="J949" i="4"/>
  <c r="K949" i="4" s="1"/>
  <c r="F950" i="4"/>
  <c r="AJ950" i="4"/>
  <c r="J950" i="4"/>
  <c r="F951" i="4"/>
  <c r="AJ951" i="4"/>
  <c r="J951" i="4"/>
  <c r="K951" i="4" s="1"/>
  <c r="F952" i="4"/>
  <c r="AJ952" i="4"/>
  <c r="J952" i="4"/>
  <c r="K952" i="4" s="1"/>
  <c r="F953" i="4"/>
  <c r="AJ953" i="4"/>
  <c r="J953" i="4"/>
  <c r="AI953" i="4"/>
  <c r="AH953" i="4"/>
  <c r="F954" i="4"/>
  <c r="AJ954" i="4"/>
  <c r="J954" i="4"/>
  <c r="AC954" i="4" s="1"/>
  <c r="F955" i="4"/>
  <c r="AJ955" i="4"/>
  <c r="J955" i="4"/>
  <c r="AC955" i="4" s="1"/>
  <c r="AI955" i="4"/>
  <c r="AH955" i="4"/>
  <c r="F956" i="4"/>
  <c r="AJ956" i="4"/>
  <c r="J956" i="4"/>
  <c r="K956" i="4" s="1"/>
  <c r="F957" i="4"/>
  <c r="AJ957" i="4"/>
  <c r="J957" i="4"/>
  <c r="F958" i="4"/>
  <c r="AJ958" i="4"/>
  <c r="J958" i="4"/>
  <c r="K958" i="4" s="1"/>
  <c r="F959" i="4"/>
  <c r="AJ959" i="4"/>
  <c r="J959" i="4"/>
  <c r="K959" i="4" s="1"/>
  <c r="F960" i="4"/>
  <c r="AJ960" i="4"/>
  <c r="J960" i="4"/>
  <c r="K960" i="4" s="1"/>
  <c r="F961" i="4"/>
  <c r="AJ961" i="4"/>
  <c r="J961" i="4"/>
  <c r="F962" i="4"/>
  <c r="AJ962" i="4"/>
  <c r="J962" i="4"/>
  <c r="K962" i="4" s="1"/>
  <c r="F963" i="4"/>
  <c r="AJ963" i="4"/>
  <c r="J963" i="4"/>
  <c r="K963" i="4" s="1"/>
  <c r="F964" i="4"/>
  <c r="AJ964" i="4"/>
  <c r="J964" i="4"/>
  <c r="K964" i="4" s="1"/>
  <c r="F965" i="4"/>
  <c r="AJ965" i="4"/>
  <c r="J965" i="4"/>
  <c r="K965" i="4" s="1"/>
  <c r="F966" i="4"/>
  <c r="AJ966" i="4"/>
  <c r="J966" i="4"/>
  <c r="K966" i="4" s="1"/>
  <c r="F967" i="4"/>
  <c r="AJ967" i="4"/>
  <c r="J967" i="4"/>
  <c r="K967" i="4" s="1"/>
  <c r="AI967" i="4"/>
  <c r="AH967" i="4"/>
  <c r="F968" i="4"/>
  <c r="AJ968" i="4"/>
  <c r="J968" i="4"/>
  <c r="K968" i="4" s="1"/>
  <c r="F969" i="4"/>
  <c r="AJ969" i="4"/>
  <c r="J969" i="4"/>
  <c r="K969" i="4" s="1"/>
  <c r="AI969" i="4"/>
  <c r="AH969" i="4"/>
  <c r="F970" i="4"/>
  <c r="AJ970" i="4"/>
  <c r="J970" i="4"/>
  <c r="K970" i="4" s="1"/>
  <c r="F971" i="4"/>
  <c r="AJ971" i="4"/>
  <c r="J971" i="4"/>
  <c r="K971" i="4" s="1"/>
  <c r="F972" i="4"/>
  <c r="AJ972" i="4"/>
  <c r="J972" i="4"/>
  <c r="F973" i="4"/>
  <c r="AJ973" i="4"/>
  <c r="J973" i="4"/>
  <c r="K973" i="4" s="1"/>
  <c r="F974" i="4"/>
  <c r="AJ974" i="4"/>
  <c r="J974" i="4"/>
  <c r="AI974" i="4"/>
  <c r="AH974" i="4"/>
  <c r="F975" i="4"/>
  <c r="AJ975" i="4"/>
  <c r="J975" i="4"/>
  <c r="K975" i="4" s="1"/>
  <c r="F976" i="4"/>
  <c r="AJ976" i="4"/>
  <c r="J976" i="4"/>
  <c r="K976" i="4" s="1"/>
  <c r="F977" i="4"/>
  <c r="AJ977" i="4"/>
  <c r="J977" i="4"/>
  <c r="AC977" i="4" s="1"/>
  <c r="F978" i="4"/>
  <c r="AJ978" i="4"/>
  <c r="J978" i="4"/>
  <c r="K978" i="4" s="1"/>
  <c r="F979" i="4"/>
  <c r="AJ979" i="4"/>
  <c r="J979" i="4"/>
  <c r="K979" i="4" s="1"/>
  <c r="F980" i="4"/>
  <c r="AJ980" i="4"/>
  <c r="J980" i="4"/>
  <c r="K980" i="4" s="1"/>
  <c r="F981" i="4"/>
  <c r="AJ981" i="4"/>
  <c r="J981" i="4"/>
  <c r="AC981" i="4" s="1"/>
  <c r="F982" i="4"/>
  <c r="AJ982" i="4"/>
  <c r="J982" i="4"/>
  <c r="K982" i="4" s="1"/>
  <c r="F983" i="4"/>
  <c r="AJ983" i="4"/>
  <c r="J983" i="4"/>
  <c r="K983" i="4" s="1"/>
  <c r="F984" i="4"/>
  <c r="AJ984" i="4"/>
  <c r="J984" i="4"/>
  <c r="K984" i="4" s="1"/>
  <c r="F985" i="4"/>
  <c r="AJ985" i="4"/>
  <c r="J985" i="4"/>
  <c r="K985" i="4" s="1"/>
  <c r="F986" i="4"/>
  <c r="AJ986" i="4"/>
  <c r="J986" i="4"/>
  <c r="F987" i="4"/>
  <c r="AJ987" i="4"/>
  <c r="J987" i="4"/>
  <c r="F988" i="4"/>
  <c r="AJ988" i="4"/>
  <c r="J988" i="4"/>
  <c r="K988" i="4" s="1"/>
  <c r="F989" i="4"/>
  <c r="AJ989" i="4"/>
  <c r="J989" i="4"/>
  <c r="K989" i="4" s="1"/>
  <c r="F990" i="4"/>
  <c r="AJ990" i="4"/>
  <c r="J990" i="4"/>
  <c r="K990" i="4" s="1"/>
  <c r="F991" i="4"/>
  <c r="AJ991" i="4"/>
  <c r="J991" i="4"/>
  <c r="K991" i="4" s="1"/>
  <c r="F992" i="4"/>
  <c r="AJ992" i="4"/>
  <c r="J992" i="4"/>
  <c r="K992" i="4" s="1"/>
  <c r="F993" i="4"/>
  <c r="AJ993" i="4"/>
  <c r="J993" i="4"/>
  <c r="K993" i="4" s="1"/>
  <c r="AD993" i="4"/>
  <c r="AI993" i="4"/>
  <c r="AH993" i="4"/>
  <c r="F994" i="4"/>
  <c r="AJ994" i="4"/>
  <c r="J994" i="4"/>
  <c r="F995" i="4"/>
  <c r="AJ995" i="4"/>
  <c r="J995" i="4"/>
  <c r="K995" i="4" s="1"/>
  <c r="AD995" i="4"/>
  <c r="AI995" i="4"/>
  <c r="AH995" i="4"/>
  <c r="F996" i="4"/>
  <c r="AJ996" i="4"/>
  <c r="J996" i="4"/>
  <c r="F997" i="4"/>
  <c r="AJ997" i="4"/>
  <c r="J997" i="4"/>
  <c r="K997" i="4" s="1"/>
  <c r="F998" i="4"/>
  <c r="AJ998" i="4"/>
  <c r="J998" i="4"/>
  <c r="K998" i="4" s="1"/>
  <c r="F999" i="4"/>
  <c r="AJ999" i="4"/>
  <c r="J999" i="4"/>
  <c r="F1000" i="4"/>
  <c r="AJ1000" i="4"/>
  <c r="J1000" i="4"/>
  <c r="K1000" i="4" s="1"/>
  <c r="F1001" i="4"/>
  <c r="AJ1001" i="4"/>
  <c r="J1001" i="4"/>
  <c r="K1001" i="4" s="1"/>
  <c r="F1002" i="4"/>
  <c r="AJ1002" i="4"/>
  <c r="J1002" i="4"/>
  <c r="K1002" i="4" s="1"/>
  <c r="F1003" i="4"/>
  <c r="AJ1003" i="4"/>
  <c r="J1003" i="4"/>
  <c r="K1003" i="4" s="1"/>
  <c r="F1004" i="4"/>
  <c r="AJ1004" i="4"/>
  <c r="J1004" i="4"/>
  <c r="F1005" i="4"/>
  <c r="AJ1005" i="4"/>
  <c r="J1005" i="4"/>
  <c r="AI1005" i="4"/>
  <c r="AH1005" i="4"/>
  <c r="F1006" i="4"/>
  <c r="AJ1006" i="4"/>
  <c r="J1006" i="4"/>
  <c r="AC1006" i="4" s="1"/>
  <c r="AI1006" i="4"/>
  <c r="AH1006" i="4"/>
  <c r="F1007" i="4"/>
  <c r="AJ1007" i="4"/>
  <c r="J1007" i="4"/>
  <c r="K1007" i="4" s="1"/>
  <c r="F1008" i="4"/>
  <c r="AJ1008" i="4"/>
  <c r="J1008" i="4"/>
  <c r="AC1008" i="4" s="1"/>
  <c r="F1009" i="4"/>
  <c r="AJ1009" i="4"/>
  <c r="J1009" i="4"/>
  <c r="K1009" i="4" s="1"/>
  <c r="F1010" i="4"/>
  <c r="AJ1010" i="4"/>
  <c r="J1010" i="4"/>
  <c r="K1010" i="4" s="1"/>
  <c r="AD1010" i="4"/>
  <c r="AI1010" i="4"/>
  <c r="AH1010" i="4"/>
  <c r="F1011" i="4"/>
  <c r="AJ1011" i="4"/>
  <c r="J1011" i="4"/>
  <c r="K1011" i="4" s="1"/>
  <c r="AD1011" i="4"/>
  <c r="AI1011" i="4"/>
  <c r="AH1011" i="4"/>
  <c r="F1012" i="4"/>
  <c r="AJ1012" i="4"/>
  <c r="J1012" i="4"/>
  <c r="K1012" i="4" s="1"/>
  <c r="F1013" i="4"/>
  <c r="AJ1013" i="4"/>
  <c r="J1013" i="4"/>
  <c r="K1013" i="4" s="1"/>
  <c r="F1014" i="4"/>
  <c r="AJ1014" i="4"/>
  <c r="J1014" i="4"/>
  <c r="F1015" i="4"/>
  <c r="AJ1015" i="4"/>
  <c r="J1015" i="4"/>
  <c r="K1015" i="4" s="1"/>
  <c r="F1016" i="4"/>
  <c r="AJ1016" i="4"/>
  <c r="J1016" i="4"/>
  <c r="K1016" i="4" s="1"/>
  <c r="F1017" i="4"/>
  <c r="AJ1017" i="4"/>
  <c r="J1017" i="4"/>
  <c r="K1017" i="4" s="1"/>
  <c r="F1018" i="4"/>
  <c r="AJ1018" i="4"/>
  <c r="J1018" i="4"/>
  <c r="K1018" i="4" s="1"/>
  <c r="F1019" i="4"/>
  <c r="AJ1019" i="4"/>
  <c r="J1019" i="4"/>
  <c r="F1020" i="4"/>
  <c r="AJ1020" i="4"/>
  <c r="J1020" i="4"/>
  <c r="K1020" i="4" s="1"/>
  <c r="F1021" i="4"/>
  <c r="AJ1021" i="4"/>
  <c r="J1021" i="4"/>
  <c r="F1022" i="4"/>
  <c r="AJ1022" i="4"/>
  <c r="J1022" i="4"/>
  <c r="K1022" i="4" s="1"/>
  <c r="AD1022" i="4"/>
  <c r="AI1022" i="4"/>
  <c r="AH1022" i="4"/>
  <c r="F1023" i="4"/>
  <c r="AJ1023" i="4"/>
  <c r="J1023" i="4"/>
  <c r="K1023" i="4" s="1"/>
  <c r="F1024" i="4"/>
  <c r="AJ1024" i="4"/>
  <c r="J1024" i="4"/>
  <c r="K1024" i="4" s="1"/>
  <c r="F1025" i="4"/>
  <c r="AJ1025" i="4"/>
  <c r="J1025" i="4"/>
  <c r="AC1025" i="4" s="1"/>
  <c r="F1026" i="4"/>
  <c r="AJ1026" i="4"/>
  <c r="J1026" i="4"/>
  <c r="K1026" i="4" s="1"/>
  <c r="F1027" i="4"/>
  <c r="AJ1027" i="4"/>
  <c r="J1027" i="4"/>
  <c r="K1027" i="4" s="1"/>
  <c r="F1028" i="4"/>
  <c r="AJ1028" i="4"/>
  <c r="J1028" i="4"/>
  <c r="K1028" i="4" s="1"/>
  <c r="F1029" i="4"/>
  <c r="AJ1029" i="4"/>
  <c r="J1029" i="4"/>
  <c r="K1029" i="4" s="1"/>
  <c r="F1030" i="4"/>
  <c r="AJ1030" i="4"/>
  <c r="J1030" i="4"/>
  <c r="K1030" i="4" s="1"/>
  <c r="AD1030" i="4"/>
  <c r="AI1030" i="4"/>
  <c r="AH1030" i="4"/>
  <c r="F1031" i="4"/>
  <c r="AJ1031" i="4"/>
  <c r="J1031" i="4"/>
  <c r="K1031" i="4" s="1"/>
  <c r="F1032" i="4"/>
  <c r="AJ1032" i="4"/>
  <c r="J1032" i="4"/>
  <c r="F1033" i="4"/>
  <c r="AJ1033" i="4"/>
  <c r="J1033" i="4"/>
  <c r="K1033" i="4" s="1"/>
  <c r="F1034" i="4"/>
  <c r="AJ1034" i="4"/>
  <c r="J1034" i="4"/>
  <c r="K1034" i="4" s="1"/>
  <c r="F1035" i="4"/>
  <c r="AJ1035" i="4"/>
  <c r="J1035" i="4"/>
  <c r="K1035" i="4" s="1"/>
  <c r="F1036" i="4"/>
  <c r="AJ1036" i="4"/>
  <c r="J1036" i="4"/>
  <c r="K1036" i="4" s="1"/>
  <c r="F1037" i="4"/>
  <c r="AJ1037" i="4"/>
  <c r="J1037" i="4"/>
  <c r="F1038" i="4"/>
  <c r="AJ1038" i="4"/>
  <c r="J1038" i="4"/>
  <c r="K1038" i="4" s="1"/>
  <c r="F1039" i="4"/>
  <c r="AJ1039" i="4"/>
  <c r="J1039" i="4"/>
  <c r="AC1039" i="4" s="1"/>
  <c r="F1040" i="4"/>
  <c r="AJ1040" i="4"/>
  <c r="J1040" i="4"/>
  <c r="K1040" i="4" s="1"/>
  <c r="F1041" i="4"/>
  <c r="AJ1041" i="4"/>
  <c r="J1041" i="4"/>
  <c r="K1041" i="4" s="1"/>
  <c r="F1042" i="4"/>
  <c r="AJ1042" i="4"/>
  <c r="J1042" i="4"/>
  <c r="K1042" i="4" s="1"/>
  <c r="F1043" i="4"/>
  <c r="AJ1043" i="4"/>
  <c r="J1043" i="4"/>
  <c r="K1043" i="4" s="1"/>
  <c r="F1044" i="4"/>
  <c r="AJ1044" i="4"/>
  <c r="J1044" i="4"/>
  <c r="F1045" i="4"/>
  <c r="AJ1045" i="4"/>
  <c r="J1045" i="4"/>
  <c r="F1046" i="4"/>
  <c r="AJ1046" i="4"/>
  <c r="J1046" i="4"/>
  <c r="K1046" i="4" s="1"/>
  <c r="F1047" i="4"/>
  <c r="AJ1047" i="4"/>
  <c r="J1047" i="4"/>
  <c r="F1048" i="4"/>
  <c r="AJ1048" i="4"/>
  <c r="J1048" i="4"/>
  <c r="F1049" i="4"/>
  <c r="AJ1049" i="4"/>
  <c r="J1049" i="4"/>
  <c r="K1049" i="4" s="1"/>
  <c r="F1050" i="4"/>
  <c r="AJ1050" i="4"/>
  <c r="J1050" i="4"/>
  <c r="K1050" i="4" s="1"/>
  <c r="F1051" i="4"/>
  <c r="AJ1051" i="4"/>
  <c r="J1051" i="4"/>
  <c r="F1052" i="4"/>
  <c r="AJ1052" i="4"/>
  <c r="J1052" i="4"/>
  <c r="K1052" i="4" s="1"/>
  <c r="F1053" i="4"/>
  <c r="AJ1053" i="4"/>
  <c r="J1053" i="4"/>
  <c r="F1054" i="4"/>
  <c r="AJ1054" i="4"/>
  <c r="J1054" i="4"/>
  <c r="K1054" i="4" s="1"/>
  <c r="F1055" i="4"/>
  <c r="AJ1055" i="4"/>
  <c r="J1055" i="4"/>
  <c r="F1056" i="4"/>
  <c r="AJ1056" i="4"/>
  <c r="J1056" i="4"/>
  <c r="K1056" i="4" s="1"/>
  <c r="F1057" i="4"/>
  <c r="AJ1057" i="4"/>
  <c r="J1057" i="4"/>
  <c r="F1058" i="4"/>
  <c r="AJ1058" i="4"/>
  <c r="J1058" i="4"/>
  <c r="K1058" i="4" s="1"/>
  <c r="F1059" i="4"/>
  <c r="AJ1059" i="4"/>
  <c r="J1059" i="4"/>
  <c r="K1059" i="4" s="1"/>
  <c r="F1060" i="4"/>
  <c r="AJ1060" i="4"/>
  <c r="J1060" i="4"/>
  <c r="K1060" i="4" s="1"/>
  <c r="F1061" i="4"/>
  <c r="AJ1061" i="4"/>
  <c r="J1061" i="4"/>
  <c r="F1062" i="4"/>
  <c r="AJ1062" i="4"/>
  <c r="J1062" i="4"/>
  <c r="K1062" i="4" s="1"/>
  <c r="AD1062" i="4"/>
  <c r="AI1062" i="4"/>
  <c r="AH1062" i="4"/>
  <c r="F1063" i="4"/>
  <c r="AJ1063" i="4"/>
  <c r="J1063" i="4"/>
  <c r="K1063" i="4" s="1"/>
  <c r="F1064" i="4"/>
  <c r="AJ1064" i="4"/>
  <c r="J1064" i="4"/>
  <c r="K1064" i="4" s="1"/>
  <c r="F1065" i="4"/>
  <c r="AJ1065" i="4"/>
  <c r="J1065" i="4"/>
  <c r="K1065" i="4" s="1"/>
  <c r="F1066" i="4"/>
  <c r="AJ1066" i="4"/>
  <c r="J1066" i="4"/>
  <c r="F1067" i="4"/>
  <c r="AJ1067" i="4"/>
  <c r="J1067" i="4"/>
  <c r="K1067" i="4" s="1"/>
  <c r="F1068" i="4"/>
  <c r="AJ1068" i="4"/>
  <c r="J1068" i="4"/>
  <c r="F1069" i="4"/>
  <c r="AJ1069" i="4"/>
  <c r="J1069" i="4"/>
  <c r="AC1069" i="4" s="1"/>
  <c r="F1070" i="4"/>
  <c r="AJ1070" i="4"/>
  <c r="J1070" i="4"/>
  <c r="F1071" i="4"/>
  <c r="AJ1071" i="4"/>
  <c r="J1071" i="4"/>
  <c r="K1071" i="4" s="1"/>
  <c r="F1072" i="4"/>
  <c r="AJ1072" i="4"/>
  <c r="J1072" i="4"/>
  <c r="K1072" i="4" s="1"/>
  <c r="F1073" i="4"/>
  <c r="AJ1073" i="4"/>
  <c r="J1073" i="4"/>
  <c r="AC1073" i="4" s="1"/>
  <c r="F1074" i="4"/>
  <c r="AJ1074" i="4"/>
  <c r="J1074" i="4"/>
  <c r="AD1074" i="4"/>
  <c r="AI1074" i="4"/>
  <c r="AH1074" i="4"/>
  <c r="F1075" i="4"/>
  <c r="AJ1075" i="4"/>
  <c r="J1075" i="4"/>
  <c r="F1076" i="4"/>
  <c r="AJ1076" i="4"/>
  <c r="J1076" i="4"/>
  <c r="K1076" i="4" s="1"/>
  <c r="F1077" i="4"/>
  <c r="AJ1077" i="4"/>
  <c r="J1077" i="4"/>
  <c r="K1077" i="4" s="1"/>
  <c r="AD1077" i="4"/>
  <c r="AI1077" i="4"/>
  <c r="AH1077" i="4"/>
  <c r="F1078" i="4"/>
  <c r="AJ1078" i="4"/>
  <c r="J1078" i="4"/>
  <c r="K1078" i="4" s="1"/>
  <c r="F1079" i="4"/>
  <c r="AJ1079" i="4"/>
  <c r="J1079" i="4"/>
  <c r="K1079" i="4" s="1"/>
  <c r="F1080" i="4"/>
  <c r="AJ1080" i="4"/>
  <c r="J1080" i="4"/>
  <c r="AC1080" i="4" s="1"/>
  <c r="F1081" i="4"/>
  <c r="AJ1081" i="4"/>
  <c r="J1081" i="4"/>
  <c r="K1081" i="4" s="1"/>
  <c r="F1082" i="4"/>
  <c r="AJ1082" i="4"/>
  <c r="J1082" i="4"/>
  <c r="AC1082" i="4" s="1"/>
  <c r="F1083" i="4"/>
  <c r="AJ1083" i="4"/>
  <c r="J1083" i="4"/>
  <c r="F1084" i="4"/>
  <c r="AJ1084" i="4"/>
  <c r="J1084" i="4"/>
  <c r="F1085" i="4"/>
  <c r="AJ1085" i="4"/>
  <c r="J1085" i="4"/>
  <c r="F1086" i="4"/>
  <c r="AJ1086" i="4"/>
  <c r="J1086" i="4"/>
  <c r="F1087" i="4"/>
  <c r="AJ1087" i="4"/>
  <c r="J1087" i="4"/>
  <c r="F1088" i="4"/>
  <c r="AJ1088" i="4"/>
  <c r="J1088" i="4"/>
  <c r="AC1088" i="4" s="1"/>
  <c r="F1089" i="4"/>
  <c r="AJ1089" i="4"/>
  <c r="J1089" i="4"/>
  <c r="F1090" i="4"/>
  <c r="AJ1090" i="4"/>
  <c r="J1090" i="4"/>
  <c r="K1090" i="4" s="1"/>
  <c r="F1091" i="4"/>
  <c r="AJ1091" i="4"/>
  <c r="J1091" i="4"/>
  <c r="K1091" i="4" s="1"/>
  <c r="F1092" i="4"/>
  <c r="AJ1092" i="4"/>
  <c r="J1092" i="4"/>
  <c r="AC1092" i="4" s="1"/>
  <c r="F1093" i="4"/>
  <c r="AJ1093" i="4"/>
  <c r="J1093" i="4"/>
  <c r="F1094" i="4"/>
  <c r="AJ1094" i="4"/>
  <c r="J1094" i="4"/>
  <c r="K1094" i="4" s="1"/>
  <c r="F1095" i="4"/>
  <c r="AJ1095" i="4"/>
  <c r="J1095" i="4"/>
  <c r="F1096" i="4"/>
  <c r="AJ1096" i="4"/>
  <c r="J1096" i="4"/>
  <c r="AC1096" i="4" s="1"/>
  <c r="F1097" i="4"/>
  <c r="AJ1097" i="4"/>
  <c r="J1097" i="4"/>
  <c r="AC1097" i="4" s="1"/>
  <c r="F1098" i="4"/>
  <c r="AJ1098" i="4"/>
  <c r="J1098" i="4"/>
  <c r="K1098" i="4" s="1"/>
  <c r="F1099" i="4"/>
  <c r="AJ1099" i="4"/>
  <c r="J1099" i="4"/>
  <c r="F1100" i="4"/>
  <c r="AJ1100" i="4"/>
  <c r="J1100" i="4"/>
  <c r="AC1100" i="4" s="1"/>
  <c r="F1101" i="4"/>
  <c r="AJ1101" i="4"/>
  <c r="J1101" i="4"/>
  <c r="K1101" i="4" s="1"/>
  <c r="F1102" i="4"/>
  <c r="AJ1102" i="4"/>
  <c r="J1102" i="4"/>
  <c r="K1102" i="4" s="1"/>
  <c r="F1103" i="4"/>
  <c r="AJ1103" i="4"/>
  <c r="J1103" i="4"/>
  <c r="AC1103" i="4" s="1"/>
  <c r="F1104" i="4"/>
  <c r="AJ1104" i="4"/>
  <c r="J1104" i="4"/>
  <c r="F1105" i="4"/>
  <c r="AJ1105" i="4"/>
  <c r="J1105" i="4"/>
  <c r="K1105" i="4" s="1"/>
  <c r="F1106" i="4"/>
  <c r="AJ1106" i="4"/>
  <c r="J1106" i="4"/>
  <c r="K1106" i="4" s="1"/>
  <c r="F1107" i="4"/>
  <c r="AJ1107" i="4"/>
  <c r="J1107" i="4"/>
  <c r="AD1107" i="4"/>
  <c r="AI1107" i="4"/>
  <c r="AH1107" i="4"/>
  <c r="F1108" i="4"/>
  <c r="AJ1108" i="4"/>
  <c r="J1108" i="4"/>
  <c r="F1109" i="4"/>
  <c r="AJ1109" i="4"/>
  <c r="J1109" i="4"/>
  <c r="AC1109" i="4" s="1"/>
  <c r="F1110" i="4"/>
  <c r="AJ1110" i="4"/>
  <c r="J1110" i="4"/>
  <c r="F1111" i="4"/>
  <c r="AJ1111" i="4"/>
  <c r="J1111" i="4"/>
  <c r="F1112" i="4"/>
  <c r="AJ1112" i="4"/>
  <c r="J1112" i="4"/>
  <c r="AC1112" i="4" s="1"/>
  <c r="F1113" i="4"/>
  <c r="AJ1113" i="4"/>
  <c r="J1113" i="4"/>
  <c r="K1113" i="4" s="1"/>
  <c r="F1114" i="4"/>
  <c r="AJ1114" i="4"/>
  <c r="J1114" i="4"/>
  <c r="K1114" i="4" s="1"/>
  <c r="AD1114" i="4"/>
  <c r="AI1114" i="4"/>
  <c r="AH1114" i="4"/>
  <c r="F1115" i="4"/>
  <c r="AJ1115" i="4"/>
  <c r="J1115" i="4"/>
  <c r="K1115" i="4" s="1"/>
  <c r="F1116" i="4"/>
  <c r="AJ1116" i="4"/>
  <c r="J1116" i="4"/>
  <c r="K1116" i="4" s="1"/>
  <c r="F1117" i="4"/>
  <c r="AJ1117" i="4"/>
  <c r="J1117" i="4"/>
  <c r="F1118" i="4"/>
  <c r="AJ1118" i="4"/>
  <c r="J1118" i="4"/>
  <c r="AC1118" i="4" s="1"/>
  <c r="F1119" i="4"/>
  <c r="AJ1119" i="4"/>
  <c r="J1119" i="4"/>
  <c r="F1120" i="4"/>
  <c r="AJ1120" i="4"/>
  <c r="J1120" i="4"/>
  <c r="K1120" i="4" s="1"/>
  <c r="F1121" i="4"/>
  <c r="AJ1121" i="4"/>
  <c r="J1121" i="4"/>
  <c r="F1122" i="4"/>
  <c r="AJ1122" i="4"/>
  <c r="J1122" i="4"/>
  <c r="F1123" i="4"/>
  <c r="AJ1123" i="4"/>
  <c r="J1123" i="4"/>
  <c r="K1123" i="4" s="1"/>
  <c r="F1124" i="4"/>
  <c r="AJ1124" i="4"/>
  <c r="J1124" i="4"/>
  <c r="K1124" i="4" s="1"/>
  <c r="F1125" i="4"/>
  <c r="AJ1125" i="4"/>
  <c r="J1125" i="4"/>
  <c r="F1126" i="4"/>
  <c r="AJ1126" i="4"/>
  <c r="J1126" i="4"/>
  <c r="AC1126" i="4" s="1"/>
  <c r="F1127" i="4"/>
  <c r="AJ1127" i="4"/>
  <c r="J1127" i="4"/>
  <c r="F1128" i="4"/>
  <c r="AJ1128" i="4"/>
  <c r="J1128" i="4"/>
  <c r="K1128" i="4" s="1"/>
  <c r="F1129" i="4"/>
  <c r="AJ1129" i="4"/>
  <c r="J1129" i="4"/>
  <c r="AC1129" i="4" s="1"/>
  <c r="F1130" i="4"/>
  <c r="AJ1130" i="4"/>
  <c r="J1130" i="4"/>
  <c r="K1130" i="4" s="1"/>
  <c r="F1131" i="4"/>
  <c r="AJ1131" i="4"/>
  <c r="J1131" i="4"/>
  <c r="K1131" i="4" s="1"/>
  <c r="F1132" i="4"/>
  <c r="AJ1132" i="4"/>
  <c r="J1132" i="4"/>
  <c r="K1132" i="4" s="1"/>
  <c r="F1133" i="4"/>
  <c r="AJ1133" i="4"/>
  <c r="J1133" i="4"/>
  <c r="F1134" i="4"/>
  <c r="AJ1134" i="4"/>
  <c r="J1134" i="4"/>
  <c r="F1135" i="4"/>
  <c r="AJ1135" i="4"/>
  <c r="J1135" i="4"/>
  <c r="F1136" i="4"/>
  <c r="AJ1136" i="4"/>
  <c r="J1136" i="4"/>
  <c r="F1137" i="4"/>
  <c r="AJ1137" i="4"/>
  <c r="J1137" i="4"/>
  <c r="K1137" i="4" s="1"/>
  <c r="F1138" i="4"/>
  <c r="AJ1138" i="4"/>
  <c r="J1138" i="4"/>
  <c r="F1139" i="4"/>
  <c r="AJ1139" i="4"/>
  <c r="J1139" i="4"/>
  <c r="K1139" i="4" s="1"/>
  <c r="F1140" i="4"/>
  <c r="AJ1140" i="4"/>
  <c r="J1140" i="4"/>
  <c r="K1140" i="4" s="1"/>
  <c r="F1141" i="4"/>
  <c r="AJ1141" i="4"/>
  <c r="J1141" i="4"/>
  <c r="K1141" i="4" s="1"/>
  <c r="F1142" i="4"/>
  <c r="AJ1142" i="4"/>
  <c r="J1142" i="4"/>
  <c r="F1143" i="4"/>
  <c r="AJ1143" i="4"/>
  <c r="J1143" i="4"/>
  <c r="F1144" i="4"/>
  <c r="AJ1144" i="4"/>
  <c r="J1144" i="4"/>
  <c r="K1144" i="4" s="1"/>
  <c r="F1145" i="4"/>
  <c r="AJ1145" i="4"/>
  <c r="J1145" i="4"/>
  <c r="K1145" i="4" s="1"/>
  <c r="F1146" i="4"/>
  <c r="AJ1146" i="4"/>
  <c r="J1146" i="4"/>
  <c r="F1147" i="4"/>
  <c r="AJ1147" i="4"/>
  <c r="J1147" i="4"/>
  <c r="K1147" i="4" s="1"/>
  <c r="F1148" i="4"/>
  <c r="AJ1148" i="4"/>
  <c r="J1148" i="4"/>
  <c r="K1148" i="4" s="1"/>
  <c r="F1149" i="4"/>
  <c r="AJ1149" i="4"/>
  <c r="J1149" i="4"/>
  <c r="K1149" i="4" s="1"/>
  <c r="F1150" i="4"/>
  <c r="AJ1150" i="4"/>
  <c r="J1150" i="4"/>
  <c r="F1151" i="4"/>
  <c r="AJ1151" i="4"/>
  <c r="J1151" i="4"/>
  <c r="F1152" i="4"/>
  <c r="AJ1152" i="4"/>
  <c r="J1152" i="4"/>
  <c r="AC1152" i="4" s="1"/>
  <c r="F1153" i="4"/>
  <c r="AJ1153" i="4"/>
  <c r="J1153" i="4"/>
  <c r="K1153" i="4" s="1"/>
  <c r="F1154" i="4"/>
  <c r="AJ1154" i="4"/>
  <c r="J1154" i="4"/>
  <c r="AC1154" i="4" s="1"/>
  <c r="F1155" i="4"/>
  <c r="AJ1155" i="4"/>
  <c r="J1155" i="4"/>
  <c r="K1155" i="4" s="1"/>
  <c r="F1156" i="4"/>
  <c r="AJ1156" i="4"/>
  <c r="J1156" i="4"/>
  <c r="K1156" i="4" s="1"/>
  <c r="F1157" i="4"/>
  <c r="AJ1157" i="4"/>
  <c r="J1157" i="4"/>
  <c r="K1157" i="4" s="1"/>
  <c r="AD1157" i="4"/>
  <c r="AI1157" i="4"/>
  <c r="AH1157" i="4"/>
  <c r="F1158" i="4"/>
  <c r="AJ1158" i="4"/>
  <c r="J1158" i="4"/>
  <c r="F1159" i="4"/>
  <c r="AJ1159" i="4"/>
  <c r="J1159" i="4"/>
  <c r="AC1159" i="4" s="1"/>
  <c r="F1160" i="4"/>
  <c r="AJ1160" i="4"/>
  <c r="J1160" i="4"/>
  <c r="F1161" i="4"/>
  <c r="AJ1161" i="4"/>
  <c r="J1161" i="4"/>
  <c r="F1162" i="4"/>
  <c r="AJ1162" i="4"/>
  <c r="J1162" i="4"/>
  <c r="K1162" i="4" s="1"/>
  <c r="F1163" i="4"/>
  <c r="AJ1163" i="4"/>
  <c r="J1163" i="4"/>
  <c r="K1163" i="4" s="1"/>
  <c r="F1164" i="4"/>
  <c r="AJ1164" i="4"/>
  <c r="J1164" i="4"/>
  <c r="F1165" i="4"/>
  <c r="AJ1165" i="4"/>
  <c r="J1165" i="4"/>
  <c r="K1165" i="4" s="1"/>
  <c r="F1166" i="4"/>
  <c r="AJ1166" i="4"/>
  <c r="J1166" i="4"/>
  <c r="K1166" i="4" s="1"/>
  <c r="F1167" i="4"/>
  <c r="AJ1167" i="4"/>
  <c r="J1167" i="4"/>
  <c r="AC1167" i="4" s="1"/>
  <c r="F1168" i="4"/>
  <c r="AJ1168" i="4"/>
  <c r="J1168" i="4"/>
  <c r="AC1168" i="4" s="1"/>
  <c r="F1169" i="4"/>
  <c r="AJ1169" i="4"/>
  <c r="J1169" i="4"/>
  <c r="K1169" i="4" s="1"/>
  <c r="F1170" i="4"/>
  <c r="AJ1170" i="4"/>
  <c r="J1170" i="4"/>
  <c r="K1170" i="4" s="1"/>
  <c r="F1171" i="4"/>
  <c r="AJ1171" i="4"/>
  <c r="J1171" i="4"/>
  <c r="K1171" i="4" s="1"/>
  <c r="F1172" i="4"/>
  <c r="AJ1172" i="4"/>
  <c r="J1172" i="4"/>
  <c r="F1173" i="4"/>
  <c r="AJ1173" i="4"/>
  <c r="J1173" i="4"/>
  <c r="F1174" i="4"/>
  <c r="AJ1174" i="4"/>
  <c r="J1174" i="4"/>
  <c r="F1175" i="4"/>
  <c r="AJ1175" i="4"/>
  <c r="J1175" i="4"/>
  <c r="AC1175" i="4" s="1"/>
  <c r="F1176" i="4"/>
  <c r="AJ1176" i="4"/>
  <c r="J1176" i="4"/>
  <c r="AC1176" i="4" s="1"/>
  <c r="F1177" i="4"/>
  <c r="AJ1177" i="4"/>
  <c r="J1177" i="4"/>
  <c r="K1177" i="4" s="1"/>
  <c r="F1178" i="4"/>
  <c r="AJ1178" i="4"/>
  <c r="J1178" i="4"/>
  <c r="AC1178" i="4" s="1"/>
  <c r="F1179" i="4"/>
  <c r="AJ1179" i="4"/>
  <c r="J1179" i="4"/>
  <c r="K1179" i="4" s="1"/>
  <c r="AD1179" i="4"/>
  <c r="AI1179" i="4"/>
  <c r="AH1179" i="4"/>
  <c r="F1180" i="4"/>
  <c r="AJ1180" i="4"/>
  <c r="J1180" i="4"/>
  <c r="K1180" i="4" s="1"/>
  <c r="F1181" i="4"/>
  <c r="AJ1181" i="4"/>
  <c r="J1181" i="4"/>
  <c r="F1182" i="4"/>
  <c r="AJ1182" i="4"/>
  <c r="J1182" i="4"/>
  <c r="F1183" i="4"/>
  <c r="AJ1183" i="4"/>
  <c r="J1183" i="4"/>
  <c r="AC1183" i="4" s="1"/>
  <c r="F1184" i="4"/>
  <c r="AJ1184" i="4"/>
  <c r="J1184" i="4"/>
  <c r="AC1184" i="4" s="1"/>
  <c r="F1185" i="4"/>
  <c r="AJ1185" i="4"/>
  <c r="J1185" i="4"/>
  <c r="AC1185" i="4" s="1"/>
  <c r="F1186" i="4"/>
  <c r="AJ1186" i="4"/>
  <c r="J1186" i="4"/>
  <c r="K1186" i="4" s="1"/>
  <c r="AH1186" i="4"/>
  <c r="F1187" i="4"/>
  <c r="AJ1187" i="4"/>
  <c r="J1187" i="4"/>
  <c r="AC1187" i="4" s="1"/>
  <c r="F1188" i="4"/>
  <c r="AJ1188" i="4"/>
  <c r="J1188" i="4"/>
  <c r="AC1188" i="4" s="1"/>
  <c r="F1189" i="4"/>
  <c r="AJ1189" i="4"/>
  <c r="J1189" i="4"/>
  <c r="F1190" i="4"/>
  <c r="AJ1190" i="4"/>
  <c r="J1190" i="4"/>
  <c r="F1191" i="4"/>
  <c r="AJ1191" i="4"/>
  <c r="J1191" i="4"/>
  <c r="K1191" i="4" s="1"/>
  <c r="F1192" i="4"/>
  <c r="AJ1192" i="4"/>
  <c r="J1192" i="4"/>
  <c r="F1193" i="4"/>
  <c r="AJ1193" i="4"/>
  <c r="J1193" i="4"/>
  <c r="F1194" i="4"/>
  <c r="AJ1194" i="4"/>
  <c r="J1194" i="4"/>
  <c r="K1194" i="4" s="1"/>
  <c r="F1195" i="4"/>
  <c r="AJ1195" i="4"/>
  <c r="J1195" i="4"/>
  <c r="AC1195" i="4" s="1"/>
  <c r="AD1195" i="4"/>
  <c r="AI1195" i="4"/>
  <c r="AH1195" i="4"/>
  <c r="F1196" i="4"/>
  <c r="AJ1196" i="4"/>
  <c r="J1196" i="4"/>
  <c r="AC1196" i="4" s="1"/>
  <c r="F1197" i="4"/>
  <c r="AJ1197" i="4"/>
  <c r="J1197" i="4"/>
  <c r="AC1197" i="4" s="1"/>
  <c r="F1198" i="4"/>
  <c r="AJ1198" i="4"/>
  <c r="J1198" i="4"/>
  <c r="K1198" i="4" s="1"/>
  <c r="F1199" i="4"/>
  <c r="AJ1199" i="4"/>
  <c r="J1199" i="4"/>
  <c r="F1200" i="4"/>
  <c r="AJ1200" i="4"/>
  <c r="J1200" i="4"/>
  <c r="AC1200" i="4" s="1"/>
  <c r="F1201" i="4"/>
  <c r="AJ1201" i="4"/>
  <c r="J1201" i="4"/>
  <c r="F1202" i="4"/>
  <c r="AJ1202" i="4"/>
  <c r="J1202" i="4"/>
  <c r="F1203" i="4"/>
  <c r="AJ1203" i="4"/>
  <c r="J1203" i="4"/>
  <c r="K1203" i="4" s="1"/>
  <c r="AI1203" i="4"/>
  <c r="AH1203" i="4"/>
  <c r="F1204" i="4"/>
  <c r="AJ1204" i="4"/>
  <c r="J1204" i="4"/>
  <c r="K1204" i="4" s="1"/>
  <c r="F1205" i="4"/>
  <c r="AJ1205" i="4"/>
  <c r="J1205" i="4"/>
  <c r="F1206" i="4"/>
  <c r="AJ1206" i="4"/>
  <c r="J1206" i="4"/>
  <c r="K1206" i="4" s="1"/>
  <c r="F1207" i="4"/>
  <c r="AJ1207" i="4"/>
  <c r="J1207" i="4"/>
  <c r="F1208" i="4"/>
  <c r="AJ1208" i="4"/>
  <c r="J1208" i="4"/>
  <c r="F1209" i="4"/>
  <c r="AJ1209" i="4"/>
  <c r="J1209" i="4"/>
  <c r="K1209" i="4" s="1"/>
  <c r="F1210" i="4"/>
  <c r="AJ1210" i="4"/>
  <c r="J1210" i="4"/>
  <c r="AC1210" i="4" s="1"/>
  <c r="F1211" i="4"/>
  <c r="AJ1211" i="4"/>
  <c r="J1211" i="4"/>
  <c r="AC1211" i="4" s="1"/>
  <c r="F1212" i="4"/>
  <c r="AJ1212" i="4"/>
  <c r="J1212" i="4"/>
  <c r="K1212" i="4" s="1"/>
  <c r="F1213" i="4"/>
  <c r="AJ1213" i="4"/>
  <c r="J1213" i="4"/>
  <c r="AI1213" i="4"/>
  <c r="AH1213" i="4"/>
  <c r="F1214" i="4"/>
  <c r="AJ1214" i="4"/>
  <c r="J1214" i="4"/>
  <c r="F1215" i="4"/>
  <c r="AJ1215" i="4"/>
  <c r="J1215" i="4"/>
  <c r="K1215" i="4" s="1"/>
  <c r="F1216" i="4"/>
  <c r="AJ1216" i="4"/>
  <c r="J1216" i="4"/>
  <c r="F1217" i="4"/>
  <c r="AJ1217" i="4"/>
  <c r="J1217" i="4"/>
  <c r="AC1217" i="4" s="1"/>
  <c r="F1218" i="4"/>
  <c r="AJ1218" i="4"/>
  <c r="J1218" i="4"/>
  <c r="K1218" i="4" s="1"/>
  <c r="AD1218" i="4"/>
  <c r="AI1218" i="4"/>
  <c r="AH1218" i="4"/>
  <c r="F1219" i="4"/>
  <c r="AJ1219" i="4"/>
  <c r="J1219" i="4"/>
  <c r="K1219" i="4" s="1"/>
  <c r="F1220" i="4"/>
  <c r="AJ1220" i="4"/>
  <c r="J1220" i="4"/>
  <c r="K1220" i="4" s="1"/>
  <c r="F1221" i="4"/>
  <c r="AJ1221" i="4"/>
  <c r="J1221" i="4"/>
  <c r="F1222" i="4"/>
  <c r="AJ1222" i="4"/>
  <c r="J1222" i="4"/>
  <c r="F1223" i="4"/>
  <c r="AJ1223" i="4"/>
  <c r="J1223" i="4"/>
  <c r="F1224" i="4"/>
  <c r="AJ1224" i="4"/>
  <c r="J1224" i="4"/>
  <c r="K1224" i="4" s="1"/>
  <c r="AD1224" i="4"/>
  <c r="AI1224" i="4"/>
  <c r="AH1224" i="4"/>
  <c r="F1225" i="4"/>
  <c r="AJ1225" i="4"/>
  <c r="J1225" i="4"/>
  <c r="K1225" i="4" s="1"/>
  <c r="AD1225" i="4"/>
  <c r="AI1225" i="4"/>
  <c r="AH1225" i="4"/>
  <c r="F1226" i="4"/>
  <c r="AJ1226" i="4"/>
  <c r="J1226" i="4"/>
  <c r="K1226" i="4" s="1"/>
  <c r="F1227" i="4"/>
  <c r="AJ1227" i="4"/>
  <c r="J1227" i="4"/>
  <c r="F1228" i="4"/>
  <c r="AJ1228" i="4"/>
  <c r="J1228" i="4"/>
  <c r="AC1228" i="4" s="1"/>
  <c r="F1229" i="4"/>
  <c r="AJ1229" i="4"/>
  <c r="J1229" i="4"/>
  <c r="AC1229" i="4" s="1"/>
  <c r="AD1229" i="4"/>
  <c r="AI1229" i="4"/>
  <c r="AH1229" i="4"/>
  <c r="F1230" i="4"/>
  <c r="AJ1230" i="4"/>
  <c r="J1230" i="4"/>
  <c r="AC1230" i="4" s="1"/>
  <c r="F1231" i="4"/>
  <c r="AJ1231" i="4"/>
  <c r="J1231" i="4"/>
  <c r="K1231" i="4" s="1"/>
  <c r="F1232" i="4"/>
  <c r="AJ1232" i="4"/>
  <c r="J1232" i="4"/>
  <c r="AC1232" i="4" s="1"/>
  <c r="F1233" i="4"/>
  <c r="AJ1233" i="4"/>
  <c r="J1233" i="4"/>
  <c r="F1234" i="4"/>
  <c r="AJ1234" i="4"/>
  <c r="J1234" i="4"/>
  <c r="F1235" i="4"/>
  <c r="AJ1235" i="4"/>
  <c r="J1235" i="4"/>
  <c r="F1236" i="4"/>
  <c r="AJ1236" i="4"/>
  <c r="J1236" i="4"/>
  <c r="F1237" i="4"/>
  <c r="AJ1237" i="4"/>
  <c r="J1237" i="4"/>
  <c r="AC1237" i="4" s="1"/>
  <c r="F1238" i="4"/>
  <c r="AJ1238" i="4"/>
  <c r="J1238" i="4"/>
  <c r="F1239" i="4"/>
  <c r="AJ1239" i="4"/>
  <c r="J1239" i="4"/>
  <c r="K1239" i="4" s="1"/>
  <c r="F1240" i="4"/>
  <c r="AJ1240" i="4"/>
  <c r="J1240" i="4"/>
  <c r="K1240" i="4" s="1"/>
  <c r="F1241" i="4"/>
  <c r="AJ1241" i="4"/>
  <c r="J1241" i="4"/>
  <c r="F1242" i="4"/>
  <c r="AJ1242" i="4"/>
  <c r="J1242" i="4"/>
  <c r="F1243" i="4"/>
  <c r="AJ1243" i="4"/>
  <c r="J1243" i="4"/>
  <c r="F1244" i="4"/>
  <c r="AJ1244" i="4"/>
  <c r="J1244" i="4"/>
  <c r="AC1244" i="4" s="1"/>
  <c r="F1245" i="4"/>
  <c r="AJ1245" i="4"/>
  <c r="J1245" i="4"/>
  <c r="F1246" i="4"/>
  <c r="AJ1246" i="4"/>
  <c r="J1246" i="4"/>
  <c r="K1246" i="4" s="1"/>
  <c r="F1247" i="4"/>
  <c r="AJ1247" i="4"/>
  <c r="J1247" i="4"/>
  <c r="AC1247" i="4" s="1"/>
  <c r="F1248" i="4"/>
  <c r="AJ1248" i="4"/>
  <c r="J1248" i="4"/>
  <c r="K1248" i="4" s="1"/>
  <c r="F1249" i="4"/>
  <c r="AJ1249" i="4"/>
  <c r="J1249" i="4"/>
  <c r="F1250" i="4"/>
  <c r="AJ1250" i="4"/>
  <c r="J1250" i="4"/>
  <c r="F1251" i="4"/>
  <c r="AJ1251" i="4"/>
  <c r="J1251" i="4"/>
  <c r="K1251" i="4" s="1"/>
  <c r="F1252" i="4"/>
  <c r="AJ1252" i="4"/>
  <c r="J1252" i="4"/>
  <c r="AC1252" i="4" s="1"/>
  <c r="F1253" i="4"/>
  <c r="AJ1253" i="4"/>
  <c r="J1253" i="4"/>
  <c r="F1254" i="4"/>
  <c r="AJ1254" i="4"/>
  <c r="J1254" i="4"/>
  <c r="K1254" i="4" s="1"/>
  <c r="F1255" i="4"/>
  <c r="AJ1255" i="4"/>
  <c r="J1255" i="4"/>
  <c r="F1256" i="4"/>
  <c r="AJ1256" i="4"/>
  <c r="J1256" i="4"/>
  <c r="AC1256" i="4" s="1"/>
  <c r="F1257" i="4"/>
  <c r="AJ1257" i="4"/>
  <c r="J1257" i="4"/>
  <c r="F1258" i="4"/>
  <c r="AJ1258" i="4"/>
  <c r="J1258" i="4"/>
  <c r="F1259" i="4"/>
  <c r="AJ1259" i="4"/>
  <c r="J1259" i="4"/>
  <c r="F1260" i="4"/>
  <c r="AJ1260" i="4"/>
  <c r="J1260" i="4"/>
  <c r="AC1260" i="4" s="1"/>
  <c r="F1261" i="4"/>
  <c r="AJ1261" i="4"/>
  <c r="J1261" i="4"/>
  <c r="AC1261" i="4" s="1"/>
  <c r="F1262" i="4"/>
  <c r="AJ1262" i="4"/>
  <c r="J1262" i="4"/>
  <c r="K1262" i="4" s="1"/>
  <c r="F1263" i="4"/>
  <c r="AJ1263" i="4"/>
  <c r="J1263" i="4"/>
  <c r="F1264" i="4"/>
  <c r="AJ1264" i="4"/>
  <c r="J1264" i="4"/>
  <c r="K1264" i="4" s="1"/>
  <c r="F1265" i="4"/>
  <c r="AJ1265" i="4"/>
  <c r="J1265" i="4"/>
  <c r="F1266" i="4"/>
  <c r="AJ1266" i="4"/>
  <c r="J1266" i="4"/>
  <c r="F1267" i="4"/>
  <c r="AJ1267" i="4"/>
  <c r="J1267" i="4"/>
  <c r="F1268" i="4"/>
  <c r="AJ1268" i="4"/>
  <c r="J1268" i="4"/>
  <c r="F1269" i="4"/>
  <c r="AJ1269" i="4"/>
  <c r="J1269" i="4"/>
  <c r="AC1269" i="4" s="1"/>
  <c r="F1270" i="4"/>
  <c r="AJ1270" i="4"/>
  <c r="J1270" i="4"/>
  <c r="K1270" i="4" s="1"/>
  <c r="F1271" i="4"/>
  <c r="AJ1271" i="4"/>
  <c r="J1271" i="4"/>
  <c r="K1271" i="4" s="1"/>
  <c r="F1272" i="4"/>
  <c r="AJ1272" i="4"/>
  <c r="J1272" i="4"/>
  <c r="F1273" i="4"/>
  <c r="AJ1273" i="4"/>
  <c r="J1273" i="4"/>
  <c r="F1274" i="4"/>
  <c r="AJ1274" i="4"/>
  <c r="J1274" i="4"/>
  <c r="F1275" i="4"/>
  <c r="AJ1275" i="4"/>
  <c r="J1275" i="4"/>
  <c r="F1276" i="4"/>
  <c r="AJ1276" i="4"/>
  <c r="J1276" i="4"/>
  <c r="F1277" i="4"/>
  <c r="AJ1277" i="4"/>
  <c r="J1277" i="4"/>
  <c r="AC1277" i="4" s="1"/>
  <c r="F1278" i="4"/>
  <c r="AJ1278" i="4"/>
  <c r="J1278" i="4"/>
  <c r="K1278" i="4" s="1"/>
  <c r="F1279" i="4"/>
  <c r="AJ1279" i="4"/>
  <c r="J1279" i="4"/>
  <c r="K1279" i="4" s="1"/>
  <c r="F1280" i="4"/>
  <c r="AJ1280" i="4"/>
  <c r="J1280" i="4"/>
  <c r="K1280" i="4" s="1"/>
  <c r="F1281" i="4"/>
  <c r="AJ1281" i="4"/>
  <c r="J1281" i="4"/>
  <c r="F1282" i="4"/>
  <c r="AJ1282" i="4"/>
  <c r="J1282" i="4"/>
  <c r="F1283" i="4"/>
  <c r="AJ1283" i="4"/>
  <c r="J1283" i="4"/>
  <c r="F1284" i="4"/>
  <c r="AJ1284" i="4"/>
  <c r="J1284" i="4"/>
  <c r="F1285" i="4"/>
  <c r="AJ1285" i="4"/>
  <c r="J1285" i="4"/>
  <c r="AC1285" i="4" s="1"/>
  <c r="F1286" i="4"/>
  <c r="AJ1286" i="4"/>
  <c r="J1286" i="4"/>
  <c r="K1286" i="4" s="1"/>
  <c r="F1287" i="4"/>
  <c r="AJ1287" i="4"/>
  <c r="J1287" i="4"/>
  <c r="K1287" i="4" s="1"/>
  <c r="F1288" i="4"/>
  <c r="AJ1288" i="4"/>
  <c r="J1288" i="4"/>
  <c r="F1289" i="4"/>
  <c r="AJ1289" i="4"/>
  <c r="J1289" i="4"/>
  <c r="F1290" i="4"/>
  <c r="AJ1290" i="4"/>
  <c r="J1290" i="4"/>
  <c r="F1291" i="4"/>
  <c r="AJ1291" i="4"/>
  <c r="J1291" i="4"/>
  <c r="K1291" i="4" s="1"/>
  <c r="F1292" i="4"/>
  <c r="AJ1292" i="4"/>
  <c r="J1292" i="4"/>
  <c r="AC1292" i="4" s="1"/>
  <c r="F1293" i="4"/>
  <c r="AJ1293" i="4"/>
  <c r="J1293" i="4"/>
  <c r="AC1293" i="4" s="1"/>
  <c r="F1294" i="4"/>
  <c r="AJ1294" i="4"/>
  <c r="J1294" i="4"/>
  <c r="AC1294" i="4" s="1"/>
  <c r="F1295" i="4"/>
  <c r="AJ1295" i="4"/>
  <c r="J1295" i="4"/>
  <c r="K1295" i="4" s="1"/>
  <c r="F1296" i="4"/>
  <c r="AJ1296" i="4"/>
  <c r="J1296" i="4"/>
  <c r="K1296" i="4" s="1"/>
  <c r="F1297" i="4"/>
  <c r="AJ1297" i="4"/>
  <c r="J1297" i="4"/>
  <c r="F1298" i="4"/>
  <c r="AJ1298" i="4"/>
  <c r="J1298" i="4"/>
  <c r="F1299" i="4"/>
  <c r="AJ1299" i="4"/>
  <c r="J1299" i="4"/>
  <c r="F1300" i="4"/>
  <c r="AJ1300" i="4"/>
  <c r="J1300" i="4"/>
  <c r="AC1300" i="4" s="1"/>
  <c r="F1301" i="4"/>
  <c r="AJ1301" i="4"/>
  <c r="J1301" i="4"/>
  <c r="AC1301" i="4" s="1"/>
  <c r="F1302" i="4"/>
  <c r="AJ1302" i="4"/>
  <c r="J1302" i="4"/>
  <c r="F1303" i="4"/>
  <c r="AJ1303" i="4"/>
  <c r="J1303" i="4"/>
  <c r="K1303" i="4" s="1"/>
  <c r="F1304" i="4"/>
  <c r="AJ1304" i="4"/>
  <c r="J1304" i="4"/>
  <c r="K1304" i="4" s="1"/>
  <c r="F1305" i="4"/>
  <c r="AJ1305" i="4"/>
  <c r="J1305" i="4"/>
  <c r="F1306" i="4"/>
  <c r="AJ1306" i="4"/>
  <c r="J1306" i="4"/>
  <c r="F1307" i="4"/>
  <c r="AJ1307" i="4"/>
  <c r="J1307" i="4"/>
  <c r="F1308" i="4"/>
  <c r="AJ1308" i="4"/>
  <c r="J1308" i="4"/>
  <c r="AC1308" i="4" s="1"/>
  <c r="F1309" i="4"/>
  <c r="AJ1309" i="4"/>
  <c r="J1309" i="4"/>
  <c r="F1310" i="4"/>
  <c r="AJ1310" i="4"/>
  <c r="J1310" i="4"/>
  <c r="K1310" i="4" s="1"/>
  <c r="F1311" i="4"/>
  <c r="AJ1311" i="4"/>
  <c r="J1311" i="4"/>
  <c r="AC1311" i="4" s="1"/>
  <c r="F1312" i="4"/>
  <c r="AJ1312" i="4"/>
  <c r="J1312" i="4"/>
  <c r="K1312" i="4" s="1"/>
  <c r="F1313" i="4"/>
  <c r="AJ1313" i="4"/>
  <c r="J1313" i="4"/>
  <c r="F1314" i="4"/>
  <c r="AJ1314" i="4"/>
  <c r="J1314" i="4"/>
  <c r="F1315" i="4"/>
  <c r="AJ1315" i="4"/>
  <c r="J1315" i="4"/>
  <c r="AC1315" i="4" s="1"/>
  <c r="F1316" i="4"/>
  <c r="AJ1316" i="4"/>
  <c r="J1316" i="4"/>
  <c r="AC1316" i="4" s="1"/>
  <c r="AD1316" i="4"/>
  <c r="AI1316" i="4"/>
  <c r="AH1316" i="4"/>
  <c r="F1317" i="4"/>
  <c r="AJ1317" i="4"/>
  <c r="J1317" i="4"/>
  <c r="AC1317" i="4" s="1"/>
  <c r="F1318" i="4"/>
  <c r="AJ1318" i="4"/>
  <c r="J1318" i="4"/>
  <c r="AC1318" i="4" s="1"/>
  <c r="F1319" i="4"/>
  <c r="AJ1319" i="4"/>
  <c r="J1319" i="4"/>
  <c r="F1320" i="4"/>
  <c r="AJ1320" i="4"/>
  <c r="J1320" i="4"/>
  <c r="AC1320" i="4" s="1"/>
  <c r="F1321" i="4"/>
  <c r="AJ1321" i="4"/>
  <c r="J1321" i="4"/>
  <c r="K1321" i="4" s="1"/>
  <c r="F1322" i="4"/>
  <c r="AJ1322" i="4"/>
  <c r="J1322" i="4"/>
  <c r="F1323" i="4"/>
  <c r="AJ1323" i="4"/>
  <c r="J1323" i="4"/>
  <c r="F1324" i="4"/>
  <c r="AJ1324" i="4"/>
  <c r="J1324" i="4"/>
  <c r="F1325" i="4"/>
  <c r="AJ1325" i="4"/>
  <c r="J1325" i="4"/>
  <c r="AC1325" i="4" s="1"/>
  <c r="F1326" i="4"/>
  <c r="AJ1326" i="4"/>
  <c r="J1326" i="4"/>
  <c r="AC1326" i="4" s="1"/>
  <c r="F1327" i="4"/>
  <c r="AJ1327" i="4"/>
  <c r="J1327" i="4"/>
  <c r="K1327" i="4" s="1"/>
  <c r="F1328" i="4"/>
  <c r="AJ1328" i="4"/>
  <c r="J1328" i="4"/>
  <c r="K1328" i="4" s="1"/>
  <c r="F1329" i="4"/>
  <c r="AJ1329" i="4"/>
  <c r="J1329" i="4"/>
  <c r="K1329" i="4" s="1"/>
  <c r="F1330" i="4"/>
  <c r="AJ1330" i="4"/>
  <c r="J1330" i="4"/>
  <c r="F1331" i="4"/>
  <c r="AJ1331" i="4"/>
  <c r="J1331" i="4"/>
  <c r="F1332" i="4"/>
  <c r="AJ1332" i="4"/>
  <c r="J1332" i="4"/>
  <c r="F1333" i="4"/>
  <c r="AJ1333" i="4"/>
  <c r="J1333" i="4"/>
  <c r="AC1333" i="4" s="1"/>
  <c r="F1334" i="4"/>
  <c r="AJ1334" i="4"/>
  <c r="J1334" i="4"/>
  <c r="F1335" i="4"/>
  <c r="AJ1335" i="4"/>
  <c r="J1335" i="4"/>
  <c r="AC1335" i="4" s="1"/>
  <c r="F1336" i="4"/>
  <c r="AJ1336" i="4"/>
  <c r="J1336" i="4"/>
  <c r="F1337" i="4"/>
  <c r="AJ1337" i="4"/>
  <c r="J1337" i="4"/>
  <c r="K1337" i="4" s="1"/>
  <c r="F1338" i="4"/>
  <c r="AJ1338" i="4"/>
  <c r="J1338" i="4"/>
  <c r="F1339" i="4"/>
  <c r="AJ1339" i="4"/>
  <c r="J1339" i="4"/>
  <c r="F1340" i="4"/>
  <c r="AJ1340" i="4"/>
  <c r="J1340" i="4"/>
  <c r="K1340" i="4" s="1"/>
  <c r="F1341" i="4"/>
  <c r="AJ1341" i="4"/>
  <c r="J1341" i="4"/>
  <c r="AC1341" i="4" s="1"/>
  <c r="F1342" i="4"/>
  <c r="AJ1342" i="4"/>
  <c r="J1342" i="4"/>
  <c r="F1343" i="4"/>
  <c r="AJ1343" i="4"/>
  <c r="J1343" i="4"/>
  <c r="F1344" i="4"/>
  <c r="AJ1344" i="4"/>
  <c r="J1344" i="4"/>
  <c r="AC1344" i="4" s="1"/>
  <c r="F1345" i="4"/>
  <c r="AJ1345" i="4"/>
  <c r="J1345" i="4"/>
  <c r="AC1345" i="4" s="1"/>
  <c r="F1346" i="4"/>
  <c r="AJ1346" i="4"/>
  <c r="J1346" i="4"/>
  <c r="F1347" i="4"/>
  <c r="AJ1347" i="4"/>
  <c r="J1347" i="4"/>
  <c r="F1348" i="4"/>
  <c r="AJ1348" i="4"/>
  <c r="J1348" i="4"/>
  <c r="K1348" i="4" s="1"/>
  <c r="F1349" i="4"/>
  <c r="AJ1349" i="4"/>
  <c r="J1349" i="4"/>
  <c r="AC1349" i="4" s="1"/>
  <c r="F1350" i="4"/>
  <c r="AJ1350" i="4"/>
  <c r="J1350" i="4"/>
  <c r="AC1350" i="4" s="1"/>
  <c r="F1351" i="4"/>
  <c r="AJ1351" i="4"/>
  <c r="J1351" i="4"/>
  <c r="AC1351" i="4" s="1"/>
  <c r="F1352" i="4"/>
  <c r="AJ1352" i="4"/>
  <c r="J1352" i="4"/>
  <c r="F1353" i="4"/>
  <c r="AJ1353" i="4"/>
  <c r="J1353" i="4"/>
  <c r="F1354" i="4"/>
  <c r="AJ1354" i="4"/>
  <c r="J1354" i="4"/>
  <c r="F1355" i="4"/>
  <c r="AJ1355" i="4"/>
  <c r="J1355" i="4"/>
  <c r="F1356" i="4"/>
  <c r="AJ1356" i="4"/>
  <c r="J1356" i="4"/>
  <c r="AC1356" i="4" s="1"/>
  <c r="F1357" i="4"/>
  <c r="AJ1357" i="4"/>
  <c r="J1357" i="4"/>
  <c r="AC1357" i="4" s="1"/>
  <c r="F1358" i="4"/>
  <c r="AJ1358" i="4"/>
  <c r="J1358" i="4"/>
  <c r="AC1358" i="4" s="1"/>
  <c r="F1359" i="4"/>
  <c r="AJ1359" i="4"/>
  <c r="J1359" i="4"/>
  <c r="K1359" i="4" s="1"/>
  <c r="F1360" i="4"/>
  <c r="AJ1360" i="4"/>
  <c r="J1360" i="4"/>
  <c r="K1360" i="4" s="1"/>
  <c r="F1361" i="4"/>
  <c r="AJ1361" i="4"/>
  <c r="J1361" i="4"/>
  <c r="F1362" i="4"/>
  <c r="AJ1362" i="4"/>
  <c r="J1362" i="4"/>
  <c r="F1363" i="4"/>
  <c r="AJ1363" i="4"/>
  <c r="J1363" i="4"/>
  <c r="AD1363" i="4"/>
  <c r="AI1363" i="4"/>
  <c r="AH1363" i="4"/>
  <c r="F1364" i="4"/>
  <c r="AJ1364" i="4"/>
  <c r="J1364" i="4"/>
  <c r="F1365" i="4"/>
  <c r="AJ1365" i="4"/>
  <c r="J1365" i="4"/>
  <c r="K1365" i="4" s="1"/>
  <c r="F1366" i="4"/>
  <c r="AJ1366" i="4"/>
  <c r="J1366" i="4"/>
  <c r="F1367" i="4"/>
  <c r="AJ1367" i="4"/>
  <c r="J1367" i="4"/>
  <c r="AC1367" i="4" s="1"/>
  <c r="AD1367" i="4"/>
  <c r="AI1367" i="4"/>
  <c r="AH1367" i="4"/>
  <c r="F1368" i="4"/>
  <c r="AJ1368" i="4"/>
  <c r="J1368" i="4"/>
  <c r="AC1368" i="4" s="1"/>
  <c r="F1369" i="4"/>
  <c r="AJ1369" i="4"/>
  <c r="J1369" i="4"/>
  <c r="K1369" i="4" s="1"/>
  <c r="F1370" i="4"/>
  <c r="AJ1370" i="4"/>
  <c r="J1370" i="4"/>
  <c r="K1370" i="4" s="1"/>
  <c r="F1371" i="4"/>
  <c r="AJ1371" i="4"/>
  <c r="J1371" i="4"/>
  <c r="F1372" i="4"/>
  <c r="AJ1372" i="4"/>
  <c r="J1372" i="4"/>
  <c r="F1373" i="4"/>
  <c r="AJ1373" i="4"/>
  <c r="J1373" i="4"/>
  <c r="F1374" i="4"/>
  <c r="AJ1374" i="4"/>
  <c r="J1374" i="4"/>
  <c r="K1374" i="4" s="1"/>
  <c r="F1375" i="4"/>
  <c r="AJ1375" i="4"/>
  <c r="J1375" i="4"/>
  <c r="AC1375" i="4" s="1"/>
  <c r="F1376" i="4"/>
  <c r="AJ1376" i="4"/>
  <c r="J1376" i="4"/>
  <c r="AC1376" i="4" s="1"/>
  <c r="F1377" i="4"/>
  <c r="AJ1377" i="4"/>
  <c r="J1377" i="4"/>
  <c r="K1377" i="4" s="1"/>
  <c r="F1378" i="4"/>
  <c r="AJ1378" i="4"/>
  <c r="J1378" i="4"/>
  <c r="F1379" i="4"/>
  <c r="AJ1379" i="4"/>
  <c r="J1379" i="4"/>
  <c r="K1379" i="4" s="1"/>
  <c r="F1380" i="4"/>
  <c r="AJ1380" i="4"/>
  <c r="J1380" i="4"/>
  <c r="F1381" i="4"/>
  <c r="AJ1381" i="4"/>
  <c r="J1381" i="4"/>
  <c r="F1382" i="4"/>
  <c r="AJ1382" i="4"/>
  <c r="J1382" i="4"/>
  <c r="F1383" i="4"/>
  <c r="AJ1383" i="4"/>
  <c r="J1383" i="4"/>
  <c r="F1384" i="4"/>
  <c r="AJ1384" i="4"/>
  <c r="J1384" i="4"/>
  <c r="AD1384" i="4"/>
  <c r="AI1384" i="4"/>
  <c r="AH1384" i="4"/>
  <c r="F1385" i="4"/>
  <c r="AJ1385" i="4"/>
  <c r="J1385" i="4"/>
  <c r="AC1385" i="4" s="1"/>
  <c r="F1386" i="4"/>
  <c r="AJ1386" i="4"/>
  <c r="J1386" i="4"/>
  <c r="K1386" i="4" s="1"/>
  <c r="F1387" i="4"/>
  <c r="AJ1387" i="4"/>
  <c r="J1387" i="4"/>
  <c r="F1388" i="4"/>
  <c r="AJ1388" i="4"/>
  <c r="J1388" i="4"/>
  <c r="F1389" i="4"/>
  <c r="AJ1389" i="4"/>
  <c r="J1389" i="4"/>
  <c r="F1390" i="4"/>
  <c r="AJ1390" i="4"/>
  <c r="J1390" i="4"/>
  <c r="F1391" i="4"/>
  <c r="AJ1391" i="4"/>
  <c r="J1391" i="4"/>
  <c r="K1391" i="4" s="1"/>
  <c r="F1392" i="4"/>
  <c r="AJ1392" i="4"/>
  <c r="J1392" i="4"/>
  <c r="AC1392" i="4" s="1"/>
  <c r="F1393" i="4"/>
  <c r="AJ1393" i="4"/>
  <c r="J1393" i="4"/>
  <c r="F1394" i="4"/>
  <c r="AJ1394" i="4"/>
  <c r="J1394" i="4"/>
  <c r="AC1394" i="4" s="1"/>
  <c r="F1395" i="4"/>
  <c r="AJ1395" i="4"/>
  <c r="J1395" i="4"/>
  <c r="AC1395" i="4" s="1"/>
  <c r="F1396" i="4"/>
  <c r="AJ1396" i="4"/>
  <c r="J1396" i="4"/>
  <c r="AC1396" i="4" s="1"/>
  <c r="F1397" i="4"/>
  <c r="AJ1397" i="4"/>
  <c r="J1397" i="4"/>
  <c r="F1398" i="4"/>
  <c r="AJ1398" i="4"/>
  <c r="J1398" i="4"/>
  <c r="F1399" i="4"/>
  <c r="AJ1399" i="4"/>
  <c r="J1399" i="4"/>
  <c r="AC1399" i="4" s="1"/>
  <c r="F1400" i="4"/>
  <c r="AJ1400" i="4"/>
  <c r="J1400" i="4"/>
  <c r="AC1400" i="4" s="1"/>
  <c r="F1401" i="4"/>
  <c r="AJ1401" i="4"/>
  <c r="J1401" i="4"/>
  <c r="AC1401" i="4" s="1"/>
  <c r="F1402" i="4"/>
  <c r="AJ1402" i="4"/>
  <c r="J1402" i="4"/>
  <c r="F1403" i="4"/>
  <c r="AJ1403" i="4"/>
  <c r="J1403" i="4"/>
  <c r="K1403" i="4" s="1"/>
  <c r="F1404" i="4"/>
  <c r="AJ1404" i="4"/>
  <c r="J1404" i="4"/>
  <c r="AC1404" i="4" s="1"/>
  <c r="F1405" i="4"/>
  <c r="AJ1405" i="4"/>
  <c r="J1405" i="4"/>
  <c r="F1406" i="4"/>
  <c r="AJ1406" i="4"/>
  <c r="J1406" i="4"/>
  <c r="AC1406" i="4" s="1"/>
  <c r="F1407" i="4"/>
  <c r="AJ1407" i="4"/>
  <c r="J1407" i="4"/>
  <c r="K1407" i="4" s="1"/>
  <c r="F1408" i="4"/>
  <c r="AJ1408" i="4"/>
  <c r="J1408" i="4"/>
  <c r="AC1408" i="4" s="1"/>
  <c r="F1409" i="4"/>
  <c r="AJ1409" i="4"/>
  <c r="J1409" i="4"/>
  <c r="K1409" i="4" s="1"/>
  <c r="F1410" i="4"/>
  <c r="AJ1410" i="4"/>
  <c r="J1410" i="4"/>
  <c r="K1410" i="4" s="1"/>
  <c r="F1411" i="4"/>
  <c r="AJ1411" i="4"/>
  <c r="J1411" i="4"/>
  <c r="AC1411" i="4" s="1"/>
  <c r="F1412" i="4"/>
  <c r="AJ1412" i="4"/>
  <c r="J1412" i="4"/>
  <c r="AC1412" i="4" s="1"/>
  <c r="F1413" i="4"/>
  <c r="AJ1413" i="4"/>
  <c r="J1413" i="4"/>
  <c r="F1414" i="4"/>
  <c r="AJ1414" i="4"/>
  <c r="J1414" i="4"/>
  <c r="AC1414" i="4" s="1"/>
  <c r="F1415" i="4"/>
  <c r="AJ1415" i="4"/>
  <c r="J1415" i="4"/>
  <c r="F1416" i="4"/>
  <c r="AJ1416" i="4"/>
  <c r="J1416" i="4"/>
  <c r="F1417" i="4"/>
  <c r="AJ1417" i="4"/>
  <c r="J1417" i="4"/>
  <c r="K1417" i="4" s="1"/>
  <c r="F1418" i="4"/>
  <c r="AJ1418" i="4"/>
  <c r="J1418" i="4"/>
  <c r="K1418" i="4" s="1"/>
  <c r="F1419" i="4"/>
  <c r="AJ1419" i="4"/>
  <c r="J1419" i="4"/>
  <c r="AC1419" i="4" s="1"/>
  <c r="F1420" i="4"/>
  <c r="AJ1420" i="4"/>
  <c r="J1420" i="4"/>
  <c r="K1420" i="4" s="1"/>
  <c r="F1421" i="4"/>
  <c r="AJ1421" i="4"/>
  <c r="J1421" i="4"/>
  <c r="F1422" i="4"/>
  <c r="AJ1422" i="4"/>
  <c r="J1422" i="4"/>
  <c r="K1422" i="4" s="1"/>
  <c r="F1423" i="4"/>
  <c r="AJ1423" i="4"/>
  <c r="J1423" i="4"/>
  <c r="F1424" i="4"/>
  <c r="AJ1424" i="4"/>
  <c r="J1424" i="4"/>
  <c r="AC1424" i="4" s="1"/>
  <c r="F1425" i="4"/>
  <c r="AJ1425" i="4"/>
  <c r="J1425" i="4"/>
  <c r="F1426" i="4"/>
  <c r="AJ1426" i="4"/>
  <c r="J1426" i="4"/>
  <c r="F1427" i="4"/>
  <c r="AJ1427" i="4"/>
  <c r="J1427" i="4"/>
  <c r="K1427" i="4" s="1"/>
  <c r="F1428" i="4"/>
  <c r="AJ1428" i="4"/>
  <c r="J1428" i="4"/>
  <c r="K1428" i="4" s="1"/>
  <c r="F1429" i="4"/>
  <c r="AJ1429" i="4"/>
  <c r="J1429" i="4"/>
  <c r="AD1429" i="4"/>
  <c r="AI1429" i="4"/>
  <c r="AH1429" i="4"/>
  <c r="F1430" i="4"/>
  <c r="AJ1430" i="4"/>
  <c r="J1430" i="4"/>
  <c r="F1431" i="4"/>
  <c r="AJ1431" i="4"/>
  <c r="J1431" i="4"/>
  <c r="AC1431" i="4" s="1"/>
  <c r="F1432" i="4"/>
  <c r="AJ1432" i="4"/>
  <c r="J1432" i="4"/>
  <c r="F1433" i="4"/>
  <c r="AJ1433" i="4"/>
  <c r="J1433" i="4"/>
  <c r="F1434" i="4"/>
  <c r="AJ1434" i="4"/>
  <c r="J1434" i="4"/>
  <c r="K1434" i="4" s="1"/>
  <c r="F1435" i="4"/>
  <c r="AJ1435" i="4"/>
  <c r="J1435" i="4"/>
  <c r="AC1435" i="4" s="1"/>
  <c r="F1436" i="4"/>
  <c r="AJ1436" i="4"/>
  <c r="J1436" i="4"/>
  <c r="AC1436" i="4" s="1"/>
  <c r="F1437" i="4"/>
  <c r="AJ1437" i="4"/>
  <c r="J1437" i="4"/>
  <c r="K1437" i="4" s="1"/>
  <c r="F1438" i="4"/>
  <c r="AJ1438" i="4"/>
  <c r="J1438" i="4"/>
  <c r="F1439" i="4"/>
  <c r="AJ1439" i="4"/>
  <c r="J1439" i="4"/>
  <c r="K1439" i="4" s="1"/>
  <c r="F1440" i="4"/>
  <c r="AJ1440" i="4"/>
  <c r="J1440" i="4"/>
  <c r="K1440" i="4" s="1"/>
  <c r="F1441" i="4"/>
  <c r="AJ1441" i="4"/>
  <c r="J1441" i="4"/>
  <c r="F1442" i="4"/>
  <c r="AJ1442" i="4"/>
  <c r="J1442" i="4"/>
  <c r="F1443" i="4"/>
  <c r="AJ1443" i="4"/>
  <c r="J1443" i="4"/>
  <c r="K1443" i="4" s="1"/>
  <c r="F1444" i="4"/>
  <c r="AJ1444" i="4"/>
  <c r="J1444" i="4"/>
  <c r="K1444" i="4" s="1"/>
  <c r="F1445" i="4"/>
  <c r="AJ1445" i="4"/>
  <c r="J1445" i="4"/>
  <c r="AC1445" i="4" s="1"/>
  <c r="F1446" i="4"/>
  <c r="AJ1446" i="4"/>
  <c r="J1446" i="4"/>
  <c r="AC1446" i="4" s="1"/>
  <c r="F1447" i="4"/>
  <c r="AJ1447" i="4"/>
  <c r="J1447" i="4"/>
  <c r="K1447" i="4" s="1"/>
  <c r="F1448" i="4"/>
  <c r="AJ1448" i="4"/>
  <c r="J1448" i="4"/>
  <c r="K1448" i="4" s="1"/>
  <c r="F1449" i="4"/>
  <c r="AJ1449" i="4"/>
  <c r="J1449" i="4"/>
  <c r="F1450" i="4"/>
  <c r="AJ1450" i="4"/>
  <c r="J1450" i="4"/>
  <c r="F1451" i="4"/>
  <c r="AJ1451" i="4"/>
  <c r="J1451" i="4"/>
  <c r="K1451" i="4" s="1"/>
  <c r="F1452" i="4"/>
  <c r="AJ1452" i="4"/>
  <c r="J1452" i="4"/>
  <c r="K1452" i="4" s="1"/>
  <c r="F1453" i="4"/>
  <c r="AJ1453" i="4"/>
  <c r="J1453" i="4"/>
  <c r="AC1453" i="4" s="1"/>
  <c r="F1454" i="4"/>
  <c r="AJ1454" i="4"/>
  <c r="J1454" i="4"/>
  <c r="F1455" i="4"/>
  <c r="AJ1455" i="4"/>
  <c r="J1455" i="4"/>
  <c r="F1456" i="4"/>
  <c r="AJ1456" i="4"/>
  <c r="J1456" i="4"/>
  <c r="AC1456" i="4" s="1"/>
  <c r="F1457" i="4"/>
  <c r="AJ1457" i="4"/>
  <c r="J1457" i="4"/>
  <c r="K1457" i="4" s="1"/>
  <c r="F1458" i="4"/>
  <c r="AJ1458" i="4"/>
  <c r="J1458" i="4"/>
  <c r="K1458" i="4" s="1"/>
  <c r="F1459" i="4"/>
  <c r="AJ1459" i="4"/>
  <c r="J1459" i="4"/>
  <c r="K1459" i="4" s="1"/>
  <c r="F1460" i="4"/>
  <c r="AJ1460" i="4"/>
  <c r="J1460" i="4"/>
  <c r="K1460" i="4" s="1"/>
  <c r="F1461" i="4"/>
  <c r="AJ1461" i="4"/>
  <c r="J1461" i="4"/>
  <c r="F1462" i="4"/>
  <c r="AJ1462" i="4"/>
  <c r="J1462" i="4"/>
  <c r="AC1462" i="4" s="1"/>
  <c r="F1463" i="4"/>
  <c r="AJ1463" i="4"/>
  <c r="J1463" i="4"/>
  <c r="F1464" i="4"/>
  <c r="AJ1464" i="4"/>
  <c r="J1464" i="4"/>
  <c r="AD1464" i="4"/>
  <c r="AI1464" i="4"/>
  <c r="AH1464" i="4"/>
  <c r="F1465" i="4"/>
  <c r="AJ1465" i="4"/>
  <c r="J1465" i="4"/>
  <c r="K1465" i="4" s="1"/>
  <c r="F1466" i="4"/>
  <c r="AJ1466" i="4"/>
  <c r="J1466" i="4"/>
  <c r="K1466" i="4" s="1"/>
  <c r="F1467" i="4"/>
  <c r="AJ1467" i="4"/>
  <c r="J1467" i="4"/>
  <c r="F1468" i="4"/>
  <c r="AJ1468" i="4"/>
  <c r="J1468" i="4"/>
  <c r="K1468" i="4" s="1"/>
  <c r="F1469" i="4"/>
  <c r="AJ1469" i="4"/>
  <c r="J1469" i="4"/>
  <c r="K1469" i="4" s="1"/>
  <c r="AD1469" i="4"/>
  <c r="AI1469" i="4"/>
  <c r="AH1469" i="4"/>
  <c r="F1470" i="4"/>
  <c r="AJ1470" i="4"/>
  <c r="J1470" i="4"/>
  <c r="K1470" i="4" s="1"/>
  <c r="AD1470" i="4"/>
  <c r="AI1470" i="4"/>
  <c r="AH1470" i="4"/>
  <c r="F1471" i="4"/>
  <c r="AJ1471" i="4"/>
  <c r="J1471" i="4"/>
  <c r="K1471" i="4" s="1"/>
  <c r="F1472" i="4"/>
  <c r="AJ1472" i="4"/>
  <c r="J1472" i="4"/>
  <c r="F1473" i="4"/>
  <c r="AJ1473" i="4"/>
  <c r="J1473" i="4"/>
  <c r="F1474" i="4"/>
  <c r="AJ1474" i="4"/>
  <c r="J1474" i="4"/>
  <c r="K1474" i="4" s="1"/>
  <c r="AD1474" i="4"/>
  <c r="AH1474" i="4"/>
  <c r="F1475" i="4"/>
  <c r="AJ1475" i="4"/>
  <c r="J1475" i="4"/>
  <c r="K1475" i="4" s="1"/>
  <c r="F1476" i="4"/>
  <c r="AJ1476" i="4"/>
  <c r="J1476" i="4"/>
  <c r="K1476" i="4" s="1"/>
  <c r="F1477" i="4"/>
  <c r="AJ1477" i="4"/>
  <c r="J1477" i="4"/>
  <c r="F1478" i="4"/>
  <c r="AJ1478" i="4"/>
  <c r="J1478" i="4"/>
  <c r="F1479" i="4"/>
  <c r="AJ1479" i="4"/>
  <c r="J1479" i="4"/>
  <c r="K1479" i="4" s="1"/>
  <c r="F1480" i="4"/>
  <c r="AJ1480" i="4"/>
  <c r="J1480" i="4"/>
  <c r="AC1480" i="4" s="1"/>
  <c r="F1481" i="4"/>
  <c r="AJ1481" i="4"/>
  <c r="J1481" i="4"/>
  <c r="K1481" i="4" s="1"/>
  <c r="F1482" i="4"/>
  <c r="AJ1482" i="4"/>
  <c r="J1482" i="4"/>
  <c r="K1482" i="4" s="1"/>
  <c r="F1483" i="4"/>
  <c r="AJ1483" i="4"/>
  <c r="J1483" i="4"/>
  <c r="K1483" i="4" s="1"/>
  <c r="F1484" i="4"/>
  <c r="AJ1484" i="4"/>
  <c r="J1484" i="4"/>
  <c r="K1484" i="4" s="1"/>
  <c r="F1485" i="4"/>
  <c r="AJ1485" i="4"/>
  <c r="J1485" i="4"/>
  <c r="F1486" i="4"/>
  <c r="AJ1486" i="4"/>
  <c r="J1486" i="4"/>
  <c r="F1487" i="4"/>
  <c r="AJ1487" i="4"/>
  <c r="J1487" i="4"/>
  <c r="K1487" i="4" s="1"/>
  <c r="F1488" i="4"/>
  <c r="AJ1488" i="4"/>
  <c r="J1488" i="4"/>
  <c r="AD1488" i="4"/>
  <c r="AI1488" i="4"/>
  <c r="AH1488" i="4"/>
  <c r="F1489" i="4"/>
  <c r="AJ1489" i="4"/>
  <c r="J1489" i="4"/>
  <c r="F1490" i="4"/>
  <c r="AJ1490" i="4"/>
  <c r="J1490" i="4"/>
  <c r="AD1490" i="4"/>
  <c r="AI1490" i="4"/>
  <c r="AH1490" i="4"/>
  <c r="F1491" i="4"/>
  <c r="AJ1491" i="4"/>
  <c r="J1491" i="4"/>
  <c r="K1491" i="4" s="1"/>
  <c r="F1492" i="4"/>
  <c r="AJ1492" i="4"/>
  <c r="J1492" i="4"/>
  <c r="AC1492" i="4" s="1"/>
  <c r="F1493" i="4"/>
  <c r="AJ1493" i="4"/>
  <c r="J1493" i="4"/>
  <c r="K1493" i="4" s="1"/>
  <c r="F1494" i="4"/>
  <c r="AJ1494" i="4"/>
  <c r="J1494" i="4"/>
  <c r="K1494" i="4" s="1"/>
  <c r="AD1494" i="4"/>
  <c r="AI1494" i="4"/>
  <c r="AH1494" i="4"/>
  <c r="F1495" i="4"/>
  <c r="AJ1495" i="4"/>
  <c r="J1495" i="4"/>
  <c r="K1495" i="4" s="1"/>
  <c r="F1496" i="4"/>
  <c r="AJ1496" i="4"/>
  <c r="J1496" i="4"/>
  <c r="F1497" i="4"/>
  <c r="AJ1497" i="4"/>
  <c r="J1497" i="4"/>
  <c r="AC1497" i="4" s="1"/>
  <c r="F1498" i="4"/>
  <c r="AJ1498" i="4"/>
  <c r="J1498" i="4"/>
  <c r="F1499" i="4"/>
  <c r="AJ1499" i="4"/>
  <c r="J1499" i="4"/>
  <c r="K1499" i="4" s="1"/>
  <c r="F1500" i="4"/>
  <c r="AJ1500" i="4"/>
  <c r="J1500" i="4"/>
  <c r="K1500" i="4" s="1"/>
  <c r="AD1500" i="4"/>
  <c r="AI1500" i="4"/>
  <c r="AH1500" i="4"/>
  <c r="F1501" i="4"/>
  <c r="AJ1501" i="4"/>
  <c r="J1501" i="4"/>
  <c r="F1502" i="4"/>
  <c r="AJ1502" i="4"/>
  <c r="J1502" i="4"/>
  <c r="K1502" i="4" s="1"/>
  <c r="F1503" i="4"/>
  <c r="AJ1503" i="4"/>
  <c r="J1503" i="4"/>
  <c r="F1504" i="4"/>
  <c r="AJ1504" i="4"/>
  <c r="J1504" i="4"/>
  <c r="F1505" i="4"/>
  <c r="AJ1505" i="4"/>
  <c r="J1505" i="4"/>
  <c r="F1506" i="4"/>
  <c r="AJ1506" i="4"/>
  <c r="J1506" i="4"/>
  <c r="AD1506" i="4"/>
  <c r="AI1506" i="4"/>
  <c r="AH1506" i="4"/>
  <c r="F1507" i="4"/>
  <c r="AJ1507" i="4"/>
  <c r="J1507" i="4"/>
  <c r="K1507" i="4" s="1"/>
  <c r="F1508" i="4"/>
  <c r="AJ1508" i="4"/>
  <c r="J1508" i="4"/>
  <c r="K1508" i="4" s="1"/>
  <c r="F1509" i="4"/>
  <c r="AJ1509" i="4"/>
  <c r="J1509" i="4"/>
  <c r="K1509" i="4" s="1"/>
  <c r="F1510" i="4"/>
  <c r="AJ1510" i="4"/>
  <c r="J1510" i="4"/>
  <c r="AD1510" i="4"/>
  <c r="AI1510" i="4"/>
  <c r="AH1510" i="4"/>
  <c r="F1511" i="4"/>
  <c r="AJ1511" i="4"/>
  <c r="J1511" i="4"/>
  <c r="F1512" i="4"/>
  <c r="AJ1512" i="4"/>
  <c r="J1512" i="4"/>
  <c r="AC1512" i="4" s="1"/>
  <c r="F1513" i="4"/>
  <c r="AJ1513" i="4"/>
  <c r="J1513" i="4"/>
  <c r="AD1513" i="4"/>
  <c r="AI1513" i="4"/>
  <c r="AH1513" i="4"/>
  <c r="F1514" i="4"/>
  <c r="AJ1514" i="4"/>
  <c r="J1514" i="4"/>
  <c r="F1515" i="4"/>
  <c r="AJ1515" i="4"/>
  <c r="J1515" i="4"/>
  <c r="F1516" i="4"/>
  <c r="AJ1516" i="4"/>
  <c r="J1516" i="4"/>
  <c r="F1517" i="4"/>
  <c r="AJ1517" i="4"/>
  <c r="J1517" i="4"/>
  <c r="K1517" i="4" s="1"/>
  <c r="F1518" i="4"/>
  <c r="AJ1518" i="4"/>
  <c r="J1518" i="4"/>
  <c r="K1518" i="4" s="1"/>
  <c r="F1519" i="4"/>
  <c r="AJ1519" i="4"/>
  <c r="J1519" i="4"/>
  <c r="K1519" i="4" s="1"/>
  <c r="F1520" i="4"/>
  <c r="AJ1520" i="4"/>
  <c r="J1520" i="4"/>
  <c r="AC1520" i="4" s="1"/>
  <c r="F1521" i="4"/>
  <c r="AJ1521" i="4"/>
  <c r="J1521" i="4"/>
  <c r="K1521" i="4" s="1"/>
  <c r="F1522" i="4"/>
  <c r="AJ1522" i="4"/>
  <c r="J1522" i="4"/>
  <c r="K1522" i="4" s="1"/>
  <c r="F1523" i="4"/>
  <c r="AJ1523" i="4"/>
  <c r="J1523" i="4"/>
  <c r="K1523" i="4" s="1"/>
  <c r="F1524" i="4"/>
  <c r="AJ1524" i="4"/>
  <c r="J1524" i="4"/>
  <c r="K1524" i="4" s="1"/>
  <c r="F1525" i="4"/>
  <c r="AJ1525" i="4"/>
  <c r="J1525" i="4"/>
  <c r="AC1525" i="4" s="1"/>
  <c r="AD1525" i="4"/>
  <c r="AI1525" i="4"/>
  <c r="AH1525" i="4"/>
  <c r="F1526" i="4"/>
  <c r="AJ1526" i="4"/>
  <c r="J1526" i="4"/>
  <c r="K1526" i="4" s="1"/>
  <c r="F1527" i="4"/>
  <c r="AJ1527" i="4"/>
  <c r="J1527" i="4"/>
  <c r="K1527" i="4" s="1"/>
  <c r="AD1527" i="4"/>
  <c r="AI1527" i="4"/>
  <c r="AH1527" i="4"/>
  <c r="F1528" i="4"/>
  <c r="AJ1528" i="4"/>
  <c r="J1528" i="4"/>
  <c r="K1528" i="4" s="1"/>
  <c r="F1529" i="4"/>
  <c r="AJ1529" i="4"/>
  <c r="J1529" i="4"/>
  <c r="K1529" i="4" s="1"/>
  <c r="F1530" i="4"/>
  <c r="AJ1530" i="4"/>
  <c r="J1530" i="4"/>
  <c r="K1530" i="4" s="1"/>
  <c r="F1531" i="4"/>
  <c r="AJ1531" i="4"/>
  <c r="J1531" i="4"/>
  <c r="K1531" i="4" s="1"/>
  <c r="F1532" i="4"/>
  <c r="AJ1532" i="4"/>
  <c r="J1532" i="4"/>
  <c r="AD1532" i="4"/>
  <c r="AI1532" i="4"/>
  <c r="AH1532" i="4"/>
  <c r="F1533" i="4"/>
  <c r="AJ1533" i="4"/>
  <c r="J1533" i="4"/>
  <c r="AC1533" i="4" s="1"/>
  <c r="F1534" i="4"/>
  <c r="AJ1534" i="4"/>
  <c r="J1534" i="4"/>
  <c r="K1534" i="4" s="1"/>
  <c r="F1535" i="4"/>
  <c r="AJ1535" i="4"/>
  <c r="J1535" i="4"/>
  <c r="K1535" i="4" s="1"/>
  <c r="F1536" i="4"/>
  <c r="AJ1536" i="4"/>
  <c r="J1536" i="4"/>
  <c r="F1537" i="4"/>
  <c r="AJ1537" i="4"/>
  <c r="J1537" i="4"/>
  <c r="F1538" i="4"/>
  <c r="AJ1538" i="4"/>
  <c r="J1538" i="4"/>
  <c r="K1538" i="4" s="1"/>
  <c r="AD1538" i="4"/>
  <c r="AI1538" i="4"/>
  <c r="AH1538" i="4"/>
  <c r="F1539" i="4"/>
  <c r="AJ1539" i="4"/>
  <c r="J1539" i="4"/>
  <c r="F1540" i="4"/>
  <c r="AJ1540" i="4"/>
  <c r="J1540" i="4"/>
  <c r="F1541" i="4"/>
  <c r="AJ1541" i="4"/>
  <c r="J1541" i="4"/>
  <c r="F1542" i="4"/>
  <c r="AJ1542" i="4"/>
  <c r="J1542" i="4"/>
  <c r="K1542" i="4" s="1"/>
  <c r="F1543" i="4"/>
  <c r="AJ1543" i="4"/>
  <c r="J1543" i="4"/>
  <c r="F1544" i="4"/>
  <c r="AJ1544" i="4"/>
  <c r="J1544" i="4"/>
  <c r="K1544" i="4" s="1"/>
  <c r="F1545" i="4"/>
  <c r="AJ1545" i="4"/>
  <c r="J1545" i="4"/>
  <c r="AC1545" i="4" s="1"/>
  <c r="F1546" i="4"/>
  <c r="AJ1546" i="4"/>
  <c r="J1546" i="4"/>
  <c r="F1547" i="4"/>
  <c r="AJ1547" i="4"/>
  <c r="J1547" i="4"/>
  <c r="K1547" i="4" s="1"/>
  <c r="F1548" i="4"/>
  <c r="AJ1548" i="4"/>
  <c r="J1548" i="4"/>
  <c r="AC1548" i="4" s="1"/>
  <c r="F1549" i="4"/>
  <c r="AJ1549" i="4"/>
  <c r="J1549" i="4"/>
  <c r="AC1549" i="4" s="1"/>
  <c r="F1550" i="4"/>
  <c r="AJ1550" i="4"/>
  <c r="J1550" i="4"/>
  <c r="F1551" i="4"/>
  <c r="AJ1551" i="4"/>
  <c r="J1551" i="4"/>
  <c r="K1551" i="4" s="1"/>
  <c r="F1552" i="4"/>
  <c r="AJ1552" i="4"/>
  <c r="J1552" i="4"/>
  <c r="K1552" i="4" s="1"/>
  <c r="F1553" i="4"/>
  <c r="AJ1553" i="4"/>
  <c r="J1553" i="4"/>
  <c r="F1554" i="4"/>
  <c r="AJ1554" i="4"/>
  <c r="J1554" i="4"/>
  <c r="K1554" i="4" s="1"/>
  <c r="F1555" i="4"/>
  <c r="AJ1555" i="4"/>
  <c r="J1555" i="4"/>
  <c r="K1555" i="4" s="1"/>
  <c r="AD1555" i="4"/>
  <c r="AI1555" i="4"/>
  <c r="AH1555" i="4"/>
  <c r="F1556" i="4"/>
  <c r="AJ1556" i="4"/>
  <c r="J1556" i="4"/>
  <c r="F1557" i="4"/>
  <c r="AJ1557" i="4"/>
  <c r="J1557" i="4"/>
  <c r="K1557" i="4" s="1"/>
  <c r="AD1557" i="4"/>
  <c r="AI1557" i="4"/>
  <c r="AH1557" i="4"/>
  <c r="F1558" i="4"/>
  <c r="AJ1558" i="4"/>
  <c r="J1558" i="4"/>
  <c r="AD1558" i="4"/>
  <c r="AI1558" i="4"/>
  <c r="AH1558" i="4"/>
  <c r="F1559" i="4"/>
  <c r="AJ1559" i="4"/>
  <c r="J1559" i="4"/>
  <c r="F1560" i="4"/>
  <c r="AJ1560" i="4"/>
  <c r="J1560" i="4"/>
  <c r="K1560" i="4" s="1"/>
  <c r="F1561" i="4"/>
  <c r="AJ1561" i="4"/>
  <c r="J1561" i="4"/>
  <c r="K1561" i="4" s="1"/>
  <c r="F1562" i="4"/>
  <c r="AJ1562" i="4"/>
  <c r="J1562" i="4"/>
  <c r="K1562" i="4" s="1"/>
  <c r="AD1562" i="4"/>
  <c r="AI1562" i="4"/>
  <c r="AH1562" i="4"/>
  <c r="F1563" i="4"/>
  <c r="AJ1563" i="4"/>
  <c r="J1563" i="4"/>
  <c r="K1563" i="4" s="1"/>
  <c r="F1564" i="4"/>
  <c r="AJ1564" i="4"/>
  <c r="J1564" i="4"/>
  <c r="K1564" i="4" s="1"/>
  <c r="F1565" i="4"/>
  <c r="AJ1565" i="4"/>
  <c r="J1565" i="4"/>
  <c r="AC1565" i="4" s="1"/>
  <c r="F1566" i="4"/>
  <c r="AJ1566" i="4"/>
  <c r="J1566" i="4"/>
  <c r="F1567" i="4"/>
  <c r="AJ1567" i="4"/>
  <c r="J1567" i="4"/>
  <c r="AC1567" i="4" s="1"/>
  <c r="AD1567" i="4"/>
  <c r="AI1567" i="4"/>
  <c r="AH1567" i="4"/>
  <c r="F1568" i="4"/>
  <c r="AJ1568" i="4"/>
  <c r="J1568" i="4"/>
  <c r="AC1568" i="4" s="1"/>
  <c r="F1569" i="4"/>
  <c r="AJ1569" i="4"/>
  <c r="J1569" i="4"/>
  <c r="K1569" i="4" s="1"/>
  <c r="F1570" i="4"/>
  <c r="AJ1570" i="4"/>
  <c r="J1570" i="4"/>
  <c r="K1570" i="4" s="1"/>
  <c r="F1571" i="4"/>
  <c r="AJ1571" i="4"/>
  <c r="J1571" i="4"/>
  <c r="AD1571" i="4"/>
  <c r="AI1571" i="4"/>
  <c r="AH1571" i="4"/>
  <c r="F1572" i="4"/>
  <c r="AJ1572" i="4"/>
  <c r="J1572" i="4"/>
  <c r="K1572" i="4" s="1"/>
  <c r="F1573" i="4"/>
  <c r="AJ1573" i="4"/>
  <c r="J1573" i="4"/>
  <c r="K1573" i="4" s="1"/>
  <c r="AD1573" i="4"/>
  <c r="AI1573" i="4"/>
  <c r="AH1573" i="4"/>
  <c r="F1574" i="4"/>
  <c r="AJ1574" i="4"/>
  <c r="J1574" i="4"/>
  <c r="K1574" i="4" s="1"/>
  <c r="AD1574" i="4"/>
  <c r="AI1574" i="4"/>
  <c r="AH1574" i="4"/>
  <c r="F1575" i="4"/>
  <c r="AJ1575" i="4"/>
  <c r="J1575" i="4"/>
  <c r="K1575" i="4" s="1"/>
  <c r="AD1575" i="4"/>
  <c r="AI1575" i="4"/>
  <c r="AH1575" i="4"/>
  <c r="F1576" i="4"/>
  <c r="AJ1576" i="4"/>
  <c r="J1576" i="4"/>
  <c r="K1576" i="4" s="1"/>
  <c r="AD1576" i="4"/>
  <c r="AI1576" i="4"/>
  <c r="AH1576" i="4"/>
  <c r="F1577" i="4"/>
  <c r="AJ1577" i="4"/>
  <c r="J1577" i="4"/>
  <c r="K1577" i="4" s="1"/>
  <c r="F1578" i="4"/>
  <c r="AJ1578" i="4"/>
  <c r="J1578" i="4"/>
  <c r="AC1578" i="4" s="1"/>
  <c r="F1579" i="4"/>
  <c r="AJ1579" i="4"/>
  <c r="J1579" i="4"/>
  <c r="F1580" i="4"/>
  <c r="AJ1580" i="4"/>
  <c r="J1580" i="4"/>
  <c r="F1581" i="4"/>
  <c r="AJ1581" i="4"/>
  <c r="J1581" i="4"/>
  <c r="K1581" i="4" s="1"/>
  <c r="F1582" i="4"/>
  <c r="AJ1582" i="4"/>
  <c r="J1582" i="4"/>
  <c r="K1582" i="4" s="1"/>
  <c r="F1583" i="4"/>
  <c r="AJ1583" i="4"/>
  <c r="J1583" i="4"/>
  <c r="K1583" i="4" s="1"/>
  <c r="F1584" i="4"/>
  <c r="AJ1584" i="4"/>
  <c r="J1584" i="4"/>
  <c r="K1584" i="4" s="1"/>
  <c r="F1585" i="4"/>
  <c r="AJ1585" i="4"/>
  <c r="J1585" i="4"/>
  <c r="K1585" i="4" s="1"/>
  <c r="F1586" i="4"/>
  <c r="AJ1586" i="4"/>
  <c r="J1586" i="4"/>
  <c r="AD1586" i="4"/>
  <c r="AI1586" i="4"/>
  <c r="AH1586" i="4"/>
  <c r="F1587" i="4"/>
  <c r="AJ1587" i="4"/>
  <c r="J1587" i="4"/>
  <c r="AC1587" i="4" s="1"/>
  <c r="F1588" i="4"/>
  <c r="AJ1588" i="4"/>
  <c r="J1588" i="4"/>
  <c r="F1589" i="4"/>
  <c r="AJ1589" i="4"/>
  <c r="J1589" i="4"/>
  <c r="F1590" i="4"/>
  <c r="AJ1590" i="4"/>
  <c r="J1590" i="4"/>
  <c r="AD1590" i="4"/>
  <c r="AH1590" i="4"/>
  <c r="F1591" i="4"/>
  <c r="AJ1591" i="4"/>
  <c r="J1591" i="4"/>
  <c r="K1591" i="4" s="1"/>
  <c r="F1592" i="4"/>
  <c r="AJ1592" i="4"/>
  <c r="J1592" i="4"/>
  <c r="AC1592" i="4" s="1"/>
  <c r="F1593" i="4"/>
  <c r="AJ1593" i="4"/>
  <c r="J1593" i="4"/>
  <c r="K1593" i="4" s="1"/>
  <c r="F1594" i="4"/>
  <c r="AJ1594" i="4"/>
  <c r="J1594" i="4"/>
  <c r="AD1594" i="4"/>
  <c r="AH1594" i="4"/>
  <c r="F1595" i="4"/>
  <c r="AJ1595" i="4"/>
  <c r="J1595" i="4"/>
  <c r="K1595" i="4" s="1"/>
  <c r="F1596" i="4"/>
  <c r="AJ1596" i="4"/>
  <c r="J1596" i="4"/>
  <c r="AC1596" i="4" s="1"/>
  <c r="AD1596" i="4"/>
  <c r="AI1596" i="4"/>
  <c r="AH1596" i="4"/>
  <c r="F1597" i="4"/>
  <c r="AJ1597" i="4"/>
  <c r="J1597" i="4"/>
  <c r="AC1597" i="4" s="1"/>
  <c r="F1598" i="4"/>
  <c r="AJ1598" i="4"/>
  <c r="J1598" i="4"/>
  <c r="F1599" i="4"/>
  <c r="AJ1599" i="4"/>
  <c r="J1599" i="4"/>
  <c r="K1599" i="4" s="1"/>
  <c r="F1600" i="4"/>
  <c r="AJ1600" i="4"/>
  <c r="J1600" i="4"/>
  <c r="K1600" i="4" s="1"/>
  <c r="F1601" i="4"/>
  <c r="AJ1601" i="4"/>
  <c r="J1601" i="4"/>
  <c r="F1602" i="4"/>
  <c r="AJ1602" i="4"/>
  <c r="J1602" i="4"/>
  <c r="F1603" i="4"/>
  <c r="AJ1603" i="4"/>
  <c r="J1603" i="4"/>
  <c r="F1604" i="4"/>
  <c r="AJ1604" i="4"/>
  <c r="J1604" i="4"/>
  <c r="K1604" i="4" s="1"/>
  <c r="AD1604" i="4"/>
  <c r="AI1604" i="4"/>
  <c r="AH1604" i="4"/>
  <c r="F1605" i="4"/>
  <c r="AJ1605" i="4"/>
  <c r="J1605" i="4"/>
  <c r="F1606" i="4"/>
  <c r="AJ1606" i="4"/>
  <c r="J1606" i="4"/>
  <c r="K1606" i="4" s="1"/>
  <c r="F1607" i="4"/>
  <c r="AJ1607" i="4"/>
  <c r="J1607" i="4"/>
  <c r="K1607" i="4" s="1"/>
  <c r="F1608" i="4"/>
  <c r="AJ1608" i="4"/>
  <c r="J1608" i="4"/>
  <c r="K1608" i="4" s="1"/>
  <c r="F1609" i="4"/>
  <c r="AJ1609" i="4"/>
  <c r="J1609" i="4"/>
  <c r="AC1609" i="4" s="1"/>
  <c r="F1610" i="4"/>
  <c r="AJ1610" i="4"/>
  <c r="J1610" i="4"/>
  <c r="K1610" i="4" s="1"/>
  <c r="F1611" i="4"/>
  <c r="AJ1611" i="4"/>
  <c r="J1611" i="4"/>
  <c r="K1611" i="4" s="1"/>
  <c r="F1612" i="4"/>
  <c r="AJ1612" i="4"/>
  <c r="J1612" i="4"/>
  <c r="K1612" i="4" s="1"/>
  <c r="F1613" i="4"/>
  <c r="AJ1613" i="4"/>
  <c r="J1613" i="4"/>
  <c r="K1613" i="4" s="1"/>
  <c r="F1614" i="4"/>
  <c r="AJ1614" i="4"/>
  <c r="J1614" i="4"/>
  <c r="F1615" i="4"/>
  <c r="AJ1615" i="4"/>
  <c r="J1615" i="4"/>
  <c r="F1616" i="4"/>
  <c r="AJ1616" i="4"/>
  <c r="J1616" i="4"/>
  <c r="K1616" i="4" s="1"/>
  <c r="F1617" i="4"/>
  <c r="AJ1617" i="4"/>
  <c r="J1617" i="4"/>
  <c r="K1617" i="4" s="1"/>
  <c r="F1618" i="4"/>
  <c r="AJ1618" i="4"/>
  <c r="J1618" i="4"/>
  <c r="AD1618" i="4"/>
  <c r="AI1618" i="4"/>
  <c r="AH1618" i="4"/>
  <c r="F1619" i="4"/>
  <c r="AJ1619" i="4"/>
  <c r="J1619" i="4"/>
  <c r="AC1619" i="4" s="1"/>
  <c r="F1620" i="4"/>
  <c r="AJ1620" i="4"/>
  <c r="J1620" i="4"/>
  <c r="K1620" i="4" s="1"/>
  <c r="F1621" i="4"/>
  <c r="AJ1621" i="4"/>
  <c r="J1621" i="4"/>
  <c r="K1621" i="4" s="1"/>
  <c r="F1622" i="4"/>
  <c r="AJ1622" i="4"/>
  <c r="J1622" i="4"/>
  <c r="F1623" i="4"/>
  <c r="AJ1623" i="4"/>
  <c r="J1623" i="4"/>
  <c r="K1623" i="4" s="1"/>
  <c r="F1624" i="4"/>
  <c r="AJ1624" i="4"/>
  <c r="J1624" i="4"/>
  <c r="K1624" i="4" s="1"/>
  <c r="F1625" i="4"/>
  <c r="AJ1625" i="4"/>
  <c r="J1625" i="4"/>
  <c r="K1625" i="4" s="1"/>
  <c r="F1626" i="4"/>
  <c r="AJ1626" i="4"/>
  <c r="J1626" i="4"/>
  <c r="K1626" i="4" s="1"/>
  <c r="F1627" i="4"/>
  <c r="AJ1627" i="4"/>
  <c r="J1627" i="4"/>
  <c r="AD1627" i="4"/>
  <c r="AI1627" i="4"/>
  <c r="AH1627" i="4"/>
  <c r="F1628" i="4"/>
  <c r="AJ1628" i="4"/>
  <c r="J1628" i="4"/>
  <c r="K1628" i="4" s="1"/>
  <c r="F1629" i="4"/>
  <c r="AJ1629" i="4"/>
  <c r="J1629" i="4"/>
  <c r="K1629" i="4" s="1"/>
  <c r="F1630" i="4"/>
  <c r="AJ1630" i="4"/>
  <c r="J1630" i="4"/>
  <c r="K1630" i="4" s="1"/>
  <c r="F1631" i="4"/>
  <c r="AJ1631" i="4"/>
  <c r="J1631" i="4"/>
  <c r="K1631" i="4" s="1"/>
  <c r="AD1631" i="4"/>
  <c r="AI1631" i="4"/>
  <c r="AH1631" i="4"/>
  <c r="F1632" i="4"/>
  <c r="AJ1632" i="4"/>
  <c r="J1632" i="4"/>
  <c r="K1632" i="4" s="1"/>
  <c r="F1633" i="4"/>
  <c r="AJ1633" i="4"/>
  <c r="J1633" i="4"/>
  <c r="AC1633" i="4" s="1"/>
  <c r="F1634" i="4"/>
  <c r="AJ1634" i="4"/>
  <c r="J1634" i="4"/>
  <c r="AC1634" i="4" s="1"/>
  <c r="F1635" i="4"/>
  <c r="AJ1635" i="4"/>
  <c r="J1635" i="4"/>
  <c r="AC1635" i="4" s="1"/>
  <c r="F1636" i="4"/>
  <c r="AJ1636" i="4"/>
  <c r="J1636" i="4"/>
  <c r="K1636" i="4" s="1"/>
  <c r="F1637" i="4"/>
  <c r="AJ1637" i="4"/>
  <c r="J1637" i="4"/>
  <c r="K1637" i="4" s="1"/>
  <c r="F1638" i="4"/>
  <c r="AJ1638" i="4"/>
  <c r="J1638" i="4"/>
  <c r="AC1638" i="4" s="1"/>
  <c r="F1639" i="4"/>
  <c r="AJ1639" i="4"/>
  <c r="J1639" i="4"/>
  <c r="F1640" i="4"/>
  <c r="AJ1640" i="4"/>
  <c r="J1640" i="4"/>
  <c r="K1640" i="4" s="1"/>
  <c r="AD1640" i="4"/>
  <c r="AI1640" i="4"/>
  <c r="AH1640" i="4"/>
  <c r="F1641" i="4"/>
  <c r="AJ1641" i="4"/>
  <c r="J1641" i="4"/>
  <c r="K1641" i="4" s="1"/>
  <c r="F1642" i="4"/>
  <c r="AJ1642" i="4"/>
  <c r="J1642" i="4"/>
  <c r="F1643" i="4"/>
  <c r="AJ1643" i="4"/>
  <c r="J1643" i="4"/>
  <c r="F1644" i="4"/>
  <c r="AJ1644" i="4"/>
  <c r="J1644" i="4"/>
  <c r="K1644" i="4" s="1"/>
  <c r="F1645" i="4"/>
  <c r="AJ1645" i="4"/>
  <c r="J1645" i="4"/>
  <c r="AC1645" i="4" s="1"/>
  <c r="F1646" i="4"/>
  <c r="AJ1646" i="4"/>
  <c r="J1646" i="4"/>
  <c r="F1647" i="4"/>
  <c r="AJ1647" i="4"/>
  <c r="J1647" i="4"/>
  <c r="AC1647" i="4" s="1"/>
  <c r="F1648" i="4"/>
  <c r="AJ1648" i="4"/>
  <c r="J1648" i="4"/>
  <c r="AC1648" i="4" s="1"/>
  <c r="F1649" i="4"/>
  <c r="AJ1649" i="4"/>
  <c r="J1649" i="4"/>
  <c r="K1649" i="4" s="1"/>
  <c r="AD1649" i="4"/>
  <c r="AI1649" i="4"/>
  <c r="AH1649" i="4"/>
  <c r="F1650" i="4"/>
  <c r="AJ1650" i="4"/>
  <c r="J1650" i="4"/>
  <c r="AD1650" i="4"/>
  <c r="AI1650" i="4"/>
  <c r="AH1650" i="4"/>
  <c r="F1651" i="4"/>
  <c r="AJ1651" i="4"/>
  <c r="J1651" i="4"/>
  <c r="K1651" i="4" s="1"/>
  <c r="AD1651" i="4"/>
  <c r="AI1651" i="4"/>
  <c r="AH1651" i="4"/>
  <c r="F1652" i="4"/>
  <c r="AJ1652" i="4"/>
  <c r="J1652" i="4"/>
  <c r="K1652" i="4" s="1"/>
  <c r="AD1652" i="4"/>
  <c r="AI1652" i="4"/>
  <c r="AH1652" i="4"/>
  <c r="F1653" i="4"/>
  <c r="AJ1653" i="4"/>
  <c r="J1653" i="4"/>
  <c r="K1653" i="4" s="1"/>
  <c r="F1654" i="4"/>
  <c r="AJ1654" i="4"/>
  <c r="J1654" i="4"/>
  <c r="F1655" i="4"/>
  <c r="AJ1655" i="4"/>
  <c r="J1655" i="4"/>
  <c r="F1656" i="4"/>
  <c r="AJ1656" i="4"/>
  <c r="J1656" i="4"/>
  <c r="AC1656" i="4" s="1"/>
  <c r="F1657" i="4"/>
  <c r="AJ1657" i="4"/>
  <c r="J1657" i="4"/>
  <c r="AC1657" i="4" s="1"/>
  <c r="AD1657" i="4"/>
  <c r="AI1657" i="4"/>
  <c r="AH1657" i="4"/>
  <c r="F1658" i="4"/>
  <c r="AJ1658" i="4"/>
  <c r="J1658" i="4"/>
  <c r="AC1658" i="4" s="1"/>
  <c r="AD1658" i="4"/>
  <c r="AI1658" i="4"/>
  <c r="AH1658" i="4"/>
  <c r="F1659" i="4"/>
  <c r="AJ1659" i="4"/>
  <c r="J1659" i="4"/>
  <c r="AC1659" i="4" s="1"/>
  <c r="AD1659" i="4"/>
  <c r="AI1659" i="4"/>
  <c r="AH1659" i="4"/>
  <c r="F1660" i="4"/>
  <c r="AJ1660" i="4"/>
  <c r="J1660" i="4"/>
  <c r="AC1660" i="4" s="1"/>
  <c r="F1661" i="4"/>
  <c r="AJ1661" i="4"/>
  <c r="J1661" i="4"/>
  <c r="K1661" i="4" s="1"/>
  <c r="F1662" i="4"/>
  <c r="AJ1662" i="4"/>
  <c r="J1662" i="4"/>
  <c r="AC1662" i="4" s="1"/>
  <c r="F1663" i="4"/>
  <c r="AJ1663" i="4"/>
  <c r="J1663" i="4"/>
  <c r="AD1663" i="4"/>
  <c r="AI1663" i="4"/>
  <c r="AH1663" i="4"/>
  <c r="F1664" i="4"/>
  <c r="AJ1664" i="4"/>
  <c r="J1664" i="4"/>
  <c r="F1665" i="4"/>
  <c r="AJ1665" i="4"/>
  <c r="J1665" i="4"/>
  <c r="F1666" i="4"/>
  <c r="AJ1666" i="4"/>
  <c r="J1666" i="4"/>
  <c r="K1666" i="4" s="1"/>
  <c r="F1667" i="4"/>
  <c r="AJ1667" i="4"/>
  <c r="J1667" i="4"/>
  <c r="AD1667" i="4"/>
  <c r="AI1667" i="4"/>
  <c r="AH1667" i="4"/>
  <c r="F1668" i="4"/>
  <c r="AJ1668" i="4"/>
  <c r="J1668" i="4"/>
  <c r="F1669" i="4"/>
  <c r="AJ1669" i="4"/>
  <c r="J1669" i="4"/>
  <c r="AD1669" i="4"/>
  <c r="AI1669" i="4"/>
  <c r="AH1669" i="4"/>
  <c r="F1670" i="4"/>
  <c r="AJ1670" i="4"/>
  <c r="J1670" i="4"/>
  <c r="F1671" i="4"/>
  <c r="AJ1671" i="4"/>
  <c r="J1671" i="4"/>
  <c r="F1672" i="4"/>
  <c r="AJ1672" i="4"/>
  <c r="J1672" i="4"/>
  <c r="K1672" i="4" s="1"/>
  <c r="F1673" i="4"/>
  <c r="AJ1673" i="4"/>
  <c r="J1673" i="4"/>
  <c r="K1673" i="4" s="1"/>
  <c r="AD1673" i="4"/>
  <c r="AI1673" i="4"/>
  <c r="AH1673" i="4"/>
  <c r="F1674" i="4"/>
  <c r="AJ1674" i="4"/>
  <c r="J1674" i="4"/>
  <c r="K1674" i="4" s="1"/>
  <c r="F1675" i="4"/>
  <c r="AJ1675" i="4"/>
  <c r="J1675" i="4"/>
  <c r="F1676" i="4"/>
  <c r="AJ1676" i="4"/>
  <c r="J1676" i="4"/>
  <c r="K1676" i="4" s="1"/>
  <c r="F1677" i="4"/>
  <c r="AJ1677" i="4"/>
  <c r="J1677" i="4"/>
  <c r="AD1677" i="4"/>
  <c r="AI1677" i="4"/>
  <c r="AH1677" i="4"/>
  <c r="F1678" i="4"/>
  <c r="AJ1678" i="4"/>
  <c r="J1678" i="4"/>
  <c r="K1678" i="4" s="1"/>
  <c r="F1679" i="4"/>
  <c r="AJ1679" i="4"/>
  <c r="J1679" i="4"/>
  <c r="K1679" i="4" s="1"/>
  <c r="F1680" i="4"/>
  <c r="AJ1680" i="4"/>
  <c r="J1680" i="4"/>
  <c r="K1680" i="4" s="1"/>
  <c r="F1681" i="4"/>
  <c r="AJ1681" i="4"/>
  <c r="J1681" i="4"/>
  <c r="AC1681" i="4" s="1"/>
  <c r="F1682" i="4"/>
  <c r="AJ1682" i="4"/>
  <c r="J1682" i="4"/>
  <c r="K1682" i="4" s="1"/>
  <c r="F1683" i="4"/>
  <c r="AJ1683" i="4"/>
  <c r="J1683" i="4"/>
  <c r="AD1683" i="4"/>
  <c r="AI1683" i="4"/>
  <c r="AH1683" i="4"/>
  <c r="F1684" i="4"/>
  <c r="AJ1684" i="4"/>
  <c r="J1684" i="4"/>
  <c r="F1685" i="4"/>
  <c r="AJ1685" i="4"/>
  <c r="J1685" i="4"/>
  <c r="AC1685" i="4" s="1"/>
  <c r="F1686" i="4"/>
  <c r="AJ1686" i="4"/>
  <c r="J1686" i="4"/>
  <c r="AD1686" i="4"/>
  <c r="AI1686" i="4"/>
  <c r="AH1686" i="4"/>
  <c r="F1687" i="4"/>
  <c r="AJ1687" i="4"/>
  <c r="J1687" i="4"/>
  <c r="F1688" i="4"/>
  <c r="AJ1688" i="4"/>
  <c r="J1688" i="4"/>
  <c r="K1688" i="4" s="1"/>
  <c r="F1689" i="4"/>
  <c r="AJ1689" i="4"/>
  <c r="J1689" i="4"/>
  <c r="K1689" i="4" s="1"/>
  <c r="F1690" i="4"/>
  <c r="AJ1690" i="4"/>
  <c r="J1690" i="4"/>
  <c r="K1690" i="4" s="1"/>
  <c r="F1691" i="4"/>
  <c r="AJ1691" i="4"/>
  <c r="J1691" i="4"/>
  <c r="AC1691" i="4" s="1"/>
  <c r="AD1691" i="4"/>
  <c r="AI1691" i="4"/>
  <c r="AH1691" i="4"/>
  <c r="F1692" i="4"/>
  <c r="AJ1692" i="4"/>
  <c r="J1692" i="4"/>
  <c r="AC1692" i="4" s="1"/>
  <c r="F1693" i="4"/>
  <c r="AJ1693" i="4"/>
  <c r="J1693" i="4"/>
  <c r="F1694" i="4"/>
  <c r="AJ1694" i="4"/>
  <c r="J1694" i="4"/>
  <c r="K1694" i="4" s="1"/>
  <c r="F1695" i="4"/>
  <c r="AJ1695" i="4"/>
  <c r="J1695" i="4"/>
  <c r="K1695" i="4" s="1"/>
  <c r="F1696" i="4"/>
  <c r="AJ1696" i="4"/>
  <c r="J1696" i="4"/>
  <c r="AD1696" i="4"/>
  <c r="AI1696" i="4"/>
  <c r="AH1696" i="4"/>
  <c r="F1697" i="4"/>
  <c r="AJ1697" i="4"/>
  <c r="J1697" i="4"/>
  <c r="AD1697" i="4"/>
  <c r="AI1697" i="4"/>
  <c r="AH1697" i="4"/>
  <c r="F1698" i="4"/>
  <c r="AJ1698" i="4"/>
  <c r="J1698" i="4"/>
  <c r="AD1698" i="4"/>
  <c r="AI1698" i="4"/>
  <c r="AH1698" i="4"/>
  <c r="F1699" i="4"/>
  <c r="AJ1699" i="4"/>
  <c r="J1699" i="4"/>
  <c r="AC1699" i="4" s="1"/>
  <c r="AD1699" i="4"/>
  <c r="AI1699" i="4"/>
  <c r="AH1699" i="4"/>
  <c r="F1700" i="4"/>
  <c r="AJ1700" i="4"/>
  <c r="J1700" i="4"/>
  <c r="AC1700" i="4" s="1"/>
  <c r="AD1700" i="4"/>
  <c r="AI1700" i="4"/>
  <c r="AH1700" i="4"/>
  <c r="F1701" i="4"/>
  <c r="AJ1701" i="4"/>
  <c r="J1701" i="4"/>
  <c r="F1702" i="4"/>
  <c r="AJ1702" i="4"/>
  <c r="J1702" i="4"/>
  <c r="K1702" i="4" s="1"/>
  <c r="F1703" i="4"/>
  <c r="AJ1703" i="4"/>
  <c r="J1703" i="4"/>
  <c r="F1704" i="4"/>
  <c r="AJ1704" i="4"/>
  <c r="J1704" i="4"/>
  <c r="K1704" i="4" s="1"/>
  <c r="F1705" i="4"/>
  <c r="AJ1705" i="4"/>
  <c r="J1705" i="4"/>
  <c r="K1705" i="4" s="1"/>
  <c r="F1706" i="4"/>
  <c r="AJ1706" i="4"/>
  <c r="J1706" i="4"/>
  <c r="K1706" i="4" s="1"/>
  <c r="F1707" i="4"/>
  <c r="AJ1707" i="4"/>
  <c r="J1707" i="4"/>
  <c r="F1708" i="4"/>
  <c r="AJ1708" i="4"/>
  <c r="J1708" i="4"/>
  <c r="F1709" i="4"/>
  <c r="AJ1709" i="4"/>
  <c r="J1709" i="4"/>
  <c r="K1709" i="4" s="1"/>
  <c r="AD1709" i="4"/>
  <c r="AI1709" i="4"/>
  <c r="AH1709" i="4"/>
  <c r="F1710" i="4"/>
  <c r="AJ1710" i="4"/>
  <c r="J1710" i="4"/>
  <c r="K1710" i="4" s="1"/>
  <c r="AD1710" i="4"/>
  <c r="AI1710" i="4"/>
  <c r="AH1710" i="4"/>
  <c r="F1711" i="4"/>
  <c r="AJ1711" i="4"/>
  <c r="J1711" i="4"/>
  <c r="K1711" i="4" s="1"/>
  <c r="F1712" i="4"/>
  <c r="AJ1712" i="4"/>
  <c r="J1712" i="4"/>
  <c r="K1712" i="4" s="1"/>
  <c r="AD1712" i="4"/>
  <c r="AI1712" i="4"/>
  <c r="AH1712" i="4"/>
  <c r="F1713" i="4"/>
  <c r="AJ1713" i="4"/>
  <c r="J1713" i="4"/>
  <c r="K1713" i="4" s="1"/>
  <c r="F1714" i="4"/>
  <c r="AJ1714" i="4"/>
  <c r="J1714" i="4"/>
  <c r="AD1714" i="4"/>
  <c r="AI1714" i="4"/>
  <c r="AH1714" i="4"/>
  <c r="F1715" i="4"/>
  <c r="AJ1715" i="4"/>
  <c r="J1715" i="4"/>
  <c r="AD1715" i="4"/>
  <c r="AI1715" i="4"/>
  <c r="AH1715" i="4"/>
  <c r="F1716" i="4"/>
  <c r="AJ1716" i="4"/>
  <c r="J1716" i="4"/>
  <c r="F1717" i="4"/>
  <c r="AJ1717" i="4"/>
  <c r="J1717" i="4"/>
  <c r="K1717" i="4" s="1"/>
  <c r="F1718" i="4"/>
  <c r="AJ1718" i="4"/>
  <c r="J1718" i="4"/>
  <c r="AC1718" i="4" s="1"/>
  <c r="F1719" i="4"/>
  <c r="AJ1719" i="4"/>
  <c r="J1719" i="4"/>
  <c r="AC1719" i="4" s="1"/>
  <c r="F1720" i="4"/>
  <c r="AJ1720" i="4"/>
  <c r="J1720" i="4"/>
  <c r="AC1720" i="4" s="1"/>
  <c r="F1721" i="4"/>
  <c r="AJ1721" i="4"/>
  <c r="J1721" i="4"/>
  <c r="K1721" i="4" s="1"/>
  <c r="AD1721" i="4"/>
  <c r="AI1721" i="4"/>
  <c r="AH1721" i="4"/>
  <c r="F1722" i="4"/>
  <c r="AJ1722" i="4"/>
  <c r="J1722" i="4"/>
  <c r="K1722" i="4" s="1"/>
  <c r="F1723" i="4"/>
  <c r="AJ1723" i="4"/>
  <c r="J1723" i="4"/>
  <c r="K1723" i="4" s="1"/>
  <c r="F1724" i="4"/>
  <c r="AJ1724" i="4"/>
  <c r="J1724" i="4"/>
  <c r="K1724" i="4" s="1"/>
  <c r="F1725" i="4"/>
  <c r="AJ1725" i="4"/>
  <c r="J1725" i="4"/>
  <c r="AC1725" i="4" s="1"/>
  <c r="F1726" i="4"/>
  <c r="AJ1726" i="4"/>
  <c r="J1726" i="4"/>
  <c r="K1726" i="4" s="1"/>
  <c r="F1727" i="4"/>
  <c r="AJ1727" i="4"/>
  <c r="J1727" i="4"/>
  <c r="K1727" i="4" s="1"/>
  <c r="F1728" i="4"/>
  <c r="AJ1728" i="4"/>
  <c r="J1728" i="4"/>
  <c r="K1728" i="4" s="1"/>
  <c r="F1729" i="4"/>
  <c r="AJ1729" i="4"/>
  <c r="J1729" i="4"/>
  <c r="K1729" i="4" s="1"/>
  <c r="F1730" i="4"/>
  <c r="AJ1730" i="4"/>
  <c r="J1730" i="4"/>
  <c r="AD1730" i="4"/>
  <c r="AI1730" i="4"/>
  <c r="AH1730" i="4"/>
  <c r="F1731" i="4"/>
  <c r="AJ1731" i="4"/>
  <c r="J1731" i="4"/>
  <c r="K1731" i="4" s="1"/>
  <c r="F1732" i="4"/>
  <c r="AJ1732" i="4"/>
  <c r="J1732" i="4"/>
  <c r="F1733" i="4"/>
  <c r="AJ1733" i="4"/>
  <c r="J1733" i="4"/>
  <c r="F1734" i="4"/>
  <c r="AJ1734" i="4"/>
  <c r="J1734" i="4"/>
  <c r="F1735" i="4"/>
  <c r="AJ1735" i="4"/>
  <c r="J1735" i="4"/>
  <c r="K1735" i="4" s="1"/>
  <c r="F1736" i="4"/>
  <c r="AJ1736" i="4"/>
  <c r="J1736" i="4"/>
  <c r="K1736" i="4" s="1"/>
  <c r="F1737" i="4"/>
  <c r="AJ1737" i="4"/>
  <c r="J1737" i="4"/>
  <c r="K1737" i="4" s="1"/>
  <c r="F1738" i="4"/>
  <c r="AJ1738" i="4"/>
  <c r="J1738" i="4"/>
  <c r="K1738" i="4" s="1"/>
  <c r="F1739" i="4"/>
  <c r="AJ1739" i="4"/>
  <c r="J1739" i="4"/>
  <c r="K1739" i="4" s="1"/>
  <c r="F1740" i="4"/>
  <c r="AJ1740" i="4"/>
  <c r="J1740" i="4"/>
  <c r="AC1740" i="4" s="1"/>
  <c r="F1741" i="4"/>
  <c r="AJ1741" i="4"/>
  <c r="J1741" i="4"/>
  <c r="AC1741" i="4" s="1"/>
  <c r="F1742" i="4"/>
  <c r="AJ1742" i="4"/>
  <c r="J1742" i="4"/>
  <c r="K1742" i="4" s="1"/>
  <c r="F1743" i="4"/>
  <c r="AJ1743" i="4"/>
  <c r="J1743" i="4"/>
  <c r="K1743" i="4" s="1"/>
  <c r="F1744" i="4"/>
  <c r="AJ1744" i="4"/>
  <c r="J1744" i="4"/>
  <c r="K1744" i="4" s="1"/>
  <c r="AD1744" i="4"/>
  <c r="AI1744" i="4"/>
  <c r="AH1744" i="4"/>
  <c r="F1745" i="4"/>
  <c r="AJ1745" i="4"/>
  <c r="J1745" i="4"/>
  <c r="K1745" i="4" s="1"/>
  <c r="F1746" i="4"/>
  <c r="AJ1746" i="4"/>
  <c r="J1746" i="4"/>
  <c r="AC1746" i="4" s="1"/>
  <c r="F1747" i="4"/>
  <c r="AJ1747" i="4"/>
  <c r="J1747" i="4"/>
  <c r="AC1747" i="4" s="1"/>
  <c r="F1748" i="4"/>
  <c r="AJ1748" i="4"/>
  <c r="J1748" i="4"/>
  <c r="AC1748" i="4" s="1"/>
  <c r="F1749" i="4"/>
  <c r="AJ1749" i="4"/>
  <c r="J1749" i="4"/>
  <c r="K1749" i="4" s="1"/>
  <c r="AD1749" i="4"/>
  <c r="AI1749" i="4"/>
  <c r="AH1749" i="4"/>
  <c r="F1750" i="4"/>
  <c r="AJ1750" i="4"/>
  <c r="J1750" i="4"/>
  <c r="K1750" i="4" s="1"/>
  <c r="F1751" i="4"/>
  <c r="AJ1751" i="4"/>
  <c r="J1751" i="4"/>
  <c r="F1752" i="4"/>
  <c r="AJ1752" i="4"/>
  <c r="J1752" i="4"/>
  <c r="F1753" i="4"/>
  <c r="AJ1753" i="4"/>
  <c r="J1753" i="4"/>
  <c r="K1753" i="4" s="1"/>
  <c r="F1754" i="4"/>
  <c r="AJ1754" i="4"/>
  <c r="J1754" i="4"/>
  <c r="K1754" i="4" s="1"/>
  <c r="AD1754" i="4"/>
  <c r="AI1754" i="4"/>
  <c r="AH1754" i="4"/>
  <c r="F1755" i="4"/>
  <c r="AJ1755" i="4"/>
  <c r="J1755" i="4"/>
  <c r="K1755" i="4" s="1"/>
  <c r="F1756" i="4"/>
  <c r="AJ1756" i="4"/>
  <c r="J1756" i="4"/>
  <c r="F1757" i="4"/>
  <c r="AJ1757" i="4"/>
  <c r="J1757" i="4"/>
  <c r="F1758" i="4"/>
  <c r="AJ1758" i="4"/>
  <c r="J1758" i="4"/>
  <c r="K1758" i="4" s="1"/>
  <c r="F1759" i="4"/>
  <c r="AJ1759" i="4"/>
  <c r="J1759" i="4"/>
  <c r="K1759" i="4" s="1"/>
  <c r="F1760" i="4"/>
  <c r="AJ1760" i="4"/>
  <c r="J1760" i="4"/>
  <c r="K1760" i="4" s="1"/>
  <c r="F1761" i="4"/>
  <c r="AJ1761" i="4"/>
  <c r="J1761" i="4"/>
  <c r="AD1761" i="4"/>
  <c r="AI1761" i="4"/>
  <c r="AH1761" i="4"/>
  <c r="F1762" i="4"/>
  <c r="AJ1762" i="4"/>
  <c r="J1762" i="4"/>
  <c r="F1763" i="4"/>
  <c r="AJ1763" i="4"/>
  <c r="J1763" i="4"/>
  <c r="AC1763" i="4" s="1"/>
  <c r="F1764" i="4"/>
  <c r="AJ1764" i="4"/>
  <c r="J1764" i="4"/>
  <c r="AC1764" i="4" s="1"/>
  <c r="F1765" i="4"/>
  <c r="AJ1765" i="4"/>
  <c r="J1765" i="4"/>
  <c r="K1765" i="4" s="1"/>
  <c r="F1766" i="4"/>
  <c r="AJ1766" i="4"/>
  <c r="J1766" i="4"/>
  <c r="AD1766" i="4"/>
  <c r="AI1766" i="4"/>
  <c r="AH1766" i="4"/>
  <c r="F1767" i="4"/>
  <c r="AJ1767" i="4"/>
  <c r="J1767" i="4"/>
  <c r="F1768" i="4"/>
  <c r="AJ1768" i="4"/>
  <c r="J1768" i="4"/>
  <c r="F1769" i="4"/>
  <c r="AJ1769" i="4"/>
  <c r="J1769" i="4"/>
  <c r="K1769" i="4" s="1"/>
  <c r="AD1769" i="4"/>
  <c r="AI1769" i="4"/>
  <c r="AH1769" i="4"/>
  <c r="F1770" i="4"/>
  <c r="AJ1770" i="4"/>
  <c r="J1770" i="4"/>
  <c r="K1770" i="4" s="1"/>
  <c r="F1771" i="4"/>
  <c r="AJ1771" i="4"/>
  <c r="J1771" i="4"/>
  <c r="K1771" i="4" s="1"/>
  <c r="F1772" i="4"/>
  <c r="AJ1772" i="4"/>
  <c r="J1772" i="4"/>
  <c r="F1773" i="4"/>
  <c r="AJ1773" i="4"/>
  <c r="J1773" i="4"/>
  <c r="AC1773" i="4" s="1"/>
  <c r="F1774" i="4"/>
  <c r="AJ1774" i="4"/>
  <c r="J1774" i="4"/>
  <c r="K1774" i="4" s="1"/>
  <c r="F1775" i="4"/>
  <c r="AJ1775" i="4"/>
  <c r="J1775" i="4"/>
  <c r="K1775" i="4" s="1"/>
  <c r="F1776" i="4"/>
  <c r="AJ1776" i="4"/>
  <c r="J1776" i="4"/>
  <c r="F1777" i="4"/>
  <c r="AJ1777" i="4"/>
  <c r="J1777" i="4"/>
  <c r="K1777" i="4" s="1"/>
  <c r="F1778" i="4"/>
  <c r="AJ1778" i="4"/>
  <c r="J1778" i="4"/>
  <c r="K1778" i="4" s="1"/>
  <c r="F1779" i="4"/>
  <c r="AJ1779" i="4"/>
  <c r="J1779" i="4"/>
  <c r="K1779" i="4" s="1"/>
  <c r="F1780" i="4"/>
  <c r="AJ1780" i="4"/>
  <c r="J1780" i="4"/>
  <c r="AD1780" i="4"/>
  <c r="AI1780" i="4"/>
  <c r="AH1780" i="4"/>
  <c r="F1781" i="4"/>
  <c r="AJ1781" i="4"/>
  <c r="J1781" i="4"/>
  <c r="F1782" i="4"/>
  <c r="AJ1782" i="4"/>
  <c r="J1782" i="4"/>
  <c r="K1782" i="4" s="1"/>
  <c r="F1783" i="4"/>
  <c r="AJ1783" i="4"/>
  <c r="J1783" i="4"/>
  <c r="K1783" i="4" s="1"/>
  <c r="F1784" i="4"/>
  <c r="AJ1784" i="4"/>
  <c r="J1784" i="4"/>
  <c r="K1784" i="4" s="1"/>
  <c r="F1785" i="4"/>
  <c r="AJ1785" i="4"/>
  <c r="J1785" i="4"/>
  <c r="K1785" i="4" s="1"/>
  <c r="F1786" i="4"/>
  <c r="AJ1786" i="4"/>
  <c r="J1786" i="4"/>
  <c r="K1786" i="4" s="1"/>
  <c r="AD1786" i="4"/>
  <c r="AI1786" i="4"/>
  <c r="AH1786" i="4"/>
  <c r="F1787" i="4"/>
  <c r="AJ1787" i="4"/>
  <c r="J1787" i="4"/>
  <c r="K1787" i="4" s="1"/>
  <c r="F1788" i="4"/>
  <c r="AJ1788" i="4"/>
  <c r="J1788" i="4"/>
  <c r="K1788" i="4" s="1"/>
  <c r="F1789" i="4"/>
  <c r="AJ1789" i="4"/>
  <c r="J1789" i="4"/>
  <c r="K1789" i="4" s="1"/>
  <c r="F1790" i="4"/>
  <c r="AJ1790" i="4"/>
  <c r="J1790" i="4"/>
  <c r="F1791" i="4"/>
  <c r="AJ1791" i="4"/>
  <c r="J1791" i="4"/>
  <c r="K1791" i="4" s="1"/>
  <c r="F1792" i="4"/>
  <c r="AJ1792" i="4"/>
  <c r="J1792" i="4"/>
  <c r="K1792" i="4" s="1"/>
  <c r="F1793" i="4"/>
  <c r="AJ1793" i="4"/>
  <c r="J1793" i="4"/>
  <c r="K1793" i="4" s="1"/>
  <c r="F1794" i="4"/>
  <c r="AJ1794" i="4"/>
  <c r="J1794" i="4"/>
  <c r="F1795" i="4"/>
  <c r="AJ1795" i="4"/>
  <c r="J1795" i="4"/>
  <c r="K1795" i="4" s="1"/>
  <c r="F1796" i="4"/>
  <c r="AJ1796" i="4"/>
  <c r="J1796" i="4"/>
  <c r="K1796" i="4" s="1"/>
  <c r="F1797" i="4"/>
  <c r="AJ1797" i="4"/>
  <c r="J1797" i="4"/>
  <c r="K1797" i="4" s="1"/>
  <c r="F1798" i="4"/>
  <c r="AJ1798" i="4"/>
  <c r="J1798" i="4"/>
  <c r="K1798" i="4" s="1"/>
  <c r="F1799" i="4"/>
  <c r="AJ1799" i="4"/>
  <c r="J1799" i="4"/>
  <c r="K1799" i="4" s="1"/>
  <c r="F1800" i="4"/>
  <c r="AJ1800" i="4"/>
  <c r="J1800" i="4"/>
  <c r="K1800" i="4" s="1"/>
  <c r="F1801" i="4"/>
  <c r="AJ1801" i="4"/>
  <c r="J1801" i="4"/>
  <c r="K1801" i="4" s="1"/>
  <c r="F1802" i="4"/>
  <c r="AJ1802" i="4"/>
  <c r="J1802" i="4"/>
  <c r="K1802" i="4" s="1"/>
  <c r="F1803" i="4"/>
  <c r="AJ1803" i="4"/>
  <c r="J1803" i="4"/>
  <c r="F1804" i="4"/>
  <c r="AJ1804" i="4"/>
  <c r="J1804" i="4"/>
  <c r="K1804" i="4" s="1"/>
  <c r="F1805" i="4"/>
  <c r="AJ1805" i="4"/>
  <c r="J1805" i="4"/>
  <c r="F1806" i="4"/>
  <c r="AJ1806" i="4"/>
  <c r="J1806" i="4"/>
  <c r="K1806" i="4" s="1"/>
  <c r="F1807" i="4"/>
  <c r="AJ1807" i="4"/>
  <c r="J1807" i="4"/>
  <c r="K1807" i="4" s="1"/>
  <c r="AD1807" i="4"/>
  <c r="AH1807" i="4"/>
  <c r="F1808" i="4"/>
  <c r="AJ1808" i="4"/>
  <c r="J1808" i="4"/>
  <c r="K1808" i="4" s="1"/>
  <c r="F1809" i="4"/>
  <c r="AJ1809" i="4"/>
  <c r="J1809" i="4"/>
  <c r="K1809" i="4" s="1"/>
  <c r="F1810" i="4"/>
  <c r="AJ1810" i="4"/>
  <c r="J1810" i="4"/>
  <c r="K1810" i="4" s="1"/>
  <c r="F1811" i="4"/>
  <c r="AJ1811" i="4"/>
  <c r="J1811" i="4"/>
  <c r="K1811" i="4" s="1"/>
  <c r="F1812" i="4"/>
  <c r="AJ1812" i="4"/>
  <c r="J1812" i="4"/>
  <c r="K1812" i="4" s="1"/>
  <c r="F1813" i="4"/>
  <c r="AJ1813" i="4"/>
  <c r="J1813" i="4"/>
  <c r="K1813" i="4" s="1"/>
  <c r="F1814" i="4"/>
  <c r="AJ1814" i="4"/>
  <c r="J1814" i="4"/>
  <c r="K1814" i="4" s="1"/>
  <c r="F1815" i="4"/>
  <c r="AJ1815" i="4"/>
  <c r="J1815" i="4"/>
  <c r="K1815" i="4" s="1"/>
  <c r="F1816" i="4"/>
  <c r="AJ1816" i="4"/>
  <c r="J1816" i="4"/>
  <c r="K1816" i="4" s="1"/>
  <c r="F1817" i="4"/>
  <c r="AJ1817" i="4"/>
  <c r="J1817" i="4"/>
  <c r="K1817" i="4" s="1"/>
  <c r="F1818" i="4"/>
  <c r="AJ1818" i="4"/>
  <c r="J1818" i="4"/>
  <c r="AI1818" i="4"/>
  <c r="AH1818" i="4"/>
  <c r="F1819" i="4"/>
  <c r="AJ1819" i="4"/>
  <c r="J1819" i="4"/>
  <c r="F1820" i="4"/>
  <c r="AJ1820" i="4"/>
  <c r="J1820" i="4"/>
  <c r="F1821" i="4"/>
  <c r="AJ1821" i="4"/>
  <c r="J1821" i="4"/>
  <c r="F1822" i="4"/>
  <c r="AJ1822" i="4"/>
  <c r="J1822" i="4"/>
  <c r="F1823" i="4"/>
  <c r="AJ1823" i="4"/>
  <c r="J1823" i="4"/>
  <c r="F1824" i="4"/>
  <c r="AJ1824" i="4"/>
  <c r="J1824" i="4"/>
  <c r="F1825" i="4"/>
  <c r="AJ1825" i="4"/>
  <c r="J1825" i="4"/>
  <c r="F1826" i="4"/>
  <c r="AJ1826" i="4"/>
  <c r="J1826" i="4"/>
  <c r="K1826" i="4" s="1"/>
  <c r="F1827" i="4"/>
  <c r="AJ1827" i="4"/>
  <c r="J1827" i="4"/>
  <c r="F1828" i="4"/>
  <c r="AJ1828" i="4"/>
  <c r="J1828" i="4"/>
  <c r="AI1828" i="4"/>
  <c r="AH1828" i="4"/>
  <c r="F1829" i="4"/>
  <c r="AJ1829" i="4"/>
  <c r="J1829" i="4"/>
  <c r="AI1829" i="4"/>
  <c r="AH1829" i="4"/>
  <c r="F1830" i="4"/>
  <c r="AJ1830" i="4"/>
  <c r="J1830" i="4"/>
  <c r="K1830" i="4" s="1"/>
  <c r="F1831" i="4"/>
  <c r="AJ1831" i="4"/>
  <c r="J1831" i="4"/>
  <c r="AI1831" i="4"/>
  <c r="AH1831" i="4"/>
  <c r="F1832" i="4"/>
  <c r="AJ1832" i="4"/>
  <c r="J1832" i="4"/>
  <c r="AC1832" i="4" s="1"/>
  <c r="F1833" i="4"/>
  <c r="AJ1833" i="4"/>
  <c r="J1833" i="4"/>
  <c r="F1834" i="4"/>
  <c r="AJ1834" i="4"/>
  <c r="J1834" i="4"/>
  <c r="K1834" i="4" s="1"/>
  <c r="F1835" i="4"/>
  <c r="AJ1835" i="4"/>
  <c r="J1835" i="4"/>
  <c r="K1835" i="4" s="1"/>
  <c r="F1836" i="4"/>
  <c r="AJ1836" i="4"/>
  <c r="J1836" i="4"/>
  <c r="F1837" i="4"/>
  <c r="AJ1837" i="4"/>
  <c r="J1837" i="4"/>
  <c r="F1838" i="4"/>
  <c r="AJ1838" i="4"/>
  <c r="J1838" i="4"/>
  <c r="AC1838" i="4" s="1"/>
  <c r="AI1838" i="4"/>
  <c r="AH1838" i="4"/>
  <c r="F1839" i="4"/>
  <c r="AJ1839" i="4"/>
  <c r="J1839" i="4"/>
  <c r="AC1839" i="4" s="1"/>
  <c r="F1840" i="4"/>
  <c r="AJ1840" i="4"/>
  <c r="J1840" i="4"/>
  <c r="AI1840" i="4"/>
  <c r="AH1840" i="4"/>
  <c r="F1841" i="4"/>
  <c r="AJ1841" i="4"/>
  <c r="J1841" i="4"/>
  <c r="AI1841" i="4"/>
  <c r="AH1841" i="4"/>
  <c r="F1842" i="4"/>
  <c r="AJ1842" i="4"/>
  <c r="J1842" i="4"/>
  <c r="AI1842" i="4"/>
  <c r="AH1842" i="4"/>
  <c r="F1843" i="4"/>
  <c r="AJ1843" i="4"/>
  <c r="J1843" i="4"/>
  <c r="K1843" i="4" s="1"/>
  <c r="AI1843" i="4"/>
  <c r="AH1843" i="4"/>
  <c r="F1844" i="4"/>
  <c r="AJ1844" i="4"/>
  <c r="J1844" i="4"/>
  <c r="F1845" i="4"/>
  <c r="AJ1845" i="4"/>
  <c r="J1845" i="4"/>
  <c r="F1846" i="4"/>
  <c r="AJ1846" i="4"/>
  <c r="J1846" i="4"/>
  <c r="K1846" i="4" s="1"/>
  <c r="F1847" i="4"/>
  <c r="AJ1847" i="4"/>
  <c r="J1847" i="4"/>
  <c r="F1848" i="4"/>
  <c r="AJ1848" i="4"/>
  <c r="J1848" i="4"/>
  <c r="AD1848" i="4"/>
  <c r="AI1848" i="4"/>
  <c r="AH1848" i="4"/>
  <c r="F1849" i="4"/>
  <c r="AJ1849" i="4"/>
  <c r="J1849" i="4"/>
  <c r="K1849" i="4" s="1"/>
  <c r="F1850" i="4"/>
  <c r="AJ1850" i="4"/>
  <c r="J1850" i="4"/>
  <c r="F1851" i="4"/>
  <c r="AJ1851" i="4"/>
  <c r="J1851" i="4"/>
  <c r="K1851" i="4" s="1"/>
  <c r="AD1851" i="4"/>
  <c r="AI1851" i="4"/>
  <c r="AH1851" i="4"/>
  <c r="F1852" i="4"/>
  <c r="AJ1852" i="4"/>
  <c r="J1852" i="4"/>
  <c r="F1853" i="4"/>
  <c r="AJ1853" i="4"/>
  <c r="J1853" i="4"/>
  <c r="F1854" i="4"/>
  <c r="AJ1854" i="4"/>
  <c r="J1854" i="4"/>
  <c r="K1854" i="4" s="1"/>
  <c r="F1855" i="4"/>
  <c r="AJ1855" i="4"/>
  <c r="J1855" i="4"/>
  <c r="AC1855" i="4" s="1"/>
  <c r="F1856" i="4"/>
  <c r="AJ1856" i="4"/>
  <c r="J1856" i="4"/>
  <c r="K1856" i="4" s="1"/>
  <c r="F1857" i="4"/>
  <c r="AJ1857" i="4"/>
  <c r="J1857" i="4"/>
  <c r="K1857" i="4" s="1"/>
  <c r="F1858" i="4"/>
  <c r="AJ1858" i="4"/>
  <c r="J1858" i="4"/>
  <c r="K1858" i="4" s="1"/>
  <c r="AD1858" i="4"/>
  <c r="AH1858" i="4"/>
  <c r="F1859" i="4"/>
  <c r="AJ1859" i="4"/>
  <c r="J1859" i="4"/>
  <c r="AC1859" i="4" s="1"/>
  <c r="F1860" i="4"/>
  <c r="AJ1860" i="4"/>
  <c r="J1860" i="4"/>
  <c r="F1861" i="4"/>
  <c r="AJ1861" i="4"/>
  <c r="J1861" i="4"/>
  <c r="AC1861" i="4" s="1"/>
  <c r="AD1861" i="4"/>
  <c r="AH1861" i="4"/>
  <c r="F1862" i="4"/>
  <c r="AJ1862" i="4"/>
  <c r="J1862" i="4"/>
  <c r="K1862" i="4" s="1"/>
  <c r="F1863" i="4"/>
  <c r="AJ1863" i="4"/>
  <c r="J1863" i="4"/>
  <c r="F1864" i="4"/>
  <c r="AJ1864" i="4"/>
  <c r="J1864" i="4"/>
  <c r="F1865" i="4"/>
  <c r="AJ1865" i="4"/>
  <c r="J1865" i="4"/>
  <c r="F1866" i="4"/>
  <c r="AJ1866" i="4"/>
  <c r="J1866" i="4"/>
  <c r="AC1866" i="4" s="1"/>
  <c r="F1867" i="4"/>
  <c r="AJ1867" i="4"/>
  <c r="J1867" i="4"/>
  <c r="K1867" i="4" s="1"/>
  <c r="F1868" i="4"/>
  <c r="AJ1868" i="4"/>
  <c r="J1868" i="4"/>
  <c r="AI1868" i="4"/>
  <c r="AH1868" i="4"/>
  <c r="F1869" i="4"/>
  <c r="AJ1869" i="4"/>
  <c r="J1869" i="4"/>
  <c r="AC1869" i="4" s="1"/>
  <c r="F1870" i="4"/>
  <c r="AJ1870" i="4"/>
  <c r="J1870" i="4"/>
  <c r="F1871" i="4"/>
  <c r="AJ1871" i="4"/>
  <c r="J1871" i="4"/>
  <c r="K1871" i="4" s="1"/>
  <c r="AI1871" i="4"/>
  <c r="AH1871" i="4"/>
  <c r="F1872" i="4"/>
  <c r="AJ1872" i="4"/>
  <c r="J1872" i="4"/>
  <c r="F1873" i="4"/>
  <c r="AJ1873" i="4"/>
  <c r="J1873" i="4"/>
  <c r="F1874" i="4"/>
  <c r="AJ1874" i="4"/>
  <c r="J1874" i="4"/>
  <c r="AC1874" i="4" s="1"/>
  <c r="F1875" i="4"/>
  <c r="AJ1875" i="4"/>
  <c r="J1875" i="4"/>
  <c r="AC1875" i="4" s="1"/>
  <c r="F1876" i="4"/>
  <c r="AJ1876" i="4"/>
  <c r="J1876" i="4"/>
  <c r="AC1876" i="4" s="1"/>
  <c r="F1877" i="4"/>
  <c r="AJ1877" i="4"/>
  <c r="J1877" i="4"/>
  <c r="AC1877" i="4" s="1"/>
  <c r="AI1877" i="4"/>
  <c r="AH1877" i="4"/>
  <c r="F1878" i="4"/>
  <c r="AJ1878" i="4"/>
  <c r="J1878" i="4"/>
  <c r="AI1878" i="4"/>
  <c r="AH1878" i="4"/>
  <c r="F1879" i="4"/>
  <c r="AJ1879" i="4"/>
  <c r="J1879" i="4"/>
  <c r="F1880" i="4"/>
  <c r="AJ1880" i="4"/>
  <c r="J1880" i="4"/>
  <c r="AC1880" i="4" s="1"/>
  <c r="F1881" i="4"/>
  <c r="AJ1881" i="4"/>
  <c r="J1881" i="4"/>
  <c r="AC1881" i="4" s="1"/>
  <c r="F1882" i="4"/>
  <c r="AJ1882" i="4"/>
  <c r="J1882" i="4"/>
  <c r="K1882" i="4" s="1"/>
  <c r="AD1882" i="4"/>
  <c r="AI1882" i="4"/>
  <c r="AH1882" i="4"/>
  <c r="F1883" i="4"/>
  <c r="AJ1883" i="4"/>
  <c r="J1883" i="4"/>
  <c r="F1884" i="4"/>
  <c r="AJ1884" i="4"/>
  <c r="J1884" i="4"/>
  <c r="K1884" i="4" s="1"/>
  <c r="AD1884" i="4"/>
  <c r="AI1884" i="4"/>
  <c r="AH1884" i="4"/>
  <c r="F1885" i="4"/>
  <c r="AJ1885" i="4"/>
  <c r="J1885" i="4"/>
  <c r="F1886" i="4"/>
  <c r="AJ1886" i="4"/>
  <c r="J1886" i="4"/>
  <c r="AD1886" i="4"/>
  <c r="AI1886" i="4"/>
  <c r="AH1886" i="4"/>
  <c r="F1887" i="4"/>
  <c r="AJ1887" i="4"/>
  <c r="J1887" i="4"/>
  <c r="F1888" i="4"/>
  <c r="AJ1888" i="4"/>
  <c r="J1888" i="4"/>
  <c r="F1889" i="4"/>
  <c r="AJ1889" i="4"/>
  <c r="J1889" i="4"/>
  <c r="F1890" i="4"/>
  <c r="AJ1890" i="4"/>
  <c r="J1890" i="4"/>
  <c r="AC1890" i="4" s="1"/>
  <c r="AI1890" i="4"/>
  <c r="AH1890" i="4"/>
  <c r="F1891" i="4"/>
  <c r="AJ1891" i="4"/>
  <c r="J1891" i="4"/>
  <c r="F1892" i="4"/>
  <c r="AJ1892" i="4"/>
  <c r="J1892" i="4"/>
  <c r="K1892" i="4" s="1"/>
  <c r="F1893" i="4"/>
  <c r="AJ1893" i="4"/>
  <c r="J1893" i="4"/>
  <c r="K1893" i="4" s="1"/>
  <c r="F1894" i="4"/>
  <c r="AJ1894" i="4"/>
  <c r="J1894" i="4"/>
  <c r="F1895" i="4"/>
  <c r="AJ1895" i="4"/>
  <c r="J1895" i="4"/>
  <c r="K1895" i="4" s="1"/>
  <c r="F1896" i="4"/>
  <c r="AJ1896" i="4"/>
  <c r="J1896" i="4"/>
  <c r="K1896" i="4" s="1"/>
  <c r="F1897" i="4"/>
  <c r="AJ1897" i="4"/>
  <c r="J1897" i="4"/>
  <c r="K1897" i="4" s="1"/>
  <c r="F1898" i="4"/>
  <c r="AJ1898" i="4"/>
  <c r="J1898" i="4"/>
  <c r="F1899" i="4"/>
  <c r="AJ1899" i="4"/>
  <c r="J1899" i="4"/>
  <c r="F1900" i="4"/>
  <c r="AJ1900" i="4"/>
  <c r="J1900" i="4"/>
  <c r="F1901" i="4"/>
  <c r="AJ1901" i="4"/>
  <c r="J1901" i="4"/>
  <c r="K1901" i="4" s="1"/>
  <c r="F1902" i="4"/>
  <c r="AJ1902" i="4"/>
  <c r="J1902" i="4"/>
  <c r="AI1902" i="4"/>
  <c r="AH1902" i="4"/>
  <c r="F1903" i="4"/>
  <c r="AJ1903" i="4"/>
  <c r="J1903" i="4"/>
  <c r="F1904" i="4"/>
  <c r="AJ1904" i="4"/>
  <c r="J1904" i="4"/>
  <c r="K1904" i="4" s="1"/>
  <c r="F1905" i="4"/>
  <c r="AJ1905" i="4"/>
  <c r="J1905" i="4"/>
  <c r="F1906" i="4"/>
  <c r="AJ1906" i="4"/>
  <c r="J1906" i="4"/>
  <c r="F1907" i="4"/>
  <c r="AJ1907" i="4"/>
  <c r="J1907" i="4"/>
  <c r="F1908" i="4"/>
  <c r="AJ1908" i="4"/>
  <c r="J1908" i="4"/>
  <c r="F1909" i="4"/>
  <c r="AJ1909" i="4"/>
  <c r="J1909" i="4"/>
  <c r="K1909" i="4" s="1"/>
  <c r="F1910" i="4"/>
  <c r="AJ1910" i="4"/>
  <c r="J1910" i="4"/>
  <c r="AI1910" i="4"/>
  <c r="AH1910" i="4"/>
  <c r="F1911" i="4"/>
  <c r="AJ1911" i="4"/>
  <c r="J1911" i="4"/>
  <c r="AC1911" i="4" s="1"/>
  <c r="F1912" i="4"/>
  <c r="AJ1912" i="4"/>
  <c r="J1912" i="4"/>
  <c r="AC1912" i="4" s="1"/>
  <c r="AI1912" i="4"/>
  <c r="AH1912" i="4"/>
  <c r="F1913" i="4"/>
  <c r="AJ1913" i="4"/>
  <c r="J1913" i="4"/>
  <c r="F1914" i="4"/>
  <c r="AJ1914" i="4"/>
  <c r="J1914" i="4"/>
  <c r="F1915" i="4"/>
  <c r="AJ1915" i="4"/>
  <c r="J1915" i="4"/>
  <c r="F1916" i="4"/>
  <c r="AJ1916" i="4"/>
  <c r="J1916" i="4"/>
  <c r="F1917" i="4"/>
  <c r="AJ1917" i="4"/>
  <c r="J1917" i="4"/>
  <c r="AC1917" i="4" s="1"/>
  <c r="AI1917" i="4"/>
  <c r="AH1917" i="4"/>
  <c r="F1918" i="4"/>
  <c r="AJ1918" i="4"/>
  <c r="J1918" i="4"/>
  <c r="AC1918" i="4" s="1"/>
  <c r="F1919" i="4"/>
  <c r="AJ1919" i="4"/>
  <c r="J1919" i="4"/>
  <c r="K1919" i="4" s="1"/>
  <c r="F1920" i="4"/>
  <c r="AJ1920" i="4"/>
  <c r="J1920" i="4"/>
  <c r="AC1920" i="4" s="1"/>
  <c r="F1921" i="4"/>
  <c r="AJ1921" i="4"/>
  <c r="J1921" i="4"/>
  <c r="F1922" i="4"/>
  <c r="AJ1922" i="4"/>
  <c r="J1922" i="4"/>
  <c r="F1923" i="4"/>
  <c r="AJ1923" i="4"/>
  <c r="J1923" i="4"/>
  <c r="K1923" i="4" s="1"/>
  <c r="F1924" i="4"/>
  <c r="AJ1924" i="4"/>
  <c r="J1924" i="4"/>
  <c r="K1924" i="4" s="1"/>
  <c r="AD1924" i="4"/>
  <c r="AI1924" i="4"/>
  <c r="AH1924" i="4"/>
  <c r="F1925" i="4"/>
  <c r="AJ1925" i="4"/>
  <c r="J1925" i="4"/>
  <c r="F1926" i="4"/>
  <c r="AJ1926" i="4"/>
  <c r="J1926" i="4"/>
  <c r="F1927" i="4"/>
  <c r="AJ1927" i="4"/>
  <c r="J1927" i="4"/>
  <c r="K1927" i="4" s="1"/>
  <c r="F1928" i="4"/>
  <c r="AJ1928" i="4"/>
  <c r="J1928" i="4"/>
  <c r="K1928" i="4" s="1"/>
  <c r="F1929" i="4"/>
  <c r="AJ1929" i="4"/>
  <c r="J1929" i="4"/>
  <c r="F1930" i="4"/>
  <c r="AJ1930" i="4"/>
  <c r="J1930" i="4"/>
  <c r="AC1930" i="4" s="1"/>
  <c r="F1931" i="4"/>
  <c r="AJ1931" i="4"/>
  <c r="J1931" i="4"/>
  <c r="AC1931" i="4" s="1"/>
  <c r="F1932" i="4"/>
  <c r="AJ1932" i="4"/>
  <c r="J1932" i="4"/>
  <c r="F1933" i="4"/>
  <c r="AJ1933" i="4"/>
  <c r="J1933" i="4"/>
  <c r="AD1933" i="4"/>
  <c r="AI1933" i="4"/>
  <c r="AH1933" i="4"/>
  <c r="F1934" i="4"/>
  <c r="AJ1934" i="4"/>
  <c r="J1934" i="4"/>
  <c r="K1934" i="4" s="1"/>
  <c r="F1935" i="4"/>
  <c r="AJ1935" i="4"/>
  <c r="J1935" i="4"/>
  <c r="K1935" i="4" s="1"/>
  <c r="F1936" i="4"/>
  <c r="AJ1936" i="4"/>
  <c r="J1936" i="4"/>
  <c r="F1937" i="4"/>
  <c r="AJ1937" i="4"/>
  <c r="J1937" i="4"/>
  <c r="K1937" i="4" s="1"/>
  <c r="F1938" i="4"/>
  <c r="AJ1938" i="4"/>
  <c r="J1938" i="4"/>
  <c r="F1939" i="4"/>
  <c r="AJ1939" i="4"/>
  <c r="J1939" i="4"/>
  <c r="K1939" i="4" s="1"/>
  <c r="F1940" i="4"/>
  <c r="AJ1940" i="4"/>
  <c r="J1940" i="4"/>
  <c r="F1941" i="4"/>
  <c r="AJ1941" i="4"/>
  <c r="J1941" i="4"/>
  <c r="F1942" i="4"/>
  <c r="AJ1942" i="4"/>
  <c r="J1942" i="4"/>
  <c r="AD1942" i="4"/>
  <c r="AI1942" i="4"/>
  <c r="AH1942" i="4"/>
  <c r="F1943" i="4"/>
  <c r="AJ1943" i="4"/>
  <c r="J1943" i="4"/>
  <c r="AD1943" i="4"/>
  <c r="AI1943" i="4"/>
  <c r="AH1943" i="4"/>
  <c r="F1944" i="4"/>
  <c r="AJ1944" i="4"/>
  <c r="J1944" i="4"/>
  <c r="F1945" i="4"/>
  <c r="AJ1945" i="4"/>
  <c r="J1945" i="4"/>
  <c r="F1946" i="4"/>
  <c r="AJ1946" i="4"/>
  <c r="J1946" i="4"/>
  <c r="K1946" i="4" s="1"/>
  <c r="F1947" i="4"/>
  <c r="AJ1947" i="4"/>
  <c r="J1947" i="4"/>
  <c r="F1948" i="4"/>
  <c r="AJ1948" i="4"/>
  <c r="J1948" i="4"/>
  <c r="K1948" i="4" s="1"/>
  <c r="F1949" i="4"/>
  <c r="AJ1949" i="4"/>
  <c r="J1949" i="4"/>
  <c r="K1949" i="4" s="1"/>
  <c r="F1950" i="4"/>
  <c r="AJ1950" i="4"/>
  <c r="J1950" i="4"/>
  <c r="AC1950" i="4" s="1"/>
  <c r="F1951" i="4"/>
  <c r="AJ1951" i="4"/>
  <c r="J1951" i="4"/>
  <c r="K1951" i="4" s="1"/>
  <c r="F1952" i="4"/>
  <c r="AJ1952" i="4"/>
  <c r="J1952" i="4"/>
  <c r="K1952" i="4" s="1"/>
  <c r="F1953" i="4"/>
  <c r="AJ1953" i="4"/>
  <c r="J1953" i="4"/>
  <c r="K1953" i="4" s="1"/>
  <c r="AD1953" i="4"/>
  <c r="AI1953" i="4"/>
  <c r="AH1953" i="4"/>
  <c r="F1954" i="4"/>
  <c r="AJ1954" i="4"/>
  <c r="J1954" i="4"/>
  <c r="K1954" i="4" s="1"/>
  <c r="F1955" i="4"/>
  <c r="AJ1955" i="4"/>
  <c r="J1955" i="4"/>
  <c r="F1956" i="4"/>
  <c r="AJ1956" i="4"/>
  <c r="J1956" i="4"/>
  <c r="K1956" i="4" s="1"/>
  <c r="F1957" i="4"/>
  <c r="AJ1957" i="4"/>
  <c r="J1957" i="4"/>
  <c r="F1958" i="4"/>
  <c r="AJ1958" i="4"/>
  <c r="J1958" i="4"/>
  <c r="K1958" i="4" s="1"/>
  <c r="F1959" i="4"/>
  <c r="AJ1959" i="4"/>
  <c r="J1959" i="4"/>
  <c r="AC1959" i="4" s="1"/>
  <c r="F1960" i="4"/>
  <c r="AJ1960" i="4"/>
  <c r="J1960" i="4"/>
  <c r="K1960" i="4" s="1"/>
  <c r="F1961" i="4"/>
  <c r="AJ1961" i="4"/>
  <c r="J1961" i="4"/>
  <c r="F1962" i="4"/>
  <c r="AJ1962" i="4"/>
  <c r="J1962" i="4"/>
  <c r="K1962" i="4" s="1"/>
  <c r="F1963" i="4"/>
  <c r="AJ1963" i="4"/>
  <c r="J1963" i="4"/>
  <c r="K1963" i="4" s="1"/>
  <c r="F1964" i="4"/>
  <c r="AJ1964" i="4"/>
  <c r="J1964" i="4"/>
  <c r="AD1964" i="4"/>
  <c r="AH1964" i="4"/>
  <c r="F1965" i="4"/>
  <c r="AJ1965" i="4"/>
  <c r="J1965" i="4"/>
  <c r="AC1965" i="4" s="1"/>
  <c r="F1966" i="4"/>
  <c r="AJ1966" i="4"/>
  <c r="J1966" i="4"/>
  <c r="K1966" i="4" s="1"/>
  <c r="F1967" i="4"/>
  <c r="AJ1967" i="4"/>
  <c r="J1967" i="4"/>
  <c r="K1967" i="4" s="1"/>
  <c r="F1968" i="4"/>
  <c r="AJ1968" i="4"/>
  <c r="J1968" i="4"/>
  <c r="K1968" i="4" s="1"/>
  <c r="F1969" i="4"/>
  <c r="AJ1969" i="4"/>
  <c r="J1969" i="4"/>
  <c r="K1969" i="4" s="1"/>
  <c r="F1970" i="4"/>
  <c r="AJ1970" i="4"/>
  <c r="J1970" i="4"/>
  <c r="AC1970" i="4" s="1"/>
  <c r="AD1970" i="4"/>
  <c r="AI1970" i="4"/>
  <c r="AH1970" i="4"/>
  <c r="F1971" i="4"/>
  <c r="AJ1971" i="4"/>
  <c r="J1971" i="4"/>
  <c r="AC1971" i="4" s="1"/>
  <c r="F1972" i="4"/>
  <c r="AJ1972" i="4"/>
  <c r="J1972" i="4"/>
  <c r="AC1972" i="4" s="1"/>
  <c r="F1973" i="4"/>
  <c r="AJ1973" i="4"/>
  <c r="J1973" i="4"/>
  <c r="F1974" i="4"/>
  <c r="AJ1974" i="4"/>
  <c r="J1974" i="4"/>
  <c r="K1974" i="4" s="1"/>
  <c r="F1975" i="4"/>
  <c r="AJ1975" i="4"/>
  <c r="J1975" i="4"/>
  <c r="AD1975" i="4"/>
  <c r="AI1975" i="4"/>
  <c r="AH1975" i="4"/>
  <c r="F1976" i="4"/>
  <c r="AJ1976" i="4"/>
  <c r="J1976" i="4"/>
  <c r="F1977" i="4"/>
  <c r="AJ1977" i="4"/>
  <c r="J1977" i="4"/>
  <c r="K1977" i="4" s="1"/>
  <c r="F1978" i="4"/>
  <c r="AJ1978" i="4"/>
  <c r="J1978" i="4"/>
  <c r="F1979" i="4"/>
  <c r="AJ1979" i="4"/>
  <c r="J1979" i="4"/>
  <c r="K1979" i="4" s="1"/>
  <c r="F1980" i="4"/>
  <c r="AJ1980" i="4"/>
  <c r="J1980" i="4"/>
  <c r="AC1980" i="4" s="1"/>
  <c r="AD1980" i="4"/>
  <c r="AI1980" i="4"/>
  <c r="AH1980" i="4"/>
  <c r="F1981" i="4"/>
  <c r="AJ1981" i="4"/>
  <c r="J1981" i="4"/>
  <c r="F1982" i="4"/>
  <c r="AJ1982" i="4"/>
  <c r="J1982" i="4"/>
  <c r="AC1982" i="4" s="1"/>
  <c r="AD1982" i="4"/>
  <c r="AI1982" i="4"/>
  <c r="AH1982" i="4"/>
  <c r="F1983" i="4"/>
  <c r="AJ1983" i="4"/>
  <c r="J1983" i="4"/>
  <c r="F1984" i="4"/>
  <c r="AJ1984" i="4"/>
  <c r="J1984" i="4"/>
  <c r="K1984" i="4" s="1"/>
  <c r="AD1984" i="4"/>
  <c r="AI1984" i="4"/>
  <c r="AH1984" i="4"/>
  <c r="F1985" i="4"/>
  <c r="AJ1985" i="4"/>
  <c r="J1985" i="4"/>
  <c r="K1985" i="4" s="1"/>
  <c r="F1986" i="4"/>
  <c r="AJ1986" i="4"/>
  <c r="J1986" i="4"/>
  <c r="K1986" i="4" s="1"/>
  <c r="F1987" i="4"/>
  <c r="AJ1987" i="4"/>
  <c r="J1987" i="4"/>
  <c r="AD1987" i="4"/>
  <c r="AI1987" i="4"/>
  <c r="AH1987" i="4"/>
  <c r="F1988" i="4"/>
  <c r="AJ1988" i="4"/>
  <c r="J1988" i="4"/>
  <c r="K1988" i="4" s="1"/>
  <c r="F1989" i="4"/>
  <c r="AJ1989" i="4"/>
  <c r="J1989" i="4"/>
  <c r="K1989" i="4" s="1"/>
  <c r="F1990" i="4"/>
  <c r="AJ1990" i="4"/>
  <c r="J1990" i="4"/>
  <c r="K1990" i="4" s="1"/>
  <c r="F1991" i="4"/>
  <c r="AJ1991" i="4"/>
  <c r="J1991" i="4"/>
  <c r="K1991" i="4" s="1"/>
  <c r="AD1991" i="4"/>
  <c r="AI1991" i="4"/>
  <c r="AH1991" i="4"/>
  <c r="F1992" i="4"/>
  <c r="AJ1992" i="4"/>
  <c r="J1992" i="4"/>
  <c r="K1992" i="4" s="1"/>
  <c r="F1993" i="4"/>
  <c r="AJ1993" i="4"/>
  <c r="J1993" i="4"/>
  <c r="K1993" i="4" s="1"/>
  <c r="F1994" i="4"/>
  <c r="AJ1994" i="4"/>
  <c r="J1994" i="4"/>
  <c r="K1994" i="4" s="1"/>
  <c r="AD1994" i="4"/>
  <c r="AI1994" i="4"/>
  <c r="AH1994" i="4"/>
  <c r="F1995" i="4"/>
  <c r="AJ1995" i="4"/>
  <c r="J1995" i="4"/>
  <c r="K1995" i="4" s="1"/>
  <c r="AD1995" i="4"/>
  <c r="AI1995" i="4"/>
  <c r="AH1995" i="4"/>
  <c r="F1996" i="4"/>
  <c r="AJ1996" i="4"/>
  <c r="J1996" i="4"/>
  <c r="K1996" i="4" s="1"/>
  <c r="F1997" i="4"/>
  <c r="AJ1997" i="4"/>
  <c r="J1997" i="4"/>
  <c r="K1997" i="4" s="1"/>
  <c r="F1998" i="4"/>
  <c r="AJ1998" i="4"/>
  <c r="J1998" i="4"/>
  <c r="K1998" i="4" s="1"/>
  <c r="AD1998" i="4"/>
  <c r="AI1998" i="4"/>
  <c r="AH1998" i="4"/>
  <c r="F1999" i="4"/>
  <c r="AJ1999" i="4"/>
  <c r="J1999" i="4"/>
  <c r="K1999" i="4" s="1"/>
  <c r="F2000" i="4"/>
  <c r="AJ2000" i="4"/>
  <c r="J2000" i="4"/>
  <c r="K2000" i="4" s="1"/>
  <c r="F2001" i="4"/>
  <c r="AJ2001" i="4"/>
  <c r="J2001" i="4"/>
  <c r="K2001" i="4" s="1"/>
  <c r="AD2001" i="4"/>
  <c r="AI2001" i="4"/>
  <c r="AH2001" i="4"/>
  <c r="F2002" i="4"/>
  <c r="AJ2002" i="4"/>
  <c r="J2002" i="4"/>
  <c r="AD2002" i="4"/>
  <c r="AI2002" i="4"/>
  <c r="AH2002" i="4"/>
  <c r="F2003" i="4"/>
  <c r="AJ2003" i="4"/>
  <c r="J2003" i="4"/>
  <c r="K2003" i="4" s="1"/>
  <c r="F2004" i="4"/>
  <c r="AJ2004" i="4"/>
  <c r="J2004" i="4"/>
  <c r="AC2004" i="4" s="1"/>
  <c r="AD2004" i="4"/>
  <c r="AI2004" i="4"/>
  <c r="AH2004" i="4"/>
  <c r="F2005" i="4"/>
  <c r="AJ2005" i="4"/>
  <c r="J2005" i="4"/>
  <c r="K2005" i="4" s="1"/>
  <c r="F2006" i="4"/>
  <c r="AJ2006" i="4"/>
  <c r="J2006" i="4"/>
  <c r="K2006" i="4" s="1"/>
  <c r="F2007" i="4"/>
  <c r="AJ2007" i="4"/>
  <c r="J2007" i="4"/>
  <c r="K2007" i="4" s="1"/>
  <c r="F2008" i="4"/>
  <c r="AJ2008" i="4"/>
  <c r="J2008" i="4"/>
  <c r="K2008" i="4" s="1"/>
  <c r="F2009" i="4"/>
  <c r="AJ2009" i="4"/>
  <c r="J2009" i="4"/>
  <c r="K2009" i="4" s="1"/>
  <c r="F2010" i="4"/>
  <c r="AJ2010" i="4"/>
  <c r="J2010" i="4"/>
  <c r="K2010" i="4" s="1"/>
  <c r="AD2010" i="4"/>
  <c r="AI2010" i="4"/>
  <c r="AH2010" i="4"/>
  <c r="F2011" i="4"/>
  <c r="AJ2011" i="4"/>
  <c r="J2011" i="4"/>
  <c r="F2012" i="4"/>
  <c r="AJ2012" i="4"/>
  <c r="J2012" i="4"/>
  <c r="F2013" i="4"/>
  <c r="AJ2013" i="4"/>
  <c r="J2013" i="4"/>
  <c r="K2013" i="4" s="1"/>
  <c r="F2014" i="4"/>
  <c r="AJ2014" i="4"/>
  <c r="J2014" i="4"/>
  <c r="F2015" i="4"/>
  <c r="AJ2015" i="4"/>
  <c r="J2015" i="4"/>
  <c r="K2015" i="4" s="1"/>
  <c r="F2016" i="4"/>
  <c r="AJ2016" i="4"/>
  <c r="J2016" i="4"/>
  <c r="AC2016" i="4" s="1"/>
  <c r="F2017" i="4"/>
  <c r="AJ2017" i="4"/>
  <c r="J2017" i="4"/>
  <c r="AC2017" i="4" s="1"/>
  <c r="F2018" i="4"/>
  <c r="AJ2018" i="4"/>
  <c r="J2018" i="4"/>
  <c r="F2019" i="4"/>
  <c r="AJ2019" i="4"/>
  <c r="J2019" i="4"/>
  <c r="K2019" i="4" s="1"/>
  <c r="F2020" i="4"/>
  <c r="AJ2020" i="4"/>
  <c r="J2020" i="4"/>
  <c r="AC2020" i="4" s="1"/>
  <c r="F2021" i="4"/>
  <c r="AJ2021" i="4"/>
  <c r="J2021" i="4"/>
  <c r="F2022" i="4"/>
  <c r="AJ2022" i="4"/>
  <c r="J2022" i="4"/>
  <c r="K2022" i="4" s="1"/>
  <c r="F2023" i="4"/>
  <c r="AJ2023" i="4"/>
  <c r="J2023" i="4"/>
  <c r="F2024" i="4"/>
  <c r="AJ2024" i="4"/>
  <c r="J2024" i="4"/>
  <c r="F2025" i="4"/>
  <c r="AJ2025" i="4"/>
  <c r="J2025" i="4"/>
  <c r="AC2025" i="4" s="1"/>
  <c r="F2026" i="4"/>
  <c r="AJ2026" i="4"/>
  <c r="J2026" i="4"/>
  <c r="K2026" i="4" s="1"/>
  <c r="AD2026" i="4"/>
  <c r="AI2026" i="4"/>
  <c r="AH2026" i="4"/>
  <c r="F2027" i="4"/>
  <c r="AJ2027" i="4"/>
  <c r="J2027" i="4"/>
  <c r="K2027" i="4" s="1"/>
  <c r="AD2027" i="4"/>
  <c r="AI2027" i="4"/>
  <c r="AH2027" i="4"/>
  <c r="F2028" i="4"/>
  <c r="AJ2028" i="4"/>
  <c r="J2028" i="4"/>
  <c r="K2028" i="4" s="1"/>
  <c r="F2029" i="4"/>
  <c r="AJ2029" i="4"/>
  <c r="J2029" i="4"/>
  <c r="F2030" i="4"/>
  <c r="AJ2030" i="4"/>
  <c r="J2030" i="4"/>
  <c r="AD2030" i="4"/>
  <c r="AI2030" i="4"/>
  <c r="AH2030" i="4"/>
  <c r="F2031" i="4"/>
  <c r="AJ2031" i="4"/>
  <c r="J2031" i="4"/>
  <c r="K2031" i="4" s="1"/>
  <c r="F2032" i="4"/>
  <c r="AJ2032" i="4"/>
  <c r="J2032" i="4"/>
  <c r="K2032" i="4" s="1"/>
  <c r="F2033" i="4"/>
  <c r="AJ2033" i="4"/>
  <c r="J2033" i="4"/>
  <c r="AD2033" i="4"/>
  <c r="AI2033" i="4"/>
  <c r="AH2033" i="4"/>
  <c r="F2034" i="4"/>
  <c r="AJ2034" i="4"/>
  <c r="J2034" i="4"/>
  <c r="F2035" i="4"/>
  <c r="AJ2035" i="4"/>
  <c r="J2035" i="4"/>
  <c r="K2035" i="4" s="1"/>
  <c r="F2036" i="4"/>
  <c r="AJ2036" i="4"/>
  <c r="J2036" i="4"/>
  <c r="K2036" i="4" s="1"/>
  <c r="F2037" i="4"/>
  <c r="AJ2037" i="4"/>
  <c r="J2037" i="4"/>
  <c r="AC2037" i="4" s="1"/>
  <c r="F2038" i="4"/>
  <c r="AJ2038" i="4"/>
  <c r="J2038" i="4"/>
  <c r="K2038" i="4" s="1"/>
  <c r="F2039" i="4"/>
  <c r="AJ2039" i="4"/>
  <c r="J2039" i="4"/>
  <c r="K2039" i="4" s="1"/>
  <c r="F2040" i="4"/>
  <c r="AJ2040" i="4"/>
  <c r="J2040" i="4"/>
  <c r="K2040" i="4" s="1"/>
  <c r="F2041" i="4"/>
  <c r="AJ2041" i="4"/>
  <c r="J2041" i="4"/>
  <c r="K2041" i="4" s="1"/>
  <c r="F2042" i="4"/>
  <c r="AJ2042" i="4"/>
  <c r="J2042" i="4"/>
  <c r="K2042" i="4" s="1"/>
  <c r="F2043" i="4"/>
  <c r="AJ2043" i="4"/>
  <c r="J2043" i="4"/>
  <c r="K2043" i="4" s="1"/>
  <c r="F2044" i="4"/>
  <c r="AJ2044" i="4"/>
  <c r="J2044" i="4"/>
  <c r="K2044" i="4" s="1"/>
  <c r="F2045" i="4"/>
  <c r="AJ2045" i="4"/>
  <c r="J2045" i="4"/>
  <c r="K2045" i="4" s="1"/>
  <c r="F2046" i="4"/>
  <c r="AJ2046" i="4"/>
  <c r="J2046" i="4"/>
  <c r="K2046" i="4" s="1"/>
  <c r="F2047" i="4"/>
  <c r="AJ2047" i="4"/>
  <c r="J2047" i="4"/>
  <c r="K2047" i="4" s="1"/>
  <c r="F2048" i="4"/>
  <c r="AJ2048" i="4"/>
  <c r="J2048" i="4"/>
  <c r="K2048" i="4" s="1"/>
  <c r="AD2048" i="4"/>
  <c r="AI2048" i="4"/>
  <c r="AH2048" i="4"/>
  <c r="F2049" i="4"/>
  <c r="AJ2049" i="4"/>
  <c r="J2049" i="4"/>
  <c r="K2049" i="4" s="1"/>
  <c r="F2050" i="4"/>
  <c r="AJ2050" i="4"/>
  <c r="J2050" i="4"/>
  <c r="K2050" i="4" s="1"/>
  <c r="F2051" i="4"/>
  <c r="AJ2051" i="4"/>
  <c r="J2051" i="4"/>
  <c r="K2051" i="4" s="1"/>
  <c r="F2052" i="4"/>
  <c r="AJ2052" i="4"/>
  <c r="J2052" i="4"/>
  <c r="AD2052" i="4"/>
  <c r="AI2052" i="4"/>
  <c r="AH2052" i="4"/>
  <c r="F2053" i="4"/>
  <c r="AJ2053" i="4"/>
  <c r="J2053" i="4"/>
  <c r="K2053" i="4" s="1"/>
  <c r="AD2053" i="4"/>
  <c r="AI2053" i="4"/>
  <c r="AH2053" i="4"/>
  <c r="F2054" i="4"/>
  <c r="AJ2054" i="4"/>
  <c r="J2054" i="4"/>
  <c r="K2054" i="4" s="1"/>
  <c r="AD2054" i="4"/>
  <c r="AI2054" i="4"/>
  <c r="AH2054" i="4"/>
  <c r="F2055" i="4"/>
  <c r="AJ2055" i="4"/>
  <c r="J2055" i="4"/>
  <c r="K2055" i="4" s="1"/>
  <c r="AD2055" i="4"/>
  <c r="AI2055" i="4"/>
  <c r="AH2055" i="4"/>
  <c r="F2056" i="4"/>
  <c r="AJ2056" i="4"/>
  <c r="J2056" i="4"/>
  <c r="K2056" i="4" s="1"/>
  <c r="F2057" i="4"/>
  <c r="AJ2057" i="4"/>
  <c r="J2057" i="4"/>
  <c r="K2057" i="4" s="1"/>
  <c r="F2058" i="4"/>
  <c r="AJ2058" i="4"/>
  <c r="J2058" i="4"/>
  <c r="AC2058" i="4" s="1"/>
  <c r="F2059" i="4"/>
  <c r="AJ2059" i="4"/>
  <c r="J2059" i="4"/>
  <c r="K2059" i="4" s="1"/>
  <c r="F2060" i="4"/>
  <c r="AJ2060" i="4"/>
  <c r="J2060" i="4"/>
  <c r="K2060" i="4" s="1"/>
  <c r="F2061" i="4"/>
  <c r="AJ2061" i="4"/>
  <c r="J2061" i="4"/>
  <c r="K2061" i="4" s="1"/>
  <c r="F2062" i="4"/>
  <c r="AJ2062" i="4"/>
  <c r="J2062" i="4"/>
  <c r="K2062" i="4" s="1"/>
  <c r="AD2062" i="4"/>
  <c r="AI2062" i="4"/>
  <c r="AH2062" i="4"/>
  <c r="F2063" i="4"/>
  <c r="AJ2063" i="4"/>
  <c r="J2063" i="4"/>
  <c r="K2063" i="4" s="1"/>
  <c r="F2064" i="4"/>
  <c r="AJ2064" i="4"/>
  <c r="J2064" i="4"/>
  <c r="K2064" i="4" s="1"/>
  <c r="AD2064" i="4"/>
  <c r="AI2064" i="4"/>
  <c r="AH2064" i="4"/>
  <c r="F2065" i="4"/>
  <c r="AJ2065" i="4"/>
  <c r="J2065" i="4"/>
  <c r="K2065" i="4" s="1"/>
  <c r="F2066" i="4"/>
  <c r="AJ2066" i="4"/>
  <c r="J2066" i="4"/>
  <c r="K2066" i="4" s="1"/>
  <c r="F2067" i="4"/>
  <c r="AJ2067" i="4"/>
  <c r="J2067" i="4"/>
  <c r="AC2067" i="4" s="1"/>
  <c r="F2068" i="4"/>
  <c r="AJ2068" i="4"/>
  <c r="J2068" i="4"/>
  <c r="AC2068" i="4" s="1"/>
  <c r="F2069" i="4"/>
  <c r="AJ2069" i="4"/>
  <c r="J2069" i="4"/>
  <c r="F2070" i="4"/>
  <c r="AJ2070" i="4"/>
  <c r="J2070" i="4"/>
  <c r="K2070" i="4" s="1"/>
  <c r="F2071" i="4"/>
  <c r="AJ2071" i="4"/>
  <c r="J2071" i="4"/>
  <c r="F2072" i="4"/>
  <c r="AJ2072" i="4"/>
  <c r="J2072" i="4"/>
  <c r="K2072" i="4" s="1"/>
  <c r="F2073" i="4"/>
  <c r="AJ2073" i="4"/>
  <c r="J2073" i="4"/>
  <c r="K2073" i="4" s="1"/>
  <c r="F2074" i="4"/>
  <c r="AJ2074" i="4"/>
  <c r="J2074" i="4"/>
  <c r="K2074" i="4" s="1"/>
  <c r="AD2074" i="4"/>
  <c r="AI2074" i="4"/>
  <c r="AH2074" i="4"/>
  <c r="F2075" i="4"/>
  <c r="AJ2075" i="4"/>
  <c r="J2075" i="4"/>
  <c r="K2075" i="4" s="1"/>
  <c r="AD2075" i="4"/>
  <c r="AI2075" i="4"/>
  <c r="AH2075" i="4"/>
  <c r="F2076" i="4"/>
  <c r="AJ2076" i="4"/>
  <c r="J2076" i="4"/>
  <c r="K2076" i="4" s="1"/>
  <c r="F2077" i="4"/>
  <c r="AJ2077" i="4"/>
  <c r="J2077" i="4"/>
  <c r="AC2077" i="4" s="1"/>
  <c r="F2078" i="4"/>
  <c r="AJ2078" i="4"/>
  <c r="J2078" i="4"/>
  <c r="AC2078" i="4" s="1"/>
  <c r="F2079" i="4"/>
  <c r="AJ2079" i="4"/>
  <c r="J2079" i="4"/>
  <c r="AD2079" i="4"/>
  <c r="AI2079" i="4"/>
  <c r="AH2079" i="4"/>
  <c r="F2080" i="4"/>
  <c r="AJ2080" i="4"/>
  <c r="J2080" i="4"/>
  <c r="AD2080" i="4"/>
  <c r="AI2080" i="4"/>
  <c r="AH2080" i="4"/>
  <c r="F2081" i="4"/>
  <c r="AJ2081" i="4"/>
  <c r="J2081" i="4"/>
  <c r="F2082" i="4"/>
  <c r="AJ2082" i="4"/>
  <c r="J2082" i="4"/>
  <c r="AC2082" i="4" s="1"/>
  <c r="AD2082" i="4"/>
  <c r="AI2082" i="4"/>
  <c r="AH2082" i="4"/>
  <c r="F2083" i="4"/>
  <c r="AJ2083" i="4"/>
  <c r="J2083" i="4"/>
  <c r="K2083" i="4" s="1"/>
  <c r="F2084" i="4"/>
  <c r="AJ2084" i="4"/>
  <c r="J2084" i="4"/>
  <c r="K2084" i="4" s="1"/>
  <c r="F2085" i="4"/>
  <c r="AJ2085" i="4"/>
  <c r="J2085" i="4"/>
  <c r="K2085" i="4" s="1"/>
  <c r="F2086" i="4"/>
  <c r="AJ2086" i="4"/>
  <c r="J2086" i="4"/>
  <c r="AC2086" i="4" s="1"/>
  <c r="F2087" i="4"/>
  <c r="AJ2087" i="4"/>
  <c r="J2087" i="4"/>
  <c r="F2088" i="4"/>
  <c r="AJ2088" i="4"/>
  <c r="J2088" i="4"/>
  <c r="K2088" i="4" s="1"/>
  <c r="F2089" i="4"/>
  <c r="AJ2089" i="4"/>
  <c r="J2089" i="4"/>
  <c r="AC2089" i="4" s="1"/>
  <c r="F2090" i="4"/>
  <c r="AJ2090" i="4"/>
  <c r="J2090" i="4"/>
  <c r="K2090" i="4" s="1"/>
  <c r="F2091" i="4"/>
  <c r="AJ2091" i="4"/>
  <c r="J2091" i="4"/>
  <c r="K2091" i="4" s="1"/>
  <c r="F2092" i="4"/>
  <c r="AJ2092" i="4"/>
  <c r="J2092" i="4"/>
  <c r="K2092" i="4" s="1"/>
  <c r="F2093" i="4"/>
  <c r="AJ2093" i="4"/>
  <c r="J2093" i="4"/>
  <c r="F2094" i="4"/>
  <c r="AJ2094" i="4"/>
  <c r="J2094" i="4"/>
  <c r="AC2094" i="4" s="1"/>
  <c r="AD2094" i="4"/>
  <c r="AI2094" i="4"/>
  <c r="AH2094" i="4"/>
  <c r="F2095" i="4"/>
  <c r="AJ2095" i="4"/>
  <c r="J2095" i="4"/>
  <c r="AC2095" i="4" s="1"/>
  <c r="F2096" i="4"/>
  <c r="AJ2096" i="4"/>
  <c r="J2096" i="4"/>
  <c r="F2097" i="4"/>
  <c r="AJ2097" i="4"/>
  <c r="J2097" i="4"/>
  <c r="AC2097" i="4" s="1"/>
  <c r="AD2097" i="4"/>
  <c r="AI2097" i="4"/>
  <c r="AH2097" i="4"/>
  <c r="F2098" i="4"/>
  <c r="AJ2098" i="4"/>
  <c r="J2098" i="4"/>
  <c r="K2098" i="4" s="1"/>
  <c r="F2099" i="4"/>
  <c r="AJ2099" i="4"/>
  <c r="J2099" i="4"/>
  <c r="K2099" i="4" s="1"/>
  <c r="AD2099" i="4"/>
  <c r="AI2099" i="4"/>
  <c r="AH2099" i="4"/>
  <c r="F2100" i="4"/>
  <c r="AJ2100" i="4"/>
  <c r="J2100" i="4"/>
  <c r="K2100" i="4" s="1"/>
  <c r="F2101" i="4"/>
  <c r="AJ2101" i="4"/>
  <c r="J2101" i="4"/>
  <c r="K2101" i="4" s="1"/>
  <c r="F2102" i="4"/>
  <c r="AJ2102" i="4"/>
  <c r="J2102" i="4"/>
  <c r="K2102" i="4" s="1"/>
  <c r="F2103" i="4"/>
  <c r="AJ2103" i="4"/>
  <c r="J2103" i="4"/>
  <c r="K2103" i="4" s="1"/>
  <c r="F2104" i="4"/>
  <c r="AJ2104" i="4"/>
  <c r="J2104" i="4"/>
  <c r="F2105" i="4"/>
  <c r="AJ2105" i="4"/>
  <c r="J2105" i="4"/>
  <c r="AD2105" i="4"/>
  <c r="AI2105" i="4"/>
  <c r="AH2105" i="4"/>
  <c r="F2106" i="4"/>
  <c r="AJ2106" i="4"/>
  <c r="J2106" i="4"/>
  <c r="F2107" i="4"/>
  <c r="AJ2107" i="4"/>
  <c r="J2107" i="4"/>
  <c r="K2107" i="4" s="1"/>
  <c r="F2108" i="4"/>
  <c r="AJ2108" i="4"/>
  <c r="J2108" i="4"/>
  <c r="AC2108" i="4" s="1"/>
  <c r="F2109" i="4"/>
  <c r="AJ2109" i="4"/>
  <c r="J2109" i="4"/>
  <c r="AC2109" i="4" s="1"/>
  <c r="F2110" i="4"/>
  <c r="AJ2110" i="4"/>
  <c r="J2110" i="4"/>
  <c r="K2110" i="4" s="1"/>
  <c r="F2111" i="4"/>
  <c r="AJ2111" i="4"/>
  <c r="J2111" i="4"/>
  <c r="K2111" i="4" s="1"/>
  <c r="F2112" i="4"/>
  <c r="AJ2112" i="4"/>
  <c r="J2112" i="4"/>
  <c r="AC2112" i="4" s="1"/>
  <c r="AD2112" i="4"/>
  <c r="AI2112" i="4"/>
  <c r="AH2112" i="4"/>
  <c r="F2113" i="4"/>
  <c r="AJ2113" i="4"/>
  <c r="J2113" i="4"/>
  <c r="AC2113" i="4" s="1"/>
  <c r="F2114" i="4"/>
  <c r="AJ2114" i="4"/>
  <c r="J2114" i="4"/>
  <c r="AC2114" i="4" s="1"/>
  <c r="F2115" i="4"/>
  <c r="AJ2115" i="4"/>
  <c r="J2115" i="4"/>
  <c r="F2116" i="4"/>
  <c r="AJ2116" i="4"/>
  <c r="J2116" i="4"/>
  <c r="F2117" i="4"/>
  <c r="AJ2117" i="4"/>
  <c r="J2117" i="4"/>
  <c r="AD2117" i="4"/>
  <c r="AI2117" i="4"/>
  <c r="AH2117" i="4"/>
  <c r="F2118" i="4"/>
  <c r="AJ2118" i="4"/>
  <c r="J2118" i="4"/>
  <c r="AD2118" i="4"/>
  <c r="AI2118" i="4"/>
  <c r="AH2118" i="4"/>
  <c r="F2119" i="4"/>
  <c r="AJ2119" i="4"/>
  <c r="J2119" i="4"/>
  <c r="F2120" i="4"/>
  <c r="AJ2120" i="4"/>
  <c r="J2120" i="4"/>
  <c r="K2120" i="4" s="1"/>
  <c r="F2121" i="4"/>
  <c r="AJ2121" i="4"/>
  <c r="J2121" i="4"/>
  <c r="K2121" i="4" s="1"/>
  <c r="F2122" i="4"/>
  <c r="AJ2122" i="4"/>
  <c r="J2122" i="4"/>
  <c r="AC2122" i="4" s="1"/>
  <c r="AD2122" i="4"/>
  <c r="AH2122" i="4"/>
  <c r="F2123" i="4"/>
  <c r="AJ2123" i="4"/>
  <c r="J2123" i="4"/>
  <c r="AC2123" i="4" s="1"/>
  <c r="AD2123" i="4"/>
  <c r="AH2123" i="4"/>
  <c r="F2124" i="4"/>
  <c r="AJ2124" i="4"/>
  <c r="J2124" i="4"/>
  <c r="K2124" i="4" s="1"/>
  <c r="F2125" i="4"/>
  <c r="AJ2125" i="4"/>
  <c r="J2125" i="4"/>
  <c r="K2125" i="4" s="1"/>
  <c r="F2126" i="4"/>
  <c r="AJ2126" i="4"/>
  <c r="J2126" i="4"/>
  <c r="K2126" i="4" s="1"/>
  <c r="F2127" i="4"/>
  <c r="AJ2127" i="4"/>
  <c r="J2127" i="4"/>
  <c r="AD2127" i="4"/>
  <c r="AI2127" i="4"/>
  <c r="AH2127" i="4"/>
  <c r="F2128" i="4"/>
  <c r="AJ2128" i="4"/>
  <c r="J2128" i="4"/>
  <c r="K2128" i="4" s="1"/>
  <c r="F2129" i="4"/>
  <c r="AJ2129" i="4"/>
  <c r="J2129" i="4"/>
  <c r="K2129" i="4" s="1"/>
  <c r="AD2129" i="4"/>
  <c r="AI2129" i="4"/>
  <c r="AH2129" i="4"/>
  <c r="F2130" i="4"/>
  <c r="AJ2130" i="4"/>
  <c r="J2130" i="4"/>
  <c r="K2130" i="4" s="1"/>
  <c r="F2131" i="4"/>
  <c r="AJ2131" i="4"/>
  <c r="J2131" i="4"/>
  <c r="K2131" i="4" s="1"/>
  <c r="F2132" i="4"/>
  <c r="AJ2132" i="4"/>
  <c r="J2132" i="4"/>
  <c r="K2132" i="4" s="1"/>
  <c r="F2133" i="4"/>
  <c r="AJ2133" i="4"/>
  <c r="J2133" i="4"/>
  <c r="K2133" i="4" s="1"/>
  <c r="F2134" i="4"/>
  <c r="AJ2134" i="4"/>
  <c r="J2134" i="4"/>
  <c r="K2134" i="4" s="1"/>
  <c r="F2135" i="4"/>
  <c r="AJ2135" i="4"/>
  <c r="J2135" i="4"/>
  <c r="AD2135" i="4"/>
  <c r="AI2135" i="4"/>
  <c r="AH2135" i="4"/>
  <c r="F2136" i="4"/>
  <c r="AJ2136" i="4"/>
  <c r="J2136" i="4"/>
  <c r="AD2136" i="4"/>
  <c r="AI2136" i="4"/>
  <c r="AH2136" i="4"/>
  <c r="F2137" i="4"/>
  <c r="AJ2137" i="4"/>
  <c r="J2137" i="4"/>
  <c r="K2137" i="4" s="1"/>
  <c r="F2138" i="4"/>
  <c r="AJ2138" i="4"/>
  <c r="J2138" i="4"/>
  <c r="K2138" i="4" s="1"/>
  <c r="F2139" i="4"/>
  <c r="AJ2139" i="4"/>
  <c r="J2139" i="4"/>
  <c r="AC2139" i="4" s="1"/>
  <c r="F2140" i="4"/>
  <c r="AJ2140" i="4"/>
  <c r="J2140" i="4"/>
  <c r="AC2140" i="4" s="1"/>
  <c r="AD2140" i="4"/>
  <c r="AI2140" i="4"/>
  <c r="AH2140" i="4"/>
  <c r="F2141" i="4"/>
  <c r="AJ2141" i="4"/>
  <c r="J2141" i="4"/>
  <c r="AC2141" i="4" s="1"/>
  <c r="F2142" i="4"/>
  <c r="AJ2142" i="4"/>
  <c r="J2142" i="4"/>
  <c r="F2143" i="4"/>
  <c r="AJ2143" i="4"/>
  <c r="J2143" i="4"/>
  <c r="AD2143" i="4"/>
  <c r="AI2143" i="4"/>
  <c r="AH2143" i="4"/>
  <c r="F2144" i="4"/>
  <c r="AJ2144" i="4"/>
  <c r="J2144" i="4"/>
  <c r="F2145" i="4"/>
  <c r="AJ2145" i="4"/>
  <c r="J2145" i="4"/>
  <c r="F2146" i="4"/>
  <c r="AJ2146" i="4"/>
  <c r="J2146" i="4"/>
  <c r="AC2146" i="4" s="1"/>
  <c r="F2147" i="4"/>
  <c r="AJ2147" i="4"/>
  <c r="J2147" i="4"/>
  <c r="AC2147" i="4" s="1"/>
  <c r="F2148" i="4"/>
  <c r="AJ2148" i="4"/>
  <c r="J2148" i="4"/>
  <c r="K2148" i="4" s="1"/>
  <c r="AD2148" i="4"/>
  <c r="AI2148" i="4"/>
  <c r="AH2148" i="4"/>
  <c r="F2149" i="4"/>
  <c r="AJ2149" i="4"/>
  <c r="J2149" i="4"/>
  <c r="K2149" i="4" s="1"/>
  <c r="F2150" i="4"/>
  <c r="AJ2150" i="4"/>
  <c r="J2150" i="4"/>
  <c r="F2151" i="4"/>
  <c r="AJ2151" i="4"/>
  <c r="J2151" i="4"/>
  <c r="K2151" i="4" s="1"/>
  <c r="AD2151" i="4"/>
  <c r="AI2151" i="4"/>
  <c r="AH2151" i="4"/>
  <c r="F2152" i="4"/>
  <c r="AJ2152" i="4"/>
  <c r="J2152" i="4"/>
  <c r="K2152" i="4" s="1"/>
  <c r="F2153" i="4"/>
  <c r="AJ2153" i="4"/>
  <c r="J2153" i="4"/>
  <c r="K2153" i="4" s="1"/>
  <c r="F2154" i="4"/>
  <c r="AJ2154" i="4"/>
  <c r="J2154" i="4"/>
  <c r="AC2154" i="4" s="1"/>
  <c r="F2155" i="4"/>
  <c r="AJ2155" i="4"/>
  <c r="J2155" i="4"/>
  <c r="K2155" i="4" s="1"/>
  <c r="F2156" i="4"/>
  <c r="AJ2156" i="4"/>
  <c r="J2156" i="4"/>
  <c r="AC2156" i="4" s="1"/>
  <c r="AD2156" i="4"/>
  <c r="AI2156" i="4"/>
  <c r="AH2156" i="4"/>
  <c r="F2157" i="4"/>
  <c r="AJ2157" i="4"/>
  <c r="J2157" i="4"/>
  <c r="AC2157" i="4" s="1"/>
  <c r="F2158" i="4"/>
  <c r="AJ2158" i="4"/>
  <c r="J2158" i="4"/>
  <c r="K2158" i="4" s="1"/>
  <c r="AD2158" i="4"/>
  <c r="AI2158" i="4"/>
  <c r="AH2158" i="4"/>
  <c r="F2159" i="4"/>
  <c r="AJ2159" i="4"/>
  <c r="J2159" i="4"/>
  <c r="K2159" i="4" s="1"/>
  <c r="F2160" i="4"/>
  <c r="AJ2160" i="4"/>
  <c r="J2160" i="4"/>
  <c r="K2160" i="4" s="1"/>
  <c r="F2161" i="4"/>
  <c r="AJ2161" i="4"/>
  <c r="J2161" i="4"/>
  <c r="AC2161" i="4" s="1"/>
  <c r="F2162" i="4"/>
  <c r="AJ2162" i="4"/>
  <c r="J2162" i="4"/>
  <c r="F2163" i="4"/>
  <c r="AJ2163" i="4"/>
  <c r="J2163" i="4"/>
  <c r="F2164" i="4"/>
  <c r="AJ2164" i="4"/>
  <c r="J2164" i="4"/>
  <c r="K2164" i="4" s="1"/>
  <c r="F2165" i="4"/>
  <c r="AJ2165" i="4"/>
  <c r="J2165" i="4"/>
  <c r="K2165" i="4" s="1"/>
  <c r="F2166" i="4"/>
  <c r="AJ2166" i="4"/>
  <c r="J2166" i="4"/>
  <c r="AC2166" i="4" s="1"/>
  <c r="F2167" i="4"/>
  <c r="AJ2167" i="4"/>
  <c r="J2167" i="4"/>
  <c r="F2168" i="4"/>
  <c r="AJ2168" i="4"/>
  <c r="J2168" i="4"/>
  <c r="AD2168" i="4"/>
  <c r="AI2168" i="4"/>
  <c r="AH2168" i="4"/>
  <c r="F2169" i="4"/>
  <c r="AJ2169" i="4"/>
  <c r="J2169" i="4"/>
  <c r="K2169" i="4" s="1"/>
  <c r="F2170" i="4"/>
  <c r="AJ2170" i="4"/>
  <c r="J2170" i="4"/>
  <c r="K2170" i="4" s="1"/>
  <c r="F2171" i="4"/>
  <c r="AJ2171" i="4"/>
  <c r="J2171" i="4"/>
  <c r="K2171" i="4" s="1"/>
  <c r="F2172" i="4"/>
  <c r="AJ2172" i="4"/>
  <c r="J2172" i="4"/>
  <c r="K2172" i="4" s="1"/>
  <c r="F2173" i="4"/>
  <c r="AJ2173" i="4"/>
  <c r="J2173" i="4"/>
  <c r="K2173" i="4" s="1"/>
  <c r="F2174" i="4"/>
  <c r="AJ2174" i="4"/>
  <c r="J2174" i="4"/>
  <c r="K2174" i="4" s="1"/>
  <c r="AD2174" i="4"/>
  <c r="AH2174" i="4"/>
  <c r="F2175" i="4"/>
  <c r="AJ2175" i="4"/>
  <c r="J2175" i="4"/>
  <c r="K2175" i="4" s="1"/>
  <c r="AD2175" i="4"/>
  <c r="AH2175" i="4"/>
  <c r="F2176" i="4"/>
  <c r="AJ2176" i="4"/>
  <c r="J2176" i="4"/>
  <c r="AD2176" i="4"/>
  <c r="AH2176" i="4"/>
  <c r="F2177" i="4"/>
  <c r="AJ2177" i="4"/>
  <c r="J2177" i="4"/>
  <c r="K2177" i="4" s="1"/>
  <c r="F2178" i="4"/>
  <c r="AJ2178" i="4"/>
  <c r="J2178" i="4"/>
  <c r="K2178" i="4" s="1"/>
  <c r="F2179" i="4"/>
  <c r="AJ2179" i="4"/>
  <c r="J2179" i="4"/>
  <c r="K2179" i="4" s="1"/>
  <c r="F2180" i="4"/>
  <c r="AJ2180" i="4"/>
  <c r="J2180" i="4"/>
  <c r="K2180" i="4" s="1"/>
  <c r="AD2180" i="4"/>
  <c r="AI2180" i="4"/>
  <c r="AH2180" i="4"/>
  <c r="F2181" i="4"/>
  <c r="AJ2181" i="4"/>
  <c r="J2181" i="4"/>
  <c r="K2181" i="4" s="1"/>
  <c r="AD2181" i="4"/>
  <c r="AI2181" i="4"/>
  <c r="AH2181" i="4"/>
  <c r="F2182" i="4"/>
  <c r="AJ2182" i="4"/>
  <c r="J2182" i="4"/>
  <c r="K2182" i="4" s="1"/>
  <c r="F2183" i="4"/>
  <c r="AJ2183" i="4"/>
  <c r="J2183" i="4"/>
  <c r="K2183" i="4" s="1"/>
  <c r="F2184" i="4"/>
  <c r="AJ2184" i="4"/>
  <c r="J2184" i="4"/>
  <c r="K2184" i="4" s="1"/>
  <c r="F2185" i="4"/>
  <c r="AJ2185" i="4"/>
  <c r="J2185" i="4"/>
  <c r="K2185" i="4" s="1"/>
  <c r="F2186" i="4"/>
  <c r="AJ2186" i="4"/>
  <c r="J2186" i="4"/>
  <c r="K2186" i="4" s="1"/>
  <c r="F2187" i="4"/>
  <c r="AJ2187" i="4"/>
  <c r="J2187" i="4"/>
  <c r="K2187" i="4" s="1"/>
  <c r="F2188" i="4"/>
  <c r="AJ2188" i="4"/>
  <c r="J2188" i="4"/>
  <c r="K2188" i="4" s="1"/>
  <c r="AD2188" i="4"/>
  <c r="AI2188" i="4"/>
  <c r="AH2188" i="4"/>
  <c r="F2189" i="4"/>
  <c r="AJ2189" i="4"/>
  <c r="J2189" i="4"/>
  <c r="K2189" i="4" s="1"/>
  <c r="AD2189" i="4"/>
  <c r="AI2189" i="4"/>
  <c r="AH2189" i="4"/>
  <c r="F2190" i="4"/>
  <c r="AJ2190" i="4"/>
  <c r="J2190" i="4"/>
  <c r="K2190" i="4" s="1"/>
  <c r="F2191" i="4"/>
  <c r="AJ2191" i="4"/>
  <c r="J2191" i="4"/>
  <c r="K2191" i="4" s="1"/>
  <c r="F2192" i="4"/>
  <c r="AJ2192" i="4"/>
  <c r="J2192" i="4"/>
  <c r="K2192" i="4" s="1"/>
  <c r="F2193" i="4"/>
  <c r="AJ2193" i="4"/>
  <c r="J2193" i="4"/>
  <c r="K2193" i="4" s="1"/>
  <c r="F2194" i="4"/>
  <c r="AJ2194" i="4"/>
  <c r="J2194" i="4"/>
  <c r="K2194" i="4" s="1"/>
  <c r="F2195" i="4"/>
  <c r="AJ2195" i="4"/>
  <c r="J2195" i="4"/>
  <c r="K2195" i="4" s="1"/>
  <c r="F2196" i="4"/>
  <c r="AJ2196" i="4"/>
  <c r="J2196" i="4"/>
  <c r="AC2196" i="4" s="1"/>
  <c r="F2197" i="4"/>
  <c r="AJ2197" i="4"/>
  <c r="J2197" i="4"/>
  <c r="K2197" i="4" s="1"/>
  <c r="F2198" i="4"/>
  <c r="AJ2198" i="4"/>
  <c r="J2198" i="4"/>
  <c r="K2198" i="4" s="1"/>
  <c r="F2199" i="4"/>
  <c r="AJ2199" i="4"/>
  <c r="J2199" i="4"/>
  <c r="K2199" i="4" s="1"/>
  <c r="F2200" i="4"/>
  <c r="AJ2200" i="4"/>
  <c r="J2200" i="4"/>
  <c r="AC2200" i="4" s="1"/>
  <c r="F2201" i="4"/>
  <c r="AJ2201" i="4"/>
  <c r="J2201" i="4"/>
  <c r="AC2201" i="4" s="1"/>
  <c r="F2202" i="4"/>
  <c r="AJ2202" i="4"/>
  <c r="J2202" i="4"/>
  <c r="K2202" i="4" s="1"/>
  <c r="F2203" i="4"/>
  <c r="AJ2203" i="4"/>
  <c r="J2203" i="4"/>
  <c r="AC2203" i="4" s="1"/>
  <c r="F2204" i="4"/>
  <c r="AJ2204" i="4"/>
  <c r="J2204" i="4"/>
  <c r="K2204" i="4" s="1"/>
  <c r="F2205" i="4"/>
  <c r="AJ2205" i="4"/>
  <c r="J2205" i="4"/>
  <c r="AD2205" i="4"/>
  <c r="AI2205" i="4"/>
  <c r="AH2205" i="4"/>
  <c r="F2206" i="4"/>
  <c r="AJ2206" i="4"/>
  <c r="J2206" i="4"/>
  <c r="AD2206" i="4"/>
  <c r="AI2206" i="4"/>
  <c r="AH2206" i="4"/>
  <c r="F2207" i="4"/>
  <c r="AJ2207" i="4"/>
  <c r="J2207" i="4"/>
  <c r="F2208" i="4"/>
  <c r="AJ2208" i="4"/>
  <c r="J2208" i="4"/>
  <c r="F2209" i="4"/>
  <c r="AJ2209" i="4"/>
  <c r="J2209" i="4"/>
  <c r="K2209" i="4" s="1"/>
  <c r="F2210" i="4"/>
  <c r="AJ2210" i="4"/>
  <c r="J2210" i="4"/>
  <c r="AC2210" i="4" s="1"/>
  <c r="F2211" i="4"/>
  <c r="AJ2211" i="4"/>
  <c r="J2211" i="4"/>
  <c r="K2211" i="4" s="1"/>
  <c r="F2212" i="4"/>
  <c r="AJ2212" i="4"/>
  <c r="J2212" i="4"/>
  <c r="F2213" i="4"/>
  <c r="AJ2213" i="4"/>
  <c r="J2213" i="4"/>
  <c r="F2214" i="4"/>
  <c r="AJ2214" i="4"/>
  <c r="J2214" i="4"/>
  <c r="AC2214" i="4" s="1"/>
  <c r="F2215" i="4"/>
  <c r="AJ2215" i="4"/>
  <c r="J2215" i="4"/>
  <c r="AC2215" i="4" s="1"/>
  <c r="F2216" i="4"/>
  <c r="AJ2216" i="4"/>
  <c r="J2216" i="4"/>
  <c r="K2216" i="4" s="1"/>
  <c r="F2217" i="4"/>
  <c r="AJ2217" i="4"/>
  <c r="J2217" i="4"/>
  <c r="AD2217" i="4"/>
  <c r="AI2217" i="4"/>
  <c r="AH2217" i="4"/>
  <c r="F2218" i="4"/>
  <c r="AJ2218" i="4"/>
  <c r="J2218" i="4"/>
  <c r="AD2218" i="4"/>
  <c r="AH2218" i="4"/>
  <c r="F2219" i="4"/>
  <c r="AJ2219" i="4"/>
  <c r="J2219" i="4"/>
  <c r="AC2219" i="4" s="1"/>
  <c r="AD2219" i="4"/>
  <c r="AH2219" i="4"/>
  <c r="F2220" i="4"/>
  <c r="AJ2220" i="4"/>
  <c r="J2220" i="4"/>
  <c r="K2220" i="4" s="1"/>
  <c r="F2221" i="4"/>
  <c r="AJ2221" i="4"/>
  <c r="J2221" i="4"/>
  <c r="AC2221" i="4" s="1"/>
  <c r="AD2221" i="4"/>
  <c r="AH2221" i="4"/>
  <c r="F2222" i="4"/>
  <c r="AJ2222" i="4"/>
  <c r="J2222" i="4"/>
  <c r="K2222" i="4" s="1"/>
  <c r="F2223" i="4"/>
  <c r="AJ2223" i="4"/>
  <c r="J2223" i="4"/>
  <c r="K2223" i="4" s="1"/>
  <c r="F2224" i="4"/>
  <c r="AJ2224" i="4"/>
  <c r="J2224" i="4"/>
  <c r="K2224" i="4" s="1"/>
  <c r="AD2224" i="4"/>
  <c r="AI2224" i="4"/>
  <c r="AH2224" i="4"/>
  <c r="F2225" i="4"/>
  <c r="AJ2225" i="4"/>
  <c r="J2225" i="4"/>
  <c r="K2225" i="4" s="1"/>
  <c r="AD2225" i="4"/>
  <c r="AI2225" i="4"/>
  <c r="AH2225" i="4"/>
  <c r="F2226" i="4"/>
  <c r="AJ2226" i="4"/>
  <c r="J2226" i="4"/>
  <c r="K2226" i="4" s="1"/>
  <c r="AD2226" i="4"/>
  <c r="AI2226" i="4"/>
  <c r="AH2226" i="4"/>
  <c r="F2227" i="4"/>
  <c r="AJ2227" i="4"/>
  <c r="J2227" i="4"/>
  <c r="K2227" i="4" s="1"/>
  <c r="F2228" i="4"/>
  <c r="AJ2228" i="4"/>
  <c r="J2228" i="4"/>
  <c r="K2228" i="4" s="1"/>
  <c r="F2229" i="4"/>
  <c r="AJ2229" i="4"/>
  <c r="J2229" i="4"/>
  <c r="K2229" i="4" s="1"/>
  <c r="F2230" i="4"/>
  <c r="AJ2230" i="4"/>
  <c r="J2230" i="4"/>
  <c r="AD2230" i="4"/>
  <c r="AI2230" i="4"/>
  <c r="AH2230" i="4"/>
  <c r="F2231" i="4"/>
  <c r="AJ2231" i="4"/>
  <c r="J2231" i="4"/>
  <c r="AD2231" i="4"/>
  <c r="AI2231" i="4"/>
  <c r="AH2231" i="4"/>
  <c r="F2232" i="4"/>
  <c r="AJ2232" i="4"/>
  <c r="J2232" i="4"/>
  <c r="AD2232" i="4"/>
  <c r="AI2232" i="4"/>
  <c r="AH2232" i="4"/>
  <c r="F2233" i="4"/>
  <c r="AJ2233" i="4"/>
  <c r="J2233" i="4"/>
  <c r="AD2233" i="4"/>
  <c r="AI2233" i="4"/>
  <c r="AH2233" i="4"/>
  <c r="F2234" i="4"/>
  <c r="AJ2234" i="4"/>
  <c r="J2234" i="4"/>
  <c r="AD2234" i="4"/>
  <c r="AI2234" i="4"/>
  <c r="AH2234" i="4"/>
  <c r="F2235" i="4"/>
  <c r="AJ2235" i="4"/>
  <c r="J2235" i="4"/>
  <c r="K2235" i="4" s="1"/>
  <c r="F2236" i="4"/>
  <c r="AJ2236" i="4"/>
  <c r="J2236" i="4"/>
  <c r="K2236" i="4" s="1"/>
  <c r="F2237" i="4"/>
  <c r="AJ2237" i="4"/>
  <c r="J2237" i="4"/>
  <c r="K2237" i="4" s="1"/>
  <c r="F2238" i="4"/>
  <c r="AJ2238" i="4"/>
  <c r="J2238" i="4"/>
  <c r="K2238" i="4" s="1"/>
  <c r="AD2238" i="4"/>
  <c r="AI2238" i="4"/>
  <c r="AH2238" i="4"/>
  <c r="F2239" i="4"/>
  <c r="AJ2239" i="4"/>
  <c r="J2239" i="4"/>
  <c r="K2239" i="4" s="1"/>
  <c r="AD2239" i="4"/>
  <c r="AI2239" i="4"/>
  <c r="AH2239" i="4"/>
  <c r="F2240" i="4"/>
  <c r="AJ2240" i="4"/>
  <c r="J2240" i="4"/>
  <c r="K2240" i="4" s="1"/>
  <c r="AD2240" i="4"/>
  <c r="AI2240" i="4"/>
  <c r="AH2240" i="4"/>
  <c r="F2241" i="4"/>
  <c r="AJ2241" i="4"/>
  <c r="J2241" i="4"/>
  <c r="K2241" i="4" s="1"/>
  <c r="F2242" i="4"/>
  <c r="AJ2242" i="4"/>
  <c r="J2242" i="4"/>
  <c r="K2242" i="4" s="1"/>
  <c r="F2243" i="4"/>
  <c r="AJ2243" i="4"/>
  <c r="J2243" i="4"/>
  <c r="K2243" i="4" s="1"/>
  <c r="F2244" i="4"/>
  <c r="AJ2244" i="4"/>
  <c r="J2244" i="4"/>
  <c r="AC2244" i="4" s="1"/>
  <c r="F2245" i="4"/>
  <c r="AJ2245" i="4"/>
  <c r="J2245" i="4"/>
  <c r="K2245" i="4" s="1"/>
  <c r="F2246" i="4"/>
  <c r="AJ2246" i="4"/>
  <c r="J2246" i="4"/>
  <c r="AC2246" i="4" s="1"/>
  <c r="F2247" i="4"/>
  <c r="AJ2247" i="4"/>
  <c r="J2247" i="4"/>
  <c r="AC2247" i="4" s="1"/>
  <c r="F2248" i="4"/>
  <c r="AJ2248" i="4"/>
  <c r="J2248" i="4"/>
  <c r="K2248" i="4" s="1"/>
  <c r="F2249" i="4"/>
  <c r="AJ2249" i="4"/>
  <c r="J2249" i="4"/>
  <c r="K2249" i="4" s="1"/>
  <c r="F2250" i="4"/>
  <c r="AJ2250" i="4"/>
  <c r="J2250" i="4"/>
  <c r="K2250" i="4" s="1"/>
  <c r="F2251" i="4"/>
  <c r="AJ2251" i="4"/>
  <c r="J2251" i="4"/>
  <c r="AC2251" i="4" s="1"/>
  <c r="AD2251" i="4"/>
  <c r="AI2251" i="4"/>
  <c r="AH2251" i="4"/>
  <c r="F2252" i="4"/>
  <c r="AJ2252" i="4"/>
  <c r="J2252" i="4"/>
  <c r="K2252" i="4" s="1"/>
  <c r="F2253" i="4"/>
  <c r="AJ2253" i="4"/>
  <c r="J2253" i="4"/>
  <c r="K2253" i="4" s="1"/>
  <c r="F2254" i="4"/>
  <c r="AJ2254" i="4"/>
  <c r="J2254" i="4"/>
  <c r="AC2254" i="4" s="1"/>
  <c r="F2255" i="4"/>
  <c r="AJ2255" i="4"/>
  <c r="J2255" i="4"/>
  <c r="AC2255" i="4" s="1"/>
  <c r="F2256" i="4"/>
  <c r="AJ2256" i="4"/>
  <c r="J2256" i="4"/>
  <c r="K2256" i="4" s="1"/>
  <c r="F2257" i="4"/>
  <c r="AJ2257" i="4"/>
  <c r="J2257" i="4"/>
  <c r="K2257" i="4" s="1"/>
  <c r="F2258" i="4"/>
  <c r="AJ2258" i="4"/>
  <c r="J2258" i="4"/>
  <c r="K2258" i="4" s="1"/>
  <c r="F2259" i="4"/>
  <c r="AJ2259" i="4"/>
  <c r="J2259" i="4"/>
  <c r="AC2259" i="4" s="1"/>
  <c r="F2260" i="4"/>
  <c r="AJ2260" i="4"/>
  <c r="J2260" i="4"/>
  <c r="K2260" i="4" s="1"/>
  <c r="F2261" i="4"/>
  <c r="AJ2261" i="4"/>
  <c r="J2261" i="4"/>
  <c r="F2262" i="4"/>
  <c r="AJ2262" i="4"/>
  <c r="J2262" i="4"/>
  <c r="K2262" i="4" s="1"/>
  <c r="F2263" i="4"/>
  <c r="AJ2263" i="4"/>
  <c r="J2263" i="4"/>
  <c r="AC2263" i="4" s="1"/>
  <c r="AD2263" i="4"/>
  <c r="AI2263" i="4"/>
  <c r="AH2263" i="4"/>
  <c r="F2264" i="4"/>
  <c r="AJ2264" i="4"/>
  <c r="J2264" i="4"/>
  <c r="AC2264" i="4" s="1"/>
  <c r="F2265" i="4"/>
  <c r="AJ2265" i="4"/>
  <c r="J2265" i="4"/>
  <c r="AC2265" i="4" s="1"/>
  <c r="AD2265" i="4"/>
  <c r="AI2265" i="4"/>
  <c r="AH2265" i="4"/>
  <c r="F2266" i="4"/>
  <c r="AJ2266" i="4"/>
  <c r="J2266" i="4"/>
  <c r="AC2266" i="4" s="1"/>
  <c r="AD2266" i="4"/>
  <c r="AI2266" i="4"/>
  <c r="AH2266" i="4"/>
  <c r="F2267" i="4"/>
  <c r="AJ2267" i="4"/>
  <c r="J2267" i="4"/>
  <c r="AC2267" i="4" s="1"/>
  <c r="AD2267" i="4"/>
  <c r="AI2267" i="4"/>
  <c r="AH2267" i="4"/>
  <c r="F2268" i="4"/>
  <c r="AJ2268" i="4"/>
  <c r="J2268" i="4"/>
  <c r="AC2268" i="4" s="1"/>
  <c r="F2269" i="4"/>
  <c r="AJ2269" i="4"/>
  <c r="J2269" i="4"/>
  <c r="AC2269" i="4" s="1"/>
  <c r="AD2269" i="4"/>
  <c r="AH2269" i="4"/>
  <c r="F2270" i="4"/>
  <c r="AJ2270" i="4"/>
  <c r="J2270" i="4"/>
  <c r="K2270" i="4" s="1"/>
  <c r="F2271" i="4"/>
  <c r="AJ2271" i="4"/>
  <c r="J2271" i="4"/>
  <c r="K2271" i="4" s="1"/>
  <c r="F2272" i="4"/>
  <c r="AJ2272" i="4"/>
  <c r="J2272" i="4"/>
  <c r="K2272" i="4" s="1"/>
  <c r="F2273" i="4"/>
  <c r="AJ2273" i="4"/>
  <c r="J2273" i="4"/>
  <c r="K2273" i="4" s="1"/>
  <c r="F2274" i="4"/>
  <c r="AJ2274" i="4"/>
  <c r="J2274" i="4"/>
  <c r="K2274" i="4" s="1"/>
  <c r="F2275" i="4"/>
  <c r="AJ2275" i="4"/>
  <c r="J2275" i="4"/>
  <c r="K2275" i="4" s="1"/>
  <c r="F2276" i="4"/>
  <c r="AJ2276" i="4"/>
  <c r="J2276" i="4"/>
  <c r="K2276" i="4" s="1"/>
  <c r="F2277" i="4"/>
  <c r="AJ2277" i="4"/>
  <c r="J2277" i="4"/>
  <c r="K2277" i="4" s="1"/>
  <c r="F2278" i="4"/>
  <c r="AJ2278" i="4"/>
  <c r="J2278" i="4"/>
  <c r="K2278" i="4" s="1"/>
  <c r="F2279" i="4"/>
  <c r="AJ2279" i="4"/>
  <c r="J2279" i="4"/>
  <c r="K2279" i="4" s="1"/>
  <c r="F2280" i="4"/>
  <c r="AJ2280" i="4"/>
  <c r="J2280" i="4"/>
  <c r="AC2280" i="4" s="1"/>
  <c r="F2281" i="4"/>
  <c r="AJ2281" i="4"/>
  <c r="J2281" i="4"/>
  <c r="K2281" i="4" s="1"/>
  <c r="F2282" i="4"/>
  <c r="AJ2282" i="4"/>
  <c r="J2282" i="4"/>
  <c r="K2282" i="4" s="1"/>
  <c r="F2283" i="4"/>
  <c r="AJ2283" i="4"/>
  <c r="J2283" i="4"/>
  <c r="K2283" i="4" s="1"/>
  <c r="AI2283" i="4"/>
  <c r="AH2283" i="4"/>
  <c r="F2284" i="4"/>
  <c r="AJ2284" i="4"/>
  <c r="J2284" i="4"/>
  <c r="K2284" i="4" s="1"/>
  <c r="F2285" i="4"/>
  <c r="AJ2285" i="4"/>
  <c r="J2285" i="4"/>
  <c r="AC2285" i="4" s="1"/>
  <c r="F2286" i="4"/>
  <c r="AJ2286" i="4"/>
  <c r="J2286" i="4"/>
  <c r="K2286" i="4" s="1"/>
  <c r="F2287" i="4"/>
  <c r="AJ2287" i="4"/>
  <c r="J2287" i="4"/>
  <c r="AI2287" i="4"/>
  <c r="AH2287" i="4"/>
  <c r="F2288" i="4"/>
  <c r="AJ2288" i="4"/>
  <c r="J2288" i="4"/>
  <c r="AC2288" i="4" s="1"/>
  <c r="F2289" i="4"/>
  <c r="AJ2289" i="4"/>
  <c r="J2289" i="4"/>
  <c r="AC2289" i="4" s="1"/>
  <c r="F2290" i="4"/>
  <c r="AJ2290" i="4"/>
  <c r="J2290" i="4"/>
  <c r="K2290" i="4" s="1"/>
  <c r="F2291" i="4"/>
  <c r="AJ2291" i="4"/>
  <c r="J2291" i="4"/>
  <c r="AC2291" i="4" s="1"/>
  <c r="F2292" i="4"/>
  <c r="AJ2292" i="4"/>
  <c r="J2292" i="4"/>
  <c r="K2292" i="4" s="1"/>
  <c r="F2293" i="4"/>
  <c r="AJ2293" i="4"/>
  <c r="J2293" i="4"/>
  <c r="AC2293" i="4" s="1"/>
  <c r="F2294" i="4"/>
  <c r="AJ2294" i="4"/>
  <c r="J2294" i="4"/>
  <c r="AC2294" i="4" s="1"/>
  <c r="F2295" i="4"/>
  <c r="AJ2295" i="4"/>
  <c r="J2295" i="4"/>
  <c r="K2295" i="4" s="1"/>
  <c r="F2296" i="4"/>
  <c r="AJ2296" i="4"/>
  <c r="J2296" i="4"/>
  <c r="K2296" i="4" s="1"/>
  <c r="F2297" i="4"/>
  <c r="AJ2297" i="4"/>
  <c r="J2297" i="4"/>
  <c r="K2297" i="4" s="1"/>
  <c r="F2298" i="4"/>
  <c r="AJ2298" i="4"/>
  <c r="J2298" i="4"/>
  <c r="K2298" i="4" s="1"/>
  <c r="F2299" i="4"/>
  <c r="AJ2299" i="4"/>
  <c r="J2299" i="4"/>
  <c r="K2299" i="4" s="1"/>
  <c r="F2300" i="4"/>
  <c r="AJ2300" i="4"/>
  <c r="J2300" i="4"/>
  <c r="AC2300" i="4" s="1"/>
  <c r="AD2300" i="4"/>
  <c r="AI2300" i="4"/>
  <c r="AH2300" i="4"/>
  <c r="F2301" i="4"/>
  <c r="AJ2301" i="4"/>
  <c r="J2301" i="4"/>
  <c r="AC2301" i="4" s="1"/>
  <c r="F2302" i="4"/>
  <c r="AJ2302" i="4"/>
  <c r="J2302" i="4"/>
  <c r="K2302" i="4" s="1"/>
  <c r="F2303" i="4"/>
  <c r="AJ2303" i="4"/>
  <c r="J2303" i="4"/>
  <c r="K2303" i="4" s="1"/>
  <c r="F2304" i="4"/>
  <c r="AJ2304" i="4"/>
  <c r="J2304" i="4"/>
  <c r="AC2304" i="4" s="1"/>
  <c r="AD2304" i="4"/>
  <c r="AI2304" i="4"/>
  <c r="AH2304" i="4"/>
  <c r="F2305" i="4"/>
  <c r="AJ2305" i="4"/>
  <c r="J2305" i="4"/>
  <c r="AC2305" i="4" s="1"/>
  <c r="F2306" i="4"/>
  <c r="AJ2306" i="4"/>
  <c r="J2306" i="4"/>
  <c r="K2306" i="4" s="1"/>
  <c r="F2307" i="4"/>
  <c r="AJ2307" i="4"/>
  <c r="J2307" i="4"/>
  <c r="K2307" i="4" s="1"/>
  <c r="F2308" i="4"/>
  <c r="AJ2308" i="4"/>
  <c r="J2308" i="4"/>
  <c r="K2308" i="4" s="1"/>
  <c r="F2309" i="4"/>
  <c r="AJ2309" i="4"/>
  <c r="J2309" i="4"/>
  <c r="AC2309" i="4" s="1"/>
  <c r="F2310" i="4"/>
  <c r="AJ2310" i="4"/>
  <c r="J2310" i="4"/>
  <c r="AC2310" i="4" s="1"/>
  <c r="AD2310" i="4"/>
  <c r="AH2310" i="4"/>
  <c r="F2311" i="4"/>
  <c r="AJ2311" i="4"/>
  <c r="J2311" i="4"/>
  <c r="K2311" i="4" s="1"/>
  <c r="F2312" i="4"/>
  <c r="AJ2312" i="4"/>
  <c r="J2312" i="4"/>
  <c r="AC2312" i="4" s="1"/>
  <c r="AH2312" i="4"/>
  <c r="F2313" i="4"/>
  <c r="AJ2313" i="4"/>
  <c r="J2313" i="4"/>
  <c r="K2313" i="4" s="1"/>
  <c r="F2314" i="4"/>
  <c r="AJ2314" i="4"/>
  <c r="J2314" i="4"/>
  <c r="K2314" i="4" s="1"/>
  <c r="AH2314" i="4"/>
  <c r="F2315" i="4"/>
  <c r="AJ2315" i="4"/>
  <c r="J2315" i="4"/>
  <c r="K2315" i="4" s="1"/>
  <c r="F2316" i="4"/>
  <c r="AJ2316" i="4"/>
  <c r="J2316" i="4"/>
  <c r="AC2316" i="4" s="1"/>
  <c r="AI2316" i="4"/>
  <c r="AH2316" i="4"/>
  <c r="F2317" i="4"/>
  <c r="AJ2317" i="4"/>
  <c r="J2317" i="4"/>
  <c r="K2317" i="4" s="1"/>
  <c r="AI2317" i="4"/>
  <c r="AH2317" i="4"/>
  <c r="F2318" i="4"/>
  <c r="AJ2318" i="4"/>
  <c r="J2318" i="4"/>
  <c r="K2318" i="4" s="1"/>
  <c r="F2319" i="4"/>
  <c r="AJ2319" i="4"/>
  <c r="J2319" i="4"/>
  <c r="K2319" i="4" s="1"/>
  <c r="AI2319" i="4"/>
  <c r="AH2319" i="4"/>
  <c r="F2320" i="4"/>
  <c r="AJ2320" i="4"/>
  <c r="J2320" i="4"/>
  <c r="AC2320" i="4" s="1"/>
  <c r="AI2320" i="4"/>
  <c r="AH2320" i="4"/>
  <c r="F2321" i="4"/>
  <c r="AJ2321" i="4"/>
  <c r="J2321" i="4"/>
  <c r="K2321" i="4" s="1"/>
  <c r="F2322" i="4"/>
  <c r="AJ2322" i="4"/>
  <c r="J2322" i="4"/>
  <c r="K2322" i="4" s="1"/>
  <c r="F2323" i="4"/>
  <c r="AJ2323" i="4"/>
  <c r="J2323" i="4"/>
  <c r="K2323" i="4" s="1"/>
  <c r="AI2323" i="4"/>
  <c r="AH2323" i="4"/>
  <c r="F2324" i="4"/>
  <c r="AJ2324" i="4"/>
  <c r="J2324" i="4"/>
  <c r="K2324" i="4" s="1"/>
  <c r="F2325" i="4"/>
  <c r="AJ2325" i="4"/>
  <c r="J2325" i="4"/>
  <c r="AC2325" i="4" s="1"/>
  <c r="AD2325" i="4"/>
  <c r="AI2325" i="4"/>
  <c r="AH2325" i="4"/>
  <c r="F2326" i="4"/>
  <c r="AJ2326" i="4"/>
  <c r="J2326" i="4"/>
  <c r="AC2326" i="4" s="1"/>
  <c r="AD2326" i="4"/>
  <c r="AI2326" i="4"/>
  <c r="AH2326" i="4"/>
  <c r="F2327" i="4"/>
  <c r="AJ2327" i="4"/>
  <c r="J2327" i="4"/>
  <c r="K2327" i="4" s="1"/>
  <c r="F2328" i="4"/>
  <c r="AJ2328" i="4"/>
  <c r="J2328" i="4"/>
  <c r="K2328" i="4" s="1"/>
  <c r="F2329" i="4"/>
  <c r="AJ2329" i="4"/>
  <c r="J2329" i="4"/>
  <c r="K2329" i="4" s="1"/>
  <c r="F2330" i="4"/>
  <c r="AJ2330" i="4"/>
  <c r="J2330" i="4"/>
  <c r="AC2330" i="4" s="1"/>
  <c r="AD2330" i="4"/>
  <c r="AI2330" i="4"/>
  <c r="AH2330" i="4"/>
  <c r="F2331" i="4"/>
  <c r="AJ2331" i="4"/>
  <c r="J2331" i="4"/>
  <c r="AC2331" i="4" s="1"/>
  <c r="AD2331" i="4"/>
  <c r="AI2331" i="4"/>
  <c r="AH2331" i="4"/>
  <c r="F2332" i="4"/>
  <c r="AJ2332" i="4"/>
  <c r="J2332" i="4"/>
  <c r="AC2332" i="4" s="1"/>
  <c r="AD2332" i="4"/>
  <c r="AI2332" i="4"/>
  <c r="AH2332" i="4"/>
  <c r="F2333" i="4"/>
  <c r="AJ2333" i="4"/>
  <c r="J2333" i="4"/>
  <c r="AC2333" i="4" s="1"/>
  <c r="AD2333" i="4"/>
  <c r="AI2333" i="4"/>
  <c r="AH2333" i="4"/>
  <c r="F2334" i="4"/>
  <c r="AJ2334" i="4"/>
  <c r="J2334" i="4"/>
  <c r="K2334" i="4" s="1"/>
  <c r="F2335" i="4"/>
  <c r="AJ2335" i="4"/>
  <c r="J2335" i="4"/>
  <c r="AC2335" i="4" s="1"/>
  <c r="F2336" i="4"/>
  <c r="AJ2336" i="4"/>
  <c r="J2336" i="4"/>
  <c r="K2336" i="4" s="1"/>
  <c r="F2337" i="4"/>
  <c r="AJ2337" i="4"/>
  <c r="J2337" i="4"/>
  <c r="AC2337" i="4" s="1"/>
  <c r="F2338" i="4"/>
  <c r="AJ2338" i="4"/>
  <c r="J2338" i="4"/>
  <c r="K2338" i="4" s="1"/>
  <c r="F2339" i="4"/>
  <c r="AJ2339" i="4"/>
  <c r="J2339" i="4"/>
  <c r="K2339" i="4" s="1"/>
  <c r="F2340" i="4"/>
  <c r="AJ2340" i="4"/>
  <c r="J2340" i="4"/>
  <c r="AC2340" i="4" s="1"/>
  <c r="AD2340" i="4"/>
  <c r="AI2340" i="4"/>
  <c r="AH2340" i="4"/>
  <c r="F2341" i="4"/>
  <c r="AJ2341" i="4"/>
  <c r="J2341" i="4"/>
  <c r="AC2341" i="4" s="1"/>
  <c r="F2342" i="4"/>
  <c r="AJ2342" i="4"/>
  <c r="J2342" i="4"/>
  <c r="K2342" i="4" s="1"/>
  <c r="F2343" i="4"/>
  <c r="AJ2343" i="4"/>
  <c r="J2343" i="4"/>
  <c r="AD2343" i="4"/>
  <c r="AI2343" i="4"/>
  <c r="AH2343" i="4"/>
  <c r="F2344" i="4"/>
  <c r="AJ2344" i="4"/>
  <c r="J2344" i="4"/>
  <c r="K2344" i="4" s="1"/>
  <c r="F2345" i="4"/>
  <c r="AJ2345" i="4"/>
  <c r="J2345" i="4"/>
  <c r="AC2345" i="4" s="1"/>
  <c r="F2346" i="4"/>
  <c r="AJ2346" i="4"/>
  <c r="J2346" i="4"/>
  <c r="K2346" i="4" s="1"/>
  <c r="F2347" i="4"/>
  <c r="AJ2347" i="4"/>
  <c r="J2347" i="4"/>
  <c r="K2347" i="4" s="1"/>
  <c r="F2348" i="4"/>
  <c r="AJ2348" i="4"/>
  <c r="J2348" i="4"/>
  <c r="K2348" i="4" s="1"/>
  <c r="F2349" i="4"/>
  <c r="AJ2349" i="4"/>
  <c r="J2349" i="4"/>
  <c r="AC2349" i="4" s="1"/>
  <c r="F2350" i="4"/>
  <c r="AJ2350" i="4"/>
  <c r="J2350" i="4"/>
  <c r="K2350" i="4" s="1"/>
  <c r="F2351" i="4"/>
  <c r="AJ2351" i="4"/>
  <c r="J2351" i="4"/>
  <c r="AC2351" i="4" s="1"/>
  <c r="F2352" i="4"/>
  <c r="AJ2352" i="4"/>
  <c r="J2352" i="4"/>
  <c r="AC2352" i="4" s="1"/>
  <c r="AD2352" i="4"/>
  <c r="AI2352" i="4"/>
  <c r="AH2352" i="4"/>
  <c r="F2353" i="4"/>
  <c r="AJ2353" i="4"/>
  <c r="J2353" i="4"/>
  <c r="AC2353" i="4" s="1"/>
  <c r="F2354" i="4"/>
  <c r="AJ2354" i="4"/>
  <c r="J2354" i="4"/>
  <c r="K2354" i="4" s="1"/>
  <c r="F2355" i="4"/>
  <c r="AJ2355" i="4"/>
  <c r="J2355" i="4"/>
  <c r="K2355" i="4" s="1"/>
  <c r="F2356" i="4"/>
  <c r="AJ2356" i="4"/>
  <c r="J2356" i="4"/>
  <c r="K2356" i="4" s="1"/>
  <c r="F2357" i="4"/>
  <c r="AJ2357" i="4"/>
  <c r="J2357" i="4"/>
  <c r="F2358" i="4"/>
  <c r="AJ2358" i="4"/>
  <c r="J2358" i="4"/>
  <c r="K2358" i="4" s="1"/>
  <c r="F2359" i="4"/>
  <c r="AJ2359" i="4"/>
  <c r="J2359" i="4"/>
  <c r="AC2359" i="4" s="1"/>
  <c r="F2360" i="4"/>
  <c r="AJ2360" i="4"/>
  <c r="J2360" i="4"/>
  <c r="AC2360" i="4" s="1"/>
  <c r="AD2360" i="4"/>
  <c r="AI2360" i="4"/>
  <c r="AH2360" i="4"/>
  <c r="F2361" i="4"/>
  <c r="AJ2361" i="4"/>
  <c r="J2361" i="4"/>
  <c r="AC2361" i="4" s="1"/>
  <c r="F2362" i="4"/>
  <c r="AJ2362" i="4"/>
  <c r="J2362" i="4"/>
  <c r="AC2362" i="4" s="1"/>
  <c r="F2363" i="4"/>
  <c r="AJ2363" i="4"/>
  <c r="J2363" i="4"/>
  <c r="K2363" i="4" s="1"/>
  <c r="AD2363" i="4"/>
  <c r="AI2363" i="4"/>
  <c r="AH2363" i="4"/>
  <c r="F2364" i="4"/>
  <c r="AJ2364" i="4"/>
  <c r="J2364" i="4"/>
  <c r="K2364" i="4" s="1"/>
  <c r="F2365" i="4"/>
  <c r="AJ2365" i="4"/>
  <c r="J2365" i="4"/>
  <c r="K2365" i="4" s="1"/>
  <c r="F2366" i="4"/>
  <c r="AJ2366" i="4"/>
  <c r="J2366" i="4"/>
  <c r="K2366" i="4" s="1"/>
  <c r="F2367" i="4"/>
  <c r="AJ2367" i="4"/>
  <c r="J2367" i="4"/>
  <c r="AC2367" i="4" s="1"/>
  <c r="F2368" i="4"/>
  <c r="AJ2368" i="4"/>
  <c r="J2368" i="4"/>
  <c r="AC2368" i="4" s="1"/>
  <c r="F2369" i="4"/>
  <c r="AJ2369" i="4"/>
  <c r="J2369" i="4"/>
  <c r="K2369" i="4" s="1"/>
  <c r="AD2369" i="4"/>
  <c r="AI2369" i="4"/>
  <c r="AH2369" i="4"/>
  <c r="F2370" i="4"/>
  <c r="AJ2370" i="4"/>
  <c r="J2370" i="4"/>
  <c r="K2370" i="4" s="1"/>
  <c r="AD2370" i="4"/>
  <c r="AI2370" i="4"/>
  <c r="AH2370" i="4"/>
  <c r="F2371" i="4"/>
  <c r="AJ2371" i="4"/>
  <c r="J2371" i="4"/>
  <c r="K2371" i="4" s="1"/>
  <c r="AD2371" i="4"/>
  <c r="AI2371" i="4"/>
  <c r="AH2371" i="4"/>
  <c r="F2372" i="4"/>
  <c r="AJ2372" i="4"/>
  <c r="J2372" i="4"/>
  <c r="K2372" i="4" s="1"/>
  <c r="F2373" i="4"/>
  <c r="AJ2373" i="4"/>
  <c r="J2373" i="4"/>
  <c r="AC2373" i="4" s="1"/>
  <c r="AD2373" i="4"/>
  <c r="AI2373" i="4"/>
  <c r="AH2373" i="4"/>
  <c r="F2374" i="4"/>
  <c r="AJ2374" i="4"/>
  <c r="J2374" i="4"/>
  <c r="AC2374" i="4" s="1"/>
  <c r="F2375" i="4"/>
  <c r="AJ2375" i="4"/>
  <c r="J2375" i="4"/>
  <c r="K2375" i="4" s="1"/>
  <c r="F2376" i="4"/>
  <c r="AJ2376" i="4"/>
  <c r="J2376" i="4"/>
  <c r="AC2376" i="4" s="1"/>
  <c r="AD2376" i="4"/>
  <c r="AI2376" i="4"/>
  <c r="AH2376" i="4"/>
  <c r="F2377" i="4"/>
  <c r="AJ2377" i="4"/>
  <c r="J2377" i="4"/>
  <c r="AC2377" i="4" s="1"/>
  <c r="F2378" i="4"/>
  <c r="AJ2378" i="4"/>
  <c r="J2378" i="4"/>
  <c r="K2378" i="4" s="1"/>
  <c r="F2379" i="4"/>
  <c r="AJ2379" i="4"/>
  <c r="J2379" i="4"/>
  <c r="K2379" i="4" s="1"/>
  <c r="F2380" i="4"/>
  <c r="AJ2380" i="4"/>
  <c r="J2380" i="4"/>
  <c r="K2380" i="4" s="1"/>
  <c r="F2381" i="4"/>
  <c r="AJ2381" i="4"/>
  <c r="J2381" i="4"/>
  <c r="K2381" i="4" s="1"/>
  <c r="F2382" i="4"/>
  <c r="AJ2382" i="4"/>
  <c r="J2382" i="4"/>
  <c r="K2382" i="4" s="1"/>
  <c r="F2383" i="4"/>
  <c r="AJ2383" i="4"/>
  <c r="J2383" i="4"/>
  <c r="K2383" i="4" s="1"/>
  <c r="F2384" i="4"/>
  <c r="AJ2384" i="4"/>
  <c r="J2384" i="4"/>
  <c r="AC2384" i="4" s="1"/>
  <c r="F2385" i="4"/>
  <c r="AJ2385" i="4"/>
  <c r="J2385" i="4"/>
  <c r="K2385" i="4" s="1"/>
  <c r="F2386" i="4"/>
  <c r="AJ2386" i="4"/>
  <c r="J2386" i="4"/>
  <c r="K2386" i="4" s="1"/>
  <c r="F2387" i="4"/>
  <c r="AJ2387" i="4"/>
  <c r="J2387" i="4"/>
  <c r="K2387" i="4" s="1"/>
  <c r="F2388" i="4"/>
  <c r="AJ2388" i="4"/>
  <c r="J2388" i="4"/>
  <c r="K2388" i="4" s="1"/>
  <c r="F2389" i="4"/>
  <c r="AJ2389" i="4"/>
  <c r="J2389" i="4"/>
  <c r="AC2389" i="4" s="1"/>
  <c r="F2390" i="4"/>
  <c r="AJ2390" i="4"/>
  <c r="J2390" i="4"/>
  <c r="AC2390" i="4" s="1"/>
  <c r="F2391" i="4"/>
  <c r="AJ2391" i="4"/>
  <c r="J2391" i="4"/>
  <c r="K2391" i="4" s="1"/>
  <c r="AD2391" i="4"/>
  <c r="AI2391" i="4"/>
  <c r="AH2391" i="4"/>
  <c r="F2392" i="4"/>
  <c r="AJ2392" i="4"/>
  <c r="J2392" i="4"/>
  <c r="K2392" i="4" s="1"/>
  <c r="F2393" i="4"/>
  <c r="AJ2393" i="4"/>
  <c r="J2393" i="4"/>
  <c r="K2393" i="4" s="1"/>
  <c r="AD2393" i="4"/>
  <c r="AI2393" i="4"/>
  <c r="AH2393" i="4"/>
  <c r="F2394" i="4"/>
  <c r="AJ2394" i="4"/>
  <c r="J2394" i="4"/>
  <c r="K2394" i="4" s="1"/>
  <c r="F2395" i="4"/>
  <c r="AJ2395" i="4"/>
  <c r="J2395" i="4"/>
  <c r="K2395" i="4" s="1"/>
  <c r="F2396" i="4"/>
  <c r="AJ2396" i="4"/>
  <c r="J2396" i="4"/>
  <c r="K2396" i="4" s="1"/>
  <c r="AD2396" i="4"/>
  <c r="AI2396" i="4"/>
  <c r="AH2396" i="4"/>
  <c r="F2397" i="4"/>
  <c r="AJ2397" i="4"/>
  <c r="J2397" i="4"/>
  <c r="K2397" i="4" s="1"/>
  <c r="F2398" i="4"/>
  <c r="AJ2398" i="4"/>
  <c r="J2398" i="4"/>
  <c r="K2398" i="4" s="1"/>
  <c r="F2399" i="4"/>
  <c r="AJ2399" i="4"/>
  <c r="J2399" i="4"/>
  <c r="K2399" i="4" s="1"/>
  <c r="F2400" i="4"/>
  <c r="AJ2400" i="4"/>
  <c r="J2400" i="4"/>
  <c r="AC2400" i="4" s="1"/>
  <c r="F2401" i="4"/>
  <c r="AJ2401" i="4"/>
  <c r="J2401" i="4"/>
  <c r="K2401" i="4" s="1"/>
  <c r="AD2401" i="4"/>
  <c r="AH2401" i="4"/>
  <c r="P1683" i="1"/>
  <c r="Q1683" i="1" s="1"/>
  <c r="P1682" i="1"/>
  <c r="Q1682" i="1" s="1"/>
  <c r="P1681" i="1"/>
  <c r="Q1681" i="1" s="1"/>
  <c r="P1680" i="1"/>
  <c r="Q1680" i="1" s="1"/>
  <c r="P1679" i="1"/>
  <c r="Q1679" i="1" s="1"/>
  <c r="P1678" i="1"/>
  <c r="Q1678" i="1" s="1"/>
  <c r="P1677" i="1"/>
  <c r="Q1677" i="1" s="1"/>
  <c r="P1676" i="1"/>
  <c r="Q1676" i="1" s="1"/>
  <c r="P1675" i="1"/>
  <c r="Q1675" i="1" s="1"/>
  <c r="P1674" i="1"/>
  <c r="Q1674" i="1" s="1"/>
  <c r="P1673" i="1"/>
  <c r="Q1673" i="1" s="1"/>
  <c r="P1672" i="1"/>
  <c r="Q1672" i="1" s="1"/>
  <c r="P1671" i="1"/>
  <c r="Q1671" i="1" s="1"/>
  <c r="P1670" i="1"/>
  <c r="Q1670" i="1" s="1"/>
  <c r="P1669" i="1"/>
  <c r="Q1669" i="1" s="1"/>
  <c r="P1668" i="1"/>
  <c r="Q1668" i="1" s="1"/>
  <c r="P1667" i="1"/>
  <c r="Q1667" i="1" s="1"/>
  <c r="P1666" i="1"/>
  <c r="Q1666" i="1" s="1"/>
  <c r="P1665" i="1"/>
  <c r="Q1665" i="1" s="1"/>
  <c r="P1664" i="1"/>
  <c r="Q1664" i="1" s="1"/>
  <c r="P1663" i="1"/>
  <c r="Q1663" i="1" s="1"/>
  <c r="P1662" i="1"/>
  <c r="Q1662" i="1" s="1"/>
  <c r="P1661" i="1"/>
  <c r="Q1661" i="1" s="1"/>
  <c r="P1660" i="1"/>
  <c r="Q1660" i="1" s="1"/>
  <c r="P1659" i="1"/>
  <c r="Q1659" i="1" s="1"/>
  <c r="P1658" i="1"/>
  <c r="Q1658" i="1" s="1"/>
  <c r="P1657" i="1"/>
  <c r="Q1657" i="1" s="1"/>
  <c r="P1656" i="1"/>
  <c r="Q1656" i="1" s="1"/>
  <c r="P1655" i="1"/>
  <c r="Q1655" i="1" s="1"/>
  <c r="P1654" i="1"/>
  <c r="Q1654" i="1" s="1"/>
  <c r="P1653" i="1"/>
  <c r="Q1653" i="1" s="1"/>
  <c r="P1652" i="1"/>
  <c r="Q1652" i="1" s="1"/>
  <c r="P1651" i="1"/>
  <c r="Q1651" i="1" s="1"/>
  <c r="P1650" i="1"/>
  <c r="Q1650" i="1" s="1"/>
  <c r="P1649" i="1"/>
  <c r="Q1649" i="1" s="1"/>
  <c r="P1648" i="1"/>
  <c r="Q1648" i="1" s="1"/>
  <c r="P1647" i="1"/>
  <c r="Q1647" i="1" s="1"/>
  <c r="P1646" i="1"/>
  <c r="Q1646" i="1" s="1"/>
  <c r="P1645" i="1"/>
  <c r="Q1645" i="1" s="1"/>
  <c r="P1644" i="1"/>
  <c r="Q1644" i="1" s="1"/>
  <c r="P1643" i="1"/>
  <c r="Q1643" i="1" s="1"/>
  <c r="P1642" i="1"/>
  <c r="Q1642" i="1" s="1"/>
  <c r="P1641" i="1"/>
  <c r="Q1641" i="1" s="1"/>
  <c r="P1640" i="1"/>
  <c r="Q1640" i="1" s="1"/>
  <c r="P1639" i="1"/>
  <c r="Q1639" i="1" s="1"/>
  <c r="P1638" i="1"/>
  <c r="Q1638" i="1" s="1"/>
  <c r="P1637" i="1"/>
  <c r="Q1637" i="1" s="1"/>
  <c r="P1636" i="1"/>
  <c r="Q1636" i="1" s="1"/>
  <c r="P1635" i="1"/>
  <c r="Q1635" i="1" s="1"/>
  <c r="P1634" i="1"/>
  <c r="Q1634" i="1" s="1"/>
  <c r="P1633" i="1"/>
  <c r="Q1633" i="1" s="1"/>
  <c r="P1632" i="1"/>
  <c r="Q1632" i="1" s="1"/>
  <c r="P1631" i="1"/>
  <c r="Q1631" i="1" s="1"/>
  <c r="P1630" i="1"/>
  <c r="Q1630" i="1" s="1"/>
  <c r="P1629" i="1"/>
  <c r="Q1629" i="1" s="1"/>
  <c r="P1628" i="1"/>
  <c r="Q1628" i="1" s="1"/>
  <c r="P1627" i="1"/>
  <c r="Q1627" i="1" s="1"/>
  <c r="P1626" i="1"/>
  <c r="Q1626" i="1" s="1"/>
  <c r="P1625" i="1"/>
  <c r="Q1625" i="1" s="1"/>
  <c r="P1624" i="1"/>
  <c r="Q1624" i="1" s="1"/>
  <c r="P1623" i="1"/>
  <c r="Q1623" i="1" s="1"/>
  <c r="P1622" i="1"/>
  <c r="Q1622" i="1" s="1"/>
  <c r="P1621" i="1"/>
  <c r="Q1621" i="1" s="1"/>
  <c r="P1620" i="1"/>
  <c r="Q1620" i="1" s="1"/>
  <c r="P1619" i="1"/>
  <c r="Q1619" i="1" s="1"/>
  <c r="P1618" i="1"/>
  <c r="Q1618" i="1" s="1"/>
  <c r="P1617" i="1"/>
  <c r="Q1617" i="1" s="1"/>
  <c r="P1616" i="1"/>
  <c r="Q1616" i="1" s="1"/>
  <c r="P1615" i="1"/>
  <c r="Q1615" i="1" s="1"/>
  <c r="P1614" i="1"/>
  <c r="Q1614" i="1" s="1"/>
  <c r="P1613" i="1"/>
  <c r="Q1613" i="1" s="1"/>
  <c r="P1612" i="1"/>
  <c r="Q1612" i="1" s="1"/>
  <c r="P1611" i="1"/>
  <c r="Q1611" i="1" s="1"/>
  <c r="P1610" i="1"/>
  <c r="Q1610" i="1" s="1"/>
  <c r="P1609" i="1"/>
  <c r="Q1609" i="1" s="1"/>
  <c r="P1608" i="1"/>
  <c r="Q1608" i="1" s="1"/>
  <c r="P1607" i="1"/>
  <c r="Q1607" i="1" s="1"/>
  <c r="P1606" i="1"/>
  <c r="Q1606" i="1" s="1"/>
  <c r="P1605" i="1"/>
  <c r="Q1605" i="1" s="1"/>
  <c r="P1604" i="1"/>
  <c r="Q1604" i="1" s="1"/>
  <c r="P1603" i="1"/>
  <c r="Q1603" i="1" s="1"/>
  <c r="P1602" i="1"/>
  <c r="Q1602" i="1" s="1"/>
  <c r="P1601" i="1"/>
  <c r="Q1601" i="1" s="1"/>
  <c r="P1600" i="1"/>
  <c r="Q1600" i="1" s="1"/>
  <c r="P1599" i="1"/>
  <c r="Q1599" i="1" s="1"/>
  <c r="P1598" i="1"/>
  <c r="Q1598" i="1" s="1"/>
  <c r="P1597" i="1"/>
  <c r="Q1597" i="1" s="1"/>
  <c r="P1596" i="1"/>
  <c r="Q1596" i="1" s="1"/>
  <c r="P1595" i="1"/>
  <c r="Q1595" i="1" s="1"/>
  <c r="P1594" i="1"/>
  <c r="Q1594" i="1" s="1"/>
  <c r="P1593" i="1"/>
  <c r="Q1593" i="1" s="1"/>
  <c r="P1592" i="1"/>
  <c r="Q1592" i="1" s="1"/>
  <c r="P1591" i="1"/>
  <c r="Q1591" i="1" s="1"/>
  <c r="P1590" i="1"/>
  <c r="Q1590" i="1" s="1"/>
  <c r="P1589" i="1"/>
  <c r="Q1589" i="1" s="1"/>
  <c r="P1588" i="1"/>
  <c r="Q1588" i="1" s="1"/>
  <c r="P1587" i="1"/>
  <c r="Q1587" i="1" s="1"/>
  <c r="P1586" i="1"/>
  <c r="Q1586" i="1" s="1"/>
  <c r="P1585" i="1"/>
  <c r="Q1585" i="1" s="1"/>
  <c r="P1584" i="1"/>
  <c r="Q1584" i="1" s="1"/>
  <c r="P1583" i="1"/>
  <c r="Q1583" i="1" s="1"/>
  <c r="P1582" i="1"/>
  <c r="Q1582" i="1" s="1"/>
  <c r="P1581" i="1"/>
  <c r="Q1581" i="1" s="1"/>
  <c r="P1580" i="1"/>
  <c r="Q1580" i="1" s="1"/>
  <c r="P1579" i="1"/>
  <c r="Q1579" i="1" s="1"/>
  <c r="P1578" i="1"/>
  <c r="Q1578" i="1" s="1"/>
  <c r="P1577" i="1"/>
  <c r="Q1577" i="1" s="1"/>
  <c r="P1576" i="1"/>
  <c r="Q1576" i="1" s="1"/>
  <c r="P1575" i="1"/>
  <c r="Q1575" i="1" s="1"/>
  <c r="P1574" i="1"/>
  <c r="Q1574" i="1" s="1"/>
  <c r="P1573" i="1"/>
  <c r="Q1573" i="1" s="1"/>
  <c r="P1572" i="1"/>
  <c r="Q1572" i="1" s="1"/>
  <c r="P1571" i="1"/>
  <c r="Q1571" i="1" s="1"/>
  <c r="P1570" i="1"/>
  <c r="Q1570" i="1" s="1"/>
  <c r="P1569" i="1"/>
  <c r="Q1569" i="1" s="1"/>
  <c r="P1568" i="1"/>
  <c r="Q1568" i="1" s="1"/>
  <c r="P1567" i="1"/>
  <c r="Q1567" i="1" s="1"/>
  <c r="P1566" i="1"/>
  <c r="Q1566" i="1" s="1"/>
  <c r="P1565" i="1"/>
  <c r="Q1565" i="1" s="1"/>
  <c r="P1564" i="1"/>
  <c r="Q1564" i="1" s="1"/>
  <c r="P1563" i="1"/>
  <c r="Q1563" i="1" s="1"/>
  <c r="P1562" i="1"/>
  <c r="Q1562" i="1" s="1"/>
  <c r="P1561" i="1"/>
  <c r="Q1561" i="1" s="1"/>
  <c r="P1560" i="1"/>
  <c r="Q1560" i="1" s="1"/>
  <c r="P1559" i="1"/>
  <c r="Q1559" i="1" s="1"/>
  <c r="P1558" i="1"/>
  <c r="Q1558" i="1" s="1"/>
  <c r="P1557" i="1"/>
  <c r="Q1557" i="1" s="1"/>
  <c r="P1556" i="1"/>
  <c r="Q1556" i="1" s="1"/>
  <c r="P1555" i="1"/>
  <c r="Q1555" i="1" s="1"/>
  <c r="P1554" i="1"/>
  <c r="Q1554" i="1" s="1"/>
  <c r="P1553" i="1"/>
  <c r="Q1553" i="1" s="1"/>
  <c r="P1552" i="1"/>
  <c r="Q1552" i="1" s="1"/>
  <c r="P1551" i="1"/>
  <c r="Q1551" i="1" s="1"/>
  <c r="P1550" i="1"/>
  <c r="Q1550" i="1" s="1"/>
  <c r="P1549" i="1"/>
  <c r="Q1549" i="1" s="1"/>
  <c r="P1548" i="1"/>
  <c r="Q1548" i="1" s="1"/>
  <c r="P1547" i="1"/>
  <c r="Q1547" i="1" s="1"/>
  <c r="P1546" i="1"/>
  <c r="Q1546" i="1" s="1"/>
  <c r="P1545" i="1"/>
  <c r="Q1545" i="1" s="1"/>
  <c r="P1544" i="1"/>
  <c r="Q1544" i="1" s="1"/>
  <c r="P1543" i="1"/>
  <c r="Q1543" i="1" s="1"/>
  <c r="P1542" i="1"/>
  <c r="Q1542" i="1" s="1"/>
  <c r="P1541" i="1"/>
  <c r="Q1541" i="1" s="1"/>
  <c r="P1540" i="1"/>
  <c r="Q1540" i="1" s="1"/>
  <c r="P1539" i="1"/>
  <c r="Q1539" i="1" s="1"/>
  <c r="P1538" i="1"/>
  <c r="Q1538" i="1" s="1"/>
  <c r="P1537" i="1"/>
  <c r="Q1537" i="1" s="1"/>
  <c r="P1536" i="1"/>
  <c r="Q1536" i="1" s="1"/>
  <c r="P1535" i="1"/>
  <c r="Q1535" i="1" s="1"/>
  <c r="P1534" i="1"/>
  <c r="Q1534" i="1" s="1"/>
  <c r="P1533" i="1"/>
  <c r="Q1533" i="1" s="1"/>
  <c r="P1532" i="1"/>
  <c r="Q1532" i="1" s="1"/>
  <c r="P1531" i="1"/>
  <c r="Q1531" i="1" s="1"/>
  <c r="P1530" i="1"/>
  <c r="Q1530" i="1" s="1"/>
  <c r="P1529" i="1"/>
  <c r="Q1529" i="1" s="1"/>
  <c r="P1528" i="1"/>
  <c r="Q1528" i="1" s="1"/>
  <c r="P1527" i="1"/>
  <c r="Q1527" i="1" s="1"/>
  <c r="P1526" i="1"/>
  <c r="Q1526" i="1" s="1"/>
  <c r="P1525" i="1"/>
  <c r="Q1525" i="1" s="1"/>
  <c r="P1524" i="1"/>
  <c r="Q1524" i="1" s="1"/>
  <c r="P1523" i="1"/>
  <c r="Q1523" i="1" s="1"/>
  <c r="P1522" i="1"/>
  <c r="Q1522" i="1" s="1"/>
  <c r="P1521" i="1"/>
  <c r="Q1521" i="1" s="1"/>
  <c r="P1520" i="1"/>
  <c r="Q1520" i="1" s="1"/>
  <c r="P1519" i="1"/>
  <c r="Q1519" i="1" s="1"/>
  <c r="P1518" i="1"/>
  <c r="Q1518" i="1" s="1"/>
  <c r="P1517" i="1"/>
  <c r="Q1517" i="1" s="1"/>
  <c r="P1516" i="1"/>
  <c r="Q1516" i="1" s="1"/>
  <c r="P1515" i="1"/>
  <c r="Q1515" i="1" s="1"/>
  <c r="P1514" i="1"/>
  <c r="Q1514" i="1" s="1"/>
  <c r="P1513" i="1"/>
  <c r="Q1513" i="1" s="1"/>
  <c r="P1512" i="1"/>
  <c r="Q1512" i="1" s="1"/>
  <c r="P1511" i="1"/>
  <c r="Q1511" i="1" s="1"/>
  <c r="P1510" i="1"/>
  <c r="Q1510" i="1" s="1"/>
  <c r="P1509" i="1"/>
  <c r="Q1509" i="1" s="1"/>
  <c r="P1508" i="1"/>
  <c r="Q1508" i="1" s="1"/>
  <c r="P1507" i="1"/>
  <c r="Q1507" i="1" s="1"/>
  <c r="P1506" i="1"/>
  <c r="Q1506" i="1" s="1"/>
  <c r="P1505" i="1"/>
  <c r="Q1505" i="1" s="1"/>
  <c r="P1504" i="1"/>
  <c r="Q1504" i="1" s="1"/>
  <c r="P1503" i="1"/>
  <c r="Q1503" i="1" s="1"/>
  <c r="P1502" i="1"/>
  <c r="Q1502" i="1" s="1"/>
  <c r="P1501" i="1"/>
  <c r="Q1501" i="1" s="1"/>
  <c r="P1500" i="1"/>
  <c r="Q1500" i="1" s="1"/>
  <c r="P1499" i="1"/>
  <c r="Q1499" i="1" s="1"/>
  <c r="P1498" i="1"/>
  <c r="Q1498" i="1" s="1"/>
  <c r="P1497" i="1"/>
  <c r="Q1497" i="1" s="1"/>
  <c r="P1496" i="1"/>
  <c r="Q1496" i="1" s="1"/>
  <c r="P1495" i="1"/>
  <c r="Q1495" i="1" s="1"/>
  <c r="P1494" i="1"/>
  <c r="Q1494" i="1" s="1"/>
  <c r="P1493" i="1"/>
  <c r="Q1493" i="1" s="1"/>
  <c r="P1492" i="1"/>
  <c r="Q1492" i="1" s="1"/>
  <c r="P1491" i="1"/>
  <c r="Q1491" i="1" s="1"/>
  <c r="P1490" i="1"/>
  <c r="Q1490" i="1" s="1"/>
  <c r="P1489" i="1"/>
  <c r="Q1489" i="1" s="1"/>
  <c r="P1488" i="1"/>
  <c r="Q1488" i="1" s="1"/>
  <c r="P1487" i="1"/>
  <c r="Q1487" i="1" s="1"/>
  <c r="P1486" i="1"/>
  <c r="Q1486" i="1" s="1"/>
  <c r="P1485" i="1"/>
  <c r="Q1485" i="1" s="1"/>
  <c r="P1484" i="1"/>
  <c r="Q1484" i="1" s="1"/>
  <c r="P1483" i="1"/>
  <c r="Q1483" i="1" s="1"/>
  <c r="P1482" i="1"/>
  <c r="Q1482" i="1" s="1"/>
  <c r="P1481" i="1"/>
  <c r="Q1481" i="1" s="1"/>
  <c r="P1480" i="1"/>
  <c r="Q1480" i="1" s="1"/>
  <c r="P1479" i="1"/>
  <c r="Q1479" i="1" s="1"/>
  <c r="P1478" i="1"/>
  <c r="Q1478" i="1" s="1"/>
  <c r="P1477" i="1"/>
  <c r="Q1477" i="1" s="1"/>
  <c r="P1476" i="1"/>
  <c r="Q1476" i="1" s="1"/>
  <c r="P1475" i="1"/>
  <c r="Q1475" i="1" s="1"/>
  <c r="P1474" i="1"/>
  <c r="Q1474" i="1" s="1"/>
  <c r="P1473" i="1"/>
  <c r="Q1473" i="1" s="1"/>
  <c r="P1472" i="1"/>
  <c r="Q1472" i="1" s="1"/>
  <c r="P1471" i="1"/>
  <c r="Q1471" i="1" s="1"/>
  <c r="P1470" i="1"/>
  <c r="Q1470" i="1" s="1"/>
  <c r="P1469" i="1"/>
  <c r="Q1469" i="1" s="1"/>
  <c r="P1468" i="1"/>
  <c r="Q1468" i="1" s="1"/>
  <c r="P1467" i="1"/>
  <c r="Q1467" i="1" s="1"/>
  <c r="P1466" i="1"/>
  <c r="Q1466" i="1" s="1"/>
  <c r="P1465" i="1"/>
  <c r="Q1465" i="1" s="1"/>
  <c r="P1464" i="1"/>
  <c r="Q1464" i="1" s="1"/>
  <c r="P1463" i="1"/>
  <c r="Q1463" i="1" s="1"/>
  <c r="P1462" i="1"/>
  <c r="Q1462" i="1" s="1"/>
  <c r="P1461" i="1"/>
  <c r="Q1461" i="1" s="1"/>
  <c r="P1460" i="1"/>
  <c r="Q1460" i="1" s="1"/>
  <c r="P1459" i="1"/>
  <c r="Q1459" i="1" s="1"/>
  <c r="P1458" i="1"/>
  <c r="Q1458" i="1" s="1"/>
  <c r="P1457" i="1"/>
  <c r="Q1457" i="1" s="1"/>
  <c r="P1456" i="1"/>
  <c r="Q1456" i="1" s="1"/>
  <c r="P1455" i="1"/>
  <c r="Q1455" i="1" s="1"/>
  <c r="P1454" i="1"/>
  <c r="Q1454" i="1" s="1"/>
  <c r="P1453" i="1"/>
  <c r="Q1453" i="1" s="1"/>
  <c r="P1452" i="1"/>
  <c r="Q1452" i="1" s="1"/>
  <c r="P1451" i="1"/>
  <c r="Q1451" i="1" s="1"/>
  <c r="P1450" i="1"/>
  <c r="Q1450" i="1" s="1"/>
  <c r="P1449" i="1"/>
  <c r="Q1449" i="1" s="1"/>
  <c r="P1448" i="1"/>
  <c r="Q1448" i="1" s="1"/>
  <c r="P1447" i="1"/>
  <c r="Q1447" i="1" s="1"/>
  <c r="P1446" i="1"/>
  <c r="Q1446" i="1" s="1"/>
  <c r="P1445" i="1"/>
  <c r="Q1445" i="1" s="1"/>
  <c r="P1444" i="1"/>
  <c r="Q1444" i="1" s="1"/>
  <c r="P1443" i="1"/>
  <c r="Q1443" i="1" s="1"/>
  <c r="P1442" i="1"/>
  <c r="Q1442" i="1" s="1"/>
  <c r="P1441" i="1"/>
  <c r="Q1441" i="1" s="1"/>
  <c r="P1440" i="1"/>
  <c r="Q1440" i="1" s="1"/>
  <c r="P1439" i="1"/>
  <c r="Q1439" i="1" s="1"/>
  <c r="P1438" i="1"/>
  <c r="Q1438" i="1" s="1"/>
  <c r="P1437" i="1"/>
  <c r="Q1437" i="1" s="1"/>
  <c r="P1436" i="1"/>
  <c r="Q1436" i="1" s="1"/>
  <c r="P1435" i="1"/>
  <c r="Q1435" i="1" s="1"/>
  <c r="P1434" i="1"/>
  <c r="Q1434" i="1" s="1"/>
  <c r="P1433" i="1"/>
  <c r="Q1433" i="1" s="1"/>
  <c r="P1432" i="1"/>
  <c r="Q1432" i="1" s="1"/>
  <c r="P1431" i="1"/>
  <c r="Q1431" i="1" s="1"/>
  <c r="P1430" i="1"/>
  <c r="Q1430" i="1" s="1"/>
  <c r="P1429" i="1"/>
  <c r="Q1429" i="1" s="1"/>
  <c r="P1428" i="1"/>
  <c r="Q1428" i="1" s="1"/>
  <c r="P1427" i="1"/>
  <c r="Q1427" i="1" s="1"/>
  <c r="P1426" i="1"/>
  <c r="Q1426" i="1" s="1"/>
  <c r="P1425" i="1"/>
  <c r="Q1425" i="1" s="1"/>
  <c r="P1424" i="1"/>
  <c r="Q1424" i="1" s="1"/>
  <c r="P1423" i="1"/>
  <c r="Q1423" i="1" s="1"/>
  <c r="P1422" i="1"/>
  <c r="Q1422" i="1" s="1"/>
  <c r="P1421" i="1"/>
  <c r="Q1421" i="1" s="1"/>
  <c r="P1420" i="1"/>
  <c r="Q1420" i="1" s="1"/>
  <c r="P1419" i="1"/>
  <c r="Q1419" i="1" s="1"/>
  <c r="P1418" i="1"/>
  <c r="Q1418" i="1" s="1"/>
  <c r="P1417" i="1"/>
  <c r="Q1417" i="1" s="1"/>
  <c r="P1416" i="1"/>
  <c r="Q1416" i="1" s="1"/>
  <c r="P1415" i="1"/>
  <c r="Q1415" i="1" s="1"/>
  <c r="P1414" i="1"/>
  <c r="Q1414" i="1" s="1"/>
  <c r="P1413" i="1"/>
  <c r="Q1413" i="1" s="1"/>
  <c r="P1412" i="1"/>
  <c r="Q1412" i="1" s="1"/>
  <c r="P1411" i="1"/>
  <c r="Q1411" i="1" s="1"/>
  <c r="P1410" i="1"/>
  <c r="Q1410" i="1" s="1"/>
  <c r="P1409" i="1"/>
  <c r="Q1409" i="1" s="1"/>
  <c r="P1408" i="1"/>
  <c r="Q1408" i="1" s="1"/>
  <c r="P1407" i="1"/>
  <c r="Q1407" i="1" s="1"/>
  <c r="P1406" i="1"/>
  <c r="Q1406" i="1" s="1"/>
  <c r="P1405" i="1"/>
  <c r="Q1405" i="1" s="1"/>
  <c r="P1404" i="1"/>
  <c r="Q1404" i="1" s="1"/>
  <c r="P1403" i="1"/>
  <c r="Q1403" i="1" s="1"/>
  <c r="P1402" i="1"/>
  <c r="Q1402" i="1" s="1"/>
  <c r="P1401" i="1"/>
  <c r="Q1401" i="1" s="1"/>
  <c r="P1400" i="1"/>
  <c r="Q1400" i="1" s="1"/>
  <c r="P1399" i="1"/>
  <c r="Q1399" i="1" s="1"/>
  <c r="P1398" i="1"/>
  <c r="Q1398" i="1" s="1"/>
  <c r="P1397" i="1"/>
  <c r="Q1397" i="1" s="1"/>
  <c r="P1396" i="1"/>
  <c r="Q1396" i="1" s="1"/>
  <c r="P1395" i="1"/>
  <c r="Q1395" i="1" s="1"/>
  <c r="P1394" i="1"/>
  <c r="Q1394" i="1" s="1"/>
  <c r="P1393" i="1"/>
  <c r="Q1393" i="1" s="1"/>
  <c r="P1392" i="1"/>
  <c r="Q1392" i="1" s="1"/>
  <c r="P1391" i="1"/>
  <c r="Q1391" i="1" s="1"/>
  <c r="P1390" i="1"/>
  <c r="Q1390" i="1" s="1"/>
  <c r="P1389" i="1"/>
  <c r="Q1389" i="1" s="1"/>
  <c r="P1388" i="1"/>
  <c r="Q1388" i="1" s="1"/>
  <c r="P1387" i="1"/>
  <c r="Q1387" i="1" s="1"/>
  <c r="P1386" i="1"/>
  <c r="Q1386" i="1" s="1"/>
  <c r="P1385" i="1"/>
  <c r="Q1385" i="1" s="1"/>
  <c r="P1384" i="1"/>
  <c r="Q1384" i="1" s="1"/>
  <c r="P1383" i="1"/>
  <c r="Q1383" i="1" s="1"/>
  <c r="P1382" i="1"/>
  <c r="Q1382" i="1" s="1"/>
  <c r="P1381" i="1"/>
  <c r="Q1381" i="1" s="1"/>
  <c r="P1380" i="1"/>
  <c r="Q1380" i="1" s="1"/>
  <c r="P1379" i="1"/>
  <c r="Q1379" i="1" s="1"/>
  <c r="P1378" i="1"/>
  <c r="Q1378" i="1" s="1"/>
  <c r="P1377" i="1"/>
  <c r="Q1377" i="1" s="1"/>
  <c r="P1376" i="1"/>
  <c r="Q1376" i="1" s="1"/>
  <c r="P1375" i="1"/>
  <c r="Q1375" i="1" s="1"/>
  <c r="P1374" i="1"/>
  <c r="Q1374" i="1" s="1"/>
  <c r="P1373" i="1"/>
  <c r="Q1373" i="1" s="1"/>
  <c r="P1372" i="1"/>
  <c r="Q1372" i="1" s="1"/>
  <c r="P1371" i="1"/>
  <c r="Q1371" i="1" s="1"/>
  <c r="P1370" i="1"/>
  <c r="Q1370" i="1" s="1"/>
  <c r="P1369" i="1"/>
  <c r="Q1369" i="1" s="1"/>
  <c r="P1368" i="1"/>
  <c r="Q1368" i="1" s="1"/>
  <c r="P1367" i="1"/>
  <c r="Q1367" i="1" s="1"/>
  <c r="P1366" i="1"/>
  <c r="Q1366" i="1" s="1"/>
  <c r="P1365" i="1"/>
  <c r="Q1365" i="1" s="1"/>
  <c r="P1364" i="1"/>
  <c r="Q1364" i="1" s="1"/>
  <c r="P1363" i="1"/>
  <c r="Q1363" i="1" s="1"/>
  <c r="P1362" i="1"/>
  <c r="Q1362" i="1" s="1"/>
  <c r="P1361" i="1"/>
  <c r="Q1361" i="1" s="1"/>
  <c r="P1360" i="1"/>
  <c r="Q1360" i="1" s="1"/>
  <c r="P1359" i="1"/>
  <c r="Q1359" i="1" s="1"/>
  <c r="P1358" i="1"/>
  <c r="Q1358" i="1" s="1"/>
  <c r="P1357" i="1"/>
  <c r="Q1357" i="1" s="1"/>
  <c r="P1356" i="1"/>
  <c r="Q1356" i="1" s="1"/>
  <c r="P1355" i="1"/>
  <c r="Q1355" i="1" s="1"/>
  <c r="P1354" i="1"/>
  <c r="Q1354" i="1" s="1"/>
  <c r="P1353" i="1"/>
  <c r="Q1353" i="1" s="1"/>
  <c r="P1352" i="1"/>
  <c r="Q1352" i="1" s="1"/>
  <c r="P1351" i="1"/>
  <c r="Q1351" i="1" s="1"/>
  <c r="P1350" i="1"/>
  <c r="Q1350" i="1" s="1"/>
  <c r="P1349" i="1"/>
  <c r="Q1349" i="1" s="1"/>
  <c r="P1348" i="1"/>
  <c r="Q1348" i="1" s="1"/>
  <c r="P1347" i="1"/>
  <c r="Q1347" i="1" s="1"/>
  <c r="P1346" i="1"/>
  <c r="Q1346" i="1" s="1"/>
  <c r="P1345" i="1"/>
  <c r="Q1345" i="1" s="1"/>
  <c r="P1344" i="1"/>
  <c r="Q1344" i="1" s="1"/>
  <c r="P1343" i="1"/>
  <c r="Q1343" i="1" s="1"/>
  <c r="P1342" i="1"/>
  <c r="Q1342" i="1" s="1"/>
  <c r="P1341" i="1"/>
  <c r="Q1341" i="1" s="1"/>
  <c r="P1340" i="1"/>
  <c r="Q1340" i="1" s="1"/>
  <c r="P1339" i="1"/>
  <c r="Q1339" i="1" s="1"/>
  <c r="P1338" i="1"/>
  <c r="Q1338" i="1" s="1"/>
  <c r="P998" i="1"/>
  <c r="Q998" i="1" s="1"/>
  <c r="P994" i="1"/>
  <c r="Q994" i="1" s="1"/>
  <c r="P992" i="1"/>
  <c r="Q992" i="1" s="1"/>
  <c r="P991" i="1"/>
  <c r="Q991" i="1" s="1"/>
  <c r="P984" i="1"/>
  <c r="Q984" i="1" s="1"/>
  <c r="P980" i="1"/>
  <c r="Q980" i="1" s="1"/>
  <c r="P969" i="1"/>
  <c r="Q969" i="1" s="1"/>
  <c r="P966" i="1"/>
  <c r="Q966" i="1" s="1"/>
  <c r="P965" i="1"/>
  <c r="Q965" i="1" s="1"/>
  <c r="P963" i="1"/>
  <c r="Q963" i="1" s="1"/>
  <c r="P962" i="1"/>
  <c r="Q962" i="1" s="1"/>
  <c r="P958" i="1"/>
  <c r="Q958" i="1" s="1"/>
  <c r="P956" i="1"/>
  <c r="Q956" i="1" s="1"/>
  <c r="P955" i="1"/>
  <c r="Q955" i="1" s="1"/>
  <c r="P953" i="1"/>
  <c r="Q953" i="1" s="1"/>
  <c r="P922" i="1"/>
  <c r="Q922" i="1" s="1"/>
  <c r="P920" i="1"/>
  <c r="Q920" i="1" s="1"/>
  <c r="P916" i="1"/>
  <c r="Q916" i="1" s="1"/>
  <c r="P910" i="1"/>
  <c r="Q910" i="1" s="1"/>
  <c r="P907" i="1"/>
  <c r="Q907" i="1" s="1"/>
  <c r="P905" i="1"/>
  <c r="Q905" i="1" s="1"/>
  <c r="P902" i="1"/>
  <c r="Q902" i="1" s="1"/>
  <c r="P900" i="1"/>
  <c r="Q900" i="1" s="1"/>
  <c r="P893" i="1"/>
  <c r="Q893" i="1" s="1"/>
  <c r="P882" i="1"/>
  <c r="Q882" i="1" s="1"/>
  <c r="P876" i="1"/>
  <c r="Q876" i="1" s="1"/>
  <c r="P872" i="1"/>
  <c r="Q872" i="1" s="1"/>
  <c r="P871" i="1"/>
  <c r="Q871" i="1" s="1"/>
  <c r="P868" i="1"/>
  <c r="Q868" i="1" s="1"/>
  <c r="P866" i="1"/>
  <c r="Q866" i="1" s="1"/>
  <c r="P862" i="1"/>
  <c r="Q862" i="1" s="1"/>
  <c r="P858" i="1"/>
  <c r="Q858" i="1" s="1"/>
  <c r="P856" i="1"/>
  <c r="Q856" i="1" s="1"/>
  <c r="P854" i="1"/>
  <c r="Q854" i="1" s="1"/>
  <c r="P848" i="1"/>
  <c r="Q848" i="1" s="1"/>
  <c r="P847" i="1"/>
  <c r="Q847" i="1" s="1"/>
  <c r="P840" i="1"/>
  <c r="Q840" i="1" s="1"/>
  <c r="P835" i="1"/>
  <c r="Q835" i="1" s="1"/>
  <c r="P830" i="1"/>
  <c r="Q830" i="1" s="1"/>
  <c r="P827" i="1"/>
  <c r="Q827" i="1" s="1"/>
  <c r="P826" i="1"/>
  <c r="Q826" i="1" s="1"/>
  <c r="P824" i="1"/>
  <c r="Q824" i="1" s="1"/>
  <c r="P803" i="1"/>
  <c r="Q803" i="1" s="1"/>
  <c r="P793" i="1"/>
  <c r="Q793" i="1" s="1"/>
  <c r="P782" i="1"/>
  <c r="Q782" i="1" s="1"/>
  <c r="P779" i="1"/>
  <c r="Q779" i="1" s="1"/>
  <c r="P778" i="1"/>
  <c r="Q778" i="1" s="1"/>
  <c r="P775" i="1"/>
  <c r="Q775" i="1" s="1"/>
  <c r="P763" i="1"/>
  <c r="Q763" i="1" s="1"/>
  <c r="P762" i="1"/>
  <c r="Q762" i="1" s="1"/>
  <c r="P753" i="1"/>
  <c r="Q753" i="1" s="1"/>
  <c r="P736" i="1"/>
  <c r="Q736" i="1" s="1"/>
  <c r="P734" i="1"/>
  <c r="Q734" i="1" s="1"/>
  <c r="P730" i="1"/>
  <c r="Q730" i="1" s="1"/>
  <c r="P718" i="1"/>
  <c r="Q718" i="1" s="1"/>
  <c r="P712" i="1"/>
  <c r="Q712" i="1" s="1"/>
  <c r="P706" i="1"/>
  <c r="Q706" i="1" s="1"/>
  <c r="P704" i="1"/>
  <c r="Q704" i="1" s="1"/>
  <c r="P695" i="1"/>
  <c r="Q695" i="1" s="1"/>
  <c r="P688" i="1"/>
  <c r="Q688" i="1" s="1"/>
  <c r="P680" i="1"/>
  <c r="Q680" i="1" s="1"/>
  <c r="P663" i="1"/>
  <c r="Q663" i="1" s="1"/>
  <c r="P656" i="1"/>
  <c r="Q656" i="1" s="1"/>
  <c r="P654" i="1"/>
  <c r="Q654" i="1" s="1"/>
  <c r="P646" i="1"/>
  <c r="Q646" i="1" s="1"/>
  <c r="P645" i="1"/>
  <c r="Q645" i="1" s="1"/>
  <c r="P642" i="1"/>
  <c r="Q642" i="1" s="1"/>
  <c r="P639" i="1"/>
  <c r="Q639" i="1" s="1"/>
  <c r="P638" i="1"/>
  <c r="Q638" i="1" s="1"/>
  <c r="P625" i="1"/>
  <c r="Q625" i="1" s="1"/>
  <c r="P622" i="1"/>
  <c r="Q622" i="1" s="1"/>
  <c r="P619" i="1"/>
  <c r="Q619" i="1" s="1"/>
  <c r="P618" i="1"/>
  <c r="Q618" i="1" s="1"/>
  <c r="P615" i="1"/>
  <c r="Q615" i="1" s="1"/>
  <c r="P614" i="1"/>
  <c r="Q614" i="1" s="1"/>
  <c r="P612" i="1"/>
  <c r="Q612" i="1" s="1"/>
  <c r="P606" i="1"/>
  <c r="Q606" i="1" s="1"/>
  <c r="P604" i="1"/>
  <c r="Q604" i="1" s="1"/>
  <c r="P599" i="1"/>
  <c r="Q599" i="1" s="1"/>
  <c r="P597" i="1"/>
  <c r="Q597" i="1" s="1"/>
  <c r="P596" i="1"/>
  <c r="Q596" i="1" s="1"/>
  <c r="P595" i="1"/>
  <c r="Q595" i="1" s="1"/>
  <c r="P594" i="1"/>
  <c r="Q594" i="1" s="1"/>
  <c r="P593" i="1"/>
  <c r="Q593" i="1" s="1"/>
  <c r="P592" i="1"/>
  <c r="Q592" i="1" s="1"/>
  <c r="P585" i="1"/>
  <c r="Q585" i="1" s="1"/>
  <c r="P579" i="1"/>
  <c r="Q579" i="1" s="1"/>
  <c r="P577" i="1"/>
  <c r="Q577" i="1" s="1"/>
  <c r="P570" i="1"/>
  <c r="Q570" i="1" s="1"/>
  <c r="P566" i="1"/>
  <c r="Q566" i="1" s="1"/>
  <c r="P561" i="1"/>
  <c r="Q561" i="1" s="1"/>
  <c r="P545" i="1"/>
  <c r="Q545" i="1" s="1"/>
  <c r="P536" i="1"/>
  <c r="Q536" i="1" s="1"/>
  <c r="P535" i="1"/>
  <c r="Q535" i="1" s="1"/>
  <c r="P534" i="1"/>
  <c r="Q534" i="1" s="1"/>
  <c r="P531" i="1"/>
  <c r="Q531" i="1" s="1"/>
  <c r="P516" i="1"/>
  <c r="Q516" i="1" s="1"/>
  <c r="P515" i="1"/>
  <c r="Q515" i="1" s="1"/>
  <c r="P510" i="1"/>
  <c r="Q510" i="1" s="1"/>
  <c r="P503" i="1"/>
  <c r="Q503" i="1" s="1"/>
  <c r="P482" i="1"/>
  <c r="Q482" i="1" s="1"/>
  <c r="P478" i="1"/>
  <c r="Q478" i="1" s="1"/>
  <c r="P474" i="1"/>
  <c r="Q474" i="1" s="1"/>
  <c r="P469" i="1"/>
  <c r="Q469" i="1" s="1"/>
  <c r="P465" i="1"/>
  <c r="Q465" i="1" s="1"/>
  <c r="P463" i="1"/>
  <c r="Q463" i="1" s="1"/>
  <c r="P460" i="1"/>
  <c r="Q460" i="1" s="1"/>
  <c r="P456" i="1"/>
  <c r="Q456" i="1" s="1"/>
  <c r="P450" i="1"/>
  <c r="Q450" i="1" s="1"/>
  <c r="P448" i="1"/>
  <c r="Q448" i="1" s="1"/>
  <c r="P446" i="1"/>
  <c r="Q446" i="1" s="1"/>
  <c r="P442" i="1"/>
  <c r="Q442" i="1" s="1"/>
  <c r="P431" i="1"/>
  <c r="Q431" i="1" s="1"/>
  <c r="P424" i="1"/>
  <c r="Q424" i="1" s="1"/>
  <c r="P422" i="1"/>
  <c r="Q422" i="1" s="1"/>
  <c r="P406" i="1"/>
  <c r="Q406" i="1" s="1"/>
  <c r="P390" i="1"/>
  <c r="Q390" i="1" s="1"/>
  <c r="P380" i="1"/>
  <c r="Q380" i="1" s="1"/>
  <c r="P376" i="1"/>
  <c r="Q376" i="1" s="1"/>
  <c r="P375" i="1"/>
  <c r="Q375" i="1" s="1"/>
  <c r="P365" i="1"/>
  <c r="Q365" i="1" s="1"/>
  <c r="P358" i="1"/>
  <c r="Q358" i="1" s="1"/>
  <c r="P357" i="1"/>
  <c r="Q357" i="1" s="1"/>
  <c r="P350" i="1"/>
  <c r="Q350" i="1" s="1"/>
  <c r="P349" i="1"/>
  <c r="Q349" i="1" s="1"/>
  <c r="P341" i="1"/>
  <c r="Q341" i="1" s="1"/>
  <c r="P334" i="1"/>
  <c r="Q334" i="1" s="1"/>
  <c r="P333" i="1"/>
  <c r="Q333" i="1" s="1"/>
  <c r="P330" i="1"/>
  <c r="Q330" i="1" s="1"/>
  <c r="P325" i="1"/>
  <c r="Q325" i="1" s="1"/>
  <c r="P315" i="1"/>
  <c r="Q315" i="1" s="1"/>
  <c r="P312" i="1"/>
  <c r="Q312" i="1" s="1"/>
  <c r="P304" i="1"/>
  <c r="Q304" i="1" s="1"/>
  <c r="P299" i="1"/>
  <c r="Q299" i="1" s="1"/>
  <c r="P292" i="1"/>
  <c r="Q292" i="1" s="1"/>
  <c r="P290" i="1"/>
  <c r="Q290" i="1" s="1"/>
  <c r="P287" i="1"/>
  <c r="Q287" i="1" s="1"/>
  <c r="P283" i="1"/>
  <c r="Q283" i="1" s="1"/>
  <c r="P281" i="1"/>
  <c r="Q281" i="1" s="1"/>
  <c r="P276" i="1"/>
  <c r="Q276" i="1" s="1"/>
  <c r="P272" i="1"/>
  <c r="Q272" i="1" s="1"/>
  <c r="P270" i="1"/>
  <c r="Q270" i="1" s="1"/>
  <c r="P257" i="1"/>
  <c r="Q257" i="1" s="1"/>
  <c r="P248" i="1"/>
  <c r="Q248" i="1" s="1"/>
  <c r="P238" i="1"/>
  <c r="Q238" i="1" s="1"/>
  <c r="P237" i="1"/>
  <c r="Q237" i="1" s="1"/>
  <c r="P228" i="1"/>
  <c r="Q228" i="1" s="1"/>
  <c r="P217" i="1"/>
  <c r="Q217" i="1" s="1"/>
  <c r="P212" i="1"/>
  <c r="Q212" i="1" s="1"/>
  <c r="P204" i="1"/>
  <c r="Q204" i="1" s="1"/>
  <c r="P200" i="1"/>
  <c r="Q200" i="1" s="1"/>
  <c r="P198" i="1"/>
  <c r="Q198" i="1" s="1"/>
  <c r="P193" i="1"/>
  <c r="Q193" i="1" s="1"/>
  <c r="P191" i="1"/>
  <c r="Q191" i="1" s="1"/>
  <c r="P188" i="1"/>
  <c r="Q188" i="1" s="1"/>
  <c r="P176" i="1"/>
  <c r="Q176" i="1" s="1"/>
  <c r="P168" i="1"/>
  <c r="Q168" i="1" s="1"/>
  <c r="P162" i="1"/>
  <c r="Q162" i="1" s="1"/>
  <c r="P157" i="1"/>
  <c r="Q157" i="1" s="1"/>
  <c r="P152" i="1"/>
  <c r="Q152" i="1" s="1"/>
  <c r="P146" i="1"/>
  <c r="Q146" i="1" s="1"/>
  <c r="P145" i="1"/>
  <c r="Q145" i="1" s="1"/>
  <c r="P142" i="1"/>
  <c r="Q142" i="1" s="1"/>
  <c r="P141" i="1"/>
  <c r="Q141" i="1" s="1"/>
  <c r="P139" i="1"/>
  <c r="Q139" i="1" s="1"/>
  <c r="P130" i="1"/>
  <c r="Q130" i="1" s="1"/>
  <c r="P127" i="1"/>
  <c r="Q127" i="1" s="1"/>
  <c r="P125" i="1"/>
  <c r="Q125" i="1" s="1"/>
  <c r="P123" i="1"/>
  <c r="Q123" i="1" s="1"/>
  <c r="P120" i="1"/>
  <c r="Q120" i="1" s="1"/>
  <c r="P118" i="1"/>
  <c r="Q118" i="1" s="1"/>
  <c r="P115" i="1"/>
  <c r="Q115" i="1" s="1"/>
  <c r="P113" i="1"/>
  <c r="Q113" i="1" s="1"/>
  <c r="P105" i="1"/>
  <c r="Q105" i="1" s="1"/>
  <c r="P104" i="1"/>
  <c r="Q104" i="1" s="1"/>
  <c r="P103" i="1"/>
  <c r="Q103" i="1" s="1"/>
  <c r="P100" i="1"/>
  <c r="Q100" i="1" s="1"/>
  <c r="P99" i="1"/>
  <c r="Q99" i="1" s="1"/>
  <c r="P98" i="1"/>
  <c r="Q98" i="1" s="1"/>
  <c r="P93" i="1"/>
  <c r="Q93" i="1" s="1"/>
  <c r="P88" i="1"/>
  <c r="Q88" i="1" s="1"/>
  <c r="P87" i="1"/>
  <c r="Q87" i="1" s="1"/>
  <c r="P81" i="1"/>
  <c r="Q81" i="1" s="1"/>
  <c r="P74" i="1"/>
  <c r="Q74" i="1" s="1"/>
  <c r="P69" i="1"/>
  <c r="Q69" i="1" s="1"/>
  <c r="P58" i="1"/>
  <c r="Q58" i="1" s="1"/>
  <c r="P56" i="1"/>
  <c r="Q56" i="1" s="1"/>
  <c r="P53" i="1"/>
  <c r="Q53" i="1" s="1"/>
  <c r="P37" i="1"/>
  <c r="Q37" i="1" s="1"/>
  <c r="P33" i="1"/>
  <c r="Q33" i="1" s="1"/>
  <c r="P27" i="1"/>
  <c r="Q27" i="1" s="1"/>
  <c r="P22" i="1"/>
  <c r="Q22" i="1" s="1"/>
  <c r="P17" i="1"/>
  <c r="Q17" i="1" s="1"/>
  <c r="P16" i="1"/>
  <c r="Q16" i="1" s="1"/>
  <c r="P7" i="1"/>
  <c r="Q7" i="1" s="1"/>
  <c r="P5" i="1"/>
  <c r="Q5" i="1" s="1"/>
  <c r="P3" i="1"/>
  <c r="Q3" i="1" s="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998" i="1"/>
  <c r="W994" i="1"/>
  <c r="W992" i="1"/>
  <c r="W991" i="1"/>
  <c r="W984" i="1"/>
  <c r="W980" i="1"/>
  <c r="W969" i="1"/>
  <c r="W966" i="1"/>
  <c r="W965" i="1"/>
  <c r="W963" i="1"/>
  <c r="W962" i="1"/>
  <c r="W958" i="1"/>
  <c r="W956" i="1"/>
  <c r="W955" i="1"/>
  <c r="W953" i="1"/>
  <c r="W922" i="1"/>
  <c r="W920" i="1"/>
  <c r="W916" i="1"/>
  <c r="W910" i="1"/>
  <c r="W907" i="1"/>
  <c r="W905" i="1"/>
  <c r="W902" i="1"/>
  <c r="W900" i="1"/>
  <c r="W893" i="1"/>
  <c r="W882" i="1"/>
  <c r="W876" i="1"/>
  <c r="W872" i="1"/>
  <c r="W871" i="1"/>
  <c r="W868" i="1"/>
  <c r="W866" i="1"/>
  <c r="W862" i="1"/>
  <c r="W858" i="1"/>
  <c r="W856" i="1"/>
  <c r="W854" i="1"/>
  <c r="W848" i="1"/>
  <c r="W847" i="1"/>
  <c r="W840" i="1"/>
  <c r="W835" i="1"/>
  <c r="W830" i="1"/>
  <c r="W827" i="1"/>
  <c r="W826" i="1"/>
  <c r="W824" i="1"/>
  <c r="W803" i="1"/>
  <c r="W793" i="1"/>
  <c r="W782" i="1"/>
  <c r="W779" i="1"/>
  <c r="W778" i="1"/>
  <c r="W775" i="1"/>
  <c r="W763" i="1"/>
  <c r="W762" i="1"/>
  <c r="W753" i="1"/>
  <c r="W736" i="1"/>
  <c r="W734" i="1"/>
  <c r="W730" i="1"/>
  <c r="W718" i="1"/>
  <c r="W712" i="1"/>
  <c r="W706" i="1"/>
  <c r="W704" i="1"/>
  <c r="W695" i="1"/>
  <c r="W688" i="1"/>
  <c r="W680" i="1"/>
  <c r="W663" i="1"/>
  <c r="W656" i="1"/>
  <c r="W654" i="1"/>
  <c r="W646" i="1"/>
  <c r="W645" i="1"/>
  <c r="W642" i="1"/>
  <c r="W639" i="1"/>
  <c r="W638" i="1"/>
  <c r="W625" i="1"/>
  <c r="W622" i="1"/>
  <c r="W619" i="1"/>
  <c r="W618" i="1"/>
  <c r="W615" i="1"/>
  <c r="W614" i="1"/>
  <c r="W612" i="1"/>
  <c r="W606" i="1"/>
  <c r="W604" i="1"/>
  <c r="W599" i="1"/>
  <c r="W597" i="1"/>
  <c r="W596" i="1"/>
  <c r="W595" i="1"/>
  <c r="W594" i="1"/>
  <c r="W593" i="1"/>
  <c r="W592" i="1"/>
  <c r="W585" i="1"/>
  <c r="W579" i="1"/>
  <c r="W577" i="1"/>
  <c r="W570" i="1"/>
  <c r="W566" i="1"/>
  <c r="W561" i="1"/>
  <c r="W545" i="1"/>
  <c r="W536" i="1"/>
  <c r="W535" i="1"/>
  <c r="W534" i="1"/>
  <c r="W531" i="1"/>
  <c r="W516" i="1"/>
  <c r="W515" i="1"/>
  <c r="W510" i="1"/>
  <c r="W503" i="1"/>
  <c r="W482" i="1"/>
  <c r="W478" i="1"/>
  <c r="W474" i="1"/>
  <c r="W469" i="1"/>
  <c r="W465" i="1"/>
  <c r="W463" i="1"/>
  <c r="W460" i="1"/>
  <c r="W456" i="1"/>
  <c r="W450" i="1"/>
  <c r="W448" i="1"/>
  <c r="W446" i="1"/>
  <c r="W442" i="1"/>
  <c r="W431" i="1"/>
  <c r="W424" i="1"/>
  <c r="W422" i="1"/>
  <c r="W406" i="1"/>
  <c r="W390" i="1"/>
  <c r="W380" i="1"/>
  <c r="W376" i="1"/>
  <c r="W375" i="1"/>
  <c r="W365" i="1"/>
  <c r="W358" i="1"/>
  <c r="W357" i="1"/>
  <c r="W350" i="1"/>
  <c r="W349" i="1"/>
  <c r="W341" i="1"/>
  <c r="W334" i="1"/>
  <c r="W333" i="1"/>
  <c r="W330" i="1"/>
  <c r="W325" i="1"/>
  <c r="W315" i="1"/>
  <c r="W312" i="1"/>
  <c r="W304" i="1"/>
  <c r="W299" i="1"/>
  <c r="W292" i="1"/>
  <c r="W290" i="1"/>
  <c r="W287" i="1"/>
  <c r="W283" i="1"/>
  <c r="W281" i="1"/>
  <c r="W276" i="1"/>
  <c r="W272" i="1"/>
  <c r="W270" i="1"/>
  <c r="W257" i="1"/>
  <c r="W248" i="1"/>
  <c r="W238" i="1"/>
  <c r="W237" i="1"/>
  <c r="W228" i="1"/>
  <c r="W217" i="1"/>
  <c r="W212" i="1"/>
  <c r="W204" i="1"/>
  <c r="W200" i="1"/>
  <c r="W198" i="1"/>
  <c r="W193" i="1"/>
  <c r="W191" i="1"/>
  <c r="W188" i="1"/>
  <c r="W176" i="1"/>
  <c r="W168" i="1"/>
  <c r="W162" i="1"/>
  <c r="W157" i="1"/>
  <c r="W152" i="1"/>
  <c r="W146" i="1"/>
  <c r="W145" i="1"/>
  <c r="W142" i="1"/>
  <c r="W141" i="1"/>
  <c r="W139" i="1"/>
  <c r="W130" i="1"/>
  <c r="W127" i="1"/>
  <c r="W125" i="1"/>
  <c r="W123" i="1"/>
  <c r="W120" i="1"/>
  <c r="W118" i="1"/>
  <c r="W115" i="1"/>
  <c r="W113" i="1"/>
  <c r="W105" i="1"/>
  <c r="W104" i="1"/>
  <c r="W103" i="1"/>
  <c r="W100" i="1"/>
  <c r="W99" i="1"/>
  <c r="W98" i="1"/>
  <c r="W93" i="1"/>
  <c r="W88" i="1"/>
  <c r="W87" i="1"/>
  <c r="W81" i="1"/>
  <c r="W74" i="1"/>
  <c r="W69" i="1"/>
  <c r="W58" i="1"/>
  <c r="W56" i="1"/>
  <c r="W53" i="1"/>
  <c r="W37" i="1"/>
  <c r="W33" i="1"/>
  <c r="W27" i="1"/>
  <c r="W22" i="1"/>
  <c r="W17" i="1"/>
  <c r="W16" i="1"/>
  <c r="W7" i="1"/>
  <c r="W5" i="1"/>
  <c r="W3" i="1"/>
  <c r="S1683" i="1"/>
  <c r="T1683" i="1" s="1"/>
  <c r="U1683" i="1" s="1"/>
  <c r="V1683" i="1" s="1"/>
  <c r="S1682" i="1"/>
  <c r="T1682" i="1" s="1"/>
  <c r="U1682" i="1" s="1"/>
  <c r="V1682" i="1" s="1"/>
  <c r="S1681" i="1"/>
  <c r="T1681" i="1" s="1"/>
  <c r="U1681" i="1" s="1"/>
  <c r="V1681" i="1" s="1"/>
  <c r="S1680" i="1"/>
  <c r="T1680" i="1" s="1"/>
  <c r="U1680" i="1" s="1"/>
  <c r="V1680" i="1" s="1"/>
  <c r="S1679" i="1"/>
  <c r="T1679" i="1" s="1"/>
  <c r="U1679" i="1" s="1"/>
  <c r="V1679" i="1" s="1"/>
  <c r="S1678" i="1"/>
  <c r="T1678" i="1" s="1"/>
  <c r="U1678" i="1" s="1"/>
  <c r="V1678" i="1" s="1"/>
  <c r="S1677" i="1"/>
  <c r="T1677" i="1" s="1"/>
  <c r="U1677" i="1" s="1"/>
  <c r="V1677" i="1" s="1"/>
  <c r="S1676" i="1"/>
  <c r="T1676" i="1" s="1"/>
  <c r="U1676" i="1" s="1"/>
  <c r="V1676" i="1" s="1"/>
  <c r="S1675" i="1"/>
  <c r="T1675" i="1" s="1"/>
  <c r="U1675" i="1" s="1"/>
  <c r="V1675" i="1" s="1"/>
  <c r="S1674" i="1"/>
  <c r="T1674" i="1" s="1"/>
  <c r="U1674" i="1" s="1"/>
  <c r="V1674" i="1" s="1"/>
  <c r="S1673" i="1"/>
  <c r="T1673" i="1" s="1"/>
  <c r="U1673" i="1" s="1"/>
  <c r="V1673" i="1" s="1"/>
  <c r="S1672" i="1"/>
  <c r="T1672" i="1" s="1"/>
  <c r="U1672" i="1" s="1"/>
  <c r="V1672" i="1" s="1"/>
  <c r="S1671" i="1"/>
  <c r="T1671" i="1" s="1"/>
  <c r="U1671" i="1" s="1"/>
  <c r="V1671" i="1" s="1"/>
  <c r="S1670" i="1"/>
  <c r="T1670" i="1" s="1"/>
  <c r="U1670" i="1" s="1"/>
  <c r="V1670" i="1" s="1"/>
  <c r="S1669" i="1"/>
  <c r="T1669" i="1" s="1"/>
  <c r="U1669" i="1" s="1"/>
  <c r="V1669" i="1" s="1"/>
  <c r="S1668" i="1"/>
  <c r="T1668" i="1" s="1"/>
  <c r="U1668" i="1" s="1"/>
  <c r="V1668" i="1" s="1"/>
  <c r="S1667" i="1"/>
  <c r="T1667" i="1" s="1"/>
  <c r="U1667" i="1" s="1"/>
  <c r="V1667" i="1" s="1"/>
  <c r="S1666" i="1"/>
  <c r="T1666" i="1" s="1"/>
  <c r="U1666" i="1" s="1"/>
  <c r="V1666" i="1" s="1"/>
  <c r="S1665" i="1"/>
  <c r="T1665" i="1" s="1"/>
  <c r="U1665" i="1" s="1"/>
  <c r="V1665" i="1" s="1"/>
  <c r="S1664" i="1"/>
  <c r="T1664" i="1" s="1"/>
  <c r="U1664" i="1" s="1"/>
  <c r="V1664" i="1" s="1"/>
  <c r="S1663" i="1"/>
  <c r="T1663" i="1" s="1"/>
  <c r="U1663" i="1" s="1"/>
  <c r="V1663" i="1" s="1"/>
  <c r="S1662" i="1"/>
  <c r="T1662" i="1" s="1"/>
  <c r="U1662" i="1" s="1"/>
  <c r="V1662" i="1" s="1"/>
  <c r="S1661" i="1"/>
  <c r="T1661" i="1" s="1"/>
  <c r="U1661" i="1" s="1"/>
  <c r="V1661" i="1" s="1"/>
  <c r="S1660" i="1"/>
  <c r="T1660" i="1" s="1"/>
  <c r="U1660" i="1" s="1"/>
  <c r="V1660" i="1" s="1"/>
  <c r="S1659" i="1"/>
  <c r="T1659" i="1" s="1"/>
  <c r="U1659" i="1" s="1"/>
  <c r="V1659" i="1" s="1"/>
  <c r="S1658" i="1"/>
  <c r="T1658" i="1" s="1"/>
  <c r="U1658" i="1" s="1"/>
  <c r="V1658" i="1" s="1"/>
  <c r="S1657" i="1"/>
  <c r="T1657" i="1" s="1"/>
  <c r="U1657" i="1" s="1"/>
  <c r="V1657" i="1" s="1"/>
  <c r="S1656" i="1"/>
  <c r="T1656" i="1" s="1"/>
  <c r="U1656" i="1" s="1"/>
  <c r="V1656" i="1" s="1"/>
  <c r="S1655" i="1"/>
  <c r="T1655" i="1" s="1"/>
  <c r="U1655" i="1" s="1"/>
  <c r="V1655" i="1" s="1"/>
  <c r="S1654" i="1"/>
  <c r="T1654" i="1" s="1"/>
  <c r="U1654" i="1" s="1"/>
  <c r="V1654" i="1" s="1"/>
  <c r="S1653" i="1"/>
  <c r="T1653" i="1" s="1"/>
  <c r="U1653" i="1" s="1"/>
  <c r="V1653" i="1" s="1"/>
  <c r="S1652" i="1"/>
  <c r="T1652" i="1" s="1"/>
  <c r="U1652" i="1" s="1"/>
  <c r="V1652" i="1" s="1"/>
  <c r="S1651" i="1"/>
  <c r="T1651" i="1" s="1"/>
  <c r="U1651" i="1" s="1"/>
  <c r="V1651" i="1" s="1"/>
  <c r="S1650" i="1"/>
  <c r="T1650" i="1" s="1"/>
  <c r="U1650" i="1" s="1"/>
  <c r="V1650" i="1" s="1"/>
  <c r="S1649" i="1"/>
  <c r="T1649" i="1" s="1"/>
  <c r="U1649" i="1" s="1"/>
  <c r="V1649" i="1" s="1"/>
  <c r="S1648" i="1"/>
  <c r="T1648" i="1" s="1"/>
  <c r="U1648" i="1" s="1"/>
  <c r="V1648" i="1" s="1"/>
  <c r="S1647" i="1"/>
  <c r="T1647" i="1" s="1"/>
  <c r="U1647" i="1" s="1"/>
  <c r="V1647" i="1" s="1"/>
  <c r="S1646" i="1"/>
  <c r="T1646" i="1" s="1"/>
  <c r="U1646" i="1" s="1"/>
  <c r="V1646" i="1" s="1"/>
  <c r="S1645" i="1"/>
  <c r="T1645" i="1" s="1"/>
  <c r="U1645" i="1" s="1"/>
  <c r="V1645" i="1" s="1"/>
  <c r="S1644" i="1"/>
  <c r="T1644" i="1" s="1"/>
  <c r="U1644" i="1" s="1"/>
  <c r="V1644" i="1" s="1"/>
  <c r="S1643" i="1"/>
  <c r="T1643" i="1" s="1"/>
  <c r="U1643" i="1" s="1"/>
  <c r="V1643" i="1" s="1"/>
  <c r="S1642" i="1"/>
  <c r="T1642" i="1" s="1"/>
  <c r="U1642" i="1" s="1"/>
  <c r="V1642" i="1" s="1"/>
  <c r="S1641" i="1"/>
  <c r="T1641" i="1" s="1"/>
  <c r="U1641" i="1" s="1"/>
  <c r="V1641" i="1" s="1"/>
  <c r="S1640" i="1"/>
  <c r="T1640" i="1" s="1"/>
  <c r="U1640" i="1" s="1"/>
  <c r="V1640" i="1" s="1"/>
  <c r="S1639" i="1"/>
  <c r="T1639" i="1" s="1"/>
  <c r="U1639" i="1" s="1"/>
  <c r="V1639" i="1" s="1"/>
  <c r="S1638" i="1"/>
  <c r="T1638" i="1" s="1"/>
  <c r="U1638" i="1" s="1"/>
  <c r="V1638" i="1" s="1"/>
  <c r="S1637" i="1"/>
  <c r="T1637" i="1" s="1"/>
  <c r="U1637" i="1" s="1"/>
  <c r="V1637" i="1" s="1"/>
  <c r="S1636" i="1"/>
  <c r="T1636" i="1" s="1"/>
  <c r="U1636" i="1" s="1"/>
  <c r="V1636" i="1" s="1"/>
  <c r="S1635" i="1"/>
  <c r="T1635" i="1" s="1"/>
  <c r="U1635" i="1" s="1"/>
  <c r="V1635" i="1" s="1"/>
  <c r="S1634" i="1"/>
  <c r="T1634" i="1" s="1"/>
  <c r="U1634" i="1" s="1"/>
  <c r="V1634" i="1" s="1"/>
  <c r="S1633" i="1"/>
  <c r="T1633" i="1" s="1"/>
  <c r="U1633" i="1" s="1"/>
  <c r="V1633" i="1" s="1"/>
  <c r="S1632" i="1"/>
  <c r="T1632" i="1" s="1"/>
  <c r="U1632" i="1" s="1"/>
  <c r="V1632" i="1" s="1"/>
  <c r="S1631" i="1"/>
  <c r="T1631" i="1" s="1"/>
  <c r="U1631" i="1" s="1"/>
  <c r="V1631" i="1" s="1"/>
  <c r="S1630" i="1"/>
  <c r="T1630" i="1" s="1"/>
  <c r="U1630" i="1" s="1"/>
  <c r="V1630" i="1" s="1"/>
  <c r="S1629" i="1"/>
  <c r="T1629" i="1" s="1"/>
  <c r="U1629" i="1" s="1"/>
  <c r="V1629" i="1" s="1"/>
  <c r="S1628" i="1"/>
  <c r="T1628" i="1" s="1"/>
  <c r="U1628" i="1" s="1"/>
  <c r="V1628" i="1" s="1"/>
  <c r="S1627" i="1"/>
  <c r="T1627" i="1" s="1"/>
  <c r="U1627" i="1" s="1"/>
  <c r="V1627" i="1" s="1"/>
  <c r="S1626" i="1"/>
  <c r="T1626" i="1" s="1"/>
  <c r="U1626" i="1" s="1"/>
  <c r="V1626" i="1" s="1"/>
  <c r="S1625" i="1"/>
  <c r="T1625" i="1" s="1"/>
  <c r="U1625" i="1" s="1"/>
  <c r="V1625" i="1" s="1"/>
  <c r="S1624" i="1"/>
  <c r="T1624" i="1" s="1"/>
  <c r="U1624" i="1" s="1"/>
  <c r="V1624" i="1" s="1"/>
  <c r="S1623" i="1"/>
  <c r="T1623" i="1" s="1"/>
  <c r="U1623" i="1" s="1"/>
  <c r="V1623" i="1" s="1"/>
  <c r="S1622" i="1"/>
  <c r="T1622" i="1" s="1"/>
  <c r="U1622" i="1" s="1"/>
  <c r="V1622" i="1" s="1"/>
  <c r="S1621" i="1"/>
  <c r="T1621" i="1" s="1"/>
  <c r="U1621" i="1" s="1"/>
  <c r="V1621" i="1" s="1"/>
  <c r="S1620" i="1"/>
  <c r="T1620" i="1" s="1"/>
  <c r="U1620" i="1" s="1"/>
  <c r="V1620" i="1" s="1"/>
  <c r="S1619" i="1"/>
  <c r="T1619" i="1" s="1"/>
  <c r="U1619" i="1" s="1"/>
  <c r="V1619" i="1" s="1"/>
  <c r="S1618" i="1"/>
  <c r="T1618" i="1" s="1"/>
  <c r="U1618" i="1" s="1"/>
  <c r="V1618" i="1" s="1"/>
  <c r="S1617" i="1"/>
  <c r="T1617" i="1" s="1"/>
  <c r="U1617" i="1" s="1"/>
  <c r="V1617" i="1" s="1"/>
  <c r="S1616" i="1"/>
  <c r="T1616" i="1" s="1"/>
  <c r="U1616" i="1" s="1"/>
  <c r="V1616" i="1" s="1"/>
  <c r="S1615" i="1"/>
  <c r="T1615" i="1" s="1"/>
  <c r="U1615" i="1" s="1"/>
  <c r="V1615" i="1" s="1"/>
  <c r="S1614" i="1"/>
  <c r="T1614" i="1" s="1"/>
  <c r="U1614" i="1" s="1"/>
  <c r="V1614" i="1" s="1"/>
  <c r="S1613" i="1"/>
  <c r="T1613" i="1" s="1"/>
  <c r="U1613" i="1" s="1"/>
  <c r="V1613" i="1" s="1"/>
  <c r="S1612" i="1"/>
  <c r="T1612" i="1" s="1"/>
  <c r="U1612" i="1" s="1"/>
  <c r="V1612" i="1" s="1"/>
  <c r="S1611" i="1"/>
  <c r="T1611" i="1" s="1"/>
  <c r="U1611" i="1" s="1"/>
  <c r="V1611" i="1" s="1"/>
  <c r="S1610" i="1"/>
  <c r="T1610" i="1" s="1"/>
  <c r="U1610" i="1" s="1"/>
  <c r="V1610" i="1" s="1"/>
  <c r="S1609" i="1"/>
  <c r="T1609" i="1" s="1"/>
  <c r="U1609" i="1" s="1"/>
  <c r="V1609" i="1" s="1"/>
  <c r="S1608" i="1"/>
  <c r="T1608" i="1" s="1"/>
  <c r="U1608" i="1" s="1"/>
  <c r="V1608" i="1" s="1"/>
  <c r="S1607" i="1"/>
  <c r="T1607" i="1" s="1"/>
  <c r="U1607" i="1" s="1"/>
  <c r="V1607" i="1" s="1"/>
  <c r="S1606" i="1"/>
  <c r="T1606" i="1" s="1"/>
  <c r="U1606" i="1" s="1"/>
  <c r="V1606" i="1" s="1"/>
  <c r="S1605" i="1"/>
  <c r="T1605" i="1" s="1"/>
  <c r="U1605" i="1" s="1"/>
  <c r="V1605" i="1" s="1"/>
  <c r="S1604" i="1"/>
  <c r="T1604" i="1" s="1"/>
  <c r="U1604" i="1" s="1"/>
  <c r="V1604" i="1" s="1"/>
  <c r="S1603" i="1"/>
  <c r="T1603" i="1" s="1"/>
  <c r="U1603" i="1" s="1"/>
  <c r="V1603" i="1" s="1"/>
  <c r="S1602" i="1"/>
  <c r="T1602" i="1" s="1"/>
  <c r="U1602" i="1" s="1"/>
  <c r="V1602" i="1" s="1"/>
  <c r="S1601" i="1"/>
  <c r="T1601" i="1" s="1"/>
  <c r="U1601" i="1" s="1"/>
  <c r="V1601" i="1" s="1"/>
  <c r="S1600" i="1"/>
  <c r="T1600" i="1" s="1"/>
  <c r="U1600" i="1" s="1"/>
  <c r="V1600" i="1" s="1"/>
  <c r="S1599" i="1"/>
  <c r="T1599" i="1" s="1"/>
  <c r="U1599" i="1" s="1"/>
  <c r="V1599" i="1" s="1"/>
  <c r="S1598" i="1"/>
  <c r="T1598" i="1" s="1"/>
  <c r="U1598" i="1" s="1"/>
  <c r="V1598" i="1" s="1"/>
  <c r="S1597" i="1"/>
  <c r="T1597" i="1" s="1"/>
  <c r="U1597" i="1" s="1"/>
  <c r="V1597" i="1" s="1"/>
  <c r="S1596" i="1"/>
  <c r="T1596" i="1" s="1"/>
  <c r="U1596" i="1" s="1"/>
  <c r="V1596" i="1" s="1"/>
  <c r="S1595" i="1"/>
  <c r="T1595" i="1" s="1"/>
  <c r="U1595" i="1" s="1"/>
  <c r="V1595" i="1" s="1"/>
  <c r="S1594" i="1"/>
  <c r="T1594" i="1" s="1"/>
  <c r="U1594" i="1" s="1"/>
  <c r="V1594" i="1" s="1"/>
  <c r="S1593" i="1"/>
  <c r="T1593" i="1" s="1"/>
  <c r="U1593" i="1" s="1"/>
  <c r="V1593" i="1" s="1"/>
  <c r="S1592" i="1"/>
  <c r="T1592" i="1" s="1"/>
  <c r="U1592" i="1" s="1"/>
  <c r="V1592" i="1" s="1"/>
  <c r="S1591" i="1"/>
  <c r="T1591" i="1" s="1"/>
  <c r="U1591" i="1" s="1"/>
  <c r="V1591" i="1" s="1"/>
  <c r="S1590" i="1"/>
  <c r="T1590" i="1" s="1"/>
  <c r="U1590" i="1" s="1"/>
  <c r="V1590" i="1" s="1"/>
  <c r="S1589" i="1"/>
  <c r="T1589" i="1" s="1"/>
  <c r="U1589" i="1" s="1"/>
  <c r="V1589" i="1" s="1"/>
  <c r="S1588" i="1"/>
  <c r="T1588" i="1" s="1"/>
  <c r="U1588" i="1" s="1"/>
  <c r="V1588" i="1" s="1"/>
  <c r="S1587" i="1"/>
  <c r="T1587" i="1" s="1"/>
  <c r="U1587" i="1" s="1"/>
  <c r="V1587" i="1" s="1"/>
  <c r="S1586" i="1"/>
  <c r="T1586" i="1" s="1"/>
  <c r="U1586" i="1" s="1"/>
  <c r="V1586" i="1" s="1"/>
  <c r="S1585" i="1"/>
  <c r="T1585" i="1" s="1"/>
  <c r="U1585" i="1" s="1"/>
  <c r="V1585" i="1" s="1"/>
  <c r="S1584" i="1"/>
  <c r="T1584" i="1" s="1"/>
  <c r="U1584" i="1" s="1"/>
  <c r="V1584" i="1" s="1"/>
  <c r="S1583" i="1"/>
  <c r="T1583" i="1" s="1"/>
  <c r="U1583" i="1" s="1"/>
  <c r="V1583" i="1" s="1"/>
  <c r="S1582" i="1"/>
  <c r="T1582" i="1" s="1"/>
  <c r="U1582" i="1" s="1"/>
  <c r="V1582" i="1" s="1"/>
  <c r="S1581" i="1"/>
  <c r="T1581" i="1" s="1"/>
  <c r="U1581" i="1" s="1"/>
  <c r="V1581" i="1" s="1"/>
  <c r="S1580" i="1"/>
  <c r="T1580" i="1" s="1"/>
  <c r="U1580" i="1" s="1"/>
  <c r="V1580" i="1" s="1"/>
  <c r="S1579" i="1"/>
  <c r="T1579" i="1" s="1"/>
  <c r="U1579" i="1" s="1"/>
  <c r="V1579" i="1" s="1"/>
  <c r="S1578" i="1"/>
  <c r="T1578" i="1" s="1"/>
  <c r="U1578" i="1" s="1"/>
  <c r="V1578" i="1" s="1"/>
  <c r="S1577" i="1"/>
  <c r="T1577" i="1" s="1"/>
  <c r="U1577" i="1" s="1"/>
  <c r="V1577" i="1" s="1"/>
  <c r="S1576" i="1"/>
  <c r="T1576" i="1" s="1"/>
  <c r="U1576" i="1" s="1"/>
  <c r="V1576" i="1" s="1"/>
  <c r="S1575" i="1"/>
  <c r="T1575" i="1" s="1"/>
  <c r="U1575" i="1" s="1"/>
  <c r="V1575" i="1" s="1"/>
  <c r="S1574" i="1"/>
  <c r="T1574" i="1" s="1"/>
  <c r="U1574" i="1" s="1"/>
  <c r="V1574" i="1" s="1"/>
  <c r="S1573" i="1"/>
  <c r="T1573" i="1" s="1"/>
  <c r="U1573" i="1" s="1"/>
  <c r="V1573" i="1" s="1"/>
  <c r="S1572" i="1"/>
  <c r="T1572" i="1" s="1"/>
  <c r="U1572" i="1" s="1"/>
  <c r="V1572" i="1" s="1"/>
  <c r="S1571" i="1"/>
  <c r="T1571" i="1" s="1"/>
  <c r="U1571" i="1" s="1"/>
  <c r="V1571" i="1" s="1"/>
  <c r="S1570" i="1"/>
  <c r="T1570" i="1" s="1"/>
  <c r="U1570" i="1" s="1"/>
  <c r="V1570" i="1" s="1"/>
  <c r="S1569" i="1"/>
  <c r="T1569" i="1" s="1"/>
  <c r="U1569" i="1" s="1"/>
  <c r="V1569" i="1" s="1"/>
  <c r="S1568" i="1"/>
  <c r="T1568" i="1" s="1"/>
  <c r="U1568" i="1" s="1"/>
  <c r="V1568" i="1" s="1"/>
  <c r="S1567" i="1"/>
  <c r="T1567" i="1" s="1"/>
  <c r="U1567" i="1" s="1"/>
  <c r="V1567" i="1" s="1"/>
  <c r="S1566" i="1"/>
  <c r="T1566" i="1" s="1"/>
  <c r="U1566" i="1" s="1"/>
  <c r="V1566" i="1" s="1"/>
  <c r="S1565" i="1"/>
  <c r="T1565" i="1" s="1"/>
  <c r="U1565" i="1" s="1"/>
  <c r="V1565" i="1" s="1"/>
  <c r="S1564" i="1"/>
  <c r="T1564" i="1" s="1"/>
  <c r="U1564" i="1" s="1"/>
  <c r="V1564" i="1" s="1"/>
  <c r="S1563" i="1"/>
  <c r="T1563" i="1" s="1"/>
  <c r="U1563" i="1" s="1"/>
  <c r="V1563" i="1" s="1"/>
  <c r="S1562" i="1"/>
  <c r="T1562" i="1" s="1"/>
  <c r="U1562" i="1" s="1"/>
  <c r="V1562" i="1" s="1"/>
  <c r="S1561" i="1"/>
  <c r="T1561" i="1" s="1"/>
  <c r="U1561" i="1" s="1"/>
  <c r="V1561" i="1" s="1"/>
  <c r="S1560" i="1"/>
  <c r="T1560" i="1" s="1"/>
  <c r="U1560" i="1" s="1"/>
  <c r="V1560" i="1" s="1"/>
  <c r="S1559" i="1"/>
  <c r="T1559" i="1" s="1"/>
  <c r="U1559" i="1" s="1"/>
  <c r="V1559" i="1" s="1"/>
  <c r="S1558" i="1"/>
  <c r="T1558" i="1" s="1"/>
  <c r="U1558" i="1" s="1"/>
  <c r="V1558" i="1" s="1"/>
  <c r="S1557" i="1"/>
  <c r="T1557" i="1" s="1"/>
  <c r="U1557" i="1" s="1"/>
  <c r="V1557" i="1" s="1"/>
  <c r="S1556" i="1"/>
  <c r="T1556" i="1" s="1"/>
  <c r="U1556" i="1" s="1"/>
  <c r="V1556" i="1" s="1"/>
  <c r="S1555" i="1"/>
  <c r="T1555" i="1" s="1"/>
  <c r="U1555" i="1" s="1"/>
  <c r="V1555" i="1" s="1"/>
  <c r="S1554" i="1"/>
  <c r="T1554" i="1" s="1"/>
  <c r="U1554" i="1" s="1"/>
  <c r="V1554" i="1" s="1"/>
  <c r="S1553" i="1"/>
  <c r="T1553" i="1" s="1"/>
  <c r="U1553" i="1" s="1"/>
  <c r="V1553" i="1" s="1"/>
  <c r="S1552" i="1"/>
  <c r="T1552" i="1" s="1"/>
  <c r="U1552" i="1" s="1"/>
  <c r="V1552" i="1" s="1"/>
  <c r="S1551" i="1"/>
  <c r="T1551" i="1" s="1"/>
  <c r="U1551" i="1" s="1"/>
  <c r="V1551" i="1" s="1"/>
  <c r="S1550" i="1"/>
  <c r="T1550" i="1" s="1"/>
  <c r="U1550" i="1" s="1"/>
  <c r="V1550" i="1" s="1"/>
  <c r="S1549" i="1"/>
  <c r="T1549" i="1" s="1"/>
  <c r="U1549" i="1" s="1"/>
  <c r="V1549" i="1" s="1"/>
  <c r="S1548" i="1"/>
  <c r="T1548" i="1" s="1"/>
  <c r="U1548" i="1" s="1"/>
  <c r="V1548" i="1" s="1"/>
  <c r="S1547" i="1"/>
  <c r="T1547" i="1" s="1"/>
  <c r="U1547" i="1" s="1"/>
  <c r="V1547" i="1" s="1"/>
  <c r="S1546" i="1"/>
  <c r="T1546" i="1" s="1"/>
  <c r="U1546" i="1" s="1"/>
  <c r="V1546" i="1" s="1"/>
  <c r="S1545" i="1"/>
  <c r="T1545" i="1" s="1"/>
  <c r="U1545" i="1" s="1"/>
  <c r="V1545" i="1" s="1"/>
  <c r="S1544" i="1"/>
  <c r="T1544" i="1" s="1"/>
  <c r="U1544" i="1" s="1"/>
  <c r="V1544" i="1" s="1"/>
  <c r="S1543" i="1"/>
  <c r="T1543" i="1" s="1"/>
  <c r="U1543" i="1" s="1"/>
  <c r="V1543" i="1" s="1"/>
  <c r="S1542" i="1"/>
  <c r="T1542" i="1" s="1"/>
  <c r="U1542" i="1" s="1"/>
  <c r="V1542" i="1" s="1"/>
  <c r="S1541" i="1"/>
  <c r="T1541" i="1" s="1"/>
  <c r="U1541" i="1" s="1"/>
  <c r="V1541" i="1" s="1"/>
  <c r="S1540" i="1"/>
  <c r="T1540" i="1" s="1"/>
  <c r="U1540" i="1" s="1"/>
  <c r="V1540" i="1" s="1"/>
  <c r="S1539" i="1"/>
  <c r="T1539" i="1" s="1"/>
  <c r="U1539" i="1" s="1"/>
  <c r="V1539" i="1" s="1"/>
  <c r="S1538" i="1"/>
  <c r="T1538" i="1" s="1"/>
  <c r="U1538" i="1" s="1"/>
  <c r="V1538" i="1" s="1"/>
  <c r="S1537" i="1"/>
  <c r="T1537" i="1" s="1"/>
  <c r="U1537" i="1" s="1"/>
  <c r="V1537" i="1" s="1"/>
  <c r="S1536" i="1"/>
  <c r="T1536" i="1" s="1"/>
  <c r="U1536" i="1" s="1"/>
  <c r="V1536" i="1" s="1"/>
  <c r="S1535" i="1"/>
  <c r="T1535" i="1" s="1"/>
  <c r="U1535" i="1" s="1"/>
  <c r="V1535" i="1" s="1"/>
  <c r="S1534" i="1"/>
  <c r="T1534" i="1" s="1"/>
  <c r="U1534" i="1" s="1"/>
  <c r="V1534" i="1" s="1"/>
  <c r="S1533" i="1"/>
  <c r="T1533" i="1" s="1"/>
  <c r="U1533" i="1" s="1"/>
  <c r="V1533" i="1" s="1"/>
  <c r="S1532" i="1"/>
  <c r="T1532" i="1" s="1"/>
  <c r="U1532" i="1" s="1"/>
  <c r="V1532" i="1" s="1"/>
  <c r="S1531" i="1"/>
  <c r="T1531" i="1" s="1"/>
  <c r="U1531" i="1" s="1"/>
  <c r="V1531" i="1" s="1"/>
  <c r="S1530" i="1"/>
  <c r="T1530" i="1" s="1"/>
  <c r="U1530" i="1" s="1"/>
  <c r="V1530" i="1" s="1"/>
  <c r="S1529" i="1"/>
  <c r="T1529" i="1" s="1"/>
  <c r="U1529" i="1" s="1"/>
  <c r="V1529" i="1" s="1"/>
  <c r="S1528" i="1"/>
  <c r="T1528" i="1" s="1"/>
  <c r="U1528" i="1" s="1"/>
  <c r="V1528" i="1" s="1"/>
  <c r="S1527" i="1"/>
  <c r="T1527" i="1" s="1"/>
  <c r="U1527" i="1" s="1"/>
  <c r="V1527" i="1" s="1"/>
  <c r="S1526" i="1"/>
  <c r="T1526" i="1" s="1"/>
  <c r="U1526" i="1" s="1"/>
  <c r="V1526" i="1" s="1"/>
  <c r="S1525" i="1"/>
  <c r="T1525" i="1" s="1"/>
  <c r="U1525" i="1" s="1"/>
  <c r="V1525" i="1" s="1"/>
  <c r="S1524" i="1"/>
  <c r="T1524" i="1" s="1"/>
  <c r="U1524" i="1" s="1"/>
  <c r="V1524" i="1" s="1"/>
  <c r="S1523" i="1"/>
  <c r="T1523" i="1" s="1"/>
  <c r="U1523" i="1" s="1"/>
  <c r="V1523" i="1" s="1"/>
  <c r="S1522" i="1"/>
  <c r="T1522" i="1" s="1"/>
  <c r="U1522" i="1" s="1"/>
  <c r="V1522" i="1" s="1"/>
  <c r="S1521" i="1"/>
  <c r="T1521" i="1" s="1"/>
  <c r="U1521" i="1" s="1"/>
  <c r="V1521" i="1" s="1"/>
  <c r="S1520" i="1"/>
  <c r="T1520" i="1" s="1"/>
  <c r="U1520" i="1" s="1"/>
  <c r="V1520" i="1" s="1"/>
  <c r="S1519" i="1"/>
  <c r="T1519" i="1" s="1"/>
  <c r="U1519" i="1" s="1"/>
  <c r="V1519" i="1" s="1"/>
  <c r="S1518" i="1"/>
  <c r="T1518" i="1" s="1"/>
  <c r="U1518" i="1" s="1"/>
  <c r="V1518" i="1" s="1"/>
  <c r="S1517" i="1"/>
  <c r="T1517" i="1" s="1"/>
  <c r="U1517" i="1" s="1"/>
  <c r="V1517" i="1" s="1"/>
  <c r="S1516" i="1"/>
  <c r="T1516" i="1" s="1"/>
  <c r="U1516" i="1" s="1"/>
  <c r="V1516" i="1" s="1"/>
  <c r="S1515" i="1"/>
  <c r="T1515" i="1" s="1"/>
  <c r="U1515" i="1" s="1"/>
  <c r="V1515" i="1" s="1"/>
  <c r="S1514" i="1"/>
  <c r="T1514" i="1" s="1"/>
  <c r="U1514" i="1" s="1"/>
  <c r="V1514" i="1" s="1"/>
  <c r="S1513" i="1"/>
  <c r="T1513" i="1" s="1"/>
  <c r="U1513" i="1" s="1"/>
  <c r="V1513" i="1" s="1"/>
  <c r="S1512" i="1"/>
  <c r="T1512" i="1" s="1"/>
  <c r="U1512" i="1" s="1"/>
  <c r="V1512" i="1" s="1"/>
  <c r="S1511" i="1"/>
  <c r="T1511" i="1" s="1"/>
  <c r="U1511" i="1" s="1"/>
  <c r="V1511" i="1" s="1"/>
  <c r="S1510" i="1"/>
  <c r="T1510" i="1" s="1"/>
  <c r="U1510" i="1" s="1"/>
  <c r="V1510" i="1" s="1"/>
  <c r="S1509" i="1"/>
  <c r="T1509" i="1" s="1"/>
  <c r="U1509" i="1" s="1"/>
  <c r="V1509" i="1" s="1"/>
  <c r="S1508" i="1"/>
  <c r="T1508" i="1" s="1"/>
  <c r="U1508" i="1" s="1"/>
  <c r="V1508" i="1" s="1"/>
  <c r="S1507" i="1"/>
  <c r="T1507" i="1" s="1"/>
  <c r="U1507" i="1" s="1"/>
  <c r="V1507" i="1" s="1"/>
  <c r="S1506" i="1"/>
  <c r="T1506" i="1" s="1"/>
  <c r="U1506" i="1" s="1"/>
  <c r="V1506" i="1" s="1"/>
  <c r="S1505" i="1"/>
  <c r="T1505" i="1" s="1"/>
  <c r="U1505" i="1" s="1"/>
  <c r="V1505" i="1" s="1"/>
  <c r="S1504" i="1"/>
  <c r="T1504" i="1" s="1"/>
  <c r="U1504" i="1" s="1"/>
  <c r="V1504" i="1" s="1"/>
  <c r="S1503" i="1"/>
  <c r="T1503" i="1" s="1"/>
  <c r="U1503" i="1" s="1"/>
  <c r="V1503" i="1" s="1"/>
  <c r="S1502" i="1"/>
  <c r="T1502" i="1" s="1"/>
  <c r="U1502" i="1" s="1"/>
  <c r="V1502" i="1" s="1"/>
  <c r="S1501" i="1"/>
  <c r="T1501" i="1" s="1"/>
  <c r="U1501" i="1" s="1"/>
  <c r="V1501" i="1" s="1"/>
  <c r="S1500" i="1"/>
  <c r="T1500" i="1" s="1"/>
  <c r="U1500" i="1" s="1"/>
  <c r="V1500" i="1" s="1"/>
  <c r="S1499" i="1"/>
  <c r="T1499" i="1" s="1"/>
  <c r="U1499" i="1" s="1"/>
  <c r="V1499" i="1" s="1"/>
  <c r="S1498" i="1"/>
  <c r="T1498" i="1" s="1"/>
  <c r="U1498" i="1" s="1"/>
  <c r="V1498" i="1" s="1"/>
  <c r="S1497" i="1"/>
  <c r="T1497" i="1" s="1"/>
  <c r="U1497" i="1" s="1"/>
  <c r="V1497" i="1" s="1"/>
  <c r="S1496" i="1"/>
  <c r="T1496" i="1" s="1"/>
  <c r="U1496" i="1" s="1"/>
  <c r="V1496" i="1" s="1"/>
  <c r="S1495" i="1"/>
  <c r="T1495" i="1" s="1"/>
  <c r="U1495" i="1" s="1"/>
  <c r="V1495" i="1" s="1"/>
  <c r="S1494" i="1"/>
  <c r="T1494" i="1" s="1"/>
  <c r="U1494" i="1" s="1"/>
  <c r="V1494" i="1" s="1"/>
  <c r="S1493" i="1"/>
  <c r="T1493" i="1" s="1"/>
  <c r="U1493" i="1" s="1"/>
  <c r="V1493" i="1" s="1"/>
  <c r="S1492" i="1"/>
  <c r="T1492" i="1" s="1"/>
  <c r="U1492" i="1" s="1"/>
  <c r="V1492" i="1" s="1"/>
  <c r="S1491" i="1"/>
  <c r="T1491" i="1" s="1"/>
  <c r="U1491" i="1" s="1"/>
  <c r="V1491" i="1" s="1"/>
  <c r="S1490" i="1"/>
  <c r="T1490" i="1" s="1"/>
  <c r="U1490" i="1" s="1"/>
  <c r="V1490" i="1" s="1"/>
  <c r="S1489" i="1"/>
  <c r="T1489" i="1" s="1"/>
  <c r="U1489" i="1" s="1"/>
  <c r="V1489" i="1" s="1"/>
  <c r="S1488" i="1"/>
  <c r="T1488" i="1" s="1"/>
  <c r="U1488" i="1" s="1"/>
  <c r="V1488" i="1" s="1"/>
  <c r="S1487" i="1"/>
  <c r="T1487" i="1" s="1"/>
  <c r="U1487" i="1" s="1"/>
  <c r="V1487" i="1" s="1"/>
  <c r="S1486" i="1"/>
  <c r="T1486" i="1" s="1"/>
  <c r="U1486" i="1" s="1"/>
  <c r="V1486" i="1" s="1"/>
  <c r="S1485" i="1"/>
  <c r="T1485" i="1" s="1"/>
  <c r="U1485" i="1" s="1"/>
  <c r="V1485" i="1" s="1"/>
  <c r="S1484" i="1"/>
  <c r="T1484" i="1" s="1"/>
  <c r="U1484" i="1" s="1"/>
  <c r="V1484" i="1" s="1"/>
  <c r="S1483" i="1"/>
  <c r="T1483" i="1" s="1"/>
  <c r="U1483" i="1" s="1"/>
  <c r="V1483" i="1" s="1"/>
  <c r="S1482" i="1"/>
  <c r="T1482" i="1" s="1"/>
  <c r="U1482" i="1" s="1"/>
  <c r="V1482" i="1" s="1"/>
  <c r="S1481" i="1"/>
  <c r="T1481" i="1" s="1"/>
  <c r="U1481" i="1" s="1"/>
  <c r="V1481" i="1" s="1"/>
  <c r="S1480" i="1"/>
  <c r="T1480" i="1" s="1"/>
  <c r="U1480" i="1" s="1"/>
  <c r="V1480" i="1" s="1"/>
  <c r="S1479" i="1"/>
  <c r="T1479" i="1" s="1"/>
  <c r="U1479" i="1" s="1"/>
  <c r="V1479" i="1" s="1"/>
  <c r="S1478" i="1"/>
  <c r="T1478" i="1" s="1"/>
  <c r="U1478" i="1" s="1"/>
  <c r="V1478" i="1" s="1"/>
  <c r="S1477" i="1"/>
  <c r="T1477" i="1" s="1"/>
  <c r="U1477" i="1" s="1"/>
  <c r="V1477" i="1" s="1"/>
  <c r="S1476" i="1"/>
  <c r="T1476" i="1" s="1"/>
  <c r="U1476" i="1" s="1"/>
  <c r="V1476" i="1" s="1"/>
  <c r="S1475" i="1"/>
  <c r="T1475" i="1" s="1"/>
  <c r="U1475" i="1" s="1"/>
  <c r="V1475" i="1" s="1"/>
  <c r="S1474" i="1"/>
  <c r="T1474" i="1" s="1"/>
  <c r="U1474" i="1" s="1"/>
  <c r="V1474" i="1" s="1"/>
  <c r="S1473" i="1"/>
  <c r="T1473" i="1" s="1"/>
  <c r="U1473" i="1" s="1"/>
  <c r="V1473" i="1" s="1"/>
  <c r="S1472" i="1"/>
  <c r="T1472" i="1" s="1"/>
  <c r="U1472" i="1" s="1"/>
  <c r="V1472" i="1" s="1"/>
  <c r="S1471" i="1"/>
  <c r="T1471" i="1" s="1"/>
  <c r="U1471" i="1" s="1"/>
  <c r="V1471" i="1" s="1"/>
  <c r="S1470" i="1"/>
  <c r="T1470" i="1" s="1"/>
  <c r="U1470" i="1" s="1"/>
  <c r="V1470" i="1" s="1"/>
  <c r="S1469" i="1"/>
  <c r="T1469" i="1" s="1"/>
  <c r="U1469" i="1" s="1"/>
  <c r="V1469" i="1" s="1"/>
  <c r="S1468" i="1"/>
  <c r="T1468" i="1" s="1"/>
  <c r="U1468" i="1" s="1"/>
  <c r="V1468" i="1" s="1"/>
  <c r="S1467" i="1"/>
  <c r="T1467" i="1" s="1"/>
  <c r="U1467" i="1" s="1"/>
  <c r="V1467" i="1" s="1"/>
  <c r="S1466" i="1"/>
  <c r="T1466" i="1" s="1"/>
  <c r="U1466" i="1" s="1"/>
  <c r="V1466" i="1" s="1"/>
  <c r="S1465" i="1"/>
  <c r="T1465" i="1" s="1"/>
  <c r="U1465" i="1" s="1"/>
  <c r="V1465" i="1" s="1"/>
  <c r="S1464" i="1"/>
  <c r="T1464" i="1" s="1"/>
  <c r="U1464" i="1" s="1"/>
  <c r="V1464" i="1" s="1"/>
  <c r="S1463" i="1"/>
  <c r="T1463" i="1" s="1"/>
  <c r="U1463" i="1" s="1"/>
  <c r="V1463" i="1" s="1"/>
  <c r="S1462" i="1"/>
  <c r="T1462" i="1" s="1"/>
  <c r="U1462" i="1" s="1"/>
  <c r="V1462" i="1" s="1"/>
  <c r="S1461" i="1"/>
  <c r="T1461" i="1" s="1"/>
  <c r="U1461" i="1" s="1"/>
  <c r="V1461" i="1" s="1"/>
  <c r="S1460" i="1"/>
  <c r="T1460" i="1" s="1"/>
  <c r="U1460" i="1" s="1"/>
  <c r="V1460" i="1" s="1"/>
  <c r="S1459" i="1"/>
  <c r="T1459" i="1" s="1"/>
  <c r="U1459" i="1" s="1"/>
  <c r="V1459" i="1" s="1"/>
  <c r="S1458" i="1"/>
  <c r="T1458" i="1" s="1"/>
  <c r="U1458" i="1" s="1"/>
  <c r="V1458" i="1" s="1"/>
  <c r="S1457" i="1"/>
  <c r="T1457" i="1" s="1"/>
  <c r="U1457" i="1" s="1"/>
  <c r="V1457" i="1" s="1"/>
  <c r="S1456" i="1"/>
  <c r="T1456" i="1" s="1"/>
  <c r="U1456" i="1" s="1"/>
  <c r="V1456" i="1" s="1"/>
  <c r="S1455" i="1"/>
  <c r="T1455" i="1" s="1"/>
  <c r="U1455" i="1" s="1"/>
  <c r="V1455" i="1" s="1"/>
  <c r="S1454" i="1"/>
  <c r="T1454" i="1" s="1"/>
  <c r="U1454" i="1" s="1"/>
  <c r="V1454" i="1" s="1"/>
  <c r="S1453" i="1"/>
  <c r="T1453" i="1" s="1"/>
  <c r="U1453" i="1" s="1"/>
  <c r="V1453" i="1" s="1"/>
  <c r="S1452" i="1"/>
  <c r="T1452" i="1" s="1"/>
  <c r="U1452" i="1" s="1"/>
  <c r="V1452" i="1" s="1"/>
  <c r="S1451" i="1"/>
  <c r="T1451" i="1" s="1"/>
  <c r="U1451" i="1" s="1"/>
  <c r="V1451" i="1" s="1"/>
  <c r="S1450" i="1"/>
  <c r="T1450" i="1" s="1"/>
  <c r="U1450" i="1" s="1"/>
  <c r="V1450" i="1" s="1"/>
  <c r="S1449" i="1"/>
  <c r="T1449" i="1" s="1"/>
  <c r="U1449" i="1" s="1"/>
  <c r="V1449" i="1" s="1"/>
  <c r="S1448" i="1"/>
  <c r="T1448" i="1" s="1"/>
  <c r="U1448" i="1" s="1"/>
  <c r="V1448" i="1" s="1"/>
  <c r="S1447" i="1"/>
  <c r="T1447" i="1" s="1"/>
  <c r="U1447" i="1" s="1"/>
  <c r="V1447" i="1" s="1"/>
  <c r="S1446" i="1"/>
  <c r="T1446" i="1" s="1"/>
  <c r="U1446" i="1" s="1"/>
  <c r="V1446" i="1" s="1"/>
  <c r="S1445" i="1"/>
  <c r="T1445" i="1" s="1"/>
  <c r="U1445" i="1" s="1"/>
  <c r="V1445" i="1" s="1"/>
  <c r="S1444" i="1"/>
  <c r="T1444" i="1" s="1"/>
  <c r="U1444" i="1" s="1"/>
  <c r="V1444" i="1" s="1"/>
  <c r="S1443" i="1"/>
  <c r="T1443" i="1" s="1"/>
  <c r="U1443" i="1" s="1"/>
  <c r="V1443" i="1" s="1"/>
  <c r="S1442" i="1"/>
  <c r="T1442" i="1" s="1"/>
  <c r="U1442" i="1" s="1"/>
  <c r="V1442" i="1" s="1"/>
  <c r="S1441" i="1"/>
  <c r="T1441" i="1" s="1"/>
  <c r="U1441" i="1" s="1"/>
  <c r="V1441" i="1" s="1"/>
  <c r="S1440" i="1"/>
  <c r="T1440" i="1" s="1"/>
  <c r="U1440" i="1" s="1"/>
  <c r="V1440" i="1" s="1"/>
  <c r="S1439" i="1"/>
  <c r="T1439" i="1" s="1"/>
  <c r="U1439" i="1" s="1"/>
  <c r="V1439" i="1" s="1"/>
  <c r="S1438" i="1"/>
  <c r="T1438" i="1" s="1"/>
  <c r="U1438" i="1" s="1"/>
  <c r="V1438" i="1" s="1"/>
  <c r="S1437" i="1"/>
  <c r="T1437" i="1" s="1"/>
  <c r="U1437" i="1" s="1"/>
  <c r="V1437" i="1" s="1"/>
  <c r="S1436" i="1"/>
  <c r="T1436" i="1" s="1"/>
  <c r="U1436" i="1" s="1"/>
  <c r="V1436" i="1" s="1"/>
  <c r="S1435" i="1"/>
  <c r="T1435" i="1" s="1"/>
  <c r="U1435" i="1" s="1"/>
  <c r="V1435" i="1" s="1"/>
  <c r="S1434" i="1"/>
  <c r="T1434" i="1" s="1"/>
  <c r="U1434" i="1" s="1"/>
  <c r="V1434" i="1" s="1"/>
  <c r="S1433" i="1"/>
  <c r="T1433" i="1" s="1"/>
  <c r="U1433" i="1" s="1"/>
  <c r="V1433" i="1" s="1"/>
  <c r="S1432" i="1"/>
  <c r="T1432" i="1" s="1"/>
  <c r="U1432" i="1" s="1"/>
  <c r="V1432" i="1" s="1"/>
  <c r="S1431" i="1"/>
  <c r="T1431" i="1" s="1"/>
  <c r="U1431" i="1" s="1"/>
  <c r="V1431" i="1" s="1"/>
  <c r="S1430" i="1"/>
  <c r="T1430" i="1" s="1"/>
  <c r="U1430" i="1" s="1"/>
  <c r="V1430" i="1" s="1"/>
  <c r="S1429" i="1"/>
  <c r="T1429" i="1" s="1"/>
  <c r="U1429" i="1" s="1"/>
  <c r="V1429" i="1" s="1"/>
  <c r="S1428" i="1"/>
  <c r="T1428" i="1" s="1"/>
  <c r="U1428" i="1" s="1"/>
  <c r="V1428" i="1" s="1"/>
  <c r="S1427" i="1"/>
  <c r="T1427" i="1" s="1"/>
  <c r="U1427" i="1" s="1"/>
  <c r="V1427" i="1" s="1"/>
  <c r="S1426" i="1"/>
  <c r="T1426" i="1" s="1"/>
  <c r="U1426" i="1" s="1"/>
  <c r="V1426" i="1" s="1"/>
  <c r="S1425" i="1"/>
  <c r="T1425" i="1" s="1"/>
  <c r="U1425" i="1" s="1"/>
  <c r="V1425" i="1" s="1"/>
  <c r="S1424" i="1"/>
  <c r="T1424" i="1" s="1"/>
  <c r="U1424" i="1" s="1"/>
  <c r="V1424" i="1" s="1"/>
  <c r="S1423" i="1"/>
  <c r="T1423" i="1" s="1"/>
  <c r="U1423" i="1" s="1"/>
  <c r="V1423" i="1" s="1"/>
  <c r="S1422" i="1"/>
  <c r="T1422" i="1" s="1"/>
  <c r="U1422" i="1" s="1"/>
  <c r="V1422" i="1" s="1"/>
  <c r="S1421" i="1"/>
  <c r="T1421" i="1" s="1"/>
  <c r="U1421" i="1" s="1"/>
  <c r="V1421" i="1" s="1"/>
  <c r="S1420" i="1"/>
  <c r="T1420" i="1" s="1"/>
  <c r="U1420" i="1" s="1"/>
  <c r="V1420" i="1" s="1"/>
  <c r="S1419" i="1"/>
  <c r="T1419" i="1" s="1"/>
  <c r="U1419" i="1" s="1"/>
  <c r="V1419" i="1" s="1"/>
  <c r="S1418" i="1"/>
  <c r="T1418" i="1" s="1"/>
  <c r="U1418" i="1" s="1"/>
  <c r="V1418" i="1" s="1"/>
  <c r="S1417" i="1"/>
  <c r="T1417" i="1" s="1"/>
  <c r="U1417" i="1" s="1"/>
  <c r="V1417" i="1" s="1"/>
  <c r="S1416" i="1"/>
  <c r="T1416" i="1" s="1"/>
  <c r="U1416" i="1" s="1"/>
  <c r="V1416" i="1" s="1"/>
  <c r="S1415" i="1"/>
  <c r="T1415" i="1" s="1"/>
  <c r="U1415" i="1" s="1"/>
  <c r="V1415" i="1" s="1"/>
  <c r="S1414" i="1"/>
  <c r="T1414" i="1" s="1"/>
  <c r="U1414" i="1" s="1"/>
  <c r="V1414" i="1" s="1"/>
  <c r="S1413" i="1"/>
  <c r="T1413" i="1" s="1"/>
  <c r="U1413" i="1" s="1"/>
  <c r="V1413" i="1" s="1"/>
  <c r="S1412" i="1"/>
  <c r="T1412" i="1" s="1"/>
  <c r="U1412" i="1" s="1"/>
  <c r="V1412" i="1" s="1"/>
  <c r="S1411" i="1"/>
  <c r="T1411" i="1" s="1"/>
  <c r="U1411" i="1" s="1"/>
  <c r="V1411" i="1" s="1"/>
  <c r="S1410" i="1"/>
  <c r="T1410" i="1" s="1"/>
  <c r="U1410" i="1" s="1"/>
  <c r="V1410" i="1" s="1"/>
  <c r="S1409" i="1"/>
  <c r="T1409" i="1" s="1"/>
  <c r="U1409" i="1" s="1"/>
  <c r="V1409" i="1" s="1"/>
  <c r="S1408" i="1"/>
  <c r="T1408" i="1" s="1"/>
  <c r="U1408" i="1" s="1"/>
  <c r="V1408" i="1" s="1"/>
  <c r="S1407" i="1"/>
  <c r="T1407" i="1" s="1"/>
  <c r="U1407" i="1" s="1"/>
  <c r="V1407" i="1" s="1"/>
  <c r="S1406" i="1"/>
  <c r="T1406" i="1" s="1"/>
  <c r="U1406" i="1" s="1"/>
  <c r="V1406" i="1" s="1"/>
  <c r="S1405" i="1"/>
  <c r="T1405" i="1" s="1"/>
  <c r="U1405" i="1" s="1"/>
  <c r="V1405" i="1" s="1"/>
  <c r="S1404" i="1"/>
  <c r="T1404" i="1" s="1"/>
  <c r="U1404" i="1" s="1"/>
  <c r="V1404" i="1" s="1"/>
  <c r="S1403" i="1"/>
  <c r="T1403" i="1" s="1"/>
  <c r="U1403" i="1" s="1"/>
  <c r="V1403" i="1" s="1"/>
  <c r="S1402" i="1"/>
  <c r="T1402" i="1" s="1"/>
  <c r="U1402" i="1" s="1"/>
  <c r="V1402" i="1" s="1"/>
  <c r="S1401" i="1"/>
  <c r="T1401" i="1" s="1"/>
  <c r="U1401" i="1" s="1"/>
  <c r="V1401" i="1" s="1"/>
  <c r="S1400" i="1"/>
  <c r="T1400" i="1" s="1"/>
  <c r="U1400" i="1" s="1"/>
  <c r="V1400" i="1" s="1"/>
  <c r="S1399" i="1"/>
  <c r="T1399" i="1" s="1"/>
  <c r="U1399" i="1" s="1"/>
  <c r="V1399" i="1" s="1"/>
  <c r="S1398" i="1"/>
  <c r="T1398" i="1" s="1"/>
  <c r="U1398" i="1" s="1"/>
  <c r="V1398" i="1" s="1"/>
  <c r="S1397" i="1"/>
  <c r="T1397" i="1" s="1"/>
  <c r="U1397" i="1" s="1"/>
  <c r="V1397" i="1" s="1"/>
  <c r="S1396" i="1"/>
  <c r="T1396" i="1" s="1"/>
  <c r="U1396" i="1" s="1"/>
  <c r="V1396" i="1" s="1"/>
  <c r="S1395" i="1"/>
  <c r="T1395" i="1" s="1"/>
  <c r="U1395" i="1" s="1"/>
  <c r="V1395" i="1" s="1"/>
  <c r="S1394" i="1"/>
  <c r="T1394" i="1" s="1"/>
  <c r="U1394" i="1" s="1"/>
  <c r="V1394" i="1" s="1"/>
  <c r="S1393" i="1"/>
  <c r="T1393" i="1" s="1"/>
  <c r="U1393" i="1" s="1"/>
  <c r="V1393" i="1" s="1"/>
  <c r="S1392" i="1"/>
  <c r="T1392" i="1" s="1"/>
  <c r="U1392" i="1" s="1"/>
  <c r="V1392" i="1" s="1"/>
  <c r="S1391" i="1"/>
  <c r="T1391" i="1" s="1"/>
  <c r="U1391" i="1" s="1"/>
  <c r="V1391" i="1" s="1"/>
  <c r="S1390" i="1"/>
  <c r="T1390" i="1" s="1"/>
  <c r="U1390" i="1" s="1"/>
  <c r="V1390" i="1" s="1"/>
  <c r="S1389" i="1"/>
  <c r="T1389" i="1" s="1"/>
  <c r="U1389" i="1" s="1"/>
  <c r="V1389" i="1" s="1"/>
  <c r="S1388" i="1"/>
  <c r="T1388" i="1" s="1"/>
  <c r="U1388" i="1" s="1"/>
  <c r="V1388" i="1" s="1"/>
  <c r="S1387" i="1"/>
  <c r="T1387" i="1" s="1"/>
  <c r="U1387" i="1" s="1"/>
  <c r="V1387" i="1" s="1"/>
  <c r="S1386" i="1"/>
  <c r="T1386" i="1" s="1"/>
  <c r="U1386" i="1" s="1"/>
  <c r="V1386" i="1" s="1"/>
  <c r="S1385" i="1"/>
  <c r="T1385" i="1" s="1"/>
  <c r="U1385" i="1" s="1"/>
  <c r="V1385" i="1" s="1"/>
  <c r="S1384" i="1"/>
  <c r="T1384" i="1" s="1"/>
  <c r="U1384" i="1" s="1"/>
  <c r="V1384" i="1" s="1"/>
  <c r="S1383" i="1"/>
  <c r="T1383" i="1" s="1"/>
  <c r="U1383" i="1" s="1"/>
  <c r="V1383" i="1" s="1"/>
  <c r="S1382" i="1"/>
  <c r="T1382" i="1" s="1"/>
  <c r="U1382" i="1" s="1"/>
  <c r="V1382" i="1" s="1"/>
  <c r="S1381" i="1"/>
  <c r="T1381" i="1" s="1"/>
  <c r="U1381" i="1" s="1"/>
  <c r="V1381" i="1" s="1"/>
  <c r="S1380" i="1"/>
  <c r="T1380" i="1" s="1"/>
  <c r="U1380" i="1" s="1"/>
  <c r="V1380" i="1" s="1"/>
  <c r="S1379" i="1"/>
  <c r="T1379" i="1" s="1"/>
  <c r="U1379" i="1" s="1"/>
  <c r="V1379" i="1" s="1"/>
  <c r="S1378" i="1"/>
  <c r="T1378" i="1" s="1"/>
  <c r="U1378" i="1" s="1"/>
  <c r="V1378" i="1" s="1"/>
  <c r="S1377" i="1"/>
  <c r="T1377" i="1" s="1"/>
  <c r="U1377" i="1" s="1"/>
  <c r="V1377" i="1" s="1"/>
  <c r="S1376" i="1"/>
  <c r="T1376" i="1" s="1"/>
  <c r="U1376" i="1" s="1"/>
  <c r="V1376" i="1" s="1"/>
  <c r="S1375" i="1"/>
  <c r="T1375" i="1" s="1"/>
  <c r="U1375" i="1" s="1"/>
  <c r="V1375" i="1" s="1"/>
  <c r="S1374" i="1"/>
  <c r="T1374" i="1" s="1"/>
  <c r="U1374" i="1" s="1"/>
  <c r="V1374" i="1" s="1"/>
  <c r="S1373" i="1"/>
  <c r="T1373" i="1" s="1"/>
  <c r="U1373" i="1" s="1"/>
  <c r="V1373" i="1" s="1"/>
  <c r="S1372" i="1"/>
  <c r="T1372" i="1" s="1"/>
  <c r="U1372" i="1" s="1"/>
  <c r="V1372" i="1" s="1"/>
  <c r="S1371" i="1"/>
  <c r="T1371" i="1" s="1"/>
  <c r="U1371" i="1" s="1"/>
  <c r="V1371" i="1" s="1"/>
  <c r="S1370" i="1"/>
  <c r="T1370" i="1" s="1"/>
  <c r="U1370" i="1" s="1"/>
  <c r="V1370" i="1" s="1"/>
  <c r="S1369" i="1"/>
  <c r="T1369" i="1" s="1"/>
  <c r="U1369" i="1" s="1"/>
  <c r="V1369" i="1" s="1"/>
  <c r="S1368" i="1"/>
  <c r="T1368" i="1" s="1"/>
  <c r="U1368" i="1" s="1"/>
  <c r="V1368" i="1" s="1"/>
  <c r="S1367" i="1"/>
  <c r="T1367" i="1" s="1"/>
  <c r="U1367" i="1" s="1"/>
  <c r="V1367" i="1" s="1"/>
  <c r="S1366" i="1"/>
  <c r="T1366" i="1" s="1"/>
  <c r="U1366" i="1" s="1"/>
  <c r="V1366" i="1" s="1"/>
  <c r="S1365" i="1"/>
  <c r="T1365" i="1" s="1"/>
  <c r="U1365" i="1" s="1"/>
  <c r="V1365" i="1" s="1"/>
  <c r="S1364" i="1"/>
  <c r="T1364" i="1" s="1"/>
  <c r="U1364" i="1" s="1"/>
  <c r="V1364" i="1" s="1"/>
  <c r="S1363" i="1"/>
  <c r="T1363" i="1" s="1"/>
  <c r="U1363" i="1" s="1"/>
  <c r="V1363" i="1" s="1"/>
  <c r="S1362" i="1"/>
  <c r="T1362" i="1" s="1"/>
  <c r="U1362" i="1" s="1"/>
  <c r="V1362" i="1" s="1"/>
  <c r="S1361" i="1"/>
  <c r="T1361" i="1" s="1"/>
  <c r="U1361" i="1" s="1"/>
  <c r="V1361" i="1" s="1"/>
  <c r="S1360" i="1"/>
  <c r="T1360" i="1" s="1"/>
  <c r="U1360" i="1" s="1"/>
  <c r="V1360" i="1" s="1"/>
  <c r="S1359" i="1"/>
  <c r="T1359" i="1" s="1"/>
  <c r="U1359" i="1" s="1"/>
  <c r="V1359" i="1" s="1"/>
  <c r="S1358" i="1"/>
  <c r="T1358" i="1" s="1"/>
  <c r="U1358" i="1" s="1"/>
  <c r="V1358" i="1" s="1"/>
  <c r="S1357" i="1"/>
  <c r="T1357" i="1" s="1"/>
  <c r="U1357" i="1" s="1"/>
  <c r="V1357" i="1" s="1"/>
  <c r="S1356" i="1"/>
  <c r="T1356" i="1" s="1"/>
  <c r="U1356" i="1" s="1"/>
  <c r="V1356" i="1" s="1"/>
  <c r="S1355" i="1"/>
  <c r="T1355" i="1" s="1"/>
  <c r="U1355" i="1" s="1"/>
  <c r="V1355" i="1" s="1"/>
  <c r="S1354" i="1"/>
  <c r="T1354" i="1" s="1"/>
  <c r="U1354" i="1" s="1"/>
  <c r="V1354" i="1" s="1"/>
  <c r="S1353" i="1"/>
  <c r="T1353" i="1" s="1"/>
  <c r="U1353" i="1" s="1"/>
  <c r="V1353" i="1" s="1"/>
  <c r="S1352" i="1"/>
  <c r="T1352" i="1" s="1"/>
  <c r="U1352" i="1" s="1"/>
  <c r="V1352" i="1" s="1"/>
  <c r="S1351" i="1"/>
  <c r="T1351" i="1" s="1"/>
  <c r="U1351" i="1" s="1"/>
  <c r="V1351" i="1" s="1"/>
  <c r="S1350" i="1"/>
  <c r="T1350" i="1" s="1"/>
  <c r="U1350" i="1" s="1"/>
  <c r="V1350" i="1" s="1"/>
  <c r="S1349" i="1"/>
  <c r="T1349" i="1" s="1"/>
  <c r="U1349" i="1" s="1"/>
  <c r="V1349" i="1" s="1"/>
  <c r="S1348" i="1"/>
  <c r="T1348" i="1" s="1"/>
  <c r="U1348" i="1" s="1"/>
  <c r="V1348" i="1" s="1"/>
  <c r="S1347" i="1"/>
  <c r="T1347" i="1" s="1"/>
  <c r="U1347" i="1" s="1"/>
  <c r="V1347" i="1" s="1"/>
  <c r="S1346" i="1"/>
  <c r="T1346" i="1" s="1"/>
  <c r="U1346" i="1" s="1"/>
  <c r="V1346" i="1" s="1"/>
  <c r="S1345" i="1"/>
  <c r="T1345" i="1" s="1"/>
  <c r="U1345" i="1" s="1"/>
  <c r="V1345" i="1" s="1"/>
  <c r="S1344" i="1"/>
  <c r="T1344" i="1" s="1"/>
  <c r="U1344" i="1" s="1"/>
  <c r="V1344" i="1" s="1"/>
  <c r="S1343" i="1"/>
  <c r="T1343" i="1" s="1"/>
  <c r="U1343" i="1" s="1"/>
  <c r="V1343" i="1" s="1"/>
  <c r="S1342" i="1"/>
  <c r="T1342" i="1" s="1"/>
  <c r="U1342" i="1" s="1"/>
  <c r="V1342" i="1" s="1"/>
  <c r="S1341" i="1"/>
  <c r="T1341" i="1" s="1"/>
  <c r="U1341" i="1" s="1"/>
  <c r="V1341" i="1" s="1"/>
  <c r="S1340" i="1"/>
  <c r="T1340" i="1" s="1"/>
  <c r="U1340" i="1" s="1"/>
  <c r="V1340" i="1" s="1"/>
  <c r="S1339" i="1"/>
  <c r="T1339" i="1" s="1"/>
  <c r="U1339" i="1" s="1"/>
  <c r="V1339" i="1" s="1"/>
  <c r="S1338" i="1"/>
  <c r="T1338" i="1" s="1"/>
  <c r="U1338" i="1" s="1"/>
  <c r="V1338" i="1" s="1"/>
  <c r="S998" i="1"/>
  <c r="T998" i="1" s="1"/>
  <c r="U998" i="1" s="1"/>
  <c r="V998" i="1" s="1"/>
  <c r="S994" i="1"/>
  <c r="T994" i="1" s="1"/>
  <c r="U994" i="1" s="1"/>
  <c r="V994" i="1" s="1"/>
  <c r="S992" i="1"/>
  <c r="T992" i="1" s="1"/>
  <c r="U992" i="1" s="1"/>
  <c r="V992" i="1" s="1"/>
  <c r="S991" i="1"/>
  <c r="T991" i="1" s="1"/>
  <c r="U991" i="1" s="1"/>
  <c r="V991" i="1" s="1"/>
  <c r="S984" i="1"/>
  <c r="T984" i="1" s="1"/>
  <c r="U984" i="1" s="1"/>
  <c r="V984" i="1" s="1"/>
  <c r="S980" i="1"/>
  <c r="T980" i="1" s="1"/>
  <c r="U980" i="1" s="1"/>
  <c r="V980" i="1" s="1"/>
  <c r="S969" i="1"/>
  <c r="T969" i="1" s="1"/>
  <c r="U969" i="1" s="1"/>
  <c r="V969" i="1" s="1"/>
  <c r="S966" i="1"/>
  <c r="T966" i="1" s="1"/>
  <c r="U966" i="1" s="1"/>
  <c r="V966" i="1" s="1"/>
  <c r="S965" i="1"/>
  <c r="T965" i="1" s="1"/>
  <c r="U965" i="1" s="1"/>
  <c r="V965" i="1" s="1"/>
  <c r="S963" i="1"/>
  <c r="T963" i="1" s="1"/>
  <c r="U963" i="1" s="1"/>
  <c r="V963" i="1" s="1"/>
  <c r="S962" i="1"/>
  <c r="T962" i="1" s="1"/>
  <c r="U962" i="1" s="1"/>
  <c r="V962" i="1" s="1"/>
  <c r="S958" i="1"/>
  <c r="T958" i="1" s="1"/>
  <c r="U958" i="1" s="1"/>
  <c r="V958" i="1" s="1"/>
  <c r="S956" i="1"/>
  <c r="T956" i="1" s="1"/>
  <c r="U956" i="1" s="1"/>
  <c r="V956" i="1" s="1"/>
  <c r="S955" i="1"/>
  <c r="T955" i="1" s="1"/>
  <c r="U955" i="1" s="1"/>
  <c r="V955" i="1" s="1"/>
  <c r="S953" i="1"/>
  <c r="T953" i="1" s="1"/>
  <c r="U953" i="1" s="1"/>
  <c r="V953" i="1" s="1"/>
  <c r="S922" i="1"/>
  <c r="T922" i="1" s="1"/>
  <c r="U922" i="1" s="1"/>
  <c r="V922" i="1" s="1"/>
  <c r="S920" i="1"/>
  <c r="T920" i="1" s="1"/>
  <c r="U920" i="1" s="1"/>
  <c r="V920" i="1" s="1"/>
  <c r="S916" i="1"/>
  <c r="T916" i="1" s="1"/>
  <c r="U916" i="1" s="1"/>
  <c r="V916" i="1" s="1"/>
  <c r="S910" i="1"/>
  <c r="T910" i="1" s="1"/>
  <c r="U910" i="1" s="1"/>
  <c r="V910" i="1" s="1"/>
  <c r="S907" i="1"/>
  <c r="T907" i="1" s="1"/>
  <c r="U907" i="1" s="1"/>
  <c r="V907" i="1" s="1"/>
  <c r="S905" i="1"/>
  <c r="T905" i="1" s="1"/>
  <c r="U905" i="1" s="1"/>
  <c r="V905" i="1" s="1"/>
  <c r="S902" i="1"/>
  <c r="T902" i="1" s="1"/>
  <c r="U902" i="1" s="1"/>
  <c r="V902" i="1" s="1"/>
  <c r="S900" i="1"/>
  <c r="T900" i="1" s="1"/>
  <c r="U900" i="1" s="1"/>
  <c r="V900" i="1" s="1"/>
  <c r="S893" i="1"/>
  <c r="T893" i="1" s="1"/>
  <c r="U893" i="1" s="1"/>
  <c r="V893" i="1" s="1"/>
  <c r="S882" i="1"/>
  <c r="T882" i="1" s="1"/>
  <c r="U882" i="1" s="1"/>
  <c r="V882" i="1" s="1"/>
  <c r="S876" i="1"/>
  <c r="T876" i="1" s="1"/>
  <c r="U876" i="1" s="1"/>
  <c r="V876" i="1" s="1"/>
  <c r="S872" i="1"/>
  <c r="T872" i="1" s="1"/>
  <c r="U872" i="1" s="1"/>
  <c r="V872" i="1" s="1"/>
  <c r="S871" i="1"/>
  <c r="T871" i="1" s="1"/>
  <c r="U871" i="1" s="1"/>
  <c r="V871" i="1" s="1"/>
  <c r="S868" i="1"/>
  <c r="T868" i="1" s="1"/>
  <c r="U868" i="1" s="1"/>
  <c r="V868" i="1" s="1"/>
  <c r="S866" i="1"/>
  <c r="T866" i="1" s="1"/>
  <c r="U866" i="1" s="1"/>
  <c r="V866" i="1" s="1"/>
  <c r="S862" i="1"/>
  <c r="T862" i="1" s="1"/>
  <c r="U862" i="1" s="1"/>
  <c r="V862" i="1" s="1"/>
  <c r="S858" i="1"/>
  <c r="T858" i="1" s="1"/>
  <c r="U858" i="1" s="1"/>
  <c r="V858" i="1" s="1"/>
  <c r="S856" i="1"/>
  <c r="T856" i="1" s="1"/>
  <c r="U856" i="1" s="1"/>
  <c r="V856" i="1" s="1"/>
  <c r="S854" i="1"/>
  <c r="T854" i="1" s="1"/>
  <c r="U854" i="1" s="1"/>
  <c r="V854" i="1" s="1"/>
  <c r="S848" i="1"/>
  <c r="T848" i="1" s="1"/>
  <c r="U848" i="1" s="1"/>
  <c r="V848" i="1" s="1"/>
  <c r="S847" i="1"/>
  <c r="T847" i="1" s="1"/>
  <c r="U847" i="1" s="1"/>
  <c r="V847" i="1" s="1"/>
  <c r="S840" i="1"/>
  <c r="T840" i="1" s="1"/>
  <c r="U840" i="1" s="1"/>
  <c r="V840" i="1" s="1"/>
  <c r="S835" i="1"/>
  <c r="T835" i="1" s="1"/>
  <c r="U835" i="1" s="1"/>
  <c r="V835" i="1" s="1"/>
  <c r="S830" i="1"/>
  <c r="T830" i="1" s="1"/>
  <c r="U830" i="1" s="1"/>
  <c r="V830" i="1" s="1"/>
  <c r="S827" i="1"/>
  <c r="T827" i="1" s="1"/>
  <c r="U827" i="1" s="1"/>
  <c r="V827" i="1" s="1"/>
  <c r="S826" i="1"/>
  <c r="T826" i="1" s="1"/>
  <c r="U826" i="1" s="1"/>
  <c r="V826" i="1" s="1"/>
  <c r="S824" i="1"/>
  <c r="T824" i="1" s="1"/>
  <c r="U824" i="1" s="1"/>
  <c r="V824" i="1" s="1"/>
  <c r="S803" i="1"/>
  <c r="T803" i="1" s="1"/>
  <c r="U803" i="1" s="1"/>
  <c r="V803" i="1" s="1"/>
  <c r="S793" i="1"/>
  <c r="T793" i="1" s="1"/>
  <c r="U793" i="1" s="1"/>
  <c r="V793" i="1" s="1"/>
  <c r="S782" i="1"/>
  <c r="T782" i="1" s="1"/>
  <c r="U782" i="1" s="1"/>
  <c r="V782" i="1" s="1"/>
  <c r="S779" i="1"/>
  <c r="T779" i="1" s="1"/>
  <c r="U779" i="1" s="1"/>
  <c r="V779" i="1" s="1"/>
  <c r="S778" i="1"/>
  <c r="T778" i="1" s="1"/>
  <c r="U778" i="1" s="1"/>
  <c r="V778" i="1" s="1"/>
  <c r="S775" i="1"/>
  <c r="T775" i="1" s="1"/>
  <c r="U775" i="1" s="1"/>
  <c r="V775" i="1" s="1"/>
  <c r="S763" i="1"/>
  <c r="T763" i="1" s="1"/>
  <c r="U763" i="1" s="1"/>
  <c r="V763" i="1" s="1"/>
  <c r="S762" i="1"/>
  <c r="T762" i="1" s="1"/>
  <c r="U762" i="1" s="1"/>
  <c r="V762" i="1" s="1"/>
  <c r="S753" i="1"/>
  <c r="T753" i="1" s="1"/>
  <c r="U753" i="1" s="1"/>
  <c r="V753" i="1" s="1"/>
  <c r="S736" i="1"/>
  <c r="T736" i="1" s="1"/>
  <c r="U736" i="1" s="1"/>
  <c r="V736" i="1" s="1"/>
  <c r="S734" i="1"/>
  <c r="T734" i="1" s="1"/>
  <c r="U734" i="1" s="1"/>
  <c r="V734" i="1" s="1"/>
  <c r="S730" i="1"/>
  <c r="T730" i="1" s="1"/>
  <c r="U730" i="1" s="1"/>
  <c r="V730" i="1" s="1"/>
  <c r="S718" i="1"/>
  <c r="T718" i="1" s="1"/>
  <c r="U718" i="1" s="1"/>
  <c r="V718" i="1" s="1"/>
  <c r="S712" i="1"/>
  <c r="T712" i="1" s="1"/>
  <c r="U712" i="1" s="1"/>
  <c r="V712" i="1" s="1"/>
  <c r="S706" i="1"/>
  <c r="T706" i="1" s="1"/>
  <c r="U706" i="1" s="1"/>
  <c r="V706" i="1" s="1"/>
  <c r="S704" i="1"/>
  <c r="T704" i="1" s="1"/>
  <c r="U704" i="1" s="1"/>
  <c r="V704" i="1" s="1"/>
  <c r="S695" i="1"/>
  <c r="T695" i="1" s="1"/>
  <c r="U695" i="1" s="1"/>
  <c r="V695" i="1" s="1"/>
  <c r="S688" i="1"/>
  <c r="T688" i="1" s="1"/>
  <c r="U688" i="1" s="1"/>
  <c r="V688" i="1" s="1"/>
  <c r="S680" i="1"/>
  <c r="T680" i="1" s="1"/>
  <c r="U680" i="1" s="1"/>
  <c r="V680" i="1" s="1"/>
  <c r="S663" i="1"/>
  <c r="T663" i="1" s="1"/>
  <c r="U663" i="1" s="1"/>
  <c r="V663" i="1" s="1"/>
  <c r="S656" i="1"/>
  <c r="T656" i="1" s="1"/>
  <c r="U656" i="1" s="1"/>
  <c r="V656" i="1" s="1"/>
  <c r="S654" i="1"/>
  <c r="T654" i="1" s="1"/>
  <c r="U654" i="1" s="1"/>
  <c r="V654" i="1" s="1"/>
  <c r="S646" i="1"/>
  <c r="T646" i="1" s="1"/>
  <c r="U646" i="1" s="1"/>
  <c r="V646" i="1" s="1"/>
  <c r="S645" i="1"/>
  <c r="T645" i="1" s="1"/>
  <c r="U645" i="1" s="1"/>
  <c r="V645" i="1" s="1"/>
  <c r="S642" i="1"/>
  <c r="T642" i="1" s="1"/>
  <c r="U642" i="1" s="1"/>
  <c r="V642" i="1" s="1"/>
  <c r="S639" i="1"/>
  <c r="T639" i="1" s="1"/>
  <c r="U639" i="1" s="1"/>
  <c r="V639" i="1" s="1"/>
  <c r="S638" i="1"/>
  <c r="T638" i="1" s="1"/>
  <c r="U638" i="1" s="1"/>
  <c r="V638" i="1" s="1"/>
  <c r="S625" i="1"/>
  <c r="T625" i="1" s="1"/>
  <c r="U625" i="1" s="1"/>
  <c r="V625" i="1" s="1"/>
  <c r="S622" i="1"/>
  <c r="T622" i="1" s="1"/>
  <c r="U622" i="1" s="1"/>
  <c r="V622" i="1" s="1"/>
  <c r="S619" i="1"/>
  <c r="T619" i="1" s="1"/>
  <c r="U619" i="1" s="1"/>
  <c r="V619" i="1" s="1"/>
  <c r="S618" i="1"/>
  <c r="T618" i="1" s="1"/>
  <c r="U618" i="1" s="1"/>
  <c r="V618" i="1" s="1"/>
  <c r="S615" i="1"/>
  <c r="T615" i="1" s="1"/>
  <c r="U615" i="1" s="1"/>
  <c r="V615" i="1" s="1"/>
  <c r="S614" i="1"/>
  <c r="T614" i="1" s="1"/>
  <c r="U614" i="1" s="1"/>
  <c r="V614" i="1" s="1"/>
  <c r="S612" i="1"/>
  <c r="T612" i="1" s="1"/>
  <c r="U612" i="1" s="1"/>
  <c r="V612" i="1" s="1"/>
  <c r="S606" i="1"/>
  <c r="T606" i="1" s="1"/>
  <c r="U606" i="1" s="1"/>
  <c r="V606" i="1" s="1"/>
  <c r="S604" i="1"/>
  <c r="T604" i="1" s="1"/>
  <c r="U604" i="1" s="1"/>
  <c r="V604" i="1" s="1"/>
  <c r="S599" i="1"/>
  <c r="T599" i="1" s="1"/>
  <c r="U599" i="1" s="1"/>
  <c r="V599" i="1" s="1"/>
  <c r="S597" i="1"/>
  <c r="T597" i="1" s="1"/>
  <c r="U597" i="1" s="1"/>
  <c r="V597" i="1" s="1"/>
  <c r="S596" i="1"/>
  <c r="T596" i="1" s="1"/>
  <c r="U596" i="1" s="1"/>
  <c r="V596" i="1" s="1"/>
  <c r="S595" i="1"/>
  <c r="T595" i="1" s="1"/>
  <c r="U595" i="1" s="1"/>
  <c r="V595" i="1" s="1"/>
  <c r="S594" i="1"/>
  <c r="T594" i="1" s="1"/>
  <c r="U594" i="1" s="1"/>
  <c r="V594" i="1" s="1"/>
  <c r="S593" i="1"/>
  <c r="T593" i="1" s="1"/>
  <c r="U593" i="1" s="1"/>
  <c r="V593" i="1" s="1"/>
  <c r="S592" i="1"/>
  <c r="T592" i="1" s="1"/>
  <c r="U592" i="1" s="1"/>
  <c r="V592" i="1" s="1"/>
  <c r="S585" i="1"/>
  <c r="T585" i="1" s="1"/>
  <c r="U585" i="1" s="1"/>
  <c r="V585" i="1" s="1"/>
  <c r="S579" i="1"/>
  <c r="T579" i="1" s="1"/>
  <c r="U579" i="1" s="1"/>
  <c r="V579" i="1" s="1"/>
  <c r="S577" i="1"/>
  <c r="T577" i="1" s="1"/>
  <c r="U577" i="1" s="1"/>
  <c r="V577" i="1" s="1"/>
  <c r="S570" i="1"/>
  <c r="T570" i="1" s="1"/>
  <c r="U570" i="1" s="1"/>
  <c r="V570" i="1" s="1"/>
  <c r="S566" i="1"/>
  <c r="T566" i="1" s="1"/>
  <c r="U566" i="1" s="1"/>
  <c r="V566" i="1" s="1"/>
  <c r="S561" i="1"/>
  <c r="T561" i="1" s="1"/>
  <c r="U561" i="1" s="1"/>
  <c r="V561" i="1" s="1"/>
  <c r="S545" i="1"/>
  <c r="T545" i="1" s="1"/>
  <c r="U545" i="1" s="1"/>
  <c r="V545" i="1" s="1"/>
  <c r="S536" i="1"/>
  <c r="T536" i="1" s="1"/>
  <c r="U536" i="1" s="1"/>
  <c r="V536" i="1" s="1"/>
  <c r="S535" i="1"/>
  <c r="T535" i="1" s="1"/>
  <c r="U535" i="1" s="1"/>
  <c r="V535" i="1" s="1"/>
  <c r="S534" i="1"/>
  <c r="T534" i="1" s="1"/>
  <c r="U534" i="1" s="1"/>
  <c r="V534" i="1" s="1"/>
  <c r="S531" i="1"/>
  <c r="T531" i="1" s="1"/>
  <c r="U531" i="1" s="1"/>
  <c r="V531" i="1" s="1"/>
  <c r="S516" i="1"/>
  <c r="T516" i="1" s="1"/>
  <c r="U516" i="1" s="1"/>
  <c r="V516" i="1" s="1"/>
  <c r="S515" i="1"/>
  <c r="T515" i="1" s="1"/>
  <c r="U515" i="1" s="1"/>
  <c r="V515" i="1" s="1"/>
  <c r="S510" i="1"/>
  <c r="T510" i="1" s="1"/>
  <c r="U510" i="1" s="1"/>
  <c r="V510" i="1" s="1"/>
  <c r="S503" i="1"/>
  <c r="T503" i="1" s="1"/>
  <c r="U503" i="1" s="1"/>
  <c r="V503" i="1" s="1"/>
  <c r="S482" i="1"/>
  <c r="T482" i="1" s="1"/>
  <c r="U482" i="1" s="1"/>
  <c r="V482" i="1" s="1"/>
  <c r="S478" i="1"/>
  <c r="T478" i="1" s="1"/>
  <c r="U478" i="1" s="1"/>
  <c r="V478" i="1" s="1"/>
  <c r="S474" i="1"/>
  <c r="T474" i="1" s="1"/>
  <c r="U474" i="1" s="1"/>
  <c r="V474" i="1" s="1"/>
  <c r="S469" i="1"/>
  <c r="T469" i="1" s="1"/>
  <c r="U469" i="1" s="1"/>
  <c r="V469" i="1" s="1"/>
  <c r="S465" i="1"/>
  <c r="T465" i="1" s="1"/>
  <c r="U465" i="1" s="1"/>
  <c r="V465" i="1" s="1"/>
  <c r="S463" i="1"/>
  <c r="T463" i="1" s="1"/>
  <c r="U463" i="1" s="1"/>
  <c r="V463" i="1" s="1"/>
  <c r="S460" i="1"/>
  <c r="T460" i="1" s="1"/>
  <c r="U460" i="1" s="1"/>
  <c r="V460" i="1" s="1"/>
  <c r="S456" i="1"/>
  <c r="T456" i="1" s="1"/>
  <c r="U456" i="1" s="1"/>
  <c r="V456" i="1" s="1"/>
  <c r="S450" i="1"/>
  <c r="T450" i="1" s="1"/>
  <c r="U450" i="1" s="1"/>
  <c r="V450" i="1" s="1"/>
  <c r="S448" i="1"/>
  <c r="T448" i="1" s="1"/>
  <c r="U448" i="1" s="1"/>
  <c r="V448" i="1" s="1"/>
  <c r="S446" i="1"/>
  <c r="T446" i="1" s="1"/>
  <c r="U446" i="1" s="1"/>
  <c r="V446" i="1" s="1"/>
  <c r="S442" i="1"/>
  <c r="T442" i="1" s="1"/>
  <c r="U442" i="1" s="1"/>
  <c r="V442" i="1" s="1"/>
  <c r="S431" i="1"/>
  <c r="T431" i="1" s="1"/>
  <c r="U431" i="1" s="1"/>
  <c r="V431" i="1" s="1"/>
  <c r="S424" i="1"/>
  <c r="T424" i="1" s="1"/>
  <c r="U424" i="1" s="1"/>
  <c r="V424" i="1" s="1"/>
  <c r="S422" i="1"/>
  <c r="T422" i="1" s="1"/>
  <c r="U422" i="1" s="1"/>
  <c r="V422" i="1" s="1"/>
  <c r="S406" i="1"/>
  <c r="T406" i="1" s="1"/>
  <c r="U406" i="1" s="1"/>
  <c r="V406" i="1" s="1"/>
  <c r="S390" i="1"/>
  <c r="T390" i="1" s="1"/>
  <c r="U390" i="1" s="1"/>
  <c r="V390" i="1" s="1"/>
  <c r="S380" i="1"/>
  <c r="T380" i="1" s="1"/>
  <c r="U380" i="1" s="1"/>
  <c r="V380" i="1" s="1"/>
  <c r="S376" i="1"/>
  <c r="T376" i="1" s="1"/>
  <c r="U376" i="1" s="1"/>
  <c r="V376" i="1" s="1"/>
  <c r="S375" i="1"/>
  <c r="T375" i="1" s="1"/>
  <c r="U375" i="1" s="1"/>
  <c r="V375" i="1" s="1"/>
  <c r="S365" i="1"/>
  <c r="T365" i="1" s="1"/>
  <c r="U365" i="1" s="1"/>
  <c r="V365" i="1" s="1"/>
  <c r="S358" i="1"/>
  <c r="T358" i="1" s="1"/>
  <c r="U358" i="1" s="1"/>
  <c r="V358" i="1" s="1"/>
  <c r="S357" i="1"/>
  <c r="T357" i="1" s="1"/>
  <c r="U357" i="1" s="1"/>
  <c r="V357" i="1" s="1"/>
  <c r="S350" i="1"/>
  <c r="T350" i="1" s="1"/>
  <c r="U350" i="1" s="1"/>
  <c r="V350" i="1" s="1"/>
  <c r="S349" i="1"/>
  <c r="T349" i="1" s="1"/>
  <c r="U349" i="1" s="1"/>
  <c r="V349" i="1" s="1"/>
  <c r="S341" i="1"/>
  <c r="T341" i="1" s="1"/>
  <c r="U341" i="1" s="1"/>
  <c r="V341" i="1" s="1"/>
  <c r="S334" i="1"/>
  <c r="T334" i="1" s="1"/>
  <c r="U334" i="1" s="1"/>
  <c r="V334" i="1" s="1"/>
  <c r="S333" i="1"/>
  <c r="T333" i="1" s="1"/>
  <c r="U333" i="1" s="1"/>
  <c r="V333" i="1" s="1"/>
  <c r="S330" i="1"/>
  <c r="T330" i="1" s="1"/>
  <c r="U330" i="1" s="1"/>
  <c r="V330" i="1" s="1"/>
  <c r="S325" i="1"/>
  <c r="T325" i="1" s="1"/>
  <c r="U325" i="1" s="1"/>
  <c r="V325" i="1" s="1"/>
  <c r="S315" i="1"/>
  <c r="T315" i="1" s="1"/>
  <c r="U315" i="1" s="1"/>
  <c r="V315" i="1" s="1"/>
  <c r="S312" i="1"/>
  <c r="T312" i="1" s="1"/>
  <c r="U312" i="1" s="1"/>
  <c r="V312" i="1" s="1"/>
  <c r="S304" i="1"/>
  <c r="T304" i="1" s="1"/>
  <c r="U304" i="1" s="1"/>
  <c r="V304" i="1" s="1"/>
  <c r="S299" i="1"/>
  <c r="T299" i="1" s="1"/>
  <c r="U299" i="1" s="1"/>
  <c r="V299" i="1" s="1"/>
  <c r="S292" i="1"/>
  <c r="T292" i="1" s="1"/>
  <c r="U292" i="1" s="1"/>
  <c r="V292" i="1" s="1"/>
  <c r="S290" i="1"/>
  <c r="T290" i="1" s="1"/>
  <c r="U290" i="1" s="1"/>
  <c r="V290" i="1" s="1"/>
  <c r="S287" i="1"/>
  <c r="T287" i="1" s="1"/>
  <c r="U287" i="1" s="1"/>
  <c r="V287" i="1" s="1"/>
  <c r="S283" i="1"/>
  <c r="T283" i="1" s="1"/>
  <c r="U283" i="1" s="1"/>
  <c r="V283" i="1" s="1"/>
  <c r="S281" i="1"/>
  <c r="T281" i="1" s="1"/>
  <c r="U281" i="1" s="1"/>
  <c r="V281" i="1" s="1"/>
  <c r="S276" i="1"/>
  <c r="T276" i="1" s="1"/>
  <c r="U276" i="1" s="1"/>
  <c r="V276" i="1" s="1"/>
  <c r="S272" i="1"/>
  <c r="T272" i="1" s="1"/>
  <c r="U272" i="1" s="1"/>
  <c r="V272" i="1" s="1"/>
  <c r="S270" i="1"/>
  <c r="T270" i="1" s="1"/>
  <c r="U270" i="1" s="1"/>
  <c r="V270" i="1" s="1"/>
  <c r="S257" i="1"/>
  <c r="T257" i="1" s="1"/>
  <c r="U257" i="1" s="1"/>
  <c r="V257" i="1" s="1"/>
  <c r="S248" i="1"/>
  <c r="T248" i="1" s="1"/>
  <c r="U248" i="1" s="1"/>
  <c r="V248" i="1" s="1"/>
  <c r="S238" i="1"/>
  <c r="T238" i="1" s="1"/>
  <c r="U238" i="1" s="1"/>
  <c r="V238" i="1" s="1"/>
  <c r="S237" i="1"/>
  <c r="T237" i="1" s="1"/>
  <c r="U237" i="1" s="1"/>
  <c r="V237" i="1" s="1"/>
  <c r="S228" i="1"/>
  <c r="T228" i="1" s="1"/>
  <c r="U228" i="1" s="1"/>
  <c r="V228" i="1" s="1"/>
  <c r="S217" i="1"/>
  <c r="T217" i="1" s="1"/>
  <c r="U217" i="1" s="1"/>
  <c r="V217" i="1" s="1"/>
  <c r="S212" i="1"/>
  <c r="T212" i="1" s="1"/>
  <c r="U212" i="1" s="1"/>
  <c r="V212" i="1" s="1"/>
  <c r="S204" i="1"/>
  <c r="T204" i="1" s="1"/>
  <c r="U204" i="1" s="1"/>
  <c r="V204" i="1" s="1"/>
  <c r="S200" i="1"/>
  <c r="T200" i="1" s="1"/>
  <c r="U200" i="1" s="1"/>
  <c r="V200" i="1" s="1"/>
  <c r="S198" i="1"/>
  <c r="T198" i="1" s="1"/>
  <c r="U198" i="1" s="1"/>
  <c r="V198" i="1" s="1"/>
  <c r="S193" i="1"/>
  <c r="T193" i="1" s="1"/>
  <c r="U193" i="1" s="1"/>
  <c r="V193" i="1" s="1"/>
  <c r="S191" i="1"/>
  <c r="T191" i="1" s="1"/>
  <c r="U191" i="1" s="1"/>
  <c r="V191" i="1" s="1"/>
  <c r="S188" i="1"/>
  <c r="T188" i="1" s="1"/>
  <c r="U188" i="1" s="1"/>
  <c r="V188" i="1" s="1"/>
  <c r="S176" i="1"/>
  <c r="T176" i="1" s="1"/>
  <c r="U176" i="1" s="1"/>
  <c r="V176" i="1" s="1"/>
  <c r="S168" i="1"/>
  <c r="T168" i="1" s="1"/>
  <c r="U168" i="1" s="1"/>
  <c r="V168" i="1" s="1"/>
  <c r="S162" i="1"/>
  <c r="T162" i="1" s="1"/>
  <c r="U162" i="1" s="1"/>
  <c r="V162" i="1" s="1"/>
  <c r="S157" i="1"/>
  <c r="T157" i="1" s="1"/>
  <c r="U157" i="1" s="1"/>
  <c r="V157" i="1" s="1"/>
  <c r="S152" i="1"/>
  <c r="T152" i="1" s="1"/>
  <c r="U152" i="1" s="1"/>
  <c r="V152" i="1" s="1"/>
  <c r="S146" i="1"/>
  <c r="T146" i="1" s="1"/>
  <c r="U146" i="1" s="1"/>
  <c r="V146" i="1" s="1"/>
  <c r="S145" i="1"/>
  <c r="T145" i="1" s="1"/>
  <c r="U145" i="1" s="1"/>
  <c r="V145" i="1" s="1"/>
  <c r="S142" i="1"/>
  <c r="T142" i="1" s="1"/>
  <c r="U142" i="1" s="1"/>
  <c r="V142" i="1" s="1"/>
  <c r="S141" i="1"/>
  <c r="T141" i="1" s="1"/>
  <c r="U141" i="1" s="1"/>
  <c r="V141" i="1" s="1"/>
  <c r="S139" i="1"/>
  <c r="T139" i="1" s="1"/>
  <c r="U139" i="1" s="1"/>
  <c r="V139" i="1" s="1"/>
  <c r="S130" i="1"/>
  <c r="T130" i="1" s="1"/>
  <c r="U130" i="1" s="1"/>
  <c r="V130" i="1" s="1"/>
  <c r="S127" i="1"/>
  <c r="T127" i="1" s="1"/>
  <c r="U127" i="1" s="1"/>
  <c r="V127" i="1" s="1"/>
  <c r="S125" i="1"/>
  <c r="T125" i="1" s="1"/>
  <c r="U125" i="1" s="1"/>
  <c r="V125" i="1" s="1"/>
  <c r="S123" i="1"/>
  <c r="T123" i="1" s="1"/>
  <c r="U123" i="1" s="1"/>
  <c r="V123" i="1" s="1"/>
  <c r="S120" i="1"/>
  <c r="T120" i="1" s="1"/>
  <c r="U120" i="1" s="1"/>
  <c r="V120" i="1" s="1"/>
  <c r="S118" i="1"/>
  <c r="T118" i="1" s="1"/>
  <c r="U118" i="1" s="1"/>
  <c r="V118" i="1" s="1"/>
  <c r="S115" i="1"/>
  <c r="T115" i="1" s="1"/>
  <c r="U115" i="1" s="1"/>
  <c r="V115" i="1" s="1"/>
  <c r="S113" i="1"/>
  <c r="T113" i="1" s="1"/>
  <c r="U113" i="1" s="1"/>
  <c r="V113" i="1" s="1"/>
  <c r="S105" i="1"/>
  <c r="T105" i="1" s="1"/>
  <c r="U105" i="1" s="1"/>
  <c r="V105" i="1" s="1"/>
  <c r="S104" i="1"/>
  <c r="T104" i="1" s="1"/>
  <c r="U104" i="1" s="1"/>
  <c r="V104" i="1" s="1"/>
  <c r="S103" i="1"/>
  <c r="T103" i="1" s="1"/>
  <c r="U103" i="1" s="1"/>
  <c r="V103" i="1" s="1"/>
  <c r="S100" i="1"/>
  <c r="T100" i="1" s="1"/>
  <c r="U100" i="1" s="1"/>
  <c r="V100" i="1" s="1"/>
  <c r="S99" i="1"/>
  <c r="T99" i="1" s="1"/>
  <c r="U99" i="1" s="1"/>
  <c r="V99" i="1" s="1"/>
  <c r="S98" i="1"/>
  <c r="T98" i="1" s="1"/>
  <c r="U98" i="1" s="1"/>
  <c r="V98" i="1" s="1"/>
  <c r="S93" i="1"/>
  <c r="T93" i="1" s="1"/>
  <c r="U93" i="1" s="1"/>
  <c r="V93" i="1" s="1"/>
  <c r="S88" i="1"/>
  <c r="T88" i="1" s="1"/>
  <c r="U88" i="1" s="1"/>
  <c r="V88" i="1" s="1"/>
  <c r="S87" i="1"/>
  <c r="T87" i="1" s="1"/>
  <c r="U87" i="1" s="1"/>
  <c r="V87" i="1" s="1"/>
  <c r="S81" i="1"/>
  <c r="T81" i="1" s="1"/>
  <c r="U81" i="1" s="1"/>
  <c r="V81" i="1" s="1"/>
  <c r="S74" i="1"/>
  <c r="T74" i="1" s="1"/>
  <c r="U74" i="1" s="1"/>
  <c r="V74" i="1" s="1"/>
  <c r="S69" i="1"/>
  <c r="T69" i="1" s="1"/>
  <c r="U69" i="1" s="1"/>
  <c r="V69" i="1" s="1"/>
  <c r="S58" i="1"/>
  <c r="T58" i="1" s="1"/>
  <c r="U58" i="1" s="1"/>
  <c r="V58" i="1" s="1"/>
  <c r="S56" i="1"/>
  <c r="T56" i="1" s="1"/>
  <c r="U56" i="1" s="1"/>
  <c r="V56" i="1" s="1"/>
  <c r="S53" i="1"/>
  <c r="T53" i="1" s="1"/>
  <c r="U53" i="1" s="1"/>
  <c r="V53" i="1" s="1"/>
  <c r="S37" i="1"/>
  <c r="T37" i="1" s="1"/>
  <c r="U37" i="1" s="1"/>
  <c r="V37" i="1" s="1"/>
  <c r="S33" i="1"/>
  <c r="T33" i="1" s="1"/>
  <c r="U33" i="1" s="1"/>
  <c r="V33" i="1" s="1"/>
  <c r="S27" i="1"/>
  <c r="T27" i="1" s="1"/>
  <c r="U27" i="1" s="1"/>
  <c r="V27" i="1" s="1"/>
  <c r="S22" i="1"/>
  <c r="T22" i="1" s="1"/>
  <c r="U22" i="1" s="1"/>
  <c r="V22" i="1" s="1"/>
  <c r="S17" i="1"/>
  <c r="T17" i="1" s="1"/>
  <c r="U17" i="1" s="1"/>
  <c r="V17" i="1" s="1"/>
  <c r="S16" i="1"/>
  <c r="T16" i="1" s="1"/>
  <c r="U16" i="1" s="1"/>
  <c r="V16" i="1" s="1"/>
  <c r="S7" i="1"/>
  <c r="T7" i="1" s="1"/>
  <c r="U7" i="1" s="1"/>
  <c r="V7" i="1" s="1"/>
  <c r="S5" i="1"/>
  <c r="T5" i="1" s="1"/>
  <c r="U5" i="1" s="1"/>
  <c r="V5" i="1" s="1"/>
  <c r="S3" i="1"/>
  <c r="T3" i="1" s="1"/>
  <c r="U3" i="1" s="1"/>
  <c r="V3"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2" i="1"/>
  <c r="D3" i="1"/>
  <c r="E3" i="1" s="1"/>
  <c r="D4" i="1"/>
  <c r="E4" i="1" s="1"/>
  <c r="D5" i="1"/>
  <c r="E5" i="1" s="1"/>
  <c r="D6" i="1"/>
  <c r="E6" i="1" s="1"/>
  <c r="D7" i="1"/>
  <c r="E7" i="1" s="1"/>
  <c r="D8" i="1"/>
  <c r="E8" i="1" s="1"/>
  <c r="D9" i="1"/>
  <c r="E9" i="1" s="1"/>
  <c r="D10" i="1"/>
  <c r="E10" i="1" s="1"/>
  <c r="D11" i="1"/>
  <c r="E11" i="1" s="1"/>
  <c r="D12" i="1"/>
  <c r="E12" i="1" s="1"/>
  <c r="D13" i="1"/>
  <c r="E13" i="1" s="1"/>
  <c r="D14" i="1"/>
  <c r="E14" i="1" s="1"/>
  <c r="D15" i="1"/>
  <c r="E15" i="1" s="1"/>
  <c r="D16" i="1"/>
  <c r="E16" i="1" s="1"/>
  <c r="D17" i="1"/>
  <c r="E17" i="1" s="1"/>
  <c r="D18" i="1"/>
  <c r="E18" i="1" s="1"/>
  <c r="D19" i="1"/>
  <c r="E19" i="1" s="1"/>
  <c r="D20" i="1"/>
  <c r="E20" i="1" s="1"/>
  <c r="D21" i="1"/>
  <c r="E21" i="1" s="1"/>
  <c r="D22" i="1"/>
  <c r="E22" i="1" s="1"/>
  <c r="D23" i="1"/>
  <c r="E23" i="1" s="1"/>
  <c r="D24" i="1"/>
  <c r="E24" i="1" s="1"/>
  <c r="D25" i="1"/>
  <c r="E25" i="1" s="1"/>
  <c r="D26" i="1"/>
  <c r="E26" i="1" s="1"/>
  <c r="D27" i="1"/>
  <c r="E27"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40" i="1"/>
  <c r="E40" i="1" s="1"/>
  <c r="D41" i="1"/>
  <c r="E41" i="1" s="1"/>
  <c r="D42" i="1"/>
  <c r="E42" i="1" s="1"/>
  <c r="D43" i="1"/>
  <c r="E43" i="1" s="1"/>
  <c r="D44" i="1"/>
  <c r="E44" i="1" s="1"/>
  <c r="D45" i="1"/>
  <c r="E45" i="1" s="1"/>
  <c r="D46" i="1"/>
  <c r="E46" i="1" s="1"/>
  <c r="D47" i="1"/>
  <c r="E47" i="1" s="1"/>
  <c r="D48" i="1"/>
  <c r="E48" i="1" s="1"/>
  <c r="D49" i="1"/>
  <c r="E49" i="1" s="1"/>
  <c r="D50" i="1"/>
  <c r="E50" i="1" s="1"/>
  <c r="D51" i="1"/>
  <c r="E51" i="1" s="1"/>
  <c r="D52" i="1"/>
  <c r="E52" i="1" s="1"/>
  <c r="D53" i="1"/>
  <c r="E53" i="1" s="1"/>
  <c r="D54" i="1"/>
  <c r="E54" i="1" s="1"/>
  <c r="D55" i="1"/>
  <c r="E55" i="1" s="1"/>
  <c r="D56" i="1"/>
  <c r="E56" i="1" s="1"/>
  <c r="D57" i="1"/>
  <c r="E57" i="1" s="1"/>
  <c r="D58" i="1"/>
  <c r="E58" i="1" s="1"/>
  <c r="D59" i="1"/>
  <c r="E59" i="1" s="1"/>
  <c r="D60" i="1"/>
  <c r="E60" i="1" s="1"/>
  <c r="D61" i="1"/>
  <c r="E61" i="1" s="1"/>
  <c r="D62" i="1"/>
  <c r="E62" i="1" s="1"/>
  <c r="D63" i="1"/>
  <c r="E63" i="1" s="1"/>
  <c r="D64" i="1"/>
  <c r="E64" i="1" s="1"/>
  <c r="D65" i="1"/>
  <c r="E65" i="1" s="1"/>
  <c r="D66" i="1"/>
  <c r="E66" i="1" s="1"/>
  <c r="D67" i="1"/>
  <c r="E67" i="1" s="1"/>
  <c r="D68" i="1"/>
  <c r="E68" i="1" s="1"/>
  <c r="D69" i="1"/>
  <c r="E69" i="1" s="1"/>
  <c r="D70" i="1"/>
  <c r="E70" i="1" s="1"/>
  <c r="D71" i="1"/>
  <c r="E71" i="1" s="1"/>
  <c r="D72" i="1"/>
  <c r="E72" i="1" s="1"/>
  <c r="D73" i="1"/>
  <c r="E73" i="1" s="1"/>
  <c r="D74" i="1"/>
  <c r="E74" i="1" s="1"/>
  <c r="D75" i="1"/>
  <c r="E75" i="1" s="1"/>
  <c r="D76" i="1"/>
  <c r="E76" i="1" s="1"/>
  <c r="D77" i="1"/>
  <c r="E77" i="1" s="1"/>
  <c r="D78" i="1"/>
  <c r="E78" i="1" s="1"/>
  <c r="D79" i="1"/>
  <c r="E79" i="1" s="1"/>
  <c r="D80" i="1"/>
  <c r="E80" i="1" s="1"/>
  <c r="D81" i="1"/>
  <c r="E81" i="1" s="1"/>
  <c r="D82" i="1"/>
  <c r="E82" i="1" s="1"/>
  <c r="D83" i="1"/>
  <c r="E83" i="1" s="1"/>
  <c r="D84" i="1"/>
  <c r="E84" i="1" s="1"/>
  <c r="D85" i="1"/>
  <c r="E85" i="1" s="1"/>
  <c r="D86" i="1"/>
  <c r="E86" i="1" s="1"/>
  <c r="D87" i="1"/>
  <c r="E87" i="1" s="1"/>
  <c r="D88" i="1"/>
  <c r="E88" i="1" s="1"/>
  <c r="D89" i="1"/>
  <c r="E89" i="1" s="1"/>
  <c r="D90" i="1"/>
  <c r="E90" i="1" s="1"/>
  <c r="D91" i="1"/>
  <c r="E91" i="1" s="1"/>
  <c r="D92" i="1"/>
  <c r="E92" i="1" s="1"/>
  <c r="D93" i="1"/>
  <c r="E93" i="1" s="1"/>
  <c r="D94" i="1"/>
  <c r="E94" i="1" s="1"/>
  <c r="D95" i="1"/>
  <c r="E95" i="1" s="1"/>
  <c r="D96" i="1"/>
  <c r="E96" i="1" s="1"/>
  <c r="D97" i="1"/>
  <c r="E97" i="1" s="1"/>
  <c r="D98" i="1"/>
  <c r="E98" i="1" s="1"/>
  <c r="D99" i="1"/>
  <c r="E99" i="1" s="1"/>
  <c r="D100" i="1"/>
  <c r="E100" i="1" s="1"/>
  <c r="D101" i="1"/>
  <c r="E101" i="1" s="1"/>
  <c r="D102" i="1"/>
  <c r="E102" i="1" s="1"/>
  <c r="D103" i="1"/>
  <c r="E103" i="1" s="1"/>
  <c r="D104" i="1"/>
  <c r="E104" i="1" s="1"/>
  <c r="D105" i="1"/>
  <c r="E105" i="1" s="1"/>
  <c r="D106" i="1"/>
  <c r="E106" i="1" s="1"/>
  <c r="D107" i="1"/>
  <c r="E107" i="1" s="1"/>
  <c r="D108" i="1"/>
  <c r="E108" i="1" s="1"/>
  <c r="D109" i="1"/>
  <c r="E109" i="1" s="1"/>
  <c r="D110" i="1"/>
  <c r="E110" i="1" s="1"/>
  <c r="D111" i="1"/>
  <c r="E111" i="1" s="1"/>
  <c r="D112" i="1"/>
  <c r="E112" i="1" s="1"/>
  <c r="D113" i="1"/>
  <c r="E113" i="1" s="1"/>
  <c r="D114" i="1"/>
  <c r="E114" i="1" s="1"/>
  <c r="D115" i="1"/>
  <c r="E115" i="1" s="1"/>
  <c r="D116" i="1"/>
  <c r="E116" i="1" s="1"/>
  <c r="D117" i="1"/>
  <c r="E117" i="1" s="1"/>
  <c r="D118" i="1"/>
  <c r="E118" i="1" s="1"/>
  <c r="D119" i="1"/>
  <c r="E119" i="1" s="1"/>
  <c r="D120" i="1"/>
  <c r="E120" i="1" s="1"/>
  <c r="D121" i="1"/>
  <c r="E121" i="1" s="1"/>
  <c r="D122" i="1"/>
  <c r="E122" i="1" s="1"/>
  <c r="D123" i="1"/>
  <c r="E123" i="1" s="1"/>
  <c r="D124" i="1"/>
  <c r="E124" i="1" s="1"/>
  <c r="D125" i="1"/>
  <c r="E125" i="1" s="1"/>
  <c r="D126" i="1"/>
  <c r="E126" i="1" s="1"/>
  <c r="D127" i="1"/>
  <c r="E127" i="1" s="1"/>
  <c r="D128" i="1"/>
  <c r="E128" i="1" s="1"/>
  <c r="D129" i="1"/>
  <c r="E129" i="1" s="1"/>
  <c r="D130" i="1"/>
  <c r="E130" i="1" s="1"/>
  <c r="D131" i="1"/>
  <c r="E131" i="1" s="1"/>
  <c r="D132" i="1"/>
  <c r="E132" i="1" s="1"/>
  <c r="D133" i="1"/>
  <c r="E133" i="1" s="1"/>
  <c r="D134" i="1"/>
  <c r="E134" i="1" s="1"/>
  <c r="D135" i="1"/>
  <c r="E135" i="1" s="1"/>
  <c r="D136" i="1"/>
  <c r="E136" i="1" s="1"/>
  <c r="D137" i="1"/>
  <c r="E137" i="1" s="1"/>
  <c r="D138" i="1"/>
  <c r="E138" i="1" s="1"/>
  <c r="D139" i="1"/>
  <c r="E139" i="1" s="1"/>
  <c r="D140" i="1"/>
  <c r="E140" i="1" s="1"/>
  <c r="D141" i="1"/>
  <c r="E141" i="1" s="1"/>
  <c r="D142" i="1"/>
  <c r="E142" i="1" s="1"/>
  <c r="D143" i="1"/>
  <c r="E143" i="1" s="1"/>
  <c r="D144" i="1"/>
  <c r="E144" i="1" s="1"/>
  <c r="D145" i="1"/>
  <c r="E145" i="1" s="1"/>
  <c r="D146" i="1"/>
  <c r="E146" i="1" s="1"/>
  <c r="D147" i="1"/>
  <c r="E147" i="1" s="1"/>
  <c r="D148" i="1"/>
  <c r="E148" i="1" s="1"/>
  <c r="D149" i="1"/>
  <c r="E149" i="1" s="1"/>
  <c r="D150" i="1"/>
  <c r="E150" i="1" s="1"/>
  <c r="D151" i="1"/>
  <c r="E151" i="1" s="1"/>
  <c r="D152" i="1"/>
  <c r="E152" i="1" s="1"/>
  <c r="D153" i="1"/>
  <c r="E153" i="1" s="1"/>
  <c r="D154" i="1"/>
  <c r="E154" i="1" s="1"/>
  <c r="D155" i="1"/>
  <c r="E155" i="1" s="1"/>
  <c r="D156" i="1"/>
  <c r="E156" i="1" s="1"/>
  <c r="D157" i="1"/>
  <c r="E157" i="1" s="1"/>
  <c r="D158" i="1"/>
  <c r="E158" i="1" s="1"/>
  <c r="D159" i="1"/>
  <c r="E159" i="1" s="1"/>
  <c r="D160" i="1"/>
  <c r="E160" i="1" s="1"/>
  <c r="D161" i="1"/>
  <c r="E161" i="1" s="1"/>
  <c r="D162" i="1"/>
  <c r="E162" i="1" s="1"/>
  <c r="D163" i="1"/>
  <c r="E163" i="1" s="1"/>
  <c r="D164" i="1"/>
  <c r="E164" i="1" s="1"/>
  <c r="D165" i="1"/>
  <c r="E165" i="1" s="1"/>
  <c r="D166" i="1"/>
  <c r="E166" i="1" s="1"/>
  <c r="D167" i="1"/>
  <c r="E167" i="1" s="1"/>
  <c r="D168" i="1"/>
  <c r="E168" i="1" s="1"/>
  <c r="D169" i="1"/>
  <c r="E169" i="1" s="1"/>
  <c r="D170" i="1"/>
  <c r="E170" i="1" s="1"/>
  <c r="D171" i="1"/>
  <c r="E171" i="1" s="1"/>
  <c r="D172" i="1"/>
  <c r="E172" i="1" s="1"/>
  <c r="D173" i="1"/>
  <c r="E173" i="1" s="1"/>
  <c r="D174" i="1"/>
  <c r="E174" i="1" s="1"/>
  <c r="D175" i="1"/>
  <c r="E175" i="1" s="1"/>
  <c r="D176" i="1"/>
  <c r="E176" i="1" s="1"/>
  <c r="D177" i="1"/>
  <c r="E177" i="1" s="1"/>
  <c r="D178" i="1"/>
  <c r="E178" i="1" s="1"/>
  <c r="D179" i="1"/>
  <c r="E179" i="1" s="1"/>
  <c r="D180" i="1"/>
  <c r="E180" i="1" s="1"/>
  <c r="D181" i="1"/>
  <c r="E181" i="1" s="1"/>
  <c r="D182" i="1"/>
  <c r="E182" i="1" s="1"/>
  <c r="D183" i="1"/>
  <c r="E183" i="1" s="1"/>
  <c r="D184" i="1"/>
  <c r="E184" i="1" s="1"/>
  <c r="D185" i="1"/>
  <c r="E185" i="1" s="1"/>
  <c r="D186" i="1"/>
  <c r="E186" i="1" s="1"/>
  <c r="D187" i="1"/>
  <c r="E187" i="1" s="1"/>
  <c r="D188" i="1"/>
  <c r="E188" i="1" s="1"/>
  <c r="D189" i="1"/>
  <c r="E189" i="1" s="1"/>
  <c r="D190" i="1"/>
  <c r="E190" i="1" s="1"/>
  <c r="D191" i="1"/>
  <c r="E191" i="1" s="1"/>
  <c r="D192" i="1"/>
  <c r="E192" i="1" s="1"/>
  <c r="D193" i="1"/>
  <c r="E193" i="1" s="1"/>
  <c r="D194" i="1"/>
  <c r="E194" i="1" s="1"/>
  <c r="D195" i="1"/>
  <c r="E195" i="1" s="1"/>
  <c r="D196" i="1"/>
  <c r="E196" i="1" s="1"/>
  <c r="D197" i="1"/>
  <c r="E197" i="1" s="1"/>
  <c r="D198" i="1"/>
  <c r="E198" i="1" s="1"/>
  <c r="D199" i="1"/>
  <c r="E199" i="1" s="1"/>
  <c r="D200" i="1"/>
  <c r="E200" i="1" s="1"/>
  <c r="D201" i="1"/>
  <c r="E201" i="1" s="1"/>
  <c r="D202" i="1"/>
  <c r="E202" i="1" s="1"/>
  <c r="D203" i="1"/>
  <c r="E203" i="1" s="1"/>
  <c r="D204" i="1"/>
  <c r="E204" i="1" s="1"/>
  <c r="D205" i="1"/>
  <c r="E205" i="1" s="1"/>
  <c r="D206" i="1"/>
  <c r="E206" i="1" s="1"/>
  <c r="D207" i="1"/>
  <c r="E207" i="1" s="1"/>
  <c r="D208" i="1"/>
  <c r="E208" i="1" s="1"/>
  <c r="D209" i="1"/>
  <c r="E209" i="1" s="1"/>
  <c r="D210" i="1"/>
  <c r="E210" i="1" s="1"/>
  <c r="D211" i="1"/>
  <c r="E211" i="1" s="1"/>
  <c r="D212" i="1"/>
  <c r="E212" i="1" s="1"/>
  <c r="D213" i="1"/>
  <c r="E213" i="1" s="1"/>
  <c r="D214" i="1"/>
  <c r="E214" i="1" s="1"/>
  <c r="D215" i="1"/>
  <c r="E215" i="1" s="1"/>
  <c r="D216" i="1"/>
  <c r="E216" i="1" s="1"/>
  <c r="D217" i="1"/>
  <c r="E217" i="1" s="1"/>
  <c r="D218" i="1"/>
  <c r="E218" i="1" s="1"/>
  <c r="D219" i="1"/>
  <c r="E219" i="1" s="1"/>
  <c r="D220" i="1"/>
  <c r="E220" i="1" s="1"/>
  <c r="D221" i="1"/>
  <c r="E221" i="1" s="1"/>
  <c r="D222" i="1"/>
  <c r="E222" i="1" s="1"/>
  <c r="D223" i="1"/>
  <c r="E223" i="1" s="1"/>
  <c r="D224" i="1"/>
  <c r="E224" i="1" s="1"/>
  <c r="D225" i="1"/>
  <c r="E225" i="1" s="1"/>
  <c r="D226" i="1"/>
  <c r="E226" i="1" s="1"/>
  <c r="D227" i="1"/>
  <c r="E227" i="1" s="1"/>
  <c r="D228" i="1"/>
  <c r="E228" i="1" s="1"/>
  <c r="D229" i="1"/>
  <c r="E229" i="1" s="1"/>
  <c r="D230" i="1"/>
  <c r="E230" i="1" s="1"/>
  <c r="D231" i="1"/>
  <c r="E231" i="1" s="1"/>
  <c r="D232" i="1"/>
  <c r="E232" i="1" s="1"/>
  <c r="D233" i="1"/>
  <c r="E233" i="1" s="1"/>
  <c r="D234" i="1"/>
  <c r="E234" i="1" s="1"/>
  <c r="D235" i="1"/>
  <c r="E235" i="1" s="1"/>
  <c r="D236" i="1"/>
  <c r="E236" i="1" s="1"/>
  <c r="D237" i="1"/>
  <c r="E237" i="1" s="1"/>
  <c r="D238" i="1"/>
  <c r="E238" i="1" s="1"/>
  <c r="D239" i="1"/>
  <c r="E239" i="1" s="1"/>
  <c r="D240" i="1"/>
  <c r="E240" i="1" s="1"/>
  <c r="D241" i="1"/>
  <c r="E241" i="1" s="1"/>
  <c r="D242" i="1"/>
  <c r="E242" i="1" s="1"/>
  <c r="D243" i="1"/>
  <c r="E243" i="1" s="1"/>
  <c r="D244" i="1"/>
  <c r="E244" i="1" s="1"/>
  <c r="D245" i="1"/>
  <c r="E245" i="1" s="1"/>
  <c r="D246" i="1"/>
  <c r="E246" i="1" s="1"/>
  <c r="D247" i="1"/>
  <c r="E247" i="1" s="1"/>
  <c r="D248" i="1"/>
  <c r="E248" i="1" s="1"/>
  <c r="D249" i="1"/>
  <c r="E249" i="1" s="1"/>
  <c r="D250" i="1"/>
  <c r="E250" i="1" s="1"/>
  <c r="D251" i="1"/>
  <c r="E251" i="1" s="1"/>
  <c r="D252" i="1"/>
  <c r="E252" i="1" s="1"/>
  <c r="D253" i="1"/>
  <c r="E253" i="1" s="1"/>
  <c r="D254" i="1"/>
  <c r="E254" i="1" s="1"/>
  <c r="D255" i="1"/>
  <c r="E255" i="1" s="1"/>
  <c r="D256" i="1"/>
  <c r="E256" i="1" s="1"/>
  <c r="D257" i="1"/>
  <c r="E257" i="1" s="1"/>
  <c r="D258" i="1"/>
  <c r="E258" i="1" s="1"/>
  <c r="D259" i="1"/>
  <c r="E259" i="1" s="1"/>
  <c r="D260" i="1"/>
  <c r="E260" i="1" s="1"/>
  <c r="D261" i="1"/>
  <c r="E261" i="1" s="1"/>
  <c r="D262" i="1"/>
  <c r="E262" i="1" s="1"/>
  <c r="D263" i="1"/>
  <c r="E263" i="1" s="1"/>
  <c r="D264" i="1"/>
  <c r="E264" i="1" s="1"/>
  <c r="D265" i="1"/>
  <c r="E265" i="1" s="1"/>
  <c r="D266" i="1"/>
  <c r="E266" i="1" s="1"/>
  <c r="D267" i="1"/>
  <c r="E267" i="1" s="1"/>
  <c r="D268" i="1"/>
  <c r="E268" i="1" s="1"/>
  <c r="D269" i="1"/>
  <c r="E269" i="1" s="1"/>
  <c r="D270" i="1"/>
  <c r="E270" i="1" s="1"/>
  <c r="D271" i="1"/>
  <c r="E271" i="1" s="1"/>
  <c r="D272" i="1"/>
  <c r="E272" i="1" s="1"/>
  <c r="D273" i="1"/>
  <c r="E273" i="1" s="1"/>
  <c r="D274" i="1"/>
  <c r="E274" i="1" s="1"/>
  <c r="D275" i="1"/>
  <c r="E275" i="1" s="1"/>
  <c r="D276" i="1"/>
  <c r="E276" i="1" s="1"/>
  <c r="D277" i="1"/>
  <c r="E277" i="1" s="1"/>
  <c r="D278" i="1"/>
  <c r="E278" i="1" s="1"/>
  <c r="D279" i="1"/>
  <c r="E279" i="1" s="1"/>
  <c r="D280" i="1"/>
  <c r="E280" i="1" s="1"/>
  <c r="D281" i="1"/>
  <c r="E281" i="1" s="1"/>
  <c r="D282" i="1"/>
  <c r="E282" i="1" s="1"/>
  <c r="D283" i="1"/>
  <c r="E283" i="1" s="1"/>
  <c r="D284" i="1"/>
  <c r="E284" i="1" s="1"/>
  <c r="D285" i="1"/>
  <c r="E285" i="1" s="1"/>
  <c r="D286" i="1"/>
  <c r="E286" i="1" s="1"/>
  <c r="D287" i="1"/>
  <c r="E287" i="1" s="1"/>
  <c r="D288" i="1"/>
  <c r="E288" i="1" s="1"/>
  <c r="D289" i="1"/>
  <c r="E289" i="1" s="1"/>
  <c r="D290" i="1"/>
  <c r="E290" i="1" s="1"/>
  <c r="D291" i="1"/>
  <c r="E291" i="1" s="1"/>
  <c r="D292" i="1"/>
  <c r="E292" i="1" s="1"/>
  <c r="D293" i="1"/>
  <c r="E293" i="1" s="1"/>
  <c r="D294" i="1"/>
  <c r="E294" i="1" s="1"/>
  <c r="D295" i="1"/>
  <c r="E295" i="1" s="1"/>
  <c r="D296" i="1"/>
  <c r="E296" i="1" s="1"/>
  <c r="D297" i="1"/>
  <c r="E297" i="1" s="1"/>
  <c r="D298" i="1"/>
  <c r="E298" i="1" s="1"/>
  <c r="D299" i="1"/>
  <c r="E299" i="1" s="1"/>
  <c r="D300" i="1"/>
  <c r="E300" i="1" s="1"/>
  <c r="D301" i="1"/>
  <c r="E301" i="1" s="1"/>
  <c r="D302" i="1"/>
  <c r="E302" i="1" s="1"/>
  <c r="D303" i="1"/>
  <c r="E303" i="1" s="1"/>
  <c r="D304" i="1"/>
  <c r="E304" i="1" s="1"/>
  <c r="D305" i="1"/>
  <c r="E305" i="1" s="1"/>
  <c r="D306" i="1"/>
  <c r="E306" i="1" s="1"/>
  <c r="D307" i="1"/>
  <c r="E307" i="1" s="1"/>
  <c r="D308" i="1"/>
  <c r="E308" i="1" s="1"/>
  <c r="D309" i="1"/>
  <c r="E309" i="1" s="1"/>
  <c r="D310" i="1"/>
  <c r="E310" i="1" s="1"/>
  <c r="D311" i="1"/>
  <c r="E311" i="1" s="1"/>
  <c r="D312" i="1"/>
  <c r="E312" i="1" s="1"/>
  <c r="D313" i="1"/>
  <c r="E313" i="1" s="1"/>
  <c r="D314" i="1"/>
  <c r="E314" i="1" s="1"/>
  <c r="D315" i="1"/>
  <c r="E315" i="1" s="1"/>
  <c r="D316" i="1"/>
  <c r="E316" i="1" s="1"/>
  <c r="D317" i="1"/>
  <c r="E317" i="1" s="1"/>
  <c r="D318" i="1"/>
  <c r="E318" i="1" s="1"/>
  <c r="D319" i="1"/>
  <c r="E319" i="1" s="1"/>
  <c r="D320" i="1"/>
  <c r="E320" i="1" s="1"/>
  <c r="D321" i="1"/>
  <c r="E321" i="1" s="1"/>
  <c r="D322" i="1"/>
  <c r="E322" i="1" s="1"/>
  <c r="D323" i="1"/>
  <c r="E323" i="1" s="1"/>
  <c r="D324" i="1"/>
  <c r="E324" i="1" s="1"/>
  <c r="D325" i="1"/>
  <c r="E325" i="1" s="1"/>
  <c r="D326" i="1"/>
  <c r="E326" i="1" s="1"/>
  <c r="D327" i="1"/>
  <c r="E327" i="1" s="1"/>
  <c r="D328" i="1"/>
  <c r="E328" i="1" s="1"/>
  <c r="D329" i="1"/>
  <c r="E329" i="1" s="1"/>
  <c r="D330" i="1"/>
  <c r="E330" i="1" s="1"/>
  <c r="D331" i="1"/>
  <c r="E331" i="1" s="1"/>
  <c r="D332" i="1"/>
  <c r="E332" i="1" s="1"/>
  <c r="D333" i="1"/>
  <c r="E333" i="1" s="1"/>
  <c r="D334" i="1"/>
  <c r="E334" i="1" s="1"/>
  <c r="D335" i="1"/>
  <c r="E335" i="1" s="1"/>
  <c r="D336" i="1"/>
  <c r="E336" i="1" s="1"/>
  <c r="D337" i="1"/>
  <c r="E337" i="1" s="1"/>
  <c r="D338" i="1"/>
  <c r="E338" i="1" s="1"/>
  <c r="D339" i="1"/>
  <c r="E339" i="1" s="1"/>
  <c r="D340" i="1"/>
  <c r="E340" i="1" s="1"/>
  <c r="D341" i="1"/>
  <c r="E341" i="1" s="1"/>
  <c r="D342" i="1"/>
  <c r="E342" i="1" s="1"/>
  <c r="D343" i="1"/>
  <c r="E343" i="1" s="1"/>
  <c r="D344" i="1"/>
  <c r="E344" i="1" s="1"/>
  <c r="D345" i="1"/>
  <c r="E345" i="1" s="1"/>
  <c r="D346" i="1"/>
  <c r="E346" i="1" s="1"/>
  <c r="D347" i="1"/>
  <c r="E347" i="1" s="1"/>
  <c r="D348" i="1"/>
  <c r="E348" i="1" s="1"/>
  <c r="D349" i="1"/>
  <c r="E349" i="1" s="1"/>
  <c r="D350" i="1"/>
  <c r="E350" i="1" s="1"/>
  <c r="D351" i="1"/>
  <c r="E351" i="1" s="1"/>
  <c r="D352" i="1"/>
  <c r="E352" i="1" s="1"/>
  <c r="D353" i="1"/>
  <c r="E353" i="1" s="1"/>
  <c r="D354" i="1"/>
  <c r="E354" i="1" s="1"/>
  <c r="D355" i="1"/>
  <c r="E355" i="1" s="1"/>
  <c r="D356" i="1"/>
  <c r="E356" i="1" s="1"/>
  <c r="D357" i="1"/>
  <c r="E357" i="1" s="1"/>
  <c r="D358" i="1"/>
  <c r="E358" i="1" s="1"/>
  <c r="D359" i="1"/>
  <c r="E359" i="1" s="1"/>
  <c r="D360" i="1"/>
  <c r="E360" i="1" s="1"/>
  <c r="D361" i="1"/>
  <c r="E361" i="1" s="1"/>
  <c r="D362" i="1"/>
  <c r="E362" i="1" s="1"/>
  <c r="D363" i="1"/>
  <c r="E363" i="1" s="1"/>
  <c r="D364" i="1"/>
  <c r="E364" i="1" s="1"/>
  <c r="D365" i="1"/>
  <c r="E365" i="1" s="1"/>
  <c r="D366" i="1"/>
  <c r="E366" i="1" s="1"/>
  <c r="D367" i="1"/>
  <c r="E367" i="1" s="1"/>
  <c r="D368" i="1"/>
  <c r="E368" i="1" s="1"/>
  <c r="D369" i="1"/>
  <c r="E369" i="1" s="1"/>
  <c r="D370" i="1"/>
  <c r="E370" i="1" s="1"/>
  <c r="D371" i="1"/>
  <c r="E371" i="1" s="1"/>
  <c r="D372" i="1"/>
  <c r="E372" i="1" s="1"/>
  <c r="D373" i="1"/>
  <c r="E373" i="1" s="1"/>
  <c r="D374" i="1"/>
  <c r="E374" i="1" s="1"/>
  <c r="D375" i="1"/>
  <c r="E375" i="1" s="1"/>
  <c r="D376" i="1"/>
  <c r="E376" i="1" s="1"/>
  <c r="D377" i="1"/>
  <c r="E377" i="1" s="1"/>
  <c r="D378" i="1"/>
  <c r="E378" i="1" s="1"/>
  <c r="D379" i="1"/>
  <c r="E379" i="1" s="1"/>
  <c r="D380" i="1"/>
  <c r="E380" i="1" s="1"/>
  <c r="D381" i="1"/>
  <c r="E381" i="1" s="1"/>
  <c r="D382" i="1"/>
  <c r="E382" i="1" s="1"/>
  <c r="D383" i="1"/>
  <c r="E383" i="1" s="1"/>
  <c r="D384" i="1"/>
  <c r="E384" i="1" s="1"/>
  <c r="D385" i="1"/>
  <c r="E385" i="1" s="1"/>
  <c r="D386" i="1"/>
  <c r="E386" i="1" s="1"/>
  <c r="D387" i="1"/>
  <c r="E387" i="1" s="1"/>
  <c r="D388" i="1"/>
  <c r="E388" i="1" s="1"/>
  <c r="D389" i="1"/>
  <c r="E389" i="1" s="1"/>
  <c r="D390" i="1"/>
  <c r="E390" i="1" s="1"/>
  <c r="D391" i="1"/>
  <c r="E391" i="1" s="1"/>
  <c r="D392" i="1"/>
  <c r="E392" i="1" s="1"/>
  <c r="D393" i="1"/>
  <c r="E393" i="1" s="1"/>
  <c r="D394" i="1"/>
  <c r="E394" i="1" s="1"/>
  <c r="D395" i="1"/>
  <c r="E395" i="1" s="1"/>
  <c r="D396" i="1"/>
  <c r="E396" i="1" s="1"/>
  <c r="D397" i="1"/>
  <c r="E397" i="1" s="1"/>
  <c r="D398" i="1"/>
  <c r="E398" i="1" s="1"/>
  <c r="D399" i="1"/>
  <c r="E399" i="1" s="1"/>
  <c r="D400" i="1"/>
  <c r="E400" i="1" s="1"/>
  <c r="D401" i="1"/>
  <c r="E401" i="1" s="1"/>
  <c r="D402" i="1"/>
  <c r="E402" i="1" s="1"/>
  <c r="D403" i="1"/>
  <c r="E403" i="1" s="1"/>
  <c r="D404" i="1"/>
  <c r="E404" i="1" s="1"/>
  <c r="D405" i="1"/>
  <c r="E405" i="1" s="1"/>
  <c r="D406" i="1"/>
  <c r="E406" i="1" s="1"/>
  <c r="D407" i="1"/>
  <c r="E407" i="1" s="1"/>
  <c r="D408" i="1"/>
  <c r="E408" i="1" s="1"/>
  <c r="D409" i="1"/>
  <c r="E409" i="1" s="1"/>
  <c r="D410" i="1"/>
  <c r="E410" i="1" s="1"/>
  <c r="D411" i="1"/>
  <c r="E411" i="1" s="1"/>
  <c r="D412" i="1"/>
  <c r="E412" i="1" s="1"/>
  <c r="D413" i="1"/>
  <c r="E413" i="1" s="1"/>
  <c r="D414" i="1"/>
  <c r="E414" i="1" s="1"/>
  <c r="D415" i="1"/>
  <c r="E415" i="1" s="1"/>
  <c r="D416" i="1"/>
  <c r="E416" i="1" s="1"/>
  <c r="D417" i="1"/>
  <c r="E417" i="1" s="1"/>
  <c r="D418" i="1"/>
  <c r="E418" i="1" s="1"/>
  <c r="D419" i="1"/>
  <c r="E419" i="1" s="1"/>
  <c r="D420" i="1"/>
  <c r="E420" i="1" s="1"/>
  <c r="D421" i="1"/>
  <c r="E421" i="1" s="1"/>
  <c r="D422" i="1"/>
  <c r="E422" i="1" s="1"/>
  <c r="D423" i="1"/>
  <c r="E423" i="1" s="1"/>
  <c r="D424" i="1"/>
  <c r="E424" i="1" s="1"/>
  <c r="D425" i="1"/>
  <c r="E425" i="1" s="1"/>
  <c r="D426" i="1"/>
  <c r="E426" i="1" s="1"/>
  <c r="D427" i="1"/>
  <c r="E427" i="1" s="1"/>
  <c r="D428" i="1"/>
  <c r="E428" i="1" s="1"/>
  <c r="D429" i="1"/>
  <c r="E429" i="1" s="1"/>
  <c r="D430" i="1"/>
  <c r="E430" i="1" s="1"/>
  <c r="D431" i="1"/>
  <c r="E431" i="1" s="1"/>
  <c r="D432" i="1"/>
  <c r="E432" i="1" s="1"/>
  <c r="D433" i="1"/>
  <c r="E433" i="1" s="1"/>
  <c r="D434" i="1"/>
  <c r="E434" i="1" s="1"/>
  <c r="D435" i="1"/>
  <c r="E435" i="1" s="1"/>
  <c r="D436" i="1"/>
  <c r="E436" i="1" s="1"/>
  <c r="D437" i="1"/>
  <c r="E437" i="1" s="1"/>
  <c r="D438" i="1"/>
  <c r="E438" i="1" s="1"/>
  <c r="D439" i="1"/>
  <c r="E439" i="1" s="1"/>
  <c r="D440" i="1"/>
  <c r="E440" i="1" s="1"/>
  <c r="D441" i="1"/>
  <c r="E441" i="1" s="1"/>
  <c r="D442" i="1"/>
  <c r="E442" i="1" s="1"/>
  <c r="D443" i="1"/>
  <c r="E443" i="1" s="1"/>
  <c r="D444" i="1"/>
  <c r="E444" i="1" s="1"/>
  <c r="D445" i="1"/>
  <c r="E445" i="1" s="1"/>
  <c r="D446" i="1"/>
  <c r="E446" i="1" s="1"/>
  <c r="D447" i="1"/>
  <c r="E447" i="1" s="1"/>
  <c r="D448" i="1"/>
  <c r="E448" i="1" s="1"/>
  <c r="D449" i="1"/>
  <c r="E449" i="1" s="1"/>
  <c r="D450" i="1"/>
  <c r="E450" i="1" s="1"/>
  <c r="D451" i="1"/>
  <c r="E451" i="1" s="1"/>
  <c r="D452" i="1"/>
  <c r="E452" i="1" s="1"/>
  <c r="D453" i="1"/>
  <c r="E453" i="1" s="1"/>
  <c r="D454" i="1"/>
  <c r="E454" i="1" s="1"/>
  <c r="D455" i="1"/>
  <c r="E455" i="1" s="1"/>
  <c r="D456" i="1"/>
  <c r="E456" i="1" s="1"/>
  <c r="D457" i="1"/>
  <c r="E457" i="1" s="1"/>
  <c r="D458" i="1"/>
  <c r="E458" i="1" s="1"/>
  <c r="D459" i="1"/>
  <c r="E459" i="1" s="1"/>
  <c r="D460" i="1"/>
  <c r="E460" i="1" s="1"/>
  <c r="D461" i="1"/>
  <c r="E461" i="1" s="1"/>
  <c r="D462" i="1"/>
  <c r="E462" i="1" s="1"/>
  <c r="D463" i="1"/>
  <c r="E463" i="1" s="1"/>
  <c r="D464" i="1"/>
  <c r="E464" i="1" s="1"/>
  <c r="D465" i="1"/>
  <c r="E465" i="1" s="1"/>
  <c r="D466" i="1"/>
  <c r="E466" i="1" s="1"/>
  <c r="D467" i="1"/>
  <c r="E467" i="1" s="1"/>
  <c r="D468" i="1"/>
  <c r="E468" i="1" s="1"/>
  <c r="D469" i="1"/>
  <c r="E469" i="1" s="1"/>
  <c r="D470" i="1"/>
  <c r="E470" i="1" s="1"/>
  <c r="D471" i="1"/>
  <c r="E471" i="1" s="1"/>
  <c r="D472" i="1"/>
  <c r="E472" i="1" s="1"/>
  <c r="D473" i="1"/>
  <c r="E473" i="1" s="1"/>
  <c r="D474" i="1"/>
  <c r="E474" i="1" s="1"/>
  <c r="D475" i="1"/>
  <c r="E475" i="1" s="1"/>
  <c r="D476" i="1"/>
  <c r="E476" i="1" s="1"/>
  <c r="D477" i="1"/>
  <c r="E477" i="1" s="1"/>
  <c r="D478" i="1"/>
  <c r="E478" i="1" s="1"/>
  <c r="D479" i="1"/>
  <c r="E479" i="1" s="1"/>
  <c r="D480" i="1"/>
  <c r="E480" i="1" s="1"/>
  <c r="D481" i="1"/>
  <c r="E481" i="1" s="1"/>
  <c r="D482" i="1"/>
  <c r="E482"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494" i="1"/>
  <c r="E494" i="1" s="1"/>
  <c r="D495" i="1"/>
  <c r="E495" i="1" s="1"/>
  <c r="D496" i="1"/>
  <c r="E496" i="1" s="1"/>
  <c r="D497" i="1"/>
  <c r="E497" i="1" s="1"/>
  <c r="D498" i="1"/>
  <c r="E498" i="1" s="1"/>
  <c r="D499" i="1"/>
  <c r="E499" i="1" s="1"/>
  <c r="D500" i="1"/>
  <c r="E500" i="1" s="1"/>
  <c r="D501" i="1"/>
  <c r="E501" i="1" s="1"/>
  <c r="D502" i="1"/>
  <c r="E502" i="1" s="1"/>
  <c r="D503" i="1"/>
  <c r="E503" i="1" s="1"/>
  <c r="D504" i="1"/>
  <c r="E504" i="1" s="1"/>
  <c r="D505" i="1"/>
  <c r="E505" i="1" s="1"/>
  <c r="D506" i="1"/>
  <c r="E506" i="1" s="1"/>
  <c r="D507" i="1"/>
  <c r="E507" i="1" s="1"/>
  <c r="D508" i="1"/>
  <c r="E508" i="1" s="1"/>
  <c r="D509" i="1"/>
  <c r="E509" i="1" s="1"/>
  <c r="D510" i="1"/>
  <c r="E510" i="1" s="1"/>
  <c r="D511" i="1"/>
  <c r="E511" i="1" s="1"/>
  <c r="D512" i="1"/>
  <c r="E512" i="1" s="1"/>
  <c r="D513" i="1"/>
  <c r="E513" i="1" s="1"/>
  <c r="D514" i="1"/>
  <c r="E514" i="1" s="1"/>
  <c r="D515" i="1"/>
  <c r="E515" i="1" s="1"/>
  <c r="D516" i="1"/>
  <c r="E516" i="1" s="1"/>
  <c r="D517" i="1"/>
  <c r="E517" i="1" s="1"/>
  <c r="D518" i="1"/>
  <c r="E518" i="1" s="1"/>
  <c r="D519" i="1"/>
  <c r="E519" i="1" s="1"/>
  <c r="D520" i="1"/>
  <c r="E520" i="1" s="1"/>
  <c r="D521" i="1"/>
  <c r="E521" i="1" s="1"/>
  <c r="D522" i="1"/>
  <c r="E522" i="1" s="1"/>
  <c r="D523" i="1"/>
  <c r="E523" i="1" s="1"/>
  <c r="D524" i="1"/>
  <c r="E524" i="1" s="1"/>
  <c r="D525" i="1"/>
  <c r="E525" i="1" s="1"/>
  <c r="D526" i="1"/>
  <c r="E526" i="1" s="1"/>
  <c r="D527" i="1"/>
  <c r="E527" i="1" s="1"/>
  <c r="D528" i="1"/>
  <c r="E528" i="1" s="1"/>
  <c r="D529" i="1"/>
  <c r="E529" i="1" s="1"/>
  <c r="D530" i="1"/>
  <c r="E530" i="1" s="1"/>
  <c r="D531" i="1"/>
  <c r="E531" i="1" s="1"/>
  <c r="D532" i="1"/>
  <c r="E532" i="1" s="1"/>
  <c r="D533" i="1"/>
  <c r="E533" i="1" s="1"/>
  <c r="D534" i="1"/>
  <c r="E534" i="1" s="1"/>
  <c r="D535" i="1"/>
  <c r="E535" i="1" s="1"/>
  <c r="D536" i="1"/>
  <c r="E536" i="1" s="1"/>
  <c r="D537" i="1"/>
  <c r="E537" i="1" s="1"/>
  <c r="D538" i="1"/>
  <c r="E538" i="1" s="1"/>
  <c r="D539" i="1"/>
  <c r="E539" i="1" s="1"/>
  <c r="D540" i="1"/>
  <c r="E540" i="1" s="1"/>
  <c r="D541" i="1"/>
  <c r="E541" i="1" s="1"/>
  <c r="D542" i="1"/>
  <c r="E542" i="1" s="1"/>
  <c r="D543" i="1"/>
  <c r="E543" i="1" s="1"/>
  <c r="D544" i="1"/>
  <c r="E544" i="1" s="1"/>
  <c r="D545" i="1"/>
  <c r="E545" i="1" s="1"/>
  <c r="D546" i="1"/>
  <c r="E546" i="1" s="1"/>
  <c r="D547" i="1"/>
  <c r="E547" i="1" s="1"/>
  <c r="D548" i="1"/>
  <c r="E548" i="1" s="1"/>
  <c r="D549" i="1"/>
  <c r="E549" i="1" s="1"/>
  <c r="D550" i="1"/>
  <c r="E550" i="1" s="1"/>
  <c r="D551" i="1"/>
  <c r="E551" i="1" s="1"/>
  <c r="D552" i="1"/>
  <c r="E552" i="1" s="1"/>
  <c r="D553" i="1"/>
  <c r="E553" i="1" s="1"/>
  <c r="D554" i="1"/>
  <c r="E554" i="1" s="1"/>
  <c r="D555" i="1"/>
  <c r="E555" i="1" s="1"/>
  <c r="D556" i="1"/>
  <c r="E556" i="1" s="1"/>
  <c r="D557" i="1"/>
  <c r="E557" i="1" s="1"/>
  <c r="D558" i="1"/>
  <c r="E558" i="1" s="1"/>
  <c r="D559" i="1"/>
  <c r="E559" i="1" s="1"/>
  <c r="D560" i="1"/>
  <c r="E560" i="1" s="1"/>
  <c r="D561" i="1"/>
  <c r="E561" i="1" s="1"/>
  <c r="D562" i="1"/>
  <c r="E562" i="1" s="1"/>
  <c r="D563" i="1"/>
  <c r="E563" i="1" s="1"/>
  <c r="D564" i="1"/>
  <c r="E564" i="1" s="1"/>
  <c r="D565" i="1"/>
  <c r="E565" i="1" s="1"/>
  <c r="D566" i="1"/>
  <c r="E566" i="1" s="1"/>
  <c r="D567" i="1"/>
  <c r="E567" i="1" s="1"/>
  <c r="D568" i="1"/>
  <c r="E568" i="1" s="1"/>
  <c r="D569" i="1"/>
  <c r="E569" i="1" s="1"/>
  <c r="D570" i="1"/>
  <c r="E570" i="1" s="1"/>
  <c r="D571" i="1"/>
  <c r="E571" i="1" s="1"/>
  <c r="D572" i="1"/>
  <c r="E572" i="1" s="1"/>
  <c r="D573" i="1"/>
  <c r="E573" i="1" s="1"/>
  <c r="D574" i="1"/>
  <c r="E574" i="1" s="1"/>
  <c r="D575" i="1"/>
  <c r="E575" i="1" s="1"/>
  <c r="D576" i="1"/>
  <c r="E576" i="1" s="1"/>
  <c r="D577" i="1"/>
  <c r="E577" i="1" s="1"/>
  <c r="D578" i="1"/>
  <c r="E578" i="1" s="1"/>
  <c r="D579" i="1"/>
  <c r="E579" i="1" s="1"/>
  <c r="D580" i="1"/>
  <c r="E580" i="1" s="1"/>
  <c r="D581" i="1"/>
  <c r="E581" i="1" s="1"/>
  <c r="D582" i="1"/>
  <c r="E582" i="1" s="1"/>
  <c r="D583" i="1"/>
  <c r="E583" i="1" s="1"/>
  <c r="D584" i="1"/>
  <c r="E584" i="1" s="1"/>
  <c r="D585" i="1"/>
  <c r="E585" i="1" s="1"/>
  <c r="D586" i="1"/>
  <c r="E586" i="1" s="1"/>
  <c r="D587" i="1"/>
  <c r="E587" i="1" s="1"/>
  <c r="D588" i="1"/>
  <c r="E588" i="1" s="1"/>
  <c r="D589" i="1"/>
  <c r="E589" i="1" s="1"/>
  <c r="D590" i="1"/>
  <c r="E590" i="1" s="1"/>
  <c r="D591" i="1"/>
  <c r="E591" i="1" s="1"/>
  <c r="D592" i="1"/>
  <c r="E592" i="1" s="1"/>
  <c r="D593" i="1"/>
  <c r="E593" i="1" s="1"/>
  <c r="D594" i="1"/>
  <c r="E594" i="1" s="1"/>
  <c r="D595" i="1"/>
  <c r="E595" i="1" s="1"/>
  <c r="D596" i="1"/>
  <c r="E596" i="1" s="1"/>
  <c r="D597" i="1"/>
  <c r="E597" i="1" s="1"/>
  <c r="D598" i="1"/>
  <c r="E598" i="1" s="1"/>
  <c r="D599" i="1"/>
  <c r="E599" i="1" s="1"/>
  <c r="D600" i="1"/>
  <c r="E600" i="1" s="1"/>
  <c r="D601" i="1"/>
  <c r="E601" i="1" s="1"/>
  <c r="D602" i="1"/>
  <c r="E602" i="1" s="1"/>
  <c r="D603" i="1"/>
  <c r="E603" i="1" s="1"/>
  <c r="D604" i="1"/>
  <c r="E604" i="1" s="1"/>
  <c r="D605" i="1"/>
  <c r="E605" i="1" s="1"/>
  <c r="D606" i="1"/>
  <c r="E606" i="1" s="1"/>
  <c r="D607" i="1"/>
  <c r="E607" i="1" s="1"/>
  <c r="D608" i="1"/>
  <c r="E608" i="1" s="1"/>
  <c r="D609" i="1"/>
  <c r="E609" i="1" s="1"/>
  <c r="D610" i="1"/>
  <c r="E610" i="1" s="1"/>
  <c r="D611" i="1"/>
  <c r="E611" i="1" s="1"/>
  <c r="D612" i="1"/>
  <c r="E612" i="1" s="1"/>
  <c r="D613" i="1"/>
  <c r="E613" i="1" s="1"/>
  <c r="D614" i="1"/>
  <c r="E614" i="1" s="1"/>
  <c r="D615" i="1"/>
  <c r="E615" i="1" s="1"/>
  <c r="D616" i="1"/>
  <c r="E616" i="1" s="1"/>
  <c r="D617" i="1"/>
  <c r="E617" i="1" s="1"/>
  <c r="D618" i="1"/>
  <c r="E618" i="1" s="1"/>
  <c r="D619" i="1"/>
  <c r="E619" i="1" s="1"/>
  <c r="D620" i="1"/>
  <c r="E620" i="1" s="1"/>
  <c r="D621" i="1"/>
  <c r="E621" i="1" s="1"/>
  <c r="D622" i="1"/>
  <c r="E622" i="1" s="1"/>
  <c r="D623" i="1"/>
  <c r="E623" i="1" s="1"/>
  <c r="D624" i="1"/>
  <c r="E624" i="1" s="1"/>
  <c r="D625" i="1"/>
  <c r="E625" i="1" s="1"/>
  <c r="D626" i="1"/>
  <c r="E626" i="1" s="1"/>
  <c r="D627" i="1"/>
  <c r="E627" i="1" s="1"/>
  <c r="D628" i="1"/>
  <c r="E628" i="1" s="1"/>
  <c r="D629" i="1"/>
  <c r="E629" i="1" s="1"/>
  <c r="D630" i="1"/>
  <c r="E630" i="1" s="1"/>
  <c r="D631" i="1"/>
  <c r="E631" i="1" s="1"/>
  <c r="D632" i="1"/>
  <c r="E632" i="1" s="1"/>
  <c r="D633" i="1"/>
  <c r="E633" i="1" s="1"/>
  <c r="D634" i="1"/>
  <c r="E634" i="1" s="1"/>
  <c r="D635" i="1"/>
  <c r="E635" i="1" s="1"/>
  <c r="D636" i="1"/>
  <c r="E636" i="1" s="1"/>
  <c r="D637" i="1"/>
  <c r="E637" i="1" s="1"/>
  <c r="D638" i="1"/>
  <c r="E638" i="1" s="1"/>
  <c r="D639" i="1"/>
  <c r="E639" i="1" s="1"/>
  <c r="D640" i="1"/>
  <c r="E640" i="1" s="1"/>
  <c r="D641" i="1"/>
  <c r="E641" i="1" s="1"/>
  <c r="D642" i="1"/>
  <c r="E642" i="1" s="1"/>
  <c r="D643" i="1"/>
  <c r="E643" i="1" s="1"/>
  <c r="D644" i="1"/>
  <c r="E644" i="1" s="1"/>
  <c r="D645" i="1"/>
  <c r="E645" i="1" s="1"/>
  <c r="D646" i="1"/>
  <c r="E646" i="1" s="1"/>
  <c r="D647" i="1"/>
  <c r="E647" i="1" s="1"/>
  <c r="D648" i="1"/>
  <c r="E648" i="1" s="1"/>
  <c r="D649" i="1"/>
  <c r="E649" i="1" s="1"/>
  <c r="D650" i="1"/>
  <c r="E650" i="1" s="1"/>
  <c r="D651" i="1"/>
  <c r="E651" i="1" s="1"/>
  <c r="D652" i="1"/>
  <c r="E652" i="1" s="1"/>
  <c r="D653" i="1"/>
  <c r="E653" i="1" s="1"/>
  <c r="D654" i="1"/>
  <c r="E654" i="1" s="1"/>
  <c r="D655" i="1"/>
  <c r="E655" i="1" s="1"/>
  <c r="D656" i="1"/>
  <c r="E656" i="1" s="1"/>
  <c r="D657" i="1"/>
  <c r="E657" i="1" s="1"/>
  <c r="D658" i="1"/>
  <c r="E658" i="1" s="1"/>
  <c r="D659" i="1"/>
  <c r="E659" i="1" s="1"/>
  <c r="D660" i="1"/>
  <c r="E660" i="1" s="1"/>
  <c r="D661" i="1"/>
  <c r="E661" i="1" s="1"/>
  <c r="D662" i="1"/>
  <c r="E662" i="1" s="1"/>
  <c r="D663" i="1"/>
  <c r="E663" i="1" s="1"/>
  <c r="D664" i="1"/>
  <c r="E664" i="1" s="1"/>
  <c r="D665" i="1"/>
  <c r="E665" i="1" s="1"/>
  <c r="D666" i="1"/>
  <c r="E666" i="1" s="1"/>
  <c r="D667" i="1"/>
  <c r="E667" i="1" s="1"/>
  <c r="D668" i="1"/>
  <c r="E668" i="1" s="1"/>
  <c r="D669" i="1"/>
  <c r="E669" i="1" s="1"/>
  <c r="D670" i="1"/>
  <c r="E670" i="1" s="1"/>
  <c r="D671" i="1"/>
  <c r="E671" i="1" s="1"/>
  <c r="D672" i="1"/>
  <c r="E672" i="1" s="1"/>
  <c r="D673" i="1"/>
  <c r="E673" i="1" s="1"/>
  <c r="D674" i="1"/>
  <c r="E674" i="1" s="1"/>
  <c r="D675" i="1"/>
  <c r="E675" i="1" s="1"/>
  <c r="D676" i="1"/>
  <c r="E676" i="1" s="1"/>
  <c r="D677" i="1"/>
  <c r="E677" i="1" s="1"/>
  <c r="D678" i="1"/>
  <c r="E678" i="1" s="1"/>
  <c r="D679" i="1"/>
  <c r="E679" i="1" s="1"/>
  <c r="D680" i="1"/>
  <c r="E680" i="1" s="1"/>
  <c r="D681" i="1"/>
  <c r="E681" i="1" s="1"/>
  <c r="D682" i="1"/>
  <c r="E682" i="1" s="1"/>
  <c r="D683" i="1"/>
  <c r="E683" i="1" s="1"/>
  <c r="D684" i="1"/>
  <c r="E684" i="1" s="1"/>
  <c r="D685" i="1"/>
  <c r="E685" i="1" s="1"/>
  <c r="D686" i="1"/>
  <c r="E686" i="1" s="1"/>
  <c r="D687" i="1"/>
  <c r="E687" i="1" s="1"/>
  <c r="D688" i="1"/>
  <c r="E688" i="1" s="1"/>
  <c r="D689" i="1"/>
  <c r="E689" i="1" s="1"/>
  <c r="D690" i="1"/>
  <c r="E690" i="1" s="1"/>
  <c r="D691" i="1"/>
  <c r="E691" i="1" s="1"/>
  <c r="D692" i="1"/>
  <c r="E692" i="1" s="1"/>
  <c r="D693" i="1"/>
  <c r="E693" i="1" s="1"/>
  <c r="D694" i="1"/>
  <c r="E694" i="1" s="1"/>
  <c r="D695" i="1"/>
  <c r="E695" i="1" s="1"/>
  <c r="D696" i="1"/>
  <c r="E696" i="1" s="1"/>
  <c r="D697" i="1"/>
  <c r="E697" i="1" s="1"/>
  <c r="D698" i="1"/>
  <c r="E698" i="1" s="1"/>
  <c r="D699" i="1"/>
  <c r="E699" i="1" s="1"/>
  <c r="D700" i="1"/>
  <c r="E700" i="1" s="1"/>
  <c r="D701" i="1"/>
  <c r="E701" i="1" s="1"/>
  <c r="D702" i="1"/>
  <c r="E702" i="1" s="1"/>
  <c r="D703" i="1"/>
  <c r="E703" i="1" s="1"/>
  <c r="D704" i="1"/>
  <c r="E704" i="1" s="1"/>
  <c r="D705" i="1"/>
  <c r="E705" i="1" s="1"/>
  <c r="D706" i="1"/>
  <c r="E706" i="1" s="1"/>
  <c r="D707" i="1"/>
  <c r="E707" i="1" s="1"/>
  <c r="D708" i="1"/>
  <c r="E708" i="1" s="1"/>
  <c r="D709" i="1"/>
  <c r="E709" i="1" s="1"/>
  <c r="D710" i="1"/>
  <c r="E710" i="1" s="1"/>
  <c r="D711" i="1"/>
  <c r="E711" i="1" s="1"/>
  <c r="D712" i="1"/>
  <c r="E712" i="1" s="1"/>
  <c r="D713" i="1"/>
  <c r="E713" i="1" s="1"/>
  <c r="D714" i="1"/>
  <c r="E714" i="1" s="1"/>
  <c r="D715" i="1"/>
  <c r="E715" i="1" s="1"/>
  <c r="D716" i="1"/>
  <c r="E716" i="1" s="1"/>
  <c r="D717" i="1"/>
  <c r="E717" i="1" s="1"/>
  <c r="D718" i="1"/>
  <c r="E718" i="1" s="1"/>
  <c r="D719" i="1"/>
  <c r="E719" i="1" s="1"/>
  <c r="D720" i="1"/>
  <c r="E720" i="1" s="1"/>
  <c r="D721" i="1"/>
  <c r="E721" i="1" s="1"/>
  <c r="D722" i="1"/>
  <c r="E722" i="1" s="1"/>
  <c r="D723" i="1"/>
  <c r="E723" i="1" s="1"/>
  <c r="D724" i="1"/>
  <c r="E724" i="1" s="1"/>
  <c r="D725" i="1"/>
  <c r="E725" i="1" s="1"/>
  <c r="D726" i="1"/>
  <c r="E726" i="1" s="1"/>
  <c r="D727" i="1"/>
  <c r="E727" i="1" s="1"/>
  <c r="D728" i="1"/>
  <c r="E728" i="1" s="1"/>
  <c r="D729" i="1"/>
  <c r="E729" i="1" s="1"/>
  <c r="D730" i="1"/>
  <c r="E730" i="1" s="1"/>
  <c r="D731" i="1"/>
  <c r="E731" i="1" s="1"/>
  <c r="D732" i="1"/>
  <c r="E732" i="1" s="1"/>
  <c r="D733" i="1"/>
  <c r="E733" i="1" s="1"/>
  <c r="D734" i="1"/>
  <c r="E734" i="1" s="1"/>
  <c r="D735" i="1"/>
  <c r="E735" i="1" s="1"/>
  <c r="D736" i="1"/>
  <c r="E736" i="1" s="1"/>
  <c r="D737" i="1"/>
  <c r="E737" i="1" s="1"/>
  <c r="D738" i="1"/>
  <c r="E738" i="1" s="1"/>
  <c r="D739" i="1"/>
  <c r="E739" i="1" s="1"/>
  <c r="D740" i="1"/>
  <c r="E740" i="1" s="1"/>
  <c r="D741" i="1"/>
  <c r="E741" i="1" s="1"/>
  <c r="D742" i="1"/>
  <c r="E742" i="1" s="1"/>
  <c r="D743" i="1"/>
  <c r="E743" i="1" s="1"/>
  <c r="D744" i="1"/>
  <c r="E744" i="1" s="1"/>
  <c r="D745" i="1"/>
  <c r="E745" i="1" s="1"/>
  <c r="D746" i="1"/>
  <c r="E746" i="1" s="1"/>
  <c r="D747" i="1"/>
  <c r="E747" i="1" s="1"/>
  <c r="D748" i="1"/>
  <c r="E748" i="1" s="1"/>
  <c r="D749" i="1"/>
  <c r="E749" i="1" s="1"/>
  <c r="D750" i="1"/>
  <c r="E750" i="1" s="1"/>
  <c r="D751" i="1"/>
  <c r="E751" i="1" s="1"/>
  <c r="D752" i="1"/>
  <c r="E752" i="1" s="1"/>
  <c r="D753" i="1"/>
  <c r="E753" i="1" s="1"/>
  <c r="D754" i="1"/>
  <c r="E754" i="1" s="1"/>
  <c r="D755" i="1"/>
  <c r="E755" i="1" s="1"/>
  <c r="D756" i="1"/>
  <c r="E756" i="1" s="1"/>
  <c r="D757" i="1"/>
  <c r="E757" i="1" s="1"/>
  <c r="D758" i="1"/>
  <c r="E758" i="1" s="1"/>
  <c r="D759" i="1"/>
  <c r="E759" i="1" s="1"/>
  <c r="D760" i="1"/>
  <c r="E760" i="1" s="1"/>
  <c r="D761" i="1"/>
  <c r="E761" i="1" s="1"/>
  <c r="D762" i="1"/>
  <c r="E762" i="1" s="1"/>
  <c r="D763" i="1"/>
  <c r="E763" i="1" s="1"/>
  <c r="D764" i="1"/>
  <c r="E764" i="1" s="1"/>
  <c r="D765" i="1"/>
  <c r="E765" i="1" s="1"/>
  <c r="D766" i="1"/>
  <c r="E766" i="1" s="1"/>
  <c r="D767" i="1"/>
  <c r="E767" i="1" s="1"/>
  <c r="D768" i="1"/>
  <c r="E768" i="1" s="1"/>
  <c r="D769" i="1"/>
  <c r="E769" i="1" s="1"/>
  <c r="D770" i="1"/>
  <c r="E770" i="1" s="1"/>
  <c r="D771" i="1"/>
  <c r="E771" i="1" s="1"/>
  <c r="D772" i="1"/>
  <c r="E772" i="1" s="1"/>
  <c r="D773" i="1"/>
  <c r="E773" i="1" s="1"/>
  <c r="D774" i="1"/>
  <c r="E774" i="1" s="1"/>
  <c r="D775" i="1"/>
  <c r="E775" i="1" s="1"/>
  <c r="D776" i="1"/>
  <c r="E776"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1" i="1"/>
  <c r="E791" i="1" s="1"/>
  <c r="D792" i="1"/>
  <c r="E792" i="1" s="1"/>
  <c r="D793" i="1"/>
  <c r="E793" i="1" s="1"/>
  <c r="D794" i="1"/>
  <c r="E794" i="1" s="1"/>
  <c r="D795" i="1"/>
  <c r="E795" i="1" s="1"/>
  <c r="D796" i="1"/>
  <c r="E796" i="1" s="1"/>
  <c r="D797" i="1"/>
  <c r="E797" i="1" s="1"/>
  <c r="D798" i="1"/>
  <c r="E798" i="1" s="1"/>
  <c r="D799" i="1"/>
  <c r="E799" i="1" s="1"/>
  <c r="D800" i="1"/>
  <c r="E800" i="1" s="1"/>
  <c r="D801" i="1"/>
  <c r="E801" i="1" s="1"/>
  <c r="D802" i="1"/>
  <c r="E802" i="1" s="1"/>
  <c r="D803" i="1"/>
  <c r="E803" i="1" s="1"/>
  <c r="D804" i="1"/>
  <c r="E804" i="1" s="1"/>
  <c r="D805" i="1"/>
  <c r="E805" i="1" s="1"/>
  <c r="D806" i="1"/>
  <c r="E806" i="1" s="1"/>
  <c r="D807" i="1"/>
  <c r="E807" i="1" s="1"/>
  <c r="D808" i="1"/>
  <c r="E808" i="1" s="1"/>
  <c r="D809" i="1"/>
  <c r="E809" i="1" s="1"/>
  <c r="D810" i="1"/>
  <c r="E810" i="1" s="1"/>
  <c r="D811" i="1"/>
  <c r="E811" i="1" s="1"/>
  <c r="D812" i="1"/>
  <c r="E812" i="1" s="1"/>
  <c r="D813" i="1"/>
  <c r="E813" i="1" s="1"/>
  <c r="D814" i="1"/>
  <c r="E814" i="1" s="1"/>
  <c r="D815" i="1"/>
  <c r="E815" i="1" s="1"/>
  <c r="D816" i="1"/>
  <c r="E816" i="1" s="1"/>
  <c r="D817" i="1"/>
  <c r="E817" i="1" s="1"/>
  <c r="D818" i="1"/>
  <c r="E818" i="1" s="1"/>
  <c r="D819" i="1"/>
  <c r="E819" i="1" s="1"/>
  <c r="D820" i="1"/>
  <c r="E820" i="1" s="1"/>
  <c r="D821" i="1"/>
  <c r="E821" i="1" s="1"/>
  <c r="D822" i="1"/>
  <c r="E822" i="1" s="1"/>
  <c r="D823" i="1"/>
  <c r="E823" i="1" s="1"/>
  <c r="D824" i="1"/>
  <c r="E824" i="1" s="1"/>
  <c r="D825" i="1"/>
  <c r="E825" i="1" s="1"/>
  <c r="D826" i="1"/>
  <c r="E826" i="1" s="1"/>
  <c r="D827" i="1"/>
  <c r="E827" i="1" s="1"/>
  <c r="D828" i="1"/>
  <c r="E828" i="1" s="1"/>
  <c r="D829" i="1"/>
  <c r="E829" i="1" s="1"/>
  <c r="D830" i="1"/>
  <c r="E830" i="1" s="1"/>
  <c r="D831" i="1"/>
  <c r="E831" i="1" s="1"/>
  <c r="D832" i="1"/>
  <c r="E832" i="1" s="1"/>
  <c r="D833" i="1"/>
  <c r="E833" i="1" s="1"/>
  <c r="D834" i="1"/>
  <c r="E834" i="1" s="1"/>
  <c r="D835" i="1"/>
  <c r="E835" i="1" s="1"/>
  <c r="D836" i="1"/>
  <c r="E836" i="1" s="1"/>
  <c r="D837" i="1"/>
  <c r="E837" i="1" s="1"/>
  <c r="D838" i="1"/>
  <c r="E838" i="1" s="1"/>
  <c r="D839" i="1"/>
  <c r="E839" i="1" s="1"/>
  <c r="D840" i="1"/>
  <c r="E840" i="1" s="1"/>
  <c r="D841" i="1"/>
  <c r="E841" i="1" s="1"/>
  <c r="D842" i="1"/>
  <c r="E842" i="1" s="1"/>
  <c r="D843" i="1"/>
  <c r="E843" i="1" s="1"/>
  <c r="D844" i="1"/>
  <c r="E844" i="1" s="1"/>
  <c r="D845" i="1"/>
  <c r="E845" i="1" s="1"/>
  <c r="D846" i="1"/>
  <c r="E846" i="1" s="1"/>
  <c r="D847" i="1"/>
  <c r="E847" i="1" s="1"/>
  <c r="D848" i="1"/>
  <c r="E848" i="1" s="1"/>
  <c r="D849" i="1"/>
  <c r="E849" i="1" s="1"/>
  <c r="D850" i="1"/>
  <c r="E850" i="1" s="1"/>
  <c r="D851" i="1"/>
  <c r="E851" i="1" s="1"/>
  <c r="D852" i="1"/>
  <c r="E852" i="1" s="1"/>
  <c r="D853" i="1"/>
  <c r="E853" i="1" s="1"/>
  <c r="D854" i="1"/>
  <c r="E854" i="1" s="1"/>
  <c r="D855" i="1"/>
  <c r="E855" i="1" s="1"/>
  <c r="D856" i="1"/>
  <c r="E856" i="1" s="1"/>
  <c r="D857" i="1"/>
  <c r="E857" i="1" s="1"/>
  <c r="D858" i="1"/>
  <c r="E858" i="1" s="1"/>
  <c r="D859" i="1"/>
  <c r="E859" i="1" s="1"/>
  <c r="D860" i="1"/>
  <c r="E860" i="1" s="1"/>
  <c r="D861" i="1"/>
  <c r="E861" i="1" s="1"/>
  <c r="D862" i="1"/>
  <c r="E862" i="1" s="1"/>
  <c r="D863" i="1"/>
  <c r="E863" i="1" s="1"/>
  <c r="D864" i="1"/>
  <c r="E864" i="1" s="1"/>
  <c r="D865" i="1"/>
  <c r="E865" i="1" s="1"/>
  <c r="D866" i="1"/>
  <c r="E866" i="1" s="1"/>
  <c r="D867" i="1"/>
  <c r="E867" i="1" s="1"/>
  <c r="D868" i="1"/>
  <c r="E868" i="1" s="1"/>
  <c r="D869" i="1"/>
  <c r="E869" i="1" s="1"/>
  <c r="D870" i="1"/>
  <c r="E870" i="1" s="1"/>
  <c r="D871" i="1"/>
  <c r="E871" i="1" s="1"/>
  <c r="D872" i="1"/>
  <c r="E872" i="1" s="1"/>
  <c r="D873" i="1"/>
  <c r="E873" i="1" s="1"/>
  <c r="D874" i="1"/>
  <c r="E874" i="1" s="1"/>
  <c r="D875" i="1"/>
  <c r="E875" i="1" s="1"/>
  <c r="D876" i="1"/>
  <c r="E876" i="1" s="1"/>
  <c r="D877" i="1"/>
  <c r="E877" i="1" s="1"/>
  <c r="D878" i="1"/>
  <c r="E878" i="1" s="1"/>
  <c r="D879" i="1"/>
  <c r="E879" i="1" s="1"/>
  <c r="D880" i="1"/>
  <c r="E880" i="1" s="1"/>
  <c r="D881" i="1"/>
  <c r="E881" i="1" s="1"/>
  <c r="D882" i="1"/>
  <c r="E882" i="1" s="1"/>
  <c r="D883" i="1"/>
  <c r="E883" i="1" s="1"/>
  <c r="D884" i="1"/>
  <c r="E884" i="1" s="1"/>
  <c r="D885" i="1"/>
  <c r="E885" i="1" s="1"/>
  <c r="D886" i="1"/>
  <c r="E886" i="1" s="1"/>
  <c r="D887" i="1"/>
  <c r="E887" i="1" s="1"/>
  <c r="D888" i="1"/>
  <c r="E888" i="1" s="1"/>
  <c r="D889" i="1"/>
  <c r="E889" i="1" s="1"/>
  <c r="D890" i="1"/>
  <c r="E890" i="1" s="1"/>
  <c r="D891" i="1"/>
  <c r="E891" i="1" s="1"/>
  <c r="D892" i="1"/>
  <c r="E892" i="1" s="1"/>
  <c r="D893" i="1"/>
  <c r="E893" i="1" s="1"/>
  <c r="D894" i="1"/>
  <c r="E894" i="1" s="1"/>
  <c r="D895" i="1"/>
  <c r="E895" i="1" s="1"/>
  <c r="D896" i="1"/>
  <c r="E896" i="1" s="1"/>
  <c r="D897" i="1"/>
  <c r="E897" i="1" s="1"/>
  <c r="D898" i="1"/>
  <c r="E898" i="1" s="1"/>
  <c r="D899" i="1"/>
  <c r="E899" i="1" s="1"/>
  <c r="D900" i="1"/>
  <c r="E900" i="1" s="1"/>
  <c r="D901" i="1"/>
  <c r="E901" i="1" s="1"/>
  <c r="D902" i="1"/>
  <c r="E902" i="1" s="1"/>
  <c r="D903" i="1"/>
  <c r="E903" i="1" s="1"/>
  <c r="D904" i="1"/>
  <c r="E904" i="1" s="1"/>
  <c r="D905" i="1"/>
  <c r="E905" i="1" s="1"/>
  <c r="D906" i="1"/>
  <c r="E906" i="1" s="1"/>
  <c r="D907" i="1"/>
  <c r="E907" i="1" s="1"/>
  <c r="D908" i="1"/>
  <c r="E908" i="1" s="1"/>
  <c r="D909" i="1"/>
  <c r="E909" i="1" s="1"/>
  <c r="D910" i="1"/>
  <c r="E910" i="1" s="1"/>
  <c r="D911" i="1"/>
  <c r="E911" i="1" s="1"/>
  <c r="D912" i="1"/>
  <c r="E912" i="1" s="1"/>
  <c r="D913" i="1"/>
  <c r="E913" i="1" s="1"/>
  <c r="D914" i="1"/>
  <c r="E914" i="1" s="1"/>
  <c r="D915" i="1"/>
  <c r="E915" i="1" s="1"/>
  <c r="D916" i="1"/>
  <c r="E916" i="1" s="1"/>
  <c r="D917" i="1"/>
  <c r="E917" i="1" s="1"/>
  <c r="D918" i="1"/>
  <c r="E918" i="1" s="1"/>
  <c r="D919" i="1"/>
  <c r="E919" i="1" s="1"/>
  <c r="D920" i="1"/>
  <c r="E920" i="1" s="1"/>
  <c r="D921" i="1"/>
  <c r="E921" i="1" s="1"/>
  <c r="D922" i="1"/>
  <c r="E922" i="1" s="1"/>
  <c r="D923" i="1"/>
  <c r="E923" i="1" s="1"/>
  <c r="D924" i="1"/>
  <c r="E924" i="1" s="1"/>
  <c r="D925" i="1"/>
  <c r="E925" i="1" s="1"/>
  <c r="D926" i="1"/>
  <c r="E926" i="1" s="1"/>
  <c r="D927" i="1"/>
  <c r="E927" i="1" s="1"/>
  <c r="D928" i="1"/>
  <c r="E928" i="1" s="1"/>
  <c r="D929" i="1"/>
  <c r="E929" i="1" s="1"/>
  <c r="D930" i="1"/>
  <c r="E930" i="1" s="1"/>
  <c r="D931" i="1"/>
  <c r="E931" i="1" s="1"/>
  <c r="D932" i="1"/>
  <c r="E932" i="1" s="1"/>
  <c r="D933" i="1"/>
  <c r="E933" i="1" s="1"/>
  <c r="D934" i="1"/>
  <c r="E934" i="1" s="1"/>
  <c r="D935" i="1"/>
  <c r="E935" i="1" s="1"/>
  <c r="D936" i="1"/>
  <c r="E936" i="1" s="1"/>
  <c r="D937" i="1"/>
  <c r="E937" i="1" s="1"/>
  <c r="D938" i="1"/>
  <c r="E938" i="1" s="1"/>
  <c r="D939" i="1"/>
  <c r="E939" i="1" s="1"/>
  <c r="D940" i="1"/>
  <c r="E940" i="1" s="1"/>
  <c r="D941" i="1"/>
  <c r="E941" i="1" s="1"/>
  <c r="D942" i="1"/>
  <c r="E942" i="1" s="1"/>
  <c r="D943" i="1"/>
  <c r="E943" i="1" s="1"/>
  <c r="D944" i="1"/>
  <c r="E944" i="1" s="1"/>
  <c r="D945" i="1"/>
  <c r="E945" i="1" s="1"/>
  <c r="D946" i="1"/>
  <c r="E946" i="1" s="1"/>
  <c r="D947" i="1"/>
  <c r="E947" i="1" s="1"/>
  <c r="D948" i="1"/>
  <c r="E948" i="1" s="1"/>
  <c r="D949" i="1"/>
  <c r="E949" i="1" s="1"/>
  <c r="D950" i="1"/>
  <c r="E950" i="1" s="1"/>
  <c r="D951" i="1"/>
  <c r="E951" i="1" s="1"/>
  <c r="D952" i="1"/>
  <c r="E952" i="1" s="1"/>
  <c r="D953" i="1"/>
  <c r="E953" i="1" s="1"/>
  <c r="D954" i="1"/>
  <c r="E954" i="1" s="1"/>
  <c r="D955" i="1"/>
  <c r="E955" i="1" s="1"/>
  <c r="D956" i="1"/>
  <c r="E956" i="1" s="1"/>
  <c r="D957" i="1"/>
  <c r="E957" i="1" s="1"/>
  <c r="D958" i="1"/>
  <c r="E958" i="1" s="1"/>
  <c r="D959" i="1"/>
  <c r="E959" i="1" s="1"/>
  <c r="D960" i="1"/>
  <c r="E960" i="1" s="1"/>
  <c r="D961" i="1"/>
  <c r="E961" i="1" s="1"/>
  <c r="D962" i="1"/>
  <c r="E962" i="1" s="1"/>
  <c r="D963" i="1"/>
  <c r="E963" i="1" s="1"/>
  <c r="D964" i="1"/>
  <c r="E964" i="1" s="1"/>
  <c r="D965" i="1"/>
  <c r="E965" i="1" s="1"/>
  <c r="D966" i="1"/>
  <c r="E966" i="1" s="1"/>
  <c r="D967" i="1"/>
  <c r="E967" i="1" s="1"/>
  <c r="D968" i="1"/>
  <c r="E968" i="1" s="1"/>
  <c r="D969" i="1"/>
  <c r="E969" i="1" s="1"/>
  <c r="D970" i="1"/>
  <c r="E970" i="1" s="1"/>
  <c r="D971" i="1"/>
  <c r="E971" i="1" s="1"/>
  <c r="D972" i="1"/>
  <c r="E972" i="1" s="1"/>
  <c r="D973" i="1"/>
  <c r="E973" i="1" s="1"/>
  <c r="D974" i="1"/>
  <c r="E974" i="1" s="1"/>
  <c r="D975" i="1"/>
  <c r="E975" i="1" s="1"/>
  <c r="D976" i="1"/>
  <c r="E976" i="1" s="1"/>
  <c r="D977" i="1"/>
  <c r="E977" i="1" s="1"/>
  <c r="D978" i="1"/>
  <c r="E978" i="1" s="1"/>
  <c r="D979" i="1"/>
  <c r="E979" i="1" s="1"/>
  <c r="D980" i="1"/>
  <c r="E980" i="1" s="1"/>
  <c r="D981" i="1"/>
  <c r="E981" i="1" s="1"/>
  <c r="D982" i="1"/>
  <c r="E982" i="1" s="1"/>
  <c r="D983" i="1"/>
  <c r="E983" i="1" s="1"/>
  <c r="D984" i="1"/>
  <c r="E984" i="1" s="1"/>
  <c r="D985" i="1"/>
  <c r="E985" i="1" s="1"/>
  <c r="D986" i="1"/>
  <c r="E986" i="1" s="1"/>
  <c r="D987" i="1"/>
  <c r="E987" i="1" s="1"/>
  <c r="D988" i="1"/>
  <c r="E988" i="1" s="1"/>
  <c r="D989" i="1"/>
  <c r="E989" i="1" s="1"/>
  <c r="D990" i="1"/>
  <c r="E990" i="1" s="1"/>
  <c r="D991" i="1"/>
  <c r="E991" i="1" s="1"/>
  <c r="D992" i="1"/>
  <c r="E992" i="1" s="1"/>
  <c r="D993" i="1"/>
  <c r="E993" i="1" s="1"/>
  <c r="D994" i="1"/>
  <c r="E994" i="1" s="1"/>
  <c r="D995" i="1"/>
  <c r="E995" i="1" s="1"/>
  <c r="D996" i="1"/>
  <c r="E996" i="1" s="1"/>
  <c r="D997" i="1"/>
  <c r="E997" i="1" s="1"/>
  <c r="D998" i="1"/>
  <c r="E998" i="1" s="1"/>
  <c r="D999" i="1"/>
  <c r="E999" i="1" s="1"/>
  <c r="D1000" i="1"/>
  <c r="E1000" i="1" s="1"/>
  <c r="D1001" i="1"/>
  <c r="E1001" i="1" s="1"/>
  <c r="D1002" i="1"/>
  <c r="E1002" i="1" s="1"/>
  <c r="D1003" i="1"/>
  <c r="E1003" i="1" s="1"/>
  <c r="D1004" i="1"/>
  <c r="E1004" i="1" s="1"/>
  <c r="D1005" i="1"/>
  <c r="E1005" i="1" s="1"/>
  <c r="D1006" i="1"/>
  <c r="E1006" i="1" s="1"/>
  <c r="D1007" i="1"/>
  <c r="E1007" i="1" s="1"/>
  <c r="D1008" i="1"/>
  <c r="E1008" i="1" s="1"/>
  <c r="D1009" i="1"/>
  <c r="E1009" i="1" s="1"/>
  <c r="D1010" i="1"/>
  <c r="E1010" i="1" s="1"/>
  <c r="D1011" i="1"/>
  <c r="E1011" i="1" s="1"/>
  <c r="D1012" i="1"/>
  <c r="E1012" i="1" s="1"/>
  <c r="D1013" i="1"/>
  <c r="E1013" i="1" s="1"/>
  <c r="D1014" i="1"/>
  <c r="E1014" i="1" s="1"/>
  <c r="D1015" i="1"/>
  <c r="E1015" i="1" s="1"/>
  <c r="D1016" i="1"/>
  <c r="E1016" i="1" s="1"/>
  <c r="D1017" i="1"/>
  <c r="E1017" i="1" s="1"/>
  <c r="D1018" i="1"/>
  <c r="E1018" i="1" s="1"/>
  <c r="D1019" i="1"/>
  <c r="E1019" i="1" s="1"/>
  <c r="D1020" i="1"/>
  <c r="E1020" i="1" s="1"/>
  <c r="D1021" i="1"/>
  <c r="E1021" i="1" s="1"/>
  <c r="D1022" i="1"/>
  <c r="E1022" i="1" s="1"/>
  <c r="D1023" i="1"/>
  <c r="E1023" i="1" s="1"/>
  <c r="D1024" i="1"/>
  <c r="E1024" i="1" s="1"/>
  <c r="D1025" i="1"/>
  <c r="E1025" i="1" s="1"/>
  <c r="D1026" i="1"/>
  <c r="E1026" i="1" s="1"/>
  <c r="D1027" i="1"/>
  <c r="E1027" i="1" s="1"/>
  <c r="D1028" i="1"/>
  <c r="E1028" i="1" s="1"/>
  <c r="D1029" i="1"/>
  <c r="E1029" i="1" s="1"/>
  <c r="D1030" i="1"/>
  <c r="E1030" i="1" s="1"/>
  <c r="D1031" i="1"/>
  <c r="E1031" i="1" s="1"/>
  <c r="D1032" i="1"/>
  <c r="E1032" i="1" s="1"/>
  <c r="D1033" i="1"/>
  <c r="E1033" i="1" s="1"/>
  <c r="D1034" i="1"/>
  <c r="E1034" i="1" s="1"/>
  <c r="D1035" i="1"/>
  <c r="E1035" i="1" s="1"/>
  <c r="D1036" i="1"/>
  <c r="E1036" i="1" s="1"/>
  <c r="D1037" i="1"/>
  <c r="E1037" i="1" s="1"/>
  <c r="D1038" i="1"/>
  <c r="E1038" i="1" s="1"/>
  <c r="D1039" i="1"/>
  <c r="E1039" i="1" s="1"/>
  <c r="D1040" i="1"/>
  <c r="E1040" i="1" s="1"/>
  <c r="D1041" i="1"/>
  <c r="E1041" i="1" s="1"/>
  <c r="D1042" i="1"/>
  <c r="E1042" i="1" s="1"/>
  <c r="D1043" i="1"/>
  <c r="E1043" i="1" s="1"/>
  <c r="D1044" i="1"/>
  <c r="E1044" i="1" s="1"/>
  <c r="D1045" i="1"/>
  <c r="E1045" i="1" s="1"/>
  <c r="D1046" i="1"/>
  <c r="E1046" i="1" s="1"/>
  <c r="D1047" i="1"/>
  <c r="E1047" i="1" s="1"/>
  <c r="D1048" i="1"/>
  <c r="E1048" i="1" s="1"/>
  <c r="D1049" i="1"/>
  <c r="E1049" i="1" s="1"/>
  <c r="D1050" i="1"/>
  <c r="E1050" i="1" s="1"/>
  <c r="D1051" i="1"/>
  <c r="E1051" i="1" s="1"/>
  <c r="D1052" i="1"/>
  <c r="E1052" i="1" s="1"/>
  <c r="D1053" i="1"/>
  <c r="E1053" i="1" s="1"/>
  <c r="D1054" i="1"/>
  <c r="E1054" i="1" s="1"/>
  <c r="D1055" i="1"/>
  <c r="E1055" i="1" s="1"/>
  <c r="D1056" i="1"/>
  <c r="E1056" i="1" s="1"/>
  <c r="D1057" i="1"/>
  <c r="E1057" i="1" s="1"/>
  <c r="D1058" i="1"/>
  <c r="E1058" i="1" s="1"/>
  <c r="D1059" i="1"/>
  <c r="E1059" i="1" s="1"/>
  <c r="D1060" i="1"/>
  <c r="E1060" i="1" s="1"/>
  <c r="D1061" i="1"/>
  <c r="E1061" i="1" s="1"/>
  <c r="D1062" i="1"/>
  <c r="E1062" i="1" s="1"/>
  <c r="D1063" i="1"/>
  <c r="E1063" i="1" s="1"/>
  <c r="D1064" i="1"/>
  <c r="E1064" i="1" s="1"/>
  <c r="D1065" i="1"/>
  <c r="E1065" i="1" s="1"/>
  <c r="D1066" i="1"/>
  <c r="E1066" i="1" s="1"/>
  <c r="D1067" i="1"/>
  <c r="E1067" i="1" s="1"/>
  <c r="D1068" i="1"/>
  <c r="E1068" i="1" s="1"/>
  <c r="D1069" i="1"/>
  <c r="E1069" i="1" s="1"/>
  <c r="D1070" i="1"/>
  <c r="E1070" i="1" s="1"/>
  <c r="D1071" i="1"/>
  <c r="E1071" i="1" s="1"/>
  <c r="D1072" i="1"/>
  <c r="E1072" i="1" s="1"/>
  <c r="D1073" i="1"/>
  <c r="E1073" i="1" s="1"/>
  <c r="D1074" i="1"/>
  <c r="E1074" i="1" s="1"/>
  <c r="D1075" i="1"/>
  <c r="E1075" i="1" s="1"/>
  <c r="D1076" i="1"/>
  <c r="E1076" i="1" s="1"/>
  <c r="D1077" i="1"/>
  <c r="E1077" i="1" s="1"/>
  <c r="D1078" i="1"/>
  <c r="E1078" i="1" s="1"/>
  <c r="D1079" i="1"/>
  <c r="E1079" i="1" s="1"/>
  <c r="D1080" i="1"/>
  <c r="E1080" i="1" s="1"/>
  <c r="D1081" i="1"/>
  <c r="E1081" i="1" s="1"/>
  <c r="D1082" i="1"/>
  <c r="E1082" i="1" s="1"/>
  <c r="D1083" i="1"/>
  <c r="E1083" i="1" s="1"/>
  <c r="D1084" i="1"/>
  <c r="E1084" i="1" s="1"/>
  <c r="D1085" i="1"/>
  <c r="E1085" i="1" s="1"/>
  <c r="D1086" i="1"/>
  <c r="E1086" i="1" s="1"/>
  <c r="D1087" i="1"/>
  <c r="E1087" i="1" s="1"/>
  <c r="D1088" i="1"/>
  <c r="E1088" i="1" s="1"/>
  <c r="D1089" i="1"/>
  <c r="E1089" i="1" s="1"/>
  <c r="D1090" i="1"/>
  <c r="E1090" i="1" s="1"/>
  <c r="D1091" i="1"/>
  <c r="E1091" i="1" s="1"/>
  <c r="D1092" i="1"/>
  <c r="E1092" i="1" s="1"/>
  <c r="D1093" i="1"/>
  <c r="E1093" i="1" s="1"/>
  <c r="D1094" i="1"/>
  <c r="E1094" i="1" s="1"/>
  <c r="D1095" i="1"/>
  <c r="E1095" i="1" s="1"/>
  <c r="D1096" i="1"/>
  <c r="E1096" i="1" s="1"/>
  <c r="D1097" i="1"/>
  <c r="E1097" i="1" s="1"/>
  <c r="D1098" i="1"/>
  <c r="E1098" i="1" s="1"/>
  <c r="D1099" i="1"/>
  <c r="E1099" i="1" s="1"/>
  <c r="D1100" i="1"/>
  <c r="E1100" i="1" s="1"/>
  <c r="D1101" i="1"/>
  <c r="E1101" i="1" s="1"/>
  <c r="D1102" i="1"/>
  <c r="E1102" i="1" s="1"/>
  <c r="D1103" i="1"/>
  <c r="E1103" i="1" s="1"/>
  <c r="D1104" i="1"/>
  <c r="E1104" i="1" s="1"/>
  <c r="D1105" i="1"/>
  <c r="E1105" i="1" s="1"/>
  <c r="D1106" i="1"/>
  <c r="E1106" i="1" s="1"/>
  <c r="D1107" i="1"/>
  <c r="E1107" i="1" s="1"/>
  <c r="D1108" i="1"/>
  <c r="E1108" i="1" s="1"/>
  <c r="D1109" i="1"/>
  <c r="E1109" i="1" s="1"/>
  <c r="D1110" i="1"/>
  <c r="E1110" i="1" s="1"/>
  <c r="D1111" i="1"/>
  <c r="E1111" i="1" s="1"/>
  <c r="D1112" i="1"/>
  <c r="E1112" i="1" s="1"/>
  <c r="D1113" i="1"/>
  <c r="E1113" i="1" s="1"/>
  <c r="D1114" i="1"/>
  <c r="E1114" i="1" s="1"/>
  <c r="D1115" i="1"/>
  <c r="E1115" i="1" s="1"/>
  <c r="D1116" i="1"/>
  <c r="E1116" i="1" s="1"/>
  <c r="D1117" i="1"/>
  <c r="E1117" i="1" s="1"/>
  <c r="D1118" i="1"/>
  <c r="E1118" i="1" s="1"/>
  <c r="D1119" i="1"/>
  <c r="E1119" i="1" s="1"/>
  <c r="D1120" i="1"/>
  <c r="E1120" i="1" s="1"/>
  <c r="D1121" i="1"/>
  <c r="E1121" i="1" s="1"/>
  <c r="D1122" i="1"/>
  <c r="E1122" i="1" s="1"/>
  <c r="D1123" i="1"/>
  <c r="E1123" i="1" s="1"/>
  <c r="D1124" i="1"/>
  <c r="E1124" i="1" s="1"/>
  <c r="D1125" i="1"/>
  <c r="E1125" i="1" s="1"/>
  <c r="D1126" i="1"/>
  <c r="E1126" i="1" s="1"/>
  <c r="D1127" i="1"/>
  <c r="E1127" i="1" s="1"/>
  <c r="D1128" i="1"/>
  <c r="E1128" i="1" s="1"/>
  <c r="D1129" i="1"/>
  <c r="E1129" i="1" s="1"/>
  <c r="D1130" i="1"/>
  <c r="E1130" i="1" s="1"/>
  <c r="D1131" i="1"/>
  <c r="E1131" i="1" s="1"/>
  <c r="D1132" i="1"/>
  <c r="E1132" i="1" s="1"/>
  <c r="D1133" i="1"/>
  <c r="E1133" i="1" s="1"/>
  <c r="D1134" i="1"/>
  <c r="E1134" i="1" s="1"/>
  <c r="D1135" i="1"/>
  <c r="E1135" i="1" s="1"/>
  <c r="D1136" i="1"/>
  <c r="E1136" i="1" s="1"/>
  <c r="D1137" i="1"/>
  <c r="E1137" i="1" s="1"/>
  <c r="D1138" i="1"/>
  <c r="E1138" i="1" s="1"/>
  <c r="D1139" i="1"/>
  <c r="E1139" i="1" s="1"/>
  <c r="D1140" i="1"/>
  <c r="E1140" i="1" s="1"/>
  <c r="D1141" i="1"/>
  <c r="E1141" i="1" s="1"/>
  <c r="D1142" i="1"/>
  <c r="E1142" i="1" s="1"/>
  <c r="D1143" i="1"/>
  <c r="E1143" i="1" s="1"/>
  <c r="D1144" i="1"/>
  <c r="E1144" i="1" s="1"/>
  <c r="D1145" i="1"/>
  <c r="E1145" i="1" s="1"/>
  <c r="D1146" i="1"/>
  <c r="E1146" i="1" s="1"/>
  <c r="D1147" i="1"/>
  <c r="E1147" i="1" s="1"/>
  <c r="D1148" i="1"/>
  <c r="E1148" i="1" s="1"/>
  <c r="D1149" i="1"/>
  <c r="E1149" i="1" s="1"/>
  <c r="D1150" i="1"/>
  <c r="E1150" i="1" s="1"/>
  <c r="D1151" i="1"/>
  <c r="E1151" i="1" s="1"/>
  <c r="D1152" i="1"/>
  <c r="E1152" i="1" s="1"/>
  <c r="D1153" i="1"/>
  <c r="E1153" i="1" s="1"/>
  <c r="D1154" i="1"/>
  <c r="E1154" i="1" s="1"/>
  <c r="D1155" i="1"/>
  <c r="E1155" i="1" s="1"/>
  <c r="D1156" i="1"/>
  <c r="E1156" i="1" s="1"/>
  <c r="D1157" i="1"/>
  <c r="E1157" i="1" s="1"/>
  <c r="D1158" i="1"/>
  <c r="E1158" i="1" s="1"/>
  <c r="D1159" i="1"/>
  <c r="E1159" i="1" s="1"/>
  <c r="D1160" i="1"/>
  <c r="E1160" i="1" s="1"/>
  <c r="D1161" i="1"/>
  <c r="E1161" i="1" s="1"/>
  <c r="D1162" i="1"/>
  <c r="E1162" i="1" s="1"/>
  <c r="D1163" i="1"/>
  <c r="E1163" i="1" s="1"/>
  <c r="D1164" i="1"/>
  <c r="E1164" i="1" s="1"/>
  <c r="D1165" i="1"/>
  <c r="E1165" i="1" s="1"/>
  <c r="D1166" i="1"/>
  <c r="E1166" i="1" s="1"/>
  <c r="D1167" i="1"/>
  <c r="E1167" i="1" s="1"/>
  <c r="D1168" i="1"/>
  <c r="E1168" i="1" s="1"/>
  <c r="D1169" i="1"/>
  <c r="E1169" i="1" s="1"/>
  <c r="D1170" i="1"/>
  <c r="E1170" i="1" s="1"/>
  <c r="D1171" i="1"/>
  <c r="E1171" i="1" s="1"/>
  <c r="D1172" i="1"/>
  <c r="E1172" i="1" s="1"/>
  <c r="D1173" i="1"/>
  <c r="E1173" i="1" s="1"/>
  <c r="D1174" i="1"/>
  <c r="E1174" i="1" s="1"/>
  <c r="D1175" i="1"/>
  <c r="E1175" i="1" s="1"/>
  <c r="D1176" i="1"/>
  <c r="E1176" i="1" s="1"/>
  <c r="D1177" i="1"/>
  <c r="E1177" i="1" s="1"/>
  <c r="D1178" i="1"/>
  <c r="E1178" i="1" s="1"/>
  <c r="D1179" i="1"/>
  <c r="E1179" i="1" s="1"/>
  <c r="D1180" i="1"/>
  <c r="E1180" i="1" s="1"/>
  <c r="D1181" i="1"/>
  <c r="E1181" i="1" s="1"/>
  <c r="D1182" i="1"/>
  <c r="E1182" i="1" s="1"/>
  <c r="D1183" i="1"/>
  <c r="E1183" i="1" s="1"/>
  <c r="D1184" i="1"/>
  <c r="E1184" i="1" s="1"/>
  <c r="D1185" i="1"/>
  <c r="E1185" i="1" s="1"/>
  <c r="D1186" i="1"/>
  <c r="E1186" i="1" s="1"/>
  <c r="D1187" i="1"/>
  <c r="E1187" i="1" s="1"/>
  <c r="D1188" i="1"/>
  <c r="E1188" i="1" s="1"/>
  <c r="D1189" i="1"/>
  <c r="E1189" i="1" s="1"/>
  <c r="D1190" i="1"/>
  <c r="E1190" i="1" s="1"/>
  <c r="D1191" i="1"/>
  <c r="E1191" i="1" s="1"/>
  <c r="D1192" i="1"/>
  <c r="E1192" i="1" s="1"/>
  <c r="D1193" i="1"/>
  <c r="E1193" i="1" s="1"/>
  <c r="D1194" i="1"/>
  <c r="E1194" i="1" s="1"/>
  <c r="D1195" i="1"/>
  <c r="E1195" i="1" s="1"/>
  <c r="D1196" i="1"/>
  <c r="E1196" i="1" s="1"/>
  <c r="D1197" i="1"/>
  <c r="E1197" i="1" s="1"/>
  <c r="D1198" i="1"/>
  <c r="E1198" i="1" s="1"/>
  <c r="D1199" i="1"/>
  <c r="E1199" i="1" s="1"/>
  <c r="D1200" i="1"/>
  <c r="E1200" i="1" s="1"/>
  <c r="D1201" i="1"/>
  <c r="E1201" i="1" s="1"/>
  <c r="D1202" i="1"/>
  <c r="E1202" i="1" s="1"/>
  <c r="D1203" i="1"/>
  <c r="E1203" i="1" s="1"/>
  <c r="D1204" i="1"/>
  <c r="E1204" i="1" s="1"/>
  <c r="D1205" i="1"/>
  <c r="E1205" i="1" s="1"/>
  <c r="D1206" i="1"/>
  <c r="E1206" i="1" s="1"/>
  <c r="D1207" i="1"/>
  <c r="E1207" i="1" s="1"/>
  <c r="D1208" i="1"/>
  <c r="E1208" i="1" s="1"/>
  <c r="D1209" i="1"/>
  <c r="E1209" i="1" s="1"/>
  <c r="D1210" i="1"/>
  <c r="E1210" i="1" s="1"/>
  <c r="D1211" i="1"/>
  <c r="E1211" i="1" s="1"/>
  <c r="D1212" i="1"/>
  <c r="E1212" i="1" s="1"/>
  <c r="D1213" i="1"/>
  <c r="E1213" i="1" s="1"/>
  <c r="D1214" i="1"/>
  <c r="E1214" i="1" s="1"/>
  <c r="D1215" i="1"/>
  <c r="E1215" i="1" s="1"/>
  <c r="D1216" i="1"/>
  <c r="E1216" i="1" s="1"/>
  <c r="D1217" i="1"/>
  <c r="E1217" i="1" s="1"/>
  <c r="D1218" i="1"/>
  <c r="E1218" i="1" s="1"/>
  <c r="D1219" i="1"/>
  <c r="E1219" i="1" s="1"/>
  <c r="D1220" i="1"/>
  <c r="E1220" i="1" s="1"/>
  <c r="D1221" i="1"/>
  <c r="E1221" i="1" s="1"/>
  <c r="D1222" i="1"/>
  <c r="E1222" i="1" s="1"/>
  <c r="D1223" i="1"/>
  <c r="E1223" i="1" s="1"/>
  <c r="D1224" i="1"/>
  <c r="E1224" i="1" s="1"/>
  <c r="D1225" i="1"/>
  <c r="E1225" i="1" s="1"/>
  <c r="D1226" i="1"/>
  <c r="E1226" i="1" s="1"/>
  <c r="D1227" i="1"/>
  <c r="E1227" i="1" s="1"/>
  <c r="D1228" i="1"/>
  <c r="E1228" i="1" s="1"/>
  <c r="D1229" i="1"/>
  <c r="E1229" i="1" s="1"/>
  <c r="D1230" i="1"/>
  <c r="E1230" i="1" s="1"/>
  <c r="D1231" i="1"/>
  <c r="E1231" i="1" s="1"/>
  <c r="D1232" i="1"/>
  <c r="E1232" i="1" s="1"/>
  <c r="D1233" i="1"/>
  <c r="E1233" i="1" s="1"/>
  <c r="D1234" i="1"/>
  <c r="E1234" i="1" s="1"/>
  <c r="D1235" i="1"/>
  <c r="E1235" i="1" s="1"/>
  <c r="D1236" i="1"/>
  <c r="E1236" i="1" s="1"/>
  <c r="D1237" i="1"/>
  <c r="E1237" i="1" s="1"/>
  <c r="D1238" i="1"/>
  <c r="E1238" i="1" s="1"/>
  <c r="D1239" i="1"/>
  <c r="E1239" i="1" s="1"/>
  <c r="D1240" i="1"/>
  <c r="E1240" i="1" s="1"/>
  <c r="D1241" i="1"/>
  <c r="E1241" i="1" s="1"/>
  <c r="D1242" i="1"/>
  <c r="E1242" i="1" s="1"/>
  <c r="D1243" i="1"/>
  <c r="E1243" i="1" s="1"/>
  <c r="D1244" i="1"/>
  <c r="E1244" i="1" s="1"/>
  <c r="D1245" i="1"/>
  <c r="E1245" i="1" s="1"/>
  <c r="D1246" i="1"/>
  <c r="E1246" i="1" s="1"/>
  <c r="D1247" i="1"/>
  <c r="E1247" i="1" s="1"/>
  <c r="D1248" i="1"/>
  <c r="E1248" i="1" s="1"/>
  <c r="D1249" i="1"/>
  <c r="E1249" i="1" s="1"/>
  <c r="D1250" i="1"/>
  <c r="E1250" i="1" s="1"/>
  <c r="D1251" i="1"/>
  <c r="E1251" i="1" s="1"/>
  <c r="D1252" i="1"/>
  <c r="E1252" i="1" s="1"/>
  <c r="D1253" i="1"/>
  <c r="E1253" i="1" s="1"/>
  <c r="D1254" i="1"/>
  <c r="E1254" i="1" s="1"/>
  <c r="D1255" i="1"/>
  <c r="E1255" i="1" s="1"/>
  <c r="D1256" i="1"/>
  <c r="E1256" i="1" s="1"/>
  <c r="D1257" i="1"/>
  <c r="E1257" i="1" s="1"/>
  <c r="D1258" i="1"/>
  <c r="E1258" i="1" s="1"/>
  <c r="D1259" i="1"/>
  <c r="E1259" i="1" s="1"/>
  <c r="D1260" i="1"/>
  <c r="E1260" i="1" s="1"/>
  <c r="D1261" i="1"/>
  <c r="E1261" i="1" s="1"/>
  <c r="D1262" i="1"/>
  <c r="E1262" i="1" s="1"/>
  <c r="D1263" i="1"/>
  <c r="E1263" i="1" s="1"/>
  <c r="D1264" i="1"/>
  <c r="E1264" i="1" s="1"/>
  <c r="D1265" i="1"/>
  <c r="E1265" i="1" s="1"/>
  <c r="D1266" i="1"/>
  <c r="E1266" i="1" s="1"/>
  <c r="D1267" i="1"/>
  <c r="E1267" i="1" s="1"/>
  <c r="D1268" i="1"/>
  <c r="E1268" i="1" s="1"/>
  <c r="D1269" i="1"/>
  <c r="E1269" i="1" s="1"/>
  <c r="D1270" i="1"/>
  <c r="E1270" i="1" s="1"/>
  <c r="D1271" i="1"/>
  <c r="E1271" i="1" s="1"/>
  <c r="D1272" i="1"/>
  <c r="E1272" i="1" s="1"/>
  <c r="D1273" i="1"/>
  <c r="E1273" i="1" s="1"/>
  <c r="D1274" i="1"/>
  <c r="E1274" i="1" s="1"/>
  <c r="D1275" i="1"/>
  <c r="E1275" i="1" s="1"/>
  <c r="D1276" i="1"/>
  <c r="E1276" i="1" s="1"/>
  <c r="D1277" i="1"/>
  <c r="E1277" i="1" s="1"/>
  <c r="D1278" i="1"/>
  <c r="E1278" i="1" s="1"/>
  <c r="D1279" i="1"/>
  <c r="E1279" i="1" s="1"/>
  <c r="D1280" i="1"/>
  <c r="E1280" i="1" s="1"/>
  <c r="D1281" i="1"/>
  <c r="E1281" i="1" s="1"/>
  <c r="D1282" i="1"/>
  <c r="E1282" i="1" s="1"/>
  <c r="D1283" i="1"/>
  <c r="E1283" i="1" s="1"/>
  <c r="D1284" i="1"/>
  <c r="E1284" i="1" s="1"/>
  <c r="D1285" i="1"/>
  <c r="E1285" i="1" s="1"/>
  <c r="D1286" i="1"/>
  <c r="E1286" i="1" s="1"/>
  <c r="D1287" i="1"/>
  <c r="E1287" i="1" s="1"/>
  <c r="D1288" i="1"/>
  <c r="E1288" i="1" s="1"/>
  <c r="D1289" i="1"/>
  <c r="E1289" i="1" s="1"/>
  <c r="D1290" i="1"/>
  <c r="E1290" i="1" s="1"/>
  <c r="D1291" i="1"/>
  <c r="E1291" i="1" s="1"/>
  <c r="D1292" i="1"/>
  <c r="E1292" i="1" s="1"/>
  <c r="D1293" i="1"/>
  <c r="E1293" i="1" s="1"/>
  <c r="D1294" i="1"/>
  <c r="E1294" i="1" s="1"/>
  <c r="D1295" i="1"/>
  <c r="E1295" i="1" s="1"/>
  <c r="D1296" i="1"/>
  <c r="E1296" i="1" s="1"/>
  <c r="D1297" i="1"/>
  <c r="E1297" i="1" s="1"/>
  <c r="D1298" i="1"/>
  <c r="E1298" i="1" s="1"/>
  <c r="D1299" i="1"/>
  <c r="E1299" i="1" s="1"/>
  <c r="D1300" i="1"/>
  <c r="E1300" i="1" s="1"/>
  <c r="D1301" i="1"/>
  <c r="E1301" i="1" s="1"/>
  <c r="D1302" i="1"/>
  <c r="E1302" i="1" s="1"/>
  <c r="D1303" i="1"/>
  <c r="E1303" i="1" s="1"/>
  <c r="D1304" i="1"/>
  <c r="E1304" i="1" s="1"/>
  <c r="D1305" i="1"/>
  <c r="E1305" i="1" s="1"/>
  <c r="D1306" i="1"/>
  <c r="E1306" i="1" s="1"/>
  <c r="D1307" i="1"/>
  <c r="E1307" i="1" s="1"/>
  <c r="D1308" i="1"/>
  <c r="E1308" i="1" s="1"/>
  <c r="D1309" i="1"/>
  <c r="E1309" i="1" s="1"/>
  <c r="D1310" i="1"/>
  <c r="E1310" i="1" s="1"/>
  <c r="D1311" i="1"/>
  <c r="E1311" i="1" s="1"/>
  <c r="D1312" i="1"/>
  <c r="E1312" i="1" s="1"/>
  <c r="D1313" i="1"/>
  <c r="E1313" i="1" s="1"/>
  <c r="D1314" i="1"/>
  <c r="E1314" i="1" s="1"/>
  <c r="D1315" i="1"/>
  <c r="E1315" i="1" s="1"/>
  <c r="D1316" i="1"/>
  <c r="E1316" i="1" s="1"/>
  <c r="D1317" i="1"/>
  <c r="E1317" i="1" s="1"/>
  <c r="D1318" i="1"/>
  <c r="E1318" i="1" s="1"/>
  <c r="D1319" i="1"/>
  <c r="E1319" i="1" s="1"/>
  <c r="D1320" i="1"/>
  <c r="E1320" i="1" s="1"/>
  <c r="D1321" i="1"/>
  <c r="E1321" i="1" s="1"/>
  <c r="D1322" i="1"/>
  <c r="E1322" i="1" s="1"/>
  <c r="D1323" i="1"/>
  <c r="E1323" i="1" s="1"/>
  <c r="D1324" i="1"/>
  <c r="E1324" i="1" s="1"/>
  <c r="D1325" i="1"/>
  <c r="E1325" i="1" s="1"/>
  <c r="D1326" i="1"/>
  <c r="E1326" i="1" s="1"/>
  <c r="D1327" i="1"/>
  <c r="E1327" i="1" s="1"/>
  <c r="D1328" i="1"/>
  <c r="E1328" i="1" s="1"/>
  <c r="D1329" i="1"/>
  <c r="E1329" i="1" s="1"/>
  <c r="D1330" i="1"/>
  <c r="E1330" i="1" s="1"/>
  <c r="D1331" i="1"/>
  <c r="E1331" i="1" s="1"/>
  <c r="D1332" i="1"/>
  <c r="E1332" i="1" s="1"/>
  <c r="D1333" i="1"/>
  <c r="E1333" i="1" s="1"/>
  <c r="D1334" i="1"/>
  <c r="E1334" i="1" s="1"/>
  <c r="D1335" i="1"/>
  <c r="E1335" i="1" s="1"/>
  <c r="D1336" i="1"/>
  <c r="E1336" i="1" s="1"/>
  <c r="D1337" i="1"/>
  <c r="E1337" i="1" s="1"/>
  <c r="D1338" i="1"/>
  <c r="E1338" i="1" s="1"/>
  <c r="D1339" i="1"/>
  <c r="E1339" i="1" s="1"/>
  <c r="D1340" i="1"/>
  <c r="E1340" i="1" s="1"/>
  <c r="D1341" i="1"/>
  <c r="E1341" i="1" s="1"/>
  <c r="D1342" i="1"/>
  <c r="E1342" i="1" s="1"/>
  <c r="D1343" i="1"/>
  <c r="E1343" i="1" s="1"/>
  <c r="D1344" i="1"/>
  <c r="E1344" i="1" s="1"/>
  <c r="D1345" i="1"/>
  <c r="E1345" i="1" s="1"/>
  <c r="D1346" i="1"/>
  <c r="E1346" i="1" s="1"/>
  <c r="D1347" i="1"/>
  <c r="E1347" i="1" s="1"/>
  <c r="D1348" i="1"/>
  <c r="E1348" i="1" s="1"/>
  <c r="D1349" i="1"/>
  <c r="E1349" i="1" s="1"/>
  <c r="D1350" i="1"/>
  <c r="E1350" i="1" s="1"/>
  <c r="D1351" i="1"/>
  <c r="E1351" i="1" s="1"/>
  <c r="D1352" i="1"/>
  <c r="E1352" i="1" s="1"/>
  <c r="D1353" i="1"/>
  <c r="E1353" i="1" s="1"/>
  <c r="D1354" i="1"/>
  <c r="E1354" i="1" s="1"/>
  <c r="D1355" i="1"/>
  <c r="E1355" i="1" s="1"/>
  <c r="D1356" i="1"/>
  <c r="E1356" i="1" s="1"/>
  <c r="D1357" i="1"/>
  <c r="E1357" i="1" s="1"/>
  <c r="D1358" i="1"/>
  <c r="E1358" i="1" s="1"/>
  <c r="D1359" i="1"/>
  <c r="E1359" i="1" s="1"/>
  <c r="D1360" i="1"/>
  <c r="E1360" i="1" s="1"/>
  <c r="D1361" i="1"/>
  <c r="E1361" i="1" s="1"/>
  <c r="D1362" i="1"/>
  <c r="E1362" i="1" s="1"/>
  <c r="D1363" i="1"/>
  <c r="E1363" i="1" s="1"/>
  <c r="D1364" i="1"/>
  <c r="E1364" i="1" s="1"/>
  <c r="D1365" i="1"/>
  <c r="E1365" i="1" s="1"/>
  <c r="D1366" i="1"/>
  <c r="E1366" i="1" s="1"/>
  <c r="D1367" i="1"/>
  <c r="E1367" i="1" s="1"/>
  <c r="D1368" i="1"/>
  <c r="E1368" i="1" s="1"/>
  <c r="D1369" i="1"/>
  <c r="E1369" i="1" s="1"/>
  <c r="D1370" i="1"/>
  <c r="E1370" i="1" s="1"/>
  <c r="D1371" i="1"/>
  <c r="E1371" i="1" s="1"/>
  <c r="D1372" i="1"/>
  <c r="E1372" i="1" s="1"/>
  <c r="D1373" i="1"/>
  <c r="E1373" i="1" s="1"/>
  <c r="D1374" i="1"/>
  <c r="E1374" i="1" s="1"/>
  <c r="D1375" i="1"/>
  <c r="E1375" i="1" s="1"/>
  <c r="D1376" i="1"/>
  <c r="E1376" i="1" s="1"/>
  <c r="D1377" i="1"/>
  <c r="E1377" i="1" s="1"/>
  <c r="D1378" i="1"/>
  <c r="E1378" i="1" s="1"/>
  <c r="D1379" i="1"/>
  <c r="E1379" i="1" s="1"/>
  <c r="D1380" i="1"/>
  <c r="E1380" i="1" s="1"/>
  <c r="D1381" i="1"/>
  <c r="E1381" i="1" s="1"/>
  <c r="D1382" i="1"/>
  <c r="E1382" i="1" s="1"/>
  <c r="D1383" i="1"/>
  <c r="E1383" i="1" s="1"/>
  <c r="D1384" i="1"/>
  <c r="E1384" i="1" s="1"/>
  <c r="D1385" i="1"/>
  <c r="E1385" i="1" s="1"/>
  <c r="D1386" i="1"/>
  <c r="E1386" i="1" s="1"/>
  <c r="D1387" i="1"/>
  <c r="E1387" i="1" s="1"/>
  <c r="D1388" i="1"/>
  <c r="E1388" i="1" s="1"/>
  <c r="D1389" i="1"/>
  <c r="E1389" i="1" s="1"/>
  <c r="D1390" i="1"/>
  <c r="E1390" i="1" s="1"/>
  <c r="D1391" i="1"/>
  <c r="E1391" i="1" s="1"/>
  <c r="D1392" i="1"/>
  <c r="E1392" i="1" s="1"/>
  <c r="D1393" i="1"/>
  <c r="E1393" i="1" s="1"/>
  <c r="D1394" i="1"/>
  <c r="E1394" i="1" s="1"/>
  <c r="D1395" i="1"/>
  <c r="E1395" i="1" s="1"/>
  <c r="D1396" i="1"/>
  <c r="E1396" i="1" s="1"/>
  <c r="D1397" i="1"/>
  <c r="E1397" i="1" s="1"/>
  <c r="D1398" i="1"/>
  <c r="E1398" i="1" s="1"/>
  <c r="D1399" i="1"/>
  <c r="E1399" i="1" s="1"/>
  <c r="D1400" i="1"/>
  <c r="E1400" i="1" s="1"/>
  <c r="D1401" i="1"/>
  <c r="E1401" i="1" s="1"/>
  <c r="D1402" i="1"/>
  <c r="E1402" i="1" s="1"/>
  <c r="D1403" i="1"/>
  <c r="E1403" i="1" s="1"/>
  <c r="D1404" i="1"/>
  <c r="E1404" i="1" s="1"/>
  <c r="D1405" i="1"/>
  <c r="E1405" i="1" s="1"/>
  <c r="D1406" i="1"/>
  <c r="E1406" i="1" s="1"/>
  <c r="D1407" i="1"/>
  <c r="E1407" i="1" s="1"/>
  <c r="D1408" i="1"/>
  <c r="E1408" i="1" s="1"/>
  <c r="D1409" i="1"/>
  <c r="E1409" i="1" s="1"/>
  <c r="D1410" i="1"/>
  <c r="E1410" i="1" s="1"/>
  <c r="D1411" i="1"/>
  <c r="E1411" i="1" s="1"/>
  <c r="D1412" i="1"/>
  <c r="E1412" i="1" s="1"/>
  <c r="D1413" i="1"/>
  <c r="E1413" i="1" s="1"/>
  <c r="D1414" i="1"/>
  <c r="E1414" i="1" s="1"/>
  <c r="D1415" i="1"/>
  <c r="E1415" i="1" s="1"/>
  <c r="D1416" i="1"/>
  <c r="E1416" i="1" s="1"/>
  <c r="D1417" i="1"/>
  <c r="E1417" i="1" s="1"/>
  <c r="D1418" i="1"/>
  <c r="E1418" i="1" s="1"/>
  <c r="D1419" i="1"/>
  <c r="E1419" i="1" s="1"/>
  <c r="D1420" i="1"/>
  <c r="E1420" i="1" s="1"/>
  <c r="D1421" i="1"/>
  <c r="E1421" i="1" s="1"/>
  <c r="D1422" i="1"/>
  <c r="E1422" i="1" s="1"/>
  <c r="D1423" i="1"/>
  <c r="E1423" i="1" s="1"/>
  <c r="D1424" i="1"/>
  <c r="E1424" i="1" s="1"/>
  <c r="D1425" i="1"/>
  <c r="E1425" i="1" s="1"/>
  <c r="D1426" i="1"/>
  <c r="E1426" i="1" s="1"/>
  <c r="D1427" i="1"/>
  <c r="E1427" i="1" s="1"/>
  <c r="D1428" i="1"/>
  <c r="E1428" i="1" s="1"/>
  <c r="D1429" i="1"/>
  <c r="E1429" i="1" s="1"/>
  <c r="D1430" i="1"/>
  <c r="E1430" i="1" s="1"/>
  <c r="D1431" i="1"/>
  <c r="E1431" i="1" s="1"/>
  <c r="D1432" i="1"/>
  <c r="E1432" i="1" s="1"/>
  <c r="D1433" i="1"/>
  <c r="E1433" i="1" s="1"/>
  <c r="D1434" i="1"/>
  <c r="E1434" i="1" s="1"/>
  <c r="D1435" i="1"/>
  <c r="E1435" i="1" s="1"/>
  <c r="D1436" i="1"/>
  <c r="E1436" i="1" s="1"/>
  <c r="D1437" i="1"/>
  <c r="E1437" i="1" s="1"/>
  <c r="D1438" i="1"/>
  <c r="E1438" i="1" s="1"/>
  <c r="D1439" i="1"/>
  <c r="E1439" i="1" s="1"/>
  <c r="D1440" i="1"/>
  <c r="E1440" i="1" s="1"/>
  <c r="D1441" i="1"/>
  <c r="E1441" i="1" s="1"/>
  <c r="D1442" i="1"/>
  <c r="E1442" i="1" s="1"/>
  <c r="D1443" i="1"/>
  <c r="E1443" i="1" s="1"/>
  <c r="D1444" i="1"/>
  <c r="E1444" i="1" s="1"/>
  <c r="D1445" i="1"/>
  <c r="E1445" i="1" s="1"/>
  <c r="D1446" i="1"/>
  <c r="E1446" i="1" s="1"/>
  <c r="D1447" i="1"/>
  <c r="E1447" i="1" s="1"/>
  <c r="D1448" i="1"/>
  <c r="E1448" i="1" s="1"/>
  <c r="D1449" i="1"/>
  <c r="E1449" i="1" s="1"/>
  <c r="D1450" i="1"/>
  <c r="E1450" i="1" s="1"/>
  <c r="D1451" i="1"/>
  <c r="E1451" i="1" s="1"/>
  <c r="D1452" i="1"/>
  <c r="E1452" i="1" s="1"/>
  <c r="D1453" i="1"/>
  <c r="E1453" i="1" s="1"/>
  <c r="D1454" i="1"/>
  <c r="E1454" i="1" s="1"/>
  <c r="D1455" i="1"/>
  <c r="E1455" i="1" s="1"/>
  <c r="D1456" i="1"/>
  <c r="E1456" i="1" s="1"/>
  <c r="D1457" i="1"/>
  <c r="E1457" i="1" s="1"/>
  <c r="D1458" i="1"/>
  <c r="E1458" i="1" s="1"/>
  <c r="D1459" i="1"/>
  <c r="E1459" i="1" s="1"/>
  <c r="D1460" i="1"/>
  <c r="E1460" i="1" s="1"/>
  <c r="D1461" i="1"/>
  <c r="E1461" i="1" s="1"/>
  <c r="D1462" i="1"/>
  <c r="E1462" i="1" s="1"/>
  <c r="D1463" i="1"/>
  <c r="E1463" i="1" s="1"/>
  <c r="D1464" i="1"/>
  <c r="E1464" i="1" s="1"/>
  <c r="D1465" i="1"/>
  <c r="E1465" i="1" s="1"/>
  <c r="D1466" i="1"/>
  <c r="E1466" i="1" s="1"/>
  <c r="D1467" i="1"/>
  <c r="E1467" i="1" s="1"/>
  <c r="D1468" i="1"/>
  <c r="E1468" i="1" s="1"/>
  <c r="D1469" i="1"/>
  <c r="E1469" i="1" s="1"/>
  <c r="D1470" i="1"/>
  <c r="E1470" i="1" s="1"/>
  <c r="D1471" i="1"/>
  <c r="E1471" i="1" s="1"/>
  <c r="D1472" i="1"/>
  <c r="E1472" i="1" s="1"/>
  <c r="D1473" i="1"/>
  <c r="E1473" i="1" s="1"/>
  <c r="D1474" i="1"/>
  <c r="E1474" i="1" s="1"/>
  <c r="D1475" i="1"/>
  <c r="E1475" i="1" s="1"/>
  <c r="D1476" i="1"/>
  <c r="E1476" i="1" s="1"/>
  <c r="D1477" i="1"/>
  <c r="E1477" i="1" s="1"/>
  <c r="D1478" i="1"/>
  <c r="E1478" i="1" s="1"/>
  <c r="D1479" i="1"/>
  <c r="E1479" i="1" s="1"/>
  <c r="D1480" i="1"/>
  <c r="E1480" i="1" s="1"/>
  <c r="D1481" i="1"/>
  <c r="E1481" i="1" s="1"/>
  <c r="D1482" i="1"/>
  <c r="E1482" i="1" s="1"/>
  <c r="D1483" i="1"/>
  <c r="E1483" i="1" s="1"/>
  <c r="D1484" i="1"/>
  <c r="E1484" i="1" s="1"/>
  <c r="D1485" i="1"/>
  <c r="E1485" i="1" s="1"/>
  <c r="D1486" i="1"/>
  <c r="E1486" i="1" s="1"/>
  <c r="D1487" i="1"/>
  <c r="E1487" i="1" s="1"/>
  <c r="D1488" i="1"/>
  <c r="E1488" i="1" s="1"/>
  <c r="D1489" i="1"/>
  <c r="E1489" i="1" s="1"/>
  <c r="D1490" i="1"/>
  <c r="E1490" i="1" s="1"/>
  <c r="D1491" i="1"/>
  <c r="E1491" i="1" s="1"/>
  <c r="D1492" i="1"/>
  <c r="E1492" i="1" s="1"/>
  <c r="D1493" i="1"/>
  <c r="E1493" i="1" s="1"/>
  <c r="D1494" i="1"/>
  <c r="E1494" i="1" s="1"/>
  <c r="D1495" i="1"/>
  <c r="E1495" i="1" s="1"/>
  <c r="D1496" i="1"/>
  <c r="E1496" i="1" s="1"/>
  <c r="D1497" i="1"/>
  <c r="E1497" i="1" s="1"/>
  <c r="D1498" i="1"/>
  <c r="E1498" i="1" s="1"/>
  <c r="D1499" i="1"/>
  <c r="E1499" i="1" s="1"/>
  <c r="D1500" i="1"/>
  <c r="E1500" i="1" s="1"/>
  <c r="D1501" i="1"/>
  <c r="E1501" i="1" s="1"/>
  <c r="D1502" i="1"/>
  <c r="E1502" i="1" s="1"/>
  <c r="D1503" i="1"/>
  <c r="E1503" i="1" s="1"/>
  <c r="D1504" i="1"/>
  <c r="E1504" i="1" s="1"/>
  <c r="D1505" i="1"/>
  <c r="E1505" i="1" s="1"/>
  <c r="D1506" i="1"/>
  <c r="E1506" i="1" s="1"/>
  <c r="D1507" i="1"/>
  <c r="E1507" i="1" s="1"/>
  <c r="D1508" i="1"/>
  <c r="E1508" i="1" s="1"/>
  <c r="D1509" i="1"/>
  <c r="E1509" i="1" s="1"/>
  <c r="D1510" i="1"/>
  <c r="E1510" i="1" s="1"/>
  <c r="D1511" i="1"/>
  <c r="E1511" i="1" s="1"/>
  <c r="D1512" i="1"/>
  <c r="E1512" i="1" s="1"/>
  <c r="D1513" i="1"/>
  <c r="E1513" i="1" s="1"/>
  <c r="D1514" i="1"/>
  <c r="E1514" i="1" s="1"/>
  <c r="D1515" i="1"/>
  <c r="E1515" i="1" s="1"/>
  <c r="D1516" i="1"/>
  <c r="E1516" i="1" s="1"/>
  <c r="D1517" i="1"/>
  <c r="E1517" i="1" s="1"/>
  <c r="D1518" i="1"/>
  <c r="E1518" i="1" s="1"/>
  <c r="D1519" i="1"/>
  <c r="E1519" i="1" s="1"/>
  <c r="D1520" i="1"/>
  <c r="E1520" i="1" s="1"/>
  <c r="D1521" i="1"/>
  <c r="E1521" i="1" s="1"/>
  <c r="D1522" i="1"/>
  <c r="E1522" i="1" s="1"/>
  <c r="D1523" i="1"/>
  <c r="E1523" i="1" s="1"/>
  <c r="D1524" i="1"/>
  <c r="E1524" i="1" s="1"/>
  <c r="D1525" i="1"/>
  <c r="E1525" i="1" s="1"/>
  <c r="D1526" i="1"/>
  <c r="E1526" i="1" s="1"/>
  <c r="D1527" i="1"/>
  <c r="E1527" i="1" s="1"/>
  <c r="D1528" i="1"/>
  <c r="E1528" i="1" s="1"/>
  <c r="D1529" i="1"/>
  <c r="E1529" i="1" s="1"/>
  <c r="D1530" i="1"/>
  <c r="E1530" i="1" s="1"/>
  <c r="D1531" i="1"/>
  <c r="E1531" i="1" s="1"/>
  <c r="D1532" i="1"/>
  <c r="E1532" i="1" s="1"/>
  <c r="D1533" i="1"/>
  <c r="E1533" i="1" s="1"/>
  <c r="D1534" i="1"/>
  <c r="E1534" i="1" s="1"/>
  <c r="D1535" i="1"/>
  <c r="E1535" i="1" s="1"/>
  <c r="D1536" i="1"/>
  <c r="E1536" i="1" s="1"/>
  <c r="D1537" i="1"/>
  <c r="E1537" i="1" s="1"/>
  <c r="D1538" i="1"/>
  <c r="E1538" i="1" s="1"/>
  <c r="D1539" i="1"/>
  <c r="E1539" i="1" s="1"/>
  <c r="D1540" i="1"/>
  <c r="E1540" i="1" s="1"/>
  <c r="D1541" i="1"/>
  <c r="E1541" i="1" s="1"/>
  <c r="D1542" i="1"/>
  <c r="E1542" i="1" s="1"/>
  <c r="D1543" i="1"/>
  <c r="E1543" i="1" s="1"/>
  <c r="D1544" i="1"/>
  <c r="E1544" i="1" s="1"/>
  <c r="D1545" i="1"/>
  <c r="E1545" i="1" s="1"/>
  <c r="D1546" i="1"/>
  <c r="E1546" i="1" s="1"/>
  <c r="D1547" i="1"/>
  <c r="E1547" i="1" s="1"/>
  <c r="D1548" i="1"/>
  <c r="E1548" i="1" s="1"/>
  <c r="D1549" i="1"/>
  <c r="E1549" i="1" s="1"/>
  <c r="D1550" i="1"/>
  <c r="E1550" i="1" s="1"/>
  <c r="D1551" i="1"/>
  <c r="E1551" i="1" s="1"/>
  <c r="D1552" i="1"/>
  <c r="E1552" i="1" s="1"/>
  <c r="D1553" i="1"/>
  <c r="E1553" i="1" s="1"/>
  <c r="D1554" i="1"/>
  <c r="E1554" i="1" s="1"/>
  <c r="D1555" i="1"/>
  <c r="E1555" i="1" s="1"/>
  <c r="D1556" i="1"/>
  <c r="E1556" i="1" s="1"/>
  <c r="D1557" i="1"/>
  <c r="E1557" i="1" s="1"/>
  <c r="D1558" i="1"/>
  <c r="E1558" i="1" s="1"/>
  <c r="D1559" i="1"/>
  <c r="E1559" i="1" s="1"/>
  <c r="D1560" i="1"/>
  <c r="E1560" i="1" s="1"/>
  <c r="D1561" i="1"/>
  <c r="E1561" i="1" s="1"/>
  <c r="D1562" i="1"/>
  <c r="E1562" i="1" s="1"/>
  <c r="D1563" i="1"/>
  <c r="E1563" i="1" s="1"/>
  <c r="D1564" i="1"/>
  <c r="E1564" i="1" s="1"/>
  <c r="D1565" i="1"/>
  <c r="E1565" i="1" s="1"/>
  <c r="D1566" i="1"/>
  <c r="E1566" i="1" s="1"/>
  <c r="D1567" i="1"/>
  <c r="E1567" i="1" s="1"/>
  <c r="D1568" i="1"/>
  <c r="E1568" i="1" s="1"/>
  <c r="D1569" i="1"/>
  <c r="E1569" i="1" s="1"/>
  <c r="D1570" i="1"/>
  <c r="E1570" i="1" s="1"/>
  <c r="D1571" i="1"/>
  <c r="E1571" i="1" s="1"/>
  <c r="D1572" i="1"/>
  <c r="E1572" i="1" s="1"/>
  <c r="D1573" i="1"/>
  <c r="E1573" i="1" s="1"/>
  <c r="D1574" i="1"/>
  <c r="E1574" i="1" s="1"/>
  <c r="D1575" i="1"/>
  <c r="E1575" i="1" s="1"/>
  <c r="D1576" i="1"/>
  <c r="E1576" i="1" s="1"/>
  <c r="D1577" i="1"/>
  <c r="E1577" i="1" s="1"/>
  <c r="D1578" i="1"/>
  <c r="E1578" i="1" s="1"/>
  <c r="D1579" i="1"/>
  <c r="E1579" i="1" s="1"/>
  <c r="D1580" i="1"/>
  <c r="E1580" i="1" s="1"/>
  <c r="D1581" i="1"/>
  <c r="E1581" i="1" s="1"/>
  <c r="D1582" i="1"/>
  <c r="E1582" i="1" s="1"/>
  <c r="D1583" i="1"/>
  <c r="E1583" i="1" s="1"/>
  <c r="D1584" i="1"/>
  <c r="E1584" i="1" s="1"/>
  <c r="D1585" i="1"/>
  <c r="E1585" i="1" s="1"/>
  <c r="D1586" i="1"/>
  <c r="E1586" i="1" s="1"/>
  <c r="D1587" i="1"/>
  <c r="E1587" i="1" s="1"/>
  <c r="D1588" i="1"/>
  <c r="E1588" i="1" s="1"/>
  <c r="D1589" i="1"/>
  <c r="E1589" i="1" s="1"/>
  <c r="D1590" i="1"/>
  <c r="E1590" i="1" s="1"/>
  <c r="D1591" i="1"/>
  <c r="E1591" i="1" s="1"/>
  <c r="D1592" i="1"/>
  <c r="E1592" i="1" s="1"/>
  <c r="D1593" i="1"/>
  <c r="E1593" i="1" s="1"/>
  <c r="D1594" i="1"/>
  <c r="E1594" i="1" s="1"/>
  <c r="D1595" i="1"/>
  <c r="E1595" i="1" s="1"/>
  <c r="D1596" i="1"/>
  <c r="E1596" i="1" s="1"/>
  <c r="D1597" i="1"/>
  <c r="E1597" i="1" s="1"/>
  <c r="D1598" i="1"/>
  <c r="E1598" i="1" s="1"/>
  <c r="D1599" i="1"/>
  <c r="E1599" i="1" s="1"/>
  <c r="D1600" i="1"/>
  <c r="E1600" i="1" s="1"/>
  <c r="D1601" i="1"/>
  <c r="E1601" i="1" s="1"/>
  <c r="D1602" i="1"/>
  <c r="E1602" i="1" s="1"/>
  <c r="D1603" i="1"/>
  <c r="E1603" i="1" s="1"/>
  <c r="D1604" i="1"/>
  <c r="E1604" i="1" s="1"/>
  <c r="D1605" i="1"/>
  <c r="E1605" i="1" s="1"/>
  <c r="D1606" i="1"/>
  <c r="E1606" i="1" s="1"/>
  <c r="D1607" i="1"/>
  <c r="E1607" i="1" s="1"/>
  <c r="D1608" i="1"/>
  <c r="E1608" i="1" s="1"/>
  <c r="D1609" i="1"/>
  <c r="E1609" i="1" s="1"/>
  <c r="D1610" i="1"/>
  <c r="E1610" i="1" s="1"/>
  <c r="D1611" i="1"/>
  <c r="E1611" i="1" s="1"/>
  <c r="D1612" i="1"/>
  <c r="E1612" i="1" s="1"/>
  <c r="D1613" i="1"/>
  <c r="E1613" i="1" s="1"/>
  <c r="D1614" i="1"/>
  <c r="E1614" i="1" s="1"/>
  <c r="D1615" i="1"/>
  <c r="E1615" i="1" s="1"/>
  <c r="D1616" i="1"/>
  <c r="E1616" i="1" s="1"/>
  <c r="D1617" i="1"/>
  <c r="E1617" i="1" s="1"/>
  <c r="D1618" i="1"/>
  <c r="E1618" i="1" s="1"/>
  <c r="D1619" i="1"/>
  <c r="E1619" i="1" s="1"/>
  <c r="D1620" i="1"/>
  <c r="E1620" i="1" s="1"/>
  <c r="D1621" i="1"/>
  <c r="E1621" i="1" s="1"/>
  <c r="D1622" i="1"/>
  <c r="E1622" i="1" s="1"/>
  <c r="D1623" i="1"/>
  <c r="E1623" i="1" s="1"/>
  <c r="D1624" i="1"/>
  <c r="E1624" i="1" s="1"/>
  <c r="D1625" i="1"/>
  <c r="E1625" i="1" s="1"/>
  <c r="D1626" i="1"/>
  <c r="E1626" i="1" s="1"/>
  <c r="D1627" i="1"/>
  <c r="E1627" i="1" s="1"/>
  <c r="D1628" i="1"/>
  <c r="E1628" i="1" s="1"/>
  <c r="D1629" i="1"/>
  <c r="E1629" i="1" s="1"/>
  <c r="D1630" i="1"/>
  <c r="E1630" i="1" s="1"/>
  <c r="D1631" i="1"/>
  <c r="E1631" i="1" s="1"/>
  <c r="D1632" i="1"/>
  <c r="E1632" i="1" s="1"/>
  <c r="D1633" i="1"/>
  <c r="E1633" i="1" s="1"/>
  <c r="D1634" i="1"/>
  <c r="E1634" i="1" s="1"/>
  <c r="D1635" i="1"/>
  <c r="E1635" i="1" s="1"/>
  <c r="D1636" i="1"/>
  <c r="E1636" i="1" s="1"/>
  <c r="D1637" i="1"/>
  <c r="E1637" i="1" s="1"/>
  <c r="D1638" i="1"/>
  <c r="E1638" i="1" s="1"/>
  <c r="D1639" i="1"/>
  <c r="E1639" i="1" s="1"/>
  <c r="D1640" i="1"/>
  <c r="E1640" i="1" s="1"/>
  <c r="D1641" i="1"/>
  <c r="E1641" i="1" s="1"/>
  <c r="D1642" i="1"/>
  <c r="E1642" i="1" s="1"/>
  <c r="D1643" i="1"/>
  <c r="E1643" i="1" s="1"/>
  <c r="D1644" i="1"/>
  <c r="E1644" i="1" s="1"/>
  <c r="D1645" i="1"/>
  <c r="E1645" i="1" s="1"/>
  <c r="D1646" i="1"/>
  <c r="E1646" i="1" s="1"/>
  <c r="D1647" i="1"/>
  <c r="E1647" i="1" s="1"/>
  <c r="D1648" i="1"/>
  <c r="E1648" i="1" s="1"/>
  <c r="D1649" i="1"/>
  <c r="E1649" i="1" s="1"/>
  <c r="D1650" i="1"/>
  <c r="E1650" i="1" s="1"/>
  <c r="D1651" i="1"/>
  <c r="E1651" i="1" s="1"/>
  <c r="D1652" i="1"/>
  <c r="E1652" i="1" s="1"/>
  <c r="D1653" i="1"/>
  <c r="E1653" i="1" s="1"/>
  <c r="D1654" i="1"/>
  <c r="E1654" i="1" s="1"/>
  <c r="D1655" i="1"/>
  <c r="E1655" i="1" s="1"/>
  <c r="D1656" i="1"/>
  <c r="E1656" i="1" s="1"/>
  <c r="D1657" i="1"/>
  <c r="E1657" i="1" s="1"/>
  <c r="D1658" i="1"/>
  <c r="E1658" i="1" s="1"/>
  <c r="D1659" i="1"/>
  <c r="E1659" i="1" s="1"/>
  <c r="D1660" i="1"/>
  <c r="E1660" i="1" s="1"/>
  <c r="D1661" i="1"/>
  <c r="E1661" i="1" s="1"/>
  <c r="D1662" i="1"/>
  <c r="E1662" i="1" s="1"/>
  <c r="D1663" i="1"/>
  <c r="E1663" i="1" s="1"/>
  <c r="D1664" i="1"/>
  <c r="E1664" i="1" s="1"/>
  <c r="D1665" i="1"/>
  <c r="E1665" i="1" s="1"/>
  <c r="D1666" i="1"/>
  <c r="E1666" i="1" s="1"/>
  <c r="D1667" i="1"/>
  <c r="E1667" i="1" s="1"/>
  <c r="D1668" i="1"/>
  <c r="E1668" i="1" s="1"/>
  <c r="D1669" i="1"/>
  <c r="E1669" i="1" s="1"/>
  <c r="D1670" i="1"/>
  <c r="E1670" i="1" s="1"/>
  <c r="D1671" i="1"/>
  <c r="E1671" i="1" s="1"/>
  <c r="D1672" i="1"/>
  <c r="E1672" i="1" s="1"/>
  <c r="D1673" i="1"/>
  <c r="E1673" i="1" s="1"/>
  <c r="D1674" i="1"/>
  <c r="E1674" i="1" s="1"/>
  <c r="D1675" i="1"/>
  <c r="E1675" i="1" s="1"/>
  <c r="D1676" i="1"/>
  <c r="E1676" i="1" s="1"/>
  <c r="D1677" i="1"/>
  <c r="E1677" i="1" s="1"/>
  <c r="D1678" i="1"/>
  <c r="E1678" i="1" s="1"/>
  <c r="D1679" i="1"/>
  <c r="E1679" i="1" s="1"/>
  <c r="D1680" i="1"/>
  <c r="E1680" i="1" s="1"/>
  <c r="D1681" i="1"/>
  <c r="E1681" i="1" s="1"/>
  <c r="D1682" i="1"/>
  <c r="E1682" i="1" s="1"/>
  <c r="D1683" i="1"/>
  <c r="E1683" i="1" s="1"/>
  <c r="D1684" i="1"/>
  <c r="E1684" i="1" s="1"/>
  <c r="D1685" i="1"/>
  <c r="E1685" i="1" s="1"/>
  <c r="D1686" i="1"/>
  <c r="E1686" i="1" s="1"/>
  <c r="D1687" i="1"/>
  <c r="E1687" i="1" s="1"/>
  <c r="D1688" i="1"/>
  <c r="E1688" i="1" s="1"/>
  <c r="D1689" i="1"/>
  <c r="E1689" i="1" s="1"/>
  <c r="D1690" i="1"/>
  <c r="E1690" i="1" s="1"/>
  <c r="D1691" i="1"/>
  <c r="E1691" i="1" s="1"/>
  <c r="D1692" i="1"/>
  <c r="E1692" i="1" s="1"/>
  <c r="D1693" i="1"/>
  <c r="E1693" i="1" s="1"/>
  <c r="D1694" i="1"/>
  <c r="E1694" i="1" s="1"/>
  <c r="D1695" i="1"/>
  <c r="E1695" i="1" s="1"/>
  <c r="D1696" i="1"/>
  <c r="E1696" i="1" s="1"/>
  <c r="D1697" i="1"/>
  <c r="E1697" i="1" s="1"/>
  <c r="D1698" i="1"/>
  <c r="E1698" i="1" s="1"/>
  <c r="D1699" i="1"/>
  <c r="E1699" i="1" s="1"/>
  <c r="D1700" i="1"/>
  <c r="E1700" i="1" s="1"/>
  <c r="D1701" i="1"/>
  <c r="E1701" i="1" s="1"/>
  <c r="D1702" i="1"/>
  <c r="E1702" i="1" s="1"/>
  <c r="D1703" i="1"/>
  <c r="E1703" i="1" s="1"/>
  <c r="D1704" i="1"/>
  <c r="E1704" i="1" s="1"/>
  <c r="D1705" i="1"/>
  <c r="E1705" i="1" s="1"/>
  <c r="D1706" i="1"/>
  <c r="E1706" i="1" s="1"/>
  <c r="D1707" i="1"/>
  <c r="E1707" i="1" s="1"/>
  <c r="D1708" i="1"/>
  <c r="E1708" i="1" s="1"/>
  <c r="D1709" i="1"/>
  <c r="E1709" i="1" s="1"/>
  <c r="D1710" i="1"/>
  <c r="E1710" i="1" s="1"/>
  <c r="D1711" i="1"/>
  <c r="E1711" i="1" s="1"/>
  <c r="D1712" i="1"/>
  <c r="E1712" i="1" s="1"/>
  <c r="D1713" i="1"/>
  <c r="E1713" i="1" s="1"/>
  <c r="D1714" i="1"/>
  <c r="E1714" i="1" s="1"/>
  <c r="D1715" i="1"/>
  <c r="E1715" i="1" s="1"/>
  <c r="D1716" i="1"/>
  <c r="E1716" i="1" s="1"/>
  <c r="D1717" i="1"/>
  <c r="E1717" i="1" s="1"/>
  <c r="D1718" i="1"/>
  <c r="E1718" i="1" s="1"/>
  <c r="D1719" i="1"/>
  <c r="E1719" i="1" s="1"/>
  <c r="D1720" i="1"/>
  <c r="E1720" i="1" s="1"/>
  <c r="D1721" i="1"/>
  <c r="E1721" i="1" s="1"/>
  <c r="D1722" i="1"/>
  <c r="E1722" i="1" s="1"/>
  <c r="D1723" i="1"/>
  <c r="E1723" i="1" s="1"/>
  <c r="D1724" i="1"/>
  <c r="E1724" i="1" s="1"/>
  <c r="D1725" i="1"/>
  <c r="E1725" i="1" s="1"/>
  <c r="D1726" i="1"/>
  <c r="E1726" i="1" s="1"/>
  <c r="D1727" i="1"/>
  <c r="E1727" i="1" s="1"/>
  <c r="D1728" i="1"/>
  <c r="E1728" i="1" s="1"/>
  <c r="D1729" i="1"/>
  <c r="E1729" i="1" s="1"/>
  <c r="D1730" i="1"/>
  <c r="E1730" i="1" s="1"/>
  <c r="D1731" i="1"/>
  <c r="E1731" i="1" s="1"/>
  <c r="D1732" i="1"/>
  <c r="E1732" i="1" s="1"/>
  <c r="D1733" i="1"/>
  <c r="E1733" i="1" s="1"/>
  <c r="D1734" i="1"/>
  <c r="E1734" i="1" s="1"/>
  <c r="D1735" i="1"/>
  <c r="E1735" i="1" s="1"/>
  <c r="D1736" i="1"/>
  <c r="E1736" i="1" s="1"/>
  <c r="D1737" i="1"/>
  <c r="E1737" i="1" s="1"/>
  <c r="D1738" i="1"/>
  <c r="E1738" i="1" s="1"/>
  <c r="D1739" i="1"/>
  <c r="E1739" i="1" s="1"/>
  <c r="D1740" i="1"/>
  <c r="E1740" i="1" s="1"/>
  <c r="D1741" i="1"/>
  <c r="E1741" i="1" s="1"/>
  <c r="D1742" i="1"/>
  <c r="E1742" i="1" s="1"/>
  <c r="D1743" i="1"/>
  <c r="E1743" i="1" s="1"/>
  <c r="D1744" i="1"/>
  <c r="E1744" i="1" s="1"/>
  <c r="D1745" i="1"/>
  <c r="E1745" i="1" s="1"/>
  <c r="D1746" i="1"/>
  <c r="E1746" i="1" s="1"/>
  <c r="D1747" i="1"/>
  <c r="E1747" i="1" s="1"/>
  <c r="D1748" i="1"/>
  <c r="E1748" i="1" s="1"/>
  <c r="D1749" i="1"/>
  <c r="E1749" i="1" s="1"/>
  <c r="D1750" i="1"/>
  <c r="E1750" i="1" s="1"/>
  <c r="D1751" i="1"/>
  <c r="E1751" i="1" s="1"/>
  <c r="D1752" i="1"/>
  <c r="E1752" i="1" s="1"/>
  <c r="D1753" i="1"/>
  <c r="E1753" i="1" s="1"/>
  <c r="D1754" i="1"/>
  <c r="E1754" i="1" s="1"/>
  <c r="D1755" i="1"/>
  <c r="E1755" i="1" s="1"/>
  <c r="D1756" i="1"/>
  <c r="E1756" i="1" s="1"/>
  <c r="D1757" i="1"/>
  <c r="E1757" i="1" s="1"/>
  <c r="D1758" i="1"/>
  <c r="E1758" i="1" s="1"/>
  <c r="D1759" i="1"/>
  <c r="E1759" i="1" s="1"/>
  <c r="D1760" i="1"/>
  <c r="E1760" i="1" s="1"/>
  <c r="D1761" i="1"/>
  <c r="E1761" i="1" s="1"/>
  <c r="D1762" i="1"/>
  <c r="E1762" i="1" s="1"/>
  <c r="D1763" i="1"/>
  <c r="E1763" i="1" s="1"/>
  <c r="D1764" i="1"/>
  <c r="E1764" i="1" s="1"/>
  <c r="D1765" i="1"/>
  <c r="E1765" i="1" s="1"/>
  <c r="D1766" i="1"/>
  <c r="E1766" i="1" s="1"/>
  <c r="D1767" i="1"/>
  <c r="E1767" i="1" s="1"/>
  <c r="D1768" i="1"/>
  <c r="E1768" i="1" s="1"/>
  <c r="D1769" i="1"/>
  <c r="E1769" i="1" s="1"/>
  <c r="D1770" i="1"/>
  <c r="E1770" i="1" s="1"/>
  <c r="D1771" i="1"/>
  <c r="E1771" i="1" s="1"/>
  <c r="D1772" i="1"/>
  <c r="E1772" i="1" s="1"/>
  <c r="D1773" i="1"/>
  <c r="E1773" i="1" s="1"/>
  <c r="D1774" i="1"/>
  <c r="E1774" i="1" s="1"/>
  <c r="D1775" i="1"/>
  <c r="E1775" i="1" s="1"/>
  <c r="D1776" i="1"/>
  <c r="E1776" i="1" s="1"/>
  <c r="D1777" i="1"/>
  <c r="E1777" i="1" s="1"/>
  <c r="D1778" i="1"/>
  <c r="E1778" i="1" s="1"/>
  <c r="D1779" i="1"/>
  <c r="E1779" i="1" s="1"/>
  <c r="D1780" i="1"/>
  <c r="E1780" i="1" s="1"/>
  <c r="D1781" i="1"/>
  <c r="E1781" i="1" s="1"/>
  <c r="D1782" i="1"/>
  <c r="E1782" i="1" s="1"/>
  <c r="D1783" i="1"/>
  <c r="E1783" i="1" s="1"/>
  <c r="D1784" i="1"/>
  <c r="E1784" i="1" s="1"/>
  <c r="D1785" i="1"/>
  <c r="E1785" i="1" s="1"/>
  <c r="D1786" i="1"/>
  <c r="E1786" i="1" s="1"/>
  <c r="D1787" i="1"/>
  <c r="E1787" i="1" s="1"/>
  <c r="D1788" i="1"/>
  <c r="E1788" i="1" s="1"/>
  <c r="D1789" i="1"/>
  <c r="E1789" i="1" s="1"/>
  <c r="D1790" i="1"/>
  <c r="E1790" i="1" s="1"/>
  <c r="D1791" i="1"/>
  <c r="E1791" i="1" s="1"/>
  <c r="D1792" i="1"/>
  <c r="E1792" i="1" s="1"/>
  <c r="D1793" i="1"/>
  <c r="E1793" i="1" s="1"/>
  <c r="D1794" i="1"/>
  <c r="E1794" i="1" s="1"/>
  <c r="D1795" i="1"/>
  <c r="E1795" i="1" s="1"/>
  <c r="D1796" i="1"/>
  <c r="E1796" i="1" s="1"/>
  <c r="D1797" i="1"/>
  <c r="E1797" i="1" s="1"/>
  <c r="D1798" i="1"/>
  <c r="E1798" i="1" s="1"/>
  <c r="D1799" i="1"/>
  <c r="E1799" i="1" s="1"/>
  <c r="D1800" i="1"/>
  <c r="E1800" i="1" s="1"/>
  <c r="D1801" i="1"/>
  <c r="E1801" i="1" s="1"/>
  <c r="D1802" i="1"/>
  <c r="E1802" i="1" s="1"/>
  <c r="D1803" i="1"/>
  <c r="E1803" i="1" s="1"/>
  <c r="D1804" i="1"/>
  <c r="E1804" i="1" s="1"/>
  <c r="D1805" i="1"/>
  <c r="E1805" i="1" s="1"/>
  <c r="D1806" i="1"/>
  <c r="E1806" i="1" s="1"/>
  <c r="D1807" i="1"/>
  <c r="E1807" i="1" s="1"/>
  <c r="D1808" i="1"/>
  <c r="E1808" i="1" s="1"/>
  <c r="D1809" i="1"/>
  <c r="E1809" i="1" s="1"/>
  <c r="D1810" i="1"/>
  <c r="E1810" i="1" s="1"/>
  <c r="D1811" i="1"/>
  <c r="E1811" i="1" s="1"/>
  <c r="D1812" i="1"/>
  <c r="E1812" i="1" s="1"/>
  <c r="D1813" i="1"/>
  <c r="E1813" i="1" s="1"/>
  <c r="D1814" i="1"/>
  <c r="E1814" i="1" s="1"/>
  <c r="D1815" i="1"/>
  <c r="E1815" i="1" s="1"/>
  <c r="D1816" i="1"/>
  <c r="E1816" i="1" s="1"/>
  <c r="D1817" i="1"/>
  <c r="E1817" i="1" s="1"/>
  <c r="D1818" i="1"/>
  <c r="E1818" i="1" s="1"/>
  <c r="D1819" i="1"/>
  <c r="E1819" i="1" s="1"/>
  <c r="D1820" i="1"/>
  <c r="E1820" i="1" s="1"/>
  <c r="D1821" i="1"/>
  <c r="E1821" i="1" s="1"/>
  <c r="D1822" i="1"/>
  <c r="E1822" i="1" s="1"/>
  <c r="D1823" i="1"/>
  <c r="E1823" i="1" s="1"/>
  <c r="D1824" i="1"/>
  <c r="E1824" i="1" s="1"/>
  <c r="D1825" i="1"/>
  <c r="E1825" i="1" s="1"/>
  <c r="D1826" i="1"/>
  <c r="E1826" i="1" s="1"/>
  <c r="D1827" i="1"/>
  <c r="E1827" i="1" s="1"/>
  <c r="D1828" i="1"/>
  <c r="E1828" i="1" s="1"/>
  <c r="D1829" i="1"/>
  <c r="E1829" i="1" s="1"/>
  <c r="D1830" i="1"/>
  <c r="E1830" i="1" s="1"/>
  <c r="D1831" i="1"/>
  <c r="E1831" i="1" s="1"/>
  <c r="D1832" i="1"/>
  <c r="E1832" i="1" s="1"/>
  <c r="D1833" i="1"/>
  <c r="E1833" i="1" s="1"/>
  <c r="D1834" i="1"/>
  <c r="E1834" i="1" s="1"/>
  <c r="D1835" i="1"/>
  <c r="E1835" i="1" s="1"/>
  <c r="D1836" i="1"/>
  <c r="E1836" i="1" s="1"/>
  <c r="D1837" i="1"/>
  <c r="E1837" i="1" s="1"/>
  <c r="D1838" i="1"/>
  <c r="E1838" i="1" s="1"/>
  <c r="D1839" i="1"/>
  <c r="E1839" i="1" s="1"/>
  <c r="D1840" i="1"/>
  <c r="E1840" i="1" s="1"/>
  <c r="D1841" i="1"/>
  <c r="E1841" i="1" s="1"/>
  <c r="D1842" i="1"/>
  <c r="E1842" i="1" s="1"/>
  <c r="D1843" i="1"/>
  <c r="E1843" i="1" s="1"/>
  <c r="D1844" i="1"/>
  <c r="E1844" i="1" s="1"/>
  <c r="D1845" i="1"/>
  <c r="E1845" i="1" s="1"/>
  <c r="D1846" i="1"/>
  <c r="E1846" i="1" s="1"/>
  <c r="D1847" i="1"/>
  <c r="E1847" i="1" s="1"/>
  <c r="D1848" i="1"/>
  <c r="E1848" i="1" s="1"/>
  <c r="D1849" i="1"/>
  <c r="E1849" i="1" s="1"/>
  <c r="D1850" i="1"/>
  <c r="E1850" i="1" s="1"/>
  <c r="D1851" i="1"/>
  <c r="E1851" i="1" s="1"/>
  <c r="D1852" i="1"/>
  <c r="E1852" i="1" s="1"/>
  <c r="D1853" i="1"/>
  <c r="E1853" i="1" s="1"/>
  <c r="D1854" i="1"/>
  <c r="E1854" i="1" s="1"/>
  <c r="D1855" i="1"/>
  <c r="E1855" i="1" s="1"/>
  <c r="D1856" i="1"/>
  <c r="E1856" i="1" s="1"/>
  <c r="D1857" i="1"/>
  <c r="E1857" i="1" s="1"/>
  <c r="D1858" i="1"/>
  <c r="E1858" i="1" s="1"/>
  <c r="D1859" i="1"/>
  <c r="E1859" i="1" s="1"/>
  <c r="D1860" i="1"/>
  <c r="E1860" i="1" s="1"/>
  <c r="D1861" i="1"/>
  <c r="E1861" i="1" s="1"/>
  <c r="D1862" i="1"/>
  <c r="E1862" i="1" s="1"/>
  <c r="D1863" i="1"/>
  <c r="E1863" i="1" s="1"/>
  <c r="D1864" i="1"/>
  <c r="E1864" i="1" s="1"/>
  <c r="D1865" i="1"/>
  <c r="E1865" i="1" s="1"/>
  <c r="D1866" i="1"/>
  <c r="E1866" i="1" s="1"/>
  <c r="D1867" i="1"/>
  <c r="E1867" i="1" s="1"/>
  <c r="D1868" i="1"/>
  <c r="E1868" i="1" s="1"/>
  <c r="D1869" i="1"/>
  <c r="E1869" i="1" s="1"/>
  <c r="D1870" i="1"/>
  <c r="E1870" i="1" s="1"/>
  <c r="D1871" i="1"/>
  <c r="E1871" i="1" s="1"/>
  <c r="D1872" i="1"/>
  <c r="E1872" i="1" s="1"/>
  <c r="D1873" i="1"/>
  <c r="E1873" i="1" s="1"/>
  <c r="D1874" i="1"/>
  <c r="E1874" i="1" s="1"/>
  <c r="D1875" i="1"/>
  <c r="E1875" i="1" s="1"/>
  <c r="D1876" i="1"/>
  <c r="E1876" i="1" s="1"/>
  <c r="D1877" i="1"/>
  <c r="E1877" i="1" s="1"/>
  <c r="D1878" i="1"/>
  <c r="E1878" i="1" s="1"/>
  <c r="D1879" i="1"/>
  <c r="E1879" i="1" s="1"/>
  <c r="D1880" i="1"/>
  <c r="E1880" i="1" s="1"/>
  <c r="D1881" i="1"/>
  <c r="E1881" i="1" s="1"/>
  <c r="D1882" i="1"/>
  <c r="E1882" i="1" s="1"/>
  <c r="D1883" i="1"/>
  <c r="E1883" i="1" s="1"/>
  <c r="D1884" i="1"/>
  <c r="E1884" i="1" s="1"/>
  <c r="D1885" i="1"/>
  <c r="E1885" i="1" s="1"/>
  <c r="D1886" i="1"/>
  <c r="E1886" i="1" s="1"/>
  <c r="D1887" i="1"/>
  <c r="E1887" i="1" s="1"/>
  <c r="D1888" i="1"/>
  <c r="E1888" i="1" s="1"/>
  <c r="D1889" i="1"/>
  <c r="E1889" i="1" s="1"/>
  <c r="D1890" i="1"/>
  <c r="E1890" i="1" s="1"/>
  <c r="D1891" i="1"/>
  <c r="E1891" i="1" s="1"/>
  <c r="D1892" i="1"/>
  <c r="E1892" i="1" s="1"/>
  <c r="D1893" i="1"/>
  <c r="E1893" i="1" s="1"/>
  <c r="D1894" i="1"/>
  <c r="E1894" i="1" s="1"/>
  <c r="D1895" i="1"/>
  <c r="E1895" i="1" s="1"/>
  <c r="D1896" i="1"/>
  <c r="E1896" i="1" s="1"/>
  <c r="D1897" i="1"/>
  <c r="E1897" i="1" s="1"/>
  <c r="D1898" i="1"/>
  <c r="E1898" i="1" s="1"/>
  <c r="D1899" i="1"/>
  <c r="E1899" i="1" s="1"/>
  <c r="D1900" i="1"/>
  <c r="E1900" i="1" s="1"/>
  <c r="D1901" i="1"/>
  <c r="E1901" i="1" s="1"/>
  <c r="D1902" i="1"/>
  <c r="E1902" i="1" s="1"/>
  <c r="D1903" i="1"/>
  <c r="E1903" i="1" s="1"/>
  <c r="D1904" i="1"/>
  <c r="E1904" i="1" s="1"/>
  <c r="D1905" i="1"/>
  <c r="E1905" i="1" s="1"/>
  <c r="D1906" i="1"/>
  <c r="E1906" i="1" s="1"/>
  <c r="D1907" i="1"/>
  <c r="E1907" i="1" s="1"/>
  <c r="D1908" i="1"/>
  <c r="E1908" i="1" s="1"/>
  <c r="D1909" i="1"/>
  <c r="E1909" i="1" s="1"/>
  <c r="D1910" i="1"/>
  <c r="E1910" i="1" s="1"/>
  <c r="D1911" i="1"/>
  <c r="E1911" i="1" s="1"/>
  <c r="D1912" i="1"/>
  <c r="E1912" i="1" s="1"/>
  <c r="D1913" i="1"/>
  <c r="E1913" i="1" s="1"/>
  <c r="D1914" i="1"/>
  <c r="E1914" i="1" s="1"/>
  <c r="D1915" i="1"/>
  <c r="E1915" i="1" s="1"/>
  <c r="D1916" i="1"/>
  <c r="E1916" i="1" s="1"/>
  <c r="D1917" i="1"/>
  <c r="E1917" i="1" s="1"/>
  <c r="D1918" i="1"/>
  <c r="E1918" i="1" s="1"/>
  <c r="D1919" i="1"/>
  <c r="E1919" i="1" s="1"/>
  <c r="D1920" i="1"/>
  <c r="E1920" i="1" s="1"/>
  <c r="D1921" i="1"/>
  <c r="E1921" i="1" s="1"/>
  <c r="D1922" i="1"/>
  <c r="E1922" i="1" s="1"/>
  <c r="D1923" i="1"/>
  <c r="E1923" i="1" s="1"/>
  <c r="D1924" i="1"/>
  <c r="E1924" i="1" s="1"/>
  <c r="D1925" i="1"/>
  <c r="E1925" i="1" s="1"/>
  <c r="D1926" i="1"/>
  <c r="E1926" i="1" s="1"/>
  <c r="D1927" i="1"/>
  <c r="E1927" i="1" s="1"/>
  <c r="D1928" i="1"/>
  <c r="E1928" i="1" s="1"/>
  <c r="D1929" i="1"/>
  <c r="E1929" i="1" s="1"/>
  <c r="D1930" i="1"/>
  <c r="E1930" i="1" s="1"/>
  <c r="D1931" i="1"/>
  <c r="E1931" i="1" s="1"/>
  <c r="D1932" i="1"/>
  <c r="E1932" i="1" s="1"/>
  <c r="D1933" i="1"/>
  <c r="E1933" i="1" s="1"/>
  <c r="D1934" i="1"/>
  <c r="E1934" i="1" s="1"/>
  <c r="D1935" i="1"/>
  <c r="E1935" i="1" s="1"/>
  <c r="D1936" i="1"/>
  <c r="E1936" i="1" s="1"/>
  <c r="D1937" i="1"/>
  <c r="E1937" i="1" s="1"/>
  <c r="D1938" i="1"/>
  <c r="E1938" i="1" s="1"/>
  <c r="D1939" i="1"/>
  <c r="E1939" i="1" s="1"/>
  <c r="D1940" i="1"/>
  <c r="E1940" i="1" s="1"/>
  <c r="D1941" i="1"/>
  <c r="E1941" i="1" s="1"/>
  <c r="D1942" i="1"/>
  <c r="E1942" i="1" s="1"/>
  <c r="D1943" i="1"/>
  <c r="E1943" i="1" s="1"/>
  <c r="D1944" i="1"/>
  <c r="E1944" i="1" s="1"/>
  <c r="D1945" i="1"/>
  <c r="E1945" i="1" s="1"/>
  <c r="D1946" i="1"/>
  <c r="E1946" i="1" s="1"/>
  <c r="D1947" i="1"/>
  <c r="E1947" i="1" s="1"/>
  <c r="D1948" i="1"/>
  <c r="E1948" i="1" s="1"/>
  <c r="D1949" i="1"/>
  <c r="E1949" i="1" s="1"/>
  <c r="D1950" i="1"/>
  <c r="E1950" i="1" s="1"/>
  <c r="D1951" i="1"/>
  <c r="E1951" i="1" s="1"/>
  <c r="D1952" i="1"/>
  <c r="E1952" i="1" s="1"/>
  <c r="D1953" i="1"/>
  <c r="E1953" i="1" s="1"/>
  <c r="D1954" i="1"/>
  <c r="E1954" i="1" s="1"/>
  <c r="D1955" i="1"/>
  <c r="E1955" i="1" s="1"/>
  <c r="D1956" i="1"/>
  <c r="E1956" i="1" s="1"/>
  <c r="D1957" i="1"/>
  <c r="E1957" i="1" s="1"/>
  <c r="D1958" i="1"/>
  <c r="E1958" i="1" s="1"/>
  <c r="D1959" i="1"/>
  <c r="E1959" i="1" s="1"/>
  <c r="D1960" i="1"/>
  <c r="E1960" i="1" s="1"/>
  <c r="D1961" i="1"/>
  <c r="E1961" i="1" s="1"/>
  <c r="D1962" i="1"/>
  <c r="E1962" i="1" s="1"/>
  <c r="D1963" i="1"/>
  <c r="E1963" i="1" s="1"/>
  <c r="D1964" i="1"/>
  <c r="E1964" i="1" s="1"/>
  <c r="D1965" i="1"/>
  <c r="E1965" i="1" s="1"/>
  <c r="D1966" i="1"/>
  <c r="E1966" i="1" s="1"/>
  <c r="D1967" i="1"/>
  <c r="E1967" i="1" s="1"/>
  <c r="D1968" i="1"/>
  <c r="E1968" i="1" s="1"/>
  <c r="D1969" i="1"/>
  <c r="E1969" i="1" s="1"/>
  <c r="D1970" i="1"/>
  <c r="E1970" i="1" s="1"/>
  <c r="D1971" i="1"/>
  <c r="E1971" i="1" s="1"/>
  <c r="D1972" i="1"/>
  <c r="E1972" i="1" s="1"/>
  <c r="D1973" i="1"/>
  <c r="E1973" i="1" s="1"/>
  <c r="D1974" i="1"/>
  <c r="E1974" i="1" s="1"/>
  <c r="D1975" i="1"/>
  <c r="E1975" i="1" s="1"/>
  <c r="D1976" i="1"/>
  <c r="E1976" i="1" s="1"/>
  <c r="D1977" i="1"/>
  <c r="E1977" i="1" s="1"/>
  <c r="D1978" i="1"/>
  <c r="E1978" i="1" s="1"/>
  <c r="D1979" i="1"/>
  <c r="E1979" i="1" s="1"/>
  <c r="D1980" i="1"/>
  <c r="E1980" i="1" s="1"/>
  <c r="D1981" i="1"/>
  <c r="E1981" i="1" s="1"/>
  <c r="D1982" i="1"/>
  <c r="E1982" i="1" s="1"/>
  <c r="D1983" i="1"/>
  <c r="E1983" i="1" s="1"/>
  <c r="D1984" i="1"/>
  <c r="E1984" i="1" s="1"/>
  <c r="D1985" i="1"/>
  <c r="E1985" i="1" s="1"/>
  <c r="D1986" i="1"/>
  <c r="E1986" i="1" s="1"/>
  <c r="D1987" i="1"/>
  <c r="E1987" i="1" s="1"/>
  <c r="D1988" i="1"/>
  <c r="E1988" i="1" s="1"/>
  <c r="D1989" i="1"/>
  <c r="E1989" i="1" s="1"/>
  <c r="D1990" i="1"/>
  <c r="E1990" i="1" s="1"/>
  <c r="D1991" i="1"/>
  <c r="E1991" i="1" s="1"/>
  <c r="D1992" i="1"/>
  <c r="E1992" i="1" s="1"/>
  <c r="D1993" i="1"/>
  <c r="E1993" i="1" s="1"/>
  <c r="D1994" i="1"/>
  <c r="E1994" i="1" s="1"/>
  <c r="D1995" i="1"/>
  <c r="E1995" i="1" s="1"/>
  <c r="D1996" i="1"/>
  <c r="E1996" i="1" s="1"/>
  <c r="D1997" i="1"/>
  <c r="E1997" i="1" s="1"/>
  <c r="D1998" i="1"/>
  <c r="E1998" i="1" s="1"/>
  <c r="D1999" i="1"/>
  <c r="E1999" i="1" s="1"/>
  <c r="D2000" i="1"/>
  <c r="E2000" i="1" s="1"/>
  <c r="D2001" i="1"/>
  <c r="E2001" i="1" s="1"/>
  <c r="D2002" i="1"/>
  <c r="E2002" i="1" s="1"/>
  <c r="D2003" i="1"/>
  <c r="E2003" i="1" s="1"/>
  <c r="D2004" i="1"/>
  <c r="E2004" i="1" s="1"/>
  <c r="D2005" i="1"/>
  <c r="E2005" i="1" s="1"/>
  <c r="D2006" i="1"/>
  <c r="E2006" i="1" s="1"/>
  <c r="D2007" i="1"/>
  <c r="E2007" i="1" s="1"/>
  <c r="D2008" i="1"/>
  <c r="E2008" i="1" s="1"/>
  <c r="D2009" i="1"/>
  <c r="E2009" i="1" s="1"/>
  <c r="D2010" i="1"/>
  <c r="E2010" i="1" s="1"/>
  <c r="D2011" i="1"/>
  <c r="E2011" i="1" s="1"/>
  <c r="D2012" i="1"/>
  <c r="E2012" i="1" s="1"/>
  <c r="D2013" i="1"/>
  <c r="E2013" i="1" s="1"/>
  <c r="D2014" i="1"/>
  <c r="E2014" i="1" s="1"/>
  <c r="D2015" i="1"/>
  <c r="E2015" i="1" s="1"/>
  <c r="D2016" i="1"/>
  <c r="E2016" i="1" s="1"/>
  <c r="D2017" i="1"/>
  <c r="E2017" i="1" s="1"/>
  <c r="D2018" i="1"/>
  <c r="E2018" i="1" s="1"/>
  <c r="D2019" i="1"/>
  <c r="E2019" i="1" s="1"/>
  <c r="D2020" i="1"/>
  <c r="E2020" i="1" s="1"/>
  <c r="D2021" i="1"/>
  <c r="E2021" i="1" s="1"/>
  <c r="D2022" i="1"/>
  <c r="E2022" i="1" s="1"/>
  <c r="D2023" i="1"/>
  <c r="E2023" i="1" s="1"/>
  <c r="D2024" i="1"/>
  <c r="E2024" i="1" s="1"/>
  <c r="D2025" i="1"/>
  <c r="E2025" i="1" s="1"/>
  <c r="D2026" i="1"/>
  <c r="E2026" i="1" s="1"/>
  <c r="D2027" i="1"/>
  <c r="E2027" i="1" s="1"/>
  <c r="D2028" i="1"/>
  <c r="E2028" i="1" s="1"/>
  <c r="D2029" i="1"/>
  <c r="E2029" i="1" s="1"/>
  <c r="D2030" i="1"/>
  <c r="E2030" i="1" s="1"/>
  <c r="D2031" i="1"/>
  <c r="E2031" i="1" s="1"/>
  <c r="D2032" i="1"/>
  <c r="E2032" i="1" s="1"/>
  <c r="D2033" i="1"/>
  <c r="E2033" i="1" s="1"/>
  <c r="D2034" i="1"/>
  <c r="E2034" i="1" s="1"/>
  <c r="D2035" i="1"/>
  <c r="E2035" i="1" s="1"/>
  <c r="D2036" i="1"/>
  <c r="E2036" i="1" s="1"/>
  <c r="D2037" i="1"/>
  <c r="E2037" i="1" s="1"/>
  <c r="D2038" i="1"/>
  <c r="E2038" i="1" s="1"/>
  <c r="D2039" i="1"/>
  <c r="E2039" i="1" s="1"/>
  <c r="D2040" i="1"/>
  <c r="E2040" i="1" s="1"/>
  <c r="D2041" i="1"/>
  <c r="E2041" i="1" s="1"/>
  <c r="D2042" i="1"/>
  <c r="E2042" i="1" s="1"/>
  <c r="D2043" i="1"/>
  <c r="E2043" i="1" s="1"/>
  <c r="D2044" i="1"/>
  <c r="E2044" i="1" s="1"/>
  <c r="D2045" i="1"/>
  <c r="E2045" i="1" s="1"/>
  <c r="D2046" i="1"/>
  <c r="E2046" i="1" s="1"/>
  <c r="D2047" i="1"/>
  <c r="E2047" i="1" s="1"/>
  <c r="D2048" i="1"/>
  <c r="E2048" i="1" s="1"/>
  <c r="D2049" i="1"/>
  <c r="E2049" i="1" s="1"/>
  <c r="D2050" i="1"/>
  <c r="E2050" i="1" s="1"/>
  <c r="D2051" i="1"/>
  <c r="E2051" i="1" s="1"/>
  <c r="D2052" i="1"/>
  <c r="E2052" i="1" s="1"/>
  <c r="D2053" i="1"/>
  <c r="E2053" i="1" s="1"/>
  <c r="D2054" i="1"/>
  <c r="E2054" i="1" s="1"/>
  <c r="D2055" i="1"/>
  <c r="E2055" i="1" s="1"/>
  <c r="D2056" i="1"/>
  <c r="E2056" i="1" s="1"/>
  <c r="D2057" i="1"/>
  <c r="E2057" i="1" s="1"/>
  <c r="D2058" i="1"/>
  <c r="E2058" i="1" s="1"/>
  <c r="D2059" i="1"/>
  <c r="E2059" i="1" s="1"/>
  <c r="D2060" i="1"/>
  <c r="E2060" i="1" s="1"/>
  <c r="D2061" i="1"/>
  <c r="E2061" i="1" s="1"/>
  <c r="D2062" i="1"/>
  <c r="E2062" i="1" s="1"/>
  <c r="D2063" i="1"/>
  <c r="E2063" i="1" s="1"/>
  <c r="D2064" i="1"/>
  <c r="E2064" i="1" s="1"/>
  <c r="D2065" i="1"/>
  <c r="E2065" i="1" s="1"/>
  <c r="D2066" i="1"/>
  <c r="E2066" i="1" s="1"/>
  <c r="D2067" i="1"/>
  <c r="E2067" i="1" s="1"/>
  <c r="D2068" i="1"/>
  <c r="E2068" i="1" s="1"/>
  <c r="D2069" i="1"/>
  <c r="E2069" i="1" s="1"/>
  <c r="D2070" i="1"/>
  <c r="E2070" i="1" s="1"/>
  <c r="D2071" i="1"/>
  <c r="E2071" i="1" s="1"/>
  <c r="D2072" i="1"/>
  <c r="E2072" i="1" s="1"/>
  <c r="D2073" i="1"/>
  <c r="E2073" i="1" s="1"/>
  <c r="D2074" i="1"/>
  <c r="E2074" i="1" s="1"/>
  <c r="D2075" i="1"/>
  <c r="E2075" i="1" s="1"/>
  <c r="D2076" i="1"/>
  <c r="E2076" i="1" s="1"/>
  <c r="D2077" i="1"/>
  <c r="E2077" i="1" s="1"/>
  <c r="D2078" i="1"/>
  <c r="E2078" i="1" s="1"/>
  <c r="D2079" i="1"/>
  <c r="E2079" i="1" s="1"/>
  <c r="D2080" i="1"/>
  <c r="E2080" i="1" s="1"/>
  <c r="D2081" i="1"/>
  <c r="E2081" i="1" s="1"/>
  <c r="D2082" i="1"/>
  <c r="E2082" i="1" s="1"/>
  <c r="D2083" i="1"/>
  <c r="E2083" i="1" s="1"/>
  <c r="D2084" i="1"/>
  <c r="E2084" i="1" s="1"/>
  <c r="D2085" i="1"/>
  <c r="E2085" i="1" s="1"/>
  <c r="D2086" i="1"/>
  <c r="E2086" i="1" s="1"/>
  <c r="D2087" i="1"/>
  <c r="E2087" i="1" s="1"/>
  <c r="D2088" i="1"/>
  <c r="E2088" i="1" s="1"/>
  <c r="D2089" i="1"/>
  <c r="E2089" i="1" s="1"/>
  <c r="D2090" i="1"/>
  <c r="E2090" i="1" s="1"/>
  <c r="D2091" i="1"/>
  <c r="E2091" i="1" s="1"/>
  <c r="D2092" i="1"/>
  <c r="E2092" i="1" s="1"/>
  <c r="D2093" i="1"/>
  <c r="E2093" i="1" s="1"/>
  <c r="D2094" i="1"/>
  <c r="E2094" i="1" s="1"/>
  <c r="D2095" i="1"/>
  <c r="E2095" i="1" s="1"/>
  <c r="D2096" i="1"/>
  <c r="E2096" i="1" s="1"/>
  <c r="D2097" i="1"/>
  <c r="E2097" i="1" s="1"/>
  <c r="D2098" i="1"/>
  <c r="E2098" i="1" s="1"/>
  <c r="D2099" i="1"/>
  <c r="E2099" i="1" s="1"/>
  <c r="D2100" i="1"/>
  <c r="E2100" i="1" s="1"/>
  <c r="D2101" i="1"/>
  <c r="E2101" i="1" s="1"/>
  <c r="D2102" i="1"/>
  <c r="E2102" i="1" s="1"/>
  <c r="D2103" i="1"/>
  <c r="E2103" i="1" s="1"/>
  <c r="D2104" i="1"/>
  <c r="E2104" i="1" s="1"/>
  <c r="D2105" i="1"/>
  <c r="E2105" i="1" s="1"/>
  <c r="D2106" i="1"/>
  <c r="E2106" i="1" s="1"/>
  <c r="D2107" i="1"/>
  <c r="E2107" i="1" s="1"/>
  <c r="D2108" i="1"/>
  <c r="E2108" i="1" s="1"/>
  <c r="D2109" i="1"/>
  <c r="E2109" i="1" s="1"/>
  <c r="D2110" i="1"/>
  <c r="E2110" i="1" s="1"/>
  <c r="D2111" i="1"/>
  <c r="E2111" i="1" s="1"/>
  <c r="D2112" i="1"/>
  <c r="E2112" i="1" s="1"/>
  <c r="D2113" i="1"/>
  <c r="E2113" i="1" s="1"/>
  <c r="D2114" i="1"/>
  <c r="E2114" i="1" s="1"/>
  <c r="D2115" i="1"/>
  <c r="E2115" i="1" s="1"/>
  <c r="D2116" i="1"/>
  <c r="E2116" i="1" s="1"/>
  <c r="D2117" i="1"/>
  <c r="E2117" i="1" s="1"/>
  <c r="D2118" i="1"/>
  <c r="E2118" i="1" s="1"/>
  <c r="D2119" i="1"/>
  <c r="E2119" i="1" s="1"/>
  <c r="D2120" i="1"/>
  <c r="E2120" i="1" s="1"/>
  <c r="D2121" i="1"/>
  <c r="E2121" i="1" s="1"/>
  <c r="D2122" i="1"/>
  <c r="E2122" i="1" s="1"/>
  <c r="D2123" i="1"/>
  <c r="E2123" i="1" s="1"/>
  <c r="D2124" i="1"/>
  <c r="E2124" i="1" s="1"/>
  <c r="D2125" i="1"/>
  <c r="E2125" i="1" s="1"/>
  <c r="D2126" i="1"/>
  <c r="E2126" i="1" s="1"/>
  <c r="D2127" i="1"/>
  <c r="E2127" i="1" s="1"/>
  <c r="D2128" i="1"/>
  <c r="E2128" i="1" s="1"/>
  <c r="D2129" i="1"/>
  <c r="E2129" i="1" s="1"/>
  <c r="D2130" i="1"/>
  <c r="E2130" i="1" s="1"/>
  <c r="D2131" i="1"/>
  <c r="E2131" i="1" s="1"/>
  <c r="D2132" i="1"/>
  <c r="E2132" i="1" s="1"/>
  <c r="D2133" i="1"/>
  <c r="E2133" i="1" s="1"/>
  <c r="D2134" i="1"/>
  <c r="E2134" i="1" s="1"/>
  <c r="D2135" i="1"/>
  <c r="E2135" i="1" s="1"/>
  <c r="D2136" i="1"/>
  <c r="E2136" i="1" s="1"/>
  <c r="D2137" i="1"/>
  <c r="E2137" i="1" s="1"/>
  <c r="D2138" i="1"/>
  <c r="E2138" i="1" s="1"/>
  <c r="D2139" i="1"/>
  <c r="E2139" i="1" s="1"/>
  <c r="D2140" i="1"/>
  <c r="E2140" i="1" s="1"/>
  <c r="D2141" i="1"/>
  <c r="E2141" i="1" s="1"/>
  <c r="D2142" i="1"/>
  <c r="E2142" i="1" s="1"/>
  <c r="D2143" i="1"/>
  <c r="E2143" i="1" s="1"/>
  <c r="D2144" i="1"/>
  <c r="E2144" i="1" s="1"/>
  <c r="D2145" i="1"/>
  <c r="E2145" i="1" s="1"/>
  <c r="D2146" i="1"/>
  <c r="E2146" i="1" s="1"/>
  <c r="D2147" i="1"/>
  <c r="E2147" i="1" s="1"/>
  <c r="D2148" i="1"/>
  <c r="E2148" i="1" s="1"/>
  <c r="D2149" i="1"/>
  <c r="E2149" i="1" s="1"/>
  <c r="D2150" i="1"/>
  <c r="E2150" i="1" s="1"/>
  <c r="D2151" i="1"/>
  <c r="E2151" i="1" s="1"/>
  <c r="D2152" i="1"/>
  <c r="E2152" i="1" s="1"/>
  <c r="D2153" i="1"/>
  <c r="E2153" i="1" s="1"/>
  <c r="D2154" i="1"/>
  <c r="E2154" i="1" s="1"/>
  <c r="D2155" i="1"/>
  <c r="E2155" i="1" s="1"/>
  <c r="D2156" i="1"/>
  <c r="E2156" i="1" s="1"/>
  <c r="D2157" i="1"/>
  <c r="E2157" i="1" s="1"/>
  <c r="D2158" i="1"/>
  <c r="E2158" i="1" s="1"/>
  <c r="D2159" i="1"/>
  <c r="E2159" i="1" s="1"/>
  <c r="D2160" i="1"/>
  <c r="E2160" i="1" s="1"/>
  <c r="D2161" i="1"/>
  <c r="E2161" i="1" s="1"/>
  <c r="D2162" i="1"/>
  <c r="E2162" i="1" s="1"/>
  <c r="D2163" i="1"/>
  <c r="E2163" i="1" s="1"/>
  <c r="D2164" i="1"/>
  <c r="E2164" i="1" s="1"/>
  <c r="D2165" i="1"/>
  <c r="E2165" i="1" s="1"/>
  <c r="D2166" i="1"/>
  <c r="E2166" i="1" s="1"/>
  <c r="D2167" i="1"/>
  <c r="E2167" i="1" s="1"/>
  <c r="D2168" i="1"/>
  <c r="E2168" i="1" s="1"/>
  <c r="D2169" i="1"/>
  <c r="E2169" i="1" s="1"/>
  <c r="D2170" i="1"/>
  <c r="E2170" i="1" s="1"/>
  <c r="D2171" i="1"/>
  <c r="E2171" i="1" s="1"/>
  <c r="D2172" i="1"/>
  <c r="E2172" i="1" s="1"/>
  <c r="D2173" i="1"/>
  <c r="E2173" i="1" s="1"/>
  <c r="D2174" i="1"/>
  <c r="E2174" i="1" s="1"/>
  <c r="D2175" i="1"/>
  <c r="E2175" i="1" s="1"/>
  <c r="D2176" i="1"/>
  <c r="E2176" i="1" s="1"/>
  <c r="D2177" i="1"/>
  <c r="E2177" i="1" s="1"/>
  <c r="D2178" i="1"/>
  <c r="E2178" i="1" s="1"/>
  <c r="D2179" i="1"/>
  <c r="E2179" i="1" s="1"/>
  <c r="D2180" i="1"/>
  <c r="E2180" i="1" s="1"/>
  <c r="D2181" i="1"/>
  <c r="E2181" i="1" s="1"/>
  <c r="D2182" i="1"/>
  <c r="E2182" i="1" s="1"/>
  <c r="D2183" i="1"/>
  <c r="E2183" i="1" s="1"/>
  <c r="D2184" i="1"/>
  <c r="E2184" i="1" s="1"/>
  <c r="D2185" i="1"/>
  <c r="E2185" i="1" s="1"/>
  <c r="D2186" i="1"/>
  <c r="E2186" i="1" s="1"/>
  <c r="D2187" i="1"/>
  <c r="E2187" i="1" s="1"/>
  <c r="D2188" i="1"/>
  <c r="E2188" i="1" s="1"/>
  <c r="D2189" i="1"/>
  <c r="E2189" i="1" s="1"/>
  <c r="D2190" i="1"/>
  <c r="E2190" i="1" s="1"/>
  <c r="D2191" i="1"/>
  <c r="E2191" i="1" s="1"/>
  <c r="D2192" i="1"/>
  <c r="E2192" i="1" s="1"/>
  <c r="D2193" i="1"/>
  <c r="E2193" i="1" s="1"/>
  <c r="D2194" i="1"/>
  <c r="E2194" i="1" s="1"/>
  <c r="D2195" i="1"/>
  <c r="E2195" i="1" s="1"/>
  <c r="D2196" i="1"/>
  <c r="E2196" i="1" s="1"/>
  <c r="D2197" i="1"/>
  <c r="E2197" i="1" s="1"/>
  <c r="D2198" i="1"/>
  <c r="E2198" i="1" s="1"/>
  <c r="D2199" i="1"/>
  <c r="E2199" i="1" s="1"/>
  <c r="D2200" i="1"/>
  <c r="E2200" i="1" s="1"/>
  <c r="D2201" i="1"/>
  <c r="E2201" i="1" s="1"/>
  <c r="D2202" i="1"/>
  <c r="E2202" i="1" s="1"/>
  <c r="D2203" i="1"/>
  <c r="E2203" i="1" s="1"/>
  <c r="D2204" i="1"/>
  <c r="E2204" i="1" s="1"/>
  <c r="D2205" i="1"/>
  <c r="E2205" i="1" s="1"/>
  <c r="D2206" i="1"/>
  <c r="E2206" i="1" s="1"/>
  <c r="D2207" i="1"/>
  <c r="E2207" i="1" s="1"/>
  <c r="D2208" i="1"/>
  <c r="E2208" i="1" s="1"/>
  <c r="D2209" i="1"/>
  <c r="E2209" i="1" s="1"/>
  <c r="D2210" i="1"/>
  <c r="E2210" i="1" s="1"/>
  <c r="D2211" i="1"/>
  <c r="E2211" i="1" s="1"/>
  <c r="D2212" i="1"/>
  <c r="E2212" i="1" s="1"/>
  <c r="D2213" i="1"/>
  <c r="E2213" i="1" s="1"/>
  <c r="D2214" i="1"/>
  <c r="E2214" i="1" s="1"/>
  <c r="D2215" i="1"/>
  <c r="E2215" i="1" s="1"/>
  <c r="D2216" i="1"/>
  <c r="E2216" i="1" s="1"/>
  <c r="D2217" i="1"/>
  <c r="E2217" i="1" s="1"/>
  <c r="D2218" i="1"/>
  <c r="E2218" i="1" s="1"/>
  <c r="D2219" i="1"/>
  <c r="E2219" i="1" s="1"/>
  <c r="D2220" i="1"/>
  <c r="E2220" i="1" s="1"/>
  <c r="D2221" i="1"/>
  <c r="E2221" i="1" s="1"/>
  <c r="D2222" i="1"/>
  <c r="E2222" i="1" s="1"/>
  <c r="D2223" i="1"/>
  <c r="E2223" i="1" s="1"/>
  <c r="D2224" i="1"/>
  <c r="E2224" i="1" s="1"/>
  <c r="D2225" i="1"/>
  <c r="E2225" i="1" s="1"/>
  <c r="D2226" i="1"/>
  <c r="E2226" i="1" s="1"/>
  <c r="D2227" i="1"/>
  <c r="E2227" i="1" s="1"/>
  <c r="D2228" i="1"/>
  <c r="E2228" i="1" s="1"/>
  <c r="D2229" i="1"/>
  <c r="E2229" i="1" s="1"/>
  <c r="D2230" i="1"/>
  <c r="E2230" i="1" s="1"/>
  <c r="D2231" i="1"/>
  <c r="E2231" i="1" s="1"/>
  <c r="D2232" i="1"/>
  <c r="E2232" i="1" s="1"/>
  <c r="D2233" i="1"/>
  <c r="E2233" i="1" s="1"/>
  <c r="D2234" i="1"/>
  <c r="E2234" i="1" s="1"/>
  <c r="D2235" i="1"/>
  <c r="E2235" i="1" s="1"/>
  <c r="D2236" i="1"/>
  <c r="E2236" i="1" s="1"/>
  <c r="D2237" i="1"/>
  <c r="E2237" i="1" s="1"/>
  <c r="D2238" i="1"/>
  <c r="E2238" i="1" s="1"/>
  <c r="D2239" i="1"/>
  <c r="E2239" i="1" s="1"/>
  <c r="D2240" i="1"/>
  <c r="E2240" i="1" s="1"/>
  <c r="D2241" i="1"/>
  <c r="E2241" i="1" s="1"/>
  <c r="D2242" i="1"/>
  <c r="E2242" i="1" s="1"/>
  <c r="D2243" i="1"/>
  <c r="E2243" i="1" s="1"/>
  <c r="D2244" i="1"/>
  <c r="E2244" i="1" s="1"/>
  <c r="D2245" i="1"/>
  <c r="E2245" i="1" s="1"/>
  <c r="D2246" i="1"/>
  <c r="E2246" i="1" s="1"/>
  <c r="D2247" i="1"/>
  <c r="E2247" i="1" s="1"/>
  <c r="D2248" i="1"/>
  <c r="E2248" i="1" s="1"/>
  <c r="D2249" i="1"/>
  <c r="E2249" i="1" s="1"/>
  <c r="D2250" i="1"/>
  <c r="E2250" i="1" s="1"/>
  <c r="D2251" i="1"/>
  <c r="E2251" i="1" s="1"/>
  <c r="D2252" i="1"/>
  <c r="E2252" i="1" s="1"/>
  <c r="D2253" i="1"/>
  <c r="E2253" i="1" s="1"/>
  <c r="D2254" i="1"/>
  <c r="E2254" i="1" s="1"/>
  <c r="D2255" i="1"/>
  <c r="E2255" i="1" s="1"/>
  <c r="D2256" i="1"/>
  <c r="E2256" i="1" s="1"/>
  <c r="D2257" i="1"/>
  <c r="E2257" i="1" s="1"/>
  <c r="D2258" i="1"/>
  <c r="E2258" i="1" s="1"/>
  <c r="D2259" i="1"/>
  <c r="E2259" i="1" s="1"/>
  <c r="D2260" i="1"/>
  <c r="E2260" i="1" s="1"/>
  <c r="D2261" i="1"/>
  <c r="E2261" i="1" s="1"/>
  <c r="D2262" i="1"/>
  <c r="E2262" i="1" s="1"/>
  <c r="D2263" i="1"/>
  <c r="E2263" i="1" s="1"/>
  <c r="D2264" i="1"/>
  <c r="E2264" i="1" s="1"/>
  <c r="D2265" i="1"/>
  <c r="E2265" i="1" s="1"/>
  <c r="D2266" i="1"/>
  <c r="E2266" i="1" s="1"/>
  <c r="D2267" i="1"/>
  <c r="E2267" i="1" s="1"/>
  <c r="D2268" i="1"/>
  <c r="E2268" i="1" s="1"/>
  <c r="D2269" i="1"/>
  <c r="E2269" i="1" s="1"/>
  <c r="D2270" i="1"/>
  <c r="E2270" i="1" s="1"/>
  <c r="D2271" i="1"/>
  <c r="E2271" i="1" s="1"/>
  <c r="D2272" i="1"/>
  <c r="E2272" i="1" s="1"/>
  <c r="D2273" i="1"/>
  <c r="E2273" i="1" s="1"/>
  <c r="D2274" i="1"/>
  <c r="E2274" i="1" s="1"/>
  <c r="D2275" i="1"/>
  <c r="E2275"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2290" i="1"/>
  <c r="E2290" i="1" s="1"/>
  <c r="D2291" i="1"/>
  <c r="E2291" i="1" s="1"/>
  <c r="D2292" i="1"/>
  <c r="E2292" i="1" s="1"/>
  <c r="D2293" i="1"/>
  <c r="E2293" i="1" s="1"/>
  <c r="D2294" i="1"/>
  <c r="E2294" i="1" s="1"/>
  <c r="D2295" i="1"/>
  <c r="E2295" i="1" s="1"/>
  <c r="D2296" i="1"/>
  <c r="E2296" i="1" s="1"/>
  <c r="D2297" i="1"/>
  <c r="E2297" i="1" s="1"/>
  <c r="D2298" i="1"/>
  <c r="E2298" i="1" s="1"/>
  <c r="D2299" i="1"/>
  <c r="E2299" i="1" s="1"/>
  <c r="D2300" i="1"/>
  <c r="E2300" i="1" s="1"/>
  <c r="D2301" i="1"/>
  <c r="E2301" i="1" s="1"/>
  <c r="D2302" i="1"/>
  <c r="E2302" i="1" s="1"/>
  <c r="D2303" i="1"/>
  <c r="E2303" i="1" s="1"/>
  <c r="D2304" i="1"/>
  <c r="E2304" i="1" s="1"/>
  <c r="D2305" i="1"/>
  <c r="E2305" i="1" s="1"/>
  <c r="D2306" i="1"/>
  <c r="E2306" i="1" s="1"/>
  <c r="D2307" i="1"/>
  <c r="E2307" i="1" s="1"/>
  <c r="D2308" i="1"/>
  <c r="E2308" i="1" s="1"/>
  <c r="D2309" i="1"/>
  <c r="E2309" i="1" s="1"/>
  <c r="D2310" i="1"/>
  <c r="E2310" i="1" s="1"/>
  <c r="D2311" i="1"/>
  <c r="E2311" i="1" s="1"/>
  <c r="D2312" i="1"/>
  <c r="E2312" i="1" s="1"/>
  <c r="D2313" i="1"/>
  <c r="E2313" i="1" s="1"/>
  <c r="D2314" i="1"/>
  <c r="E2314" i="1" s="1"/>
  <c r="D2315" i="1"/>
  <c r="E2315" i="1" s="1"/>
  <c r="D2316" i="1"/>
  <c r="E2316" i="1" s="1"/>
  <c r="D2317" i="1"/>
  <c r="E2317" i="1" s="1"/>
  <c r="D2318" i="1"/>
  <c r="E2318" i="1" s="1"/>
  <c r="D2319" i="1"/>
  <c r="E2319" i="1" s="1"/>
  <c r="D2320" i="1"/>
  <c r="E2320" i="1" s="1"/>
  <c r="D2321" i="1"/>
  <c r="E2321" i="1" s="1"/>
  <c r="D2322" i="1"/>
  <c r="E2322" i="1" s="1"/>
  <c r="D2323" i="1"/>
  <c r="E2323" i="1" s="1"/>
  <c r="D2324" i="1"/>
  <c r="E2324" i="1" s="1"/>
  <c r="D2325" i="1"/>
  <c r="E2325" i="1" s="1"/>
  <c r="D2326" i="1"/>
  <c r="E2326" i="1" s="1"/>
  <c r="D2327" i="1"/>
  <c r="E2327" i="1" s="1"/>
  <c r="D2328" i="1"/>
  <c r="E2328" i="1" s="1"/>
  <c r="D2329" i="1"/>
  <c r="E2329" i="1" s="1"/>
  <c r="D2330" i="1"/>
  <c r="E2330" i="1" s="1"/>
  <c r="D2331" i="1"/>
  <c r="E2331" i="1" s="1"/>
  <c r="D2332" i="1"/>
  <c r="E2332" i="1" s="1"/>
  <c r="D2333" i="1"/>
  <c r="E2333" i="1" s="1"/>
  <c r="D2334" i="1"/>
  <c r="E2334" i="1" s="1"/>
  <c r="D2335" i="1"/>
  <c r="E2335" i="1" s="1"/>
  <c r="D2336" i="1"/>
  <c r="E2336" i="1" s="1"/>
  <c r="D2337" i="1"/>
  <c r="E2337" i="1" s="1"/>
  <c r="D2338" i="1"/>
  <c r="E2338" i="1" s="1"/>
  <c r="D2339" i="1"/>
  <c r="E2339" i="1" s="1"/>
  <c r="D2340" i="1"/>
  <c r="E2340" i="1" s="1"/>
  <c r="D2341" i="1"/>
  <c r="E2341" i="1" s="1"/>
  <c r="D2342" i="1"/>
  <c r="E2342" i="1" s="1"/>
  <c r="D2343" i="1"/>
  <c r="E2343" i="1" s="1"/>
  <c r="D2344" i="1"/>
  <c r="E2344" i="1" s="1"/>
  <c r="D2345" i="1"/>
  <c r="E2345" i="1" s="1"/>
  <c r="D2346" i="1"/>
  <c r="E2346" i="1" s="1"/>
  <c r="D2347" i="1"/>
  <c r="E2347" i="1" s="1"/>
  <c r="D2348" i="1"/>
  <c r="E2348" i="1" s="1"/>
  <c r="D2349" i="1"/>
  <c r="E2349" i="1" s="1"/>
  <c r="D2350" i="1"/>
  <c r="E2350" i="1" s="1"/>
  <c r="D2351" i="1"/>
  <c r="E2351" i="1" s="1"/>
  <c r="D2352" i="1"/>
  <c r="E2352" i="1" s="1"/>
  <c r="D2353" i="1"/>
  <c r="E2353" i="1" s="1"/>
  <c r="D2354" i="1"/>
  <c r="E2354" i="1" s="1"/>
  <c r="D2355" i="1"/>
  <c r="E2355" i="1" s="1"/>
  <c r="D2356" i="1"/>
  <c r="E2356" i="1" s="1"/>
  <c r="D2357" i="1"/>
  <c r="E2357" i="1" s="1"/>
  <c r="D2358" i="1"/>
  <c r="E2358" i="1" s="1"/>
  <c r="D2359" i="1"/>
  <c r="E2359" i="1" s="1"/>
  <c r="D2360" i="1"/>
  <c r="E2360" i="1" s="1"/>
  <c r="D2361" i="1"/>
  <c r="E2361" i="1" s="1"/>
  <c r="D2362" i="1"/>
  <c r="E2362" i="1" s="1"/>
  <c r="D2363" i="1"/>
  <c r="E2363" i="1" s="1"/>
  <c r="D2364" i="1"/>
  <c r="E2364" i="1" s="1"/>
  <c r="D2365" i="1"/>
  <c r="E2365" i="1" s="1"/>
  <c r="D2366" i="1"/>
  <c r="E2366" i="1" s="1"/>
  <c r="D2367" i="1"/>
  <c r="E2367" i="1" s="1"/>
  <c r="D2368" i="1"/>
  <c r="E2368" i="1" s="1"/>
  <c r="D2369" i="1"/>
  <c r="E2369" i="1" s="1"/>
  <c r="D2370" i="1"/>
  <c r="E2370" i="1" s="1"/>
  <c r="D2371" i="1"/>
  <c r="E2371" i="1" s="1"/>
  <c r="D2372" i="1"/>
  <c r="E2372" i="1" s="1"/>
  <c r="D2373" i="1"/>
  <c r="E2373" i="1" s="1"/>
  <c r="D2374" i="1"/>
  <c r="E2374" i="1" s="1"/>
  <c r="D2375" i="1"/>
  <c r="E2375" i="1" s="1"/>
  <c r="D2376" i="1"/>
  <c r="E2376" i="1" s="1"/>
  <c r="D2377" i="1"/>
  <c r="E2377" i="1" s="1"/>
  <c r="D2378" i="1"/>
  <c r="E2378" i="1" s="1"/>
  <c r="D2379" i="1"/>
  <c r="E2379" i="1" s="1"/>
  <c r="D2380" i="1"/>
  <c r="E2380" i="1" s="1"/>
  <c r="D2381" i="1"/>
  <c r="E2381" i="1" s="1"/>
  <c r="D2382" i="1"/>
  <c r="E2382" i="1" s="1"/>
  <c r="D2383" i="1"/>
  <c r="E2383" i="1" s="1"/>
  <c r="D2384" i="1"/>
  <c r="E2384" i="1" s="1"/>
  <c r="D2385" i="1"/>
  <c r="E2385" i="1" s="1"/>
  <c r="D2386" i="1"/>
  <c r="E2386" i="1" s="1"/>
  <c r="D2387" i="1"/>
  <c r="E2387" i="1" s="1"/>
  <c r="D2388" i="1"/>
  <c r="E2388" i="1" s="1"/>
  <c r="D2389" i="1"/>
  <c r="E2389" i="1" s="1"/>
  <c r="D2390" i="1"/>
  <c r="E2390" i="1" s="1"/>
  <c r="D2391" i="1"/>
  <c r="E2391" i="1" s="1"/>
  <c r="D2392" i="1"/>
  <c r="E2392" i="1" s="1"/>
  <c r="D2393" i="1"/>
  <c r="E2393" i="1" s="1"/>
  <c r="D2394" i="1"/>
  <c r="E2394" i="1" s="1"/>
  <c r="D2395" i="1"/>
  <c r="E2395" i="1" s="1"/>
  <c r="D2396" i="1"/>
  <c r="E2396" i="1" s="1"/>
  <c r="D2397" i="1"/>
  <c r="E2397" i="1" s="1"/>
  <c r="D2398" i="1"/>
  <c r="E2398" i="1" s="1"/>
  <c r="D2399" i="1"/>
  <c r="E2399" i="1" s="1"/>
  <c r="D2400" i="1"/>
  <c r="E2400" i="1" s="1"/>
  <c r="D2401" i="1"/>
  <c r="E2401" i="1" s="1"/>
  <c r="D2402" i="1"/>
  <c r="E2402" i="1" s="1"/>
  <c r="D2403" i="1"/>
  <c r="E2403" i="1" s="1"/>
  <c r="D2404" i="1"/>
  <c r="E2404" i="1" s="1"/>
  <c r="D2405" i="1"/>
  <c r="E2405" i="1" s="1"/>
  <c r="D2406" i="1"/>
  <c r="E2406" i="1" s="1"/>
  <c r="D2407" i="1"/>
  <c r="E2407" i="1" s="1"/>
  <c r="D2408" i="1"/>
  <c r="E2408" i="1" s="1"/>
  <c r="D2409" i="1"/>
  <c r="E2409" i="1" s="1"/>
  <c r="D2410" i="1"/>
  <c r="E2410" i="1" s="1"/>
  <c r="D2411" i="1"/>
  <c r="E2411" i="1" s="1"/>
  <c r="D2412" i="1"/>
  <c r="E2412" i="1" s="1"/>
  <c r="D2413" i="1"/>
  <c r="E2413" i="1" s="1"/>
  <c r="D2414" i="1"/>
  <c r="E2414" i="1" s="1"/>
  <c r="D2415" i="1"/>
  <c r="E2415" i="1" s="1"/>
  <c r="D2416" i="1"/>
  <c r="E2416" i="1" s="1"/>
  <c r="D2417" i="1"/>
  <c r="E2417" i="1" s="1"/>
  <c r="D2418" i="1"/>
  <c r="E2418" i="1" s="1"/>
  <c r="D2419" i="1"/>
  <c r="E2419" i="1" s="1"/>
  <c r="D2420" i="1"/>
  <c r="E2420" i="1" s="1"/>
  <c r="D2421" i="1"/>
  <c r="E2421" i="1" s="1"/>
  <c r="D2422" i="1"/>
  <c r="E2422" i="1" s="1"/>
  <c r="D2423" i="1"/>
  <c r="E2423" i="1" s="1"/>
  <c r="D2424" i="1"/>
  <c r="E2424" i="1" s="1"/>
  <c r="D2425" i="1"/>
  <c r="E2425" i="1" s="1"/>
  <c r="D2426" i="1"/>
  <c r="E2426" i="1" s="1"/>
  <c r="D2427" i="1"/>
  <c r="E2427" i="1" s="1"/>
  <c r="D2428" i="1"/>
  <c r="E2428" i="1" s="1"/>
  <c r="D2429" i="1"/>
  <c r="E2429" i="1" s="1"/>
  <c r="D2430" i="1"/>
  <c r="E2430" i="1" s="1"/>
  <c r="D2431" i="1"/>
  <c r="E2431" i="1" s="1"/>
  <c r="D2432" i="1"/>
  <c r="E2432" i="1" s="1"/>
  <c r="D2433" i="1"/>
  <c r="E2433" i="1" s="1"/>
  <c r="D2434" i="1"/>
  <c r="E2434" i="1" s="1"/>
  <c r="D2435" i="1"/>
  <c r="E2435" i="1" s="1"/>
  <c r="D2436" i="1"/>
  <c r="E2436" i="1" s="1"/>
  <c r="D2437" i="1"/>
  <c r="E2437" i="1" s="1"/>
  <c r="D2438" i="1"/>
  <c r="E2438" i="1" s="1"/>
  <c r="D2439" i="1"/>
  <c r="E2439" i="1" s="1"/>
  <c r="D2440" i="1"/>
  <c r="E2440" i="1" s="1"/>
  <c r="D2441" i="1"/>
  <c r="E2441" i="1" s="1"/>
  <c r="D2442" i="1"/>
  <c r="E2442" i="1" s="1"/>
  <c r="D2443" i="1"/>
  <c r="E2443" i="1" s="1"/>
  <c r="D2444" i="1"/>
  <c r="E2444" i="1" s="1"/>
  <c r="D2445" i="1"/>
  <c r="E2445" i="1" s="1"/>
  <c r="D2446" i="1"/>
  <c r="E2446" i="1" s="1"/>
  <c r="D2447" i="1"/>
  <c r="E2447" i="1" s="1"/>
  <c r="D2448" i="1"/>
  <c r="E2448" i="1" s="1"/>
  <c r="D2449" i="1"/>
  <c r="E2449" i="1" s="1"/>
  <c r="D2450" i="1"/>
  <c r="E2450" i="1" s="1"/>
  <c r="D2451" i="1"/>
  <c r="E2451" i="1" s="1"/>
  <c r="D2452" i="1"/>
  <c r="E2452" i="1" s="1"/>
  <c r="D2453" i="1"/>
  <c r="E2453" i="1" s="1"/>
  <c r="D2454" i="1"/>
  <c r="E2454" i="1" s="1"/>
  <c r="D2455" i="1"/>
  <c r="E2455" i="1" s="1"/>
  <c r="D2456" i="1"/>
  <c r="E2456" i="1" s="1"/>
  <c r="D2457" i="1"/>
  <c r="E2457" i="1" s="1"/>
  <c r="D2458" i="1"/>
  <c r="E2458" i="1" s="1"/>
  <c r="D2459" i="1"/>
  <c r="E2459" i="1" s="1"/>
  <c r="D2460" i="1"/>
  <c r="E2460" i="1" s="1"/>
  <c r="D2461" i="1"/>
  <c r="E2461" i="1" s="1"/>
  <c r="D2462" i="1"/>
  <c r="E2462" i="1" s="1"/>
  <c r="D2463" i="1"/>
  <c r="E2463" i="1" s="1"/>
  <c r="D2464" i="1"/>
  <c r="E2464" i="1" s="1"/>
  <c r="D2465" i="1"/>
  <c r="E2465" i="1" s="1"/>
  <c r="D2466" i="1"/>
  <c r="E2466" i="1" s="1"/>
  <c r="D2467" i="1"/>
  <c r="E2467" i="1" s="1"/>
  <c r="D2468" i="1"/>
  <c r="E2468" i="1" s="1"/>
  <c r="D2469" i="1"/>
  <c r="E2469" i="1" s="1"/>
  <c r="D2470" i="1"/>
  <c r="E2470" i="1" s="1"/>
  <c r="D2471" i="1"/>
  <c r="E2471" i="1" s="1"/>
  <c r="D2472" i="1"/>
  <c r="E2472" i="1" s="1"/>
  <c r="D2473" i="1"/>
  <c r="E2473" i="1" s="1"/>
  <c r="D2474" i="1"/>
  <c r="E2474" i="1" s="1"/>
  <c r="D2475" i="1"/>
  <c r="E2475" i="1" s="1"/>
  <c r="D2476" i="1"/>
  <c r="E2476" i="1" s="1"/>
  <c r="D2477" i="1"/>
  <c r="E2477" i="1" s="1"/>
  <c r="D2478" i="1"/>
  <c r="E2478" i="1" s="1"/>
  <c r="D2479" i="1"/>
  <c r="E2479" i="1" s="1"/>
  <c r="D2480" i="1"/>
  <c r="E2480" i="1" s="1"/>
  <c r="D2481" i="1"/>
  <c r="E2481" i="1" s="1"/>
  <c r="D2482" i="1"/>
  <c r="E2482" i="1" s="1"/>
  <c r="D2483" i="1"/>
  <c r="E2483" i="1" s="1"/>
  <c r="D2484" i="1"/>
  <c r="E2484" i="1" s="1"/>
  <c r="D2485" i="1"/>
  <c r="E2485" i="1" s="1"/>
  <c r="D2486" i="1"/>
  <c r="E2486" i="1" s="1"/>
  <c r="D2487" i="1"/>
  <c r="E2487" i="1" s="1"/>
  <c r="D2488" i="1"/>
  <c r="E2488" i="1" s="1"/>
  <c r="D2489" i="1"/>
  <c r="E2489" i="1" s="1"/>
  <c r="D2490" i="1"/>
  <c r="E2490" i="1" s="1"/>
  <c r="D2491" i="1"/>
  <c r="E2491" i="1" s="1"/>
  <c r="D2492" i="1"/>
  <c r="E2492" i="1" s="1"/>
  <c r="D2493" i="1"/>
  <c r="E2493" i="1" s="1"/>
  <c r="D2494" i="1"/>
  <c r="E2494" i="1" s="1"/>
  <c r="D2495" i="1"/>
  <c r="E2495" i="1" s="1"/>
  <c r="D2496" i="1"/>
  <c r="E2496" i="1" s="1"/>
  <c r="D2497" i="1"/>
  <c r="E2497" i="1" s="1"/>
  <c r="D2498" i="1"/>
  <c r="E2498" i="1" s="1"/>
  <c r="D2499" i="1"/>
  <c r="E2499" i="1" s="1"/>
  <c r="D2500" i="1"/>
  <c r="E2500" i="1" s="1"/>
  <c r="D2501" i="1"/>
  <c r="E2501" i="1" s="1"/>
  <c r="D2502" i="1"/>
  <c r="E2502" i="1" s="1"/>
  <c r="D2503" i="1"/>
  <c r="E2503" i="1" s="1"/>
  <c r="D2504" i="1"/>
  <c r="E2504" i="1" s="1"/>
  <c r="D2505" i="1"/>
  <c r="E2505" i="1" s="1"/>
  <c r="D2506" i="1"/>
  <c r="E2506" i="1" s="1"/>
  <c r="D2507" i="1"/>
  <c r="E2507" i="1" s="1"/>
  <c r="D2508" i="1"/>
  <c r="E2508" i="1" s="1"/>
  <c r="D2509" i="1"/>
  <c r="E2509" i="1" s="1"/>
  <c r="D2510" i="1"/>
  <c r="E2510" i="1" s="1"/>
  <c r="D2511" i="1"/>
  <c r="E2511" i="1" s="1"/>
  <c r="D2512" i="1"/>
  <c r="E2512" i="1" s="1"/>
  <c r="D2513" i="1"/>
  <c r="E2513" i="1" s="1"/>
  <c r="D2514" i="1"/>
  <c r="E2514" i="1" s="1"/>
  <c r="D2515" i="1"/>
  <c r="E2515" i="1" s="1"/>
  <c r="D2516" i="1"/>
  <c r="E2516" i="1" s="1"/>
  <c r="D2517" i="1"/>
  <c r="E2517" i="1" s="1"/>
  <c r="D2518" i="1"/>
  <c r="E2518" i="1" s="1"/>
  <c r="D2519" i="1"/>
  <c r="E2519" i="1" s="1"/>
  <c r="D2520" i="1"/>
  <c r="E2520" i="1" s="1"/>
  <c r="D2521" i="1"/>
  <c r="E2521" i="1" s="1"/>
  <c r="D2522" i="1"/>
  <c r="E2522" i="1" s="1"/>
  <c r="D2523" i="1"/>
  <c r="E2523" i="1" s="1"/>
  <c r="D2524" i="1"/>
  <c r="E2524" i="1" s="1"/>
  <c r="D2525" i="1"/>
  <c r="E2525" i="1" s="1"/>
  <c r="D2526" i="1"/>
  <c r="E2526" i="1" s="1"/>
  <c r="D2527" i="1"/>
  <c r="E2527" i="1" s="1"/>
  <c r="D2528" i="1"/>
  <c r="E2528" i="1" s="1"/>
  <c r="D2529" i="1"/>
  <c r="E2529" i="1" s="1"/>
  <c r="D2530" i="1"/>
  <c r="E2530" i="1" s="1"/>
  <c r="D2531" i="1"/>
  <c r="E2531" i="1" s="1"/>
  <c r="D2532" i="1"/>
  <c r="E2532" i="1" s="1"/>
  <c r="D2533" i="1"/>
  <c r="E2533" i="1" s="1"/>
  <c r="D2534" i="1"/>
  <c r="E2534" i="1" s="1"/>
  <c r="D2535" i="1"/>
  <c r="E2535" i="1" s="1"/>
  <c r="D2536" i="1"/>
  <c r="E2536" i="1" s="1"/>
  <c r="D2537" i="1"/>
  <c r="E2537" i="1" s="1"/>
  <c r="D2538" i="1"/>
  <c r="E2538" i="1" s="1"/>
  <c r="D2539" i="1"/>
  <c r="E2539" i="1" s="1"/>
  <c r="D2540" i="1"/>
  <c r="E2540" i="1" s="1"/>
  <c r="D2541" i="1"/>
  <c r="E2541" i="1" s="1"/>
  <c r="D2542" i="1"/>
  <c r="E2542" i="1" s="1"/>
  <c r="D2543" i="1"/>
  <c r="E2543" i="1" s="1"/>
  <c r="D2544" i="1"/>
  <c r="E2544" i="1" s="1"/>
  <c r="D2545" i="1"/>
  <c r="E2545" i="1" s="1"/>
  <c r="D2546" i="1"/>
  <c r="E2546" i="1" s="1"/>
  <c r="D2547" i="1"/>
  <c r="E2547" i="1" s="1"/>
  <c r="D2548" i="1"/>
  <c r="E2548" i="1" s="1"/>
  <c r="D2549" i="1"/>
  <c r="E2549" i="1" s="1"/>
  <c r="D2550" i="1"/>
  <c r="E2550" i="1" s="1"/>
  <c r="D2551" i="1"/>
  <c r="E2551" i="1" s="1"/>
  <c r="D2552" i="1"/>
  <c r="E2552" i="1" s="1"/>
  <c r="D2553" i="1"/>
  <c r="E2553" i="1" s="1"/>
  <c r="D2554" i="1"/>
  <c r="E2554" i="1" s="1"/>
  <c r="D2555" i="1"/>
  <c r="E2555" i="1" s="1"/>
  <c r="D2556" i="1"/>
  <c r="E2556" i="1" s="1"/>
  <c r="D2557" i="1"/>
  <c r="E2557" i="1" s="1"/>
  <c r="D2558" i="1"/>
  <c r="E2558" i="1" s="1"/>
  <c r="D2559" i="1"/>
  <c r="E2559" i="1" s="1"/>
  <c r="D2560" i="1"/>
  <c r="E2560" i="1" s="1"/>
  <c r="D2561" i="1"/>
  <c r="E2561" i="1" s="1"/>
  <c r="D2562" i="1"/>
  <c r="E2562" i="1" s="1"/>
  <c r="D2563" i="1"/>
  <c r="E2563" i="1" s="1"/>
  <c r="D2564" i="1"/>
  <c r="E2564" i="1" s="1"/>
  <c r="D2565" i="1"/>
  <c r="E2565" i="1" s="1"/>
  <c r="D2566" i="1"/>
  <c r="E2566" i="1" s="1"/>
  <c r="D2567" i="1"/>
  <c r="E2567" i="1" s="1"/>
  <c r="D2568" i="1"/>
  <c r="E2568" i="1" s="1"/>
  <c r="D2569" i="1"/>
  <c r="E2569" i="1" s="1"/>
  <c r="D2570" i="1"/>
  <c r="E2570" i="1" s="1"/>
  <c r="D2571" i="1"/>
  <c r="E2571" i="1" s="1"/>
  <c r="D2572" i="1"/>
  <c r="E2572" i="1" s="1"/>
  <c r="D2573" i="1"/>
  <c r="E2573" i="1" s="1"/>
  <c r="D2574" i="1"/>
  <c r="E2574" i="1" s="1"/>
  <c r="D2575" i="1"/>
  <c r="E2575" i="1" s="1"/>
  <c r="D2576" i="1"/>
  <c r="E2576" i="1" s="1"/>
  <c r="D2577" i="1"/>
  <c r="E2577" i="1" s="1"/>
  <c r="D2578" i="1"/>
  <c r="E2578" i="1" s="1"/>
  <c r="D2579" i="1"/>
  <c r="E2579" i="1" s="1"/>
  <c r="D2580" i="1"/>
  <c r="E2580" i="1" s="1"/>
  <c r="D2581" i="1"/>
  <c r="E2581" i="1" s="1"/>
  <c r="D2582" i="1"/>
  <c r="E2582" i="1" s="1"/>
  <c r="D2583" i="1"/>
  <c r="E2583" i="1" s="1"/>
  <c r="D2584" i="1"/>
  <c r="E2584" i="1" s="1"/>
  <c r="D2585" i="1"/>
  <c r="E2585" i="1" s="1"/>
  <c r="D2586" i="1"/>
  <c r="E2586" i="1" s="1"/>
  <c r="D2587" i="1"/>
  <c r="E2587" i="1" s="1"/>
  <c r="D2588" i="1"/>
  <c r="E2588" i="1" s="1"/>
  <c r="D2589" i="1"/>
  <c r="E2589" i="1" s="1"/>
  <c r="D2590" i="1"/>
  <c r="E2590" i="1" s="1"/>
  <c r="D2591" i="1"/>
  <c r="E2591" i="1" s="1"/>
  <c r="D2592" i="1"/>
  <c r="E2592" i="1" s="1"/>
  <c r="D2593" i="1"/>
  <c r="E2593" i="1" s="1"/>
  <c r="D2594" i="1"/>
  <c r="E2594" i="1" s="1"/>
  <c r="D2595" i="1"/>
  <c r="E2595" i="1" s="1"/>
  <c r="D2596" i="1"/>
  <c r="E2596" i="1" s="1"/>
  <c r="D2597" i="1"/>
  <c r="E2597" i="1" s="1"/>
  <c r="D2598" i="1"/>
  <c r="E2598" i="1" s="1"/>
  <c r="D2599" i="1"/>
  <c r="E2599" i="1" s="1"/>
  <c r="D2600" i="1"/>
  <c r="E2600" i="1" s="1"/>
  <c r="D2601" i="1"/>
  <c r="E2601" i="1" s="1"/>
  <c r="D2602" i="1"/>
  <c r="E2602" i="1" s="1"/>
  <c r="D2603" i="1"/>
  <c r="E2603" i="1" s="1"/>
  <c r="D2604" i="1"/>
  <c r="E2604" i="1" s="1"/>
  <c r="D2605" i="1"/>
  <c r="E2605" i="1" s="1"/>
  <c r="D2606" i="1"/>
  <c r="E2606"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2623" i="1"/>
  <c r="E2623" i="1" s="1"/>
  <c r="D2624" i="1"/>
  <c r="E2624" i="1" s="1"/>
  <c r="D2625" i="1"/>
  <c r="E2625" i="1" s="1"/>
  <c r="D2626" i="1"/>
  <c r="E2626" i="1" s="1"/>
  <c r="D2627" i="1"/>
  <c r="E2627" i="1" s="1"/>
  <c r="D2628" i="1"/>
  <c r="E2628" i="1" s="1"/>
  <c r="D2629" i="1"/>
  <c r="E2629" i="1" s="1"/>
  <c r="D2630" i="1"/>
  <c r="E2630" i="1" s="1"/>
  <c r="D2631" i="1"/>
  <c r="E2631" i="1" s="1"/>
  <c r="D2632" i="1"/>
  <c r="E2632" i="1" s="1"/>
  <c r="D2633" i="1"/>
  <c r="E2633" i="1" s="1"/>
  <c r="D2634" i="1"/>
  <c r="E2634" i="1" s="1"/>
  <c r="D2635" i="1"/>
  <c r="E2635" i="1" s="1"/>
  <c r="D2636" i="1"/>
  <c r="E2636" i="1" s="1"/>
  <c r="D2637" i="1"/>
  <c r="E2637" i="1" s="1"/>
  <c r="D2638" i="1"/>
  <c r="E2638" i="1" s="1"/>
  <c r="D2639" i="1"/>
  <c r="E2639" i="1" s="1"/>
  <c r="D2640" i="1"/>
  <c r="E2640" i="1" s="1"/>
  <c r="D2641" i="1"/>
  <c r="E2641" i="1" s="1"/>
  <c r="D2642" i="1"/>
  <c r="E2642" i="1" s="1"/>
  <c r="D2643" i="1"/>
  <c r="E2643" i="1" s="1"/>
  <c r="D2644" i="1"/>
  <c r="E2644" i="1" s="1"/>
  <c r="D2645" i="1"/>
  <c r="E2645" i="1" s="1"/>
  <c r="D2646" i="1"/>
  <c r="E2646" i="1" s="1"/>
  <c r="D2647" i="1"/>
  <c r="E2647" i="1" s="1"/>
  <c r="D2648" i="1"/>
  <c r="E2648" i="1" s="1"/>
  <c r="D2649" i="1"/>
  <c r="E2649" i="1" s="1"/>
  <c r="D2650" i="1"/>
  <c r="E2650" i="1" s="1"/>
  <c r="D2651" i="1"/>
  <c r="E2651" i="1" s="1"/>
  <c r="D2652" i="1"/>
  <c r="E2652" i="1" s="1"/>
  <c r="D2653" i="1"/>
  <c r="E2653" i="1" s="1"/>
  <c r="D2654" i="1"/>
  <c r="E2654" i="1" s="1"/>
  <c r="D2655" i="1"/>
  <c r="E2655" i="1" s="1"/>
  <c r="D2656" i="1"/>
  <c r="E2656" i="1" s="1"/>
  <c r="D2657" i="1"/>
  <c r="E2657" i="1" s="1"/>
  <c r="D2658" i="1"/>
  <c r="E2658" i="1" s="1"/>
  <c r="D2659" i="1"/>
  <c r="E2659" i="1" s="1"/>
  <c r="D2660" i="1"/>
  <c r="E2660" i="1" s="1"/>
  <c r="D2661" i="1"/>
  <c r="E2661" i="1" s="1"/>
  <c r="D2662" i="1"/>
  <c r="E2662" i="1" s="1"/>
  <c r="D2663" i="1"/>
  <c r="E2663" i="1" s="1"/>
  <c r="D2664" i="1"/>
  <c r="E2664" i="1" s="1"/>
  <c r="D2665" i="1"/>
  <c r="E2665" i="1" s="1"/>
  <c r="D2666" i="1"/>
  <c r="E2666" i="1" s="1"/>
  <c r="D2667" i="1"/>
  <c r="E2667" i="1" s="1"/>
  <c r="D2668" i="1"/>
  <c r="E2668" i="1" s="1"/>
  <c r="D2669" i="1"/>
  <c r="E2669" i="1" s="1"/>
  <c r="D2670" i="1"/>
  <c r="E2670" i="1" s="1"/>
  <c r="D2671" i="1"/>
  <c r="E2671" i="1" s="1"/>
  <c r="D2672" i="1"/>
  <c r="E2672" i="1" s="1"/>
  <c r="D2673" i="1"/>
  <c r="E2673" i="1" s="1"/>
  <c r="D2674" i="1"/>
  <c r="E2674" i="1" s="1"/>
  <c r="D2675" i="1"/>
  <c r="E2675" i="1" s="1"/>
  <c r="D2676" i="1"/>
  <c r="E2676" i="1" s="1"/>
  <c r="D2677" i="1"/>
  <c r="E2677" i="1" s="1"/>
  <c r="D2678" i="1"/>
  <c r="E2678" i="1" s="1"/>
  <c r="D2679" i="1"/>
  <c r="E2679" i="1" s="1"/>
  <c r="D2680" i="1"/>
  <c r="E2680" i="1" s="1"/>
  <c r="D2681" i="1"/>
  <c r="E2681" i="1" s="1"/>
  <c r="D2682" i="1"/>
  <c r="E2682" i="1" s="1"/>
  <c r="D2683" i="1"/>
  <c r="E2683" i="1" s="1"/>
  <c r="D2684" i="1"/>
  <c r="E2684" i="1" s="1"/>
  <c r="D2685" i="1"/>
  <c r="E2685" i="1" s="1"/>
  <c r="D2686" i="1"/>
  <c r="E2686" i="1" s="1"/>
  <c r="D2687" i="1"/>
  <c r="E2687" i="1" s="1"/>
  <c r="D2688" i="1"/>
  <c r="E2688" i="1" s="1"/>
  <c r="D2689" i="1"/>
  <c r="E2689" i="1" s="1"/>
  <c r="D2690" i="1"/>
  <c r="E2690" i="1" s="1"/>
  <c r="D2691" i="1"/>
  <c r="E2691" i="1" s="1"/>
  <c r="D2692" i="1"/>
  <c r="E2692" i="1" s="1"/>
  <c r="D2693" i="1"/>
  <c r="E2693" i="1" s="1"/>
  <c r="D2694" i="1"/>
  <c r="E2694" i="1" s="1"/>
  <c r="D2695" i="1"/>
  <c r="E2695" i="1" s="1"/>
  <c r="D2696" i="1"/>
  <c r="E2696" i="1" s="1"/>
  <c r="D2697" i="1"/>
  <c r="E2697" i="1" s="1"/>
  <c r="D2698" i="1"/>
  <c r="E2698" i="1" s="1"/>
  <c r="D2699" i="1"/>
  <c r="E2699" i="1" s="1"/>
  <c r="D2700" i="1"/>
  <c r="E2700" i="1" s="1"/>
  <c r="D2701" i="1"/>
  <c r="E2701" i="1" s="1"/>
  <c r="D2702" i="1"/>
  <c r="E2702" i="1" s="1"/>
  <c r="D2703" i="1"/>
  <c r="E2703" i="1" s="1"/>
  <c r="D2704" i="1"/>
  <c r="E2704" i="1" s="1"/>
  <c r="D2705" i="1"/>
  <c r="E2705" i="1" s="1"/>
  <c r="D2706" i="1"/>
  <c r="E2706" i="1" s="1"/>
  <c r="D2707" i="1"/>
  <c r="E2707" i="1" s="1"/>
  <c r="D2708" i="1"/>
  <c r="E2708" i="1" s="1"/>
  <c r="D2709" i="1"/>
  <c r="E2709" i="1" s="1"/>
  <c r="D2710" i="1"/>
  <c r="E2710" i="1" s="1"/>
  <c r="D2711" i="1"/>
  <c r="E2711" i="1" s="1"/>
  <c r="D2712" i="1"/>
  <c r="E2712" i="1" s="1"/>
  <c r="D2713" i="1"/>
  <c r="E2713" i="1" s="1"/>
  <c r="D2714" i="1"/>
  <c r="E2714" i="1" s="1"/>
  <c r="D2715" i="1"/>
  <c r="E2715" i="1" s="1"/>
  <c r="D2716" i="1"/>
  <c r="E2716" i="1" s="1"/>
  <c r="D2717" i="1"/>
  <c r="E2717" i="1" s="1"/>
  <c r="D2718" i="1"/>
  <c r="E2718" i="1" s="1"/>
  <c r="D2719" i="1"/>
  <c r="E2719" i="1" s="1"/>
  <c r="D2720" i="1"/>
  <c r="E2720" i="1" s="1"/>
  <c r="D2721" i="1"/>
  <c r="E2721" i="1" s="1"/>
  <c r="D2722" i="1"/>
  <c r="E2722" i="1" s="1"/>
  <c r="D2723" i="1"/>
  <c r="E2723" i="1" s="1"/>
  <c r="D2724" i="1"/>
  <c r="E2724" i="1" s="1"/>
  <c r="D2725" i="1"/>
  <c r="E2725" i="1" s="1"/>
  <c r="D2726" i="1"/>
  <c r="E2726" i="1" s="1"/>
  <c r="D2727" i="1"/>
  <c r="E2727" i="1" s="1"/>
  <c r="D2728" i="1"/>
  <c r="E2728" i="1" s="1"/>
  <c r="D2729" i="1"/>
  <c r="E2729" i="1" s="1"/>
  <c r="D2730" i="1"/>
  <c r="E2730" i="1" s="1"/>
  <c r="D2731" i="1"/>
  <c r="E2731" i="1" s="1"/>
  <c r="D2732" i="1"/>
  <c r="E2732" i="1" s="1"/>
  <c r="D2733" i="1"/>
  <c r="E2733" i="1" s="1"/>
  <c r="D2734" i="1"/>
  <c r="E2734" i="1" s="1"/>
  <c r="D2735" i="1"/>
  <c r="E2735" i="1" s="1"/>
  <c r="D2736" i="1"/>
  <c r="E2736" i="1" s="1"/>
  <c r="D2737" i="1"/>
  <c r="E2737" i="1" s="1"/>
  <c r="D2738" i="1"/>
  <c r="E2738" i="1" s="1"/>
  <c r="D2739" i="1"/>
  <c r="E2739" i="1" s="1"/>
  <c r="D2740" i="1"/>
  <c r="E2740" i="1" s="1"/>
  <c r="D2741" i="1"/>
  <c r="E2741" i="1" s="1"/>
  <c r="D2742" i="1"/>
  <c r="E2742" i="1" s="1"/>
  <c r="D2743" i="1"/>
  <c r="E2743" i="1" s="1"/>
  <c r="D2744" i="1"/>
  <c r="E2744" i="1" s="1"/>
  <c r="D2745" i="1"/>
  <c r="E2745" i="1" s="1"/>
  <c r="D2746" i="1"/>
  <c r="E2746" i="1" s="1"/>
  <c r="D2747" i="1"/>
  <c r="E2747" i="1" s="1"/>
  <c r="D2748" i="1"/>
  <c r="E2748" i="1" s="1"/>
  <c r="D2749" i="1"/>
  <c r="E2749" i="1" s="1"/>
  <c r="D2750" i="1"/>
  <c r="E2750" i="1" s="1"/>
  <c r="D2751" i="1"/>
  <c r="E2751" i="1" s="1"/>
  <c r="D2752" i="1"/>
  <c r="E2752" i="1" s="1"/>
  <c r="D2753" i="1"/>
  <c r="E2753" i="1" s="1"/>
  <c r="D2754" i="1"/>
  <c r="E2754" i="1" s="1"/>
  <c r="D2755" i="1"/>
  <c r="E2755" i="1" s="1"/>
  <c r="D2756" i="1"/>
  <c r="E2756" i="1" s="1"/>
  <c r="D2757" i="1"/>
  <c r="E2757" i="1" s="1"/>
  <c r="D2758" i="1"/>
  <c r="E2758" i="1" s="1"/>
  <c r="D2759" i="1"/>
  <c r="E2759" i="1" s="1"/>
  <c r="D2760" i="1"/>
  <c r="E2760" i="1" s="1"/>
  <c r="D2761" i="1"/>
  <c r="E2761" i="1" s="1"/>
  <c r="D2762" i="1"/>
  <c r="E2762" i="1" s="1"/>
  <c r="D2763" i="1"/>
  <c r="E2763" i="1" s="1"/>
  <c r="D2764" i="1"/>
  <c r="E2764" i="1" s="1"/>
  <c r="D2765" i="1"/>
  <c r="E2765" i="1" s="1"/>
  <c r="D2766" i="1"/>
  <c r="E2766" i="1" s="1"/>
  <c r="D2767" i="1"/>
  <c r="E2767" i="1" s="1"/>
  <c r="D2768" i="1"/>
  <c r="E2768" i="1" s="1"/>
  <c r="D2769" i="1"/>
  <c r="E2769" i="1" s="1"/>
  <c r="D2770" i="1"/>
  <c r="E2770" i="1" s="1"/>
  <c r="D2771" i="1"/>
  <c r="E2771" i="1" s="1"/>
  <c r="D2772" i="1"/>
  <c r="E2772" i="1" s="1"/>
  <c r="D2773" i="1"/>
  <c r="E2773" i="1" s="1"/>
  <c r="D2774" i="1"/>
  <c r="E2774" i="1" s="1"/>
  <c r="D2775" i="1"/>
  <c r="E2775" i="1" s="1"/>
  <c r="D2776" i="1"/>
  <c r="E2776" i="1" s="1"/>
  <c r="D2777" i="1"/>
  <c r="E2777" i="1" s="1"/>
  <c r="D2778" i="1"/>
  <c r="E2778" i="1" s="1"/>
  <c r="D2779" i="1"/>
  <c r="E2779" i="1" s="1"/>
  <c r="D2780" i="1"/>
  <c r="E2780" i="1" s="1"/>
  <c r="D2781" i="1"/>
  <c r="E2781" i="1" s="1"/>
  <c r="D2782" i="1"/>
  <c r="E2782" i="1" s="1"/>
  <c r="D2783" i="1"/>
  <c r="E2783" i="1" s="1"/>
  <c r="D2784" i="1"/>
  <c r="E2784" i="1" s="1"/>
  <c r="D2785" i="1"/>
  <c r="E2785" i="1" s="1"/>
  <c r="D2786" i="1"/>
  <c r="E2786" i="1" s="1"/>
  <c r="D2787" i="1"/>
  <c r="E2787" i="1" s="1"/>
  <c r="D2788" i="1"/>
  <c r="E2788" i="1" s="1"/>
  <c r="D2789" i="1"/>
  <c r="E2789" i="1" s="1"/>
  <c r="D2790" i="1"/>
  <c r="E2790" i="1" s="1"/>
  <c r="D2791" i="1"/>
  <c r="E2791" i="1" s="1"/>
  <c r="D2792" i="1"/>
  <c r="E2792" i="1" s="1"/>
  <c r="D2793" i="1"/>
  <c r="E2793" i="1" s="1"/>
  <c r="D2794" i="1"/>
  <c r="E2794" i="1" s="1"/>
  <c r="D2795" i="1"/>
  <c r="E2795" i="1" s="1"/>
  <c r="D2796" i="1"/>
  <c r="E2796" i="1" s="1"/>
  <c r="D2797" i="1"/>
  <c r="E2797" i="1" s="1"/>
  <c r="D2798" i="1"/>
  <c r="E2798" i="1" s="1"/>
  <c r="D2799" i="1"/>
  <c r="E2799" i="1" s="1"/>
  <c r="D2800" i="1"/>
  <c r="E2800" i="1" s="1"/>
  <c r="D2801" i="1"/>
  <c r="E2801" i="1" s="1"/>
  <c r="D2802" i="1"/>
  <c r="E2802" i="1" s="1"/>
  <c r="D2803" i="1"/>
  <c r="E2803" i="1" s="1"/>
  <c r="D2804" i="1"/>
  <c r="E2804" i="1" s="1"/>
  <c r="D2805" i="1"/>
  <c r="E2805" i="1" s="1"/>
  <c r="D2806" i="1"/>
  <c r="E2806" i="1" s="1"/>
  <c r="D2807" i="1"/>
  <c r="E2807" i="1" s="1"/>
  <c r="D2808" i="1"/>
  <c r="E2808" i="1" s="1"/>
  <c r="D2809" i="1"/>
  <c r="E2809" i="1" s="1"/>
  <c r="D2810" i="1"/>
  <c r="E2810" i="1" s="1"/>
  <c r="D2811" i="1"/>
  <c r="E2811" i="1" s="1"/>
  <c r="D2812" i="1"/>
  <c r="E2812" i="1" s="1"/>
  <c r="D2813" i="1"/>
  <c r="E2813" i="1" s="1"/>
  <c r="D2814" i="1"/>
  <c r="E2814" i="1" s="1"/>
  <c r="D2815" i="1"/>
  <c r="E2815" i="1" s="1"/>
  <c r="D2816" i="1"/>
  <c r="E2816" i="1" s="1"/>
  <c r="D2817" i="1"/>
  <c r="E2817" i="1" s="1"/>
  <c r="D2818" i="1"/>
  <c r="E2818" i="1" s="1"/>
  <c r="D2819" i="1"/>
  <c r="E2819" i="1" s="1"/>
  <c r="D2820" i="1"/>
  <c r="E2820" i="1" s="1"/>
  <c r="D2821" i="1"/>
  <c r="E2821" i="1" s="1"/>
  <c r="D2822" i="1"/>
  <c r="E2822" i="1" s="1"/>
  <c r="D2823" i="1"/>
  <c r="E2823" i="1" s="1"/>
  <c r="D2824" i="1"/>
  <c r="E2824" i="1" s="1"/>
  <c r="D2825" i="1"/>
  <c r="E2825" i="1" s="1"/>
  <c r="D2826" i="1"/>
  <c r="E2826" i="1" s="1"/>
  <c r="D2827" i="1"/>
  <c r="E2827" i="1" s="1"/>
  <c r="D2828" i="1"/>
  <c r="E2828" i="1" s="1"/>
  <c r="D2829" i="1"/>
  <c r="E2829" i="1" s="1"/>
  <c r="D2830" i="1"/>
  <c r="E2830" i="1" s="1"/>
  <c r="D2831" i="1"/>
  <c r="E2831" i="1" s="1"/>
  <c r="D2832" i="1"/>
  <c r="E2832" i="1" s="1"/>
  <c r="D2833" i="1"/>
  <c r="E2833" i="1" s="1"/>
  <c r="D2834" i="1"/>
  <c r="E2834" i="1" s="1"/>
  <c r="D2835" i="1"/>
  <c r="E2835" i="1" s="1"/>
  <c r="D2836" i="1"/>
  <c r="E2836" i="1" s="1"/>
  <c r="D2837" i="1"/>
  <c r="E2837" i="1" s="1"/>
  <c r="D2838" i="1"/>
  <c r="E2838" i="1" s="1"/>
  <c r="D2839" i="1"/>
  <c r="E2839" i="1" s="1"/>
  <c r="D2840" i="1"/>
  <c r="E2840" i="1" s="1"/>
  <c r="D2841" i="1"/>
  <c r="E2841" i="1" s="1"/>
  <c r="D2842" i="1"/>
  <c r="E2842" i="1" s="1"/>
  <c r="D2843" i="1"/>
  <c r="E2843" i="1" s="1"/>
  <c r="D2844" i="1"/>
  <c r="E2844" i="1" s="1"/>
  <c r="D2845" i="1"/>
  <c r="E2845" i="1" s="1"/>
  <c r="D2846" i="1"/>
  <c r="E2846" i="1" s="1"/>
  <c r="D2847" i="1"/>
  <c r="E2847" i="1" s="1"/>
  <c r="D2848" i="1"/>
  <c r="E2848" i="1" s="1"/>
  <c r="D2849" i="1"/>
  <c r="E2849" i="1" s="1"/>
  <c r="D2850" i="1"/>
  <c r="E2850" i="1" s="1"/>
  <c r="D2851" i="1"/>
  <c r="E2851" i="1" s="1"/>
  <c r="D2852" i="1"/>
  <c r="E2852" i="1" s="1"/>
  <c r="D2853" i="1"/>
  <c r="E2853" i="1" s="1"/>
  <c r="D2854" i="1"/>
  <c r="E2854" i="1" s="1"/>
  <c r="D2855" i="1"/>
  <c r="E2855" i="1" s="1"/>
  <c r="D2856" i="1"/>
  <c r="E2856" i="1" s="1"/>
  <c r="D2857" i="1"/>
  <c r="E2857" i="1" s="1"/>
  <c r="D2858" i="1"/>
  <c r="E2858" i="1" s="1"/>
  <c r="D2859" i="1"/>
  <c r="E2859" i="1" s="1"/>
  <c r="D2860" i="1"/>
  <c r="E2860" i="1" s="1"/>
  <c r="D2861" i="1"/>
  <c r="E2861" i="1" s="1"/>
  <c r="D2862" i="1"/>
  <c r="E2862" i="1" s="1"/>
  <c r="D2863" i="1"/>
  <c r="E2863" i="1" s="1"/>
  <c r="D2864" i="1"/>
  <c r="E2864" i="1" s="1"/>
  <c r="D2865" i="1"/>
  <c r="E2865" i="1" s="1"/>
  <c r="D2866" i="1"/>
  <c r="E2866" i="1" s="1"/>
  <c r="D2867" i="1"/>
  <c r="E2867" i="1" s="1"/>
  <c r="D2868" i="1"/>
  <c r="E2868" i="1" s="1"/>
  <c r="D2869" i="1"/>
  <c r="E2869" i="1" s="1"/>
  <c r="D2870" i="1"/>
  <c r="E2870" i="1" s="1"/>
  <c r="D2871" i="1"/>
  <c r="E2871" i="1" s="1"/>
  <c r="D2872" i="1"/>
  <c r="E2872" i="1" s="1"/>
  <c r="D2873" i="1"/>
  <c r="E2873" i="1" s="1"/>
  <c r="D2874" i="1"/>
  <c r="E2874" i="1" s="1"/>
  <c r="D2875" i="1"/>
  <c r="E2875" i="1" s="1"/>
  <c r="D2876" i="1"/>
  <c r="E2876" i="1" s="1"/>
  <c r="D2877" i="1"/>
  <c r="E2877" i="1" s="1"/>
  <c r="D2878" i="1"/>
  <c r="E2878" i="1" s="1"/>
  <c r="D2879" i="1"/>
  <c r="E2879" i="1" s="1"/>
  <c r="D2880" i="1"/>
  <c r="E2880" i="1" s="1"/>
  <c r="D2881" i="1"/>
  <c r="E2881" i="1" s="1"/>
  <c r="D2882" i="1"/>
  <c r="E2882" i="1" s="1"/>
  <c r="D2883" i="1"/>
  <c r="E2883" i="1" s="1"/>
  <c r="D2884" i="1"/>
  <c r="E2884" i="1" s="1"/>
  <c r="D2885" i="1"/>
  <c r="E2885" i="1" s="1"/>
  <c r="D2886" i="1"/>
  <c r="E2886" i="1" s="1"/>
  <c r="D2887" i="1"/>
  <c r="E2887" i="1" s="1"/>
  <c r="D2888" i="1"/>
  <c r="E2888" i="1" s="1"/>
  <c r="D2889" i="1"/>
  <c r="E2889" i="1" s="1"/>
  <c r="D2890" i="1"/>
  <c r="E2890" i="1" s="1"/>
  <c r="D2891" i="1"/>
  <c r="E2891" i="1" s="1"/>
  <c r="D2892" i="1"/>
  <c r="E2892" i="1" s="1"/>
  <c r="D2893" i="1"/>
  <c r="E2893" i="1" s="1"/>
  <c r="D2894" i="1"/>
  <c r="E2894" i="1" s="1"/>
  <c r="D2895" i="1"/>
  <c r="E2895" i="1" s="1"/>
  <c r="D2896" i="1"/>
  <c r="E2896" i="1" s="1"/>
  <c r="D2897" i="1"/>
  <c r="E2897" i="1" s="1"/>
  <c r="D2898" i="1"/>
  <c r="E2898" i="1" s="1"/>
  <c r="D2899" i="1"/>
  <c r="E2899" i="1" s="1"/>
  <c r="D2900" i="1"/>
  <c r="E2900" i="1" s="1"/>
  <c r="D2901" i="1"/>
  <c r="E2901" i="1" s="1"/>
  <c r="D2902" i="1"/>
  <c r="E2902" i="1" s="1"/>
  <c r="D2903" i="1"/>
  <c r="E2903" i="1" s="1"/>
  <c r="D2904" i="1"/>
  <c r="E2904" i="1" s="1"/>
  <c r="D2905" i="1"/>
  <c r="E2905" i="1" s="1"/>
  <c r="D2906" i="1"/>
  <c r="E2906" i="1" s="1"/>
  <c r="D2907" i="1"/>
  <c r="E2907" i="1" s="1"/>
  <c r="D2908" i="1"/>
  <c r="E2908" i="1" s="1"/>
  <c r="D2909" i="1"/>
  <c r="E2909" i="1" s="1"/>
  <c r="D2910" i="1"/>
  <c r="E2910" i="1" s="1"/>
  <c r="D2911" i="1"/>
  <c r="E2911" i="1" s="1"/>
  <c r="D2912" i="1"/>
  <c r="E2912" i="1" s="1"/>
  <c r="D2913" i="1"/>
  <c r="E2913" i="1" s="1"/>
  <c r="D2914" i="1"/>
  <c r="E2914" i="1" s="1"/>
  <c r="D2915" i="1"/>
  <c r="E2915" i="1" s="1"/>
  <c r="D2916" i="1"/>
  <c r="E2916" i="1" s="1"/>
  <c r="D2917" i="1"/>
  <c r="E2917" i="1" s="1"/>
  <c r="D2918" i="1"/>
  <c r="E2918" i="1" s="1"/>
  <c r="D2919" i="1"/>
  <c r="E2919" i="1" s="1"/>
  <c r="D2920" i="1"/>
  <c r="E2920" i="1" s="1"/>
  <c r="D2921" i="1"/>
  <c r="E2921" i="1" s="1"/>
  <c r="D2922" i="1"/>
  <c r="E2922" i="1" s="1"/>
  <c r="D2923" i="1"/>
  <c r="E2923" i="1" s="1"/>
  <c r="D2924" i="1"/>
  <c r="E2924" i="1" s="1"/>
  <c r="D2925" i="1"/>
  <c r="E2925" i="1" s="1"/>
  <c r="D2926" i="1"/>
  <c r="E2926" i="1" s="1"/>
  <c r="D2927" i="1"/>
  <c r="E2927" i="1" s="1"/>
  <c r="D2928" i="1"/>
  <c r="E2928" i="1" s="1"/>
  <c r="D2929" i="1"/>
  <c r="E2929" i="1" s="1"/>
  <c r="D2930" i="1"/>
  <c r="E2930" i="1" s="1"/>
  <c r="D2931" i="1"/>
  <c r="E2931" i="1" s="1"/>
  <c r="D2932" i="1"/>
  <c r="E2932" i="1" s="1"/>
  <c r="D2933" i="1"/>
  <c r="E2933" i="1" s="1"/>
  <c r="D2934" i="1"/>
  <c r="E2934" i="1" s="1"/>
  <c r="D2935" i="1"/>
  <c r="E2935" i="1" s="1"/>
  <c r="D2936" i="1"/>
  <c r="E2936" i="1" s="1"/>
  <c r="D2937" i="1"/>
  <c r="E2937" i="1" s="1"/>
  <c r="D2938" i="1"/>
  <c r="E2938" i="1" s="1"/>
  <c r="D2939" i="1"/>
  <c r="E2939" i="1" s="1"/>
  <c r="D2940" i="1"/>
  <c r="E2940" i="1" s="1"/>
  <c r="D2941" i="1"/>
  <c r="E2941" i="1" s="1"/>
  <c r="D2942" i="1"/>
  <c r="E2942" i="1" s="1"/>
  <c r="D2943" i="1"/>
  <c r="E2943" i="1" s="1"/>
  <c r="D2944" i="1"/>
  <c r="E2944" i="1" s="1"/>
  <c r="D2945" i="1"/>
  <c r="E2945" i="1" s="1"/>
  <c r="D2946" i="1"/>
  <c r="E2946" i="1" s="1"/>
  <c r="D2947" i="1"/>
  <c r="E2947" i="1" s="1"/>
  <c r="D2948" i="1"/>
  <c r="E2948" i="1" s="1"/>
  <c r="D2949" i="1"/>
  <c r="E2949" i="1" s="1"/>
  <c r="D2950" i="1"/>
  <c r="E2950" i="1" s="1"/>
  <c r="D2951" i="1"/>
  <c r="E2951" i="1" s="1"/>
  <c r="D2952" i="1"/>
  <c r="E2952" i="1" s="1"/>
  <c r="D2953" i="1"/>
  <c r="E2953" i="1" s="1"/>
  <c r="D2954" i="1"/>
  <c r="E2954" i="1" s="1"/>
  <c r="D2955" i="1"/>
  <c r="E2955" i="1" s="1"/>
  <c r="D2956" i="1"/>
  <c r="E2956" i="1" s="1"/>
  <c r="D2957" i="1"/>
  <c r="E2957" i="1" s="1"/>
  <c r="D2958" i="1"/>
  <c r="E2958" i="1" s="1"/>
  <c r="D2959" i="1"/>
  <c r="E2959" i="1" s="1"/>
  <c r="D2960" i="1"/>
  <c r="E2960" i="1" s="1"/>
  <c r="D2961" i="1"/>
  <c r="E2961" i="1" s="1"/>
  <c r="D2962" i="1"/>
  <c r="E2962" i="1" s="1"/>
  <c r="D2963" i="1"/>
  <c r="E2963" i="1" s="1"/>
  <c r="D2964" i="1"/>
  <c r="E2964" i="1" s="1"/>
  <c r="D2965" i="1"/>
  <c r="E2965" i="1" s="1"/>
  <c r="D2966" i="1"/>
  <c r="E2966" i="1" s="1"/>
  <c r="D2967" i="1"/>
  <c r="E2967" i="1" s="1"/>
  <c r="D2968" i="1"/>
  <c r="E2968" i="1" s="1"/>
  <c r="D2969" i="1"/>
  <c r="E2969" i="1" s="1"/>
  <c r="D2970" i="1"/>
  <c r="E2970" i="1" s="1"/>
  <c r="D2971" i="1"/>
  <c r="E2971" i="1" s="1"/>
  <c r="D2972" i="1"/>
  <c r="E2972" i="1" s="1"/>
  <c r="D2973" i="1"/>
  <c r="E2973" i="1" s="1"/>
  <c r="D2974" i="1"/>
  <c r="E2974" i="1" s="1"/>
  <c r="D2975" i="1"/>
  <c r="E2975" i="1" s="1"/>
  <c r="D2976" i="1"/>
  <c r="E2976" i="1" s="1"/>
  <c r="D2977" i="1"/>
  <c r="E2977" i="1" s="1"/>
  <c r="D2978" i="1"/>
  <c r="E2978" i="1" s="1"/>
  <c r="D2979" i="1"/>
  <c r="E2979" i="1" s="1"/>
  <c r="D2980" i="1"/>
  <c r="E2980" i="1" s="1"/>
  <c r="D2981" i="1"/>
  <c r="E2981" i="1" s="1"/>
  <c r="D2982" i="1"/>
  <c r="E2982" i="1" s="1"/>
  <c r="D2983" i="1"/>
  <c r="E2983" i="1" s="1"/>
  <c r="D2984" i="1"/>
  <c r="E2984" i="1" s="1"/>
  <c r="D2985" i="1"/>
  <c r="E2985" i="1" s="1"/>
  <c r="D2986" i="1"/>
  <c r="E2986" i="1" s="1"/>
  <c r="D2987" i="1"/>
  <c r="E2987" i="1" s="1"/>
  <c r="D2988" i="1"/>
  <c r="E2988" i="1" s="1"/>
  <c r="D2989" i="1"/>
  <c r="E2989" i="1" s="1"/>
  <c r="D2990" i="1"/>
  <c r="E2990" i="1" s="1"/>
  <c r="D2991" i="1"/>
  <c r="E2991" i="1" s="1"/>
  <c r="D2992" i="1"/>
  <c r="E2992" i="1" s="1"/>
  <c r="D2993" i="1"/>
  <c r="E2993" i="1" s="1"/>
  <c r="D2994" i="1"/>
  <c r="E2994" i="1" s="1"/>
  <c r="D2995" i="1"/>
  <c r="E2995" i="1" s="1"/>
  <c r="D2996" i="1"/>
  <c r="E2996" i="1" s="1"/>
  <c r="D2997" i="1"/>
  <c r="E2997" i="1" s="1"/>
  <c r="D2998" i="1"/>
  <c r="E2998" i="1" s="1"/>
  <c r="D2999" i="1"/>
  <c r="E2999" i="1" s="1"/>
  <c r="D3000" i="1"/>
  <c r="E3000" i="1" s="1"/>
  <c r="D3001" i="1"/>
  <c r="E3001" i="1" s="1"/>
  <c r="D2" i="1"/>
  <c r="E2" i="1" s="1"/>
  <c r="G3" i="1"/>
  <c r="F3" i="1" s="1"/>
  <c r="G4" i="1"/>
  <c r="F4" i="1" s="1"/>
  <c r="G5" i="1"/>
  <c r="F5" i="1" s="1"/>
  <c r="G6" i="1"/>
  <c r="F6" i="1" s="1"/>
  <c r="G7" i="1"/>
  <c r="F7" i="1" s="1"/>
  <c r="G8" i="1"/>
  <c r="F8" i="1" s="1"/>
  <c r="G9" i="1"/>
  <c r="F9" i="1" s="1"/>
  <c r="G10" i="1"/>
  <c r="F10" i="1" s="1"/>
  <c r="G11" i="1"/>
  <c r="F11" i="1" s="1"/>
  <c r="G12" i="1"/>
  <c r="F12" i="1" s="1"/>
  <c r="G13" i="1"/>
  <c r="F13" i="1" s="1"/>
  <c r="G14" i="1"/>
  <c r="F14" i="1" s="1"/>
  <c r="G15" i="1"/>
  <c r="F15" i="1" s="1"/>
  <c r="G16" i="1"/>
  <c r="F16" i="1" s="1"/>
  <c r="G17" i="1"/>
  <c r="F17" i="1" s="1"/>
  <c r="G18" i="1"/>
  <c r="F18" i="1" s="1"/>
  <c r="G19" i="1"/>
  <c r="F19" i="1" s="1"/>
  <c r="G20" i="1"/>
  <c r="F20" i="1" s="1"/>
  <c r="G21" i="1"/>
  <c r="F21" i="1" s="1"/>
  <c r="G22" i="1"/>
  <c r="F22" i="1" s="1"/>
  <c r="G23" i="1"/>
  <c r="F23" i="1" s="1"/>
  <c r="G24" i="1"/>
  <c r="F24" i="1" s="1"/>
  <c r="G25" i="1"/>
  <c r="F25" i="1" s="1"/>
  <c r="G26" i="1"/>
  <c r="F26" i="1" s="1"/>
  <c r="G27" i="1"/>
  <c r="F27" i="1" s="1"/>
  <c r="G28" i="1"/>
  <c r="F28" i="1" s="1"/>
  <c r="G29" i="1"/>
  <c r="F29" i="1" s="1"/>
  <c r="G30" i="1"/>
  <c r="F30" i="1" s="1"/>
  <c r="G31" i="1"/>
  <c r="F31" i="1" s="1"/>
  <c r="G32" i="1"/>
  <c r="F32" i="1" s="1"/>
  <c r="G33" i="1"/>
  <c r="F33" i="1" s="1"/>
  <c r="G34" i="1"/>
  <c r="F34" i="1" s="1"/>
  <c r="G35" i="1"/>
  <c r="F35" i="1" s="1"/>
  <c r="G36" i="1"/>
  <c r="F36" i="1" s="1"/>
  <c r="G37" i="1"/>
  <c r="F37" i="1" s="1"/>
  <c r="G38" i="1"/>
  <c r="F38" i="1" s="1"/>
  <c r="G39" i="1"/>
  <c r="F39" i="1" s="1"/>
  <c r="G40" i="1"/>
  <c r="F40" i="1" s="1"/>
  <c r="G41" i="1"/>
  <c r="F41" i="1" s="1"/>
  <c r="G42" i="1"/>
  <c r="F42" i="1" s="1"/>
  <c r="G43" i="1"/>
  <c r="F43" i="1" s="1"/>
  <c r="G44" i="1"/>
  <c r="F44" i="1" s="1"/>
  <c r="G45" i="1"/>
  <c r="F45" i="1" s="1"/>
  <c r="G46" i="1"/>
  <c r="F46" i="1" s="1"/>
  <c r="G47" i="1"/>
  <c r="F47" i="1" s="1"/>
  <c r="G48" i="1"/>
  <c r="F48" i="1" s="1"/>
  <c r="G49" i="1"/>
  <c r="F49" i="1" s="1"/>
  <c r="G50" i="1"/>
  <c r="F50" i="1" s="1"/>
  <c r="G51" i="1"/>
  <c r="F51" i="1" s="1"/>
  <c r="G52" i="1"/>
  <c r="F52" i="1" s="1"/>
  <c r="G53" i="1"/>
  <c r="F53" i="1" s="1"/>
  <c r="G54" i="1"/>
  <c r="F54" i="1" s="1"/>
  <c r="G55" i="1"/>
  <c r="F55" i="1" s="1"/>
  <c r="G56" i="1"/>
  <c r="F56" i="1" s="1"/>
  <c r="G57" i="1"/>
  <c r="F57" i="1" s="1"/>
  <c r="G58" i="1"/>
  <c r="F58" i="1" s="1"/>
  <c r="G59" i="1"/>
  <c r="F59" i="1" s="1"/>
  <c r="G60" i="1"/>
  <c r="F60" i="1" s="1"/>
  <c r="G61" i="1"/>
  <c r="F61" i="1" s="1"/>
  <c r="G62" i="1"/>
  <c r="F62" i="1" s="1"/>
  <c r="G63" i="1"/>
  <c r="F63" i="1" s="1"/>
  <c r="G64" i="1"/>
  <c r="F64" i="1" s="1"/>
  <c r="G65" i="1"/>
  <c r="F65" i="1" s="1"/>
  <c r="G66" i="1"/>
  <c r="F66" i="1" s="1"/>
  <c r="G67" i="1"/>
  <c r="F67" i="1" s="1"/>
  <c r="G68" i="1"/>
  <c r="F68" i="1" s="1"/>
  <c r="G69" i="1"/>
  <c r="F69" i="1" s="1"/>
  <c r="G70" i="1"/>
  <c r="F70" i="1" s="1"/>
  <c r="G71" i="1"/>
  <c r="F71" i="1" s="1"/>
  <c r="G72" i="1"/>
  <c r="F72" i="1" s="1"/>
  <c r="G73" i="1"/>
  <c r="F73" i="1" s="1"/>
  <c r="G74" i="1"/>
  <c r="F74" i="1" s="1"/>
  <c r="G75" i="1"/>
  <c r="F75" i="1" s="1"/>
  <c r="G76" i="1"/>
  <c r="F76" i="1" s="1"/>
  <c r="G77" i="1"/>
  <c r="F77" i="1" s="1"/>
  <c r="G78" i="1"/>
  <c r="F78" i="1" s="1"/>
  <c r="G79" i="1"/>
  <c r="F79" i="1" s="1"/>
  <c r="G80" i="1"/>
  <c r="F80" i="1" s="1"/>
  <c r="G81" i="1"/>
  <c r="F81" i="1" s="1"/>
  <c r="G82" i="1"/>
  <c r="F82" i="1" s="1"/>
  <c r="G83" i="1"/>
  <c r="F83" i="1" s="1"/>
  <c r="G84" i="1"/>
  <c r="F84" i="1" s="1"/>
  <c r="G85" i="1"/>
  <c r="F85" i="1" s="1"/>
  <c r="G86" i="1"/>
  <c r="F86" i="1" s="1"/>
  <c r="G87" i="1"/>
  <c r="F87" i="1" s="1"/>
  <c r="G88" i="1"/>
  <c r="F88" i="1" s="1"/>
  <c r="G89" i="1"/>
  <c r="F89" i="1" s="1"/>
  <c r="G90" i="1"/>
  <c r="F90" i="1" s="1"/>
  <c r="G91" i="1"/>
  <c r="F91" i="1" s="1"/>
  <c r="G92" i="1"/>
  <c r="F92" i="1" s="1"/>
  <c r="G93" i="1"/>
  <c r="F93" i="1" s="1"/>
  <c r="G94" i="1"/>
  <c r="F94" i="1" s="1"/>
  <c r="G95" i="1"/>
  <c r="F95" i="1" s="1"/>
  <c r="G96" i="1"/>
  <c r="F96" i="1" s="1"/>
  <c r="G97" i="1"/>
  <c r="F97" i="1" s="1"/>
  <c r="G98" i="1"/>
  <c r="F98" i="1" s="1"/>
  <c r="G99" i="1"/>
  <c r="F99" i="1" s="1"/>
  <c r="G100" i="1"/>
  <c r="F100" i="1" s="1"/>
  <c r="G101" i="1"/>
  <c r="F101" i="1" s="1"/>
  <c r="G102" i="1"/>
  <c r="F102" i="1" s="1"/>
  <c r="G103" i="1"/>
  <c r="F103" i="1" s="1"/>
  <c r="G104" i="1"/>
  <c r="F104" i="1" s="1"/>
  <c r="G105" i="1"/>
  <c r="F105" i="1" s="1"/>
  <c r="G106" i="1"/>
  <c r="F106" i="1" s="1"/>
  <c r="G107" i="1"/>
  <c r="F107" i="1" s="1"/>
  <c r="G108" i="1"/>
  <c r="F108" i="1" s="1"/>
  <c r="G109" i="1"/>
  <c r="F109" i="1" s="1"/>
  <c r="G110" i="1"/>
  <c r="F110" i="1" s="1"/>
  <c r="G111" i="1"/>
  <c r="F111" i="1" s="1"/>
  <c r="G112" i="1"/>
  <c r="F112" i="1" s="1"/>
  <c r="G113" i="1"/>
  <c r="F113" i="1" s="1"/>
  <c r="G114" i="1"/>
  <c r="F114" i="1" s="1"/>
  <c r="G115" i="1"/>
  <c r="F115" i="1" s="1"/>
  <c r="G116" i="1"/>
  <c r="F116" i="1" s="1"/>
  <c r="G117" i="1"/>
  <c r="F117" i="1" s="1"/>
  <c r="G118" i="1"/>
  <c r="F118" i="1" s="1"/>
  <c r="G119" i="1"/>
  <c r="F119" i="1" s="1"/>
  <c r="G120" i="1"/>
  <c r="F120" i="1" s="1"/>
  <c r="G121" i="1"/>
  <c r="F121" i="1" s="1"/>
  <c r="G122" i="1"/>
  <c r="F122" i="1" s="1"/>
  <c r="G123" i="1"/>
  <c r="F123" i="1" s="1"/>
  <c r="G124" i="1"/>
  <c r="F124" i="1" s="1"/>
  <c r="G125" i="1"/>
  <c r="F125" i="1" s="1"/>
  <c r="G126" i="1"/>
  <c r="F126" i="1" s="1"/>
  <c r="G127" i="1"/>
  <c r="F127" i="1" s="1"/>
  <c r="G128" i="1"/>
  <c r="F128" i="1" s="1"/>
  <c r="G129" i="1"/>
  <c r="F129" i="1" s="1"/>
  <c r="G130" i="1"/>
  <c r="F130" i="1" s="1"/>
  <c r="G131" i="1"/>
  <c r="F131" i="1" s="1"/>
  <c r="G132" i="1"/>
  <c r="F132" i="1" s="1"/>
  <c r="G133" i="1"/>
  <c r="F133" i="1" s="1"/>
  <c r="G134" i="1"/>
  <c r="F134" i="1" s="1"/>
  <c r="G135" i="1"/>
  <c r="F135" i="1" s="1"/>
  <c r="G136" i="1"/>
  <c r="F136" i="1" s="1"/>
  <c r="G137" i="1"/>
  <c r="F137" i="1" s="1"/>
  <c r="G138" i="1"/>
  <c r="F138" i="1" s="1"/>
  <c r="G139" i="1"/>
  <c r="F139" i="1" s="1"/>
  <c r="G140" i="1"/>
  <c r="F140" i="1" s="1"/>
  <c r="G141" i="1"/>
  <c r="F141" i="1" s="1"/>
  <c r="G142" i="1"/>
  <c r="F142" i="1" s="1"/>
  <c r="G143" i="1"/>
  <c r="F143" i="1" s="1"/>
  <c r="G144" i="1"/>
  <c r="F144" i="1" s="1"/>
  <c r="G145" i="1"/>
  <c r="F145" i="1" s="1"/>
  <c r="G146" i="1"/>
  <c r="F146" i="1" s="1"/>
  <c r="G147" i="1"/>
  <c r="F147" i="1" s="1"/>
  <c r="G148" i="1"/>
  <c r="F148" i="1" s="1"/>
  <c r="G149" i="1"/>
  <c r="F149" i="1" s="1"/>
  <c r="G150" i="1"/>
  <c r="F150" i="1" s="1"/>
  <c r="G151" i="1"/>
  <c r="F151" i="1" s="1"/>
  <c r="G152" i="1"/>
  <c r="F152" i="1" s="1"/>
  <c r="G153" i="1"/>
  <c r="F153" i="1" s="1"/>
  <c r="G154" i="1"/>
  <c r="F154" i="1" s="1"/>
  <c r="G155" i="1"/>
  <c r="F155" i="1" s="1"/>
  <c r="G156" i="1"/>
  <c r="F156" i="1" s="1"/>
  <c r="G157" i="1"/>
  <c r="F157" i="1" s="1"/>
  <c r="G158" i="1"/>
  <c r="F158" i="1" s="1"/>
  <c r="G159" i="1"/>
  <c r="F159" i="1" s="1"/>
  <c r="G160" i="1"/>
  <c r="F160" i="1" s="1"/>
  <c r="G161" i="1"/>
  <c r="F161" i="1" s="1"/>
  <c r="G162" i="1"/>
  <c r="F162" i="1" s="1"/>
  <c r="G163" i="1"/>
  <c r="F163" i="1" s="1"/>
  <c r="G164" i="1"/>
  <c r="F164" i="1" s="1"/>
  <c r="G165" i="1"/>
  <c r="F165" i="1" s="1"/>
  <c r="G166" i="1"/>
  <c r="F166" i="1" s="1"/>
  <c r="G167" i="1"/>
  <c r="F167" i="1" s="1"/>
  <c r="G168" i="1"/>
  <c r="F168" i="1" s="1"/>
  <c r="G169" i="1"/>
  <c r="F169" i="1" s="1"/>
  <c r="G170" i="1"/>
  <c r="F170" i="1" s="1"/>
  <c r="G171" i="1"/>
  <c r="F171" i="1" s="1"/>
  <c r="G172" i="1"/>
  <c r="F172" i="1" s="1"/>
  <c r="G173" i="1"/>
  <c r="F173" i="1" s="1"/>
  <c r="G174" i="1"/>
  <c r="F174" i="1" s="1"/>
  <c r="G175" i="1"/>
  <c r="F175" i="1" s="1"/>
  <c r="G176" i="1"/>
  <c r="F176" i="1" s="1"/>
  <c r="G177" i="1"/>
  <c r="F177" i="1" s="1"/>
  <c r="G178" i="1"/>
  <c r="F178" i="1" s="1"/>
  <c r="G179" i="1"/>
  <c r="F179" i="1" s="1"/>
  <c r="G180" i="1"/>
  <c r="F180" i="1" s="1"/>
  <c r="G181" i="1"/>
  <c r="F181" i="1" s="1"/>
  <c r="G182" i="1"/>
  <c r="F182" i="1" s="1"/>
  <c r="G183" i="1"/>
  <c r="F183" i="1" s="1"/>
  <c r="G184" i="1"/>
  <c r="F184" i="1" s="1"/>
  <c r="G185" i="1"/>
  <c r="F185" i="1" s="1"/>
  <c r="G186" i="1"/>
  <c r="F186" i="1" s="1"/>
  <c r="G187" i="1"/>
  <c r="F187" i="1" s="1"/>
  <c r="G188" i="1"/>
  <c r="F188" i="1" s="1"/>
  <c r="G189" i="1"/>
  <c r="F189" i="1" s="1"/>
  <c r="G190" i="1"/>
  <c r="F190" i="1" s="1"/>
  <c r="G191" i="1"/>
  <c r="F191" i="1" s="1"/>
  <c r="G192" i="1"/>
  <c r="F192" i="1" s="1"/>
  <c r="G193" i="1"/>
  <c r="F193" i="1" s="1"/>
  <c r="G194" i="1"/>
  <c r="F194" i="1" s="1"/>
  <c r="G195" i="1"/>
  <c r="F195" i="1" s="1"/>
  <c r="G196" i="1"/>
  <c r="F196" i="1" s="1"/>
  <c r="G197" i="1"/>
  <c r="F197" i="1" s="1"/>
  <c r="G198" i="1"/>
  <c r="F198" i="1" s="1"/>
  <c r="G199" i="1"/>
  <c r="F199" i="1" s="1"/>
  <c r="G200" i="1"/>
  <c r="F200" i="1" s="1"/>
  <c r="G201" i="1"/>
  <c r="F201" i="1" s="1"/>
  <c r="G202" i="1"/>
  <c r="F202" i="1" s="1"/>
  <c r="G203" i="1"/>
  <c r="F203" i="1" s="1"/>
  <c r="G204" i="1"/>
  <c r="F204" i="1" s="1"/>
  <c r="G205" i="1"/>
  <c r="F205" i="1" s="1"/>
  <c r="G206" i="1"/>
  <c r="F206" i="1" s="1"/>
  <c r="G207" i="1"/>
  <c r="F207" i="1" s="1"/>
  <c r="G208" i="1"/>
  <c r="F208" i="1" s="1"/>
  <c r="G209" i="1"/>
  <c r="F209" i="1" s="1"/>
  <c r="G210" i="1"/>
  <c r="F210" i="1" s="1"/>
  <c r="G211" i="1"/>
  <c r="F211" i="1" s="1"/>
  <c r="G212" i="1"/>
  <c r="F212" i="1" s="1"/>
  <c r="G213" i="1"/>
  <c r="F213" i="1" s="1"/>
  <c r="G214" i="1"/>
  <c r="F214" i="1" s="1"/>
  <c r="G215" i="1"/>
  <c r="F215" i="1" s="1"/>
  <c r="G216" i="1"/>
  <c r="F216" i="1" s="1"/>
  <c r="G217" i="1"/>
  <c r="F217" i="1" s="1"/>
  <c r="G218" i="1"/>
  <c r="F218" i="1" s="1"/>
  <c r="G219" i="1"/>
  <c r="F219" i="1" s="1"/>
  <c r="G220" i="1"/>
  <c r="F220" i="1" s="1"/>
  <c r="G221" i="1"/>
  <c r="F221" i="1" s="1"/>
  <c r="G222" i="1"/>
  <c r="F222" i="1" s="1"/>
  <c r="G223" i="1"/>
  <c r="F223" i="1" s="1"/>
  <c r="G224" i="1"/>
  <c r="F224" i="1" s="1"/>
  <c r="G225" i="1"/>
  <c r="F225" i="1" s="1"/>
  <c r="G226" i="1"/>
  <c r="F226" i="1" s="1"/>
  <c r="G227" i="1"/>
  <c r="F227" i="1" s="1"/>
  <c r="G228" i="1"/>
  <c r="F228" i="1" s="1"/>
  <c r="G229" i="1"/>
  <c r="F229" i="1" s="1"/>
  <c r="G230" i="1"/>
  <c r="F230" i="1" s="1"/>
  <c r="G231" i="1"/>
  <c r="F231" i="1" s="1"/>
  <c r="G232" i="1"/>
  <c r="F232" i="1" s="1"/>
  <c r="G233" i="1"/>
  <c r="F233" i="1" s="1"/>
  <c r="G234" i="1"/>
  <c r="F234" i="1" s="1"/>
  <c r="G235" i="1"/>
  <c r="F235" i="1" s="1"/>
  <c r="G236" i="1"/>
  <c r="F236" i="1" s="1"/>
  <c r="G237" i="1"/>
  <c r="F237" i="1" s="1"/>
  <c r="G238" i="1"/>
  <c r="F238" i="1" s="1"/>
  <c r="G239" i="1"/>
  <c r="F239" i="1" s="1"/>
  <c r="G240" i="1"/>
  <c r="F240" i="1" s="1"/>
  <c r="G241" i="1"/>
  <c r="F241" i="1" s="1"/>
  <c r="G242" i="1"/>
  <c r="F242" i="1" s="1"/>
  <c r="G243" i="1"/>
  <c r="F243" i="1" s="1"/>
  <c r="G244" i="1"/>
  <c r="F244" i="1" s="1"/>
  <c r="G245" i="1"/>
  <c r="F245" i="1" s="1"/>
  <c r="G246" i="1"/>
  <c r="F246" i="1" s="1"/>
  <c r="G247" i="1"/>
  <c r="F247" i="1" s="1"/>
  <c r="G248" i="1"/>
  <c r="F248" i="1" s="1"/>
  <c r="G249" i="1"/>
  <c r="F249" i="1" s="1"/>
  <c r="G250" i="1"/>
  <c r="F250" i="1" s="1"/>
  <c r="G251" i="1"/>
  <c r="F251" i="1" s="1"/>
  <c r="G252" i="1"/>
  <c r="F252" i="1" s="1"/>
  <c r="G253" i="1"/>
  <c r="F253" i="1" s="1"/>
  <c r="G254" i="1"/>
  <c r="F254" i="1" s="1"/>
  <c r="G255" i="1"/>
  <c r="F255" i="1" s="1"/>
  <c r="G256" i="1"/>
  <c r="F256" i="1" s="1"/>
  <c r="G257" i="1"/>
  <c r="F257" i="1" s="1"/>
  <c r="G258" i="1"/>
  <c r="F258" i="1" s="1"/>
  <c r="G259" i="1"/>
  <c r="F259" i="1" s="1"/>
  <c r="G260" i="1"/>
  <c r="F260" i="1" s="1"/>
  <c r="G261" i="1"/>
  <c r="F261" i="1" s="1"/>
  <c r="G262" i="1"/>
  <c r="F262" i="1" s="1"/>
  <c r="G263" i="1"/>
  <c r="F263" i="1" s="1"/>
  <c r="G264" i="1"/>
  <c r="F264" i="1" s="1"/>
  <c r="G265" i="1"/>
  <c r="F265" i="1" s="1"/>
  <c r="G266" i="1"/>
  <c r="F266" i="1" s="1"/>
  <c r="G267" i="1"/>
  <c r="F267" i="1" s="1"/>
  <c r="G268" i="1"/>
  <c r="F268" i="1" s="1"/>
  <c r="G269" i="1"/>
  <c r="F269" i="1" s="1"/>
  <c r="G270" i="1"/>
  <c r="F270" i="1" s="1"/>
  <c r="G271" i="1"/>
  <c r="F271" i="1" s="1"/>
  <c r="G272" i="1"/>
  <c r="F272" i="1" s="1"/>
  <c r="G273" i="1"/>
  <c r="F273" i="1" s="1"/>
  <c r="G274" i="1"/>
  <c r="F274" i="1" s="1"/>
  <c r="G275" i="1"/>
  <c r="F275" i="1" s="1"/>
  <c r="G276" i="1"/>
  <c r="F276" i="1" s="1"/>
  <c r="G277" i="1"/>
  <c r="F277" i="1" s="1"/>
  <c r="G278" i="1"/>
  <c r="F278" i="1" s="1"/>
  <c r="G279" i="1"/>
  <c r="F279" i="1" s="1"/>
  <c r="G280" i="1"/>
  <c r="F280" i="1" s="1"/>
  <c r="G281" i="1"/>
  <c r="F281" i="1" s="1"/>
  <c r="G282" i="1"/>
  <c r="F282" i="1" s="1"/>
  <c r="G283" i="1"/>
  <c r="F283" i="1" s="1"/>
  <c r="G284" i="1"/>
  <c r="F284" i="1" s="1"/>
  <c r="G285" i="1"/>
  <c r="F285" i="1" s="1"/>
  <c r="G286" i="1"/>
  <c r="F286" i="1" s="1"/>
  <c r="G287" i="1"/>
  <c r="F287" i="1" s="1"/>
  <c r="G288" i="1"/>
  <c r="F288" i="1" s="1"/>
  <c r="G289" i="1"/>
  <c r="F289" i="1" s="1"/>
  <c r="G290" i="1"/>
  <c r="F290" i="1" s="1"/>
  <c r="G291" i="1"/>
  <c r="F291" i="1" s="1"/>
  <c r="G292" i="1"/>
  <c r="F292" i="1" s="1"/>
  <c r="G293" i="1"/>
  <c r="F293" i="1" s="1"/>
  <c r="G294" i="1"/>
  <c r="F294" i="1" s="1"/>
  <c r="G295" i="1"/>
  <c r="F295" i="1" s="1"/>
  <c r="G296" i="1"/>
  <c r="F296" i="1" s="1"/>
  <c r="G297" i="1"/>
  <c r="F297" i="1" s="1"/>
  <c r="G298" i="1"/>
  <c r="F298" i="1" s="1"/>
  <c r="G299" i="1"/>
  <c r="F299" i="1" s="1"/>
  <c r="G300" i="1"/>
  <c r="F300" i="1" s="1"/>
  <c r="G301" i="1"/>
  <c r="F301" i="1" s="1"/>
  <c r="G302" i="1"/>
  <c r="F302" i="1" s="1"/>
  <c r="G303" i="1"/>
  <c r="F303" i="1" s="1"/>
  <c r="G304" i="1"/>
  <c r="F304" i="1" s="1"/>
  <c r="G305" i="1"/>
  <c r="F305" i="1" s="1"/>
  <c r="G306" i="1"/>
  <c r="F306" i="1" s="1"/>
  <c r="G307" i="1"/>
  <c r="F307" i="1" s="1"/>
  <c r="G308" i="1"/>
  <c r="F308" i="1" s="1"/>
  <c r="G309" i="1"/>
  <c r="F309" i="1" s="1"/>
  <c r="G310" i="1"/>
  <c r="F310" i="1" s="1"/>
  <c r="G311" i="1"/>
  <c r="F311" i="1" s="1"/>
  <c r="G312" i="1"/>
  <c r="F312" i="1" s="1"/>
  <c r="G313" i="1"/>
  <c r="F313" i="1" s="1"/>
  <c r="G314" i="1"/>
  <c r="F314" i="1" s="1"/>
  <c r="G315" i="1"/>
  <c r="F315" i="1" s="1"/>
  <c r="G316" i="1"/>
  <c r="F316" i="1" s="1"/>
  <c r="G317" i="1"/>
  <c r="F317" i="1" s="1"/>
  <c r="G318" i="1"/>
  <c r="F318" i="1" s="1"/>
  <c r="G319" i="1"/>
  <c r="F319" i="1" s="1"/>
  <c r="G320" i="1"/>
  <c r="F320" i="1" s="1"/>
  <c r="G321" i="1"/>
  <c r="F321" i="1" s="1"/>
  <c r="G322" i="1"/>
  <c r="F322" i="1" s="1"/>
  <c r="G323" i="1"/>
  <c r="F323" i="1" s="1"/>
  <c r="G324" i="1"/>
  <c r="F324" i="1" s="1"/>
  <c r="G325" i="1"/>
  <c r="F325" i="1" s="1"/>
  <c r="G326" i="1"/>
  <c r="F326" i="1" s="1"/>
  <c r="G327" i="1"/>
  <c r="F327" i="1" s="1"/>
  <c r="G328" i="1"/>
  <c r="F328" i="1" s="1"/>
  <c r="G329" i="1"/>
  <c r="F329" i="1" s="1"/>
  <c r="G330" i="1"/>
  <c r="F330" i="1" s="1"/>
  <c r="G331" i="1"/>
  <c r="F331" i="1" s="1"/>
  <c r="G332" i="1"/>
  <c r="F332" i="1" s="1"/>
  <c r="G333" i="1"/>
  <c r="F333" i="1" s="1"/>
  <c r="G334" i="1"/>
  <c r="F334" i="1" s="1"/>
  <c r="G335" i="1"/>
  <c r="F335" i="1" s="1"/>
  <c r="G336" i="1"/>
  <c r="F336" i="1" s="1"/>
  <c r="G337" i="1"/>
  <c r="F337" i="1" s="1"/>
  <c r="G338" i="1"/>
  <c r="F338" i="1" s="1"/>
  <c r="G339" i="1"/>
  <c r="F339" i="1" s="1"/>
  <c r="G340" i="1"/>
  <c r="F340" i="1" s="1"/>
  <c r="G341" i="1"/>
  <c r="F341" i="1" s="1"/>
  <c r="G342" i="1"/>
  <c r="F342" i="1" s="1"/>
  <c r="G343" i="1"/>
  <c r="F343" i="1" s="1"/>
  <c r="G344" i="1"/>
  <c r="F344" i="1" s="1"/>
  <c r="G345" i="1"/>
  <c r="F345" i="1" s="1"/>
  <c r="G346" i="1"/>
  <c r="F346" i="1" s="1"/>
  <c r="G347" i="1"/>
  <c r="F347" i="1" s="1"/>
  <c r="G348" i="1"/>
  <c r="F348" i="1" s="1"/>
  <c r="G349" i="1"/>
  <c r="F349" i="1" s="1"/>
  <c r="G350" i="1"/>
  <c r="F350" i="1" s="1"/>
  <c r="G351" i="1"/>
  <c r="F351" i="1" s="1"/>
  <c r="G352" i="1"/>
  <c r="F352" i="1" s="1"/>
  <c r="G353" i="1"/>
  <c r="F353" i="1" s="1"/>
  <c r="G354" i="1"/>
  <c r="F354" i="1" s="1"/>
  <c r="G355" i="1"/>
  <c r="F355" i="1" s="1"/>
  <c r="G356" i="1"/>
  <c r="F356" i="1" s="1"/>
  <c r="G357" i="1"/>
  <c r="F357" i="1" s="1"/>
  <c r="G358" i="1"/>
  <c r="F358" i="1" s="1"/>
  <c r="G359" i="1"/>
  <c r="F359" i="1" s="1"/>
  <c r="G360" i="1"/>
  <c r="F360" i="1" s="1"/>
  <c r="G361" i="1"/>
  <c r="F361" i="1" s="1"/>
  <c r="G362" i="1"/>
  <c r="F362" i="1" s="1"/>
  <c r="G363" i="1"/>
  <c r="F363" i="1" s="1"/>
  <c r="G364" i="1"/>
  <c r="F364" i="1" s="1"/>
  <c r="G365" i="1"/>
  <c r="F365" i="1" s="1"/>
  <c r="G366" i="1"/>
  <c r="F366" i="1" s="1"/>
  <c r="G367" i="1"/>
  <c r="F367" i="1" s="1"/>
  <c r="G368" i="1"/>
  <c r="F368" i="1" s="1"/>
  <c r="G369" i="1"/>
  <c r="F369" i="1" s="1"/>
  <c r="G370" i="1"/>
  <c r="F370" i="1" s="1"/>
  <c r="G371" i="1"/>
  <c r="F371" i="1" s="1"/>
  <c r="G372" i="1"/>
  <c r="F372" i="1" s="1"/>
  <c r="G373" i="1"/>
  <c r="F373" i="1" s="1"/>
  <c r="G374" i="1"/>
  <c r="F374" i="1" s="1"/>
  <c r="G375" i="1"/>
  <c r="F375" i="1" s="1"/>
  <c r="G376" i="1"/>
  <c r="F376" i="1" s="1"/>
  <c r="G377" i="1"/>
  <c r="F377" i="1" s="1"/>
  <c r="G378" i="1"/>
  <c r="F378" i="1" s="1"/>
  <c r="G379" i="1"/>
  <c r="F379" i="1" s="1"/>
  <c r="G380" i="1"/>
  <c r="F380" i="1" s="1"/>
  <c r="G381" i="1"/>
  <c r="F381" i="1" s="1"/>
  <c r="G382" i="1"/>
  <c r="F382" i="1" s="1"/>
  <c r="G383" i="1"/>
  <c r="F383" i="1" s="1"/>
  <c r="G384" i="1"/>
  <c r="F384" i="1" s="1"/>
  <c r="G385" i="1"/>
  <c r="F385" i="1" s="1"/>
  <c r="G386" i="1"/>
  <c r="F386" i="1" s="1"/>
  <c r="G387" i="1"/>
  <c r="F387" i="1" s="1"/>
  <c r="G388" i="1"/>
  <c r="F388" i="1" s="1"/>
  <c r="G389" i="1"/>
  <c r="F389" i="1" s="1"/>
  <c r="G390" i="1"/>
  <c r="F390" i="1" s="1"/>
  <c r="G391" i="1"/>
  <c r="F391" i="1" s="1"/>
  <c r="G392" i="1"/>
  <c r="F392" i="1" s="1"/>
  <c r="G393" i="1"/>
  <c r="F393" i="1" s="1"/>
  <c r="G394" i="1"/>
  <c r="F394" i="1" s="1"/>
  <c r="G395" i="1"/>
  <c r="F395" i="1" s="1"/>
  <c r="G396" i="1"/>
  <c r="F396" i="1" s="1"/>
  <c r="G397" i="1"/>
  <c r="F397" i="1" s="1"/>
  <c r="G398" i="1"/>
  <c r="F398" i="1" s="1"/>
  <c r="G399" i="1"/>
  <c r="F399" i="1" s="1"/>
  <c r="G400" i="1"/>
  <c r="F400" i="1" s="1"/>
  <c r="G401" i="1"/>
  <c r="F401" i="1" s="1"/>
  <c r="G402" i="1"/>
  <c r="F402" i="1" s="1"/>
  <c r="G403" i="1"/>
  <c r="F403" i="1" s="1"/>
  <c r="G404" i="1"/>
  <c r="F404" i="1" s="1"/>
  <c r="G405" i="1"/>
  <c r="F405" i="1" s="1"/>
  <c r="G406" i="1"/>
  <c r="F406" i="1" s="1"/>
  <c r="G407" i="1"/>
  <c r="F407" i="1" s="1"/>
  <c r="G408" i="1"/>
  <c r="F408" i="1" s="1"/>
  <c r="G409" i="1"/>
  <c r="F409" i="1" s="1"/>
  <c r="G410" i="1"/>
  <c r="F410" i="1" s="1"/>
  <c r="G411" i="1"/>
  <c r="F411" i="1" s="1"/>
  <c r="G412" i="1"/>
  <c r="F412" i="1" s="1"/>
  <c r="G413" i="1"/>
  <c r="F413" i="1" s="1"/>
  <c r="G414" i="1"/>
  <c r="F414" i="1" s="1"/>
  <c r="G415" i="1"/>
  <c r="F415" i="1" s="1"/>
  <c r="G416" i="1"/>
  <c r="F416" i="1" s="1"/>
  <c r="G417" i="1"/>
  <c r="F417" i="1" s="1"/>
  <c r="G418" i="1"/>
  <c r="F418" i="1" s="1"/>
  <c r="G419" i="1"/>
  <c r="F419" i="1" s="1"/>
  <c r="G420" i="1"/>
  <c r="F420" i="1" s="1"/>
  <c r="G421" i="1"/>
  <c r="F421" i="1" s="1"/>
  <c r="G422" i="1"/>
  <c r="F422" i="1" s="1"/>
  <c r="G423" i="1"/>
  <c r="F423" i="1" s="1"/>
  <c r="G424" i="1"/>
  <c r="F424" i="1" s="1"/>
  <c r="G425" i="1"/>
  <c r="F425" i="1" s="1"/>
  <c r="G426" i="1"/>
  <c r="F426" i="1" s="1"/>
  <c r="G427" i="1"/>
  <c r="F427" i="1" s="1"/>
  <c r="G428" i="1"/>
  <c r="F428" i="1" s="1"/>
  <c r="G429" i="1"/>
  <c r="F429" i="1" s="1"/>
  <c r="G430" i="1"/>
  <c r="F430" i="1" s="1"/>
  <c r="G431" i="1"/>
  <c r="F431" i="1" s="1"/>
  <c r="G432" i="1"/>
  <c r="F432" i="1" s="1"/>
  <c r="G433" i="1"/>
  <c r="F433" i="1" s="1"/>
  <c r="G434" i="1"/>
  <c r="F434" i="1" s="1"/>
  <c r="G435" i="1"/>
  <c r="F435" i="1" s="1"/>
  <c r="G436" i="1"/>
  <c r="F436" i="1" s="1"/>
  <c r="G437" i="1"/>
  <c r="F437" i="1" s="1"/>
  <c r="G438" i="1"/>
  <c r="F438" i="1" s="1"/>
  <c r="G439" i="1"/>
  <c r="F439" i="1" s="1"/>
  <c r="G440" i="1"/>
  <c r="F440" i="1" s="1"/>
  <c r="G441" i="1"/>
  <c r="F441" i="1" s="1"/>
  <c r="G442" i="1"/>
  <c r="F442" i="1" s="1"/>
  <c r="G443" i="1"/>
  <c r="F443" i="1" s="1"/>
  <c r="G444" i="1"/>
  <c r="F444" i="1" s="1"/>
  <c r="G445" i="1"/>
  <c r="F445" i="1" s="1"/>
  <c r="G446" i="1"/>
  <c r="F446" i="1" s="1"/>
  <c r="G447" i="1"/>
  <c r="F447" i="1" s="1"/>
  <c r="G448" i="1"/>
  <c r="F448" i="1" s="1"/>
  <c r="G449" i="1"/>
  <c r="F449" i="1" s="1"/>
  <c r="G450" i="1"/>
  <c r="F450" i="1" s="1"/>
  <c r="G451" i="1"/>
  <c r="F451" i="1" s="1"/>
  <c r="G452" i="1"/>
  <c r="F452" i="1" s="1"/>
  <c r="G453" i="1"/>
  <c r="F453" i="1" s="1"/>
  <c r="G454" i="1"/>
  <c r="F454" i="1" s="1"/>
  <c r="G455" i="1"/>
  <c r="F455" i="1" s="1"/>
  <c r="G456" i="1"/>
  <c r="F456" i="1" s="1"/>
  <c r="G457" i="1"/>
  <c r="F457" i="1" s="1"/>
  <c r="G458" i="1"/>
  <c r="F458" i="1" s="1"/>
  <c r="G459" i="1"/>
  <c r="F459" i="1" s="1"/>
  <c r="G460" i="1"/>
  <c r="F460" i="1" s="1"/>
  <c r="G461" i="1"/>
  <c r="F461" i="1" s="1"/>
  <c r="G462" i="1"/>
  <c r="F462" i="1" s="1"/>
  <c r="G463" i="1"/>
  <c r="F463" i="1" s="1"/>
  <c r="G464" i="1"/>
  <c r="F464" i="1" s="1"/>
  <c r="G465" i="1"/>
  <c r="F465" i="1" s="1"/>
  <c r="G466" i="1"/>
  <c r="F466" i="1" s="1"/>
  <c r="G467" i="1"/>
  <c r="F467" i="1" s="1"/>
  <c r="G468" i="1"/>
  <c r="F468" i="1" s="1"/>
  <c r="G469" i="1"/>
  <c r="F469" i="1" s="1"/>
  <c r="G470" i="1"/>
  <c r="F470" i="1" s="1"/>
  <c r="G471" i="1"/>
  <c r="F471" i="1" s="1"/>
  <c r="G472" i="1"/>
  <c r="F472" i="1" s="1"/>
  <c r="G473" i="1"/>
  <c r="F473" i="1" s="1"/>
  <c r="G474" i="1"/>
  <c r="F474" i="1" s="1"/>
  <c r="G475" i="1"/>
  <c r="F475" i="1" s="1"/>
  <c r="G476" i="1"/>
  <c r="F476" i="1" s="1"/>
  <c r="G477" i="1"/>
  <c r="F477" i="1" s="1"/>
  <c r="G478" i="1"/>
  <c r="F478" i="1" s="1"/>
  <c r="G479" i="1"/>
  <c r="F479" i="1" s="1"/>
  <c r="G480" i="1"/>
  <c r="F480" i="1" s="1"/>
  <c r="G481" i="1"/>
  <c r="F481" i="1" s="1"/>
  <c r="G482" i="1"/>
  <c r="F482" i="1" s="1"/>
  <c r="G483" i="1"/>
  <c r="F483" i="1" s="1"/>
  <c r="G484" i="1"/>
  <c r="F484" i="1" s="1"/>
  <c r="G485" i="1"/>
  <c r="F485" i="1" s="1"/>
  <c r="G486" i="1"/>
  <c r="F486" i="1" s="1"/>
  <c r="G487" i="1"/>
  <c r="F487" i="1" s="1"/>
  <c r="G488" i="1"/>
  <c r="F488" i="1" s="1"/>
  <c r="G489" i="1"/>
  <c r="F489" i="1" s="1"/>
  <c r="G490" i="1"/>
  <c r="F490" i="1" s="1"/>
  <c r="G491" i="1"/>
  <c r="F491" i="1" s="1"/>
  <c r="G492" i="1"/>
  <c r="F492" i="1" s="1"/>
  <c r="G493" i="1"/>
  <c r="F493" i="1" s="1"/>
  <c r="G494" i="1"/>
  <c r="F494" i="1" s="1"/>
  <c r="G495" i="1"/>
  <c r="F495" i="1" s="1"/>
  <c r="G496" i="1"/>
  <c r="F496" i="1" s="1"/>
  <c r="G497" i="1"/>
  <c r="F497" i="1" s="1"/>
  <c r="G498" i="1"/>
  <c r="F498" i="1" s="1"/>
  <c r="G499" i="1"/>
  <c r="F499" i="1" s="1"/>
  <c r="G500" i="1"/>
  <c r="F500" i="1" s="1"/>
  <c r="G501" i="1"/>
  <c r="F501" i="1" s="1"/>
  <c r="G502" i="1"/>
  <c r="F502" i="1" s="1"/>
  <c r="G503" i="1"/>
  <c r="F503" i="1" s="1"/>
  <c r="G504" i="1"/>
  <c r="F504" i="1" s="1"/>
  <c r="G505" i="1"/>
  <c r="F505" i="1" s="1"/>
  <c r="G506" i="1"/>
  <c r="F506" i="1" s="1"/>
  <c r="G507" i="1"/>
  <c r="F507" i="1" s="1"/>
  <c r="G508" i="1"/>
  <c r="F508" i="1" s="1"/>
  <c r="G509" i="1"/>
  <c r="F509" i="1" s="1"/>
  <c r="G510" i="1"/>
  <c r="F510" i="1" s="1"/>
  <c r="G511" i="1"/>
  <c r="F511" i="1" s="1"/>
  <c r="G512" i="1"/>
  <c r="F512" i="1" s="1"/>
  <c r="G513" i="1"/>
  <c r="F513" i="1" s="1"/>
  <c r="G514" i="1"/>
  <c r="F514" i="1" s="1"/>
  <c r="G515" i="1"/>
  <c r="F515" i="1" s="1"/>
  <c r="G516" i="1"/>
  <c r="F516" i="1" s="1"/>
  <c r="G517" i="1"/>
  <c r="F517" i="1" s="1"/>
  <c r="G518" i="1"/>
  <c r="F518" i="1" s="1"/>
  <c r="G519" i="1"/>
  <c r="F519" i="1" s="1"/>
  <c r="G520" i="1"/>
  <c r="F520" i="1" s="1"/>
  <c r="G521" i="1"/>
  <c r="F521" i="1" s="1"/>
  <c r="G522" i="1"/>
  <c r="F522" i="1" s="1"/>
  <c r="G523" i="1"/>
  <c r="F523" i="1" s="1"/>
  <c r="G524" i="1"/>
  <c r="F524" i="1" s="1"/>
  <c r="G525" i="1"/>
  <c r="F525" i="1" s="1"/>
  <c r="G526" i="1"/>
  <c r="F526" i="1" s="1"/>
  <c r="G527" i="1"/>
  <c r="F527" i="1" s="1"/>
  <c r="G528" i="1"/>
  <c r="F528" i="1" s="1"/>
  <c r="G529" i="1"/>
  <c r="F529" i="1" s="1"/>
  <c r="G530" i="1"/>
  <c r="F530" i="1" s="1"/>
  <c r="G531" i="1"/>
  <c r="F531" i="1" s="1"/>
  <c r="G532" i="1"/>
  <c r="F532" i="1" s="1"/>
  <c r="G533" i="1"/>
  <c r="F533" i="1" s="1"/>
  <c r="G534" i="1"/>
  <c r="F534" i="1" s="1"/>
  <c r="G535" i="1"/>
  <c r="F535" i="1" s="1"/>
  <c r="G536" i="1"/>
  <c r="F536" i="1" s="1"/>
  <c r="G537" i="1"/>
  <c r="F537" i="1" s="1"/>
  <c r="G538" i="1"/>
  <c r="F538" i="1" s="1"/>
  <c r="G539" i="1"/>
  <c r="F539" i="1" s="1"/>
  <c r="G540" i="1"/>
  <c r="F540" i="1" s="1"/>
  <c r="G541" i="1"/>
  <c r="F541" i="1" s="1"/>
  <c r="G542" i="1"/>
  <c r="F542" i="1" s="1"/>
  <c r="G543" i="1"/>
  <c r="F543" i="1" s="1"/>
  <c r="G544" i="1"/>
  <c r="F544" i="1" s="1"/>
  <c r="G545" i="1"/>
  <c r="F545" i="1" s="1"/>
  <c r="G546" i="1"/>
  <c r="F546" i="1" s="1"/>
  <c r="G547" i="1"/>
  <c r="F547" i="1" s="1"/>
  <c r="G548" i="1"/>
  <c r="F548" i="1" s="1"/>
  <c r="G549" i="1"/>
  <c r="F549" i="1" s="1"/>
  <c r="G550" i="1"/>
  <c r="F550" i="1" s="1"/>
  <c r="G551" i="1"/>
  <c r="F551" i="1" s="1"/>
  <c r="G552" i="1"/>
  <c r="F552" i="1" s="1"/>
  <c r="G553" i="1"/>
  <c r="F553" i="1" s="1"/>
  <c r="G554" i="1"/>
  <c r="F554" i="1" s="1"/>
  <c r="G555" i="1"/>
  <c r="F555" i="1" s="1"/>
  <c r="G556" i="1"/>
  <c r="F556" i="1" s="1"/>
  <c r="G557" i="1"/>
  <c r="F557" i="1" s="1"/>
  <c r="G558" i="1"/>
  <c r="F558" i="1" s="1"/>
  <c r="G559" i="1"/>
  <c r="F559" i="1" s="1"/>
  <c r="G560" i="1"/>
  <c r="F560" i="1" s="1"/>
  <c r="G561" i="1"/>
  <c r="F561" i="1" s="1"/>
  <c r="G562" i="1"/>
  <c r="F562" i="1" s="1"/>
  <c r="G563" i="1"/>
  <c r="F563" i="1" s="1"/>
  <c r="G564" i="1"/>
  <c r="F564" i="1" s="1"/>
  <c r="G565" i="1"/>
  <c r="F565" i="1" s="1"/>
  <c r="G566" i="1"/>
  <c r="F566" i="1" s="1"/>
  <c r="G567" i="1"/>
  <c r="F567" i="1" s="1"/>
  <c r="G568" i="1"/>
  <c r="F568" i="1" s="1"/>
  <c r="G569" i="1"/>
  <c r="F569" i="1" s="1"/>
  <c r="G570" i="1"/>
  <c r="F570" i="1" s="1"/>
  <c r="G571" i="1"/>
  <c r="F571" i="1" s="1"/>
  <c r="G572" i="1"/>
  <c r="F572" i="1" s="1"/>
  <c r="G573" i="1"/>
  <c r="F573" i="1" s="1"/>
  <c r="G574" i="1"/>
  <c r="F574" i="1" s="1"/>
  <c r="G575" i="1"/>
  <c r="F575" i="1" s="1"/>
  <c r="G576" i="1"/>
  <c r="F576" i="1" s="1"/>
  <c r="G577" i="1"/>
  <c r="F577" i="1" s="1"/>
  <c r="G578" i="1"/>
  <c r="F578" i="1" s="1"/>
  <c r="G579" i="1"/>
  <c r="F579" i="1" s="1"/>
  <c r="G580" i="1"/>
  <c r="F580" i="1" s="1"/>
  <c r="G581" i="1"/>
  <c r="F581" i="1" s="1"/>
  <c r="G582" i="1"/>
  <c r="F582" i="1" s="1"/>
  <c r="G583" i="1"/>
  <c r="F583" i="1" s="1"/>
  <c r="G584" i="1"/>
  <c r="F584" i="1" s="1"/>
  <c r="G585" i="1"/>
  <c r="F585" i="1" s="1"/>
  <c r="G586" i="1"/>
  <c r="F586" i="1" s="1"/>
  <c r="G587" i="1"/>
  <c r="F587" i="1" s="1"/>
  <c r="G588" i="1"/>
  <c r="F588" i="1" s="1"/>
  <c r="G589" i="1"/>
  <c r="F589" i="1" s="1"/>
  <c r="G590" i="1"/>
  <c r="F590" i="1" s="1"/>
  <c r="G591" i="1"/>
  <c r="F591" i="1" s="1"/>
  <c r="G592" i="1"/>
  <c r="F592" i="1" s="1"/>
  <c r="G593" i="1"/>
  <c r="F593" i="1" s="1"/>
  <c r="G594" i="1"/>
  <c r="F594" i="1" s="1"/>
  <c r="G595" i="1"/>
  <c r="F595" i="1" s="1"/>
  <c r="G596" i="1"/>
  <c r="F596" i="1" s="1"/>
  <c r="G597" i="1"/>
  <c r="F597" i="1" s="1"/>
  <c r="G598" i="1"/>
  <c r="F598" i="1" s="1"/>
  <c r="G599" i="1"/>
  <c r="F599" i="1" s="1"/>
  <c r="G600" i="1"/>
  <c r="F600" i="1" s="1"/>
  <c r="G601" i="1"/>
  <c r="F601" i="1" s="1"/>
  <c r="G602" i="1"/>
  <c r="F602" i="1" s="1"/>
  <c r="G603" i="1"/>
  <c r="F603" i="1" s="1"/>
  <c r="G604" i="1"/>
  <c r="F604" i="1" s="1"/>
  <c r="G605" i="1"/>
  <c r="F605" i="1" s="1"/>
  <c r="G606" i="1"/>
  <c r="F606" i="1" s="1"/>
  <c r="G607" i="1"/>
  <c r="F607" i="1" s="1"/>
  <c r="G608" i="1"/>
  <c r="F608" i="1" s="1"/>
  <c r="G609" i="1"/>
  <c r="F609" i="1" s="1"/>
  <c r="G610" i="1"/>
  <c r="F610" i="1" s="1"/>
  <c r="G611" i="1"/>
  <c r="F611" i="1" s="1"/>
  <c r="G612" i="1"/>
  <c r="F612" i="1" s="1"/>
  <c r="G613" i="1"/>
  <c r="F613" i="1" s="1"/>
  <c r="G614" i="1"/>
  <c r="F614" i="1" s="1"/>
  <c r="G615" i="1"/>
  <c r="F615" i="1" s="1"/>
  <c r="G616" i="1"/>
  <c r="F616" i="1" s="1"/>
  <c r="G617" i="1"/>
  <c r="F617" i="1" s="1"/>
  <c r="G618" i="1"/>
  <c r="F618" i="1" s="1"/>
  <c r="G619" i="1"/>
  <c r="F619" i="1" s="1"/>
  <c r="G620" i="1"/>
  <c r="F620" i="1" s="1"/>
  <c r="G621" i="1"/>
  <c r="F621" i="1" s="1"/>
  <c r="G622" i="1"/>
  <c r="F622" i="1" s="1"/>
  <c r="G623" i="1"/>
  <c r="F623" i="1" s="1"/>
  <c r="G624" i="1"/>
  <c r="F624" i="1" s="1"/>
  <c r="G625" i="1"/>
  <c r="F625" i="1" s="1"/>
  <c r="G626" i="1"/>
  <c r="F626" i="1" s="1"/>
  <c r="G627" i="1"/>
  <c r="F627" i="1" s="1"/>
  <c r="G628" i="1"/>
  <c r="F628" i="1" s="1"/>
  <c r="G629" i="1"/>
  <c r="F629" i="1" s="1"/>
  <c r="G630" i="1"/>
  <c r="F630" i="1" s="1"/>
  <c r="G631" i="1"/>
  <c r="F631" i="1" s="1"/>
  <c r="G632" i="1"/>
  <c r="F632" i="1" s="1"/>
  <c r="G633" i="1"/>
  <c r="F633" i="1" s="1"/>
  <c r="G634" i="1"/>
  <c r="F634" i="1" s="1"/>
  <c r="G635" i="1"/>
  <c r="F635" i="1" s="1"/>
  <c r="G636" i="1"/>
  <c r="F636" i="1" s="1"/>
  <c r="G637" i="1"/>
  <c r="F637" i="1" s="1"/>
  <c r="G638" i="1"/>
  <c r="F638" i="1" s="1"/>
  <c r="G639" i="1"/>
  <c r="F639" i="1" s="1"/>
  <c r="G640" i="1"/>
  <c r="F640" i="1" s="1"/>
  <c r="G641" i="1"/>
  <c r="F641" i="1" s="1"/>
  <c r="G642" i="1"/>
  <c r="F642" i="1" s="1"/>
  <c r="G643" i="1"/>
  <c r="F643" i="1" s="1"/>
  <c r="G644" i="1"/>
  <c r="F644" i="1" s="1"/>
  <c r="G645" i="1"/>
  <c r="F645" i="1" s="1"/>
  <c r="G646" i="1"/>
  <c r="F646" i="1" s="1"/>
  <c r="G647" i="1"/>
  <c r="F647" i="1" s="1"/>
  <c r="G648" i="1"/>
  <c r="F648" i="1" s="1"/>
  <c r="G649" i="1"/>
  <c r="F649" i="1" s="1"/>
  <c r="G650" i="1"/>
  <c r="F650" i="1" s="1"/>
  <c r="G651" i="1"/>
  <c r="F651" i="1" s="1"/>
  <c r="G652" i="1"/>
  <c r="F652" i="1" s="1"/>
  <c r="G653" i="1"/>
  <c r="F653" i="1" s="1"/>
  <c r="G654" i="1"/>
  <c r="F654" i="1" s="1"/>
  <c r="G655" i="1"/>
  <c r="F655" i="1" s="1"/>
  <c r="G656" i="1"/>
  <c r="F656" i="1" s="1"/>
  <c r="G657" i="1"/>
  <c r="F657" i="1" s="1"/>
  <c r="G658" i="1"/>
  <c r="F658" i="1" s="1"/>
  <c r="G659" i="1"/>
  <c r="F659" i="1" s="1"/>
  <c r="G660" i="1"/>
  <c r="F660" i="1" s="1"/>
  <c r="G661" i="1"/>
  <c r="F661" i="1" s="1"/>
  <c r="G662" i="1"/>
  <c r="F662" i="1" s="1"/>
  <c r="G663" i="1"/>
  <c r="F663" i="1" s="1"/>
  <c r="G664" i="1"/>
  <c r="F664" i="1" s="1"/>
  <c r="G665" i="1"/>
  <c r="F665" i="1" s="1"/>
  <c r="G666" i="1"/>
  <c r="F666" i="1" s="1"/>
  <c r="G667" i="1"/>
  <c r="F667" i="1" s="1"/>
  <c r="G668" i="1"/>
  <c r="F668" i="1" s="1"/>
  <c r="G669" i="1"/>
  <c r="F669" i="1" s="1"/>
  <c r="G670" i="1"/>
  <c r="F670" i="1" s="1"/>
  <c r="G671" i="1"/>
  <c r="F671" i="1" s="1"/>
  <c r="G672" i="1"/>
  <c r="F672" i="1" s="1"/>
  <c r="G673" i="1"/>
  <c r="F673" i="1" s="1"/>
  <c r="G674" i="1"/>
  <c r="F674" i="1" s="1"/>
  <c r="G675" i="1"/>
  <c r="F675" i="1" s="1"/>
  <c r="G676" i="1"/>
  <c r="F676" i="1" s="1"/>
  <c r="G677" i="1"/>
  <c r="F677" i="1" s="1"/>
  <c r="G678" i="1"/>
  <c r="F678" i="1" s="1"/>
  <c r="G679" i="1"/>
  <c r="F679" i="1" s="1"/>
  <c r="G680" i="1"/>
  <c r="F680" i="1" s="1"/>
  <c r="G681" i="1"/>
  <c r="F681" i="1" s="1"/>
  <c r="G682" i="1"/>
  <c r="F682" i="1" s="1"/>
  <c r="G683" i="1"/>
  <c r="F683" i="1" s="1"/>
  <c r="G684" i="1"/>
  <c r="F684" i="1" s="1"/>
  <c r="G685" i="1"/>
  <c r="F685" i="1" s="1"/>
  <c r="G686" i="1"/>
  <c r="F686" i="1" s="1"/>
  <c r="G687" i="1"/>
  <c r="F687" i="1" s="1"/>
  <c r="G688" i="1"/>
  <c r="F688" i="1" s="1"/>
  <c r="G689" i="1"/>
  <c r="F689" i="1" s="1"/>
  <c r="G690" i="1"/>
  <c r="F690" i="1" s="1"/>
  <c r="G691" i="1"/>
  <c r="F691" i="1" s="1"/>
  <c r="G692" i="1"/>
  <c r="F692" i="1" s="1"/>
  <c r="G693" i="1"/>
  <c r="F693" i="1" s="1"/>
  <c r="G694" i="1"/>
  <c r="F694" i="1" s="1"/>
  <c r="G695" i="1"/>
  <c r="F695" i="1" s="1"/>
  <c r="G696" i="1"/>
  <c r="F696" i="1" s="1"/>
  <c r="G697" i="1"/>
  <c r="F697" i="1" s="1"/>
  <c r="G698" i="1"/>
  <c r="F698" i="1" s="1"/>
  <c r="G699" i="1"/>
  <c r="F699" i="1" s="1"/>
  <c r="G700" i="1"/>
  <c r="F700" i="1" s="1"/>
  <c r="G701" i="1"/>
  <c r="F701" i="1" s="1"/>
  <c r="G702" i="1"/>
  <c r="F702" i="1" s="1"/>
  <c r="G703" i="1"/>
  <c r="F703" i="1" s="1"/>
  <c r="G704" i="1"/>
  <c r="F704" i="1" s="1"/>
  <c r="G705" i="1"/>
  <c r="F705" i="1" s="1"/>
  <c r="G706" i="1"/>
  <c r="F706" i="1" s="1"/>
  <c r="G707" i="1"/>
  <c r="F707" i="1" s="1"/>
  <c r="G708" i="1"/>
  <c r="F708" i="1" s="1"/>
  <c r="G709" i="1"/>
  <c r="F709" i="1" s="1"/>
  <c r="G710" i="1"/>
  <c r="F710" i="1" s="1"/>
  <c r="G711" i="1"/>
  <c r="F711" i="1" s="1"/>
  <c r="G712" i="1"/>
  <c r="F712" i="1" s="1"/>
  <c r="G713" i="1"/>
  <c r="F713" i="1" s="1"/>
  <c r="G714" i="1"/>
  <c r="F714" i="1" s="1"/>
  <c r="G715" i="1"/>
  <c r="F715" i="1" s="1"/>
  <c r="G716" i="1"/>
  <c r="F716" i="1" s="1"/>
  <c r="G717" i="1"/>
  <c r="F717" i="1" s="1"/>
  <c r="G718" i="1"/>
  <c r="F718" i="1" s="1"/>
  <c r="G719" i="1"/>
  <c r="F719" i="1" s="1"/>
  <c r="G720" i="1"/>
  <c r="F720" i="1" s="1"/>
  <c r="G721" i="1"/>
  <c r="F721" i="1" s="1"/>
  <c r="G722" i="1"/>
  <c r="F722" i="1" s="1"/>
  <c r="G723" i="1"/>
  <c r="F723" i="1" s="1"/>
  <c r="G724" i="1"/>
  <c r="F724" i="1" s="1"/>
  <c r="G725" i="1"/>
  <c r="F725" i="1" s="1"/>
  <c r="G726" i="1"/>
  <c r="F726" i="1" s="1"/>
  <c r="G727" i="1"/>
  <c r="F727" i="1" s="1"/>
  <c r="G728" i="1"/>
  <c r="F728" i="1" s="1"/>
  <c r="G729" i="1"/>
  <c r="F729" i="1" s="1"/>
  <c r="G730" i="1"/>
  <c r="F730" i="1" s="1"/>
  <c r="G731" i="1"/>
  <c r="F731" i="1" s="1"/>
  <c r="G732" i="1"/>
  <c r="F732" i="1" s="1"/>
  <c r="G733" i="1"/>
  <c r="F733" i="1" s="1"/>
  <c r="G734" i="1"/>
  <c r="F734" i="1" s="1"/>
  <c r="G735" i="1"/>
  <c r="F735" i="1" s="1"/>
  <c r="G736" i="1"/>
  <c r="F736" i="1" s="1"/>
  <c r="G737" i="1"/>
  <c r="F737" i="1" s="1"/>
  <c r="G738" i="1"/>
  <c r="F738" i="1" s="1"/>
  <c r="G739" i="1"/>
  <c r="F739" i="1" s="1"/>
  <c r="G740" i="1"/>
  <c r="F740" i="1" s="1"/>
  <c r="G741" i="1"/>
  <c r="F741" i="1" s="1"/>
  <c r="G742" i="1"/>
  <c r="F742" i="1" s="1"/>
  <c r="G743" i="1"/>
  <c r="F743" i="1" s="1"/>
  <c r="G744" i="1"/>
  <c r="F744" i="1" s="1"/>
  <c r="G745" i="1"/>
  <c r="F745" i="1" s="1"/>
  <c r="G746" i="1"/>
  <c r="F746" i="1" s="1"/>
  <c r="G747" i="1"/>
  <c r="F747" i="1" s="1"/>
  <c r="G748" i="1"/>
  <c r="F748" i="1" s="1"/>
  <c r="G749" i="1"/>
  <c r="F749" i="1" s="1"/>
  <c r="G750" i="1"/>
  <c r="F750" i="1" s="1"/>
  <c r="G751" i="1"/>
  <c r="F751" i="1" s="1"/>
  <c r="G752" i="1"/>
  <c r="F752" i="1" s="1"/>
  <c r="G753" i="1"/>
  <c r="F753" i="1" s="1"/>
  <c r="G754" i="1"/>
  <c r="F754" i="1" s="1"/>
  <c r="G755" i="1"/>
  <c r="F755" i="1" s="1"/>
  <c r="G756" i="1"/>
  <c r="F756" i="1" s="1"/>
  <c r="G757" i="1"/>
  <c r="F757" i="1" s="1"/>
  <c r="G758" i="1"/>
  <c r="F758" i="1" s="1"/>
  <c r="G759" i="1"/>
  <c r="F759" i="1" s="1"/>
  <c r="G760" i="1"/>
  <c r="F760" i="1" s="1"/>
  <c r="G761" i="1"/>
  <c r="F761" i="1" s="1"/>
  <c r="G762" i="1"/>
  <c r="F762" i="1" s="1"/>
  <c r="G763" i="1"/>
  <c r="F763" i="1" s="1"/>
  <c r="G764" i="1"/>
  <c r="F764" i="1" s="1"/>
  <c r="G765" i="1"/>
  <c r="F765" i="1" s="1"/>
  <c r="G766" i="1"/>
  <c r="F766" i="1" s="1"/>
  <c r="G767" i="1"/>
  <c r="F767" i="1" s="1"/>
  <c r="G768" i="1"/>
  <c r="F768" i="1" s="1"/>
  <c r="G769" i="1"/>
  <c r="F769" i="1" s="1"/>
  <c r="G770" i="1"/>
  <c r="F770" i="1" s="1"/>
  <c r="G771" i="1"/>
  <c r="F771" i="1" s="1"/>
  <c r="G772" i="1"/>
  <c r="F772" i="1" s="1"/>
  <c r="G773" i="1"/>
  <c r="F773" i="1" s="1"/>
  <c r="G774" i="1"/>
  <c r="F774" i="1" s="1"/>
  <c r="G775" i="1"/>
  <c r="F775" i="1" s="1"/>
  <c r="G776" i="1"/>
  <c r="F776" i="1" s="1"/>
  <c r="G777" i="1"/>
  <c r="F777" i="1" s="1"/>
  <c r="G778" i="1"/>
  <c r="F778" i="1" s="1"/>
  <c r="G779" i="1"/>
  <c r="F779" i="1" s="1"/>
  <c r="G780" i="1"/>
  <c r="F780" i="1" s="1"/>
  <c r="G781" i="1"/>
  <c r="F781" i="1" s="1"/>
  <c r="G782" i="1"/>
  <c r="F782" i="1" s="1"/>
  <c r="G783" i="1"/>
  <c r="F783" i="1" s="1"/>
  <c r="G784" i="1"/>
  <c r="F784" i="1" s="1"/>
  <c r="G785" i="1"/>
  <c r="F785" i="1" s="1"/>
  <c r="G786" i="1"/>
  <c r="F786" i="1" s="1"/>
  <c r="G787" i="1"/>
  <c r="F787" i="1" s="1"/>
  <c r="G788" i="1"/>
  <c r="F788" i="1" s="1"/>
  <c r="G789" i="1"/>
  <c r="F789" i="1" s="1"/>
  <c r="G790" i="1"/>
  <c r="F790" i="1" s="1"/>
  <c r="G791" i="1"/>
  <c r="F791" i="1" s="1"/>
  <c r="G792" i="1"/>
  <c r="F792" i="1" s="1"/>
  <c r="G793" i="1"/>
  <c r="F793" i="1" s="1"/>
  <c r="G794" i="1"/>
  <c r="F794" i="1" s="1"/>
  <c r="G795" i="1"/>
  <c r="F795" i="1" s="1"/>
  <c r="G796" i="1"/>
  <c r="F796" i="1" s="1"/>
  <c r="G797" i="1"/>
  <c r="F797" i="1" s="1"/>
  <c r="G798" i="1"/>
  <c r="F798" i="1" s="1"/>
  <c r="G799" i="1"/>
  <c r="F799" i="1" s="1"/>
  <c r="G800" i="1"/>
  <c r="F800" i="1" s="1"/>
  <c r="G801" i="1"/>
  <c r="F801" i="1" s="1"/>
  <c r="G802" i="1"/>
  <c r="F802" i="1" s="1"/>
  <c r="G803" i="1"/>
  <c r="F803" i="1" s="1"/>
  <c r="G804" i="1"/>
  <c r="F804" i="1" s="1"/>
  <c r="G805" i="1"/>
  <c r="F805" i="1" s="1"/>
  <c r="G806" i="1"/>
  <c r="F806" i="1" s="1"/>
  <c r="G807" i="1"/>
  <c r="F807" i="1" s="1"/>
  <c r="G808" i="1"/>
  <c r="F808" i="1" s="1"/>
  <c r="G809" i="1"/>
  <c r="F809" i="1" s="1"/>
  <c r="G810" i="1"/>
  <c r="F810" i="1" s="1"/>
  <c r="G811" i="1"/>
  <c r="F811" i="1" s="1"/>
  <c r="G812" i="1"/>
  <c r="F812" i="1" s="1"/>
  <c r="G813" i="1"/>
  <c r="F813" i="1" s="1"/>
  <c r="G814" i="1"/>
  <c r="F814" i="1" s="1"/>
  <c r="G815" i="1"/>
  <c r="F815" i="1" s="1"/>
  <c r="G816" i="1"/>
  <c r="F816" i="1" s="1"/>
  <c r="G817" i="1"/>
  <c r="F817" i="1" s="1"/>
  <c r="G818" i="1"/>
  <c r="F818" i="1" s="1"/>
  <c r="G819" i="1"/>
  <c r="F819" i="1" s="1"/>
  <c r="G820" i="1"/>
  <c r="F820" i="1" s="1"/>
  <c r="G821" i="1"/>
  <c r="F821" i="1" s="1"/>
  <c r="G822" i="1"/>
  <c r="F822" i="1" s="1"/>
  <c r="G823" i="1"/>
  <c r="F823" i="1" s="1"/>
  <c r="G824" i="1"/>
  <c r="F824" i="1" s="1"/>
  <c r="G825" i="1"/>
  <c r="F825" i="1" s="1"/>
  <c r="G826" i="1"/>
  <c r="F826" i="1" s="1"/>
  <c r="G827" i="1"/>
  <c r="F827" i="1" s="1"/>
  <c r="G828" i="1"/>
  <c r="F828" i="1" s="1"/>
  <c r="G829" i="1"/>
  <c r="F829" i="1" s="1"/>
  <c r="G830" i="1"/>
  <c r="F830" i="1" s="1"/>
  <c r="G831" i="1"/>
  <c r="F831" i="1" s="1"/>
  <c r="G832" i="1"/>
  <c r="F832" i="1" s="1"/>
  <c r="G833" i="1"/>
  <c r="F833" i="1" s="1"/>
  <c r="G834" i="1"/>
  <c r="F834" i="1" s="1"/>
  <c r="G835" i="1"/>
  <c r="F835" i="1" s="1"/>
  <c r="G836" i="1"/>
  <c r="F836" i="1" s="1"/>
  <c r="G837" i="1"/>
  <c r="F837" i="1" s="1"/>
  <c r="G838" i="1"/>
  <c r="F838" i="1" s="1"/>
  <c r="G839" i="1"/>
  <c r="F839" i="1" s="1"/>
  <c r="G840" i="1"/>
  <c r="F840" i="1" s="1"/>
  <c r="G841" i="1"/>
  <c r="F841" i="1" s="1"/>
  <c r="G842" i="1"/>
  <c r="F842" i="1" s="1"/>
  <c r="G843" i="1"/>
  <c r="F843" i="1" s="1"/>
  <c r="G844" i="1"/>
  <c r="F844" i="1" s="1"/>
  <c r="G845" i="1"/>
  <c r="F845" i="1" s="1"/>
  <c r="G846" i="1"/>
  <c r="F846" i="1" s="1"/>
  <c r="G847" i="1"/>
  <c r="F847" i="1" s="1"/>
  <c r="G848" i="1"/>
  <c r="F848" i="1" s="1"/>
  <c r="G849" i="1"/>
  <c r="F849" i="1" s="1"/>
  <c r="G850" i="1"/>
  <c r="F850" i="1" s="1"/>
  <c r="G851" i="1"/>
  <c r="F851" i="1" s="1"/>
  <c r="G852" i="1"/>
  <c r="F852" i="1" s="1"/>
  <c r="G853" i="1"/>
  <c r="F853" i="1" s="1"/>
  <c r="G854" i="1"/>
  <c r="F854" i="1" s="1"/>
  <c r="G855" i="1"/>
  <c r="F855" i="1" s="1"/>
  <c r="G856" i="1"/>
  <c r="F856" i="1" s="1"/>
  <c r="G857" i="1"/>
  <c r="F857" i="1" s="1"/>
  <c r="G858" i="1"/>
  <c r="F858" i="1" s="1"/>
  <c r="G859" i="1"/>
  <c r="F859" i="1" s="1"/>
  <c r="G860" i="1"/>
  <c r="F860" i="1" s="1"/>
  <c r="G861" i="1"/>
  <c r="F861" i="1" s="1"/>
  <c r="G862" i="1"/>
  <c r="F862" i="1" s="1"/>
  <c r="G863" i="1"/>
  <c r="F863" i="1" s="1"/>
  <c r="G864" i="1"/>
  <c r="F864" i="1" s="1"/>
  <c r="G865" i="1"/>
  <c r="F865" i="1" s="1"/>
  <c r="G866" i="1"/>
  <c r="F866" i="1" s="1"/>
  <c r="G867" i="1"/>
  <c r="F867" i="1" s="1"/>
  <c r="G868" i="1"/>
  <c r="F868" i="1" s="1"/>
  <c r="G869" i="1"/>
  <c r="F869" i="1" s="1"/>
  <c r="G870" i="1"/>
  <c r="F870" i="1" s="1"/>
  <c r="G871" i="1"/>
  <c r="F871" i="1" s="1"/>
  <c r="G872" i="1"/>
  <c r="F872" i="1" s="1"/>
  <c r="G873" i="1"/>
  <c r="F873" i="1" s="1"/>
  <c r="G874" i="1"/>
  <c r="F874" i="1" s="1"/>
  <c r="G875" i="1"/>
  <c r="F875" i="1" s="1"/>
  <c r="G876" i="1"/>
  <c r="F876" i="1" s="1"/>
  <c r="G877" i="1"/>
  <c r="F877" i="1" s="1"/>
  <c r="G878" i="1"/>
  <c r="F878" i="1" s="1"/>
  <c r="G879" i="1"/>
  <c r="F879" i="1" s="1"/>
  <c r="G880" i="1"/>
  <c r="F880" i="1" s="1"/>
  <c r="G881" i="1"/>
  <c r="F881" i="1" s="1"/>
  <c r="G882" i="1"/>
  <c r="F882" i="1" s="1"/>
  <c r="G883" i="1"/>
  <c r="F883" i="1" s="1"/>
  <c r="G884" i="1"/>
  <c r="F884" i="1" s="1"/>
  <c r="G885" i="1"/>
  <c r="F885" i="1" s="1"/>
  <c r="G886" i="1"/>
  <c r="F886" i="1" s="1"/>
  <c r="G887" i="1"/>
  <c r="F887" i="1" s="1"/>
  <c r="G888" i="1"/>
  <c r="F888" i="1" s="1"/>
  <c r="G889" i="1"/>
  <c r="F889" i="1" s="1"/>
  <c r="G890" i="1"/>
  <c r="F890" i="1" s="1"/>
  <c r="G891" i="1"/>
  <c r="F891" i="1" s="1"/>
  <c r="G892" i="1"/>
  <c r="F892" i="1" s="1"/>
  <c r="G893" i="1"/>
  <c r="F893" i="1" s="1"/>
  <c r="G894" i="1"/>
  <c r="F894" i="1" s="1"/>
  <c r="G895" i="1"/>
  <c r="F895" i="1" s="1"/>
  <c r="G896" i="1"/>
  <c r="F896" i="1" s="1"/>
  <c r="G897" i="1"/>
  <c r="F897" i="1" s="1"/>
  <c r="G898" i="1"/>
  <c r="F898" i="1" s="1"/>
  <c r="G899" i="1"/>
  <c r="F899" i="1" s="1"/>
  <c r="G900" i="1"/>
  <c r="F900" i="1" s="1"/>
  <c r="G901" i="1"/>
  <c r="F901" i="1" s="1"/>
  <c r="G902" i="1"/>
  <c r="F902" i="1" s="1"/>
  <c r="G903" i="1"/>
  <c r="F903" i="1" s="1"/>
  <c r="G904" i="1"/>
  <c r="F904" i="1" s="1"/>
  <c r="G905" i="1"/>
  <c r="F905" i="1" s="1"/>
  <c r="G906" i="1"/>
  <c r="F906" i="1" s="1"/>
  <c r="G907" i="1"/>
  <c r="F907" i="1" s="1"/>
  <c r="G908" i="1"/>
  <c r="F908" i="1" s="1"/>
  <c r="G909" i="1"/>
  <c r="F909" i="1" s="1"/>
  <c r="G910" i="1"/>
  <c r="F910" i="1" s="1"/>
  <c r="G911" i="1"/>
  <c r="F911" i="1" s="1"/>
  <c r="G912" i="1"/>
  <c r="F912" i="1" s="1"/>
  <c r="G913" i="1"/>
  <c r="F913" i="1" s="1"/>
  <c r="G914" i="1"/>
  <c r="F914" i="1" s="1"/>
  <c r="G915" i="1"/>
  <c r="F915" i="1" s="1"/>
  <c r="G916" i="1"/>
  <c r="F916" i="1" s="1"/>
  <c r="G917" i="1"/>
  <c r="F917" i="1" s="1"/>
  <c r="G918" i="1"/>
  <c r="F918" i="1" s="1"/>
  <c r="G919" i="1"/>
  <c r="F919" i="1" s="1"/>
  <c r="G920" i="1"/>
  <c r="F920" i="1" s="1"/>
  <c r="G921" i="1"/>
  <c r="F921" i="1" s="1"/>
  <c r="G922" i="1"/>
  <c r="F922" i="1" s="1"/>
  <c r="G923" i="1"/>
  <c r="F923" i="1" s="1"/>
  <c r="G924" i="1"/>
  <c r="F924" i="1" s="1"/>
  <c r="G925" i="1"/>
  <c r="F925" i="1" s="1"/>
  <c r="G926" i="1"/>
  <c r="F926" i="1" s="1"/>
  <c r="G927" i="1"/>
  <c r="F927" i="1" s="1"/>
  <c r="G928" i="1"/>
  <c r="F928" i="1" s="1"/>
  <c r="G929" i="1"/>
  <c r="F929" i="1" s="1"/>
  <c r="G930" i="1"/>
  <c r="F930" i="1" s="1"/>
  <c r="G931" i="1"/>
  <c r="F931" i="1" s="1"/>
  <c r="G932" i="1"/>
  <c r="F932" i="1" s="1"/>
  <c r="G933" i="1"/>
  <c r="F933" i="1" s="1"/>
  <c r="G934" i="1"/>
  <c r="F934" i="1" s="1"/>
  <c r="G935" i="1"/>
  <c r="F935" i="1" s="1"/>
  <c r="G936" i="1"/>
  <c r="F936" i="1" s="1"/>
  <c r="G937" i="1"/>
  <c r="F937" i="1" s="1"/>
  <c r="G938" i="1"/>
  <c r="F938" i="1" s="1"/>
  <c r="G939" i="1"/>
  <c r="F939" i="1" s="1"/>
  <c r="G940" i="1"/>
  <c r="F940" i="1" s="1"/>
  <c r="G941" i="1"/>
  <c r="F941" i="1" s="1"/>
  <c r="G942" i="1"/>
  <c r="F942" i="1" s="1"/>
  <c r="G943" i="1"/>
  <c r="F943" i="1" s="1"/>
  <c r="G944" i="1"/>
  <c r="F944" i="1" s="1"/>
  <c r="G945" i="1"/>
  <c r="F945" i="1" s="1"/>
  <c r="G946" i="1"/>
  <c r="F946" i="1" s="1"/>
  <c r="G947" i="1"/>
  <c r="F947" i="1" s="1"/>
  <c r="G948" i="1"/>
  <c r="F948" i="1" s="1"/>
  <c r="G949" i="1"/>
  <c r="F949" i="1" s="1"/>
  <c r="G950" i="1"/>
  <c r="F950" i="1" s="1"/>
  <c r="G951" i="1"/>
  <c r="F951" i="1" s="1"/>
  <c r="G952" i="1"/>
  <c r="F952" i="1" s="1"/>
  <c r="G953" i="1"/>
  <c r="F953" i="1" s="1"/>
  <c r="G954" i="1"/>
  <c r="F954" i="1" s="1"/>
  <c r="G955" i="1"/>
  <c r="F955" i="1" s="1"/>
  <c r="G956" i="1"/>
  <c r="F956" i="1" s="1"/>
  <c r="G957" i="1"/>
  <c r="F957" i="1" s="1"/>
  <c r="G958" i="1"/>
  <c r="F958" i="1" s="1"/>
  <c r="G959" i="1"/>
  <c r="F959" i="1" s="1"/>
  <c r="G960" i="1"/>
  <c r="F960" i="1" s="1"/>
  <c r="G961" i="1"/>
  <c r="F961" i="1" s="1"/>
  <c r="G962" i="1"/>
  <c r="F962" i="1" s="1"/>
  <c r="G963" i="1"/>
  <c r="F963" i="1" s="1"/>
  <c r="G964" i="1"/>
  <c r="F964" i="1" s="1"/>
  <c r="G965" i="1"/>
  <c r="F965" i="1" s="1"/>
  <c r="G966" i="1"/>
  <c r="F966" i="1" s="1"/>
  <c r="G967" i="1"/>
  <c r="F967" i="1" s="1"/>
  <c r="G968" i="1"/>
  <c r="F968" i="1" s="1"/>
  <c r="G969" i="1"/>
  <c r="F969" i="1" s="1"/>
  <c r="G970" i="1"/>
  <c r="F970" i="1" s="1"/>
  <c r="G971" i="1"/>
  <c r="F971" i="1" s="1"/>
  <c r="G972" i="1"/>
  <c r="F972" i="1" s="1"/>
  <c r="G973" i="1"/>
  <c r="F973" i="1" s="1"/>
  <c r="G974" i="1"/>
  <c r="F974" i="1" s="1"/>
  <c r="G975" i="1"/>
  <c r="F975" i="1" s="1"/>
  <c r="G976" i="1"/>
  <c r="F976" i="1" s="1"/>
  <c r="G977" i="1"/>
  <c r="F977" i="1" s="1"/>
  <c r="G978" i="1"/>
  <c r="F978" i="1" s="1"/>
  <c r="G979" i="1"/>
  <c r="F979" i="1" s="1"/>
  <c r="G980" i="1"/>
  <c r="F980" i="1" s="1"/>
  <c r="G981" i="1"/>
  <c r="F981" i="1" s="1"/>
  <c r="G982" i="1"/>
  <c r="F982" i="1" s="1"/>
  <c r="G983" i="1"/>
  <c r="F983" i="1" s="1"/>
  <c r="G984" i="1"/>
  <c r="F984" i="1" s="1"/>
  <c r="G985" i="1"/>
  <c r="F985" i="1" s="1"/>
  <c r="G986" i="1"/>
  <c r="F986" i="1" s="1"/>
  <c r="G987" i="1"/>
  <c r="F987" i="1" s="1"/>
  <c r="G988" i="1"/>
  <c r="F988" i="1" s="1"/>
  <c r="G989" i="1"/>
  <c r="F989" i="1" s="1"/>
  <c r="G990" i="1"/>
  <c r="F990" i="1" s="1"/>
  <c r="G991" i="1"/>
  <c r="F991" i="1" s="1"/>
  <c r="G992" i="1"/>
  <c r="F992" i="1" s="1"/>
  <c r="G993" i="1"/>
  <c r="F993" i="1" s="1"/>
  <c r="G994" i="1"/>
  <c r="F994" i="1" s="1"/>
  <c r="G995" i="1"/>
  <c r="F995" i="1" s="1"/>
  <c r="G996" i="1"/>
  <c r="F996" i="1" s="1"/>
  <c r="G997" i="1"/>
  <c r="F997" i="1" s="1"/>
  <c r="G998" i="1"/>
  <c r="F998" i="1" s="1"/>
  <c r="G999" i="1"/>
  <c r="F999" i="1" s="1"/>
  <c r="G1000" i="1"/>
  <c r="F1000" i="1" s="1"/>
  <c r="G1001" i="1"/>
  <c r="F1001" i="1" s="1"/>
  <c r="G1002" i="1"/>
  <c r="F1002" i="1" s="1"/>
  <c r="G1003" i="1"/>
  <c r="F1003" i="1" s="1"/>
  <c r="G1004" i="1"/>
  <c r="F1004" i="1" s="1"/>
  <c r="G1005" i="1"/>
  <c r="F1005" i="1" s="1"/>
  <c r="G1006" i="1"/>
  <c r="F1006" i="1" s="1"/>
  <c r="G1007" i="1"/>
  <c r="F1007" i="1" s="1"/>
  <c r="G1008" i="1"/>
  <c r="F1008" i="1" s="1"/>
  <c r="G1009" i="1"/>
  <c r="F1009" i="1" s="1"/>
  <c r="G1010" i="1"/>
  <c r="F1010" i="1" s="1"/>
  <c r="G1011" i="1"/>
  <c r="F1011" i="1" s="1"/>
  <c r="G1012" i="1"/>
  <c r="F1012" i="1" s="1"/>
  <c r="G1013" i="1"/>
  <c r="F1013" i="1" s="1"/>
  <c r="G1014" i="1"/>
  <c r="F1014" i="1" s="1"/>
  <c r="G1015" i="1"/>
  <c r="F1015" i="1" s="1"/>
  <c r="G1016" i="1"/>
  <c r="F1016" i="1" s="1"/>
  <c r="G1017" i="1"/>
  <c r="F1017" i="1" s="1"/>
  <c r="G1018" i="1"/>
  <c r="F1018" i="1" s="1"/>
  <c r="G1019" i="1"/>
  <c r="F1019" i="1" s="1"/>
  <c r="G1020" i="1"/>
  <c r="F1020" i="1" s="1"/>
  <c r="G1021" i="1"/>
  <c r="F1021" i="1" s="1"/>
  <c r="G1022" i="1"/>
  <c r="F1022" i="1" s="1"/>
  <c r="G1023" i="1"/>
  <c r="F1023" i="1" s="1"/>
  <c r="G1024" i="1"/>
  <c r="F1024" i="1" s="1"/>
  <c r="G1025" i="1"/>
  <c r="F1025" i="1" s="1"/>
  <c r="G1026" i="1"/>
  <c r="F1026" i="1" s="1"/>
  <c r="G1027" i="1"/>
  <c r="F1027" i="1" s="1"/>
  <c r="G1028" i="1"/>
  <c r="F1028" i="1" s="1"/>
  <c r="G1029" i="1"/>
  <c r="F1029" i="1" s="1"/>
  <c r="G1030" i="1"/>
  <c r="F1030" i="1" s="1"/>
  <c r="G1031" i="1"/>
  <c r="F1031" i="1" s="1"/>
  <c r="G1032" i="1"/>
  <c r="F1032" i="1" s="1"/>
  <c r="G1033" i="1"/>
  <c r="F1033" i="1" s="1"/>
  <c r="G1034" i="1"/>
  <c r="F1034" i="1" s="1"/>
  <c r="G1035" i="1"/>
  <c r="F1035" i="1" s="1"/>
  <c r="G1036" i="1"/>
  <c r="F1036" i="1" s="1"/>
  <c r="G1037" i="1"/>
  <c r="F1037" i="1" s="1"/>
  <c r="G1038" i="1"/>
  <c r="F1038" i="1" s="1"/>
  <c r="G1039" i="1"/>
  <c r="F1039" i="1" s="1"/>
  <c r="G1040" i="1"/>
  <c r="F1040" i="1" s="1"/>
  <c r="G1041" i="1"/>
  <c r="F1041" i="1" s="1"/>
  <c r="G1042" i="1"/>
  <c r="F1042" i="1" s="1"/>
  <c r="G1043" i="1"/>
  <c r="F1043" i="1" s="1"/>
  <c r="G1044" i="1"/>
  <c r="F1044" i="1" s="1"/>
  <c r="G1045" i="1"/>
  <c r="F1045" i="1" s="1"/>
  <c r="G1046" i="1"/>
  <c r="F1046" i="1" s="1"/>
  <c r="G1047" i="1"/>
  <c r="F1047" i="1" s="1"/>
  <c r="G1048" i="1"/>
  <c r="F1048" i="1" s="1"/>
  <c r="G1049" i="1"/>
  <c r="F1049" i="1" s="1"/>
  <c r="G1050" i="1"/>
  <c r="F1050" i="1" s="1"/>
  <c r="G1051" i="1"/>
  <c r="F1051" i="1" s="1"/>
  <c r="G1052" i="1"/>
  <c r="F1052" i="1" s="1"/>
  <c r="G1053" i="1"/>
  <c r="F1053" i="1" s="1"/>
  <c r="G1054" i="1"/>
  <c r="F1054" i="1" s="1"/>
  <c r="G1055" i="1"/>
  <c r="F1055" i="1" s="1"/>
  <c r="G1056" i="1"/>
  <c r="F1056" i="1" s="1"/>
  <c r="G1057" i="1"/>
  <c r="F1057" i="1" s="1"/>
  <c r="G1058" i="1"/>
  <c r="F1058" i="1" s="1"/>
  <c r="G1059" i="1"/>
  <c r="F1059" i="1" s="1"/>
  <c r="G1060" i="1"/>
  <c r="F1060" i="1" s="1"/>
  <c r="G1061" i="1"/>
  <c r="F1061" i="1" s="1"/>
  <c r="G1062" i="1"/>
  <c r="F1062" i="1" s="1"/>
  <c r="G1063" i="1"/>
  <c r="F1063" i="1" s="1"/>
  <c r="G1064" i="1"/>
  <c r="F1064" i="1" s="1"/>
  <c r="G1065" i="1"/>
  <c r="F1065" i="1" s="1"/>
  <c r="G1066" i="1"/>
  <c r="F1066" i="1" s="1"/>
  <c r="G1067" i="1"/>
  <c r="F1067" i="1" s="1"/>
  <c r="G1068" i="1"/>
  <c r="F1068" i="1" s="1"/>
  <c r="G1069" i="1"/>
  <c r="F1069" i="1" s="1"/>
  <c r="G1070" i="1"/>
  <c r="F1070" i="1" s="1"/>
  <c r="G1071" i="1"/>
  <c r="F1071" i="1" s="1"/>
  <c r="G1072" i="1"/>
  <c r="F1072" i="1" s="1"/>
  <c r="G1073" i="1"/>
  <c r="F1073" i="1" s="1"/>
  <c r="G1074" i="1"/>
  <c r="F1074" i="1" s="1"/>
  <c r="G1075" i="1"/>
  <c r="F1075" i="1" s="1"/>
  <c r="G1076" i="1"/>
  <c r="F1076" i="1" s="1"/>
  <c r="G1077" i="1"/>
  <c r="F1077" i="1" s="1"/>
  <c r="G1078" i="1"/>
  <c r="F1078" i="1" s="1"/>
  <c r="G1079" i="1"/>
  <c r="F1079" i="1" s="1"/>
  <c r="G1080" i="1"/>
  <c r="F1080" i="1" s="1"/>
  <c r="G1081" i="1"/>
  <c r="F1081" i="1" s="1"/>
  <c r="G1082" i="1"/>
  <c r="F1082" i="1" s="1"/>
  <c r="G1083" i="1"/>
  <c r="F1083" i="1" s="1"/>
  <c r="G1084" i="1"/>
  <c r="F1084" i="1" s="1"/>
  <c r="G1085" i="1"/>
  <c r="F1085" i="1" s="1"/>
  <c r="G1086" i="1"/>
  <c r="F1086" i="1" s="1"/>
  <c r="G1087" i="1"/>
  <c r="F1087" i="1" s="1"/>
  <c r="G1088" i="1"/>
  <c r="F1088" i="1" s="1"/>
  <c r="G1089" i="1"/>
  <c r="F1089" i="1" s="1"/>
  <c r="G1090" i="1"/>
  <c r="F1090" i="1" s="1"/>
  <c r="G1091" i="1"/>
  <c r="F1091" i="1" s="1"/>
  <c r="G1092" i="1"/>
  <c r="F1092" i="1" s="1"/>
  <c r="G1093" i="1"/>
  <c r="F1093" i="1" s="1"/>
  <c r="G1094" i="1"/>
  <c r="F1094" i="1" s="1"/>
  <c r="G1095" i="1"/>
  <c r="F1095" i="1" s="1"/>
  <c r="G1096" i="1"/>
  <c r="F1096" i="1" s="1"/>
  <c r="G1097" i="1"/>
  <c r="F1097" i="1" s="1"/>
  <c r="G1098" i="1"/>
  <c r="F1098" i="1" s="1"/>
  <c r="G1099" i="1"/>
  <c r="F1099" i="1" s="1"/>
  <c r="G1100" i="1"/>
  <c r="F1100" i="1" s="1"/>
  <c r="G1101" i="1"/>
  <c r="F1101" i="1" s="1"/>
  <c r="G1102" i="1"/>
  <c r="F1102" i="1" s="1"/>
  <c r="G1103" i="1"/>
  <c r="F1103" i="1" s="1"/>
  <c r="G1104" i="1"/>
  <c r="F1104" i="1" s="1"/>
  <c r="G1105" i="1"/>
  <c r="F1105" i="1" s="1"/>
  <c r="G1106" i="1"/>
  <c r="F1106" i="1" s="1"/>
  <c r="G1107" i="1"/>
  <c r="F1107" i="1" s="1"/>
  <c r="G1108" i="1"/>
  <c r="F1108" i="1" s="1"/>
  <c r="G1109" i="1"/>
  <c r="F1109" i="1" s="1"/>
  <c r="G1110" i="1"/>
  <c r="F1110" i="1" s="1"/>
  <c r="G1111" i="1"/>
  <c r="F1111" i="1" s="1"/>
  <c r="G1112" i="1"/>
  <c r="F1112" i="1" s="1"/>
  <c r="G1113" i="1"/>
  <c r="F1113" i="1" s="1"/>
  <c r="G1114" i="1"/>
  <c r="F1114" i="1" s="1"/>
  <c r="G1115" i="1"/>
  <c r="F1115" i="1" s="1"/>
  <c r="G1116" i="1"/>
  <c r="F1116" i="1" s="1"/>
  <c r="G1117" i="1"/>
  <c r="F1117" i="1" s="1"/>
  <c r="G1118" i="1"/>
  <c r="F1118" i="1" s="1"/>
  <c r="G1119" i="1"/>
  <c r="F1119" i="1" s="1"/>
  <c r="G1120" i="1"/>
  <c r="F1120" i="1" s="1"/>
  <c r="G1121" i="1"/>
  <c r="F1121" i="1" s="1"/>
  <c r="G1122" i="1"/>
  <c r="F1122" i="1" s="1"/>
  <c r="G1123" i="1"/>
  <c r="F1123" i="1" s="1"/>
  <c r="G1124" i="1"/>
  <c r="F1124" i="1" s="1"/>
  <c r="G1125" i="1"/>
  <c r="F1125" i="1" s="1"/>
  <c r="G1126" i="1"/>
  <c r="F1126" i="1" s="1"/>
  <c r="G1127" i="1"/>
  <c r="F1127" i="1" s="1"/>
  <c r="G1128" i="1"/>
  <c r="F1128" i="1" s="1"/>
  <c r="G1129" i="1"/>
  <c r="F1129" i="1" s="1"/>
  <c r="G1130" i="1"/>
  <c r="F1130" i="1" s="1"/>
  <c r="G1131" i="1"/>
  <c r="F1131" i="1" s="1"/>
  <c r="G1132" i="1"/>
  <c r="F1132" i="1" s="1"/>
  <c r="G1133" i="1"/>
  <c r="F1133" i="1" s="1"/>
  <c r="G1134" i="1"/>
  <c r="F1134" i="1" s="1"/>
  <c r="G1135" i="1"/>
  <c r="F1135" i="1" s="1"/>
  <c r="G1136" i="1"/>
  <c r="F1136" i="1" s="1"/>
  <c r="G1137" i="1"/>
  <c r="F1137" i="1" s="1"/>
  <c r="G1138" i="1"/>
  <c r="F1138" i="1" s="1"/>
  <c r="G1139" i="1"/>
  <c r="F1139" i="1" s="1"/>
  <c r="G1140" i="1"/>
  <c r="F1140" i="1" s="1"/>
  <c r="G1141" i="1"/>
  <c r="F1141" i="1" s="1"/>
  <c r="G1142" i="1"/>
  <c r="F1142" i="1" s="1"/>
  <c r="G1143" i="1"/>
  <c r="F1143" i="1" s="1"/>
  <c r="G1144" i="1"/>
  <c r="F1144" i="1" s="1"/>
  <c r="G1145" i="1"/>
  <c r="F1145" i="1" s="1"/>
  <c r="G1146" i="1"/>
  <c r="F1146" i="1" s="1"/>
  <c r="G1147" i="1"/>
  <c r="F1147" i="1" s="1"/>
  <c r="G1148" i="1"/>
  <c r="F1148" i="1" s="1"/>
  <c r="G1149" i="1"/>
  <c r="F1149" i="1" s="1"/>
  <c r="G1150" i="1"/>
  <c r="F1150" i="1" s="1"/>
  <c r="G1151" i="1"/>
  <c r="F1151" i="1" s="1"/>
  <c r="G1152" i="1"/>
  <c r="F1152" i="1" s="1"/>
  <c r="G1153" i="1"/>
  <c r="F1153" i="1" s="1"/>
  <c r="G1154" i="1"/>
  <c r="F1154" i="1" s="1"/>
  <c r="G1155" i="1"/>
  <c r="F1155" i="1" s="1"/>
  <c r="G1156" i="1"/>
  <c r="F1156" i="1" s="1"/>
  <c r="G1157" i="1"/>
  <c r="F1157" i="1" s="1"/>
  <c r="G1158" i="1"/>
  <c r="F1158" i="1" s="1"/>
  <c r="G1159" i="1"/>
  <c r="F1159" i="1" s="1"/>
  <c r="G1160" i="1"/>
  <c r="F1160" i="1" s="1"/>
  <c r="G1161" i="1"/>
  <c r="F1161" i="1" s="1"/>
  <c r="G1162" i="1"/>
  <c r="F1162" i="1" s="1"/>
  <c r="G1163" i="1"/>
  <c r="F1163" i="1" s="1"/>
  <c r="G1164" i="1"/>
  <c r="F1164" i="1" s="1"/>
  <c r="G1165" i="1"/>
  <c r="F1165" i="1" s="1"/>
  <c r="G1166" i="1"/>
  <c r="F1166" i="1" s="1"/>
  <c r="G1167" i="1"/>
  <c r="F1167" i="1" s="1"/>
  <c r="G1168" i="1"/>
  <c r="F1168" i="1" s="1"/>
  <c r="G1169" i="1"/>
  <c r="F1169" i="1" s="1"/>
  <c r="G1170" i="1"/>
  <c r="F1170" i="1" s="1"/>
  <c r="G1171" i="1"/>
  <c r="F1171" i="1" s="1"/>
  <c r="G1172" i="1"/>
  <c r="F1172" i="1" s="1"/>
  <c r="G1173" i="1"/>
  <c r="F1173" i="1" s="1"/>
  <c r="G1174" i="1"/>
  <c r="F1174" i="1" s="1"/>
  <c r="G1175" i="1"/>
  <c r="F1175" i="1" s="1"/>
  <c r="G1176" i="1"/>
  <c r="F1176" i="1" s="1"/>
  <c r="G1177" i="1"/>
  <c r="F1177" i="1" s="1"/>
  <c r="G1178" i="1"/>
  <c r="F1178" i="1" s="1"/>
  <c r="G1179" i="1"/>
  <c r="F1179" i="1" s="1"/>
  <c r="G1180" i="1"/>
  <c r="F1180" i="1" s="1"/>
  <c r="G1181" i="1"/>
  <c r="F1181" i="1" s="1"/>
  <c r="G1182" i="1"/>
  <c r="F1182" i="1" s="1"/>
  <c r="G1183" i="1"/>
  <c r="F1183" i="1" s="1"/>
  <c r="G1184" i="1"/>
  <c r="F1184" i="1" s="1"/>
  <c r="G1185" i="1"/>
  <c r="F1185" i="1" s="1"/>
  <c r="G1186" i="1"/>
  <c r="F1186" i="1" s="1"/>
  <c r="G1187" i="1"/>
  <c r="F1187" i="1" s="1"/>
  <c r="G1188" i="1"/>
  <c r="F1188" i="1" s="1"/>
  <c r="G1189" i="1"/>
  <c r="F1189" i="1" s="1"/>
  <c r="G1190" i="1"/>
  <c r="F1190" i="1" s="1"/>
  <c r="G1191" i="1"/>
  <c r="F1191" i="1" s="1"/>
  <c r="G1192" i="1"/>
  <c r="F1192" i="1" s="1"/>
  <c r="G1193" i="1"/>
  <c r="F1193" i="1" s="1"/>
  <c r="G1194" i="1"/>
  <c r="F1194" i="1" s="1"/>
  <c r="G1195" i="1"/>
  <c r="F1195" i="1" s="1"/>
  <c r="G1196" i="1"/>
  <c r="F1196" i="1" s="1"/>
  <c r="G1197" i="1"/>
  <c r="F1197" i="1" s="1"/>
  <c r="G1198" i="1"/>
  <c r="F1198" i="1" s="1"/>
  <c r="G1199" i="1"/>
  <c r="F1199" i="1" s="1"/>
  <c r="G1200" i="1"/>
  <c r="F1200" i="1" s="1"/>
  <c r="G1201" i="1"/>
  <c r="F1201" i="1" s="1"/>
  <c r="G1202" i="1"/>
  <c r="F1202" i="1" s="1"/>
  <c r="G1203" i="1"/>
  <c r="F1203" i="1" s="1"/>
  <c r="G1204" i="1"/>
  <c r="F1204" i="1" s="1"/>
  <c r="G1205" i="1"/>
  <c r="F1205" i="1" s="1"/>
  <c r="G1206" i="1"/>
  <c r="F1206" i="1" s="1"/>
  <c r="G1207" i="1"/>
  <c r="F1207" i="1" s="1"/>
  <c r="G1208" i="1"/>
  <c r="F1208" i="1" s="1"/>
  <c r="G1209" i="1"/>
  <c r="F1209" i="1" s="1"/>
  <c r="G1210" i="1"/>
  <c r="F1210" i="1" s="1"/>
  <c r="G1211" i="1"/>
  <c r="F1211" i="1" s="1"/>
  <c r="G1212" i="1"/>
  <c r="F1212" i="1" s="1"/>
  <c r="G1213" i="1"/>
  <c r="F1213" i="1" s="1"/>
  <c r="G1214" i="1"/>
  <c r="F1214" i="1" s="1"/>
  <c r="G1215" i="1"/>
  <c r="F1215" i="1" s="1"/>
  <c r="G1216" i="1"/>
  <c r="F1216" i="1" s="1"/>
  <c r="G1217" i="1"/>
  <c r="F1217" i="1" s="1"/>
  <c r="G1218" i="1"/>
  <c r="F1218" i="1" s="1"/>
  <c r="G1219" i="1"/>
  <c r="F1219" i="1" s="1"/>
  <c r="G1220" i="1"/>
  <c r="F1220" i="1" s="1"/>
  <c r="G1221" i="1"/>
  <c r="F1221" i="1" s="1"/>
  <c r="G1222" i="1"/>
  <c r="F1222" i="1" s="1"/>
  <c r="G1223" i="1"/>
  <c r="F1223" i="1" s="1"/>
  <c r="G1224" i="1"/>
  <c r="F1224" i="1" s="1"/>
  <c r="G1225" i="1"/>
  <c r="F1225" i="1" s="1"/>
  <c r="G1226" i="1"/>
  <c r="F1226" i="1" s="1"/>
  <c r="G1227" i="1"/>
  <c r="F1227" i="1" s="1"/>
  <c r="G1228" i="1"/>
  <c r="F1228" i="1" s="1"/>
  <c r="G1229" i="1"/>
  <c r="F1229" i="1" s="1"/>
  <c r="G1230" i="1"/>
  <c r="F1230" i="1" s="1"/>
  <c r="G1231" i="1"/>
  <c r="F1231" i="1" s="1"/>
  <c r="G1232" i="1"/>
  <c r="F1232" i="1" s="1"/>
  <c r="G1233" i="1"/>
  <c r="F1233" i="1" s="1"/>
  <c r="G1234" i="1"/>
  <c r="F1234" i="1" s="1"/>
  <c r="G1235" i="1"/>
  <c r="F1235" i="1" s="1"/>
  <c r="G1236" i="1"/>
  <c r="F1236" i="1" s="1"/>
  <c r="G1237" i="1"/>
  <c r="F1237" i="1" s="1"/>
  <c r="G1238" i="1"/>
  <c r="F1238" i="1" s="1"/>
  <c r="G1239" i="1"/>
  <c r="F1239" i="1" s="1"/>
  <c r="G1240" i="1"/>
  <c r="F1240" i="1" s="1"/>
  <c r="G1241" i="1"/>
  <c r="F1241" i="1" s="1"/>
  <c r="G1242" i="1"/>
  <c r="F1242" i="1" s="1"/>
  <c r="G1243" i="1"/>
  <c r="F1243" i="1" s="1"/>
  <c r="G1244" i="1"/>
  <c r="F1244" i="1" s="1"/>
  <c r="G1245" i="1"/>
  <c r="F1245" i="1" s="1"/>
  <c r="G1246" i="1"/>
  <c r="F1246" i="1" s="1"/>
  <c r="G1247" i="1"/>
  <c r="F1247" i="1" s="1"/>
  <c r="G1248" i="1"/>
  <c r="F1248" i="1" s="1"/>
  <c r="G1249" i="1"/>
  <c r="F1249" i="1" s="1"/>
  <c r="G1250" i="1"/>
  <c r="F1250" i="1" s="1"/>
  <c r="G1251" i="1"/>
  <c r="F1251" i="1" s="1"/>
  <c r="G1252" i="1"/>
  <c r="F1252" i="1" s="1"/>
  <c r="G1253" i="1"/>
  <c r="F1253" i="1" s="1"/>
  <c r="G1254" i="1"/>
  <c r="F1254" i="1" s="1"/>
  <c r="G1255" i="1"/>
  <c r="F1255" i="1" s="1"/>
  <c r="G1256" i="1"/>
  <c r="F1256" i="1" s="1"/>
  <c r="G1257" i="1"/>
  <c r="F1257" i="1" s="1"/>
  <c r="G1258" i="1"/>
  <c r="F1258" i="1" s="1"/>
  <c r="G1259" i="1"/>
  <c r="F1259" i="1" s="1"/>
  <c r="G1260" i="1"/>
  <c r="F1260" i="1" s="1"/>
  <c r="G1261" i="1"/>
  <c r="F1261" i="1" s="1"/>
  <c r="G1262" i="1"/>
  <c r="F1262" i="1" s="1"/>
  <c r="G1263" i="1"/>
  <c r="F1263" i="1" s="1"/>
  <c r="G1264" i="1"/>
  <c r="F1264" i="1" s="1"/>
  <c r="G1265" i="1"/>
  <c r="F1265" i="1" s="1"/>
  <c r="G1266" i="1"/>
  <c r="F1266" i="1" s="1"/>
  <c r="G1267" i="1"/>
  <c r="F1267" i="1" s="1"/>
  <c r="G1268" i="1"/>
  <c r="F1268" i="1" s="1"/>
  <c r="G1269" i="1"/>
  <c r="F1269" i="1" s="1"/>
  <c r="G1270" i="1"/>
  <c r="F1270" i="1" s="1"/>
  <c r="G1271" i="1"/>
  <c r="F1271" i="1" s="1"/>
  <c r="G1272" i="1"/>
  <c r="F1272" i="1" s="1"/>
  <c r="G1273" i="1"/>
  <c r="F1273" i="1" s="1"/>
  <c r="G1274" i="1"/>
  <c r="F1274" i="1" s="1"/>
  <c r="G1275" i="1"/>
  <c r="F1275" i="1" s="1"/>
  <c r="G1276" i="1"/>
  <c r="F1276" i="1" s="1"/>
  <c r="G1277" i="1"/>
  <c r="F1277" i="1" s="1"/>
  <c r="G1278" i="1"/>
  <c r="F1278" i="1" s="1"/>
  <c r="G1279" i="1"/>
  <c r="F1279" i="1" s="1"/>
  <c r="G1280" i="1"/>
  <c r="F1280" i="1" s="1"/>
  <c r="G1281" i="1"/>
  <c r="F1281" i="1" s="1"/>
  <c r="G1282" i="1"/>
  <c r="F1282" i="1" s="1"/>
  <c r="G1283" i="1"/>
  <c r="F1283" i="1" s="1"/>
  <c r="G1284" i="1"/>
  <c r="F1284" i="1" s="1"/>
  <c r="G1285" i="1"/>
  <c r="F1285" i="1" s="1"/>
  <c r="G1286" i="1"/>
  <c r="F1286" i="1" s="1"/>
  <c r="G1287" i="1"/>
  <c r="F1287" i="1" s="1"/>
  <c r="G1288" i="1"/>
  <c r="F1288" i="1" s="1"/>
  <c r="G1289" i="1"/>
  <c r="F1289" i="1" s="1"/>
  <c r="G1290" i="1"/>
  <c r="F1290" i="1" s="1"/>
  <c r="G1291" i="1"/>
  <c r="F1291" i="1" s="1"/>
  <c r="G1292" i="1"/>
  <c r="F1292" i="1" s="1"/>
  <c r="G1293" i="1"/>
  <c r="F1293" i="1" s="1"/>
  <c r="G1294" i="1"/>
  <c r="F1294" i="1" s="1"/>
  <c r="G1295" i="1"/>
  <c r="F1295" i="1" s="1"/>
  <c r="G1296" i="1"/>
  <c r="F1296" i="1" s="1"/>
  <c r="G1297" i="1"/>
  <c r="F1297" i="1" s="1"/>
  <c r="G1298" i="1"/>
  <c r="F1298" i="1" s="1"/>
  <c r="G1299" i="1"/>
  <c r="F1299" i="1" s="1"/>
  <c r="G1300" i="1"/>
  <c r="F1300" i="1" s="1"/>
  <c r="G1301" i="1"/>
  <c r="F1301" i="1" s="1"/>
  <c r="G1302" i="1"/>
  <c r="F1302" i="1" s="1"/>
  <c r="G1303" i="1"/>
  <c r="F1303" i="1" s="1"/>
  <c r="G1304" i="1"/>
  <c r="F1304" i="1" s="1"/>
  <c r="G1305" i="1"/>
  <c r="F1305" i="1" s="1"/>
  <c r="G1306" i="1"/>
  <c r="F1306" i="1" s="1"/>
  <c r="G1307" i="1"/>
  <c r="F1307" i="1" s="1"/>
  <c r="G1308" i="1"/>
  <c r="F1308" i="1" s="1"/>
  <c r="G1309" i="1"/>
  <c r="F1309" i="1" s="1"/>
  <c r="G1310" i="1"/>
  <c r="F1310" i="1" s="1"/>
  <c r="G1311" i="1"/>
  <c r="F1311" i="1" s="1"/>
  <c r="G1312" i="1"/>
  <c r="F1312" i="1" s="1"/>
  <c r="G1313" i="1"/>
  <c r="F1313" i="1" s="1"/>
  <c r="G1314" i="1"/>
  <c r="F1314" i="1" s="1"/>
  <c r="G1315" i="1"/>
  <c r="F1315" i="1" s="1"/>
  <c r="G1316" i="1"/>
  <c r="F1316" i="1" s="1"/>
  <c r="G1317" i="1"/>
  <c r="F1317" i="1" s="1"/>
  <c r="G1318" i="1"/>
  <c r="F1318" i="1" s="1"/>
  <c r="G1319" i="1"/>
  <c r="F1319" i="1" s="1"/>
  <c r="G1320" i="1"/>
  <c r="F1320" i="1" s="1"/>
  <c r="G1321" i="1"/>
  <c r="F1321" i="1" s="1"/>
  <c r="G1322" i="1"/>
  <c r="F1322" i="1" s="1"/>
  <c r="G1323" i="1"/>
  <c r="F1323" i="1" s="1"/>
  <c r="G1324" i="1"/>
  <c r="F1324" i="1" s="1"/>
  <c r="G1325" i="1"/>
  <c r="F1325" i="1" s="1"/>
  <c r="G1326" i="1"/>
  <c r="F1326" i="1" s="1"/>
  <c r="G1327" i="1"/>
  <c r="F1327" i="1" s="1"/>
  <c r="G1328" i="1"/>
  <c r="F1328" i="1" s="1"/>
  <c r="G1329" i="1"/>
  <c r="F1329" i="1" s="1"/>
  <c r="G1330" i="1"/>
  <c r="F1330" i="1" s="1"/>
  <c r="G1331" i="1"/>
  <c r="F1331" i="1" s="1"/>
  <c r="G1332" i="1"/>
  <c r="F1332" i="1" s="1"/>
  <c r="G1333" i="1"/>
  <c r="F1333" i="1" s="1"/>
  <c r="G1334" i="1"/>
  <c r="F1334" i="1" s="1"/>
  <c r="G1335" i="1"/>
  <c r="F1335" i="1" s="1"/>
  <c r="G1336" i="1"/>
  <c r="F1336" i="1" s="1"/>
  <c r="G1337" i="1"/>
  <c r="F1337" i="1" s="1"/>
  <c r="G1338" i="1"/>
  <c r="F1338" i="1" s="1"/>
  <c r="G1339" i="1"/>
  <c r="F1339" i="1" s="1"/>
  <c r="G1340" i="1"/>
  <c r="F1340" i="1" s="1"/>
  <c r="G1341" i="1"/>
  <c r="F1341" i="1" s="1"/>
  <c r="G1342" i="1"/>
  <c r="F1342" i="1" s="1"/>
  <c r="G1343" i="1"/>
  <c r="F1343" i="1" s="1"/>
  <c r="G1344" i="1"/>
  <c r="F1344" i="1" s="1"/>
  <c r="G1345" i="1"/>
  <c r="F1345" i="1" s="1"/>
  <c r="G1346" i="1"/>
  <c r="F1346" i="1" s="1"/>
  <c r="G1347" i="1"/>
  <c r="F1347" i="1" s="1"/>
  <c r="G1348" i="1"/>
  <c r="F1348" i="1" s="1"/>
  <c r="G1349" i="1"/>
  <c r="F1349" i="1" s="1"/>
  <c r="G1350" i="1"/>
  <c r="F1350" i="1" s="1"/>
  <c r="G1351" i="1"/>
  <c r="F1351" i="1" s="1"/>
  <c r="G1352" i="1"/>
  <c r="F1352" i="1" s="1"/>
  <c r="G1353" i="1"/>
  <c r="F1353" i="1" s="1"/>
  <c r="G1354" i="1"/>
  <c r="F1354" i="1" s="1"/>
  <c r="G1355" i="1"/>
  <c r="F1355" i="1" s="1"/>
  <c r="G1356" i="1"/>
  <c r="F1356" i="1" s="1"/>
  <c r="G1357" i="1"/>
  <c r="F1357" i="1" s="1"/>
  <c r="G1358" i="1"/>
  <c r="F1358" i="1" s="1"/>
  <c r="G1359" i="1"/>
  <c r="F1359" i="1" s="1"/>
  <c r="G1360" i="1"/>
  <c r="F1360" i="1" s="1"/>
  <c r="G1361" i="1"/>
  <c r="F1361" i="1" s="1"/>
  <c r="G1362" i="1"/>
  <c r="F1362" i="1" s="1"/>
  <c r="G1363" i="1"/>
  <c r="F1363" i="1" s="1"/>
  <c r="G1364" i="1"/>
  <c r="F1364" i="1" s="1"/>
  <c r="G1365" i="1"/>
  <c r="F1365" i="1" s="1"/>
  <c r="G1366" i="1"/>
  <c r="F1366" i="1" s="1"/>
  <c r="G1367" i="1"/>
  <c r="F1367" i="1" s="1"/>
  <c r="G1368" i="1"/>
  <c r="F1368" i="1" s="1"/>
  <c r="G1369" i="1"/>
  <c r="F1369" i="1" s="1"/>
  <c r="G1370" i="1"/>
  <c r="F1370" i="1" s="1"/>
  <c r="G1371" i="1"/>
  <c r="F1371" i="1" s="1"/>
  <c r="G1372" i="1"/>
  <c r="F1372" i="1" s="1"/>
  <c r="G1373" i="1"/>
  <c r="F1373" i="1" s="1"/>
  <c r="G1374" i="1"/>
  <c r="F1374" i="1" s="1"/>
  <c r="G1375" i="1"/>
  <c r="F1375" i="1" s="1"/>
  <c r="G1376" i="1"/>
  <c r="F1376" i="1" s="1"/>
  <c r="G1377" i="1"/>
  <c r="F1377" i="1" s="1"/>
  <c r="G1378" i="1"/>
  <c r="F1378" i="1" s="1"/>
  <c r="G1379" i="1"/>
  <c r="F1379" i="1" s="1"/>
  <c r="G1380" i="1"/>
  <c r="F1380" i="1" s="1"/>
  <c r="G1381" i="1"/>
  <c r="F1381" i="1" s="1"/>
  <c r="G1382" i="1"/>
  <c r="F1382" i="1" s="1"/>
  <c r="G1383" i="1"/>
  <c r="F1383" i="1" s="1"/>
  <c r="G1384" i="1"/>
  <c r="F1384" i="1" s="1"/>
  <c r="G1385" i="1"/>
  <c r="F1385" i="1" s="1"/>
  <c r="G1386" i="1"/>
  <c r="F1386" i="1" s="1"/>
  <c r="G1387" i="1"/>
  <c r="F1387" i="1" s="1"/>
  <c r="G1388" i="1"/>
  <c r="F1388" i="1" s="1"/>
  <c r="G1389" i="1"/>
  <c r="F1389" i="1" s="1"/>
  <c r="G1390" i="1"/>
  <c r="F1390" i="1" s="1"/>
  <c r="G1391" i="1"/>
  <c r="F1391" i="1" s="1"/>
  <c r="G1392" i="1"/>
  <c r="F1392" i="1" s="1"/>
  <c r="G1393" i="1"/>
  <c r="F1393" i="1" s="1"/>
  <c r="G1394" i="1"/>
  <c r="F1394" i="1" s="1"/>
  <c r="G1395" i="1"/>
  <c r="F1395" i="1" s="1"/>
  <c r="G1396" i="1"/>
  <c r="F1396" i="1" s="1"/>
  <c r="G1397" i="1"/>
  <c r="F1397" i="1" s="1"/>
  <c r="G1398" i="1"/>
  <c r="F1398" i="1" s="1"/>
  <c r="G1399" i="1"/>
  <c r="F1399" i="1" s="1"/>
  <c r="G1400" i="1"/>
  <c r="F1400" i="1" s="1"/>
  <c r="G1401" i="1"/>
  <c r="F1401" i="1" s="1"/>
  <c r="G1402" i="1"/>
  <c r="F1402" i="1" s="1"/>
  <c r="G1403" i="1"/>
  <c r="F1403" i="1" s="1"/>
  <c r="G1404" i="1"/>
  <c r="F1404" i="1" s="1"/>
  <c r="G1405" i="1"/>
  <c r="F1405" i="1" s="1"/>
  <c r="G1406" i="1"/>
  <c r="F1406" i="1" s="1"/>
  <c r="G1407" i="1"/>
  <c r="F1407" i="1" s="1"/>
  <c r="G1408" i="1"/>
  <c r="F1408" i="1" s="1"/>
  <c r="G1409" i="1"/>
  <c r="F1409" i="1" s="1"/>
  <c r="G1410" i="1"/>
  <c r="F1410" i="1" s="1"/>
  <c r="G1411" i="1"/>
  <c r="F1411" i="1" s="1"/>
  <c r="G1412" i="1"/>
  <c r="F1412" i="1" s="1"/>
  <c r="G1413" i="1"/>
  <c r="F1413" i="1" s="1"/>
  <c r="G1414" i="1"/>
  <c r="F1414" i="1" s="1"/>
  <c r="G1415" i="1"/>
  <c r="F1415" i="1" s="1"/>
  <c r="G1416" i="1"/>
  <c r="F1416" i="1" s="1"/>
  <c r="G1417" i="1"/>
  <c r="F1417" i="1" s="1"/>
  <c r="G1418" i="1"/>
  <c r="F1418" i="1" s="1"/>
  <c r="G1419" i="1"/>
  <c r="F1419" i="1" s="1"/>
  <c r="G1420" i="1"/>
  <c r="F1420" i="1" s="1"/>
  <c r="G1421" i="1"/>
  <c r="F1421" i="1" s="1"/>
  <c r="G1422" i="1"/>
  <c r="F1422" i="1" s="1"/>
  <c r="G1423" i="1"/>
  <c r="F1423" i="1" s="1"/>
  <c r="G1424" i="1"/>
  <c r="F1424" i="1" s="1"/>
  <c r="G1425" i="1"/>
  <c r="F1425" i="1" s="1"/>
  <c r="G1426" i="1"/>
  <c r="F1426" i="1" s="1"/>
  <c r="G1427" i="1"/>
  <c r="F1427" i="1" s="1"/>
  <c r="G1428" i="1"/>
  <c r="F1428" i="1" s="1"/>
  <c r="G1429" i="1"/>
  <c r="F1429" i="1" s="1"/>
  <c r="G1430" i="1"/>
  <c r="F1430" i="1" s="1"/>
  <c r="G1431" i="1"/>
  <c r="F1431" i="1" s="1"/>
  <c r="G1432" i="1"/>
  <c r="F1432" i="1" s="1"/>
  <c r="G1433" i="1"/>
  <c r="F1433" i="1" s="1"/>
  <c r="G1434" i="1"/>
  <c r="F1434" i="1" s="1"/>
  <c r="G1435" i="1"/>
  <c r="F1435" i="1" s="1"/>
  <c r="G1436" i="1"/>
  <c r="F1436" i="1" s="1"/>
  <c r="G1437" i="1"/>
  <c r="F1437" i="1" s="1"/>
  <c r="G1438" i="1"/>
  <c r="F1438" i="1" s="1"/>
  <c r="G1439" i="1"/>
  <c r="F1439" i="1" s="1"/>
  <c r="G1440" i="1"/>
  <c r="F1440" i="1" s="1"/>
  <c r="G1441" i="1"/>
  <c r="F1441" i="1" s="1"/>
  <c r="G1442" i="1"/>
  <c r="F1442" i="1" s="1"/>
  <c r="G1443" i="1"/>
  <c r="F1443" i="1" s="1"/>
  <c r="G1444" i="1"/>
  <c r="F1444" i="1" s="1"/>
  <c r="G1445" i="1"/>
  <c r="F1445" i="1" s="1"/>
  <c r="G1446" i="1"/>
  <c r="F1446" i="1" s="1"/>
  <c r="G1447" i="1"/>
  <c r="F1447" i="1" s="1"/>
  <c r="G1448" i="1"/>
  <c r="F1448" i="1" s="1"/>
  <c r="G1449" i="1"/>
  <c r="F1449" i="1" s="1"/>
  <c r="G1450" i="1"/>
  <c r="F1450" i="1" s="1"/>
  <c r="G1451" i="1"/>
  <c r="F1451" i="1" s="1"/>
  <c r="G1452" i="1"/>
  <c r="F1452" i="1" s="1"/>
  <c r="G1453" i="1"/>
  <c r="F1453" i="1" s="1"/>
  <c r="G1454" i="1"/>
  <c r="F1454" i="1" s="1"/>
  <c r="G1455" i="1"/>
  <c r="F1455" i="1" s="1"/>
  <c r="G1456" i="1"/>
  <c r="F1456" i="1" s="1"/>
  <c r="G1457" i="1"/>
  <c r="F1457" i="1" s="1"/>
  <c r="G1458" i="1"/>
  <c r="F1458" i="1" s="1"/>
  <c r="G1459" i="1"/>
  <c r="F1459" i="1" s="1"/>
  <c r="G1460" i="1"/>
  <c r="F1460" i="1" s="1"/>
  <c r="G1461" i="1"/>
  <c r="F1461" i="1" s="1"/>
  <c r="G1462" i="1"/>
  <c r="F1462" i="1" s="1"/>
  <c r="G1463" i="1"/>
  <c r="F1463" i="1" s="1"/>
  <c r="G1464" i="1"/>
  <c r="F1464" i="1" s="1"/>
  <c r="G1465" i="1"/>
  <c r="F1465" i="1" s="1"/>
  <c r="G1466" i="1"/>
  <c r="F1466" i="1" s="1"/>
  <c r="G1467" i="1"/>
  <c r="F1467" i="1" s="1"/>
  <c r="G1468" i="1"/>
  <c r="F1468" i="1" s="1"/>
  <c r="G1469" i="1"/>
  <c r="F1469" i="1" s="1"/>
  <c r="G1470" i="1"/>
  <c r="F1470" i="1" s="1"/>
  <c r="G1471" i="1"/>
  <c r="F1471" i="1" s="1"/>
  <c r="G1472" i="1"/>
  <c r="F1472" i="1" s="1"/>
  <c r="G1473" i="1"/>
  <c r="F1473" i="1" s="1"/>
  <c r="G1474" i="1"/>
  <c r="F1474" i="1" s="1"/>
  <c r="G1475" i="1"/>
  <c r="F1475" i="1" s="1"/>
  <c r="G1476" i="1"/>
  <c r="F1476" i="1" s="1"/>
  <c r="G1477" i="1"/>
  <c r="F1477" i="1" s="1"/>
  <c r="G1478" i="1"/>
  <c r="F1478" i="1" s="1"/>
  <c r="G1479" i="1"/>
  <c r="F1479" i="1" s="1"/>
  <c r="G1480" i="1"/>
  <c r="F1480" i="1" s="1"/>
  <c r="G1481" i="1"/>
  <c r="F1481" i="1" s="1"/>
  <c r="G1482" i="1"/>
  <c r="F1482" i="1" s="1"/>
  <c r="G1483" i="1"/>
  <c r="F1483" i="1" s="1"/>
  <c r="G1484" i="1"/>
  <c r="F1484" i="1" s="1"/>
  <c r="G1485" i="1"/>
  <c r="F1485" i="1" s="1"/>
  <c r="G1486" i="1"/>
  <c r="F1486" i="1" s="1"/>
  <c r="G1487" i="1"/>
  <c r="F1487" i="1" s="1"/>
  <c r="G1488" i="1"/>
  <c r="F1488" i="1" s="1"/>
  <c r="G1489" i="1"/>
  <c r="F1489" i="1" s="1"/>
  <c r="G1490" i="1"/>
  <c r="F1490" i="1" s="1"/>
  <c r="G1491" i="1"/>
  <c r="F1491" i="1" s="1"/>
  <c r="G1492" i="1"/>
  <c r="F1492" i="1" s="1"/>
  <c r="G1493" i="1"/>
  <c r="F1493" i="1" s="1"/>
  <c r="G1494" i="1"/>
  <c r="F1494" i="1" s="1"/>
  <c r="G1495" i="1"/>
  <c r="F1495" i="1" s="1"/>
  <c r="G1496" i="1"/>
  <c r="F1496" i="1" s="1"/>
  <c r="G1497" i="1"/>
  <c r="F1497" i="1" s="1"/>
  <c r="G1498" i="1"/>
  <c r="F1498" i="1" s="1"/>
  <c r="G1499" i="1"/>
  <c r="F1499" i="1" s="1"/>
  <c r="G1500" i="1"/>
  <c r="F1500" i="1" s="1"/>
  <c r="G1501" i="1"/>
  <c r="F1501" i="1" s="1"/>
  <c r="G1502" i="1"/>
  <c r="F1502" i="1" s="1"/>
  <c r="G1503" i="1"/>
  <c r="F1503" i="1" s="1"/>
  <c r="G1504" i="1"/>
  <c r="F1504" i="1" s="1"/>
  <c r="G1505" i="1"/>
  <c r="F1505" i="1" s="1"/>
  <c r="G1506" i="1"/>
  <c r="F1506" i="1" s="1"/>
  <c r="G1507" i="1"/>
  <c r="F1507" i="1" s="1"/>
  <c r="G1508" i="1"/>
  <c r="F1508" i="1" s="1"/>
  <c r="G1509" i="1"/>
  <c r="F1509" i="1" s="1"/>
  <c r="G1510" i="1"/>
  <c r="F1510" i="1" s="1"/>
  <c r="G1511" i="1"/>
  <c r="F1511" i="1" s="1"/>
  <c r="G1512" i="1"/>
  <c r="F1512" i="1" s="1"/>
  <c r="G1513" i="1"/>
  <c r="F1513" i="1" s="1"/>
  <c r="G1514" i="1"/>
  <c r="F1514" i="1" s="1"/>
  <c r="G1515" i="1"/>
  <c r="F1515" i="1" s="1"/>
  <c r="G1516" i="1"/>
  <c r="F1516" i="1" s="1"/>
  <c r="G1517" i="1"/>
  <c r="F1517" i="1" s="1"/>
  <c r="G1518" i="1"/>
  <c r="F1518" i="1" s="1"/>
  <c r="G1519" i="1"/>
  <c r="F1519" i="1" s="1"/>
  <c r="G1520" i="1"/>
  <c r="F1520" i="1" s="1"/>
  <c r="G1521" i="1"/>
  <c r="F1521" i="1" s="1"/>
  <c r="G1522" i="1"/>
  <c r="F1522" i="1" s="1"/>
  <c r="G1523" i="1"/>
  <c r="F1523" i="1" s="1"/>
  <c r="G1524" i="1"/>
  <c r="F1524" i="1" s="1"/>
  <c r="G1525" i="1"/>
  <c r="F1525" i="1" s="1"/>
  <c r="G1526" i="1"/>
  <c r="F1526" i="1" s="1"/>
  <c r="G1527" i="1"/>
  <c r="F1527" i="1" s="1"/>
  <c r="G1528" i="1"/>
  <c r="F1528" i="1" s="1"/>
  <c r="G1529" i="1"/>
  <c r="F1529" i="1" s="1"/>
  <c r="G1530" i="1"/>
  <c r="F1530" i="1" s="1"/>
  <c r="G1531" i="1"/>
  <c r="F1531" i="1" s="1"/>
  <c r="G1532" i="1"/>
  <c r="F1532" i="1" s="1"/>
  <c r="G1533" i="1"/>
  <c r="F1533" i="1" s="1"/>
  <c r="G1534" i="1"/>
  <c r="F1534" i="1" s="1"/>
  <c r="G1535" i="1"/>
  <c r="F1535" i="1" s="1"/>
  <c r="G1536" i="1"/>
  <c r="F1536" i="1" s="1"/>
  <c r="G1537" i="1"/>
  <c r="F1537" i="1" s="1"/>
  <c r="G1538" i="1"/>
  <c r="F1538" i="1" s="1"/>
  <c r="G1539" i="1"/>
  <c r="F1539" i="1" s="1"/>
  <c r="G1540" i="1"/>
  <c r="F1540" i="1" s="1"/>
  <c r="G1541" i="1"/>
  <c r="F1541" i="1" s="1"/>
  <c r="G1542" i="1"/>
  <c r="F1542" i="1" s="1"/>
  <c r="G1543" i="1"/>
  <c r="F1543" i="1" s="1"/>
  <c r="G1544" i="1"/>
  <c r="F1544" i="1" s="1"/>
  <c r="G1545" i="1"/>
  <c r="F1545" i="1" s="1"/>
  <c r="G1546" i="1"/>
  <c r="F1546" i="1" s="1"/>
  <c r="G1547" i="1"/>
  <c r="F1547" i="1" s="1"/>
  <c r="G1548" i="1"/>
  <c r="F1548" i="1" s="1"/>
  <c r="G1549" i="1"/>
  <c r="F1549" i="1" s="1"/>
  <c r="G1550" i="1"/>
  <c r="F1550" i="1" s="1"/>
  <c r="G1551" i="1"/>
  <c r="F1551" i="1" s="1"/>
  <c r="G1552" i="1"/>
  <c r="F1552" i="1" s="1"/>
  <c r="G1553" i="1"/>
  <c r="F1553" i="1" s="1"/>
  <c r="G1554" i="1"/>
  <c r="F1554" i="1" s="1"/>
  <c r="G1555" i="1"/>
  <c r="F1555" i="1" s="1"/>
  <c r="G1556" i="1"/>
  <c r="F1556" i="1" s="1"/>
  <c r="G1557" i="1"/>
  <c r="F1557" i="1" s="1"/>
  <c r="G1558" i="1"/>
  <c r="F1558" i="1" s="1"/>
  <c r="G1559" i="1"/>
  <c r="F1559" i="1" s="1"/>
  <c r="G1560" i="1"/>
  <c r="F1560" i="1" s="1"/>
  <c r="G1561" i="1"/>
  <c r="F1561" i="1" s="1"/>
  <c r="G1562" i="1"/>
  <c r="F1562" i="1" s="1"/>
  <c r="G1563" i="1"/>
  <c r="F1563" i="1" s="1"/>
  <c r="G1564" i="1"/>
  <c r="F1564" i="1" s="1"/>
  <c r="G1565" i="1"/>
  <c r="F1565" i="1" s="1"/>
  <c r="G1566" i="1"/>
  <c r="F1566" i="1" s="1"/>
  <c r="G1567" i="1"/>
  <c r="F1567" i="1" s="1"/>
  <c r="G1568" i="1"/>
  <c r="F1568" i="1" s="1"/>
  <c r="G1569" i="1"/>
  <c r="F1569" i="1" s="1"/>
  <c r="G1570" i="1"/>
  <c r="F1570" i="1" s="1"/>
  <c r="G1571" i="1"/>
  <c r="F1571" i="1" s="1"/>
  <c r="G1572" i="1"/>
  <c r="F1572" i="1" s="1"/>
  <c r="G1573" i="1"/>
  <c r="F1573" i="1" s="1"/>
  <c r="G1574" i="1"/>
  <c r="F1574" i="1" s="1"/>
  <c r="G1575" i="1"/>
  <c r="F1575" i="1" s="1"/>
  <c r="G1576" i="1"/>
  <c r="F1576" i="1" s="1"/>
  <c r="G1577" i="1"/>
  <c r="F1577" i="1" s="1"/>
  <c r="G1578" i="1"/>
  <c r="F1578" i="1" s="1"/>
  <c r="G1579" i="1"/>
  <c r="F1579" i="1" s="1"/>
  <c r="G1580" i="1"/>
  <c r="F1580" i="1" s="1"/>
  <c r="G1581" i="1"/>
  <c r="F1581" i="1" s="1"/>
  <c r="G1582" i="1"/>
  <c r="F1582" i="1" s="1"/>
  <c r="G1583" i="1"/>
  <c r="F1583" i="1" s="1"/>
  <c r="G1584" i="1"/>
  <c r="F1584" i="1" s="1"/>
  <c r="G1585" i="1"/>
  <c r="F1585" i="1" s="1"/>
  <c r="G1586" i="1"/>
  <c r="F1586" i="1" s="1"/>
  <c r="G1587" i="1"/>
  <c r="F1587" i="1" s="1"/>
  <c r="G1588" i="1"/>
  <c r="F1588" i="1" s="1"/>
  <c r="G1589" i="1"/>
  <c r="F1589" i="1" s="1"/>
  <c r="G1590" i="1"/>
  <c r="F1590" i="1" s="1"/>
  <c r="G1591" i="1"/>
  <c r="F1591" i="1" s="1"/>
  <c r="G1592" i="1"/>
  <c r="F1592" i="1" s="1"/>
  <c r="G1593" i="1"/>
  <c r="F1593" i="1" s="1"/>
  <c r="G1594" i="1"/>
  <c r="F1594" i="1" s="1"/>
  <c r="G1595" i="1"/>
  <c r="F1595" i="1" s="1"/>
  <c r="G1596" i="1"/>
  <c r="F1596" i="1" s="1"/>
  <c r="G1597" i="1"/>
  <c r="F1597" i="1" s="1"/>
  <c r="G1598" i="1"/>
  <c r="F1598" i="1" s="1"/>
  <c r="G1599" i="1"/>
  <c r="F1599" i="1" s="1"/>
  <c r="G1600" i="1"/>
  <c r="F1600" i="1" s="1"/>
  <c r="G1601" i="1"/>
  <c r="F1601" i="1" s="1"/>
  <c r="G1602" i="1"/>
  <c r="F1602" i="1" s="1"/>
  <c r="G1603" i="1"/>
  <c r="F1603" i="1" s="1"/>
  <c r="G1604" i="1"/>
  <c r="F1604" i="1" s="1"/>
  <c r="G1605" i="1"/>
  <c r="F1605" i="1" s="1"/>
  <c r="G1606" i="1"/>
  <c r="F1606" i="1" s="1"/>
  <c r="G1607" i="1"/>
  <c r="F1607" i="1" s="1"/>
  <c r="G1608" i="1"/>
  <c r="F1608" i="1" s="1"/>
  <c r="G1609" i="1"/>
  <c r="F1609" i="1" s="1"/>
  <c r="G1610" i="1"/>
  <c r="F1610" i="1" s="1"/>
  <c r="G1611" i="1"/>
  <c r="F1611" i="1" s="1"/>
  <c r="G1612" i="1"/>
  <c r="F1612" i="1" s="1"/>
  <c r="G1613" i="1"/>
  <c r="F1613" i="1" s="1"/>
  <c r="G1614" i="1"/>
  <c r="F1614" i="1" s="1"/>
  <c r="G1615" i="1"/>
  <c r="F1615" i="1" s="1"/>
  <c r="G1616" i="1"/>
  <c r="F1616" i="1" s="1"/>
  <c r="G1617" i="1"/>
  <c r="F1617" i="1" s="1"/>
  <c r="G1618" i="1"/>
  <c r="F1618" i="1" s="1"/>
  <c r="G1619" i="1"/>
  <c r="F1619" i="1" s="1"/>
  <c r="G1620" i="1"/>
  <c r="F1620" i="1" s="1"/>
  <c r="G1621" i="1"/>
  <c r="F1621" i="1" s="1"/>
  <c r="G1622" i="1"/>
  <c r="F1622" i="1" s="1"/>
  <c r="G1623" i="1"/>
  <c r="F1623" i="1" s="1"/>
  <c r="G1624" i="1"/>
  <c r="F1624" i="1" s="1"/>
  <c r="G1625" i="1"/>
  <c r="F1625" i="1" s="1"/>
  <c r="G1626" i="1"/>
  <c r="F1626" i="1" s="1"/>
  <c r="G1627" i="1"/>
  <c r="F1627" i="1" s="1"/>
  <c r="G1628" i="1"/>
  <c r="F1628" i="1" s="1"/>
  <c r="G1629" i="1"/>
  <c r="F1629" i="1" s="1"/>
  <c r="G1630" i="1"/>
  <c r="F1630" i="1" s="1"/>
  <c r="G1631" i="1"/>
  <c r="F1631" i="1" s="1"/>
  <c r="G1632" i="1"/>
  <c r="F1632" i="1" s="1"/>
  <c r="G1633" i="1"/>
  <c r="F1633" i="1" s="1"/>
  <c r="G1634" i="1"/>
  <c r="F1634" i="1" s="1"/>
  <c r="G1635" i="1"/>
  <c r="F1635" i="1" s="1"/>
  <c r="G1636" i="1"/>
  <c r="F1636" i="1" s="1"/>
  <c r="G1637" i="1"/>
  <c r="F1637" i="1" s="1"/>
  <c r="G1638" i="1"/>
  <c r="F1638" i="1" s="1"/>
  <c r="G1639" i="1"/>
  <c r="F1639" i="1" s="1"/>
  <c r="G1640" i="1"/>
  <c r="F1640" i="1" s="1"/>
  <c r="G1641" i="1"/>
  <c r="F1641" i="1" s="1"/>
  <c r="G1642" i="1"/>
  <c r="F1642" i="1" s="1"/>
  <c r="G1643" i="1"/>
  <c r="F1643" i="1" s="1"/>
  <c r="G1644" i="1"/>
  <c r="F1644" i="1" s="1"/>
  <c r="G1645" i="1"/>
  <c r="F1645" i="1" s="1"/>
  <c r="G1646" i="1"/>
  <c r="F1646" i="1" s="1"/>
  <c r="G1647" i="1"/>
  <c r="F1647" i="1" s="1"/>
  <c r="G1648" i="1"/>
  <c r="F1648" i="1" s="1"/>
  <c r="G1649" i="1"/>
  <c r="F1649" i="1" s="1"/>
  <c r="G1650" i="1"/>
  <c r="F1650" i="1" s="1"/>
  <c r="G1651" i="1"/>
  <c r="F1651" i="1" s="1"/>
  <c r="G1652" i="1"/>
  <c r="F1652" i="1" s="1"/>
  <c r="G1653" i="1"/>
  <c r="F1653" i="1" s="1"/>
  <c r="G1654" i="1"/>
  <c r="F1654" i="1" s="1"/>
  <c r="G1655" i="1"/>
  <c r="F1655" i="1" s="1"/>
  <c r="G1656" i="1"/>
  <c r="F1656" i="1" s="1"/>
  <c r="G1657" i="1"/>
  <c r="F1657" i="1" s="1"/>
  <c r="G1658" i="1"/>
  <c r="F1658" i="1" s="1"/>
  <c r="G1659" i="1"/>
  <c r="F1659" i="1" s="1"/>
  <c r="G1660" i="1"/>
  <c r="F1660" i="1" s="1"/>
  <c r="G1661" i="1"/>
  <c r="F1661" i="1" s="1"/>
  <c r="G1662" i="1"/>
  <c r="F1662" i="1" s="1"/>
  <c r="G1663" i="1"/>
  <c r="F1663" i="1" s="1"/>
  <c r="G1664" i="1"/>
  <c r="F1664" i="1" s="1"/>
  <c r="G1665" i="1"/>
  <c r="F1665" i="1" s="1"/>
  <c r="G1666" i="1"/>
  <c r="F1666" i="1" s="1"/>
  <c r="G1667" i="1"/>
  <c r="F1667" i="1" s="1"/>
  <c r="G1668" i="1"/>
  <c r="F1668" i="1" s="1"/>
  <c r="G1669" i="1"/>
  <c r="F1669" i="1" s="1"/>
  <c r="G1670" i="1"/>
  <c r="F1670" i="1" s="1"/>
  <c r="G1671" i="1"/>
  <c r="F1671" i="1" s="1"/>
  <c r="G1672" i="1"/>
  <c r="F1672" i="1" s="1"/>
  <c r="G1673" i="1"/>
  <c r="F1673" i="1" s="1"/>
  <c r="G1674" i="1"/>
  <c r="F1674" i="1" s="1"/>
  <c r="G1675" i="1"/>
  <c r="F1675" i="1" s="1"/>
  <c r="G1676" i="1"/>
  <c r="F1676" i="1" s="1"/>
  <c r="G1677" i="1"/>
  <c r="F1677" i="1" s="1"/>
  <c r="G1678" i="1"/>
  <c r="F1678" i="1" s="1"/>
  <c r="G1679" i="1"/>
  <c r="F1679" i="1" s="1"/>
  <c r="G1680" i="1"/>
  <c r="F1680" i="1" s="1"/>
  <c r="G1681" i="1"/>
  <c r="F1681" i="1" s="1"/>
  <c r="G1682" i="1"/>
  <c r="F1682" i="1" s="1"/>
  <c r="G1683" i="1"/>
  <c r="F1683" i="1" s="1"/>
  <c r="G1684" i="1"/>
  <c r="F1684" i="1" s="1"/>
  <c r="G1685" i="1"/>
  <c r="F1685" i="1" s="1"/>
  <c r="G1686" i="1"/>
  <c r="F1686" i="1" s="1"/>
  <c r="G1687" i="1"/>
  <c r="F1687" i="1" s="1"/>
  <c r="G1688" i="1"/>
  <c r="F1688" i="1" s="1"/>
  <c r="G1689" i="1"/>
  <c r="F1689" i="1" s="1"/>
  <c r="G1690" i="1"/>
  <c r="F1690" i="1" s="1"/>
  <c r="G1691" i="1"/>
  <c r="F1691" i="1" s="1"/>
  <c r="G1692" i="1"/>
  <c r="F1692" i="1" s="1"/>
  <c r="G1693" i="1"/>
  <c r="F1693" i="1" s="1"/>
  <c r="G1694" i="1"/>
  <c r="F1694" i="1" s="1"/>
  <c r="G1695" i="1"/>
  <c r="F1695" i="1" s="1"/>
  <c r="G1696" i="1"/>
  <c r="F1696" i="1" s="1"/>
  <c r="G1697" i="1"/>
  <c r="F1697" i="1" s="1"/>
  <c r="G1698" i="1"/>
  <c r="F1698" i="1" s="1"/>
  <c r="G1699" i="1"/>
  <c r="F1699" i="1" s="1"/>
  <c r="G1700" i="1"/>
  <c r="F1700" i="1" s="1"/>
  <c r="G1701" i="1"/>
  <c r="F1701" i="1" s="1"/>
  <c r="G1702" i="1"/>
  <c r="F1702" i="1" s="1"/>
  <c r="G1703" i="1"/>
  <c r="F1703" i="1" s="1"/>
  <c r="G1704" i="1"/>
  <c r="F1704" i="1" s="1"/>
  <c r="G1705" i="1"/>
  <c r="F1705" i="1" s="1"/>
  <c r="G1706" i="1"/>
  <c r="F1706" i="1" s="1"/>
  <c r="G1707" i="1"/>
  <c r="F1707" i="1" s="1"/>
  <c r="G1708" i="1"/>
  <c r="F1708" i="1" s="1"/>
  <c r="G1709" i="1"/>
  <c r="F1709" i="1" s="1"/>
  <c r="G1710" i="1"/>
  <c r="F1710" i="1" s="1"/>
  <c r="G1711" i="1"/>
  <c r="F1711" i="1" s="1"/>
  <c r="G1712" i="1"/>
  <c r="F1712" i="1" s="1"/>
  <c r="G1713" i="1"/>
  <c r="F1713" i="1" s="1"/>
  <c r="G1714" i="1"/>
  <c r="F1714" i="1" s="1"/>
  <c r="G1715" i="1"/>
  <c r="F1715" i="1" s="1"/>
  <c r="G1716" i="1"/>
  <c r="F1716" i="1" s="1"/>
  <c r="G1717" i="1"/>
  <c r="F1717" i="1" s="1"/>
  <c r="G1718" i="1"/>
  <c r="F1718" i="1" s="1"/>
  <c r="G1719" i="1"/>
  <c r="F1719" i="1" s="1"/>
  <c r="G1720" i="1"/>
  <c r="F1720" i="1" s="1"/>
  <c r="G1721" i="1"/>
  <c r="F1721" i="1" s="1"/>
  <c r="G1722" i="1"/>
  <c r="F1722" i="1" s="1"/>
  <c r="G1723" i="1"/>
  <c r="F1723" i="1" s="1"/>
  <c r="G1724" i="1"/>
  <c r="F1724" i="1" s="1"/>
  <c r="G1725" i="1"/>
  <c r="F1725" i="1" s="1"/>
  <c r="G1726" i="1"/>
  <c r="F1726" i="1" s="1"/>
  <c r="G1727" i="1"/>
  <c r="F1727" i="1" s="1"/>
  <c r="G1728" i="1"/>
  <c r="F1728" i="1" s="1"/>
  <c r="G1729" i="1"/>
  <c r="F1729" i="1" s="1"/>
  <c r="G1730" i="1"/>
  <c r="F1730" i="1" s="1"/>
  <c r="G1731" i="1"/>
  <c r="F1731" i="1" s="1"/>
  <c r="G1732" i="1"/>
  <c r="F1732" i="1" s="1"/>
  <c r="G1733" i="1"/>
  <c r="F1733" i="1" s="1"/>
  <c r="G1734" i="1"/>
  <c r="F1734" i="1" s="1"/>
  <c r="G1735" i="1"/>
  <c r="F1735" i="1" s="1"/>
  <c r="G1736" i="1"/>
  <c r="F1736" i="1" s="1"/>
  <c r="G1737" i="1"/>
  <c r="F1737" i="1" s="1"/>
  <c r="G1738" i="1"/>
  <c r="F1738" i="1" s="1"/>
  <c r="G1739" i="1"/>
  <c r="F1739" i="1" s="1"/>
  <c r="G1740" i="1"/>
  <c r="F1740" i="1" s="1"/>
  <c r="G1741" i="1"/>
  <c r="F1741" i="1" s="1"/>
  <c r="G1742" i="1"/>
  <c r="F1742" i="1" s="1"/>
  <c r="G1743" i="1"/>
  <c r="F1743" i="1" s="1"/>
  <c r="G1744" i="1"/>
  <c r="F1744" i="1" s="1"/>
  <c r="G1745" i="1"/>
  <c r="F1745" i="1" s="1"/>
  <c r="G1746" i="1"/>
  <c r="F1746" i="1" s="1"/>
  <c r="G1747" i="1"/>
  <c r="F1747" i="1" s="1"/>
  <c r="G1748" i="1"/>
  <c r="F1748" i="1" s="1"/>
  <c r="G1749" i="1"/>
  <c r="F1749" i="1" s="1"/>
  <c r="G1750" i="1"/>
  <c r="F1750" i="1" s="1"/>
  <c r="G1751" i="1"/>
  <c r="F1751" i="1" s="1"/>
  <c r="G1752" i="1"/>
  <c r="F1752" i="1" s="1"/>
  <c r="G1753" i="1"/>
  <c r="F1753" i="1" s="1"/>
  <c r="G1754" i="1"/>
  <c r="F1754" i="1" s="1"/>
  <c r="G1755" i="1"/>
  <c r="F1755" i="1" s="1"/>
  <c r="G1756" i="1"/>
  <c r="F1756" i="1" s="1"/>
  <c r="G1757" i="1"/>
  <c r="F1757" i="1" s="1"/>
  <c r="G1758" i="1"/>
  <c r="F1758" i="1" s="1"/>
  <c r="G1759" i="1"/>
  <c r="F1759" i="1" s="1"/>
  <c r="G1760" i="1"/>
  <c r="F1760" i="1" s="1"/>
  <c r="G1761" i="1"/>
  <c r="F1761" i="1" s="1"/>
  <c r="G1762" i="1"/>
  <c r="F1762" i="1" s="1"/>
  <c r="G1763" i="1"/>
  <c r="F1763" i="1" s="1"/>
  <c r="G1764" i="1"/>
  <c r="F1764" i="1" s="1"/>
  <c r="G1765" i="1"/>
  <c r="F1765" i="1" s="1"/>
  <c r="G1766" i="1"/>
  <c r="F1766" i="1" s="1"/>
  <c r="G1767" i="1"/>
  <c r="F1767" i="1" s="1"/>
  <c r="G1768" i="1"/>
  <c r="F1768" i="1" s="1"/>
  <c r="G1769" i="1"/>
  <c r="F1769" i="1" s="1"/>
  <c r="G1770" i="1"/>
  <c r="F1770" i="1" s="1"/>
  <c r="G1771" i="1"/>
  <c r="F1771" i="1" s="1"/>
  <c r="G1772" i="1"/>
  <c r="F1772" i="1" s="1"/>
  <c r="G1773" i="1"/>
  <c r="F1773" i="1" s="1"/>
  <c r="G1774" i="1"/>
  <c r="F1774" i="1" s="1"/>
  <c r="G1775" i="1"/>
  <c r="F1775" i="1" s="1"/>
  <c r="G1776" i="1"/>
  <c r="F1776" i="1" s="1"/>
  <c r="G1777" i="1"/>
  <c r="F1777" i="1" s="1"/>
  <c r="G1778" i="1"/>
  <c r="F1778" i="1" s="1"/>
  <c r="G1779" i="1"/>
  <c r="F1779" i="1" s="1"/>
  <c r="G1780" i="1"/>
  <c r="F1780" i="1" s="1"/>
  <c r="G1781" i="1"/>
  <c r="F1781" i="1" s="1"/>
  <c r="G1782" i="1"/>
  <c r="F1782" i="1" s="1"/>
  <c r="G1783" i="1"/>
  <c r="F1783" i="1" s="1"/>
  <c r="G1784" i="1"/>
  <c r="F1784" i="1" s="1"/>
  <c r="G1785" i="1"/>
  <c r="F1785" i="1" s="1"/>
  <c r="G1786" i="1"/>
  <c r="F1786" i="1" s="1"/>
  <c r="G1787" i="1"/>
  <c r="F1787" i="1" s="1"/>
  <c r="G1788" i="1"/>
  <c r="F1788" i="1" s="1"/>
  <c r="G1789" i="1"/>
  <c r="F1789" i="1" s="1"/>
  <c r="G1790" i="1"/>
  <c r="F1790" i="1" s="1"/>
  <c r="G1791" i="1"/>
  <c r="F1791" i="1" s="1"/>
  <c r="G1792" i="1"/>
  <c r="F1792" i="1" s="1"/>
  <c r="G1793" i="1"/>
  <c r="F1793" i="1" s="1"/>
  <c r="G1794" i="1"/>
  <c r="F1794" i="1" s="1"/>
  <c r="G1795" i="1"/>
  <c r="F1795" i="1" s="1"/>
  <c r="G1796" i="1"/>
  <c r="F1796" i="1" s="1"/>
  <c r="G1797" i="1"/>
  <c r="F1797" i="1" s="1"/>
  <c r="G1798" i="1"/>
  <c r="F1798" i="1" s="1"/>
  <c r="G1799" i="1"/>
  <c r="F1799" i="1" s="1"/>
  <c r="G1800" i="1"/>
  <c r="F1800" i="1" s="1"/>
  <c r="G1801" i="1"/>
  <c r="F1801" i="1" s="1"/>
  <c r="G1802" i="1"/>
  <c r="F1802" i="1" s="1"/>
  <c r="G1803" i="1"/>
  <c r="F1803" i="1" s="1"/>
  <c r="G1804" i="1"/>
  <c r="F1804" i="1" s="1"/>
  <c r="G1805" i="1"/>
  <c r="F1805" i="1" s="1"/>
  <c r="G1806" i="1"/>
  <c r="F1806" i="1" s="1"/>
  <c r="G1807" i="1"/>
  <c r="F1807" i="1" s="1"/>
  <c r="G1808" i="1"/>
  <c r="F1808" i="1" s="1"/>
  <c r="G1809" i="1"/>
  <c r="F1809" i="1" s="1"/>
  <c r="G1810" i="1"/>
  <c r="F1810" i="1" s="1"/>
  <c r="G1811" i="1"/>
  <c r="F1811" i="1" s="1"/>
  <c r="G1812" i="1"/>
  <c r="F1812" i="1" s="1"/>
  <c r="G1813" i="1"/>
  <c r="F1813" i="1" s="1"/>
  <c r="G1814" i="1"/>
  <c r="F1814" i="1" s="1"/>
  <c r="G1815" i="1"/>
  <c r="F1815" i="1" s="1"/>
  <c r="G1816" i="1"/>
  <c r="F1816" i="1" s="1"/>
  <c r="G1817" i="1"/>
  <c r="F1817" i="1" s="1"/>
  <c r="G1818" i="1"/>
  <c r="F1818" i="1" s="1"/>
  <c r="G1819" i="1"/>
  <c r="F1819" i="1" s="1"/>
  <c r="G1820" i="1"/>
  <c r="F1820" i="1" s="1"/>
  <c r="G1821" i="1"/>
  <c r="F1821" i="1" s="1"/>
  <c r="G1822" i="1"/>
  <c r="F1822" i="1" s="1"/>
  <c r="G1823" i="1"/>
  <c r="F1823" i="1" s="1"/>
  <c r="G1824" i="1"/>
  <c r="F1824" i="1" s="1"/>
  <c r="G1825" i="1"/>
  <c r="F1825" i="1" s="1"/>
  <c r="G1826" i="1"/>
  <c r="F1826" i="1" s="1"/>
  <c r="G1827" i="1"/>
  <c r="F1827" i="1" s="1"/>
  <c r="G1828" i="1"/>
  <c r="F1828" i="1" s="1"/>
  <c r="G1829" i="1"/>
  <c r="F1829" i="1" s="1"/>
  <c r="G1830" i="1"/>
  <c r="F1830" i="1" s="1"/>
  <c r="G1831" i="1"/>
  <c r="F1831" i="1" s="1"/>
  <c r="G1832" i="1"/>
  <c r="F1832" i="1" s="1"/>
  <c r="G1833" i="1"/>
  <c r="F1833" i="1" s="1"/>
  <c r="G1834" i="1"/>
  <c r="F1834" i="1" s="1"/>
  <c r="G1835" i="1"/>
  <c r="F1835" i="1" s="1"/>
  <c r="G1836" i="1"/>
  <c r="F1836" i="1" s="1"/>
  <c r="G1837" i="1"/>
  <c r="F1837" i="1" s="1"/>
  <c r="G1838" i="1"/>
  <c r="F1838" i="1" s="1"/>
  <c r="G1839" i="1"/>
  <c r="F1839" i="1" s="1"/>
  <c r="G1840" i="1"/>
  <c r="F1840" i="1" s="1"/>
  <c r="G1841" i="1"/>
  <c r="F1841" i="1" s="1"/>
  <c r="G1842" i="1"/>
  <c r="F1842" i="1" s="1"/>
  <c r="G1843" i="1"/>
  <c r="F1843" i="1" s="1"/>
  <c r="G1844" i="1"/>
  <c r="F1844" i="1" s="1"/>
  <c r="G1845" i="1"/>
  <c r="F1845" i="1" s="1"/>
  <c r="G1846" i="1"/>
  <c r="F1846" i="1" s="1"/>
  <c r="G1847" i="1"/>
  <c r="F1847" i="1" s="1"/>
  <c r="G1848" i="1"/>
  <c r="F1848" i="1" s="1"/>
  <c r="G1849" i="1"/>
  <c r="F1849" i="1" s="1"/>
  <c r="G1850" i="1"/>
  <c r="F1850" i="1" s="1"/>
  <c r="G1851" i="1"/>
  <c r="F1851" i="1" s="1"/>
  <c r="G1852" i="1"/>
  <c r="F1852" i="1" s="1"/>
  <c r="G1853" i="1"/>
  <c r="F1853" i="1" s="1"/>
  <c r="G1854" i="1"/>
  <c r="F1854" i="1" s="1"/>
  <c r="G1855" i="1"/>
  <c r="F1855" i="1" s="1"/>
  <c r="G1856" i="1"/>
  <c r="F1856" i="1" s="1"/>
  <c r="G1857" i="1"/>
  <c r="F1857" i="1" s="1"/>
  <c r="G1858" i="1"/>
  <c r="F1858" i="1" s="1"/>
  <c r="G1859" i="1"/>
  <c r="F1859" i="1" s="1"/>
  <c r="G1860" i="1"/>
  <c r="F1860" i="1" s="1"/>
  <c r="G1861" i="1"/>
  <c r="F1861" i="1" s="1"/>
  <c r="G1862" i="1"/>
  <c r="F1862" i="1" s="1"/>
  <c r="G1863" i="1"/>
  <c r="F1863" i="1" s="1"/>
  <c r="G1864" i="1"/>
  <c r="F1864" i="1" s="1"/>
  <c r="G1865" i="1"/>
  <c r="F1865" i="1" s="1"/>
  <c r="G1866" i="1"/>
  <c r="F1866" i="1" s="1"/>
  <c r="G1867" i="1"/>
  <c r="F1867" i="1" s="1"/>
  <c r="G1868" i="1"/>
  <c r="F1868" i="1" s="1"/>
  <c r="G1869" i="1"/>
  <c r="F1869" i="1" s="1"/>
  <c r="G1870" i="1"/>
  <c r="F1870" i="1" s="1"/>
  <c r="G1871" i="1"/>
  <c r="F1871" i="1" s="1"/>
  <c r="G1872" i="1"/>
  <c r="F1872" i="1" s="1"/>
  <c r="G1873" i="1"/>
  <c r="F1873" i="1" s="1"/>
  <c r="G1874" i="1"/>
  <c r="F1874" i="1" s="1"/>
  <c r="G1875" i="1"/>
  <c r="F1875" i="1" s="1"/>
  <c r="G1876" i="1"/>
  <c r="F1876" i="1" s="1"/>
  <c r="G1877" i="1"/>
  <c r="F1877" i="1" s="1"/>
  <c r="G1878" i="1"/>
  <c r="F1878" i="1" s="1"/>
  <c r="G1879" i="1"/>
  <c r="F1879" i="1" s="1"/>
  <c r="G1880" i="1"/>
  <c r="F1880" i="1" s="1"/>
  <c r="G1881" i="1"/>
  <c r="F1881" i="1" s="1"/>
  <c r="G1882" i="1"/>
  <c r="F1882" i="1" s="1"/>
  <c r="G1883" i="1"/>
  <c r="F1883" i="1" s="1"/>
  <c r="G1884" i="1"/>
  <c r="F1884" i="1" s="1"/>
  <c r="G1885" i="1"/>
  <c r="F1885" i="1" s="1"/>
  <c r="G1886" i="1"/>
  <c r="F1886" i="1" s="1"/>
  <c r="G1887" i="1"/>
  <c r="F1887" i="1" s="1"/>
  <c r="G1888" i="1"/>
  <c r="F1888" i="1" s="1"/>
  <c r="G1889" i="1"/>
  <c r="F1889" i="1" s="1"/>
  <c r="G1890" i="1"/>
  <c r="F1890" i="1" s="1"/>
  <c r="G1891" i="1"/>
  <c r="F1891" i="1" s="1"/>
  <c r="G1892" i="1"/>
  <c r="F1892" i="1" s="1"/>
  <c r="G1893" i="1"/>
  <c r="F1893" i="1" s="1"/>
  <c r="G1894" i="1"/>
  <c r="F1894" i="1" s="1"/>
  <c r="G1895" i="1"/>
  <c r="F1895" i="1" s="1"/>
  <c r="G1896" i="1"/>
  <c r="F1896" i="1" s="1"/>
  <c r="G1897" i="1"/>
  <c r="F1897" i="1" s="1"/>
  <c r="G1898" i="1"/>
  <c r="F1898" i="1" s="1"/>
  <c r="G1899" i="1"/>
  <c r="F1899" i="1" s="1"/>
  <c r="G1900" i="1"/>
  <c r="F1900" i="1" s="1"/>
  <c r="G1901" i="1"/>
  <c r="F1901" i="1" s="1"/>
  <c r="G1902" i="1"/>
  <c r="F1902" i="1" s="1"/>
  <c r="G1903" i="1"/>
  <c r="F1903" i="1" s="1"/>
  <c r="G1904" i="1"/>
  <c r="F1904" i="1" s="1"/>
  <c r="G1905" i="1"/>
  <c r="F1905" i="1" s="1"/>
  <c r="G1906" i="1"/>
  <c r="F1906" i="1" s="1"/>
  <c r="G1907" i="1"/>
  <c r="F1907" i="1" s="1"/>
  <c r="G1908" i="1"/>
  <c r="F1908" i="1" s="1"/>
  <c r="G1909" i="1"/>
  <c r="F1909" i="1" s="1"/>
  <c r="G1910" i="1"/>
  <c r="F1910" i="1" s="1"/>
  <c r="G1911" i="1"/>
  <c r="F1911" i="1" s="1"/>
  <c r="G1912" i="1"/>
  <c r="F1912" i="1" s="1"/>
  <c r="G1913" i="1"/>
  <c r="F1913" i="1" s="1"/>
  <c r="G1914" i="1"/>
  <c r="F1914" i="1" s="1"/>
  <c r="G1915" i="1"/>
  <c r="F1915" i="1" s="1"/>
  <c r="G1916" i="1"/>
  <c r="F1916" i="1" s="1"/>
  <c r="G1917" i="1"/>
  <c r="F1917" i="1" s="1"/>
  <c r="G1918" i="1"/>
  <c r="F1918" i="1" s="1"/>
  <c r="G1919" i="1"/>
  <c r="F1919" i="1" s="1"/>
  <c r="G1920" i="1"/>
  <c r="F1920" i="1" s="1"/>
  <c r="G1921" i="1"/>
  <c r="F1921" i="1" s="1"/>
  <c r="G1922" i="1"/>
  <c r="F1922" i="1" s="1"/>
  <c r="G1923" i="1"/>
  <c r="F1923" i="1" s="1"/>
  <c r="G1924" i="1"/>
  <c r="F1924" i="1" s="1"/>
  <c r="G1925" i="1"/>
  <c r="F1925" i="1" s="1"/>
  <c r="G1926" i="1"/>
  <c r="F1926" i="1" s="1"/>
  <c r="G1927" i="1"/>
  <c r="F1927" i="1" s="1"/>
  <c r="G1928" i="1"/>
  <c r="F1928" i="1" s="1"/>
  <c r="G1929" i="1"/>
  <c r="F1929" i="1" s="1"/>
  <c r="G1930" i="1"/>
  <c r="F1930" i="1" s="1"/>
  <c r="G1931" i="1"/>
  <c r="F1931" i="1" s="1"/>
  <c r="G1932" i="1"/>
  <c r="F1932" i="1" s="1"/>
  <c r="G1933" i="1"/>
  <c r="F1933" i="1" s="1"/>
  <c r="G1934" i="1"/>
  <c r="F1934" i="1" s="1"/>
  <c r="G1935" i="1"/>
  <c r="F1935" i="1" s="1"/>
  <c r="G1936" i="1"/>
  <c r="F1936" i="1" s="1"/>
  <c r="G1937" i="1"/>
  <c r="F1937" i="1" s="1"/>
  <c r="G1938" i="1"/>
  <c r="F1938" i="1" s="1"/>
  <c r="G1939" i="1"/>
  <c r="F1939" i="1" s="1"/>
  <c r="G1940" i="1"/>
  <c r="F1940" i="1" s="1"/>
  <c r="G1941" i="1"/>
  <c r="F1941" i="1" s="1"/>
  <c r="G1942" i="1"/>
  <c r="F1942" i="1" s="1"/>
  <c r="G1943" i="1"/>
  <c r="F1943" i="1" s="1"/>
  <c r="G1944" i="1"/>
  <c r="F1944" i="1" s="1"/>
  <c r="G1945" i="1"/>
  <c r="F1945" i="1" s="1"/>
  <c r="G1946" i="1"/>
  <c r="F1946" i="1" s="1"/>
  <c r="G1947" i="1"/>
  <c r="F1947" i="1" s="1"/>
  <c r="G1948" i="1"/>
  <c r="F1948" i="1" s="1"/>
  <c r="G1949" i="1"/>
  <c r="F1949" i="1" s="1"/>
  <c r="G1950" i="1"/>
  <c r="F1950" i="1" s="1"/>
  <c r="G1951" i="1"/>
  <c r="F1951" i="1" s="1"/>
  <c r="G1952" i="1"/>
  <c r="F1952" i="1" s="1"/>
  <c r="G1953" i="1"/>
  <c r="F1953" i="1" s="1"/>
  <c r="G1954" i="1"/>
  <c r="F1954" i="1" s="1"/>
  <c r="G1955" i="1"/>
  <c r="F1955" i="1" s="1"/>
  <c r="G1956" i="1"/>
  <c r="F1956" i="1" s="1"/>
  <c r="G1957" i="1"/>
  <c r="F1957" i="1" s="1"/>
  <c r="G1958" i="1"/>
  <c r="F1958" i="1" s="1"/>
  <c r="G1959" i="1"/>
  <c r="F1959" i="1" s="1"/>
  <c r="G1960" i="1"/>
  <c r="F1960" i="1" s="1"/>
  <c r="G1961" i="1"/>
  <c r="F1961" i="1" s="1"/>
  <c r="G1962" i="1"/>
  <c r="F1962" i="1" s="1"/>
  <c r="G1963" i="1"/>
  <c r="F1963" i="1" s="1"/>
  <c r="G1964" i="1"/>
  <c r="F1964" i="1" s="1"/>
  <c r="G1965" i="1"/>
  <c r="F1965" i="1" s="1"/>
  <c r="G1966" i="1"/>
  <c r="F1966" i="1" s="1"/>
  <c r="G1967" i="1"/>
  <c r="F1967" i="1" s="1"/>
  <c r="G1968" i="1"/>
  <c r="F1968" i="1" s="1"/>
  <c r="G1969" i="1"/>
  <c r="F1969" i="1" s="1"/>
  <c r="G1970" i="1"/>
  <c r="F1970" i="1" s="1"/>
  <c r="G1971" i="1"/>
  <c r="F1971" i="1" s="1"/>
  <c r="G1972" i="1"/>
  <c r="F1972" i="1" s="1"/>
  <c r="G1973" i="1"/>
  <c r="F1973" i="1" s="1"/>
  <c r="G1974" i="1"/>
  <c r="F1974" i="1" s="1"/>
  <c r="G1975" i="1"/>
  <c r="F1975" i="1" s="1"/>
  <c r="G1976" i="1"/>
  <c r="F1976" i="1" s="1"/>
  <c r="G1977" i="1"/>
  <c r="F1977" i="1" s="1"/>
  <c r="G1978" i="1"/>
  <c r="F1978" i="1" s="1"/>
  <c r="G1979" i="1"/>
  <c r="F1979" i="1" s="1"/>
  <c r="G1980" i="1"/>
  <c r="F1980" i="1" s="1"/>
  <c r="G1981" i="1"/>
  <c r="F1981" i="1" s="1"/>
  <c r="G1982" i="1"/>
  <c r="F1982" i="1" s="1"/>
  <c r="G1983" i="1"/>
  <c r="F1983" i="1" s="1"/>
  <c r="G1984" i="1"/>
  <c r="F1984" i="1" s="1"/>
  <c r="G1985" i="1"/>
  <c r="F1985" i="1" s="1"/>
  <c r="G1986" i="1"/>
  <c r="F1986" i="1" s="1"/>
  <c r="G1987" i="1"/>
  <c r="F1987" i="1" s="1"/>
  <c r="G1988" i="1"/>
  <c r="F1988" i="1" s="1"/>
  <c r="G1989" i="1"/>
  <c r="F1989" i="1" s="1"/>
  <c r="G1990" i="1"/>
  <c r="F1990" i="1" s="1"/>
  <c r="G1991" i="1"/>
  <c r="F1991" i="1" s="1"/>
  <c r="G1992" i="1"/>
  <c r="F1992" i="1" s="1"/>
  <c r="G1993" i="1"/>
  <c r="F1993" i="1" s="1"/>
  <c r="G1994" i="1"/>
  <c r="F1994" i="1" s="1"/>
  <c r="G1995" i="1"/>
  <c r="F1995" i="1" s="1"/>
  <c r="G1996" i="1"/>
  <c r="F1996" i="1" s="1"/>
  <c r="G1997" i="1"/>
  <c r="F1997" i="1" s="1"/>
  <c r="G1998" i="1"/>
  <c r="F1998" i="1" s="1"/>
  <c r="G1999" i="1"/>
  <c r="F1999" i="1" s="1"/>
  <c r="G2000" i="1"/>
  <c r="F2000" i="1" s="1"/>
  <c r="G2001" i="1"/>
  <c r="F2001" i="1" s="1"/>
  <c r="G2002" i="1"/>
  <c r="F2002" i="1" s="1"/>
  <c r="G2003" i="1"/>
  <c r="F2003" i="1" s="1"/>
  <c r="G2004" i="1"/>
  <c r="F2004" i="1" s="1"/>
  <c r="G2005" i="1"/>
  <c r="F2005" i="1" s="1"/>
  <c r="G2006" i="1"/>
  <c r="F2006" i="1" s="1"/>
  <c r="G2007" i="1"/>
  <c r="F2007" i="1" s="1"/>
  <c r="G2008" i="1"/>
  <c r="F2008" i="1" s="1"/>
  <c r="G2009" i="1"/>
  <c r="F2009" i="1" s="1"/>
  <c r="G2010" i="1"/>
  <c r="F2010" i="1" s="1"/>
  <c r="G2011" i="1"/>
  <c r="F2011" i="1" s="1"/>
  <c r="G2012" i="1"/>
  <c r="F2012" i="1" s="1"/>
  <c r="G2013" i="1"/>
  <c r="F2013" i="1" s="1"/>
  <c r="G2014" i="1"/>
  <c r="F2014" i="1" s="1"/>
  <c r="G2015" i="1"/>
  <c r="F2015" i="1" s="1"/>
  <c r="G2016" i="1"/>
  <c r="F2016" i="1" s="1"/>
  <c r="G2017" i="1"/>
  <c r="F2017" i="1" s="1"/>
  <c r="G2018" i="1"/>
  <c r="F2018" i="1" s="1"/>
  <c r="G2019" i="1"/>
  <c r="F2019" i="1" s="1"/>
  <c r="G2020" i="1"/>
  <c r="F2020" i="1" s="1"/>
  <c r="G2021" i="1"/>
  <c r="F2021" i="1" s="1"/>
  <c r="G2022" i="1"/>
  <c r="F2022" i="1" s="1"/>
  <c r="G2023" i="1"/>
  <c r="F2023" i="1" s="1"/>
  <c r="G2024" i="1"/>
  <c r="F2024" i="1" s="1"/>
  <c r="G2025" i="1"/>
  <c r="F2025" i="1" s="1"/>
  <c r="G2026" i="1"/>
  <c r="F2026" i="1" s="1"/>
  <c r="G2027" i="1"/>
  <c r="F2027" i="1" s="1"/>
  <c r="G2028" i="1"/>
  <c r="F2028" i="1" s="1"/>
  <c r="G2029" i="1"/>
  <c r="F2029" i="1" s="1"/>
  <c r="G2030" i="1"/>
  <c r="F2030" i="1" s="1"/>
  <c r="G2031" i="1"/>
  <c r="F2031" i="1" s="1"/>
  <c r="G2032" i="1"/>
  <c r="F2032" i="1" s="1"/>
  <c r="G2033" i="1"/>
  <c r="F2033" i="1" s="1"/>
  <c r="G2034" i="1"/>
  <c r="F2034" i="1" s="1"/>
  <c r="G2035" i="1"/>
  <c r="F2035" i="1" s="1"/>
  <c r="G2036" i="1"/>
  <c r="F2036" i="1" s="1"/>
  <c r="G2037" i="1"/>
  <c r="F2037" i="1" s="1"/>
  <c r="G2038" i="1"/>
  <c r="F2038" i="1" s="1"/>
  <c r="G2039" i="1"/>
  <c r="F2039" i="1" s="1"/>
  <c r="G2040" i="1"/>
  <c r="F2040" i="1" s="1"/>
  <c r="G2041" i="1"/>
  <c r="F2041" i="1" s="1"/>
  <c r="G2042" i="1"/>
  <c r="F2042" i="1" s="1"/>
  <c r="G2043" i="1"/>
  <c r="F2043" i="1" s="1"/>
  <c r="G2044" i="1"/>
  <c r="F2044" i="1" s="1"/>
  <c r="G2045" i="1"/>
  <c r="F2045" i="1" s="1"/>
  <c r="G2046" i="1"/>
  <c r="F2046" i="1" s="1"/>
  <c r="G2047" i="1"/>
  <c r="F2047" i="1" s="1"/>
  <c r="G2048" i="1"/>
  <c r="F2048" i="1" s="1"/>
  <c r="G2049" i="1"/>
  <c r="F2049" i="1" s="1"/>
  <c r="G2050" i="1"/>
  <c r="F2050" i="1" s="1"/>
  <c r="G2051" i="1"/>
  <c r="F2051" i="1" s="1"/>
  <c r="G2052" i="1"/>
  <c r="F2052" i="1" s="1"/>
  <c r="G2053" i="1"/>
  <c r="F2053" i="1" s="1"/>
  <c r="G2054" i="1"/>
  <c r="F2054" i="1" s="1"/>
  <c r="G2055" i="1"/>
  <c r="F2055" i="1" s="1"/>
  <c r="G2056" i="1"/>
  <c r="F2056" i="1" s="1"/>
  <c r="G2057" i="1"/>
  <c r="F2057" i="1" s="1"/>
  <c r="G2058" i="1"/>
  <c r="F2058" i="1" s="1"/>
  <c r="G2059" i="1"/>
  <c r="F2059" i="1" s="1"/>
  <c r="G2060" i="1"/>
  <c r="F2060" i="1" s="1"/>
  <c r="G2061" i="1"/>
  <c r="F2061" i="1" s="1"/>
  <c r="G2062" i="1"/>
  <c r="F2062" i="1" s="1"/>
  <c r="G2063" i="1"/>
  <c r="F2063" i="1" s="1"/>
  <c r="G2064" i="1"/>
  <c r="F2064" i="1" s="1"/>
  <c r="G2065" i="1"/>
  <c r="F2065" i="1" s="1"/>
  <c r="G2066" i="1"/>
  <c r="F2066" i="1" s="1"/>
  <c r="G2067" i="1"/>
  <c r="F2067" i="1" s="1"/>
  <c r="G2068" i="1"/>
  <c r="F2068" i="1" s="1"/>
  <c r="G2069" i="1"/>
  <c r="F2069" i="1" s="1"/>
  <c r="G2070" i="1"/>
  <c r="F2070" i="1" s="1"/>
  <c r="G2071" i="1"/>
  <c r="F2071" i="1" s="1"/>
  <c r="G2072" i="1"/>
  <c r="F2072" i="1" s="1"/>
  <c r="G2073" i="1"/>
  <c r="F2073" i="1" s="1"/>
  <c r="G2074" i="1"/>
  <c r="F2074" i="1" s="1"/>
  <c r="G2075" i="1"/>
  <c r="F2075" i="1" s="1"/>
  <c r="G2076" i="1"/>
  <c r="F2076" i="1" s="1"/>
  <c r="G2077" i="1"/>
  <c r="F2077" i="1" s="1"/>
  <c r="G2078" i="1"/>
  <c r="F2078" i="1" s="1"/>
  <c r="G2079" i="1"/>
  <c r="F2079" i="1" s="1"/>
  <c r="G2080" i="1"/>
  <c r="F2080" i="1" s="1"/>
  <c r="G2081" i="1"/>
  <c r="F2081" i="1" s="1"/>
  <c r="G2082" i="1"/>
  <c r="F2082" i="1" s="1"/>
  <c r="G2083" i="1"/>
  <c r="F2083" i="1" s="1"/>
  <c r="G2084" i="1"/>
  <c r="F2084" i="1" s="1"/>
  <c r="G2085" i="1"/>
  <c r="F2085" i="1" s="1"/>
  <c r="G2086" i="1"/>
  <c r="F2086" i="1" s="1"/>
  <c r="G2087" i="1"/>
  <c r="F2087" i="1" s="1"/>
  <c r="G2088" i="1"/>
  <c r="F2088" i="1" s="1"/>
  <c r="G2089" i="1"/>
  <c r="F2089" i="1" s="1"/>
  <c r="G2090" i="1"/>
  <c r="F2090" i="1" s="1"/>
  <c r="G2091" i="1"/>
  <c r="F2091" i="1" s="1"/>
  <c r="G2092" i="1"/>
  <c r="F2092" i="1" s="1"/>
  <c r="G2093" i="1"/>
  <c r="F2093" i="1" s="1"/>
  <c r="G2094" i="1"/>
  <c r="F2094" i="1" s="1"/>
  <c r="G2095" i="1"/>
  <c r="F2095" i="1" s="1"/>
  <c r="G2096" i="1"/>
  <c r="F2096" i="1" s="1"/>
  <c r="G2097" i="1"/>
  <c r="F2097" i="1" s="1"/>
  <c r="G2098" i="1"/>
  <c r="F2098" i="1" s="1"/>
  <c r="G2099" i="1"/>
  <c r="F2099" i="1" s="1"/>
  <c r="G2100" i="1"/>
  <c r="F2100" i="1" s="1"/>
  <c r="G2101" i="1"/>
  <c r="F2101" i="1" s="1"/>
  <c r="G2102" i="1"/>
  <c r="F2102" i="1" s="1"/>
  <c r="G2103" i="1"/>
  <c r="F2103" i="1" s="1"/>
  <c r="G2104" i="1"/>
  <c r="F2104" i="1" s="1"/>
  <c r="G2105" i="1"/>
  <c r="F2105" i="1" s="1"/>
  <c r="G2106" i="1"/>
  <c r="F2106" i="1" s="1"/>
  <c r="G2107" i="1"/>
  <c r="F2107" i="1" s="1"/>
  <c r="G2108" i="1"/>
  <c r="F2108" i="1" s="1"/>
  <c r="G2109" i="1"/>
  <c r="F2109" i="1" s="1"/>
  <c r="G2110" i="1"/>
  <c r="F2110" i="1" s="1"/>
  <c r="G2111" i="1"/>
  <c r="F2111" i="1" s="1"/>
  <c r="G2112" i="1"/>
  <c r="F2112" i="1" s="1"/>
  <c r="G2113" i="1"/>
  <c r="F2113" i="1" s="1"/>
  <c r="G2114" i="1"/>
  <c r="F2114" i="1" s="1"/>
  <c r="G2115" i="1"/>
  <c r="F2115" i="1" s="1"/>
  <c r="G2116" i="1"/>
  <c r="F2116" i="1" s="1"/>
  <c r="G2117" i="1"/>
  <c r="F2117" i="1" s="1"/>
  <c r="G2118" i="1"/>
  <c r="F2118" i="1" s="1"/>
  <c r="G2119" i="1"/>
  <c r="F2119" i="1" s="1"/>
  <c r="G2120" i="1"/>
  <c r="F2120" i="1" s="1"/>
  <c r="G2121" i="1"/>
  <c r="F2121" i="1" s="1"/>
  <c r="G2122" i="1"/>
  <c r="F2122" i="1" s="1"/>
  <c r="G2123" i="1"/>
  <c r="F2123" i="1" s="1"/>
  <c r="G2124" i="1"/>
  <c r="F2124" i="1" s="1"/>
  <c r="G2125" i="1"/>
  <c r="F2125" i="1" s="1"/>
  <c r="G2126" i="1"/>
  <c r="F2126" i="1" s="1"/>
  <c r="G2127" i="1"/>
  <c r="F2127" i="1" s="1"/>
  <c r="G2128" i="1"/>
  <c r="F2128" i="1" s="1"/>
  <c r="G2129" i="1"/>
  <c r="F2129" i="1" s="1"/>
  <c r="G2130" i="1"/>
  <c r="F2130" i="1" s="1"/>
  <c r="G2131" i="1"/>
  <c r="F2131" i="1" s="1"/>
  <c r="G2132" i="1"/>
  <c r="F2132" i="1" s="1"/>
  <c r="G2133" i="1"/>
  <c r="F2133" i="1" s="1"/>
  <c r="G2134" i="1"/>
  <c r="F2134" i="1" s="1"/>
  <c r="G2135" i="1"/>
  <c r="F2135" i="1" s="1"/>
  <c r="G2136" i="1"/>
  <c r="F2136" i="1" s="1"/>
  <c r="G2137" i="1"/>
  <c r="F2137" i="1" s="1"/>
  <c r="G2138" i="1"/>
  <c r="F2138" i="1" s="1"/>
  <c r="G2139" i="1"/>
  <c r="F2139" i="1" s="1"/>
  <c r="G2140" i="1"/>
  <c r="F2140" i="1" s="1"/>
  <c r="G2141" i="1"/>
  <c r="F2141" i="1" s="1"/>
  <c r="G2142" i="1"/>
  <c r="F2142" i="1" s="1"/>
  <c r="G2143" i="1"/>
  <c r="F2143" i="1" s="1"/>
  <c r="G2144" i="1"/>
  <c r="F2144" i="1" s="1"/>
  <c r="G2145" i="1"/>
  <c r="F2145" i="1" s="1"/>
  <c r="G2146" i="1"/>
  <c r="F2146" i="1" s="1"/>
  <c r="G2147" i="1"/>
  <c r="F2147" i="1" s="1"/>
  <c r="G2148" i="1"/>
  <c r="F2148" i="1" s="1"/>
  <c r="G2149" i="1"/>
  <c r="F2149" i="1" s="1"/>
  <c r="G2150" i="1"/>
  <c r="F2150" i="1" s="1"/>
  <c r="G2151" i="1"/>
  <c r="F2151" i="1" s="1"/>
  <c r="G2152" i="1"/>
  <c r="F2152" i="1" s="1"/>
  <c r="G2153" i="1"/>
  <c r="F2153" i="1" s="1"/>
  <c r="G2154" i="1"/>
  <c r="F2154" i="1" s="1"/>
  <c r="G2155" i="1"/>
  <c r="F2155" i="1" s="1"/>
  <c r="G2156" i="1"/>
  <c r="F2156" i="1" s="1"/>
  <c r="G2157" i="1"/>
  <c r="F2157" i="1" s="1"/>
  <c r="G2158" i="1"/>
  <c r="F2158" i="1" s="1"/>
  <c r="G2159" i="1"/>
  <c r="F2159" i="1" s="1"/>
  <c r="G2160" i="1"/>
  <c r="F2160" i="1" s="1"/>
  <c r="G2161" i="1"/>
  <c r="F2161" i="1" s="1"/>
  <c r="G2162" i="1"/>
  <c r="F2162" i="1" s="1"/>
  <c r="G2163" i="1"/>
  <c r="F2163" i="1" s="1"/>
  <c r="G2164" i="1"/>
  <c r="F2164" i="1" s="1"/>
  <c r="G2165" i="1"/>
  <c r="F2165" i="1" s="1"/>
  <c r="G2166" i="1"/>
  <c r="F2166" i="1" s="1"/>
  <c r="G2167" i="1"/>
  <c r="F2167" i="1" s="1"/>
  <c r="G2168" i="1"/>
  <c r="F2168" i="1" s="1"/>
  <c r="G2169" i="1"/>
  <c r="F2169" i="1" s="1"/>
  <c r="G2170" i="1"/>
  <c r="F2170" i="1" s="1"/>
  <c r="G2171" i="1"/>
  <c r="F2171" i="1" s="1"/>
  <c r="G2172" i="1"/>
  <c r="F2172" i="1" s="1"/>
  <c r="G2173" i="1"/>
  <c r="F2173" i="1" s="1"/>
  <c r="G2174" i="1"/>
  <c r="F2174" i="1" s="1"/>
  <c r="G2175" i="1"/>
  <c r="F2175" i="1" s="1"/>
  <c r="G2176" i="1"/>
  <c r="F2176" i="1" s="1"/>
  <c r="G2177" i="1"/>
  <c r="F2177" i="1" s="1"/>
  <c r="G2178" i="1"/>
  <c r="F2178" i="1" s="1"/>
  <c r="G2179" i="1"/>
  <c r="F2179" i="1" s="1"/>
  <c r="G2180" i="1"/>
  <c r="F2180" i="1" s="1"/>
  <c r="G2181" i="1"/>
  <c r="F2181" i="1" s="1"/>
  <c r="G2182" i="1"/>
  <c r="F2182" i="1" s="1"/>
  <c r="G2183" i="1"/>
  <c r="F2183" i="1" s="1"/>
  <c r="G2184" i="1"/>
  <c r="F2184" i="1" s="1"/>
  <c r="G2185" i="1"/>
  <c r="F2185" i="1" s="1"/>
  <c r="G2186" i="1"/>
  <c r="F2186" i="1" s="1"/>
  <c r="G2187" i="1"/>
  <c r="F2187" i="1" s="1"/>
  <c r="G2188" i="1"/>
  <c r="F2188" i="1" s="1"/>
  <c r="G2189" i="1"/>
  <c r="F2189" i="1" s="1"/>
  <c r="G2190" i="1"/>
  <c r="F2190" i="1" s="1"/>
  <c r="G2191" i="1"/>
  <c r="F2191" i="1" s="1"/>
  <c r="G2192" i="1"/>
  <c r="F2192" i="1" s="1"/>
  <c r="G2193" i="1"/>
  <c r="F2193" i="1" s="1"/>
  <c r="G2194" i="1"/>
  <c r="F2194" i="1" s="1"/>
  <c r="G2195" i="1"/>
  <c r="F2195" i="1" s="1"/>
  <c r="G2196" i="1"/>
  <c r="F2196" i="1" s="1"/>
  <c r="G2197" i="1"/>
  <c r="F2197" i="1" s="1"/>
  <c r="G2198" i="1"/>
  <c r="F2198" i="1" s="1"/>
  <c r="G2199" i="1"/>
  <c r="F2199" i="1" s="1"/>
  <c r="G2200" i="1"/>
  <c r="F2200" i="1" s="1"/>
  <c r="G2201" i="1"/>
  <c r="F2201" i="1" s="1"/>
  <c r="G2202" i="1"/>
  <c r="F2202" i="1" s="1"/>
  <c r="G2203" i="1"/>
  <c r="F2203" i="1" s="1"/>
  <c r="G2204" i="1"/>
  <c r="F2204" i="1" s="1"/>
  <c r="G2205" i="1"/>
  <c r="F2205" i="1" s="1"/>
  <c r="G2206" i="1"/>
  <c r="F2206" i="1" s="1"/>
  <c r="G2207" i="1"/>
  <c r="F2207" i="1" s="1"/>
  <c r="G2208" i="1"/>
  <c r="F2208" i="1" s="1"/>
  <c r="G2209" i="1"/>
  <c r="F2209" i="1" s="1"/>
  <c r="G2210" i="1"/>
  <c r="F2210" i="1" s="1"/>
  <c r="G2211" i="1"/>
  <c r="F2211" i="1" s="1"/>
  <c r="G2212" i="1"/>
  <c r="F2212" i="1" s="1"/>
  <c r="G2213" i="1"/>
  <c r="F2213" i="1" s="1"/>
  <c r="G2214" i="1"/>
  <c r="F2214" i="1" s="1"/>
  <c r="G2215" i="1"/>
  <c r="F2215" i="1" s="1"/>
  <c r="G2216" i="1"/>
  <c r="F2216" i="1" s="1"/>
  <c r="G2217" i="1"/>
  <c r="F2217" i="1" s="1"/>
  <c r="G2218" i="1"/>
  <c r="F2218" i="1" s="1"/>
  <c r="G2219" i="1"/>
  <c r="F2219" i="1" s="1"/>
  <c r="G2220" i="1"/>
  <c r="F2220" i="1" s="1"/>
  <c r="G2221" i="1"/>
  <c r="F2221" i="1" s="1"/>
  <c r="G2222" i="1"/>
  <c r="F2222" i="1" s="1"/>
  <c r="G2223" i="1"/>
  <c r="F2223" i="1" s="1"/>
  <c r="G2224" i="1"/>
  <c r="F2224" i="1" s="1"/>
  <c r="G2225" i="1"/>
  <c r="F2225" i="1" s="1"/>
  <c r="G2226" i="1"/>
  <c r="F2226" i="1" s="1"/>
  <c r="G2227" i="1"/>
  <c r="F2227" i="1" s="1"/>
  <c r="G2228" i="1"/>
  <c r="F2228" i="1" s="1"/>
  <c r="G2229" i="1"/>
  <c r="F2229" i="1" s="1"/>
  <c r="G2230" i="1"/>
  <c r="F2230" i="1" s="1"/>
  <c r="G2231" i="1"/>
  <c r="F2231" i="1" s="1"/>
  <c r="G2232" i="1"/>
  <c r="F2232" i="1" s="1"/>
  <c r="G2233" i="1"/>
  <c r="F2233" i="1" s="1"/>
  <c r="G2234" i="1"/>
  <c r="F2234" i="1" s="1"/>
  <c r="G2235" i="1"/>
  <c r="F2235" i="1" s="1"/>
  <c r="G2236" i="1"/>
  <c r="F2236" i="1" s="1"/>
  <c r="G2237" i="1"/>
  <c r="F2237" i="1" s="1"/>
  <c r="G2238" i="1"/>
  <c r="F2238" i="1" s="1"/>
  <c r="G2239" i="1"/>
  <c r="F2239" i="1" s="1"/>
  <c r="G2240" i="1"/>
  <c r="F2240" i="1" s="1"/>
  <c r="G2241" i="1"/>
  <c r="F2241" i="1" s="1"/>
  <c r="G2242" i="1"/>
  <c r="F2242" i="1" s="1"/>
  <c r="G2243" i="1"/>
  <c r="F2243" i="1" s="1"/>
  <c r="G2244" i="1"/>
  <c r="F2244" i="1" s="1"/>
  <c r="G2245" i="1"/>
  <c r="F2245" i="1" s="1"/>
  <c r="G2246" i="1"/>
  <c r="F2246" i="1" s="1"/>
  <c r="G2247" i="1"/>
  <c r="F2247" i="1" s="1"/>
  <c r="G2248" i="1"/>
  <c r="F2248" i="1" s="1"/>
  <c r="G2249" i="1"/>
  <c r="F2249" i="1" s="1"/>
  <c r="G2250" i="1"/>
  <c r="F2250" i="1" s="1"/>
  <c r="G2251" i="1"/>
  <c r="F2251" i="1" s="1"/>
  <c r="G2252" i="1"/>
  <c r="F2252" i="1" s="1"/>
  <c r="G2253" i="1"/>
  <c r="F2253" i="1" s="1"/>
  <c r="G2254" i="1"/>
  <c r="F2254" i="1" s="1"/>
  <c r="G2255" i="1"/>
  <c r="F2255" i="1" s="1"/>
  <c r="G2256" i="1"/>
  <c r="F2256" i="1" s="1"/>
  <c r="G2257" i="1"/>
  <c r="F2257" i="1" s="1"/>
  <c r="G2258" i="1"/>
  <c r="F2258" i="1" s="1"/>
  <c r="G2259" i="1"/>
  <c r="F2259" i="1" s="1"/>
  <c r="G2260" i="1"/>
  <c r="F2260" i="1" s="1"/>
  <c r="G2261" i="1"/>
  <c r="F2261" i="1" s="1"/>
  <c r="G2262" i="1"/>
  <c r="F2262" i="1" s="1"/>
  <c r="G2263" i="1"/>
  <c r="F2263" i="1" s="1"/>
  <c r="G2264" i="1"/>
  <c r="F2264" i="1" s="1"/>
  <c r="G2265" i="1"/>
  <c r="F2265" i="1" s="1"/>
  <c r="G2266" i="1"/>
  <c r="F2266" i="1" s="1"/>
  <c r="G2267" i="1"/>
  <c r="F2267" i="1" s="1"/>
  <c r="G2268" i="1"/>
  <c r="F2268" i="1" s="1"/>
  <c r="G2269" i="1"/>
  <c r="F2269" i="1" s="1"/>
  <c r="G2270" i="1"/>
  <c r="F2270" i="1" s="1"/>
  <c r="G2271" i="1"/>
  <c r="F2271" i="1" s="1"/>
  <c r="G2272" i="1"/>
  <c r="F2272" i="1" s="1"/>
  <c r="G2273" i="1"/>
  <c r="F2273" i="1" s="1"/>
  <c r="G2274" i="1"/>
  <c r="F2274" i="1" s="1"/>
  <c r="G2275" i="1"/>
  <c r="F2275" i="1" s="1"/>
  <c r="G2276" i="1"/>
  <c r="F2276" i="1" s="1"/>
  <c r="G2277" i="1"/>
  <c r="F2277" i="1" s="1"/>
  <c r="G2278" i="1"/>
  <c r="F2278" i="1" s="1"/>
  <c r="G2279" i="1"/>
  <c r="F2279" i="1" s="1"/>
  <c r="G2280" i="1"/>
  <c r="F2280" i="1" s="1"/>
  <c r="G2281" i="1"/>
  <c r="F2281" i="1" s="1"/>
  <c r="G2282" i="1"/>
  <c r="F2282" i="1" s="1"/>
  <c r="G2283" i="1"/>
  <c r="F2283" i="1" s="1"/>
  <c r="G2284" i="1"/>
  <c r="F2284" i="1" s="1"/>
  <c r="G2285" i="1"/>
  <c r="F2285" i="1" s="1"/>
  <c r="G2286" i="1"/>
  <c r="F2286" i="1" s="1"/>
  <c r="G2287" i="1"/>
  <c r="F2287" i="1" s="1"/>
  <c r="G2288" i="1"/>
  <c r="F2288" i="1" s="1"/>
  <c r="G2289" i="1"/>
  <c r="F2289" i="1" s="1"/>
  <c r="G2290" i="1"/>
  <c r="F2290" i="1" s="1"/>
  <c r="G2291" i="1"/>
  <c r="F2291" i="1" s="1"/>
  <c r="G2292" i="1"/>
  <c r="F2292" i="1" s="1"/>
  <c r="G2293" i="1"/>
  <c r="F2293" i="1" s="1"/>
  <c r="G2294" i="1"/>
  <c r="F2294" i="1" s="1"/>
  <c r="G2295" i="1"/>
  <c r="F2295" i="1" s="1"/>
  <c r="G2296" i="1"/>
  <c r="F2296" i="1" s="1"/>
  <c r="G2297" i="1"/>
  <c r="F2297" i="1" s="1"/>
  <c r="G2298" i="1"/>
  <c r="F2298" i="1" s="1"/>
  <c r="G2299" i="1"/>
  <c r="F2299" i="1" s="1"/>
  <c r="G2300" i="1"/>
  <c r="F2300" i="1" s="1"/>
  <c r="G2301" i="1"/>
  <c r="F2301" i="1" s="1"/>
  <c r="G2302" i="1"/>
  <c r="F2302" i="1" s="1"/>
  <c r="G2303" i="1"/>
  <c r="F2303" i="1" s="1"/>
  <c r="G2304" i="1"/>
  <c r="F2304" i="1" s="1"/>
  <c r="G2305" i="1"/>
  <c r="F2305" i="1" s="1"/>
  <c r="G2306" i="1"/>
  <c r="F2306" i="1" s="1"/>
  <c r="G2307" i="1"/>
  <c r="F2307" i="1" s="1"/>
  <c r="G2308" i="1"/>
  <c r="F2308" i="1" s="1"/>
  <c r="G2309" i="1"/>
  <c r="F2309" i="1" s="1"/>
  <c r="G2310" i="1"/>
  <c r="F2310" i="1" s="1"/>
  <c r="G2311" i="1"/>
  <c r="F2311" i="1" s="1"/>
  <c r="G2312" i="1"/>
  <c r="F2312" i="1" s="1"/>
  <c r="G2313" i="1"/>
  <c r="F2313" i="1" s="1"/>
  <c r="G2314" i="1"/>
  <c r="F2314" i="1" s="1"/>
  <c r="G2315" i="1"/>
  <c r="F2315" i="1" s="1"/>
  <c r="G2316" i="1"/>
  <c r="F2316" i="1" s="1"/>
  <c r="G2317" i="1"/>
  <c r="F2317" i="1" s="1"/>
  <c r="G2318" i="1"/>
  <c r="F2318" i="1" s="1"/>
  <c r="G2319" i="1"/>
  <c r="F2319" i="1" s="1"/>
  <c r="G2320" i="1"/>
  <c r="F2320" i="1" s="1"/>
  <c r="G2321" i="1"/>
  <c r="F2321" i="1" s="1"/>
  <c r="G2322" i="1"/>
  <c r="F2322" i="1" s="1"/>
  <c r="G2323" i="1"/>
  <c r="F2323" i="1" s="1"/>
  <c r="G2324" i="1"/>
  <c r="F2324" i="1" s="1"/>
  <c r="G2325" i="1"/>
  <c r="F2325" i="1" s="1"/>
  <c r="G2326" i="1"/>
  <c r="F2326" i="1" s="1"/>
  <c r="G2327" i="1"/>
  <c r="F2327" i="1" s="1"/>
  <c r="G2328" i="1"/>
  <c r="F2328" i="1" s="1"/>
  <c r="G2329" i="1"/>
  <c r="F2329" i="1" s="1"/>
  <c r="G2330" i="1"/>
  <c r="F2330" i="1" s="1"/>
  <c r="G2331" i="1"/>
  <c r="F2331" i="1" s="1"/>
  <c r="G2332" i="1"/>
  <c r="F2332" i="1" s="1"/>
  <c r="G2333" i="1"/>
  <c r="F2333" i="1" s="1"/>
  <c r="G2334" i="1"/>
  <c r="F2334" i="1" s="1"/>
  <c r="G2335" i="1"/>
  <c r="F2335" i="1" s="1"/>
  <c r="G2336" i="1"/>
  <c r="F2336" i="1" s="1"/>
  <c r="G2337" i="1"/>
  <c r="F2337" i="1" s="1"/>
  <c r="G2338" i="1"/>
  <c r="F2338" i="1" s="1"/>
  <c r="G2339" i="1"/>
  <c r="F2339" i="1" s="1"/>
  <c r="G2340" i="1"/>
  <c r="F2340" i="1" s="1"/>
  <c r="G2341" i="1"/>
  <c r="F2341" i="1" s="1"/>
  <c r="G2342" i="1"/>
  <c r="F2342" i="1" s="1"/>
  <c r="G2343" i="1"/>
  <c r="F2343" i="1" s="1"/>
  <c r="G2344" i="1"/>
  <c r="F2344" i="1" s="1"/>
  <c r="G2345" i="1"/>
  <c r="F2345" i="1" s="1"/>
  <c r="G2346" i="1"/>
  <c r="F2346" i="1" s="1"/>
  <c r="G2347" i="1"/>
  <c r="F2347" i="1" s="1"/>
  <c r="G2348" i="1"/>
  <c r="F2348" i="1" s="1"/>
  <c r="G2349" i="1"/>
  <c r="F2349" i="1" s="1"/>
  <c r="G2350" i="1"/>
  <c r="F2350" i="1" s="1"/>
  <c r="G2351" i="1"/>
  <c r="F2351" i="1" s="1"/>
  <c r="G2352" i="1"/>
  <c r="F2352" i="1" s="1"/>
  <c r="G2353" i="1"/>
  <c r="F2353" i="1" s="1"/>
  <c r="G2354" i="1"/>
  <c r="F2354" i="1" s="1"/>
  <c r="G2355" i="1"/>
  <c r="F2355" i="1" s="1"/>
  <c r="G2356" i="1"/>
  <c r="F2356" i="1" s="1"/>
  <c r="G2357" i="1"/>
  <c r="F2357" i="1" s="1"/>
  <c r="G2358" i="1"/>
  <c r="F2358" i="1" s="1"/>
  <c r="G2359" i="1"/>
  <c r="F2359" i="1" s="1"/>
  <c r="G2360" i="1"/>
  <c r="F2360" i="1" s="1"/>
  <c r="G2361" i="1"/>
  <c r="F2361" i="1" s="1"/>
  <c r="G2362" i="1"/>
  <c r="F2362" i="1" s="1"/>
  <c r="G2363" i="1"/>
  <c r="F2363" i="1" s="1"/>
  <c r="G2364" i="1"/>
  <c r="F2364" i="1" s="1"/>
  <c r="G2365" i="1"/>
  <c r="F2365" i="1" s="1"/>
  <c r="G2366" i="1"/>
  <c r="F2366" i="1" s="1"/>
  <c r="G2367" i="1"/>
  <c r="F2367" i="1" s="1"/>
  <c r="G2368" i="1"/>
  <c r="F2368" i="1" s="1"/>
  <c r="G2369" i="1"/>
  <c r="F2369" i="1" s="1"/>
  <c r="G2370" i="1"/>
  <c r="F2370" i="1" s="1"/>
  <c r="G2371" i="1"/>
  <c r="F2371" i="1" s="1"/>
  <c r="G2372" i="1"/>
  <c r="F2372" i="1" s="1"/>
  <c r="G2373" i="1"/>
  <c r="F2373" i="1" s="1"/>
  <c r="G2374" i="1"/>
  <c r="F2374" i="1" s="1"/>
  <c r="G2375" i="1"/>
  <c r="F2375" i="1" s="1"/>
  <c r="G2376" i="1"/>
  <c r="F2376" i="1" s="1"/>
  <c r="G2377" i="1"/>
  <c r="F2377" i="1" s="1"/>
  <c r="G2378" i="1"/>
  <c r="F2378" i="1" s="1"/>
  <c r="G2379" i="1"/>
  <c r="F2379" i="1" s="1"/>
  <c r="G2380" i="1"/>
  <c r="F2380" i="1" s="1"/>
  <c r="G2381" i="1"/>
  <c r="F2381" i="1" s="1"/>
  <c r="G2382" i="1"/>
  <c r="F2382" i="1" s="1"/>
  <c r="G2383" i="1"/>
  <c r="F2383" i="1" s="1"/>
  <c r="G2384" i="1"/>
  <c r="F2384" i="1" s="1"/>
  <c r="G2385" i="1"/>
  <c r="F2385" i="1" s="1"/>
  <c r="G2386" i="1"/>
  <c r="F2386" i="1" s="1"/>
  <c r="G2387" i="1"/>
  <c r="F2387" i="1" s="1"/>
  <c r="G2388" i="1"/>
  <c r="F2388" i="1" s="1"/>
  <c r="G2389" i="1"/>
  <c r="F2389" i="1" s="1"/>
  <c r="G2390" i="1"/>
  <c r="F2390" i="1" s="1"/>
  <c r="G2391" i="1"/>
  <c r="F2391" i="1" s="1"/>
  <c r="G2392" i="1"/>
  <c r="F2392" i="1" s="1"/>
  <c r="G2393" i="1"/>
  <c r="F2393" i="1" s="1"/>
  <c r="G2394" i="1"/>
  <c r="F2394" i="1" s="1"/>
  <c r="G2395" i="1"/>
  <c r="F2395" i="1" s="1"/>
  <c r="G2396" i="1"/>
  <c r="F2396" i="1" s="1"/>
  <c r="G2397" i="1"/>
  <c r="F2397" i="1" s="1"/>
  <c r="G2398" i="1"/>
  <c r="F2398" i="1" s="1"/>
  <c r="G2399" i="1"/>
  <c r="F2399" i="1" s="1"/>
  <c r="G2400" i="1"/>
  <c r="F2400" i="1" s="1"/>
  <c r="G2401" i="1"/>
  <c r="F2401" i="1" s="1"/>
  <c r="G2402" i="1"/>
  <c r="F2402" i="1" s="1"/>
  <c r="G2403" i="1"/>
  <c r="F2403" i="1" s="1"/>
  <c r="G2404" i="1"/>
  <c r="F2404" i="1" s="1"/>
  <c r="G2405" i="1"/>
  <c r="F2405" i="1" s="1"/>
  <c r="G2406" i="1"/>
  <c r="F2406" i="1" s="1"/>
  <c r="G2407" i="1"/>
  <c r="F2407" i="1" s="1"/>
  <c r="G2408" i="1"/>
  <c r="F2408" i="1" s="1"/>
  <c r="G2409" i="1"/>
  <c r="F2409" i="1" s="1"/>
  <c r="G2410" i="1"/>
  <c r="F2410" i="1" s="1"/>
  <c r="G2411" i="1"/>
  <c r="F2411" i="1" s="1"/>
  <c r="G2412" i="1"/>
  <c r="F2412" i="1" s="1"/>
  <c r="G2413" i="1"/>
  <c r="F2413" i="1" s="1"/>
  <c r="G2414" i="1"/>
  <c r="F2414" i="1" s="1"/>
  <c r="G2415" i="1"/>
  <c r="F2415" i="1" s="1"/>
  <c r="G2416" i="1"/>
  <c r="F2416" i="1" s="1"/>
  <c r="G2417" i="1"/>
  <c r="F2417" i="1" s="1"/>
  <c r="G2418" i="1"/>
  <c r="F2418" i="1" s="1"/>
  <c r="G2419" i="1"/>
  <c r="F2419" i="1" s="1"/>
  <c r="G2420" i="1"/>
  <c r="F2420" i="1" s="1"/>
  <c r="G2421" i="1"/>
  <c r="F2421" i="1" s="1"/>
  <c r="G2422" i="1"/>
  <c r="F2422" i="1" s="1"/>
  <c r="G2423" i="1"/>
  <c r="F2423" i="1" s="1"/>
  <c r="G2424" i="1"/>
  <c r="F2424" i="1" s="1"/>
  <c r="G2425" i="1"/>
  <c r="F2425" i="1" s="1"/>
  <c r="G2426" i="1"/>
  <c r="F2426" i="1" s="1"/>
  <c r="G2427" i="1"/>
  <c r="F2427" i="1" s="1"/>
  <c r="G2428" i="1"/>
  <c r="F2428" i="1" s="1"/>
  <c r="G2429" i="1"/>
  <c r="F2429" i="1" s="1"/>
  <c r="G2430" i="1"/>
  <c r="F2430" i="1" s="1"/>
  <c r="G2431" i="1"/>
  <c r="F2431" i="1" s="1"/>
  <c r="G2432" i="1"/>
  <c r="F2432" i="1" s="1"/>
  <c r="G2433" i="1"/>
  <c r="F2433" i="1" s="1"/>
  <c r="G2434" i="1"/>
  <c r="F2434" i="1" s="1"/>
  <c r="G2435" i="1"/>
  <c r="F2435" i="1" s="1"/>
  <c r="G2436" i="1"/>
  <c r="F2436" i="1" s="1"/>
  <c r="G2437" i="1"/>
  <c r="F2437" i="1" s="1"/>
  <c r="G2438" i="1"/>
  <c r="F2438" i="1" s="1"/>
  <c r="G2439" i="1"/>
  <c r="F2439" i="1" s="1"/>
  <c r="G2440" i="1"/>
  <c r="F2440" i="1" s="1"/>
  <c r="G2441" i="1"/>
  <c r="F2441" i="1" s="1"/>
  <c r="G2442" i="1"/>
  <c r="F2442" i="1" s="1"/>
  <c r="G2443" i="1"/>
  <c r="F2443" i="1" s="1"/>
  <c r="G2444" i="1"/>
  <c r="F2444" i="1" s="1"/>
  <c r="G2445" i="1"/>
  <c r="F2445" i="1" s="1"/>
  <c r="G2446" i="1"/>
  <c r="F2446" i="1" s="1"/>
  <c r="G2447" i="1"/>
  <c r="F2447" i="1" s="1"/>
  <c r="G2448" i="1"/>
  <c r="F2448" i="1" s="1"/>
  <c r="G2449" i="1"/>
  <c r="F2449" i="1" s="1"/>
  <c r="G2450" i="1"/>
  <c r="F2450" i="1" s="1"/>
  <c r="G2451" i="1"/>
  <c r="F2451" i="1" s="1"/>
  <c r="G2452" i="1"/>
  <c r="F2452" i="1" s="1"/>
  <c r="G2453" i="1"/>
  <c r="F2453" i="1" s="1"/>
  <c r="G2454" i="1"/>
  <c r="F2454" i="1" s="1"/>
  <c r="G2455" i="1"/>
  <c r="F2455" i="1" s="1"/>
  <c r="G2456" i="1"/>
  <c r="F2456" i="1" s="1"/>
  <c r="G2457" i="1"/>
  <c r="F2457" i="1" s="1"/>
  <c r="G2458" i="1"/>
  <c r="F2458" i="1" s="1"/>
  <c r="G2459" i="1"/>
  <c r="F2459" i="1" s="1"/>
  <c r="G2460" i="1"/>
  <c r="F2460" i="1" s="1"/>
  <c r="G2461" i="1"/>
  <c r="F2461" i="1" s="1"/>
  <c r="G2462" i="1"/>
  <c r="F2462" i="1" s="1"/>
  <c r="G2463" i="1"/>
  <c r="F2463" i="1" s="1"/>
  <c r="G2464" i="1"/>
  <c r="F2464" i="1" s="1"/>
  <c r="G2465" i="1"/>
  <c r="F2465" i="1" s="1"/>
  <c r="G2466" i="1"/>
  <c r="F2466" i="1" s="1"/>
  <c r="G2467" i="1"/>
  <c r="F2467" i="1" s="1"/>
  <c r="G2468" i="1"/>
  <c r="F2468" i="1" s="1"/>
  <c r="G2469" i="1"/>
  <c r="F2469" i="1" s="1"/>
  <c r="G2470" i="1"/>
  <c r="F2470" i="1" s="1"/>
  <c r="G2471" i="1"/>
  <c r="F2471" i="1" s="1"/>
  <c r="G2472" i="1"/>
  <c r="F2472" i="1" s="1"/>
  <c r="G2473" i="1"/>
  <c r="F2473" i="1" s="1"/>
  <c r="G2474" i="1"/>
  <c r="F2474" i="1" s="1"/>
  <c r="G2475" i="1"/>
  <c r="F2475" i="1" s="1"/>
  <c r="G2476" i="1"/>
  <c r="F2476" i="1" s="1"/>
  <c r="G2477" i="1"/>
  <c r="F2477" i="1" s="1"/>
  <c r="G2478" i="1"/>
  <c r="F2478" i="1" s="1"/>
  <c r="G2479" i="1"/>
  <c r="F2479" i="1" s="1"/>
  <c r="G2480" i="1"/>
  <c r="F2480" i="1" s="1"/>
  <c r="G2481" i="1"/>
  <c r="F2481" i="1" s="1"/>
  <c r="G2482" i="1"/>
  <c r="F2482" i="1" s="1"/>
  <c r="G2483" i="1"/>
  <c r="F2483" i="1" s="1"/>
  <c r="G2484" i="1"/>
  <c r="F2484" i="1" s="1"/>
  <c r="G2485" i="1"/>
  <c r="F2485" i="1" s="1"/>
  <c r="G2486" i="1"/>
  <c r="F2486" i="1" s="1"/>
  <c r="G2487" i="1"/>
  <c r="F2487" i="1" s="1"/>
  <c r="G2488" i="1"/>
  <c r="F2488" i="1" s="1"/>
  <c r="G2489" i="1"/>
  <c r="F2489" i="1" s="1"/>
  <c r="G2490" i="1"/>
  <c r="F2490" i="1" s="1"/>
  <c r="G2491" i="1"/>
  <c r="F2491" i="1" s="1"/>
  <c r="G2492" i="1"/>
  <c r="F2492" i="1" s="1"/>
  <c r="G2493" i="1"/>
  <c r="F2493" i="1" s="1"/>
  <c r="G2494" i="1"/>
  <c r="F2494" i="1" s="1"/>
  <c r="G2495" i="1"/>
  <c r="F2495" i="1" s="1"/>
  <c r="G2496" i="1"/>
  <c r="F2496" i="1" s="1"/>
  <c r="G2497" i="1"/>
  <c r="F2497" i="1" s="1"/>
  <c r="G2498" i="1"/>
  <c r="F2498" i="1" s="1"/>
  <c r="G2499" i="1"/>
  <c r="F2499" i="1" s="1"/>
  <c r="G2500" i="1"/>
  <c r="F2500" i="1" s="1"/>
  <c r="G2501" i="1"/>
  <c r="F2501" i="1" s="1"/>
  <c r="G2502" i="1"/>
  <c r="F2502" i="1" s="1"/>
  <c r="G2503" i="1"/>
  <c r="F2503" i="1" s="1"/>
  <c r="G2504" i="1"/>
  <c r="F2504" i="1" s="1"/>
  <c r="G2505" i="1"/>
  <c r="F2505" i="1" s="1"/>
  <c r="G2506" i="1"/>
  <c r="F2506" i="1" s="1"/>
  <c r="G2507" i="1"/>
  <c r="F2507" i="1" s="1"/>
  <c r="G2508" i="1"/>
  <c r="F2508" i="1" s="1"/>
  <c r="G2509" i="1"/>
  <c r="F2509" i="1" s="1"/>
  <c r="G2510" i="1"/>
  <c r="F2510" i="1" s="1"/>
  <c r="G2511" i="1"/>
  <c r="F2511" i="1" s="1"/>
  <c r="G2512" i="1"/>
  <c r="F2512" i="1" s="1"/>
  <c r="G2513" i="1"/>
  <c r="F2513" i="1" s="1"/>
  <c r="G2514" i="1"/>
  <c r="F2514" i="1" s="1"/>
  <c r="G2515" i="1"/>
  <c r="F2515" i="1" s="1"/>
  <c r="G2516" i="1"/>
  <c r="F2516" i="1" s="1"/>
  <c r="G2517" i="1"/>
  <c r="F2517" i="1" s="1"/>
  <c r="G2518" i="1"/>
  <c r="F2518" i="1" s="1"/>
  <c r="G2519" i="1"/>
  <c r="F2519" i="1" s="1"/>
  <c r="G2520" i="1"/>
  <c r="F2520" i="1" s="1"/>
  <c r="G2521" i="1"/>
  <c r="F2521" i="1" s="1"/>
  <c r="G2522" i="1"/>
  <c r="F2522" i="1" s="1"/>
  <c r="G2523" i="1"/>
  <c r="F2523" i="1" s="1"/>
  <c r="G2524" i="1"/>
  <c r="F2524" i="1" s="1"/>
  <c r="G2525" i="1"/>
  <c r="F2525" i="1" s="1"/>
  <c r="G2526" i="1"/>
  <c r="F2526" i="1" s="1"/>
  <c r="G2527" i="1"/>
  <c r="F2527" i="1" s="1"/>
  <c r="G2528" i="1"/>
  <c r="F2528" i="1" s="1"/>
  <c r="G2529" i="1"/>
  <c r="F2529" i="1" s="1"/>
  <c r="G2530" i="1"/>
  <c r="F2530" i="1" s="1"/>
  <c r="G2531" i="1"/>
  <c r="F2531" i="1" s="1"/>
  <c r="G2532" i="1"/>
  <c r="F2532" i="1" s="1"/>
  <c r="G2533" i="1"/>
  <c r="F2533" i="1" s="1"/>
  <c r="G2534" i="1"/>
  <c r="F2534" i="1" s="1"/>
  <c r="G2535" i="1"/>
  <c r="F2535" i="1" s="1"/>
  <c r="G2536" i="1"/>
  <c r="F2536" i="1" s="1"/>
  <c r="G2537" i="1"/>
  <c r="F2537" i="1" s="1"/>
  <c r="G2538" i="1"/>
  <c r="F2538" i="1" s="1"/>
  <c r="G2539" i="1"/>
  <c r="F2539" i="1" s="1"/>
  <c r="G2540" i="1"/>
  <c r="F2540" i="1" s="1"/>
  <c r="G2541" i="1"/>
  <c r="F2541" i="1" s="1"/>
  <c r="G2542" i="1"/>
  <c r="F2542" i="1" s="1"/>
  <c r="G2543" i="1"/>
  <c r="F2543" i="1" s="1"/>
  <c r="G2544" i="1"/>
  <c r="F2544" i="1" s="1"/>
  <c r="G2545" i="1"/>
  <c r="F2545" i="1" s="1"/>
  <c r="G2546" i="1"/>
  <c r="F2546" i="1" s="1"/>
  <c r="G2547" i="1"/>
  <c r="F2547" i="1" s="1"/>
  <c r="G2548" i="1"/>
  <c r="F2548" i="1" s="1"/>
  <c r="G2549" i="1"/>
  <c r="F2549" i="1" s="1"/>
  <c r="G2550" i="1"/>
  <c r="F2550" i="1" s="1"/>
  <c r="G2551" i="1"/>
  <c r="F2551" i="1" s="1"/>
  <c r="G2552" i="1"/>
  <c r="F2552" i="1" s="1"/>
  <c r="G2553" i="1"/>
  <c r="F2553" i="1" s="1"/>
  <c r="G2554" i="1"/>
  <c r="F2554" i="1" s="1"/>
  <c r="G2555" i="1"/>
  <c r="F2555" i="1" s="1"/>
  <c r="G2556" i="1"/>
  <c r="F2556" i="1" s="1"/>
  <c r="G2557" i="1"/>
  <c r="F2557" i="1" s="1"/>
  <c r="G2558" i="1"/>
  <c r="F2558" i="1" s="1"/>
  <c r="G2559" i="1"/>
  <c r="F2559" i="1" s="1"/>
  <c r="G2560" i="1"/>
  <c r="F2560" i="1" s="1"/>
  <c r="G2561" i="1"/>
  <c r="F2561" i="1" s="1"/>
  <c r="G2562" i="1"/>
  <c r="F2562" i="1" s="1"/>
  <c r="G2563" i="1"/>
  <c r="F2563" i="1" s="1"/>
  <c r="G2564" i="1"/>
  <c r="F2564" i="1" s="1"/>
  <c r="G2565" i="1"/>
  <c r="F2565" i="1" s="1"/>
  <c r="G2566" i="1"/>
  <c r="F2566" i="1" s="1"/>
  <c r="G2567" i="1"/>
  <c r="F2567" i="1" s="1"/>
  <c r="G2568" i="1"/>
  <c r="F2568" i="1" s="1"/>
  <c r="G2569" i="1"/>
  <c r="F2569" i="1" s="1"/>
  <c r="G2570" i="1"/>
  <c r="F2570" i="1" s="1"/>
  <c r="G2571" i="1"/>
  <c r="F2571" i="1" s="1"/>
  <c r="G2572" i="1"/>
  <c r="F2572" i="1" s="1"/>
  <c r="G2573" i="1"/>
  <c r="F2573" i="1" s="1"/>
  <c r="G2574" i="1"/>
  <c r="F2574" i="1" s="1"/>
  <c r="G2575" i="1"/>
  <c r="F2575" i="1" s="1"/>
  <c r="G2576" i="1"/>
  <c r="F2576" i="1" s="1"/>
  <c r="G2577" i="1"/>
  <c r="F2577" i="1" s="1"/>
  <c r="G2578" i="1"/>
  <c r="F2578" i="1" s="1"/>
  <c r="G2579" i="1"/>
  <c r="F2579" i="1" s="1"/>
  <c r="G2580" i="1"/>
  <c r="F2580" i="1" s="1"/>
  <c r="G2581" i="1"/>
  <c r="F2581" i="1" s="1"/>
  <c r="G2582" i="1"/>
  <c r="F2582" i="1" s="1"/>
  <c r="G2583" i="1"/>
  <c r="F2583" i="1" s="1"/>
  <c r="G2584" i="1"/>
  <c r="F2584" i="1" s="1"/>
  <c r="G2585" i="1"/>
  <c r="F2585" i="1" s="1"/>
  <c r="G2586" i="1"/>
  <c r="F2586" i="1" s="1"/>
  <c r="G2587" i="1"/>
  <c r="F2587" i="1" s="1"/>
  <c r="G2588" i="1"/>
  <c r="F2588" i="1" s="1"/>
  <c r="G2589" i="1"/>
  <c r="F2589" i="1" s="1"/>
  <c r="G2590" i="1"/>
  <c r="F2590" i="1" s="1"/>
  <c r="G2591" i="1"/>
  <c r="F2591" i="1" s="1"/>
  <c r="G2592" i="1"/>
  <c r="F2592" i="1" s="1"/>
  <c r="G2593" i="1"/>
  <c r="F2593" i="1" s="1"/>
  <c r="G2594" i="1"/>
  <c r="F2594" i="1" s="1"/>
  <c r="G2595" i="1"/>
  <c r="F2595" i="1" s="1"/>
  <c r="G2596" i="1"/>
  <c r="F2596" i="1" s="1"/>
  <c r="G2597" i="1"/>
  <c r="F2597" i="1" s="1"/>
  <c r="G2598" i="1"/>
  <c r="F2598" i="1" s="1"/>
  <c r="G2599" i="1"/>
  <c r="F2599" i="1" s="1"/>
  <c r="G2600" i="1"/>
  <c r="F2600" i="1" s="1"/>
  <c r="G2601" i="1"/>
  <c r="F2601" i="1" s="1"/>
  <c r="G2602" i="1"/>
  <c r="F2602" i="1" s="1"/>
  <c r="G2603" i="1"/>
  <c r="F2603" i="1" s="1"/>
  <c r="G2604" i="1"/>
  <c r="F2604" i="1" s="1"/>
  <c r="G2605" i="1"/>
  <c r="F2605" i="1" s="1"/>
  <c r="G2606" i="1"/>
  <c r="F2606" i="1" s="1"/>
  <c r="G2607" i="1"/>
  <c r="F2607" i="1" s="1"/>
  <c r="G2608" i="1"/>
  <c r="F2608" i="1" s="1"/>
  <c r="G2609" i="1"/>
  <c r="F2609" i="1" s="1"/>
  <c r="G2610" i="1"/>
  <c r="F2610" i="1" s="1"/>
  <c r="G2611" i="1"/>
  <c r="F2611" i="1" s="1"/>
  <c r="G2612" i="1"/>
  <c r="F2612" i="1" s="1"/>
  <c r="G2613" i="1"/>
  <c r="F2613" i="1" s="1"/>
  <c r="G2614" i="1"/>
  <c r="F2614" i="1" s="1"/>
  <c r="G2615" i="1"/>
  <c r="F2615" i="1" s="1"/>
  <c r="G2616" i="1"/>
  <c r="F2616" i="1" s="1"/>
  <c r="G2617" i="1"/>
  <c r="F2617" i="1" s="1"/>
  <c r="G2618" i="1"/>
  <c r="F2618" i="1" s="1"/>
  <c r="G2619" i="1"/>
  <c r="F2619" i="1" s="1"/>
  <c r="G2620" i="1"/>
  <c r="F2620" i="1" s="1"/>
  <c r="G2621" i="1"/>
  <c r="F2621" i="1" s="1"/>
  <c r="G2622" i="1"/>
  <c r="F2622" i="1" s="1"/>
  <c r="G2623" i="1"/>
  <c r="F2623" i="1" s="1"/>
  <c r="G2624" i="1"/>
  <c r="F2624" i="1" s="1"/>
  <c r="G2625" i="1"/>
  <c r="F2625" i="1" s="1"/>
  <c r="G2626" i="1"/>
  <c r="F2626" i="1" s="1"/>
  <c r="G2627" i="1"/>
  <c r="F2627" i="1" s="1"/>
  <c r="G2628" i="1"/>
  <c r="F2628" i="1" s="1"/>
  <c r="G2629" i="1"/>
  <c r="F2629" i="1" s="1"/>
  <c r="G2630" i="1"/>
  <c r="F2630" i="1" s="1"/>
  <c r="G2631" i="1"/>
  <c r="F2631" i="1" s="1"/>
  <c r="G2632" i="1"/>
  <c r="F2632" i="1" s="1"/>
  <c r="G2633" i="1"/>
  <c r="F2633" i="1" s="1"/>
  <c r="G2634" i="1"/>
  <c r="F2634" i="1" s="1"/>
  <c r="G2635" i="1"/>
  <c r="F2635" i="1" s="1"/>
  <c r="G2636" i="1"/>
  <c r="F2636" i="1" s="1"/>
  <c r="G2637" i="1"/>
  <c r="F2637" i="1" s="1"/>
  <c r="G2638" i="1"/>
  <c r="F2638" i="1" s="1"/>
  <c r="G2639" i="1"/>
  <c r="F2639" i="1" s="1"/>
  <c r="G2640" i="1"/>
  <c r="F2640" i="1" s="1"/>
  <c r="G2641" i="1"/>
  <c r="F2641" i="1" s="1"/>
  <c r="G2642" i="1"/>
  <c r="F2642" i="1" s="1"/>
  <c r="G2643" i="1"/>
  <c r="F2643" i="1" s="1"/>
  <c r="G2644" i="1"/>
  <c r="F2644" i="1" s="1"/>
  <c r="G2645" i="1"/>
  <c r="F2645" i="1" s="1"/>
  <c r="G2646" i="1"/>
  <c r="F2646" i="1" s="1"/>
  <c r="G2647" i="1"/>
  <c r="F2647" i="1" s="1"/>
  <c r="G2648" i="1"/>
  <c r="F2648" i="1" s="1"/>
  <c r="G2649" i="1"/>
  <c r="F2649" i="1" s="1"/>
  <c r="G2650" i="1"/>
  <c r="F2650" i="1" s="1"/>
  <c r="G2651" i="1"/>
  <c r="F2651" i="1" s="1"/>
  <c r="G2652" i="1"/>
  <c r="F2652" i="1" s="1"/>
  <c r="G2653" i="1"/>
  <c r="F2653" i="1" s="1"/>
  <c r="G2654" i="1"/>
  <c r="F2654" i="1" s="1"/>
  <c r="G2655" i="1"/>
  <c r="F2655" i="1" s="1"/>
  <c r="G2656" i="1"/>
  <c r="F2656" i="1" s="1"/>
  <c r="G2657" i="1"/>
  <c r="F2657" i="1" s="1"/>
  <c r="G2658" i="1"/>
  <c r="F2658" i="1" s="1"/>
  <c r="G2659" i="1"/>
  <c r="F2659" i="1" s="1"/>
  <c r="G2660" i="1"/>
  <c r="F2660" i="1" s="1"/>
  <c r="G2661" i="1"/>
  <c r="F2661" i="1" s="1"/>
  <c r="G2662" i="1"/>
  <c r="F2662" i="1" s="1"/>
  <c r="G2663" i="1"/>
  <c r="F2663" i="1" s="1"/>
  <c r="G2664" i="1"/>
  <c r="F2664" i="1" s="1"/>
  <c r="G2665" i="1"/>
  <c r="F2665" i="1" s="1"/>
  <c r="G2666" i="1"/>
  <c r="F2666" i="1" s="1"/>
  <c r="G2667" i="1"/>
  <c r="F2667" i="1" s="1"/>
  <c r="G2668" i="1"/>
  <c r="F2668" i="1" s="1"/>
  <c r="G2669" i="1"/>
  <c r="F2669" i="1" s="1"/>
  <c r="G2670" i="1"/>
  <c r="F2670" i="1" s="1"/>
  <c r="G2671" i="1"/>
  <c r="F2671" i="1" s="1"/>
  <c r="G2672" i="1"/>
  <c r="F2672" i="1" s="1"/>
  <c r="G2673" i="1"/>
  <c r="F2673" i="1" s="1"/>
  <c r="G2674" i="1"/>
  <c r="F2674" i="1" s="1"/>
  <c r="G2675" i="1"/>
  <c r="F2675" i="1" s="1"/>
  <c r="G2676" i="1"/>
  <c r="F2676" i="1" s="1"/>
  <c r="G2677" i="1"/>
  <c r="F2677" i="1" s="1"/>
  <c r="G2678" i="1"/>
  <c r="F2678" i="1" s="1"/>
  <c r="G2679" i="1"/>
  <c r="F2679" i="1" s="1"/>
  <c r="G2680" i="1"/>
  <c r="F2680" i="1" s="1"/>
  <c r="G2681" i="1"/>
  <c r="F2681" i="1" s="1"/>
  <c r="G2682" i="1"/>
  <c r="F2682" i="1" s="1"/>
  <c r="G2683" i="1"/>
  <c r="F2683" i="1" s="1"/>
  <c r="G2684" i="1"/>
  <c r="F2684" i="1" s="1"/>
  <c r="G2685" i="1"/>
  <c r="F2685" i="1" s="1"/>
  <c r="G2686" i="1"/>
  <c r="F2686" i="1" s="1"/>
  <c r="G2687" i="1"/>
  <c r="F2687" i="1" s="1"/>
  <c r="G2688" i="1"/>
  <c r="F2688" i="1" s="1"/>
  <c r="G2689" i="1"/>
  <c r="F2689" i="1" s="1"/>
  <c r="G2690" i="1"/>
  <c r="F2690" i="1" s="1"/>
  <c r="G2691" i="1"/>
  <c r="F2691" i="1" s="1"/>
  <c r="G2692" i="1"/>
  <c r="F2692" i="1" s="1"/>
  <c r="G2693" i="1"/>
  <c r="F2693" i="1" s="1"/>
  <c r="G2694" i="1"/>
  <c r="F2694" i="1" s="1"/>
  <c r="G2695" i="1"/>
  <c r="F2695" i="1" s="1"/>
  <c r="G2696" i="1"/>
  <c r="F2696" i="1" s="1"/>
  <c r="G2697" i="1"/>
  <c r="F2697" i="1" s="1"/>
  <c r="G2698" i="1"/>
  <c r="F2698" i="1" s="1"/>
  <c r="G2699" i="1"/>
  <c r="F2699" i="1" s="1"/>
  <c r="G2700" i="1"/>
  <c r="F2700" i="1" s="1"/>
  <c r="G2701" i="1"/>
  <c r="F2701" i="1" s="1"/>
  <c r="G2702" i="1"/>
  <c r="F2702" i="1" s="1"/>
  <c r="G2703" i="1"/>
  <c r="F2703" i="1" s="1"/>
  <c r="G2704" i="1"/>
  <c r="F2704" i="1" s="1"/>
  <c r="G2705" i="1"/>
  <c r="F2705" i="1" s="1"/>
  <c r="G2706" i="1"/>
  <c r="F2706" i="1" s="1"/>
  <c r="G2707" i="1"/>
  <c r="F2707" i="1" s="1"/>
  <c r="G2708" i="1"/>
  <c r="F2708" i="1" s="1"/>
  <c r="G2709" i="1"/>
  <c r="F2709" i="1" s="1"/>
  <c r="G2710" i="1"/>
  <c r="F2710" i="1" s="1"/>
  <c r="G2711" i="1"/>
  <c r="F2711" i="1" s="1"/>
  <c r="G2712" i="1"/>
  <c r="F2712" i="1" s="1"/>
  <c r="G2713" i="1"/>
  <c r="F2713" i="1" s="1"/>
  <c r="G2714" i="1"/>
  <c r="F2714" i="1" s="1"/>
  <c r="G2715" i="1"/>
  <c r="F2715" i="1" s="1"/>
  <c r="G2716" i="1"/>
  <c r="F2716" i="1" s="1"/>
  <c r="G2717" i="1"/>
  <c r="F2717" i="1" s="1"/>
  <c r="G2718" i="1"/>
  <c r="F2718" i="1" s="1"/>
  <c r="G2719" i="1"/>
  <c r="F2719" i="1" s="1"/>
  <c r="G2720" i="1"/>
  <c r="F2720" i="1" s="1"/>
  <c r="G2721" i="1"/>
  <c r="F2721" i="1" s="1"/>
  <c r="G2722" i="1"/>
  <c r="F2722" i="1" s="1"/>
  <c r="G2723" i="1"/>
  <c r="F2723" i="1" s="1"/>
  <c r="G2724" i="1"/>
  <c r="F2724" i="1" s="1"/>
  <c r="G2725" i="1"/>
  <c r="F2725" i="1" s="1"/>
  <c r="G2726" i="1"/>
  <c r="F2726" i="1" s="1"/>
  <c r="G2727" i="1"/>
  <c r="F2727" i="1" s="1"/>
  <c r="G2728" i="1"/>
  <c r="F2728" i="1" s="1"/>
  <c r="G2729" i="1"/>
  <c r="F2729" i="1" s="1"/>
  <c r="G2730" i="1"/>
  <c r="F2730" i="1" s="1"/>
  <c r="G2731" i="1"/>
  <c r="F2731" i="1" s="1"/>
  <c r="G2732" i="1"/>
  <c r="F2732" i="1" s="1"/>
  <c r="G2733" i="1"/>
  <c r="F2733" i="1" s="1"/>
  <c r="G2734" i="1"/>
  <c r="F2734" i="1" s="1"/>
  <c r="G2735" i="1"/>
  <c r="F2735" i="1" s="1"/>
  <c r="G2736" i="1"/>
  <c r="F2736" i="1" s="1"/>
  <c r="G2737" i="1"/>
  <c r="F2737" i="1" s="1"/>
  <c r="G2738" i="1"/>
  <c r="F2738" i="1" s="1"/>
  <c r="G2739" i="1"/>
  <c r="F2739" i="1" s="1"/>
  <c r="G2740" i="1"/>
  <c r="F2740" i="1" s="1"/>
  <c r="G2741" i="1"/>
  <c r="F2741" i="1" s="1"/>
  <c r="G2742" i="1"/>
  <c r="F2742" i="1" s="1"/>
  <c r="G2743" i="1"/>
  <c r="F2743" i="1" s="1"/>
  <c r="G2744" i="1"/>
  <c r="F2744" i="1" s="1"/>
  <c r="G2745" i="1"/>
  <c r="F2745" i="1" s="1"/>
  <c r="G2746" i="1"/>
  <c r="F2746" i="1" s="1"/>
  <c r="G2747" i="1"/>
  <c r="F2747" i="1" s="1"/>
  <c r="G2748" i="1"/>
  <c r="F2748" i="1" s="1"/>
  <c r="G2749" i="1"/>
  <c r="F2749" i="1" s="1"/>
  <c r="G2750" i="1"/>
  <c r="F2750" i="1" s="1"/>
  <c r="G2751" i="1"/>
  <c r="F2751" i="1" s="1"/>
  <c r="G2752" i="1"/>
  <c r="F2752" i="1" s="1"/>
  <c r="G2753" i="1"/>
  <c r="F2753" i="1" s="1"/>
  <c r="G2754" i="1"/>
  <c r="F2754" i="1" s="1"/>
  <c r="G2755" i="1"/>
  <c r="F2755" i="1" s="1"/>
  <c r="G2756" i="1"/>
  <c r="F2756" i="1" s="1"/>
  <c r="G2757" i="1"/>
  <c r="F2757" i="1" s="1"/>
  <c r="G2758" i="1"/>
  <c r="F2758" i="1" s="1"/>
  <c r="G2759" i="1"/>
  <c r="F2759" i="1" s="1"/>
  <c r="G2760" i="1"/>
  <c r="F2760" i="1" s="1"/>
  <c r="G2761" i="1"/>
  <c r="F2761" i="1" s="1"/>
  <c r="G2762" i="1"/>
  <c r="F2762" i="1" s="1"/>
  <c r="G2763" i="1"/>
  <c r="F2763" i="1" s="1"/>
  <c r="G2764" i="1"/>
  <c r="F2764" i="1" s="1"/>
  <c r="G2765" i="1"/>
  <c r="F2765" i="1" s="1"/>
  <c r="G2766" i="1"/>
  <c r="F2766" i="1" s="1"/>
  <c r="G2767" i="1"/>
  <c r="F2767" i="1" s="1"/>
  <c r="G2768" i="1"/>
  <c r="F2768" i="1" s="1"/>
  <c r="G2769" i="1"/>
  <c r="F2769" i="1" s="1"/>
  <c r="G2770" i="1"/>
  <c r="F2770" i="1" s="1"/>
  <c r="G2771" i="1"/>
  <c r="F2771" i="1" s="1"/>
  <c r="G2772" i="1"/>
  <c r="F2772" i="1" s="1"/>
  <c r="G2773" i="1"/>
  <c r="F2773" i="1" s="1"/>
  <c r="G2774" i="1"/>
  <c r="F2774" i="1" s="1"/>
  <c r="G2775" i="1"/>
  <c r="F2775" i="1" s="1"/>
  <c r="G2776" i="1"/>
  <c r="F2776" i="1" s="1"/>
  <c r="G2777" i="1"/>
  <c r="F2777" i="1" s="1"/>
  <c r="G2778" i="1"/>
  <c r="F2778" i="1" s="1"/>
  <c r="G2779" i="1"/>
  <c r="F2779" i="1" s="1"/>
  <c r="G2780" i="1"/>
  <c r="F2780" i="1" s="1"/>
  <c r="G2781" i="1"/>
  <c r="F2781" i="1" s="1"/>
  <c r="G2782" i="1"/>
  <c r="F2782" i="1" s="1"/>
  <c r="G2783" i="1"/>
  <c r="F2783" i="1" s="1"/>
  <c r="G2784" i="1"/>
  <c r="F2784" i="1" s="1"/>
  <c r="G2785" i="1"/>
  <c r="F2785" i="1" s="1"/>
  <c r="G2786" i="1"/>
  <c r="F2786" i="1" s="1"/>
  <c r="G2787" i="1"/>
  <c r="F2787" i="1" s="1"/>
  <c r="G2788" i="1"/>
  <c r="F2788" i="1" s="1"/>
  <c r="G2789" i="1"/>
  <c r="F2789" i="1" s="1"/>
  <c r="G2790" i="1"/>
  <c r="F2790" i="1" s="1"/>
  <c r="G2791" i="1"/>
  <c r="F2791" i="1" s="1"/>
  <c r="G2792" i="1"/>
  <c r="F2792" i="1" s="1"/>
  <c r="G2793" i="1"/>
  <c r="F2793" i="1" s="1"/>
  <c r="G2794" i="1"/>
  <c r="F2794" i="1" s="1"/>
  <c r="G2795" i="1"/>
  <c r="F2795" i="1" s="1"/>
  <c r="G2796" i="1"/>
  <c r="F2796" i="1" s="1"/>
  <c r="G2797" i="1"/>
  <c r="F2797" i="1" s="1"/>
  <c r="G2798" i="1"/>
  <c r="F2798" i="1" s="1"/>
  <c r="G2799" i="1"/>
  <c r="F2799" i="1" s="1"/>
  <c r="G2800" i="1"/>
  <c r="F2800" i="1" s="1"/>
  <c r="G2801" i="1"/>
  <c r="F2801" i="1" s="1"/>
  <c r="G2802" i="1"/>
  <c r="F2802" i="1" s="1"/>
  <c r="G2803" i="1"/>
  <c r="F2803" i="1" s="1"/>
  <c r="G2804" i="1"/>
  <c r="F2804" i="1" s="1"/>
  <c r="G2805" i="1"/>
  <c r="F2805" i="1" s="1"/>
  <c r="G2806" i="1"/>
  <c r="F2806" i="1" s="1"/>
  <c r="G2807" i="1"/>
  <c r="F2807" i="1" s="1"/>
  <c r="G2808" i="1"/>
  <c r="F2808" i="1" s="1"/>
  <c r="G2809" i="1"/>
  <c r="F2809" i="1" s="1"/>
  <c r="G2810" i="1"/>
  <c r="F2810" i="1" s="1"/>
  <c r="G2811" i="1"/>
  <c r="F2811" i="1" s="1"/>
  <c r="G2812" i="1"/>
  <c r="F2812" i="1" s="1"/>
  <c r="G2813" i="1"/>
  <c r="F2813" i="1" s="1"/>
  <c r="G2814" i="1"/>
  <c r="F2814" i="1" s="1"/>
  <c r="G2815" i="1"/>
  <c r="F2815" i="1" s="1"/>
  <c r="G2816" i="1"/>
  <c r="F2816" i="1" s="1"/>
  <c r="G2817" i="1"/>
  <c r="F2817" i="1" s="1"/>
  <c r="G2818" i="1"/>
  <c r="F2818" i="1" s="1"/>
  <c r="G2819" i="1"/>
  <c r="F2819" i="1" s="1"/>
  <c r="G2820" i="1"/>
  <c r="F2820" i="1" s="1"/>
  <c r="G2821" i="1"/>
  <c r="F2821" i="1" s="1"/>
  <c r="G2822" i="1"/>
  <c r="F2822" i="1" s="1"/>
  <c r="G2823" i="1"/>
  <c r="F2823" i="1" s="1"/>
  <c r="G2824" i="1"/>
  <c r="F2824" i="1" s="1"/>
  <c r="G2825" i="1"/>
  <c r="F2825" i="1" s="1"/>
  <c r="G2826" i="1"/>
  <c r="F2826" i="1" s="1"/>
  <c r="G2827" i="1"/>
  <c r="F2827" i="1" s="1"/>
  <c r="G2828" i="1"/>
  <c r="F2828" i="1" s="1"/>
  <c r="G2829" i="1"/>
  <c r="F2829" i="1" s="1"/>
  <c r="G2830" i="1"/>
  <c r="F2830" i="1" s="1"/>
  <c r="G2831" i="1"/>
  <c r="F2831" i="1" s="1"/>
  <c r="G2832" i="1"/>
  <c r="F2832" i="1" s="1"/>
  <c r="G2833" i="1"/>
  <c r="F2833" i="1" s="1"/>
  <c r="G2834" i="1"/>
  <c r="F2834" i="1" s="1"/>
  <c r="G2835" i="1"/>
  <c r="F2835" i="1" s="1"/>
  <c r="G2836" i="1"/>
  <c r="F2836" i="1" s="1"/>
  <c r="G2837" i="1"/>
  <c r="F2837" i="1" s="1"/>
  <c r="G2838" i="1"/>
  <c r="F2838" i="1" s="1"/>
  <c r="G2839" i="1"/>
  <c r="F2839" i="1" s="1"/>
  <c r="G2840" i="1"/>
  <c r="F2840" i="1" s="1"/>
  <c r="G2841" i="1"/>
  <c r="F2841" i="1" s="1"/>
  <c r="G2842" i="1"/>
  <c r="F2842" i="1" s="1"/>
  <c r="G2843" i="1"/>
  <c r="F2843" i="1" s="1"/>
  <c r="G2844" i="1"/>
  <c r="F2844" i="1" s="1"/>
  <c r="G2845" i="1"/>
  <c r="F2845" i="1" s="1"/>
  <c r="G2846" i="1"/>
  <c r="F2846" i="1" s="1"/>
  <c r="G2847" i="1"/>
  <c r="F2847" i="1" s="1"/>
  <c r="G2848" i="1"/>
  <c r="F2848" i="1" s="1"/>
  <c r="G2849" i="1"/>
  <c r="F2849" i="1" s="1"/>
  <c r="G2850" i="1"/>
  <c r="F2850" i="1" s="1"/>
  <c r="G2851" i="1"/>
  <c r="F2851" i="1" s="1"/>
  <c r="G2852" i="1"/>
  <c r="F2852" i="1" s="1"/>
  <c r="G2853" i="1"/>
  <c r="F2853" i="1" s="1"/>
  <c r="G2854" i="1"/>
  <c r="F2854" i="1" s="1"/>
  <c r="G2855" i="1"/>
  <c r="F2855" i="1" s="1"/>
  <c r="G2856" i="1"/>
  <c r="F2856" i="1" s="1"/>
  <c r="G2857" i="1"/>
  <c r="F2857" i="1" s="1"/>
  <c r="G2858" i="1"/>
  <c r="F2858" i="1" s="1"/>
  <c r="G2859" i="1"/>
  <c r="F2859" i="1" s="1"/>
  <c r="G2860" i="1"/>
  <c r="F2860" i="1" s="1"/>
  <c r="G2861" i="1"/>
  <c r="F2861" i="1" s="1"/>
  <c r="G2862" i="1"/>
  <c r="F2862" i="1" s="1"/>
  <c r="G2863" i="1"/>
  <c r="F2863" i="1" s="1"/>
  <c r="G2864" i="1"/>
  <c r="F2864" i="1" s="1"/>
  <c r="G2865" i="1"/>
  <c r="F2865" i="1" s="1"/>
  <c r="G2866" i="1"/>
  <c r="F2866" i="1" s="1"/>
  <c r="G2867" i="1"/>
  <c r="F2867" i="1" s="1"/>
  <c r="G2868" i="1"/>
  <c r="F2868" i="1" s="1"/>
  <c r="G2869" i="1"/>
  <c r="F2869" i="1" s="1"/>
  <c r="G2870" i="1"/>
  <c r="F2870" i="1" s="1"/>
  <c r="G2871" i="1"/>
  <c r="F2871" i="1" s="1"/>
  <c r="G2872" i="1"/>
  <c r="F2872" i="1" s="1"/>
  <c r="G2873" i="1"/>
  <c r="F2873" i="1" s="1"/>
  <c r="G2874" i="1"/>
  <c r="F2874" i="1" s="1"/>
  <c r="G2875" i="1"/>
  <c r="F2875" i="1" s="1"/>
  <c r="G2876" i="1"/>
  <c r="F2876" i="1" s="1"/>
  <c r="G2877" i="1"/>
  <c r="F2877" i="1" s="1"/>
  <c r="G2878" i="1"/>
  <c r="F2878" i="1" s="1"/>
  <c r="G2879" i="1"/>
  <c r="F2879" i="1" s="1"/>
  <c r="G2880" i="1"/>
  <c r="F2880" i="1" s="1"/>
  <c r="G2881" i="1"/>
  <c r="F2881" i="1" s="1"/>
  <c r="G2882" i="1"/>
  <c r="F2882" i="1" s="1"/>
  <c r="G2883" i="1"/>
  <c r="F2883" i="1" s="1"/>
  <c r="G2884" i="1"/>
  <c r="F2884" i="1" s="1"/>
  <c r="G2885" i="1"/>
  <c r="F2885" i="1" s="1"/>
  <c r="G2886" i="1"/>
  <c r="F2886" i="1" s="1"/>
  <c r="G2887" i="1"/>
  <c r="F2887" i="1" s="1"/>
  <c r="G2888" i="1"/>
  <c r="F2888" i="1" s="1"/>
  <c r="G2889" i="1"/>
  <c r="F2889" i="1" s="1"/>
  <c r="G2890" i="1"/>
  <c r="F2890" i="1" s="1"/>
  <c r="G2891" i="1"/>
  <c r="F2891" i="1" s="1"/>
  <c r="G2892" i="1"/>
  <c r="F2892" i="1" s="1"/>
  <c r="G2893" i="1"/>
  <c r="F2893" i="1" s="1"/>
  <c r="G2894" i="1"/>
  <c r="F2894" i="1" s="1"/>
  <c r="G2895" i="1"/>
  <c r="F2895" i="1" s="1"/>
  <c r="G2896" i="1"/>
  <c r="F2896" i="1" s="1"/>
  <c r="G2897" i="1"/>
  <c r="F2897" i="1" s="1"/>
  <c r="G2898" i="1"/>
  <c r="F2898" i="1" s="1"/>
  <c r="G2899" i="1"/>
  <c r="F2899" i="1" s="1"/>
  <c r="G2900" i="1"/>
  <c r="F2900" i="1" s="1"/>
  <c r="G2901" i="1"/>
  <c r="F2901" i="1" s="1"/>
  <c r="G2902" i="1"/>
  <c r="F2902" i="1" s="1"/>
  <c r="G2903" i="1"/>
  <c r="F2903" i="1" s="1"/>
  <c r="G2904" i="1"/>
  <c r="F2904" i="1" s="1"/>
  <c r="G2905" i="1"/>
  <c r="F2905" i="1" s="1"/>
  <c r="G2906" i="1"/>
  <c r="F2906" i="1" s="1"/>
  <c r="G2907" i="1"/>
  <c r="F2907" i="1" s="1"/>
  <c r="G2908" i="1"/>
  <c r="F2908" i="1" s="1"/>
  <c r="G2909" i="1"/>
  <c r="F2909" i="1" s="1"/>
  <c r="G2910" i="1"/>
  <c r="F2910" i="1" s="1"/>
  <c r="G2911" i="1"/>
  <c r="F2911" i="1" s="1"/>
  <c r="G2912" i="1"/>
  <c r="F2912" i="1" s="1"/>
  <c r="G2913" i="1"/>
  <c r="F2913" i="1" s="1"/>
  <c r="G2914" i="1"/>
  <c r="F2914" i="1" s="1"/>
  <c r="G2915" i="1"/>
  <c r="F2915" i="1" s="1"/>
  <c r="G2916" i="1"/>
  <c r="F2916" i="1" s="1"/>
  <c r="G2917" i="1"/>
  <c r="F2917" i="1" s="1"/>
  <c r="G2918" i="1"/>
  <c r="F2918" i="1" s="1"/>
  <c r="G2919" i="1"/>
  <c r="F2919" i="1" s="1"/>
  <c r="G2920" i="1"/>
  <c r="F2920" i="1" s="1"/>
  <c r="G2921" i="1"/>
  <c r="F2921" i="1" s="1"/>
  <c r="G2922" i="1"/>
  <c r="F2922" i="1" s="1"/>
  <c r="G2923" i="1"/>
  <c r="F2923" i="1" s="1"/>
  <c r="G2924" i="1"/>
  <c r="F2924" i="1" s="1"/>
  <c r="G2925" i="1"/>
  <c r="F2925" i="1" s="1"/>
  <c r="G2926" i="1"/>
  <c r="F2926" i="1" s="1"/>
  <c r="G2927" i="1"/>
  <c r="F2927" i="1" s="1"/>
  <c r="G2928" i="1"/>
  <c r="F2928" i="1" s="1"/>
  <c r="G2929" i="1"/>
  <c r="F2929" i="1" s="1"/>
  <c r="G2930" i="1"/>
  <c r="F2930" i="1" s="1"/>
  <c r="G2931" i="1"/>
  <c r="F2931" i="1" s="1"/>
  <c r="G2932" i="1"/>
  <c r="F2932" i="1" s="1"/>
  <c r="G2933" i="1"/>
  <c r="F2933" i="1" s="1"/>
  <c r="G2934" i="1"/>
  <c r="F2934" i="1" s="1"/>
  <c r="G2935" i="1"/>
  <c r="F2935" i="1" s="1"/>
  <c r="G2936" i="1"/>
  <c r="F2936" i="1" s="1"/>
  <c r="G2937" i="1"/>
  <c r="F2937" i="1" s="1"/>
  <c r="G2938" i="1"/>
  <c r="F2938" i="1" s="1"/>
  <c r="G2939" i="1"/>
  <c r="F2939" i="1" s="1"/>
  <c r="G2940" i="1"/>
  <c r="F2940" i="1" s="1"/>
  <c r="G2941" i="1"/>
  <c r="F2941" i="1" s="1"/>
  <c r="G2942" i="1"/>
  <c r="F2942" i="1" s="1"/>
  <c r="G2943" i="1"/>
  <c r="F2943" i="1" s="1"/>
  <c r="G2944" i="1"/>
  <c r="F2944" i="1" s="1"/>
  <c r="G2945" i="1"/>
  <c r="F2945" i="1" s="1"/>
  <c r="G2946" i="1"/>
  <c r="F2946" i="1" s="1"/>
  <c r="G2947" i="1"/>
  <c r="F2947" i="1" s="1"/>
  <c r="G2948" i="1"/>
  <c r="F2948" i="1" s="1"/>
  <c r="G2949" i="1"/>
  <c r="F2949" i="1" s="1"/>
  <c r="G2950" i="1"/>
  <c r="F2950" i="1" s="1"/>
  <c r="G2951" i="1"/>
  <c r="F2951" i="1" s="1"/>
  <c r="G2952" i="1"/>
  <c r="F2952" i="1" s="1"/>
  <c r="G2953" i="1"/>
  <c r="F2953" i="1" s="1"/>
  <c r="G2954" i="1"/>
  <c r="F2954" i="1" s="1"/>
  <c r="G2955" i="1"/>
  <c r="F2955" i="1" s="1"/>
  <c r="G2956" i="1"/>
  <c r="F2956" i="1" s="1"/>
  <c r="G2957" i="1"/>
  <c r="F2957" i="1" s="1"/>
  <c r="G2958" i="1"/>
  <c r="F2958" i="1" s="1"/>
  <c r="G2959" i="1"/>
  <c r="F2959" i="1" s="1"/>
  <c r="G2960" i="1"/>
  <c r="F2960" i="1" s="1"/>
  <c r="G2961" i="1"/>
  <c r="F2961" i="1" s="1"/>
  <c r="G2962" i="1"/>
  <c r="F2962" i="1" s="1"/>
  <c r="G2963" i="1"/>
  <c r="F2963" i="1" s="1"/>
  <c r="G2964" i="1"/>
  <c r="F2964" i="1" s="1"/>
  <c r="G2965" i="1"/>
  <c r="F2965" i="1" s="1"/>
  <c r="G2966" i="1"/>
  <c r="F2966" i="1" s="1"/>
  <c r="G2967" i="1"/>
  <c r="F2967" i="1" s="1"/>
  <c r="G2968" i="1"/>
  <c r="F2968" i="1" s="1"/>
  <c r="G2969" i="1"/>
  <c r="F2969" i="1" s="1"/>
  <c r="G2970" i="1"/>
  <c r="F2970" i="1" s="1"/>
  <c r="G2971" i="1"/>
  <c r="F2971" i="1" s="1"/>
  <c r="G2972" i="1"/>
  <c r="F2972" i="1" s="1"/>
  <c r="G2973" i="1"/>
  <c r="F2973" i="1" s="1"/>
  <c r="G2974" i="1"/>
  <c r="F2974" i="1" s="1"/>
  <c r="G2975" i="1"/>
  <c r="F2975" i="1" s="1"/>
  <c r="G2976" i="1"/>
  <c r="F2976" i="1" s="1"/>
  <c r="G2977" i="1"/>
  <c r="F2977" i="1" s="1"/>
  <c r="G2978" i="1"/>
  <c r="F2978" i="1" s="1"/>
  <c r="G2979" i="1"/>
  <c r="F2979" i="1" s="1"/>
  <c r="G2980" i="1"/>
  <c r="F2980" i="1" s="1"/>
  <c r="G2981" i="1"/>
  <c r="F2981" i="1" s="1"/>
  <c r="G2982" i="1"/>
  <c r="F2982" i="1" s="1"/>
  <c r="G2983" i="1"/>
  <c r="F2983" i="1" s="1"/>
  <c r="G2984" i="1"/>
  <c r="F2984" i="1" s="1"/>
  <c r="G2985" i="1"/>
  <c r="F2985" i="1" s="1"/>
  <c r="G2986" i="1"/>
  <c r="F2986" i="1" s="1"/>
  <c r="G2987" i="1"/>
  <c r="F2987" i="1" s="1"/>
  <c r="G2988" i="1"/>
  <c r="F2988" i="1" s="1"/>
  <c r="G2989" i="1"/>
  <c r="F2989" i="1" s="1"/>
  <c r="G2990" i="1"/>
  <c r="F2990" i="1" s="1"/>
  <c r="G2991" i="1"/>
  <c r="F2991" i="1" s="1"/>
  <c r="G2992" i="1"/>
  <c r="F2992" i="1" s="1"/>
  <c r="G2993" i="1"/>
  <c r="F2993" i="1" s="1"/>
  <c r="G2994" i="1"/>
  <c r="F2994" i="1" s="1"/>
  <c r="G2995" i="1"/>
  <c r="F2995" i="1" s="1"/>
  <c r="G2996" i="1"/>
  <c r="F2996" i="1" s="1"/>
  <c r="G2997" i="1"/>
  <c r="F2997" i="1" s="1"/>
  <c r="G2998" i="1"/>
  <c r="F2998" i="1" s="1"/>
  <c r="G2999" i="1"/>
  <c r="F2999" i="1" s="1"/>
  <c r="G3000" i="1"/>
  <c r="F3000" i="1" s="1"/>
  <c r="G3001" i="1"/>
  <c r="F3001" i="1" s="1"/>
  <c r="G2" i="1"/>
  <c r="F2" i="1" s="1"/>
  <c r="AC417" i="4" l="1"/>
  <c r="K184" i="4"/>
  <c r="AC2397" i="4"/>
  <c r="K661" i="4"/>
  <c r="AC137" i="4"/>
  <c r="AC175" i="4"/>
  <c r="AC1796" i="4"/>
  <c r="AC119" i="4"/>
  <c r="K561" i="4"/>
  <c r="AC292" i="4"/>
  <c r="K1097" i="4"/>
  <c r="K327" i="4"/>
  <c r="K1315" i="4"/>
  <c r="AC2258" i="4"/>
  <c r="K1609" i="4"/>
  <c r="K1597" i="4"/>
  <c r="AC1271" i="4"/>
  <c r="AC567" i="4"/>
  <c r="K763" i="4"/>
  <c r="K738" i="4"/>
  <c r="K1659" i="4"/>
  <c r="AC1079" i="4"/>
  <c r="K888" i="4"/>
  <c r="AC608" i="4"/>
  <c r="AC1610" i="4"/>
  <c r="AC1500" i="4"/>
  <c r="K657" i="4"/>
  <c r="K2340" i="4"/>
  <c r="K1660" i="4"/>
  <c r="K663" i="4"/>
  <c r="K335" i="4"/>
  <c r="K315" i="4"/>
  <c r="AC1779" i="4"/>
  <c r="K1662" i="4"/>
  <c r="AC1365" i="4"/>
  <c r="AC1270" i="4"/>
  <c r="K1082" i="4"/>
  <c r="AC2396" i="4"/>
  <c r="K2360" i="4"/>
  <c r="AC2239" i="4"/>
  <c r="K1931" i="4"/>
  <c r="K1880" i="4"/>
  <c r="K1567" i="4"/>
  <c r="AC1557" i="4"/>
  <c r="AC1538" i="4"/>
  <c r="AC1527" i="4"/>
  <c r="AC806" i="4"/>
  <c r="K463" i="4"/>
  <c r="K1592" i="4"/>
  <c r="AC1440" i="4"/>
  <c r="AC1420" i="4"/>
  <c r="K1320" i="4"/>
  <c r="AC1303" i="4"/>
  <c r="AC1153" i="4"/>
  <c r="K726" i="4"/>
  <c r="K655" i="4"/>
  <c r="AC636" i="4"/>
  <c r="K1764" i="4"/>
  <c r="K1657" i="4"/>
  <c r="K1197" i="4"/>
  <c r="AC782" i="4"/>
  <c r="K777" i="4"/>
  <c r="AC682" i="4"/>
  <c r="AC332" i="4"/>
  <c r="K2086" i="4"/>
  <c r="K2082" i="4"/>
  <c r="K2020" i="4"/>
  <c r="K1861" i="4"/>
  <c r="K1838" i="4"/>
  <c r="K1658" i="4"/>
  <c r="K1587" i="4"/>
  <c r="AC1583" i="4"/>
  <c r="AC1370" i="4"/>
  <c r="AC715" i="4"/>
  <c r="K559" i="4"/>
  <c r="K427" i="4"/>
  <c r="AC193" i="4"/>
  <c r="AC964" i="4"/>
  <c r="K2309" i="4"/>
  <c r="K2254" i="4"/>
  <c r="AC2211" i="4"/>
  <c r="K2156" i="4"/>
  <c r="AC2062" i="4"/>
  <c r="AC1994" i="4"/>
  <c r="AC1896" i="4"/>
  <c r="AC1522" i="4"/>
  <c r="K1408" i="4"/>
  <c r="K1335" i="4"/>
  <c r="AC1264" i="4"/>
  <c r="K1008" i="4"/>
  <c r="AC993" i="4"/>
  <c r="AC980" i="4"/>
  <c r="AC905" i="4"/>
  <c r="K691" i="4"/>
  <c r="K492" i="4"/>
  <c r="AC365" i="4"/>
  <c r="AC203" i="4"/>
  <c r="AC93" i="4"/>
  <c r="AC55" i="4"/>
  <c r="K50" i="4"/>
  <c r="AC2088" i="4"/>
  <c r="K2004" i="4"/>
  <c r="K1261" i="4"/>
  <c r="K1232" i="4"/>
  <c r="AC1215" i="4"/>
  <c r="AC1162" i="4"/>
  <c r="K1129" i="4"/>
  <c r="AC1056" i="4"/>
  <c r="K954" i="4"/>
  <c r="AC568" i="4"/>
  <c r="K459" i="4"/>
  <c r="AC130" i="4"/>
  <c r="K2122" i="4"/>
  <c r="AC2120" i="4"/>
  <c r="AC2090" i="4"/>
  <c r="AC1801" i="4"/>
  <c r="AC1593" i="4"/>
  <c r="AC1447" i="4"/>
  <c r="AC1422" i="4"/>
  <c r="AC1286" i="4"/>
  <c r="AC1169" i="4"/>
  <c r="AC788" i="4"/>
  <c r="AC662" i="4"/>
  <c r="K660" i="4"/>
  <c r="K656" i="4"/>
  <c r="AC322" i="4"/>
  <c r="AC164" i="4"/>
  <c r="K2330" i="4"/>
  <c r="AC2260" i="4"/>
  <c r="AC1777" i="4"/>
  <c r="K1719" i="4"/>
  <c r="AC1407" i="4"/>
  <c r="K1183" i="4"/>
  <c r="AC1179" i="4"/>
  <c r="K887" i="4"/>
  <c r="AC153" i="4"/>
  <c r="K105" i="4"/>
  <c r="AC960" i="4"/>
  <c r="K727" i="4"/>
  <c r="K622" i="4"/>
  <c r="AC409" i="4"/>
  <c r="K378" i="4"/>
  <c r="K238" i="4"/>
  <c r="K2389" i="4"/>
  <c r="AC1882" i="4"/>
  <c r="K1419" i="4"/>
  <c r="AC1328" i="4"/>
  <c r="AC1163" i="4"/>
  <c r="K1069" i="4"/>
  <c r="AC1064" i="4"/>
  <c r="K1039" i="4"/>
  <c r="K393" i="4"/>
  <c r="AC326" i="4"/>
  <c r="AC183" i="4"/>
  <c r="K168" i="4"/>
  <c r="AC118" i="4"/>
  <c r="AC2380" i="4"/>
  <c r="K2349" i="4"/>
  <c r="AC2158" i="4"/>
  <c r="K2114" i="4"/>
  <c r="AC2103" i="4"/>
  <c r="AC1935" i="4"/>
  <c r="K1692" i="4"/>
  <c r="AC1582" i="4"/>
  <c r="K1497" i="4"/>
  <c r="AC1487" i="4"/>
  <c r="AC1466" i="4"/>
  <c r="AC1327" i="4"/>
  <c r="AC1239" i="4"/>
  <c r="AC1219" i="4"/>
  <c r="K1178" i="4"/>
  <c r="K1154" i="4"/>
  <c r="K1152" i="4"/>
  <c r="AC790" i="4"/>
  <c r="AC652" i="4"/>
  <c r="K624" i="4"/>
  <c r="AC547" i="4"/>
  <c r="K496" i="4"/>
  <c r="K453" i="4"/>
  <c r="K420" i="4"/>
  <c r="AC410" i="4"/>
  <c r="K357" i="4"/>
  <c r="AC291" i="4"/>
  <c r="K262" i="4"/>
  <c r="K239" i="4"/>
  <c r="K194" i="4"/>
  <c r="K173" i="4"/>
  <c r="AC156" i="4"/>
  <c r="AC154" i="4"/>
  <c r="AC106" i="4"/>
  <c r="K46" i="4"/>
  <c r="AC2358" i="4"/>
  <c r="AC2338" i="4"/>
  <c r="K2316" i="4"/>
  <c r="AC2314" i="4"/>
  <c r="AC2159" i="4"/>
  <c r="AC2148" i="4"/>
  <c r="K2097" i="4"/>
  <c r="K2077" i="4"/>
  <c r="AC1871" i="4"/>
  <c r="K1855" i="4"/>
  <c r="AC1851" i="4"/>
  <c r="K1832" i="4"/>
  <c r="AC1758" i="4"/>
  <c r="K1635" i="4"/>
  <c r="K1548" i="4"/>
  <c r="AC1427" i="4"/>
  <c r="AC1360" i="4"/>
  <c r="K1300" i="4"/>
  <c r="AC1203" i="4"/>
  <c r="AC1194" i="4"/>
  <c r="AC1091" i="4"/>
  <c r="K1073" i="4"/>
  <c r="AC903" i="4"/>
  <c r="K768" i="4"/>
  <c r="K593" i="4"/>
  <c r="K572" i="4"/>
  <c r="K537" i="4"/>
  <c r="K295" i="4"/>
  <c r="K264" i="4"/>
  <c r="K241" i="4"/>
  <c r="K235" i="4"/>
  <c r="K82" i="4"/>
  <c r="K65" i="4"/>
  <c r="K34" i="4"/>
  <c r="AC13" i="4"/>
  <c r="AC2398" i="4"/>
  <c r="AC2175" i="4"/>
  <c r="K1700" i="4"/>
  <c r="K1568" i="4"/>
  <c r="K1545" i="4"/>
  <c r="K1424" i="4"/>
  <c r="AC1418" i="4"/>
  <c r="AC1251" i="4"/>
  <c r="AC341" i="4"/>
  <c r="K285" i="4"/>
  <c r="AC219" i="4"/>
  <c r="K187" i="4"/>
  <c r="K142" i="4"/>
  <c r="AC73" i="4"/>
  <c r="AC62" i="4"/>
  <c r="AC1040" i="4"/>
  <c r="AC927" i="4"/>
  <c r="AC785" i="4"/>
  <c r="AC771" i="4"/>
  <c r="AC762" i="4"/>
  <c r="AC544" i="4"/>
  <c r="AC66" i="4"/>
  <c r="K47" i="4"/>
  <c r="K45" i="4"/>
  <c r="AC2224" i="4"/>
  <c r="K2078" i="4"/>
  <c r="AC2063" i="4"/>
  <c r="AC1934" i="4"/>
  <c r="K1918" i="4"/>
  <c r="K1648" i="4"/>
  <c r="AC1604" i="4"/>
  <c r="AC1428" i="4"/>
  <c r="K1351" i="4"/>
  <c r="K1230" i="4"/>
  <c r="K1112" i="4"/>
  <c r="AC1090" i="4"/>
  <c r="AC1072" i="4"/>
  <c r="AC922" i="4"/>
  <c r="K863" i="4"/>
  <c r="K665" i="4"/>
  <c r="K571" i="4"/>
  <c r="AC552" i="4"/>
  <c r="AC550" i="4"/>
  <c r="K449" i="4"/>
  <c r="K425" i="4"/>
  <c r="K395" i="4"/>
  <c r="K376" i="4"/>
  <c r="K372" i="4"/>
  <c r="AC367" i="4"/>
  <c r="K347" i="4"/>
  <c r="K338" i="4"/>
  <c r="K270" i="4"/>
  <c r="K265" i="4"/>
  <c r="AC234" i="4"/>
  <c r="K225" i="4"/>
  <c r="K147" i="4"/>
  <c r="AC139" i="4"/>
  <c r="K111" i="4"/>
  <c r="AC33" i="4"/>
  <c r="K30" i="4"/>
  <c r="K745" i="4"/>
  <c r="K558" i="4"/>
  <c r="K554" i="4"/>
  <c r="AC407" i="4"/>
  <c r="AC1817" i="4"/>
  <c r="AC1652" i="4"/>
  <c r="K1645" i="4"/>
  <c r="K1399" i="4"/>
  <c r="K1325" i="4"/>
  <c r="K722" i="4"/>
  <c r="AC717" i="4"/>
  <c r="K695" i="4"/>
  <c r="K693" i="4"/>
  <c r="AC1556" i="4"/>
  <c r="K1556" i="4"/>
  <c r="K1390" i="4"/>
  <c r="AC1390" i="4"/>
  <c r="K1324" i="4"/>
  <c r="AC1324" i="4"/>
  <c r="K2384" i="4"/>
  <c r="AC2375" i="4"/>
  <c r="K2325" i="4"/>
  <c r="AC2284" i="4"/>
  <c r="K2265" i="4"/>
  <c r="K2037" i="4"/>
  <c r="AC2027" i="4"/>
  <c r="K1933" i="4"/>
  <c r="AC1933" i="4"/>
  <c r="K1914" i="4"/>
  <c r="AC1914" i="4"/>
  <c r="K1881" i="4"/>
  <c r="K1859" i="4"/>
  <c r="AC1821" i="4"/>
  <c r="K1821" i="4"/>
  <c r="AC1794" i="4"/>
  <c r="K1794" i="4"/>
  <c r="AC1756" i="4"/>
  <c r="K1756" i="4"/>
  <c r="AC1701" i="4"/>
  <c r="K1701" i="4"/>
  <c r="AC1639" i="4"/>
  <c r="K1639" i="4"/>
  <c r="AC1473" i="4"/>
  <c r="K1473" i="4"/>
  <c r="AC1465" i="4"/>
  <c r="K1453" i="4"/>
  <c r="AC1448" i="4"/>
  <c r="AC1416" i="4"/>
  <c r="K1416" i="4"/>
  <c r="K1378" i="4"/>
  <c r="AC1378" i="4"/>
  <c r="AC1227" i="4"/>
  <c r="K1227" i="4"/>
  <c r="K1086" i="4"/>
  <c r="AC1086" i="4"/>
  <c r="K1014" i="4"/>
  <c r="AC1014" i="4"/>
  <c r="K999" i="4"/>
  <c r="AC999" i="4"/>
  <c r="K873" i="4"/>
  <c r="AC873" i="4"/>
  <c r="AC642" i="4"/>
  <c r="K642" i="4"/>
  <c r="AC356" i="4"/>
  <c r="K356" i="4"/>
  <c r="K289" i="4"/>
  <c r="AC289" i="4"/>
  <c r="K200" i="4"/>
  <c r="AC200" i="4"/>
  <c r="AC24" i="4"/>
  <c r="K24" i="4"/>
  <c r="K9" i="4"/>
  <c r="AC9" i="4"/>
  <c r="AC1138" i="4"/>
  <c r="K1138" i="4"/>
  <c r="AC1019" i="4"/>
  <c r="K1019" i="4"/>
  <c r="K1004" i="4"/>
  <c r="AC1004" i="4"/>
  <c r="K916" i="4"/>
  <c r="AC916" i="4"/>
  <c r="K868" i="4"/>
  <c r="AC868" i="4"/>
  <c r="AC824" i="4"/>
  <c r="K824" i="4"/>
  <c r="K817" i="4"/>
  <c r="AC817" i="4"/>
  <c r="AC769" i="4"/>
  <c r="K769" i="4"/>
  <c r="K728" i="4"/>
  <c r="AC728" i="4"/>
  <c r="AC721" i="4"/>
  <c r="AC709" i="4"/>
  <c r="K709" i="4"/>
  <c r="AC690" i="4"/>
  <c r="AC543" i="4"/>
  <c r="K543" i="4"/>
  <c r="K474" i="4"/>
  <c r="AC474" i="4"/>
  <c r="AC293" i="4"/>
  <c r="K293" i="4"/>
  <c r="K223" i="4"/>
  <c r="AC223" i="4"/>
  <c r="AC136" i="4"/>
  <c r="K131" i="4"/>
  <c r="AC131" i="4"/>
  <c r="K81" i="4"/>
  <c r="AC81" i="4"/>
  <c r="AC32" i="4"/>
  <c r="K1539" i="4"/>
  <c r="AC1539" i="4"/>
  <c r="AC1383" i="4"/>
  <c r="K1383" i="4"/>
  <c r="K2018" i="4"/>
  <c r="AC2018" i="4"/>
  <c r="AC1842" i="4"/>
  <c r="K1842" i="4"/>
  <c r="AC1751" i="4"/>
  <c r="K1751" i="4"/>
  <c r="K1703" i="4"/>
  <c r="AC1703" i="4"/>
  <c r="AC1580" i="4"/>
  <c r="K1580" i="4"/>
  <c r="K1504" i="4"/>
  <c r="AC1504" i="4"/>
  <c r="K1387" i="4"/>
  <c r="AC1387" i="4"/>
  <c r="K848" i="4"/>
  <c r="AC848" i="4"/>
  <c r="K814" i="4"/>
  <c r="AC814" i="4"/>
  <c r="K549" i="4"/>
  <c r="AC549" i="4"/>
  <c r="K510" i="4"/>
  <c r="AC510" i="4"/>
  <c r="K491" i="4"/>
  <c r="AC491" i="4"/>
  <c r="K318" i="4"/>
  <c r="AC318" i="4"/>
  <c r="AC307" i="4"/>
  <c r="K307" i="4"/>
  <c r="K269" i="4"/>
  <c r="AC269" i="4"/>
  <c r="K215" i="4"/>
  <c r="AC215" i="4"/>
  <c r="AC37" i="4"/>
  <c r="K37" i="4"/>
  <c r="K1964" i="4"/>
  <c r="AC1964" i="4"/>
  <c r="K1803" i="4"/>
  <c r="AC1803" i="4"/>
  <c r="K1708" i="4"/>
  <c r="AC1708" i="4"/>
  <c r="AC1698" i="4"/>
  <c r="K1698" i="4"/>
  <c r="K1671" i="4"/>
  <c r="AC1671" i="4"/>
  <c r="AC1665" i="4"/>
  <c r="K1665" i="4"/>
  <c r="K1537" i="4"/>
  <c r="AC1537" i="4"/>
  <c r="AC1426" i="4"/>
  <c r="K1426" i="4"/>
  <c r="K1235" i="4"/>
  <c r="AC1235" i="4"/>
  <c r="K950" i="4"/>
  <c r="AC950" i="4"/>
  <c r="K910" i="4"/>
  <c r="AC910" i="4"/>
  <c r="K687" i="4"/>
  <c r="AC687" i="4"/>
  <c r="AC555" i="4"/>
  <c r="K555" i="4"/>
  <c r="AC486" i="4"/>
  <c r="K486" i="4"/>
  <c r="AC476" i="4"/>
  <c r="K476" i="4"/>
  <c r="K406" i="4"/>
  <c r="AC406" i="4"/>
  <c r="AC387" i="4"/>
  <c r="K387" i="4"/>
  <c r="AC344" i="4"/>
  <c r="K344" i="4"/>
  <c r="K90" i="4"/>
  <c r="AC90" i="4"/>
  <c r="K59" i="4"/>
  <c r="AC59" i="4"/>
  <c r="AC23" i="4"/>
  <c r="K23" i="4"/>
  <c r="K14" i="4"/>
  <c r="AC14" i="4"/>
  <c r="AC2401" i="4"/>
  <c r="K2374" i="4"/>
  <c r="K2335" i="4"/>
  <c r="K2332" i="4"/>
  <c r="K2251" i="4"/>
  <c r="K2166" i="4"/>
  <c r="K2139" i="4"/>
  <c r="AC2129" i="4"/>
  <c r="K2094" i="4"/>
  <c r="K2030" i="4"/>
  <c r="AC2030" i="4"/>
  <c r="K1720" i="4"/>
  <c r="K1718" i="4"/>
  <c r="K1686" i="4"/>
  <c r="AC1686" i="4"/>
  <c r="AC1669" i="4"/>
  <c r="K1669" i="4"/>
  <c r="K1361" i="4"/>
  <c r="AC1361" i="4"/>
  <c r="AC1343" i="4"/>
  <c r="K1343" i="4"/>
  <c r="K1275" i="4"/>
  <c r="AC1275" i="4"/>
  <c r="AC1268" i="4"/>
  <c r="K1268" i="4"/>
  <c r="AC1190" i="4"/>
  <c r="K1190" i="4"/>
  <c r="K915" i="4"/>
  <c r="AC915" i="4"/>
  <c r="AC816" i="4"/>
  <c r="K816" i="4"/>
  <c r="K787" i="4"/>
  <c r="AC787" i="4"/>
  <c r="AC708" i="4"/>
  <c r="K708" i="4"/>
  <c r="AC646" i="4"/>
  <c r="K646" i="4"/>
  <c r="AC570" i="4"/>
  <c r="K570" i="4"/>
  <c r="AC467" i="4"/>
  <c r="K467" i="4"/>
  <c r="AC456" i="4"/>
  <c r="AC320" i="4"/>
  <c r="K320" i="4"/>
  <c r="AC237" i="4"/>
  <c r="K146" i="4"/>
  <c r="AC146" i="4"/>
  <c r="AC16" i="4"/>
  <c r="AC1732" i="4"/>
  <c r="K1732" i="4"/>
  <c r="AC1307" i="4"/>
  <c r="K1307" i="4"/>
  <c r="K2123" i="4"/>
  <c r="AC2024" i="4"/>
  <c r="K2024" i="4"/>
  <c r="AC2019" i="4"/>
  <c r="AC1922" i="4"/>
  <c r="K1922" i="4"/>
  <c r="K1822" i="4"/>
  <c r="AC1822" i="4"/>
  <c r="K1614" i="4"/>
  <c r="AC1614" i="4"/>
  <c r="AC1510" i="4"/>
  <c r="K1510" i="4"/>
  <c r="K1503" i="4"/>
  <c r="AC1503" i="4"/>
  <c r="K1353" i="4"/>
  <c r="AC1353" i="4"/>
  <c r="K1272" i="4"/>
  <c r="AC1272" i="4"/>
  <c r="AC1255" i="4"/>
  <c r="K1255" i="4"/>
  <c r="K1087" i="4"/>
  <c r="AC1087" i="4"/>
  <c r="K813" i="4"/>
  <c r="AC813" i="4"/>
  <c r="K643" i="4"/>
  <c r="AC643" i="4"/>
  <c r="K419" i="4"/>
  <c r="AC419" i="4"/>
  <c r="K317" i="4"/>
  <c r="AC317" i="4"/>
  <c r="K268" i="4"/>
  <c r="AC268" i="4"/>
  <c r="AC140" i="4"/>
  <c r="K140" i="4"/>
  <c r="K115" i="4"/>
  <c r="AC115" i="4"/>
  <c r="K27" i="4"/>
  <c r="AC27" i="4"/>
  <c r="AC17" i="4"/>
  <c r="K1643" i="4"/>
  <c r="AC1643" i="4"/>
  <c r="AC1589" i="4"/>
  <c r="K1589" i="4"/>
  <c r="AC2372" i="4"/>
  <c r="AC2363" i="4"/>
  <c r="K2301" i="4"/>
  <c r="AC2243" i="4"/>
  <c r="AC2226" i="4"/>
  <c r="K2089" i="4"/>
  <c r="AC1835" i="4"/>
  <c r="AC1765" i="4"/>
  <c r="AC1655" i="4"/>
  <c r="K1655" i="4"/>
  <c r="K1590" i="4"/>
  <c r="AC1590" i="4"/>
  <c r="AC1550" i="4"/>
  <c r="K1550" i="4"/>
  <c r="AC1536" i="4"/>
  <c r="K1536" i="4"/>
  <c r="K1044" i="4"/>
  <c r="AC1044" i="4"/>
  <c r="K818" i="4"/>
  <c r="AC818" i="4"/>
  <c r="K784" i="4"/>
  <c r="AC784" i="4"/>
  <c r="AC767" i="4"/>
  <c r="K767" i="4"/>
  <c r="K686" i="4"/>
  <c r="AC686" i="4"/>
  <c r="AC654" i="4"/>
  <c r="K654" i="4"/>
  <c r="AC471" i="4"/>
  <c r="K471" i="4"/>
  <c r="K343" i="4"/>
  <c r="AC343" i="4"/>
  <c r="AC224" i="4"/>
  <c r="K224" i="4"/>
  <c r="AC204" i="4"/>
  <c r="AC72" i="4"/>
  <c r="AC67" i="4"/>
  <c r="K67" i="4"/>
  <c r="K1752" i="4"/>
  <c r="AC1752" i="4"/>
  <c r="K1505" i="4"/>
  <c r="AC1505" i="4"/>
  <c r="AC1441" i="4"/>
  <c r="K1441" i="4"/>
  <c r="AC1213" i="4"/>
  <c r="K1213" i="4"/>
  <c r="K1158" i="4"/>
  <c r="AC1158" i="4"/>
  <c r="K1136" i="4"/>
  <c r="AC1136" i="4"/>
  <c r="AC854" i="4"/>
  <c r="K854" i="4"/>
  <c r="K822" i="4"/>
  <c r="AC822" i="4"/>
  <c r="AC736" i="4"/>
  <c r="K736" i="4"/>
  <c r="AC724" i="4"/>
  <c r="K724" i="4"/>
  <c r="AC707" i="4"/>
  <c r="K707" i="4"/>
  <c r="AC683" i="4"/>
  <c r="K683" i="4"/>
  <c r="AC623" i="4"/>
  <c r="K623" i="4"/>
  <c r="K468" i="4"/>
  <c r="AC468" i="4"/>
  <c r="AC334" i="4"/>
  <c r="K334" i="4"/>
  <c r="AC296" i="4"/>
  <c r="K296" i="4"/>
  <c r="K216" i="4"/>
  <c r="AC216" i="4"/>
  <c r="AC195" i="4"/>
  <c r="K195" i="4"/>
  <c r="K80" i="4"/>
  <c r="AC80" i="4"/>
  <c r="K3" i="4"/>
  <c r="K31" i="4"/>
  <c r="AC2145" i="4"/>
  <c r="K2145" i="4"/>
  <c r="K1767" i="4"/>
  <c r="AC1767" i="4"/>
  <c r="AC1707" i="4"/>
  <c r="K1707" i="4"/>
  <c r="AC1668" i="4"/>
  <c r="K1668" i="4"/>
  <c r="K1627" i="4"/>
  <c r="AC1627" i="4"/>
  <c r="K1558" i="4"/>
  <c r="AC1558" i="4"/>
  <c r="K1543" i="4"/>
  <c r="AC1543" i="4"/>
  <c r="K1382" i="4"/>
  <c r="AC1382" i="4"/>
  <c r="AC1352" i="4"/>
  <c r="K1352" i="4"/>
  <c r="K1283" i="4"/>
  <c r="AC1283" i="4"/>
  <c r="K1048" i="4"/>
  <c r="AC1048" i="4"/>
  <c r="K935" i="4"/>
  <c r="AC935" i="4"/>
  <c r="K2376" i="4"/>
  <c r="K2373" i="4"/>
  <c r="K2359" i="4"/>
  <c r="AC2339" i="4"/>
  <c r="K2337" i="4"/>
  <c r="K2331" i="4"/>
  <c r="AC2297" i="4"/>
  <c r="K2285" i="4"/>
  <c r="K2259" i="4"/>
  <c r="K2244" i="4"/>
  <c r="K2210" i="4"/>
  <c r="AC1984" i="4"/>
  <c r="K1942" i="4"/>
  <c r="AC1942" i="4"/>
  <c r="K1442" i="4"/>
  <c r="AC1442" i="4"/>
  <c r="AC1384" i="4"/>
  <c r="K1384" i="4"/>
  <c r="AC1236" i="4"/>
  <c r="K1236" i="4"/>
  <c r="K1111" i="4"/>
  <c r="AC1111" i="4"/>
  <c r="K696" i="4"/>
  <c r="AC696" i="4"/>
  <c r="AC541" i="4"/>
  <c r="K541" i="4"/>
  <c r="AC1945" i="4"/>
  <c r="K1945" i="4"/>
  <c r="AC1860" i="4"/>
  <c r="K1860" i="4"/>
  <c r="K1734" i="4"/>
  <c r="AC1734" i="4"/>
  <c r="AC1603" i="4"/>
  <c r="K1603" i="4"/>
  <c r="K1514" i="4"/>
  <c r="AC1514" i="4"/>
  <c r="AC1371" i="4"/>
  <c r="K1371" i="4"/>
  <c r="AC1336" i="4"/>
  <c r="K1336" i="4"/>
  <c r="K1133" i="4"/>
  <c r="AC1133" i="4"/>
  <c r="K403" i="4"/>
  <c r="AC403" i="4"/>
  <c r="AC2370" i="4"/>
  <c r="AC2366" i="4"/>
  <c r="AC2354" i="4"/>
  <c r="K2333" i="4"/>
  <c r="K2326" i="4"/>
  <c r="AC2283" i="4"/>
  <c r="K2214" i="4"/>
  <c r="AC2204" i="4"/>
  <c r="AC2202" i="4"/>
  <c r="K2200" i="4"/>
  <c r="K2161" i="4"/>
  <c r="K1943" i="4"/>
  <c r="AC1943" i="4"/>
  <c r="AC1903" i="4"/>
  <c r="K1903" i="4"/>
  <c r="K1780" i="4"/>
  <c r="AC1780" i="4"/>
  <c r="AC1486" i="4"/>
  <c r="K1486" i="4"/>
  <c r="K1243" i="4"/>
  <c r="AC1243" i="4"/>
  <c r="AC1117" i="4"/>
  <c r="K1117" i="4"/>
  <c r="AC1055" i="4"/>
  <c r="K1055" i="4"/>
  <c r="AC1032" i="4"/>
  <c r="K1032" i="4"/>
  <c r="AC797" i="4"/>
  <c r="K797" i="4"/>
  <c r="K2390" i="4"/>
  <c r="AC2388" i="4"/>
  <c r="AC2371" i="4"/>
  <c r="AC2356" i="4"/>
  <c r="AC2323" i="4"/>
  <c r="K2154" i="4"/>
  <c r="K2146" i="4"/>
  <c r="AC2138" i="4"/>
  <c r="K2052" i="4"/>
  <c r="AC2052" i="4"/>
  <c r="K2002" i="4"/>
  <c r="AC2002" i="4"/>
  <c r="K1973" i="4"/>
  <c r="AC1973" i="4"/>
  <c r="K1925" i="4"/>
  <c r="AC1925" i="4"/>
  <c r="K1905" i="4"/>
  <c r="AC1905" i="4"/>
  <c r="K1833" i="4"/>
  <c r="AC1833" i="4"/>
  <c r="K1687" i="4"/>
  <c r="AC1687" i="4"/>
  <c r="K1498" i="4"/>
  <c r="AC1498" i="4"/>
  <c r="K1415" i="4"/>
  <c r="AC1415" i="4"/>
  <c r="AC1142" i="4"/>
  <c r="K1142" i="4"/>
  <c r="K1122" i="4"/>
  <c r="AC1122" i="4"/>
  <c r="K996" i="4"/>
  <c r="AC996" i="4"/>
  <c r="AC2093" i="4"/>
  <c r="K2093" i="4"/>
  <c r="K1944" i="4"/>
  <c r="AC1944" i="4"/>
  <c r="K1781" i="4"/>
  <c r="AC1781" i="4"/>
  <c r="AC1762" i="4"/>
  <c r="K1762" i="4"/>
  <c r="AC1423" i="4"/>
  <c r="K1423" i="4"/>
  <c r="K1095" i="4"/>
  <c r="AC1095" i="4"/>
  <c r="K961" i="4"/>
  <c r="AC961" i="4"/>
  <c r="K452" i="4"/>
  <c r="AC452" i="4"/>
  <c r="AC143" i="4"/>
  <c r="K143" i="4"/>
  <c r="K2400" i="4"/>
  <c r="K2345" i="4"/>
  <c r="K2341" i="4"/>
  <c r="AC2317" i="4"/>
  <c r="K2312" i="4"/>
  <c r="AC2308" i="4"/>
  <c r="K2247" i="4"/>
  <c r="K2219" i="4"/>
  <c r="AC2197" i="4"/>
  <c r="AC2174" i="4"/>
  <c r="AC2115" i="4"/>
  <c r="K2115" i="4"/>
  <c r="K1766" i="4"/>
  <c r="AC1766" i="4"/>
  <c r="K1693" i="4"/>
  <c r="AC1693" i="4"/>
  <c r="K972" i="4"/>
  <c r="AC972" i="4"/>
  <c r="K497" i="4"/>
  <c r="AC497" i="4"/>
  <c r="AC2378" i="4"/>
  <c r="K2353" i="4"/>
  <c r="K2268" i="4"/>
  <c r="K2203" i="4"/>
  <c r="K2201" i="4"/>
  <c r="AC2104" i="4"/>
  <c r="K2104" i="4"/>
  <c r="AC2071" i="4"/>
  <c r="K2071" i="4"/>
  <c r="K2011" i="4"/>
  <c r="AC2011" i="4"/>
  <c r="AC1697" i="4"/>
  <c r="K1697" i="4"/>
  <c r="AC1622" i="4"/>
  <c r="K1622" i="4"/>
  <c r="K1332" i="4"/>
  <c r="AC1332" i="4"/>
  <c r="K1299" i="4"/>
  <c r="AC1299" i="4"/>
  <c r="K1068" i="4"/>
  <c r="AC1068" i="4"/>
  <c r="AC226" i="4"/>
  <c r="K226" i="4"/>
  <c r="AC2072" i="4"/>
  <c r="AC2070" i="4"/>
  <c r="AC2055" i="4"/>
  <c r="AC1991" i="4"/>
  <c r="AC1884" i="4"/>
  <c r="K1877" i="4"/>
  <c r="K1875" i="4"/>
  <c r="K1839" i="4"/>
  <c r="AC1458" i="4"/>
  <c r="K1456" i="4"/>
  <c r="K1431" i="4"/>
  <c r="K1404" i="4"/>
  <c r="AC1295" i="4"/>
  <c r="K1109" i="4"/>
  <c r="K1100" i="4"/>
  <c r="AC995" i="4"/>
  <c r="K931" i="4"/>
  <c r="K628" i="4"/>
  <c r="AC628" i="4"/>
  <c r="AC540" i="4"/>
  <c r="K540" i="4"/>
  <c r="K490" i="4"/>
  <c r="AC490" i="4"/>
  <c r="K450" i="4"/>
  <c r="AC450" i="4"/>
  <c r="K402" i="4"/>
  <c r="AC402" i="4"/>
  <c r="K352" i="4"/>
  <c r="K286" i="4"/>
  <c r="AC286" i="4"/>
  <c r="AC899" i="4"/>
  <c r="K899" i="4"/>
  <c r="K883" i="4"/>
  <c r="AC883" i="4"/>
  <c r="K507" i="4"/>
  <c r="AC507" i="4"/>
  <c r="K99" i="4"/>
  <c r="AC99" i="4"/>
  <c r="K39" i="4"/>
  <c r="AC39" i="4"/>
  <c r="K2112" i="4"/>
  <c r="AC2060" i="4"/>
  <c r="K2058" i="4"/>
  <c r="AC2041" i="4"/>
  <c r="AC2001" i="4"/>
  <c r="K1959" i="4"/>
  <c r="AC1954" i="4"/>
  <c r="AC1939" i="4"/>
  <c r="AC1923" i="4"/>
  <c r="K1911" i="4"/>
  <c r="AC1858" i="4"/>
  <c r="K1748" i="4"/>
  <c r="K1746" i="4"/>
  <c r="K1740" i="4"/>
  <c r="AC1735" i="4"/>
  <c r="AC1722" i="4"/>
  <c r="K1619" i="4"/>
  <c r="AC1613" i="4"/>
  <c r="AC1581" i="4"/>
  <c r="AC1528" i="4"/>
  <c r="K1512" i="4"/>
  <c r="K1462" i="4"/>
  <c r="K1446" i="4"/>
  <c r="K1435" i="4"/>
  <c r="K1412" i="4"/>
  <c r="AC1410" i="4"/>
  <c r="K1401" i="4"/>
  <c r="K1394" i="4"/>
  <c r="AC1377" i="4"/>
  <c r="K1375" i="4"/>
  <c r="K1356" i="4"/>
  <c r="AC1340" i="4"/>
  <c r="AC1296" i="4"/>
  <c r="K1292" i="4"/>
  <c r="K1247" i="4"/>
  <c r="AC1198" i="4"/>
  <c r="K1168" i="4"/>
  <c r="AC1166" i="4"/>
  <c r="AC1130" i="4"/>
  <c r="K1126" i="4"/>
  <c r="AC1065" i="4"/>
  <c r="AC1059" i="4"/>
  <c r="AC1052" i="4"/>
  <c r="AC1043" i="4"/>
  <c r="K1025" i="4"/>
  <c r="AC975" i="4"/>
  <c r="AC956" i="4"/>
  <c r="AC949" i="4"/>
  <c r="K932" i="4"/>
  <c r="AC919" i="4"/>
  <c r="K897" i="4"/>
  <c r="K700" i="4"/>
  <c r="AC700" i="4"/>
  <c r="K615" i="4"/>
  <c r="K601" i="4"/>
  <c r="K526" i="4"/>
  <c r="K509" i="4"/>
  <c r="AC509" i="4"/>
  <c r="K426" i="4"/>
  <c r="K305" i="4"/>
  <c r="AC305" i="4"/>
  <c r="K228" i="4"/>
  <c r="K210" i="4"/>
  <c r="AC210" i="4"/>
  <c r="K144" i="4"/>
  <c r="K22" i="4"/>
  <c r="K1917" i="4"/>
  <c r="K1876" i="4"/>
  <c r="K1874" i="4"/>
  <c r="AC1843" i="4"/>
  <c r="AC1834" i="4"/>
  <c r="AC1806" i="4"/>
  <c r="AC1799" i="4"/>
  <c r="K1691" i="4"/>
  <c r="K1685" i="4"/>
  <c r="K1681" i="4"/>
  <c r="AC1649" i="4"/>
  <c r="K1647" i="4"/>
  <c r="K1596" i="4"/>
  <c r="K1565" i="4"/>
  <c r="AC1555" i="4"/>
  <c r="AC1544" i="4"/>
  <c r="K1525" i="4"/>
  <c r="AC1499" i="4"/>
  <c r="K1480" i="4"/>
  <c r="AC1475" i="4"/>
  <c r="AC1457" i="4"/>
  <c r="AC1437" i="4"/>
  <c r="AC1403" i="4"/>
  <c r="K1344" i="4"/>
  <c r="K1333" i="4"/>
  <c r="K1294" i="4"/>
  <c r="AC1231" i="4"/>
  <c r="AC1218" i="4"/>
  <c r="K1196" i="4"/>
  <c r="K1159" i="4"/>
  <c r="AC1128" i="4"/>
  <c r="AC1036" i="4"/>
  <c r="K898" i="4"/>
  <c r="K729" i="4"/>
  <c r="AC729" i="4"/>
  <c r="K723" i="4"/>
  <c r="AC501" i="4"/>
  <c r="K501" i="4"/>
  <c r="K461" i="4"/>
  <c r="K445" i="4"/>
  <c r="K405" i="4"/>
  <c r="AC405" i="4"/>
  <c r="K399" i="4"/>
  <c r="AC399" i="4"/>
  <c r="AC379" i="4"/>
  <c r="K379" i="4"/>
  <c r="K253" i="4"/>
  <c r="AC253" i="4"/>
  <c r="K199" i="4"/>
  <c r="AC199" i="4"/>
  <c r="K57" i="4"/>
  <c r="K43" i="4"/>
  <c r="K1520" i="4"/>
  <c r="AC780" i="4"/>
  <c r="K780" i="4"/>
  <c r="AC766" i="4"/>
  <c r="K766" i="4"/>
  <c r="AC465" i="4"/>
  <c r="K465" i="4"/>
  <c r="K348" i="4"/>
  <c r="AC348" i="4"/>
  <c r="K892" i="4"/>
  <c r="AC892" i="4"/>
  <c r="AC742" i="4"/>
  <c r="K742" i="4"/>
  <c r="K733" i="4"/>
  <c r="AC733" i="4"/>
  <c r="K716" i="4"/>
  <c r="AC716" i="4"/>
  <c r="K309" i="4"/>
  <c r="AC309" i="4"/>
  <c r="K134" i="4"/>
  <c r="AC134" i="4"/>
  <c r="K2068" i="4"/>
  <c r="AC2061" i="4"/>
  <c r="AC2059" i="4"/>
  <c r="AC2054" i="4"/>
  <c r="AC2031" i="4"/>
  <c r="K1920" i="4"/>
  <c r="K1912" i="4"/>
  <c r="AC1897" i="4"/>
  <c r="K1869" i="4"/>
  <c r="AC1862" i="4"/>
  <c r="AC1774" i="4"/>
  <c r="K1747" i="4"/>
  <c r="K1741" i="4"/>
  <c r="K1656" i="4"/>
  <c r="AC1651" i="4"/>
  <c r="K1633" i="4"/>
  <c r="AC1629" i="4"/>
  <c r="K1578" i="4"/>
  <c r="AC1529" i="4"/>
  <c r="AC1517" i="4"/>
  <c r="AC1507" i="4"/>
  <c r="K1445" i="4"/>
  <c r="K1411" i="4"/>
  <c r="K1395" i="4"/>
  <c r="AC1386" i="4"/>
  <c r="K1376" i="4"/>
  <c r="AC1374" i="4"/>
  <c r="AC1348" i="4"/>
  <c r="K1341" i="4"/>
  <c r="K1317" i="4"/>
  <c r="K1311" i="4"/>
  <c r="K1229" i="4"/>
  <c r="K1211" i="4"/>
  <c r="K1187" i="4"/>
  <c r="AC1180" i="4"/>
  <c r="K1167" i="4"/>
  <c r="AC1157" i="4"/>
  <c r="AC1078" i="4"/>
  <c r="AC1026" i="4"/>
  <c r="AC902" i="4"/>
  <c r="AC889" i="4"/>
  <c r="AC876" i="4"/>
  <c r="K744" i="4"/>
  <c r="K664" i="4"/>
  <c r="K626" i="4"/>
  <c r="K560" i="4"/>
  <c r="K505" i="4"/>
  <c r="K245" i="4"/>
  <c r="AC245" i="4"/>
  <c r="K222" i="4"/>
  <c r="AC222" i="4"/>
  <c r="K217" i="4"/>
  <c r="K112" i="4"/>
  <c r="AC112" i="4"/>
  <c r="K49" i="4"/>
  <c r="AC49" i="4"/>
  <c r="K10" i="4"/>
  <c r="AC10" i="4"/>
  <c r="K839" i="4"/>
  <c r="K804" i="4"/>
  <c r="K800" i="4"/>
  <c r="AC755" i="4"/>
  <c r="AC734" i="4"/>
  <c r="K719" i="4"/>
  <c r="K680" i="4"/>
  <c r="K573" i="4"/>
  <c r="AC562" i="4"/>
  <c r="K532" i="4"/>
  <c r="K521" i="4"/>
  <c r="K478" i="4"/>
  <c r="AC446" i="4"/>
  <c r="AC389" i="4"/>
  <c r="AC353" i="4"/>
  <c r="K349" i="4"/>
  <c r="AC340" i="4"/>
  <c r="AC306" i="4"/>
  <c r="K282" i="4"/>
  <c r="AC254" i="4"/>
  <c r="AC246" i="4"/>
  <c r="AC232" i="4"/>
  <c r="AC172" i="4"/>
  <c r="AC167" i="4"/>
  <c r="AC163" i="4"/>
  <c r="K96" i="4"/>
  <c r="AC79" i="4"/>
  <c r="AC77" i="4"/>
  <c r="AC76" i="4"/>
  <c r="AC71" i="4"/>
  <c r="K69" i="4"/>
  <c r="AC61" i="4"/>
  <c r="AC40" i="4"/>
  <c r="K7" i="4"/>
  <c r="K575" i="4"/>
  <c r="AC516" i="4"/>
  <c r="K512" i="4"/>
  <c r="AC506" i="4"/>
  <c r="K502" i="4"/>
  <c r="K424" i="4"/>
  <c r="K355" i="4"/>
  <c r="AC331" i="4"/>
  <c r="K283" i="4"/>
  <c r="AC278" i="4"/>
  <c r="AC209" i="4"/>
  <c r="AC201" i="4"/>
  <c r="AC151" i="4"/>
  <c r="K109" i="4"/>
  <c r="K870" i="4"/>
  <c r="AC862" i="4"/>
  <c r="K826" i="4"/>
  <c r="K542" i="4"/>
  <c r="K536" i="4"/>
  <c r="K518" i="4"/>
  <c r="K504" i="4"/>
  <c r="AC56" i="4"/>
  <c r="AC2" i="4"/>
  <c r="AC739" i="4"/>
  <c r="AC720" i="4"/>
  <c r="AC689" i="4"/>
  <c r="K641" i="4"/>
  <c r="AC563" i="4"/>
  <c r="AC128" i="4"/>
  <c r="AC117" i="4"/>
  <c r="K103" i="4"/>
  <c r="K35" i="4"/>
  <c r="AC26" i="4"/>
  <c r="K875" i="4"/>
  <c r="AC871" i="4"/>
  <c r="K859" i="4"/>
  <c r="AC857" i="4"/>
  <c r="AC838" i="4"/>
  <c r="K809" i="4"/>
  <c r="AC778" i="4"/>
  <c r="K770" i="4"/>
  <c r="K756" i="4"/>
  <c r="AC712" i="4"/>
  <c r="K681" i="4"/>
  <c r="K618" i="4"/>
  <c r="K598" i="4"/>
  <c r="K538" i="4"/>
  <c r="AC533" i="4"/>
  <c r="K531" i="4"/>
  <c r="K412" i="4"/>
  <c r="AC408" i="4"/>
  <c r="AC363" i="4"/>
  <c r="K328" i="4"/>
  <c r="AC325" i="4"/>
  <c r="K275" i="4"/>
  <c r="K255" i="4"/>
  <c r="K247" i="4"/>
  <c r="AC244" i="4"/>
  <c r="AC2369" i="4"/>
  <c r="K2362" i="4"/>
  <c r="K2291" i="4"/>
  <c r="K2289" i="4"/>
  <c r="K2264" i="4"/>
  <c r="K2263" i="4"/>
  <c r="AC2240" i="4"/>
  <c r="K2221" i="4"/>
  <c r="K2141" i="4"/>
  <c r="K2140" i="4"/>
  <c r="K2109" i="4"/>
  <c r="AC2107" i="4"/>
  <c r="AC2053" i="4"/>
  <c r="AC2028" i="4"/>
  <c r="AC2010" i="4"/>
  <c r="AC1998" i="4"/>
  <c r="AC1974" i="4"/>
  <c r="K1961" i="4"/>
  <c r="AC1961" i="4"/>
  <c r="AC1937" i="4"/>
  <c r="K1910" i="4"/>
  <c r="AC1910" i="4"/>
  <c r="K1890" i="4"/>
  <c r="AC1865" i="4"/>
  <c r="K1865" i="4"/>
  <c r="K1853" i="4"/>
  <c r="AC1853" i="4"/>
  <c r="K1840" i="4"/>
  <c r="AC1840" i="4"/>
  <c r="AC1819" i="4"/>
  <c r="K1819" i="4"/>
  <c r="AC1782" i="4"/>
  <c r="AC1721" i="4"/>
  <c r="K1490" i="4"/>
  <c r="AC1490" i="4"/>
  <c r="AC877" i="4"/>
  <c r="K877" i="4"/>
  <c r="K583" i="4"/>
  <c r="AC583" i="4"/>
  <c r="K313" i="4"/>
  <c r="AC313" i="4"/>
  <c r="K303" i="4"/>
  <c r="AC303" i="4"/>
  <c r="K298" i="4"/>
  <c r="AC298" i="4"/>
  <c r="K132" i="4"/>
  <c r="AC132" i="4"/>
  <c r="K123" i="4"/>
  <c r="AC123" i="4"/>
  <c r="K1501" i="4"/>
  <c r="AC1501" i="4"/>
  <c r="AC1245" i="4"/>
  <c r="K1245" i="4"/>
  <c r="K1894" i="4"/>
  <c r="AC1894" i="4"/>
  <c r="AC1844" i="4"/>
  <c r="K1844" i="4"/>
  <c r="K1823" i="4"/>
  <c r="AC1823" i="4"/>
  <c r="AC1772" i="4"/>
  <c r="K1772" i="4"/>
  <c r="AC1733" i="4"/>
  <c r="K1733" i="4"/>
  <c r="K1615" i="4"/>
  <c r="AC1615" i="4"/>
  <c r="K1540" i="4"/>
  <c r="AC1540" i="4"/>
  <c r="K1516" i="4"/>
  <c r="AC1516" i="4"/>
  <c r="K1021" i="4"/>
  <c r="AC1021" i="4"/>
  <c r="K1005" i="4"/>
  <c r="AC1005" i="4"/>
  <c r="K584" i="4"/>
  <c r="AC584" i="4"/>
  <c r="K361" i="4"/>
  <c r="AC361" i="4"/>
  <c r="AC336" i="4"/>
  <c r="K336" i="4"/>
  <c r="K299" i="4"/>
  <c r="AC299" i="4"/>
  <c r="K148" i="4"/>
  <c r="AC148" i="4"/>
  <c r="K125" i="4"/>
  <c r="AC125" i="4"/>
  <c r="AC1932" i="4"/>
  <c r="K1932" i="4"/>
  <c r="K1913" i="4"/>
  <c r="AC1913" i="4"/>
  <c r="K1768" i="4"/>
  <c r="AC1768" i="4"/>
  <c r="K1714" i="4"/>
  <c r="AC1714" i="4"/>
  <c r="AC1675" i="4"/>
  <c r="K1675" i="4"/>
  <c r="K1664" i="4"/>
  <c r="AC1664" i="4"/>
  <c r="AC1618" i="4"/>
  <c r="K1618" i="4"/>
  <c r="AC1921" i="4"/>
  <c r="K1921" i="4"/>
  <c r="K1891" i="4"/>
  <c r="AC1891" i="4"/>
  <c r="K1885" i="4"/>
  <c r="AC1885" i="4"/>
  <c r="K1852" i="4"/>
  <c r="AC1852" i="4"/>
  <c r="K1828" i="4"/>
  <c r="AC1828" i="4"/>
  <c r="K1805" i="4"/>
  <c r="AC1805" i="4"/>
  <c r="AC1757" i="4"/>
  <c r="K1757" i="4"/>
  <c r="K1715" i="4"/>
  <c r="AC1715" i="4"/>
  <c r="K1677" i="4"/>
  <c r="AC1677" i="4"/>
  <c r="K1553" i="4"/>
  <c r="AC1553" i="4"/>
  <c r="AC1455" i="4"/>
  <c r="K1455" i="4"/>
  <c r="K1450" i="4"/>
  <c r="AC1450" i="4"/>
  <c r="AC1342" i="4"/>
  <c r="K1342" i="4"/>
  <c r="K1259" i="4"/>
  <c r="AC1259" i="4"/>
  <c r="K1108" i="4"/>
  <c r="AC1108" i="4"/>
  <c r="K1083" i="4"/>
  <c r="AC1083" i="4"/>
  <c r="K2368" i="4"/>
  <c r="AC2364" i="4"/>
  <c r="K2320" i="4"/>
  <c r="K2294" i="4"/>
  <c r="AC2290" i="4"/>
  <c r="AC2286" i="4"/>
  <c r="K2266" i="4"/>
  <c r="AC2262" i="4"/>
  <c r="AC2225" i="4"/>
  <c r="K2215" i="4"/>
  <c r="AC2170" i="4"/>
  <c r="K2108" i="4"/>
  <c r="K2095" i="4"/>
  <c r="K2067" i="4"/>
  <c r="K1987" i="4"/>
  <c r="AC1987" i="4"/>
  <c r="AC1983" i="4"/>
  <c r="K1983" i="4"/>
  <c r="K1955" i="4"/>
  <c r="AC1955" i="4"/>
  <c r="AC1936" i="4"/>
  <c r="K1936" i="4"/>
  <c r="AC1889" i="4"/>
  <c r="K1889" i="4"/>
  <c r="K1866" i="4"/>
  <c r="AC1856" i="4"/>
  <c r="AC1761" i="4"/>
  <c r="K1761" i="4"/>
  <c r="AC1736" i="4"/>
  <c r="K1602" i="4"/>
  <c r="AC1602" i="4"/>
  <c r="K1594" i="4"/>
  <c r="AC1594" i="4"/>
  <c r="K1464" i="4"/>
  <c r="AC1464" i="4"/>
  <c r="AC1134" i="4"/>
  <c r="K1134" i="4"/>
  <c r="K1121" i="4"/>
  <c r="AC1121" i="4"/>
  <c r="AC2379" i="4"/>
  <c r="AC2350" i="4"/>
  <c r="AC2298" i="4"/>
  <c r="AC2278" i="4"/>
  <c r="AC2250" i="4"/>
  <c r="AC2198" i="4"/>
  <c r="AC2194" i="4"/>
  <c r="AC2189" i="4"/>
  <c r="AC2188" i="4"/>
  <c r="AC2181" i="4"/>
  <c r="AC2180" i="4"/>
  <c r="AC2164" i="4"/>
  <c r="AC2160" i="4"/>
  <c r="AC2152" i="4"/>
  <c r="AC2151" i="4"/>
  <c r="K2029" i="4"/>
  <c r="AC2029" i="4"/>
  <c r="K1975" i="4"/>
  <c r="AC1975" i="4"/>
  <c r="AC1940" i="4"/>
  <c r="K1940" i="4"/>
  <c r="K1926" i="4"/>
  <c r="AC1926" i="4"/>
  <c r="AC1900" i="4"/>
  <c r="K1900" i="4"/>
  <c r="K1883" i="4"/>
  <c r="AC1883" i="4"/>
  <c r="K1870" i="4"/>
  <c r="AC1870" i="4"/>
  <c r="K1850" i="4"/>
  <c r="AC1850" i="4"/>
  <c r="K1820" i="4"/>
  <c r="AC1820" i="4"/>
  <c r="K1790" i="4"/>
  <c r="AC1790" i="4"/>
  <c r="K1776" i="4"/>
  <c r="AC1776" i="4"/>
  <c r="AC1728" i="4"/>
  <c r="K1716" i="4"/>
  <c r="AC1716" i="4"/>
  <c r="K1683" i="4"/>
  <c r="AC1683" i="4"/>
  <c r="K1650" i="4"/>
  <c r="AC1650" i="4"/>
  <c r="K1642" i="4"/>
  <c r="AC1642" i="4"/>
  <c r="K1477" i="4"/>
  <c r="AC1477" i="4"/>
  <c r="K1467" i="4"/>
  <c r="AC1467" i="4"/>
  <c r="AC1366" i="4"/>
  <c r="K1366" i="4"/>
  <c r="AC1309" i="4"/>
  <c r="K1309" i="4"/>
  <c r="K1161" i="4"/>
  <c r="AC1161" i="4"/>
  <c r="AC2391" i="4"/>
  <c r="AC2385" i="4"/>
  <c r="K2377" i="4"/>
  <c r="K2352" i="4"/>
  <c r="AC2342" i="4"/>
  <c r="K2305" i="4"/>
  <c r="K2280" i="4"/>
  <c r="AC2248" i="4"/>
  <c r="K2246" i="4"/>
  <c r="AC2238" i="4"/>
  <c r="K2196" i="4"/>
  <c r="K2113" i="4"/>
  <c r="AC2085" i="4"/>
  <c r="K2034" i="4"/>
  <c r="AC2034" i="4"/>
  <c r="AC2026" i="4"/>
  <c r="K2012" i="4"/>
  <c r="AC2012" i="4"/>
  <c r="AC1995" i="4"/>
  <c r="K1957" i="4"/>
  <c r="AC1957" i="4"/>
  <c r="AC1953" i="4"/>
  <c r="K1902" i="4"/>
  <c r="AC1902" i="4"/>
  <c r="AC1895" i="4"/>
  <c r="AC1829" i="4"/>
  <c r="K1829" i="4"/>
  <c r="K1827" i="4"/>
  <c r="AC1827" i="4"/>
  <c r="AC1670" i="4"/>
  <c r="K1670" i="4"/>
  <c r="AC1654" i="4"/>
  <c r="K1654" i="4"/>
  <c r="K1605" i="4"/>
  <c r="AC1605" i="4"/>
  <c r="AC1588" i="4"/>
  <c r="K1588" i="4"/>
  <c r="AC1388" i="4"/>
  <c r="K1388" i="4"/>
  <c r="K1174" i="4"/>
  <c r="AC1174" i="4"/>
  <c r="K1125" i="4"/>
  <c r="AC1125" i="4"/>
  <c r="K1976" i="4"/>
  <c r="AC1976" i="4"/>
  <c r="AC1908" i="4"/>
  <c r="K1908" i="4"/>
  <c r="AC1879" i="4"/>
  <c r="K1879" i="4"/>
  <c r="AC1845" i="4"/>
  <c r="K1845" i="4"/>
  <c r="K1730" i="4"/>
  <c r="AC1730" i="4"/>
  <c r="AC1696" i="4"/>
  <c r="K1696" i="4"/>
  <c r="K1684" i="4"/>
  <c r="AC1684" i="4"/>
  <c r="AC1667" i="4"/>
  <c r="K1667" i="4"/>
  <c r="K1663" i="4"/>
  <c r="AC1663" i="4"/>
  <c r="K1646" i="4"/>
  <c r="AC1646" i="4"/>
  <c r="K1513" i="4"/>
  <c r="AC1513" i="4"/>
  <c r="K1199" i="4"/>
  <c r="AC1199" i="4"/>
  <c r="K1546" i="4"/>
  <c r="AC1546" i="4"/>
  <c r="AC1496" i="4"/>
  <c r="K1496" i="4"/>
  <c r="AC1433" i="4"/>
  <c r="K1433" i="4"/>
  <c r="AC1425" i="4"/>
  <c r="K1425" i="4"/>
  <c r="AC1284" i="4"/>
  <c r="K1284" i="4"/>
  <c r="K1238" i="4"/>
  <c r="AC1238" i="4"/>
  <c r="AC1216" i="4"/>
  <c r="K1216" i="4"/>
  <c r="K1205" i="4"/>
  <c r="AC1205" i="4"/>
  <c r="K1189" i="4"/>
  <c r="AC1189" i="4"/>
  <c r="K1099" i="4"/>
  <c r="AC1099" i="4"/>
  <c r="AC974" i="4"/>
  <c r="K974" i="4"/>
  <c r="AC928" i="4"/>
  <c r="K928" i="4"/>
  <c r="K921" i="4"/>
  <c r="AC921" i="4"/>
  <c r="K884" i="4"/>
  <c r="AC884" i="4"/>
  <c r="K397" i="4"/>
  <c r="AC397" i="4"/>
  <c r="AC390" i="4"/>
  <c r="K390" i="4"/>
  <c r="K2017" i="4"/>
  <c r="K1970" i="4"/>
  <c r="AC1892" i="4"/>
  <c r="AC1804" i="4"/>
  <c r="AC1775" i="4"/>
  <c r="AC1729" i="4"/>
  <c r="AC1723" i="4"/>
  <c r="AC1682" i="4"/>
  <c r="AC1641" i="4"/>
  <c r="AC1640" i="4"/>
  <c r="K1601" i="4"/>
  <c r="AC1601" i="4"/>
  <c r="K1488" i="4"/>
  <c r="AC1488" i="4"/>
  <c r="K1302" i="4"/>
  <c r="AC1302" i="4"/>
  <c r="AC1150" i="4"/>
  <c r="K1150" i="4"/>
  <c r="K1047" i="4"/>
  <c r="AC1047" i="4"/>
  <c r="K994" i="4"/>
  <c r="AC994" i="4"/>
  <c r="K953" i="4"/>
  <c r="AC953" i="4"/>
  <c r="K810" i="4"/>
  <c r="AC810" i="4"/>
  <c r="K659" i="4"/>
  <c r="AC659" i="4"/>
  <c r="K640" i="4"/>
  <c r="AC640" i="4"/>
  <c r="AC592" i="4"/>
  <c r="K592" i="4"/>
  <c r="K416" i="4"/>
  <c r="AC416" i="4"/>
  <c r="AC1857" i="4"/>
  <c r="AC1800" i="4"/>
  <c r="AC1783" i="4"/>
  <c r="K1763" i="4"/>
  <c r="AC1750" i="4"/>
  <c r="AC1749" i="4"/>
  <c r="AC1737" i="4"/>
  <c r="K1725" i="4"/>
  <c r="K1699" i="4"/>
  <c r="K1638" i="4"/>
  <c r="K1634" i="4"/>
  <c r="AC1628" i="4"/>
  <c r="AC1586" i="4"/>
  <c r="K1586" i="4"/>
  <c r="AC1566" i="4"/>
  <c r="K1566" i="4"/>
  <c r="AC1554" i="4"/>
  <c r="AC1532" i="4"/>
  <c r="K1532" i="4"/>
  <c r="K1478" i="4"/>
  <c r="AC1478" i="4"/>
  <c r="AC1474" i="4"/>
  <c r="AC1472" i="4"/>
  <c r="K1472" i="4"/>
  <c r="AC1461" i="4"/>
  <c r="K1461" i="4"/>
  <c r="AC1439" i="4"/>
  <c r="K1432" i="4"/>
  <c r="AC1432" i="4"/>
  <c r="AC1391" i="4"/>
  <c r="AC1379" i="4"/>
  <c r="AC1369" i="4"/>
  <c r="AC1288" i="4"/>
  <c r="K1288" i="4"/>
  <c r="AC1276" i="4"/>
  <c r="K1276" i="4"/>
  <c r="K1263" i="4"/>
  <c r="AC1263" i="4"/>
  <c r="AC1209" i="4"/>
  <c r="AC1170" i="4"/>
  <c r="AC1113" i="4"/>
  <c r="K987" i="4"/>
  <c r="AC987" i="4"/>
  <c r="AC936" i="4"/>
  <c r="K936" i="4"/>
  <c r="K711" i="4"/>
  <c r="AC711" i="4"/>
  <c r="K487" i="4"/>
  <c r="AC487" i="4"/>
  <c r="K462" i="4"/>
  <c r="AC462" i="4"/>
  <c r="AC1791" i="4"/>
  <c r="K1773" i="4"/>
  <c r="AC1598" i="4"/>
  <c r="K1598" i="4"/>
  <c r="K1549" i="4"/>
  <c r="K1541" i="4"/>
  <c r="AC1541" i="4"/>
  <c r="K1533" i="4"/>
  <c r="K1515" i="4"/>
  <c r="AC1515" i="4"/>
  <c r="K1489" i="4"/>
  <c r="AC1489" i="4"/>
  <c r="K1463" i="4"/>
  <c r="AC1463" i="4"/>
  <c r="AC1454" i="4"/>
  <c r="K1454" i="4"/>
  <c r="K1449" i="4"/>
  <c r="AC1449" i="4"/>
  <c r="K1398" i="4"/>
  <c r="AC1398" i="4"/>
  <c r="AC1334" i="4"/>
  <c r="K1334" i="4"/>
  <c r="K1319" i="4"/>
  <c r="AC1319" i="4"/>
  <c r="AC1278" i="4"/>
  <c r="AC1253" i="4"/>
  <c r="K1253" i="4"/>
  <c r="AC1221" i="4"/>
  <c r="K1221" i="4"/>
  <c r="AC1144" i="4"/>
  <c r="AC1102" i="4"/>
  <c r="K1051" i="4"/>
  <c r="AC1051" i="4"/>
  <c r="K812" i="4"/>
  <c r="AC812" i="4"/>
  <c r="K779" i="4"/>
  <c r="AC779" i="4"/>
  <c r="K1559" i="4"/>
  <c r="AC1559" i="4"/>
  <c r="K1506" i="4"/>
  <c r="AC1506" i="4"/>
  <c r="AC1485" i="4"/>
  <c r="K1485" i="4"/>
  <c r="AC1393" i="4"/>
  <c r="K1393" i="4"/>
  <c r="K1267" i="4"/>
  <c r="AC1267" i="4"/>
  <c r="K1107" i="4"/>
  <c r="AC1107" i="4"/>
  <c r="K832" i="4"/>
  <c r="AC832" i="4"/>
  <c r="K525" i="4"/>
  <c r="AC525" i="4"/>
  <c r="K514" i="4"/>
  <c r="AC514" i="4"/>
  <c r="K480" i="4"/>
  <c r="AC480" i="4"/>
  <c r="K470" i="4"/>
  <c r="AC470" i="4"/>
  <c r="AC1579" i="4"/>
  <c r="K1579" i="4"/>
  <c r="K1571" i="4"/>
  <c r="AC1571" i="4"/>
  <c r="AC1511" i="4"/>
  <c r="K1511" i="4"/>
  <c r="K1402" i="4"/>
  <c r="AC1402" i="4"/>
  <c r="K1146" i="4"/>
  <c r="AC1146" i="4"/>
  <c r="K957" i="4"/>
  <c r="AC957" i="4"/>
  <c r="AC894" i="4"/>
  <c r="K894" i="4"/>
  <c r="K835" i="4"/>
  <c r="AC835" i="4"/>
  <c r="AC825" i="4"/>
  <c r="K825" i="4"/>
  <c r="AC1551" i="4"/>
  <c r="AC1494" i="4"/>
  <c r="K1492" i="4"/>
  <c r="AC1482" i="4"/>
  <c r="K1436" i="4"/>
  <c r="K1414" i="4"/>
  <c r="K1406" i="4"/>
  <c r="K1396" i="4"/>
  <c r="K1385" i="4"/>
  <c r="K1368" i="4"/>
  <c r="AC1359" i="4"/>
  <c r="K1357" i="4"/>
  <c r="K1345" i="4"/>
  <c r="AC1287" i="4"/>
  <c r="AC1279" i="4"/>
  <c r="AC1262" i="4"/>
  <c r="K1256" i="4"/>
  <c r="AC1220" i="4"/>
  <c r="AC1204" i="4"/>
  <c r="AC1186" i="4"/>
  <c r="K1184" i="4"/>
  <c r="AC1171" i="4"/>
  <c r="AC1149" i="4"/>
  <c r="AC1145" i="4"/>
  <c r="AC1120" i="4"/>
  <c r="K1118" i="4"/>
  <c r="AC1098" i="4"/>
  <c r="AC1060" i="4"/>
  <c r="K1006" i="4"/>
  <c r="AC1000" i="4"/>
  <c r="K977" i="4"/>
  <c r="AC965" i="4"/>
  <c r="K893" i="4"/>
  <c r="AC893" i="4"/>
  <c r="AC852" i="4"/>
  <c r="K852" i="4"/>
  <c r="AC749" i="4"/>
  <c r="K741" i="4"/>
  <c r="AC741" i="4"/>
  <c r="AC701" i="4"/>
  <c r="K684" i="4"/>
  <c r="AC684" i="4"/>
  <c r="K617" i="4"/>
  <c r="AC617" i="4"/>
  <c r="AC488" i="4"/>
  <c r="AC411" i="4"/>
  <c r="K411" i="4"/>
  <c r="AC368" i="4"/>
  <c r="K1349" i="4"/>
  <c r="AC1329" i="4"/>
  <c r="AC1321" i="4"/>
  <c r="AC1310" i="4"/>
  <c r="AC1304" i="4"/>
  <c r="K1293" i="4"/>
  <c r="AC1291" i="4"/>
  <c r="K1260" i="4"/>
  <c r="AC1254" i="4"/>
  <c r="AC1246" i="4"/>
  <c r="AC1240" i="4"/>
  <c r="K1228" i="4"/>
  <c r="AC1226" i="4"/>
  <c r="AC1225" i="4"/>
  <c r="AC1224" i="4"/>
  <c r="AC1212" i="4"/>
  <c r="K1210" i="4"/>
  <c r="K1200" i="4"/>
  <c r="AC1191" i="4"/>
  <c r="AC1177" i="4"/>
  <c r="K1175" i="4"/>
  <c r="AC1141" i="4"/>
  <c r="AC1137" i="4"/>
  <c r="K1103" i="4"/>
  <c r="K1096" i="4"/>
  <c r="K1092" i="4"/>
  <c r="AC1031" i="4"/>
  <c r="AC1030" i="4"/>
  <c r="AC1016" i="4"/>
  <c r="AC1009" i="4"/>
  <c r="K981" i="4"/>
  <c r="K955" i="4"/>
  <c r="AC886" i="4"/>
  <c r="K886" i="4"/>
  <c r="K853" i="4"/>
  <c r="K849" i="4"/>
  <c r="AC849" i="4"/>
  <c r="AC845" i="4"/>
  <c r="K843" i="4"/>
  <c r="AC843" i="4"/>
  <c r="AC828" i="4"/>
  <c r="K828" i="4"/>
  <c r="K807" i="4"/>
  <c r="AC807" i="4"/>
  <c r="AC783" i="4"/>
  <c r="K783" i="4"/>
  <c r="K706" i="4"/>
  <c r="AC706" i="4"/>
  <c r="AC578" i="4"/>
  <c r="K535" i="4"/>
  <c r="AC535" i="4"/>
  <c r="K528" i="4"/>
  <c r="AC528" i="4"/>
  <c r="K484" i="4"/>
  <c r="AC484" i="4"/>
  <c r="AC430" i="4"/>
  <c r="K374" i="4"/>
  <c r="AC374" i="4"/>
  <c r="K362" i="4"/>
  <c r="AC362" i="4"/>
  <c r="K358" i="4"/>
  <c r="AC358" i="4"/>
  <c r="K1316" i="4"/>
  <c r="K1308" i="4"/>
  <c r="K1285" i="4"/>
  <c r="K1277" i="4"/>
  <c r="K1252" i="4"/>
  <c r="K1244" i="4"/>
  <c r="K1217" i="4"/>
  <c r="K1195" i="4"/>
  <c r="AC1101" i="4"/>
  <c r="AC1094" i="4"/>
  <c r="K1088" i="4"/>
  <c r="K1080" i="4"/>
  <c r="AC1077" i="4"/>
  <c r="AC1035" i="4"/>
  <c r="K986" i="4"/>
  <c r="AC986" i="4"/>
  <c r="AC911" i="4"/>
  <c r="K761" i="4"/>
  <c r="AC761" i="4"/>
  <c r="K650" i="4"/>
  <c r="AC650" i="4"/>
  <c r="AC587" i="4"/>
  <c r="AC579" i="4"/>
  <c r="AC566" i="4"/>
  <c r="K566" i="4"/>
  <c r="K495" i="4"/>
  <c r="AC495" i="4"/>
  <c r="AC493" i="4"/>
  <c r="AC432" i="4"/>
  <c r="AC421" i="4"/>
  <c r="AC380" i="4"/>
  <c r="K380" i="4"/>
  <c r="AC370" i="4"/>
  <c r="K370" i="4"/>
  <c r="K718" i="4"/>
  <c r="AC718" i="4"/>
  <c r="K645" i="4"/>
  <c r="AC645" i="4"/>
  <c r="AC612" i="4"/>
  <c r="K612" i="4"/>
  <c r="K530" i="4"/>
  <c r="AC530" i="4"/>
  <c r="K679" i="4"/>
  <c r="AC679" i="4"/>
  <c r="AC457" i="4"/>
  <c r="K457" i="4"/>
  <c r="AC394" i="4"/>
  <c r="K394" i="4"/>
  <c r="K346" i="4"/>
  <c r="AC346" i="4"/>
  <c r="K259" i="4"/>
  <c r="AC259" i="4"/>
  <c r="K212" i="4"/>
  <c r="AC212" i="4"/>
  <c r="K51" i="4"/>
  <c r="AC51" i="4"/>
  <c r="K41" i="4"/>
  <c r="AC41" i="4"/>
  <c r="K20" i="4"/>
  <c r="AC20" i="4"/>
  <c r="K861" i="4"/>
  <c r="K850" i="4"/>
  <c r="AC827" i="4"/>
  <c r="K798" i="4"/>
  <c r="K760" i="4"/>
  <c r="AC710" i="4"/>
  <c r="AC705" i="4"/>
  <c r="AC697" i="4"/>
  <c r="AC678" i="4"/>
  <c r="AC675" i="4"/>
  <c r="AC649" i="4"/>
  <c r="AC639" i="4"/>
  <c r="AC637" i="4"/>
  <c r="AC616" i="4"/>
  <c r="AC594" i="4"/>
  <c r="AC589" i="4"/>
  <c r="AC588" i="4"/>
  <c r="AC580" i="4"/>
  <c r="K556" i="4"/>
  <c r="AC545" i="4"/>
  <c r="AC534" i="4"/>
  <c r="AC527" i="4"/>
  <c r="AC524" i="4"/>
  <c r="AC479" i="4"/>
  <c r="AC469" i="4"/>
  <c r="AC447" i="4"/>
  <c r="AC443" i="4"/>
  <c r="K205" i="4"/>
  <c r="AC205" i="4"/>
  <c r="K188" i="4"/>
  <c r="AC188" i="4"/>
  <c r="K157" i="4"/>
  <c r="AC157" i="4"/>
  <c r="K84" i="4"/>
  <c r="AC84" i="4"/>
  <c r="K53" i="4"/>
  <c r="AC53" i="4"/>
  <c r="AC830" i="4"/>
  <c r="K799" i="4"/>
  <c r="K688" i="4"/>
  <c r="AC647" i="4"/>
  <c r="K621" i="4"/>
  <c r="AC614" i="4"/>
  <c r="K557" i="4"/>
  <c r="K511" i="4"/>
  <c r="K489" i="4"/>
  <c r="AC477" i="4"/>
  <c r="AC464" i="4"/>
  <c r="AC458" i="4"/>
  <c r="AC455" i="4"/>
  <c r="AC448" i="4"/>
  <c r="AC444" i="4"/>
  <c r="AC422" i="4"/>
  <c r="AC375" i="4"/>
  <c r="K300" i="4"/>
  <c r="AC300" i="4"/>
  <c r="K177" i="4"/>
  <c r="AC177" i="4"/>
  <c r="K121" i="4"/>
  <c r="AC121" i="4"/>
  <c r="K74" i="4"/>
  <c r="AC74" i="4"/>
  <c r="K63" i="4"/>
  <c r="AC63" i="4"/>
  <c r="K803" i="4"/>
  <c r="K383" i="4"/>
  <c r="AC383" i="4"/>
  <c r="K351" i="4"/>
  <c r="AC351" i="4"/>
  <c r="K287" i="4"/>
  <c r="AC287" i="4"/>
  <c r="K207" i="4"/>
  <c r="AC207" i="4"/>
  <c r="K189" i="4"/>
  <c r="AC189" i="4"/>
  <c r="K159" i="4"/>
  <c r="AC159" i="4"/>
  <c r="K113" i="4"/>
  <c r="AC113" i="4"/>
  <c r="K86" i="4"/>
  <c r="AC86" i="4"/>
  <c r="K11" i="4"/>
  <c r="AC11" i="4"/>
  <c r="K301" i="4"/>
  <c r="AC301" i="4"/>
  <c r="K297" i="4"/>
  <c r="AC297" i="4"/>
  <c r="K266" i="4"/>
  <c r="AC266" i="4"/>
  <c r="K122" i="4"/>
  <c r="AC122" i="4"/>
  <c r="K4" i="4"/>
  <c r="AC4" i="4"/>
  <c r="AC418" i="4"/>
  <c r="K418" i="4"/>
  <c r="K345" i="4"/>
  <c r="AC345" i="4"/>
  <c r="K339" i="4"/>
  <c r="AC339" i="4"/>
  <c r="K242" i="4"/>
  <c r="AC242" i="4"/>
  <c r="K107" i="4"/>
  <c r="AC107" i="4"/>
  <c r="K28" i="4"/>
  <c r="AC28" i="4"/>
  <c r="K18" i="4"/>
  <c r="AC18" i="4"/>
  <c r="AC329" i="4"/>
  <c r="AC321" i="4"/>
  <c r="AC316" i="4"/>
  <c r="AC308" i="4"/>
  <c r="AC294" i="4"/>
  <c r="AC284" i="4"/>
  <c r="AC276" i="4"/>
  <c r="AC256" i="4"/>
  <c r="AC251" i="4"/>
  <c r="AC249" i="4"/>
  <c r="AC248" i="4"/>
  <c r="AC236" i="4"/>
  <c r="AC218" i="4"/>
  <c r="AC202" i="4"/>
  <c r="AC198" i="4"/>
  <c r="AC196" i="4"/>
  <c r="AC181" i="4"/>
  <c r="AC171" i="4"/>
  <c r="AC170" i="4"/>
  <c r="AC169" i="4"/>
  <c r="AC162" i="4"/>
  <c r="AC161" i="4"/>
  <c r="AC145" i="4"/>
  <c r="AC110" i="4"/>
  <c r="AC104" i="4"/>
  <c r="AC97" i="4"/>
  <c r="AC94" i="4"/>
  <c r="AC88" i="4"/>
  <c r="AC83" i="4"/>
  <c r="AC70" i="4"/>
  <c r="AC58" i="4"/>
  <c r="AC48" i="4"/>
  <c r="AC38" i="4"/>
  <c r="AC8" i="4"/>
  <c r="AC314" i="4"/>
  <c r="AC304" i="4"/>
  <c r="AC288" i="4"/>
  <c r="AC267" i="4"/>
  <c r="AC260" i="4"/>
  <c r="AC243" i="4"/>
  <c r="AC230" i="4"/>
  <c r="AC214" i="4"/>
  <c r="AC213" i="4"/>
  <c r="AC208" i="4"/>
  <c r="AC192" i="4"/>
  <c r="AC178" i="4"/>
  <c r="AC150" i="4"/>
  <c r="AC149" i="4"/>
  <c r="AC133" i="4"/>
  <c r="AC126" i="4"/>
  <c r="AC114" i="4"/>
  <c r="AC92" i="4"/>
  <c r="AC75" i="4"/>
  <c r="AC64" i="4"/>
  <c r="AC54" i="4"/>
  <c r="AC42" i="4"/>
  <c r="AC29" i="4"/>
  <c r="AC21" i="4"/>
  <c r="K2207" i="4"/>
  <c r="AC2207" i="4"/>
  <c r="K2080" i="4"/>
  <c r="AC2080" i="4"/>
  <c r="K2021" i="4"/>
  <c r="AC2021" i="4"/>
  <c r="AC1916" i="4"/>
  <c r="K1916" i="4"/>
  <c r="K1847" i="4"/>
  <c r="AC1847" i="4"/>
  <c r="K2361" i="4"/>
  <c r="AC2307" i="4"/>
  <c r="K2300" i="4"/>
  <c r="K2288" i="4"/>
  <c r="K2255" i="4"/>
  <c r="K2234" i="4"/>
  <c r="AC2234" i="4"/>
  <c r="K2230" i="4"/>
  <c r="AC2230" i="4"/>
  <c r="K2217" i="4"/>
  <c r="AC2217" i="4"/>
  <c r="K2213" i="4"/>
  <c r="AC2213" i="4"/>
  <c r="K2162" i="4"/>
  <c r="AC2162" i="4"/>
  <c r="K2144" i="4"/>
  <c r="AC2144" i="4"/>
  <c r="K2136" i="4"/>
  <c r="AC2136" i="4"/>
  <c r="K2118" i="4"/>
  <c r="AC2118" i="4"/>
  <c r="K2106" i="4"/>
  <c r="AC2106" i="4"/>
  <c r="K2261" i="4"/>
  <c r="AC2261" i="4"/>
  <c r="K2168" i="4"/>
  <c r="AC2168" i="4"/>
  <c r="K2142" i="4"/>
  <c r="AC2142" i="4"/>
  <c r="K2116" i="4"/>
  <c r="AC2116" i="4"/>
  <c r="K2081" i="4"/>
  <c r="AC2081" i="4"/>
  <c r="K2023" i="4"/>
  <c r="AC2023" i="4"/>
  <c r="AC2386" i="4"/>
  <c r="AC2381" i="4"/>
  <c r="K2231" i="4"/>
  <c r="AC2231" i="4"/>
  <c r="K2218" i="4"/>
  <c r="AC2218" i="4"/>
  <c r="K2157" i="4"/>
  <c r="K2119" i="4"/>
  <c r="AC2119" i="4"/>
  <c r="K2069" i="4"/>
  <c r="AC2069" i="4"/>
  <c r="K2014" i="4"/>
  <c r="AC2014" i="4"/>
  <c r="K1978" i="4"/>
  <c r="AC1978" i="4"/>
  <c r="K2367" i="4"/>
  <c r="K2351" i="4"/>
  <c r="K2310" i="4"/>
  <c r="K2293" i="4"/>
  <c r="K2269" i="4"/>
  <c r="K2212" i="4"/>
  <c r="AC2212" i="4"/>
  <c r="K2205" i="4"/>
  <c r="AC2205" i="4"/>
  <c r="K2176" i="4"/>
  <c r="AC2176" i="4"/>
  <c r="K2147" i="4"/>
  <c r="AC1941" i="4"/>
  <c r="K1941" i="4"/>
  <c r="K2232" i="4"/>
  <c r="AC2232" i="4"/>
  <c r="K2208" i="4"/>
  <c r="AC2208" i="4"/>
  <c r="K2167" i="4"/>
  <c r="AC2167" i="4"/>
  <c r="AC2394" i="4"/>
  <c r="AC2393" i="4"/>
  <c r="AC2387" i="4"/>
  <c r="AC2382" i="4"/>
  <c r="K2357" i="4"/>
  <c r="AC2357" i="4"/>
  <c r="AC2355" i="4"/>
  <c r="AC2319" i="4"/>
  <c r="K2206" i="4"/>
  <c r="AC2206" i="4"/>
  <c r="K2163" i="4"/>
  <c r="AC2163" i="4"/>
  <c r="K2127" i="4"/>
  <c r="AC2127" i="4"/>
  <c r="K2079" i="4"/>
  <c r="AC2079" i="4"/>
  <c r="K2033" i="4"/>
  <c r="AC2033" i="4"/>
  <c r="K2343" i="4"/>
  <c r="AC2343" i="4"/>
  <c r="K2304" i="4"/>
  <c r="K2287" i="4"/>
  <c r="AC2287" i="4"/>
  <c r="AC2282" i="4"/>
  <c r="K2267" i="4"/>
  <c r="K2233" i="4"/>
  <c r="AC2233" i="4"/>
  <c r="K2150" i="4"/>
  <c r="AC2150" i="4"/>
  <c r="K2143" i="4"/>
  <c r="AC2143" i="4"/>
  <c r="K2135" i="4"/>
  <c r="AC2135" i="4"/>
  <c r="K2117" i="4"/>
  <c r="AC2117" i="4"/>
  <c r="K2105" i="4"/>
  <c r="AC2105" i="4"/>
  <c r="K2096" i="4"/>
  <c r="AC2096" i="4"/>
  <c r="K2087" i="4"/>
  <c r="AC2087" i="4"/>
  <c r="AC1981" i="4"/>
  <c r="K1981" i="4"/>
  <c r="K1906" i="4"/>
  <c r="AC1906" i="4"/>
  <c r="K1898" i="4"/>
  <c r="AC1898" i="4"/>
  <c r="AC2110" i="4"/>
  <c r="AC2091" i="4"/>
  <c r="AC2073" i="4"/>
  <c r="AC2065" i="4"/>
  <c r="AC2064" i="4"/>
  <c r="AC2039" i="4"/>
  <c r="AC2015" i="4"/>
  <c r="AC1979" i="4"/>
  <c r="K1971" i="4"/>
  <c r="AC1968" i="4"/>
  <c r="K1930" i="4"/>
  <c r="K1837" i="4"/>
  <c r="AC1837" i="4"/>
  <c r="K1824" i="4"/>
  <c r="AC1824" i="4"/>
  <c r="AC2032" i="4"/>
  <c r="AC2022" i="4"/>
  <c r="AC2013" i="4"/>
  <c r="K1982" i="4"/>
  <c r="AC1977" i="4"/>
  <c r="K1950" i="4"/>
  <c r="AC1924" i="4"/>
  <c r="K1915" i="4"/>
  <c r="AC1915" i="4"/>
  <c r="K1888" i="4"/>
  <c r="AC1888" i="4"/>
  <c r="K1864" i="4"/>
  <c r="AC1864" i="4"/>
  <c r="K1938" i="4"/>
  <c r="AC1938" i="4"/>
  <c r="K1886" i="4"/>
  <c r="AC1886" i="4"/>
  <c r="K1873" i="4"/>
  <c r="AC1873" i="4"/>
  <c r="K1868" i="4"/>
  <c r="AC1868" i="4"/>
  <c r="K1831" i="4"/>
  <c r="AC1831" i="4"/>
  <c r="AC2102" i="4"/>
  <c r="AC2099" i="4"/>
  <c r="AC2092" i="4"/>
  <c r="AC2084" i="4"/>
  <c r="AC2076" i="4"/>
  <c r="AC2075" i="4"/>
  <c r="AC2074" i="4"/>
  <c r="AC2066" i="4"/>
  <c r="AC2048" i="4"/>
  <c r="AC1989" i="4"/>
  <c r="AC1969" i="4"/>
  <c r="AC1958" i="4"/>
  <c r="AC1956" i="4"/>
  <c r="K1878" i="4"/>
  <c r="AC1878" i="4"/>
  <c r="K1848" i="4"/>
  <c r="AC1848" i="4"/>
  <c r="K1836" i="4"/>
  <c r="AC1836" i="4"/>
  <c r="K1818" i="4"/>
  <c r="AC1818" i="4"/>
  <c r="AC2040" i="4"/>
  <c r="K2025" i="4"/>
  <c r="K2016" i="4"/>
  <c r="K1980" i="4"/>
  <c r="K1972" i="4"/>
  <c r="AC1967" i="4"/>
  <c r="K1965" i="4"/>
  <c r="K1947" i="4"/>
  <c r="AC1947" i="4"/>
  <c r="K1929" i="4"/>
  <c r="AC1929" i="4"/>
  <c r="K1907" i="4"/>
  <c r="AC1907" i="4"/>
  <c r="K1899" i="4"/>
  <c r="AC1899" i="4"/>
  <c r="K1887" i="4"/>
  <c r="AC1887" i="4"/>
  <c r="K1863" i="4"/>
  <c r="AC1863" i="4"/>
  <c r="K1841" i="4"/>
  <c r="AC1841" i="4"/>
  <c r="K1872" i="4"/>
  <c r="AC1872" i="4"/>
  <c r="K1825" i="4"/>
  <c r="AC1825" i="4"/>
  <c r="K1430" i="4"/>
  <c r="AC1430" i="4"/>
  <c r="K1413" i="4"/>
  <c r="AC1413" i="4"/>
  <c r="K1397" i="4"/>
  <c r="AC1397" i="4"/>
  <c r="K1350" i="4"/>
  <c r="K1346" i="4"/>
  <c r="AC1346" i="4"/>
  <c r="K1318" i="4"/>
  <c r="K1298" i="4"/>
  <c r="AC1298" i="4"/>
  <c r="K1266" i="4"/>
  <c r="AC1266" i="4"/>
  <c r="K1234" i="4"/>
  <c r="AC1234" i="4"/>
  <c r="K1188" i="4"/>
  <c r="K1176" i="4"/>
  <c r="K1172" i="4"/>
  <c r="AC1172" i="4"/>
  <c r="K1119" i="4"/>
  <c r="AC1119" i="4"/>
  <c r="K1061" i="4"/>
  <c r="AC1061" i="4"/>
  <c r="K1381" i="4"/>
  <c r="AC1381" i="4"/>
  <c r="K1363" i="4"/>
  <c r="AC1363" i="4"/>
  <c r="K1331" i="4"/>
  <c r="AC1331" i="4"/>
  <c r="K1305" i="4"/>
  <c r="AC1305" i="4"/>
  <c r="K1273" i="4"/>
  <c r="AC1273" i="4"/>
  <c r="K1241" i="4"/>
  <c r="AC1241" i="4"/>
  <c r="AC1104" i="4"/>
  <c r="K1104" i="4"/>
  <c r="AC1807" i="4"/>
  <c r="AC1797" i="4"/>
  <c r="AC1792" i="4"/>
  <c r="AC1787" i="4"/>
  <c r="AC1786" i="4"/>
  <c r="AC1770" i="4"/>
  <c r="AC1769" i="4"/>
  <c r="AC1753" i="4"/>
  <c r="AC1743" i="4"/>
  <c r="AC1738" i="4"/>
  <c r="AC1711" i="4"/>
  <c r="AC1710" i="4"/>
  <c r="AC1709" i="4"/>
  <c r="AC1704" i="4"/>
  <c r="AC1694" i="4"/>
  <c r="AC1688" i="4"/>
  <c r="AC1630" i="4"/>
  <c r="AC1624" i="4"/>
  <c r="AC1616" i="4"/>
  <c r="AC1611" i="4"/>
  <c r="AC1606" i="4"/>
  <c r="AC1584" i="4"/>
  <c r="AC1563" i="4"/>
  <c r="AC1562" i="4"/>
  <c r="AC1530" i="4"/>
  <c r="AC1523" i="4"/>
  <c r="AC1518" i="4"/>
  <c r="AC1508" i="4"/>
  <c r="AC1483" i="4"/>
  <c r="AC1468" i="4"/>
  <c r="AC1459" i="4"/>
  <c r="AC1451" i="4"/>
  <c r="AC1443" i="4"/>
  <c r="AC1409" i="4"/>
  <c r="K1373" i="4"/>
  <c r="AC1373" i="4"/>
  <c r="K1338" i="4"/>
  <c r="AC1338" i="4"/>
  <c r="AC1312" i="4"/>
  <c r="K1290" i="4"/>
  <c r="AC1290" i="4"/>
  <c r="AC1280" i="4"/>
  <c r="K1258" i="4"/>
  <c r="AC1258" i="4"/>
  <c r="AC1248" i="4"/>
  <c r="K1223" i="4"/>
  <c r="AC1223" i="4"/>
  <c r="K1207" i="4"/>
  <c r="AC1207" i="4"/>
  <c r="K1202" i="4"/>
  <c r="AC1202" i="4"/>
  <c r="K1164" i="4"/>
  <c r="AC1164" i="4"/>
  <c r="K1438" i="4"/>
  <c r="AC1438" i="4"/>
  <c r="K1421" i="4"/>
  <c r="AC1421" i="4"/>
  <c r="K1400" i="4"/>
  <c r="K1389" i="4"/>
  <c r="AC1389" i="4"/>
  <c r="K1364" i="4"/>
  <c r="AC1364" i="4"/>
  <c r="K1355" i="4"/>
  <c r="AC1355" i="4"/>
  <c r="K1323" i="4"/>
  <c r="AC1323" i="4"/>
  <c r="K1301" i="4"/>
  <c r="K1297" i="4"/>
  <c r="AC1297" i="4"/>
  <c r="K1269" i="4"/>
  <c r="K1265" i="4"/>
  <c r="AC1265" i="4"/>
  <c r="K1237" i="4"/>
  <c r="K1233" i="4"/>
  <c r="AC1233" i="4"/>
  <c r="K1193" i="4"/>
  <c r="AC1193" i="4"/>
  <c r="K1182" i="4"/>
  <c r="AC1182" i="4"/>
  <c r="K1160" i="4"/>
  <c r="AC1160" i="4"/>
  <c r="K1380" i="4"/>
  <c r="AC1380" i="4"/>
  <c r="K1362" i="4"/>
  <c r="AC1362" i="4"/>
  <c r="K1330" i="4"/>
  <c r="AC1330" i="4"/>
  <c r="K1314" i="4"/>
  <c r="AC1314" i="4"/>
  <c r="K1282" i="4"/>
  <c r="AC1282" i="4"/>
  <c r="K1250" i="4"/>
  <c r="AC1250" i="4"/>
  <c r="K1214" i="4"/>
  <c r="AC1214" i="4"/>
  <c r="K1151" i="4"/>
  <c r="AC1151" i="4"/>
  <c r="AC1793" i="4"/>
  <c r="AC1788" i="4"/>
  <c r="AC1771" i="4"/>
  <c r="AC1760" i="4"/>
  <c r="AC1755" i="4"/>
  <c r="AC1754" i="4"/>
  <c r="AC1745" i="4"/>
  <c r="AC1744" i="4"/>
  <c r="AC1739" i="4"/>
  <c r="AC1712" i="4"/>
  <c r="AC1705" i="4"/>
  <c r="AC1695" i="4"/>
  <c r="AC1689" i="4"/>
  <c r="AC1674" i="4"/>
  <c r="AC1673" i="4"/>
  <c r="AC1637" i="4"/>
  <c r="AC1632" i="4"/>
  <c r="AC1631" i="4"/>
  <c r="AC1625" i="4"/>
  <c r="AC1617" i="4"/>
  <c r="AC1607" i="4"/>
  <c r="AC1595" i="4"/>
  <c r="AC1585" i="4"/>
  <c r="AC1577" i="4"/>
  <c r="AC1576" i="4"/>
  <c r="AC1575" i="4"/>
  <c r="AC1574" i="4"/>
  <c r="AC1573" i="4"/>
  <c r="AC1564" i="4"/>
  <c r="AC1531" i="4"/>
  <c r="AC1524" i="4"/>
  <c r="AC1519" i="4"/>
  <c r="AC1509" i="4"/>
  <c r="AC1484" i="4"/>
  <c r="AC1471" i="4"/>
  <c r="AC1470" i="4"/>
  <c r="AC1469" i="4"/>
  <c r="AC1460" i="4"/>
  <c r="AC1452" i="4"/>
  <c r="AC1444" i="4"/>
  <c r="AC1434" i="4"/>
  <c r="AC1417" i="4"/>
  <c r="K1405" i="4"/>
  <c r="AC1405" i="4"/>
  <c r="K1372" i="4"/>
  <c r="AC1372" i="4"/>
  <c r="K1347" i="4"/>
  <c r="AC1347" i="4"/>
  <c r="AC1337" i="4"/>
  <c r="K1289" i="4"/>
  <c r="AC1289" i="4"/>
  <c r="K1257" i="4"/>
  <c r="AC1257" i="4"/>
  <c r="K1222" i="4"/>
  <c r="AC1222" i="4"/>
  <c r="AC1206" i="4"/>
  <c r="K1201" i="4"/>
  <c r="AC1201" i="4"/>
  <c r="K1173" i="4"/>
  <c r="AC1173" i="4"/>
  <c r="K1143" i="4"/>
  <c r="AC1143" i="4"/>
  <c r="K1429" i="4"/>
  <c r="AC1429" i="4"/>
  <c r="K1392" i="4"/>
  <c r="K1367" i="4"/>
  <c r="K1358" i="4"/>
  <c r="K1354" i="4"/>
  <c r="AC1354" i="4"/>
  <c r="K1326" i="4"/>
  <c r="K1322" i="4"/>
  <c r="AC1322" i="4"/>
  <c r="K1306" i="4"/>
  <c r="AC1306" i="4"/>
  <c r="K1274" i="4"/>
  <c r="AC1274" i="4"/>
  <c r="K1242" i="4"/>
  <c r="AC1242" i="4"/>
  <c r="K1192" i="4"/>
  <c r="AC1192" i="4"/>
  <c r="K1185" i="4"/>
  <c r="K1181" i="4"/>
  <c r="AC1181" i="4"/>
  <c r="K1135" i="4"/>
  <c r="AC1135" i="4"/>
  <c r="K1339" i="4"/>
  <c r="AC1339" i="4"/>
  <c r="K1313" i="4"/>
  <c r="AC1313" i="4"/>
  <c r="K1281" i="4"/>
  <c r="AC1281" i="4"/>
  <c r="K1249" i="4"/>
  <c r="AC1249" i="4"/>
  <c r="K1208" i="4"/>
  <c r="AC1208" i="4"/>
  <c r="K1127" i="4"/>
  <c r="AC1127" i="4"/>
  <c r="K1110" i="4"/>
  <c r="AC1110" i="4"/>
  <c r="K1093" i="4"/>
  <c r="AC1093" i="4"/>
  <c r="AC1155" i="4"/>
  <c r="AC1147" i="4"/>
  <c r="AC1139" i="4"/>
  <c r="AC1131" i="4"/>
  <c r="AC1123" i="4"/>
  <c r="AC1115" i="4"/>
  <c r="AC1114" i="4"/>
  <c r="AC1105" i="4"/>
  <c r="K1089" i="4"/>
  <c r="AC1089" i="4"/>
  <c r="K1085" i="4"/>
  <c r="AC1085" i="4"/>
  <c r="K1074" i="4"/>
  <c r="AC1074" i="4"/>
  <c r="K1070" i="4"/>
  <c r="AC1070" i="4"/>
  <c r="K1066" i="4"/>
  <c r="AC1066" i="4"/>
  <c r="K1075" i="4"/>
  <c r="AC1075" i="4"/>
  <c r="AC1165" i="4"/>
  <c r="AC1156" i="4"/>
  <c r="AC1148" i="4"/>
  <c r="AC1140" i="4"/>
  <c r="AC1132" i="4"/>
  <c r="AC1124" i="4"/>
  <c r="AC1116" i="4"/>
  <c r="AC1106" i="4"/>
  <c r="K1084" i="4"/>
  <c r="AC1084" i="4"/>
  <c r="K1037" i="4"/>
  <c r="AC1037" i="4"/>
  <c r="K1045" i="4"/>
  <c r="AC1045" i="4"/>
  <c r="K1057" i="4"/>
  <c r="AC1057" i="4"/>
  <c r="K1053" i="4"/>
  <c r="AC1053" i="4"/>
  <c r="K833" i="4"/>
  <c r="K820" i="4"/>
  <c r="K819" i="4"/>
  <c r="AC808" i="4"/>
  <c r="K751" i="4"/>
  <c r="K750" i="4"/>
  <c r="K730" i="4"/>
  <c r="AC725" i="4"/>
  <c r="K699" i="4"/>
  <c r="K565" i="4"/>
  <c r="K310" i="4"/>
  <c r="AC310" i="4"/>
  <c r="K280" i="4"/>
  <c r="AC280" i="4"/>
  <c r="K263" i="4"/>
  <c r="AC263" i="4"/>
  <c r="K220" i="4"/>
  <c r="AC220" i="4"/>
  <c r="K129" i="4"/>
  <c r="AC129" i="4"/>
  <c r="K101" i="4"/>
  <c r="AC101" i="4"/>
  <c r="K60" i="4"/>
  <c r="AC60" i="4"/>
  <c r="K25" i="4"/>
  <c r="AC25" i="4"/>
  <c r="AC1076" i="4"/>
  <c r="AC1067" i="4"/>
  <c r="AC1058" i="4"/>
  <c r="AC1050" i="4"/>
  <c r="AC1042" i="4"/>
  <c r="AC1034" i="4"/>
  <c r="AC1028" i="4"/>
  <c r="AC1007" i="4"/>
  <c r="AC1003" i="4"/>
  <c r="AC998" i="4"/>
  <c r="AC979" i="4"/>
  <c r="AC971" i="4"/>
  <c r="AC967" i="4"/>
  <c r="AC959" i="4"/>
  <c r="AC947" i="4"/>
  <c r="AC934" i="4"/>
  <c r="AC926" i="4"/>
  <c r="AC918" i="4"/>
  <c r="AC908" i="4"/>
  <c r="AC901" i="4"/>
  <c r="AC891" i="4"/>
  <c r="AC882" i="4"/>
  <c r="AC866" i="4"/>
  <c r="AC847" i="4"/>
  <c r="AC842" i="4"/>
  <c r="AC837" i="4"/>
  <c r="AC836" i="4"/>
  <c r="AC786" i="4"/>
  <c r="AC781" i="4"/>
  <c r="AC776" i="4"/>
  <c r="AC731" i="4"/>
  <c r="AC702" i="4"/>
  <c r="K638" i="4"/>
  <c r="AC625" i="4"/>
  <c r="AC595" i="4"/>
  <c r="K595" i="4"/>
  <c r="AC460" i="4"/>
  <c r="K460" i="4"/>
  <c r="AC423" i="4"/>
  <c r="K423" i="4"/>
  <c r="K382" i="4"/>
  <c r="AC382" i="4"/>
  <c r="K360" i="4"/>
  <c r="AC360" i="4"/>
  <c r="K179" i="4"/>
  <c r="AC179" i="4"/>
  <c r="AC1023" i="4"/>
  <c r="AC1022" i="4"/>
  <c r="AC1017" i="4"/>
  <c r="AC1012" i="4"/>
  <c r="AC1011" i="4"/>
  <c r="AC1010" i="4"/>
  <c r="AC1001" i="4"/>
  <c r="AC968" i="4"/>
  <c r="AC962" i="4"/>
  <c r="AC948" i="4"/>
  <c r="AC937" i="4"/>
  <c r="AC929" i="4"/>
  <c r="AC895" i="4"/>
  <c r="AC885" i="4"/>
  <c r="AC874" i="4"/>
  <c r="AC860" i="4"/>
  <c r="AC851" i="4"/>
  <c r="AC815" i="4"/>
  <c r="AC802" i="4"/>
  <c r="AC796" i="4"/>
  <c r="AC794" i="4"/>
  <c r="AC793" i="4"/>
  <c r="AC792" i="4"/>
  <c r="AC759" i="4"/>
  <c r="K666" i="4"/>
  <c r="AC576" i="4"/>
  <c r="K576" i="4"/>
  <c r="AC520" i="4"/>
  <c r="K520" i="4"/>
  <c r="K311" i="4"/>
  <c r="AC311" i="4"/>
  <c r="K281" i="4"/>
  <c r="AC281" i="4"/>
  <c r="K271" i="4"/>
  <c r="AC271" i="4"/>
  <c r="K141" i="4"/>
  <c r="AC141" i="4"/>
  <c r="K102" i="4"/>
  <c r="AC102" i="4"/>
  <c r="K68" i="4"/>
  <c r="AC68" i="4"/>
  <c r="K36" i="4"/>
  <c r="AC36" i="4"/>
  <c r="K6" i="4"/>
  <c r="AC6" i="4"/>
  <c r="K821" i="4"/>
  <c r="K764" i="4"/>
  <c r="AC754" i="4"/>
  <c r="K752" i="4"/>
  <c r="AC548" i="4"/>
  <c r="K548" i="4"/>
  <c r="AC500" i="4"/>
  <c r="K500" i="4"/>
  <c r="AC466" i="4"/>
  <c r="K466" i="4"/>
  <c r="K428" i="4"/>
  <c r="K404" i="4"/>
  <c r="AC404" i="4"/>
  <c r="K366" i="4"/>
  <c r="AC366" i="4"/>
  <c r="K240" i="4"/>
  <c r="AC240" i="4"/>
  <c r="K186" i="4"/>
  <c r="AC186" i="4"/>
  <c r="AC585" i="4"/>
  <c r="K585" i="4"/>
  <c r="AC523" i="4"/>
  <c r="K523" i="4"/>
  <c r="AC431" i="4"/>
  <c r="K431" i="4"/>
  <c r="K324" i="4"/>
  <c r="AC324" i="4"/>
  <c r="K290" i="4"/>
  <c r="AC290" i="4"/>
  <c r="K272" i="4"/>
  <c r="AC272" i="4"/>
  <c r="K152" i="4"/>
  <c r="AC152" i="4"/>
  <c r="K116" i="4"/>
  <c r="AC116" i="4"/>
  <c r="K78" i="4"/>
  <c r="AC78" i="4"/>
  <c r="K44" i="4"/>
  <c r="AC44" i="4"/>
  <c r="K12" i="4"/>
  <c r="AC12" i="4"/>
  <c r="AC1081" i="4"/>
  <c r="AC1071" i="4"/>
  <c r="AC1063" i="4"/>
  <c r="AC1062" i="4"/>
  <c r="AC1054" i="4"/>
  <c r="AC1046" i="4"/>
  <c r="AC1038" i="4"/>
  <c r="AC1024" i="4"/>
  <c r="AC1018" i="4"/>
  <c r="AC1013" i="4"/>
  <c r="AC992" i="4"/>
  <c r="AC985" i="4"/>
  <c r="AC969" i="4"/>
  <c r="AC963" i="4"/>
  <c r="AC930" i="4"/>
  <c r="AC914" i="4"/>
  <c r="AC896" i="4"/>
  <c r="K829" i="4"/>
  <c r="K774" i="4"/>
  <c r="K714" i="4"/>
  <c r="K604" i="4"/>
  <c r="K551" i="4"/>
  <c r="K503" i="4"/>
  <c r="K473" i="4"/>
  <c r="K413" i="4"/>
  <c r="AC413" i="4"/>
  <c r="K371" i="4"/>
  <c r="AC371" i="4"/>
  <c r="AC1049" i="4"/>
  <c r="AC1041" i="4"/>
  <c r="AC1033" i="4"/>
  <c r="AC1027" i="4"/>
  <c r="AC997" i="4"/>
  <c r="AC988" i="4"/>
  <c r="AC983" i="4"/>
  <c r="AC978" i="4"/>
  <c r="AC970" i="4"/>
  <c r="AC966" i="4"/>
  <c r="AC958" i="4"/>
  <c r="AC933" i="4"/>
  <c r="AC923" i="4"/>
  <c r="AC917" i="4"/>
  <c r="AC912" i="4"/>
  <c r="AC907" i="4"/>
  <c r="AC906" i="4"/>
  <c r="AC900" i="4"/>
  <c r="AC890" i="4"/>
  <c r="AC881" i="4"/>
  <c r="AC880" i="4"/>
  <c r="AC879" i="4"/>
  <c r="AC878" i="4"/>
  <c r="AC865" i="4"/>
  <c r="AC864" i="4"/>
  <c r="AC846" i="4"/>
  <c r="AC841" i="4"/>
  <c r="AC586" i="4"/>
  <c r="K586" i="4"/>
  <c r="AC508" i="4"/>
  <c r="K508" i="4"/>
  <c r="AC451" i="4"/>
  <c r="K451" i="4"/>
  <c r="K302" i="4"/>
  <c r="AC302" i="4"/>
  <c r="K273" i="4"/>
  <c r="AC273" i="4"/>
  <c r="K258" i="4"/>
  <c r="AC258" i="4"/>
  <c r="K206" i="4"/>
  <c r="AC206" i="4"/>
  <c r="K124" i="4"/>
  <c r="AC124" i="4"/>
  <c r="K85" i="4"/>
  <c r="AC85" i="4"/>
  <c r="K52" i="4"/>
  <c r="AC52" i="4"/>
  <c r="K19" i="4"/>
  <c r="AC19" i="4"/>
  <c r="AC801" i="4"/>
  <c r="K698" i="4"/>
  <c r="K620" i="4"/>
  <c r="AC529" i="4"/>
  <c r="K529" i="4"/>
  <c r="K481" i="4"/>
  <c r="K377" i="4"/>
  <c r="AC377" i="4"/>
  <c r="K342" i="4"/>
  <c r="AC342" i="4"/>
  <c r="K166" i="4"/>
  <c r="AC166" i="4"/>
  <c r="K415" i="4"/>
  <c r="AC743" i="4"/>
  <c r="AC737" i="4"/>
  <c r="AC732" i="4"/>
</calcChain>
</file>

<file path=xl/sharedStrings.xml><?xml version="1.0" encoding="utf-8"?>
<sst xmlns="http://schemas.openxmlformats.org/spreadsheetml/2006/main" count="32051" uniqueCount="2595">
  <si>
    <t>Open position</t>
  </si>
  <si>
    <t xml:space="preserve">Department </t>
  </si>
  <si>
    <t>Vacancy approval date</t>
  </si>
  <si>
    <t>Job advert open date</t>
  </si>
  <si>
    <t>Job advert closing date</t>
  </si>
  <si>
    <t>Interview date</t>
  </si>
  <si>
    <t>Date job offer</t>
  </si>
  <si>
    <t>Date contract prepared</t>
  </si>
  <si>
    <t>Date contract issued </t>
  </si>
  <si>
    <t>Reporting date </t>
  </si>
  <si>
    <t>Date of induction/onboarding </t>
  </si>
  <si>
    <t>Date e-file opened</t>
  </si>
  <si>
    <t>Date physical file open </t>
  </si>
  <si>
    <t>Date of inclusion to benefits </t>
  </si>
  <si>
    <t>End of probation date</t>
  </si>
  <si>
    <t>Comments</t>
  </si>
  <si>
    <t>Shortlisted Status</t>
  </si>
  <si>
    <t>Hire Status</t>
  </si>
  <si>
    <t>Decline Reason</t>
  </si>
  <si>
    <t>Level/Band</t>
  </si>
  <si>
    <t>Accepted</t>
  </si>
  <si>
    <t>Declined</t>
  </si>
  <si>
    <t>Pending</t>
  </si>
  <si>
    <t>Rejection Reason</t>
  </si>
  <si>
    <t>Position filled by another</t>
  </si>
  <si>
    <t>Salary expectation too high</t>
  </si>
  <si>
    <t>Other</t>
  </si>
  <si>
    <t>Didn't pass technical test</t>
  </si>
  <si>
    <t>Not a culture fit</t>
  </si>
  <si>
    <t>Rejected By</t>
  </si>
  <si>
    <t>Candidate</t>
  </si>
  <si>
    <t>Company</t>
  </si>
  <si>
    <t>Offer Status</t>
  </si>
  <si>
    <t>Job Title</t>
  </si>
  <si>
    <t>Product Designer</t>
  </si>
  <si>
    <t>Software Engineer</t>
  </si>
  <si>
    <t>Manager</t>
  </si>
  <si>
    <t>HR Specialist</t>
  </si>
  <si>
    <t>Data Analyst</t>
  </si>
  <si>
    <t>Position Requisition Date</t>
  </si>
  <si>
    <t>Associate</t>
  </si>
  <si>
    <t>Junior</t>
  </si>
  <si>
    <t>Senior</t>
  </si>
  <si>
    <t>Manager Level</t>
  </si>
  <si>
    <t>Senior Management</t>
  </si>
  <si>
    <t>Executive</t>
  </si>
  <si>
    <t>Yes</t>
  </si>
  <si>
    <t>No</t>
  </si>
  <si>
    <t>Failed</t>
  </si>
  <si>
    <t>Finance</t>
  </si>
  <si>
    <t>Program Office</t>
  </si>
  <si>
    <t>Administation</t>
  </si>
  <si>
    <t>M and E</t>
  </si>
  <si>
    <t>Capacity Building</t>
  </si>
  <si>
    <t>Fundraising</t>
  </si>
  <si>
    <t>Communication and Advocacy</t>
  </si>
  <si>
    <t>HR</t>
  </si>
  <si>
    <t>1 | Program Office</t>
  </si>
  <si>
    <t>2 | Program Office</t>
  </si>
  <si>
    <t>3 | Program Office</t>
  </si>
  <si>
    <t>4 | Program Office</t>
  </si>
  <si>
    <t>5 | Program Office</t>
  </si>
  <si>
    <t>6 | Program Office</t>
  </si>
  <si>
    <t>7 | Program Office</t>
  </si>
  <si>
    <t>8 | Program Office</t>
  </si>
  <si>
    <t>9 | Program Office</t>
  </si>
  <si>
    <t>10 | Program Office</t>
  </si>
  <si>
    <t>11 | Finance</t>
  </si>
  <si>
    <t>12 | Finance</t>
  </si>
  <si>
    <t>13 | Finance</t>
  </si>
  <si>
    <t>14 | Finance</t>
  </si>
  <si>
    <t>15 | Finance</t>
  </si>
  <si>
    <t>16 | Finance</t>
  </si>
  <si>
    <t>17 | Finance</t>
  </si>
  <si>
    <t>18 | Finance</t>
  </si>
  <si>
    <t>19 | Finance</t>
  </si>
  <si>
    <t>20 | Finance</t>
  </si>
  <si>
    <t>21 | Finance</t>
  </si>
  <si>
    <t>22 | Finance</t>
  </si>
  <si>
    <t>23 | Finance</t>
  </si>
  <si>
    <t>24 | Finance</t>
  </si>
  <si>
    <t>25 | Finance</t>
  </si>
  <si>
    <t>26 | Finance</t>
  </si>
  <si>
    <t>27 | Finance</t>
  </si>
  <si>
    <t>28 | Finance</t>
  </si>
  <si>
    <t>29 | Finance</t>
  </si>
  <si>
    <t>30 | Finance</t>
  </si>
  <si>
    <t>31 | Administation</t>
  </si>
  <si>
    <t>32 | Administation</t>
  </si>
  <si>
    <t>33 | Administation</t>
  </si>
  <si>
    <t>34 | Administation</t>
  </si>
  <si>
    <t>35 | Administation</t>
  </si>
  <si>
    <t>36 | Administation</t>
  </si>
  <si>
    <t>37 | Administation</t>
  </si>
  <si>
    <t>38 | Administation</t>
  </si>
  <si>
    <t>39 | Administation</t>
  </si>
  <si>
    <t>40 | Administation</t>
  </si>
  <si>
    <t>41 | Communication and Advocacy</t>
  </si>
  <si>
    <t>42 | Communication and Advocacy</t>
  </si>
  <si>
    <t>43 | Communication and Advocacy</t>
  </si>
  <si>
    <t>44 | Communication and Advocacy</t>
  </si>
  <si>
    <t>45 | Communication and Advocacy</t>
  </si>
  <si>
    <t>46 | Communication and Advocacy</t>
  </si>
  <si>
    <t>47 | Communication and Advocacy</t>
  </si>
  <si>
    <t>48 | Communication and Advocacy</t>
  </si>
  <si>
    <t>49 | Communication and Advocacy</t>
  </si>
  <si>
    <t>50 | Communication and Advocacy</t>
  </si>
  <si>
    <t>51 | Capacity Building</t>
  </si>
  <si>
    <t>52 | Capacity Building</t>
  </si>
  <si>
    <t>53 | Capacity Building</t>
  </si>
  <si>
    <t>54 | Capacity Building</t>
  </si>
  <si>
    <t>55 | Capacity Building</t>
  </si>
  <si>
    <t>56 | Capacity Building</t>
  </si>
  <si>
    <t>57 | Capacity Building</t>
  </si>
  <si>
    <t>58 | Capacity Building</t>
  </si>
  <si>
    <t>59 | Capacity Building</t>
  </si>
  <si>
    <t>60 | Capacity Building</t>
  </si>
  <si>
    <t>61 | Program Office</t>
  </si>
  <si>
    <t>62 | Program Office</t>
  </si>
  <si>
    <t>63 | Program Office</t>
  </si>
  <si>
    <t>64 | Program Office</t>
  </si>
  <si>
    <t>65 | Program Office</t>
  </si>
  <si>
    <t>66 | Program Office</t>
  </si>
  <si>
    <t>67 | Program Office</t>
  </si>
  <si>
    <t>68 | Program Office</t>
  </si>
  <si>
    <t>69 | Program Office</t>
  </si>
  <si>
    <t>70 | Program Office</t>
  </si>
  <si>
    <t>71 | Finance</t>
  </si>
  <si>
    <t>72 | Finance</t>
  </si>
  <si>
    <t>73 | Finance</t>
  </si>
  <si>
    <t>74 | Finance</t>
  </si>
  <si>
    <t>75 | Finance</t>
  </si>
  <si>
    <t>76 | Finance</t>
  </si>
  <si>
    <t>77 | Finance</t>
  </si>
  <si>
    <t>78 | Finance</t>
  </si>
  <si>
    <t>79 | Finance</t>
  </si>
  <si>
    <t>80 | Finance</t>
  </si>
  <si>
    <t>81 | Communication and Advocacy</t>
  </si>
  <si>
    <t>82 | Communication and Advocacy</t>
  </si>
  <si>
    <t>83 | Communication and Advocacy</t>
  </si>
  <si>
    <t>84 | Communication and Advocacy</t>
  </si>
  <si>
    <t>85 | Communication and Advocacy</t>
  </si>
  <si>
    <t>86 | Communication and Advocacy</t>
  </si>
  <si>
    <t>87 | Communication and Advocacy</t>
  </si>
  <si>
    <t>88 | Communication and Advocacy</t>
  </si>
  <si>
    <t>89 | Communication and Advocacy</t>
  </si>
  <si>
    <t>90 | Communication and Advocacy</t>
  </si>
  <si>
    <t>91 | Finance</t>
  </si>
  <si>
    <t>92 | Finance</t>
  </si>
  <si>
    <t>93 | Finance</t>
  </si>
  <si>
    <t>94 | Finance</t>
  </si>
  <si>
    <t>95 | Finance</t>
  </si>
  <si>
    <t>96 | Finance</t>
  </si>
  <si>
    <t>97 | Finance</t>
  </si>
  <si>
    <t>98 | Finance</t>
  </si>
  <si>
    <t>99 | Finance</t>
  </si>
  <si>
    <t>100 | Finance</t>
  </si>
  <si>
    <t>101 | Finance</t>
  </si>
  <si>
    <t>102 | Finance</t>
  </si>
  <si>
    <t>103 | Finance</t>
  </si>
  <si>
    <t>104 | Finance</t>
  </si>
  <si>
    <t>105 | Finance</t>
  </si>
  <si>
    <t>106 | Finance</t>
  </si>
  <si>
    <t>107 | Finance</t>
  </si>
  <si>
    <t>108 | Finance</t>
  </si>
  <si>
    <t>109 | Finance</t>
  </si>
  <si>
    <t>110 | Finance</t>
  </si>
  <si>
    <t>111 | Capacity Building</t>
  </si>
  <si>
    <t>112 | Capacity Building</t>
  </si>
  <si>
    <t>113 | Capacity Building</t>
  </si>
  <si>
    <t>114 | Capacity Building</t>
  </si>
  <si>
    <t>115 | Capacity Building</t>
  </si>
  <si>
    <t>116 | Capacity Building</t>
  </si>
  <si>
    <t>117 | Capacity Building</t>
  </si>
  <si>
    <t>118 | Capacity Building</t>
  </si>
  <si>
    <t>119 | Capacity Building</t>
  </si>
  <si>
    <t>120 | Capacity Building</t>
  </si>
  <si>
    <t>121 | Communication and Advocacy</t>
  </si>
  <si>
    <t>122 | Communication and Advocacy</t>
  </si>
  <si>
    <t>123 | Communication and Advocacy</t>
  </si>
  <si>
    <t>124 | Communication and Advocacy</t>
  </si>
  <si>
    <t>125 | Communication and Advocacy</t>
  </si>
  <si>
    <t>126 | Communication and Advocacy</t>
  </si>
  <si>
    <t>127 | Communication and Advocacy</t>
  </si>
  <si>
    <t>128 | Communication and Advocacy</t>
  </si>
  <si>
    <t>129 | Communication and Advocacy</t>
  </si>
  <si>
    <t>130 | Communication and Advocacy</t>
  </si>
  <si>
    <t>131 | Program Office</t>
  </si>
  <si>
    <t>132 | Program Office</t>
  </si>
  <si>
    <t>133 | Program Office</t>
  </si>
  <si>
    <t>134 | Program Office</t>
  </si>
  <si>
    <t>135 | Program Office</t>
  </si>
  <si>
    <t>136 | Program Office</t>
  </si>
  <si>
    <t>137 | Program Office</t>
  </si>
  <si>
    <t>138 | Program Office</t>
  </si>
  <si>
    <t>139 | Program Office</t>
  </si>
  <si>
    <t>140 | Program Office</t>
  </si>
  <si>
    <t>141 | Capacity Building</t>
  </si>
  <si>
    <t>142 | Capacity Building</t>
  </si>
  <si>
    <t>143 | Capacity Building</t>
  </si>
  <si>
    <t>144 | Capacity Building</t>
  </si>
  <si>
    <t>145 | Capacity Building</t>
  </si>
  <si>
    <t>146 | Capacity Building</t>
  </si>
  <si>
    <t>147 | Capacity Building</t>
  </si>
  <si>
    <t>148 | Capacity Building</t>
  </si>
  <si>
    <t>149 | Capacity Building</t>
  </si>
  <si>
    <t>150 | Capacity Building</t>
  </si>
  <si>
    <t>151 | Capacity Building</t>
  </si>
  <si>
    <t>152 | Capacity Building</t>
  </si>
  <si>
    <t>153 | Capacity Building</t>
  </si>
  <si>
    <t>154 | Capacity Building</t>
  </si>
  <si>
    <t>155 | Capacity Building</t>
  </si>
  <si>
    <t>156 | Capacity Building</t>
  </si>
  <si>
    <t>157 | Capacity Building</t>
  </si>
  <si>
    <t>158 | Capacity Building</t>
  </si>
  <si>
    <t>159 | Capacity Building</t>
  </si>
  <si>
    <t>160 | Capacity Building</t>
  </si>
  <si>
    <t>161 | Communication and Advocacy</t>
  </si>
  <si>
    <t>162 | Communication and Advocacy</t>
  </si>
  <si>
    <t>163 | Communication and Advocacy</t>
  </si>
  <si>
    <t>164 | Communication and Advocacy</t>
  </si>
  <si>
    <t>165 | Communication and Advocacy</t>
  </si>
  <si>
    <t>166 | Communication and Advocacy</t>
  </si>
  <si>
    <t>167 | Communication and Advocacy</t>
  </si>
  <si>
    <t>168 | Communication and Advocacy</t>
  </si>
  <si>
    <t>169 | Communication and Advocacy</t>
  </si>
  <si>
    <t>170 | Communication and Advocacy</t>
  </si>
  <si>
    <t>171 | Finance</t>
  </si>
  <si>
    <t>172 | Finance</t>
  </si>
  <si>
    <t>173 | Finance</t>
  </si>
  <si>
    <t>174 | Finance</t>
  </si>
  <si>
    <t>175 | Finance</t>
  </si>
  <si>
    <t>176 | Finance</t>
  </si>
  <si>
    <t>177 | Finance</t>
  </si>
  <si>
    <t>178 | Finance</t>
  </si>
  <si>
    <t>179 | Finance</t>
  </si>
  <si>
    <t>180 | Finance</t>
  </si>
  <si>
    <t>181 | Program Office</t>
  </si>
  <si>
    <t>182 | Program Office</t>
  </si>
  <si>
    <t>183 | Program Office</t>
  </si>
  <si>
    <t>184 | Program Office</t>
  </si>
  <si>
    <t>185 | Program Office</t>
  </si>
  <si>
    <t>186 | Program Office</t>
  </si>
  <si>
    <t>187 | Program Office</t>
  </si>
  <si>
    <t>188 | Program Office</t>
  </si>
  <si>
    <t>189 | Program Office</t>
  </si>
  <si>
    <t>190 | Program Office</t>
  </si>
  <si>
    <t>191 | Communication and Advocacy</t>
  </si>
  <si>
    <t>192 | Communication and Advocacy</t>
  </si>
  <si>
    <t>193 | Communication and Advocacy</t>
  </si>
  <si>
    <t>194 | Communication and Advocacy</t>
  </si>
  <si>
    <t>195 | Communication and Advocacy</t>
  </si>
  <si>
    <t>196 | Communication and Advocacy</t>
  </si>
  <si>
    <t>197 | Communication and Advocacy</t>
  </si>
  <si>
    <t>198 | Communication and Advocacy</t>
  </si>
  <si>
    <t>199 | Communication and Advocacy</t>
  </si>
  <si>
    <t>200 | Communication and Advocacy</t>
  </si>
  <si>
    <t>201 | Finance</t>
  </si>
  <si>
    <t>202 | Finance</t>
  </si>
  <si>
    <t>203 | Finance</t>
  </si>
  <si>
    <t>204 | Finance</t>
  </si>
  <si>
    <t>205 | Finance</t>
  </si>
  <si>
    <t>206 | Finance</t>
  </si>
  <si>
    <t>207 | Finance</t>
  </si>
  <si>
    <t>208 | Finance</t>
  </si>
  <si>
    <t>209 | Finance</t>
  </si>
  <si>
    <t>210 | Finance</t>
  </si>
  <si>
    <t>211 | Administation</t>
  </si>
  <si>
    <t>212 | Administation</t>
  </si>
  <si>
    <t>213 | Administation</t>
  </si>
  <si>
    <t>214 | Administation</t>
  </si>
  <si>
    <t>215 | Administation</t>
  </si>
  <si>
    <t>216 | Administation</t>
  </si>
  <si>
    <t>217 | Administation</t>
  </si>
  <si>
    <t>218 | Administation</t>
  </si>
  <si>
    <t>219 | Administation</t>
  </si>
  <si>
    <t>220 | Administation</t>
  </si>
  <si>
    <t>221 | Capacity Building</t>
  </si>
  <si>
    <t>222 | Capacity Building</t>
  </si>
  <si>
    <t>223 | Capacity Building</t>
  </si>
  <si>
    <t>224 | Capacity Building</t>
  </si>
  <si>
    <t>225 | Capacity Building</t>
  </si>
  <si>
    <t>226 | Capacity Building</t>
  </si>
  <si>
    <t>227 | Capacity Building</t>
  </si>
  <si>
    <t>228 | Capacity Building</t>
  </si>
  <si>
    <t>229 | Capacity Building</t>
  </si>
  <si>
    <t>230 | Capacity Building</t>
  </si>
  <si>
    <t>231 | Capacity Building</t>
  </si>
  <si>
    <t>232 | Capacity Building</t>
  </si>
  <si>
    <t>233 | Capacity Building</t>
  </si>
  <si>
    <t>234 | Capacity Building</t>
  </si>
  <si>
    <t>235 | Capacity Building</t>
  </si>
  <si>
    <t>236 | Capacity Building</t>
  </si>
  <si>
    <t>237 | Capacity Building</t>
  </si>
  <si>
    <t>238 | Capacity Building</t>
  </si>
  <si>
    <t>239 | Capacity Building</t>
  </si>
  <si>
    <t>240 | Capacity Building</t>
  </si>
  <si>
    <t>241 | Communication and Advocacy</t>
  </si>
  <si>
    <t>242 | Communication and Advocacy</t>
  </si>
  <si>
    <t>243 | Communication and Advocacy</t>
  </si>
  <si>
    <t>244 | Communication and Advocacy</t>
  </si>
  <si>
    <t>245 | Communication and Advocacy</t>
  </si>
  <si>
    <t>246 | Communication and Advocacy</t>
  </si>
  <si>
    <t>247 | Communication and Advocacy</t>
  </si>
  <si>
    <t>248 | Communication and Advocacy</t>
  </si>
  <si>
    <t>249 | Communication and Advocacy</t>
  </si>
  <si>
    <t>250 | Communication and Advocacy</t>
  </si>
  <si>
    <t>251 | Capacity Building</t>
  </si>
  <si>
    <t>252 | Capacity Building</t>
  </si>
  <si>
    <t>253 | Capacity Building</t>
  </si>
  <si>
    <t>254 | Capacity Building</t>
  </si>
  <si>
    <t>255 | Capacity Building</t>
  </si>
  <si>
    <t>256 | Capacity Building</t>
  </si>
  <si>
    <t>257 | Capacity Building</t>
  </si>
  <si>
    <t>258 | Capacity Building</t>
  </si>
  <si>
    <t>259 | Capacity Building</t>
  </si>
  <si>
    <t>260 | Capacity Building</t>
  </si>
  <si>
    <t>261 | Capacity Building</t>
  </si>
  <si>
    <t>262 | Capacity Building</t>
  </si>
  <si>
    <t>263 | Capacity Building</t>
  </si>
  <si>
    <t>264 | Capacity Building</t>
  </si>
  <si>
    <t>265 | Capacity Building</t>
  </si>
  <si>
    <t>266 | Capacity Building</t>
  </si>
  <si>
    <t>267 | Capacity Building</t>
  </si>
  <si>
    <t>268 | Capacity Building</t>
  </si>
  <si>
    <t>269 | Capacity Building</t>
  </si>
  <si>
    <t>270 | Capacity Building</t>
  </si>
  <si>
    <t>271 | Communication and Advocacy</t>
  </si>
  <si>
    <t>272 | Communication and Advocacy</t>
  </si>
  <si>
    <t>273 | Communication and Advocacy</t>
  </si>
  <si>
    <t>274 | Communication and Advocacy</t>
  </si>
  <si>
    <t>275 | Communication and Advocacy</t>
  </si>
  <si>
    <t>276 | Communication and Advocacy</t>
  </si>
  <si>
    <t>277 | Communication and Advocacy</t>
  </si>
  <si>
    <t>278 | Communication and Advocacy</t>
  </si>
  <si>
    <t>279 | Communication and Advocacy</t>
  </si>
  <si>
    <t>280 | Communication and Advocacy</t>
  </si>
  <si>
    <t>281 | Finance</t>
  </si>
  <si>
    <t>282 | Finance</t>
  </si>
  <si>
    <t>283 | Finance</t>
  </si>
  <si>
    <t>284 | Finance</t>
  </si>
  <si>
    <t>285 | Finance</t>
  </si>
  <si>
    <t>286 | Finance</t>
  </si>
  <si>
    <t>287 | Finance</t>
  </si>
  <si>
    <t>288 | Finance</t>
  </si>
  <si>
    <t>289 | Finance</t>
  </si>
  <si>
    <t>290 | Finance</t>
  </si>
  <si>
    <t>291 | Communication and Advocacy</t>
  </si>
  <si>
    <t>292 | Communication and Advocacy</t>
  </si>
  <si>
    <t>293 | Communication and Advocacy</t>
  </si>
  <si>
    <t>294 | Communication and Advocacy</t>
  </si>
  <si>
    <t>295 | Communication and Advocacy</t>
  </si>
  <si>
    <t>296 | Communication and Advocacy</t>
  </si>
  <si>
    <t>297 | Communication and Advocacy</t>
  </si>
  <si>
    <t>298 | Communication and Advocacy</t>
  </si>
  <si>
    <t>299 | Communication and Advocacy</t>
  </si>
  <si>
    <t>300 | Communication and Advocacy</t>
  </si>
  <si>
    <t>301 | Administation</t>
  </si>
  <si>
    <t>302 | Administation</t>
  </si>
  <si>
    <t>303 | Administation</t>
  </si>
  <si>
    <t>304 | Administation</t>
  </si>
  <si>
    <t>305 | Administation</t>
  </si>
  <si>
    <t>306 | Administation</t>
  </si>
  <si>
    <t>307 | Administation</t>
  </si>
  <si>
    <t>308 | Administation</t>
  </si>
  <si>
    <t>309 | Administation</t>
  </si>
  <si>
    <t>310 | Administation</t>
  </si>
  <si>
    <t>311 | Program Office</t>
  </si>
  <si>
    <t>312 | Program Office</t>
  </si>
  <si>
    <t>313 | Program Office</t>
  </si>
  <si>
    <t>314 | Program Office</t>
  </si>
  <si>
    <t>315 | Program Office</t>
  </si>
  <si>
    <t>316 | Program Office</t>
  </si>
  <si>
    <t>317 | Program Office</t>
  </si>
  <si>
    <t>318 | Program Office</t>
  </si>
  <si>
    <t>319 | Program Office</t>
  </si>
  <si>
    <t>320 | Program Office</t>
  </si>
  <si>
    <t>321 | Communication and Advocacy</t>
  </si>
  <si>
    <t>322 | Communication and Advocacy</t>
  </si>
  <si>
    <t>323 | Communication and Advocacy</t>
  </si>
  <si>
    <t>324 | Communication and Advocacy</t>
  </si>
  <si>
    <t>325 | Communication and Advocacy</t>
  </si>
  <si>
    <t>326 | Communication and Advocacy</t>
  </si>
  <si>
    <t>327 | Communication and Advocacy</t>
  </si>
  <si>
    <t>328 | Communication and Advocacy</t>
  </si>
  <si>
    <t>329 | Communication and Advocacy</t>
  </si>
  <si>
    <t>330 | Communication and Advocacy</t>
  </si>
  <si>
    <t>331 | Administation</t>
  </si>
  <si>
    <t>332 | Administation</t>
  </si>
  <si>
    <t>333 | Administation</t>
  </si>
  <si>
    <t>334 | Administation</t>
  </si>
  <si>
    <t>335 | Administation</t>
  </si>
  <si>
    <t>336 | Administation</t>
  </si>
  <si>
    <t>337 | Administation</t>
  </si>
  <si>
    <t>338 | Administation</t>
  </si>
  <si>
    <t>339 | Administation</t>
  </si>
  <si>
    <t>340 | Administation</t>
  </si>
  <si>
    <t>341 | Finance</t>
  </si>
  <si>
    <t>342 | Finance</t>
  </si>
  <si>
    <t>343 | Finance</t>
  </si>
  <si>
    <t>344 | Finance</t>
  </si>
  <si>
    <t>345 | Finance</t>
  </si>
  <si>
    <t>346 | Finance</t>
  </si>
  <si>
    <t>347 | Finance</t>
  </si>
  <si>
    <t>348 | Finance</t>
  </si>
  <si>
    <t>349 | Finance</t>
  </si>
  <si>
    <t>350 | Finance</t>
  </si>
  <si>
    <t>351 | Communication and Advocacy</t>
  </si>
  <si>
    <t>352 | Communication and Advocacy</t>
  </si>
  <si>
    <t>353 | Communication and Advocacy</t>
  </si>
  <si>
    <t>354 | Communication and Advocacy</t>
  </si>
  <si>
    <t>355 | Communication and Advocacy</t>
  </si>
  <si>
    <t>356 | Communication and Advocacy</t>
  </si>
  <si>
    <t>357 | Communication and Advocacy</t>
  </si>
  <si>
    <t>358 | Communication and Advocacy</t>
  </si>
  <si>
    <t>359 | Communication and Advocacy</t>
  </si>
  <si>
    <t>360 | Communication and Advocacy</t>
  </si>
  <si>
    <t>361 | Communication and Advocacy</t>
  </si>
  <si>
    <t>362 | Communication and Advocacy</t>
  </si>
  <si>
    <t>363 | Communication and Advocacy</t>
  </si>
  <si>
    <t>364 | Communication and Advocacy</t>
  </si>
  <si>
    <t>365 | Communication and Advocacy</t>
  </si>
  <si>
    <t>366 | Communication and Advocacy</t>
  </si>
  <si>
    <t>367 | Communication and Advocacy</t>
  </si>
  <si>
    <t>368 | Communication and Advocacy</t>
  </si>
  <si>
    <t>369 | Communication and Advocacy</t>
  </si>
  <si>
    <t>370 | Communication and Advocacy</t>
  </si>
  <si>
    <t>371 | Program Office</t>
  </si>
  <si>
    <t>372 | Program Office</t>
  </si>
  <si>
    <t>373 | Program Office</t>
  </si>
  <si>
    <t>374 | Program Office</t>
  </si>
  <si>
    <t>375 | Program Office</t>
  </si>
  <si>
    <t>376 | Program Office</t>
  </si>
  <si>
    <t>377 | Program Office</t>
  </si>
  <si>
    <t>378 | Program Office</t>
  </si>
  <si>
    <t>379 | Program Office</t>
  </si>
  <si>
    <t>380 | Program Office</t>
  </si>
  <si>
    <t>381 | Program Office</t>
  </si>
  <si>
    <t>382 | Program Office</t>
  </si>
  <si>
    <t>383 | Program Office</t>
  </si>
  <si>
    <t>384 | Program Office</t>
  </si>
  <si>
    <t>385 | Program Office</t>
  </si>
  <si>
    <t>386 | Program Office</t>
  </si>
  <si>
    <t>387 | Program Office</t>
  </si>
  <si>
    <t>388 | Program Office</t>
  </si>
  <si>
    <t>389 | Program Office</t>
  </si>
  <si>
    <t>390 | Program Office</t>
  </si>
  <si>
    <t>391 | Finance</t>
  </si>
  <si>
    <t>392 | Finance</t>
  </si>
  <si>
    <t>393 | Finance</t>
  </si>
  <si>
    <t>394 | Finance</t>
  </si>
  <si>
    <t>395 | Finance</t>
  </si>
  <si>
    <t>396 | Finance</t>
  </si>
  <si>
    <t>397 | Finance</t>
  </si>
  <si>
    <t>398 | Finance</t>
  </si>
  <si>
    <t>399 | Finance</t>
  </si>
  <si>
    <t>400 | Finance</t>
  </si>
  <si>
    <t>401 | Administation</t>
  </si>
  <si>
    <t>402 | Administation</t>
  </si>
  <si>
    <t>403 | Administation</t>
  </si>
  <si>
    <t>404 | Administation</t>
  </si>
  <si>
    <t>405 | Administation</t>
  </si>
  <si>
    <t>406 | Administation</t>
  </si>
  <si>
    <t>407 | Administation</t>
  </si>
  <si>
    <t>408 | Administation</t>
  </si>
  <si>
    <t>409 | Administation</t>
  </si>
  <si>
    <t>410 | Administation</t>
  </si>
  <si>
    <t>411 | Capacity Building</t>
  </si>
  <si>
    <t>412 | Capacity Building</t>
  </si>
  <si>
    <t>413 | Capacity Building</t>
  </si>
  <si>
    <t>414 | Capacity Building</t>
  </si>
  <si>
    <t>415 | Capacity Building</t>
  </si>
  <si>
    <t>416 | Capacity Building</t>
  </si>
  <si>
    <t>417 | Capacity Building</t>
  </si>
  <si>
    <t>418 | Capacity Building</t>
  </si>
  <si>
    <t>419 | Capacity Building</t>
  </si>
  <si>
    <t>420 | Capacity Building</t>
  </si>
  <si>
    <t>421 | Capacity Building</t>
  </si>
  <si>
    <t>422 | Capacity Building</t>
  </si>
  <si>
    <t>423 | Capacity Building</t>
  </si>
  <si>
    <t>424 | Capacity Building</t>
  </si>
  <si>
    <t>425 | Capacity Building</t>
  </si>
  <si>
    <t>426 | Capacity Building</t>
  </si>
  <si>
    <t>427 | Capacity Building</t>
  </si>
  <si>
    <t>428 | Capacity Building</t>
  </si>
  <si>
    <t>429 | Capacity Building</t>
  </si>
  <si>
    <t>430 | Capacity Building</t>
  </si>
  <si>
    <t>431 | Communication and Advocacy</t>
  </si>
  <si>
    <t>432 | Communication and Advocacy</t>
  </si>
  <si>
    <t>433 | Communication and Advocacy</t>
  </si>
  <si>
    <t>434 | Communication and Advocacy</t>
  </si>
  <si>
    <t>435 | Communication and Advocacy</t>
  </si>
  <si>
    <t>436 | Communication and Advocacy</t>
  </si>
  <si>
    <t>437 | Communication and Advocacy</t>
  </si>
  <si>
    <t>438 | Communication and Advocacy</t>
  </si>
  <si>
    <t>439 | Communication and Advocacy</t>
  </si>
  <si>
    <t>440 | Communication and Advocacy</t>
  </si>
  <si>
    <t>441 | Administation</t>
  </si>
  <si>
    <t>442 | Administation</t>
  </si>
  <si>
    <t>443 | Administation</t>
  </si>
  <si>
    <t>444 | Administation</t>
  </si>
  <si>
    <t>445 | Administation</t>
  </si>
  <si>
    <t>446 | Administation</t>
  </si>
  <si>
    <t>447 | Administation</t>
  </si>
  <si>
    <t>448 | Administation</t>
  </si>
  <si>
    <t>449 | Administation</t>
  </si>
  <si>
    <t>450 | Administation</t>
  </si>
  <si>
    <t>451 | Finance</t>
  </si>
  <si>
    <t>452 | Finance</t>
  </si>
  <si>
    <t>453 | Finance</t>
  </si>
  <si>
    <t>454 | Finance</t>
  </si>
  <si>
    <t>455 | Finance</t>
  </si>
  <si>
    <t>456 | Finance</t>
  </si>
  <si>
    <t>457 | Finance</t>
  </si>
  <si>
    <t>458 | Finance</t>
  </si>
  <si>
    <t>459 | Finance</t>
  </si>
  <si>
    <t>460 | Finance</t>
  </si>
  <si>
    <t>461 | Administation</t>
  </si>
  <si>
    <t>462 | Administation</t>
  </si>
  <si>
    <t>463 | Administation</t>
  </si>
  <si>
    <t>464 | Administation</t>
  </si>
  <si>
    <t>465 | Administation</t>
  </si>
  <si>
    <t>466 | Administation</t>
  </si>
  <si>
    <t>467 | Administation</t>
  </si>
  <si>
    <t>468 | Administation</t>
  </si>
  <si>
    <t>469 | Administation</t>
  </si>
  <si>
    <t>470 | Administation</t>
  </si>
  <si>
    <t>471 | Program Office</t>
  </si>
  <si>
    <t>472 | Program Office</t>
  </si>
  <si>
    <t>473 | Program Office</t>
  </si>
  <si>
    <t>474 | Program Office</t>
  </si>
  <si>
    <t>475 | Program Office</t>
  </si>
  <si>
    <t>476 | Program Office</t>
  </si>
  <si>
    <t>477 | Program Office</t>
  </si>
  <si>
    <t>478 | Program Office</t>
  </si>
  <si>
    <t>479 | Program Office</t>
  </si>
  <si>
    <t>480 | Program Office</t>
  </si>
  <si>
    <t>481 | Program Office</t>
  </si>
  <si>
    <t>482 | Program Office</t>
  </si>
  <si>
    <t>483 | Program Office</t>
  </si>
  <si>
    <t>484 | Program Office</t>
  </si>
  <si>
    <t>485 | Program Office</t>
  </si>
  <si>
    <t>486 | Program Office</t>
  </si>
  <si>
    <t>487 | Program Office</t>
  </si>
  <si>
    <t>488 | Program Office</t>
  </si>
  <si>
    <t>489 | Program Office</t>
  </si>
  <si>
    <t>490 | Program Office</t>
  </si>
  <si>
    <t>491 | Program Office</t>
  </si>
  <si>
    <t>492 | Program Office</t>
  </si>
  <si>
    <t>493 | Program Office</t>
  </si>
  <si>
    <t>494 | Program Office</t>
  </si>
  <si>
    <t>495 | Program Office</t>
  </si>
  <si>
    <t>496 | Program Office</t>
  </si>
  <si>
    <t>497 | Program Office</t>
  </si>
  <si>
    <t>498 | Program Office</t>
  </si>
  <si>
    <t>499 | Program Office</t>
  </si>
  <si>
    <t>500 | Program Office</t>
  </si>
  <si>
    <t>501 | Capacity Building</t>
  </si>
  <si>
    <t>502 | Capacity Building</t>
  </si>
  <si>
    <t>503 | Capacity Building</t>
  </si>
  <si>
    <t>504 | Capacity Building</t>
  </si>
  <si>
    <t>505 | Capacity Building</t>
  </si>
  <si>
    <t>506 | Capacity Building</t>
  </si>
  <si>
    <t>507 | Capacity Building</t>
  </si>
  <si>
    <t>508 | Capacity Building</t>
  </si>
  <si>
    <t>509 | Capacity Building</t>
  </si>
  <si>
    <t>510 | Capacity Building</t>
  </si>
  <si>
    <t>511 | Administation</t>
  </si>
  <si>
    <t>512 | Administation</t>
  </si>
  <si>
    <t>513 | Administation</t>
  </si>
  <si>
    <t>514 | Administation</t>
  </si>
  <si>
    <t>515 | Administation</t>
  </si>
  <si>
    <t>516 | Administation</t>
  </si>
  <si>
    <t>518 | Administation</t>
  </si>
  <si>
    <t>519 | Administation</t>
  </si>
  <si>
    <t>520 | Administation</t>
  </si>
  <si>
    <t>521 | Administation</t>
  </si>
  <si>
    <t>522 | Administation</t>
  </si>
  <si>
    <t>523 | Administation</t>
  </si>
  <si>
    <t>524 | Administation</t>
  </si>
  <si>
    <t>525 | Administation</t>
  </si>
  <si>
    <t>526 | M and E</t>
  </si>
  <si>
    <t>529 | M and E</t>
  </si>
  <si>
    <t>530 | M and E</t>
  </si>
  <si>
    <t>531 | Capacity Building</t>
  </si>
  <si>
    <t>532 | Capacity Building</t>
  </si>
  <si>
    <t>533 | Capacity Building</t>
  </si>
  <si>
    <t>536 | Capacity Building</t>
  </si>
  <si>
    <t>537 | Capacity Building</t>
  </si>
  <si>
    <t>538 | Capacity Building</t>
  </si>
  <si>
    <t>539 | Capacity Building</t>
  </si>
  <si>
    <t>540 | Capacity Building</t>
  </si>
  <si>
    <t>541 | M and E</t>
  </si>
  <si>
    <t>542 | M and E</t>
  </si>
  <si>
    <t>544 | M and E</t>
  </si>
  <si>
    <t>545 | M and E</t>
  </si>
  <si>
    <t>547 | M and E</t>
  </si>
  <si>
    <t>548 | M and E</t>
  </si>
  <si>
    <t>549 | M and E</t>
  </si>
  <si>
    <t>551 | M and E</t>
  </si>
  <si>
    <t>552 | M and E</t>
  </si>
  <si>
    <t>553 | M and E</t>
  </si>
  <si>
    <t>554 | M and E</t>
  </si>
  <si>
    <t>555 | M and E</t>
  </si>
  <si>
    <t>556 | M and E</t>
  </si>
  <si>
    <t>557 | M and E</t>
  </si>
  <si>
    <t>558 | M and E</t>
  </si>
  <si>
    <t>559 | M and E</t>
  </si>
  <si>
    <t>560 | M and E</t>
  </si>
  <si>
    <t>561 | Communication and Advocacy</t>
  </si>
  <si>
    <t>562 | Communication and Advocacy</t>
  </si>
  <si>
    <t>563 | Communication and Advocacy</t>
  </si>
  <si>
    <t>564 | Communication and Advocacy</t>
  </si>
  <si>
    <t>565 | Communication and Advocacy</t>
  </si>
  <si>
    <t>566 | Communication and Advocacy</t>
  </si>
  <si>
    <t>567 | Communication and Advocacy</t>
  </si>
  <si>
    <t>568 | Communication and Advocacy</t>
  </si>
  <si>
    <t>570 | Communication and Advocacy</t>
  </si>
  <si>
    <t>571 | Program Office</t>
  </si>
  <si>
    <t>572 | Program Office</t>
  </si>
  <si>
    <t>573 | Program Office</t>
  </si>
  <si>
    <t>574 | Program Office</t>
  </si>
  <si>
    <t>575 | Program Office</t>
  </si>
  <si>
    <t>577 | Program Office</t>
  </si>
  <si>
    <t>578 | Program Office</t>
  </si>
  <si>
    <t>579 | Program Office</t>
  </si>
  <si>
    <t>580 | Program Office</t>
  </si>
  <si>
    <t>581 | M and E</t>
  </si>
  <si>
    <t>582 | M and E</t>
  </si>
  <si>
    <t>583 | M and E</t>
  </si>
  <si>
    <t>584 | M and E</t>
  </si>
  <si>
    <t>585 | M and E</t>
  </si>
  <si>
    <t>586 | M and E</t>
  </si>
  <si>
    <t>587 | M and E</t>
  </si>
  <si>
    <t>588 | M and E</t>
  </si>
  <si>
    <t>589 | M and E</t>
  </si>
  <si>
    <t>591 | Finance</t>
  </si>
  <si>
    <t>592 | Finance</t>
  </si>
  <si>
    <t>593 | Finance</t>
  </si>
  <si>
    <t>594 | Finance</t>
  </si>
  <si>
    <t>595 | Finance</t>
  </si>
  <si>
    <t>596 | Finance</t>
  </si>
  <si>
    <t>597 | Finance</t>
  </si>
  <si>
    <t>598 | Finance</t>
  </si>
  <si>
    <t>599 | Finance</t>
  </si>
  <si>
    <t>600 | Finance</t>
  </si>
  <si>
    <t>601 | Finance</t>
  </si>
  <si>
    <t>602 | Finance</t>
  </si>
  <si>
    <t>603 | Finance</t>
  </si>
  <si>
    <t>604 | Finance</t>
  </si>
  <si>
    <t>605 | Finance</t>
  </si>
  <si>
    <t>606 | Finance</t>
  </si>
  <si>
    <t>607 | Finance</t>
  </si>
  <si>
    <t>608 | Finance</t>
  </si>
  <si>
    <t>609 | Finance</t>
  </si>
  <si>
    <t>610 | Finance</t>
  </si>
  <si>
    <t>612 | Program Office</t>
  </si>
  <si>
    <t>613 | Program Office</t>
  </si>
  <si>
    <t>614 | Program Office</t>
  </si>
  <si>
    <t>617 | Program Office</t>
  </si>
  <si>
    <t>618 | Program Office</t>
  </si>
  <si>
    <t>621 | Capacity Building</t>
  </si>
  <si>
    <t>622 | Capacity Building</t>
  </si>
  <si>
    <t>623 | Capacity Building</t>
  </si>
  <si>
    <t>624 | Capacity Building</t>
  </si>
  <si>
    <t>625 | Capacity Building</t>
  </si>
  <si>
    <t>626 | Capacity Building</t>
  </si>
  <si>
    <t>627 | Capacity Building</t>
  </si>
  <si>
    <t>628 | Capacity Building</t>
  </si>
  <si>
    <t>629 | Capacity Building</t>
  </si>
  <si>
    <t>630 | Capacity Building</t>
  </si>
  <si>
    <t>632 | Program Office</t>
  </si>
  <si>
    <t>633 | Program Office</t>
  </si>
  <si>
    <t>636 | Program Office</t>
  </si>
  <si>
    <t>637 | Program Office</t>
  </si>
  <si>
    <t>639 | Program Office</t>
  </si>
  <si>
    <t>640 | Program Office</t>
  </si>
  <si>
    <t>642 | M and E</t>
  </si>
  <si>
    <t>643 | M and E</t>
  </si>
  <si>
    <t>644 | M and E</t>
  </si>
  <si>
    <t>645 | M and E</t>
  </si>
  <si>
    <t>647 | M and E</t>
  </si>
  <si>
    <t>648 | M and E</t>
  </si>
  <si>
    <t>649 | M and E</t>
  </si>
  <si>
    <t>650 | M and E</t>
  </si>
  <si>
    <t>651 | Program Office</t>
  </si>
  <si>
    <t>653 | Program Office</t>
  </si>
  <si>
    <t>654 | Program Office</t>
  </si>
  <si>
    <t>655 | Program Office</t>
  </si>
  <si>
    <t>656 | Program Office</t>
  </si>
  <si>
    <t>657 | Program Office</t>
  </si>
  <si>
    <t>658 | Program Office</t>
  </si>
  <si>
    <t>659 | Program Office</t>
  </si>
  <si>
    <t>660 | Program Office</t>
  </si>
  <si>
    <t>661 | Capacity Building</t>
  </si>
  <si>
    <t>662 | Capacity Building</t>
  </si>
  <si>
    <t>663 | Capacity Building</t>
  </si>
  <si>
    <t>664 | Capacity Building</t>
  </si>
  <si>
    <t>665 | Capacity Building</t>
  </si>
  <si>
    <t>666 | Capacity Building</t>
  </si>
  <si>
    <t>667 | Capacity Building</t>
  </si>
  <si>
    <t>669 | Capacity Building</t>
  </si>
  <si>
    <t>670 | Capacity Building</t>
  </si>
  <si>
    <t>671 | Program Office</t>
  </si>
  <si>
    <t>672 | Program Office</t>
  </si>
  <si>
    <t>673 | Program Office</t>
  </si>
  <si>
    <t>674 | Program Office</t>
  </si>
  <si>
    <t>675 | Program Office</t>
  </si>
  <si>
    <t>676 | Program Office</t>
  </si>
  <si>
    <t>677 | Program Office</t>
  </si>
  <si>
    <t>678 | Program Office</t>
  </si>
  <si>
    <t>679 | Program Office</t>
  </si>
  <si>
    <t>680 | Program Office</t>
  </si>
  <si>
    <t>681 | Communication and Advocacy</t>
  </si>
  <si>
    <t>682 | Communication and Advocacy</t>
  </si>
  <si>
    <t>683 | Communication and Advocacy</t>
  </si>
  <si>
    <t>685 | Communication and Advocacy</t>
  </si>
  <si>
    <t>686 | Communication and Advocacy</t>
  </si>
  <si>
    <t>687 | Communication and Advocacy</t>
  </si>
  <si>
    <t>688 | Communication and Advocacy</t>
  </si>
  <si>
    <t>689 | Communication and Advocacy</t>
  </si>
  <si>
    <t>690 | Communication and Advocacy</t>
  </si>
  <si>
    <t>692 | M and E</t>
  </si>
  <si>
    <t>694 | M and E</t>
  </si>
  <si>
    <t>695 | M and E</t>
  </si>
  <si>
    <t>696 | M and E</t>
  </si>
  <si>
    <t>697 | M and E</t>
  </si>
  <si>
    <t>698 | M and E</t>
  </si>
  <si>
    <t>699 | M and E</t>
  </si>
  <si>
    <t>700 | M and E</t>
  </si>
  <si>
    <t>701 | Finance</t>
  </si>
  <si>
    <t>702 | Finance</t>
  </si>
  <si>
    <t>703 | Finance</t>
  </si>
  <si>
    <t>704 | Finance</t>
  </si>
  <si>
    <t>705 | Finance</t>
  </si>
  <si>
    <t>706 | Finance</t>
  </si>
  <si>
    <t>708 | Finance</t>
  </si>
  <si>
    <t>709 | Finance</t>
  </si>
  <si>
    <t>711 | Program Office</t>
  </si>
  <si>
    <t>712 | Program Office</t>
  </si>
  <si>
    <t>713 | Program Office</t>
  </si>
  <si>
    <t>714 | Program Office</t>
  </si>
  <si>
    <t>715 | Program Office</t>
  </si>
  <si>
    <t>716 | Program Office</t>
  </si>
  <si>
    <t>717 | Program Office</t>
  </si>
  <si>
    <t>718 | Program Office</t>
  </si>
  <si>
    <t>719 | Program Office</t>
  </si>
  <si>
    <t>720 | Program Office</t>
  </si>
  <si>
    <t>721 | Program Office</t>
  </si>
  <si>
    <t>722 | Program Office</t>
  </si>
  <si>
    <t>723 | Program Office</t>
  </si>
  <si>
    <t>724 | Program Office</t>
  </si>
  <si>
    <t>725 | Program Office</t>
  </si>
  <si>
    <t>726 | Program Office</t>
  </si>
  <si>
    <t>728 | Program Office</t>
  </si>
  <si>
    <t>729 | Program Office</t>
  </si>
  <si>
    <t>730 | Program Office</t>
  </si>
  <si>
    <t>731 | Communication and Advocacy</t>
  </si>
  <si>
    <t>732 | Communication and Advocacy</t>
  </si>
  <si>
    <t>733 | Communication and Advocacy</t>
  </si>
  <si>
    <t>734 | Communication and Advocacy</t>
  </si>
  <si>
    <t>735 | Communication and Advocacy</t>
  </si>
  <si>
    <t>736 | Communication and Advocacy</t>
  </si>
  <si>
    <t>737 | Communication and Advocacy</t>
  </si>
  <si>
    <t>738 | Communication and Advocacy</t>
  </si>
  <si>
    <t>739 | Communication and Advocacy</t>
  </si>
  <si>
    <t>740 | Communication and Advocacy</t>
  </si>
  <si>
    <t>741 | Finance</t>
  </si>
  <si>
    <t>742 | Finance</t>
  </si>
  <si>
    <t>743 | Finance</t>
  </si>
  <si>
    <t>744 | Finance</t>
  </si>
  <si>
    <t>745 | Finance</t>
  </si>
  <si>
    <t>746 | Finance</t>
  </si>
  <si>
    <t>747 | Finance</t>
  </si>
  <si>
    <t>748 | Finance</t>
  </si>
  <si>
    <t>749 | Finance</t>
  </si>
  <si>
    <t>750 | Finance</t>
  </si>
  <si>
    <t>751 | M and E</t>
  </si>
  <si>
    <t>752 | M and E</t>
  </si>
  <si>
    <t>753 | M and E</t>
  </si>
  <si>
    <t>754 | M and E</t>
  </si>
  <si>
    <t>755 | M and E</t>
  </si>
  <si>
    <t>756 | M and E</t>
  </si>
  <si>
    <t>757 | M and E</t>
  </si>
  <si>
    <t>758 | M and E</t>
  </si>
  <si>
    <t>760 | M and E</t>
  </si>
  <si>
    <t>761 | Program Office</t>
  </si>
  <si>
    <t>762 | Program Office</t>
  </si>
  <si>
    <t>763 | Program Office</t>
  </si>
  <si>
    <t>764 | Program Office</t>
  </si>
  <si>
    <t>765 | Program Office</t>
  </si>
  <si>
    <t>766 | Program Office</t>
  </si>
  <si>
    <t>767 | Program Office</t>
  </si>
  <si>
    <t>768 | Program Office</t>
  </si>
  <si>
    <t>769 | Program Office</t>
  </si>
  <si>
    <t>770 | Program Office</t>
  </si>
  <si>
    <t>771 | Capacity Building</t>
  </si>
  <si>
    <t>772 | Capacity Building</t>
  </si>
  <si>
    <t>773 | Capacity Building</t>
  </si>
  <si>
    <t>775 | Capacity Building</t>
  </si>
  <si>
    <t>776 | Capacity Building</t>
  </si>
  <si>
    <t>777 | Capacity Building</t>
  </si>
  <si>
    <t>779 | Capacity Building</t>
  </si>
  <si>
    <t>780 | Capacity Building</t>
  </si>
  <si>
    <t>783 | Communication and Advocacy</t>
  </si>
  <si>
    <t>785 | Communication and Advocacy</t>
  </si>
  <si>
    <t>786 | Communication and Advocacy</t>
  </si>
  <si>
    <t>787 | Communication and Advocacy</t>
  </si>
  <si>
    <t>788 | Communication and Advocacy</t>
  </si>
  <si>
    <t>789 | Communication and Advocacy</t>
  </si>
  <si>
    <t>790 | Communication and Advocacy</t>
  </si>
  <si>
    <t>791 | Program Office</t>
  </si>
  <si>
    <t>792 | Program Office</t>
  </si>
  <si>
    <t>793 | Program Office</t>
  </si>
  <si>
    <t>794 | Program Office</t>
  </si>
  <si>
    <t>795 | Program Office</t>
  </si>
  <si>
    <t>797 | Program Office</t>
  </si>
  <si>
    <t>798 | Program Office</t>
  </si>
  <si>
    <t>799 | Program Office</t>
  </si>
  <si>
    <t>800 | Program Office</t>
  </si>
  <si>
    <t>801 | Capacity Building</t>
  </si>
  <si>
    <t>802 | Capacity Building</t>
  </si>
  <si>
    <t>803 | Capacity Building</t>
  </si>
  <si>
    <t>804 | Capacity Building</t>
  </si>
  <si>
    <t>805 | Capacity Building</t>
  </si>
  <si>
    <t>806 | Capacity Building</t>
  </si>
  <si>
    <t>807 | Capacity Building</t>
  </si>
  <si>
    <t>808 | Capacity Building</t>
  </si>
  <si>
    <t>809 | Capacity Building</t>
  </si>
  <si>
    <t>810 | Capacity Building</t>
  </si>
  <si>
    <t>812 | Communication and Advocacy</t>
  </si>
  <si>
    <t>813 | Communication and Advocacy</t>
  </si>
  <si>
    <t>814 | Communication and Advocacy</t>
  </si>
  <si>
    <t>816 | Communication and Advocacy</t>
  </si>
  <si>
    <t>817 | Communication and Advocacy</t>
  </si>
  <si>
    <t>818 | Communication and Advocacy</t>
  </si>
  <si>
    <t>819 | Communication and Advocacy</t>
  </si>
  <si>
    <t>820 | Communication and Advocacy</t>
  </si>
  <si>
    <t>821 | Program Office</t>
  </si>
  <si>
    <t>822 | Program Office</t>
  </si>
  <si>
    <t>823 | Program Office</t>
  </si>
  <si>
    <t>824 | Program Office</t>
  </si>
  <si>
    <t>825 | Program Office</t>
  </si>
  <si>
    <t>826 | Program Office</t>
  </si>
  <si>
    <t>827 | Program Office</t>
  </si>
  <si>
    <t>828 | Program Office</t>
  </si>
  <si>
    <t>829 | Program Office</t>
  </si>
  <si>
    <t>830 | Program Office</t>
  </si>
  <si>
    <t>831 | Program Office</t>
  </si>
  <si>
    <t>832 | Program Office</t>
  </si>
  <si>
    <t>833 | Program Office</t>
  </si>
  <si>
    <t>834 | Program Office</t>
  </si>
  <si>
    <t>835 | Program Office</t>
  </si>
  <si>
    <t>836 | Program Office</t>
  </si>
  <si>
    <t>838 | Program Office</t>
  </si>
  <si>
    <t>839 | Program Office</t>
  </si>
  <si>
    <t>841 | Communication and Advocacy</t>
  </si>
  <si>
    <t>842 | Communication and Advocacy</t>
  </si>
  <si>
    <t>843 | Communication and Advocacy</t>
  </si>
  <si>
    <t>844 | Communication and Advocacy</t>
  </si>
  <si>
    <t>845 | Communication and Advocacy</t>
  </si>
  <si>
    <t>848 | Communication and Advocacy</t>
  </si>
  <si>
    <t>849 | Communication and Advocacy</t>
  </si>
  <si>
    <t>850 | Communication and Advocacy</t>
  </si>
  <si>
    <t>851 | Finance</t>
  </si>
  <si>
    <t>852 | Finance</t>
  </si>
  <si>
    <t>853 | Finance</t>
  </si>
  <si>
    <t>854 | Finance</t>
  </si>
  <si>
    <t>855 | Finance</t>
  </si>
  <si>
    <t>857 | Finance</t>
  </si>
  <si>
    <t>858 | Finance</t>
  </si>
  <si>
    <t>860 | Finance</t>
  </si>
  <si>
    <t>861 | Finance</t>
  </si>
  <si>
    <t>862 | Finance</t>
  </si>
  <si>
    <t>864 | Finance</t>
  </si>
  <si>
    <t>865 | Finance</t>
  </si>
  <si>
    <t>866 | Finance</t>
  </si>
  <si>
    <t>867 | Finance</t>
  </si>
  <si>
    <t>868 | Finance</t>
  </si>
  <si>
    <t>869 | Finance</t>
  </si>
  <si>
    <t>871 | M and E</t>
  </si>
  <si>
    <t>872 | M and E</t>
  </si>
  <si>
    <t>873 | M and E</t>
  </si>
  <si>
    <t>874 | M and E</t>
  </si>
  <si>
    <t>875 | M and E</t>
  </si>
  <si>
    <t>878 | M and E</t>
  </si>
  <si>
    <t>880 | M and E</t>
  </si>
  <si>
    <t>881 | Finance</t>
  </si>
  <si>
    <t>882 | Finance</t>
  </si>
  <si>
    <t>883 | Finance</t>
  </si>
  <si>
    <t>884 | Finance</t>
  </si>
  <si>
    <t>885 | Finance</t>
  </si>
  <si>
    <t>886 | Finance</t>
  </si>
  <si>
    <t>887 | Finance</t>
  </si>
  <si>
    <t>888 | Finance</t>
  </si>
  <si>
    <t>889 | Finance</t>
  </si>
  <si>
    <t>890 | Finance</t>
  </si>
  <si>
    <t>891 | Finance</t>
  </si>
  <si>
    <t>892 | Finance</t>
  </si>
  <si>
    <t>893 | Finance</t>
  </si>
  <si>
    <t>895 | Finance</t>
  </si>
  <si>
    <t>896 | Finance</t>
  </si>
  <si>
    <t>897 | Finance</t>
  </si>
  <si>
    <t>898 | Finance</t>
  </si>
  <si>
    <t>899 | Finance</t>
  </si>
  <si>
    <t>900 | Finance</t>
  </si>
  <si>
    <t>901 | Program Office</t>
  </si>
  <si>
    <t>902 | Program Office</t>
  </si>
  <si>
    <t>903 | Program Office</t>
  </si>
  <si>
    <t>904 | Program Office</t>
  </si>
  <si>
    <t>906 | Program Office</t>
  </si>
  <si>
    <t>907 | Program Office</t>
  </si>
  <si>
    <t>908 | Program Office</t>
  </si>
  <si>
    <t>909 | Program Office</t>
  </si>
  <si>
    <t>910 | Program Office</t>
  </si>
  <si>
    <t>911 | Program Office</t>
  </si>
  <si>
    <t>912 | Program Office</t>
  </si>
  <si>
    <t>913 | Program Office</t>
  </si>
  <si>
    <t>914 | Program Office</t>
  </si>
  <si>
    <t>916 | Program Office</t>
  </si>
  <si>
    <t>917 | Program Office</t>
  </si>
  <si>
    <t>918 | Program Office</t>
  </si>
  <si>
    <t>919 | Program Office</t>
  </si>
  <si>
    <t>920 | Program Office</t>
  </si>
  <si>
    <t>921 | Capacity Building</t>
  </si>
  <si>
    <t>922 | Capacity Building</t>
  </si>
  <si>
    <t>923 | Capacity Building</t>
  </si>
  <si>
    <t>924 | Capacity Building</t>
  </si>
  <si>
    <t>925 | Capacity Building</t>
  </si>
  <si>
    <t>927 | Capacity Building</t>
  </si>
  <si>
    <t>928 | Capacity Building</t>
  </si>
  <si>
    <t>929 | Capacity Building</t>
  </si>
  <si>
    <t>931 | Communication and Advocacy</t>
  </si>
  <si>
    <t>932 | Communication and Advocacy</t>
  </si>
  <si>
    <t>934 | Communication and Advocacy</t>
  </si>
  <si>
    <t>935 | Communication and Advocacy</t>
  </si>
  <si>
    <t>936 | Communication and Advocacy</t>
  </si>
  <si>
    <t>937 | Communication and Advocacy</t>
  </si>
  <si>
    <t>938 | Communication and Advocacy</t>
  </si>
  <si>
    <t>940 | Communication and Advocacy</t>
  </si>
  <si>
    <t>941 | Program Office</t>
  </si>
  <si>
    <t>942 | Program Office</t>
  </si>
  <si>
    <t>943 | Program Office</t>
  </si>
  <si>
    <t>944 | Program Office</t>
  </si>
  <si>
    <t>946 | Program Office</t>
  </si>
  <si>
    <t>947 | Program Office</t>
  </si>
  <si>
    <t>948 | Program Office</t>
  </si>
  <si>
    <t>949 | Program Office</t>
  </si>
  <si>
    <t>951 | Program Office</t>
  </si>
  <si>
    <t>952 | Program Office</t>
  </si>
  <si>
    <t>953 | Program Office</t>
  </si>
  <si>
    <t>954 | Program Office</t>
  </si>
  <si>
    <t>955 | Program Office</t>
  </si>
  <si>
    <t>956 | Program Office</t>
  </si>
  <si>
    <t>957 | Program Office</t>
  </si>
  <si>
    <t>958 | Program Office</t>
  </si>
  <si>
    <t>961 | Finance</t>
  </si>
  <si>
    <t>962 | Finance</t>
  </si>
  <si>
    <t>963 | Finance</t>
  </si>
  <si>
    <t>965 | Finance</t>
  </si>
  <si>
    <t>966 | Finance</t>
  </si>
  <si>
    <t>967 | Finance</t>
  </si>
  <si>
    <t>968 | Finance</t>
  </si>
  <si>
    <t>969 | Finance</t>
  </si>
  <si>
    <t>970 | Finance</t>
  </si>
  <si>
    <t>971 | Finance</t>
  </si>
  <si>
    <t>973 | Finance</t>
  </si>
  <si>
    <t>974 | Finance</t>
  </si>
  <si>
    <t>975 | Finance</t>
  </si>
  <si>
    <t>976 | Finance</t>
  </si>
  <si>
    <t>977 | Finance</t>
  </si>
  <si>
    <t>979 | Finance</t>
  </si>
  <si>
    <t>980 | Finance</t>
  </si>
  <si>
    <t>981 | M and E</t>
  </si>
  <si>
    <t>982 | M and E</t>
  </si>
  <si>
    <t>983 | M and E</t>
  </si>
  <si>
    <t>984 | M and E</t>
  </si>
  <si>
    <t>985 | M and E</t>
  </si>
  <si>
    <t>986 | M and E</t>
  </si>
  <si>
    <t>987 | M and E</t>
  </si>
  <si>
    <t>988 | M and E</t>
  </si>
  <si>
    <t>989 | M and E</t>
  </si>
  <si>
    <t>990 | M and E</t>
  </si>
  <si>
    <t>991 | Program Office</t>
  </si>
  <si>
    <t>992 | Program Office</t>
  </si>
  <si>
    <t>993 | Program Office</t>
  </si>
  <si>
    <t>995 | Program Office</t>
  </si>
  <si>
    <t>996 | Program Office</t>
  </si>
  <si>
    <t>997 | Program Office</t>
  </si>
  <si>
    <t>998 | Program Office</t>
  </si>
  <si>
    <t>1000 | Program Office</t>
  </si>
  <si>
    <t>2633 | Capacity Building</t>
  </si>
  <si>
    <t>2919 | Capacity Building</t>
  </si>
  <si>
    <t>1939 | Capacity Building</t>
  </si>
  <si>
    <t>2703 | Capacity Building</t>
  </si>
  <si>
    <t>2705 | Capacity Building</t>
  </si>
  <si>
    <t>2137 | Capacity Building</t>
  </si>
  <si>
    <t>1713 | Capacity Building</t>
  </si>
  <si>
    <t>1454 | Communication and Advocacy</t>
  </si>
  <si>
    <t>2052 | Communication and Advocacy</t>
  </si>
  <si>
    <t>1906 | Communication and Advocacy</t>
  </si>
  <si>
    <t>1023 | Communication and Advocacy</t>
  </si>
  <si>
    <t>1022 | Communication and Advocacy</t>
  </si>
  <si>
    <t>1749 | Communication and Advocacy</t>
  </si>
  <si>
    <t>1745 | Communication and Advocacy</t>
  </si>
  <si>
    <t>1773 | Communication and Advocacy</t>
  </si>
  <si>
    <t>2941 | Communication and Advocacy</t>
  </si>
  <si>
    <t>2413 | Communication and Advocacy</t>
  </si>
  <si>
    <t>1539 | Communication and Advocacy</t>
  </si>
  <si>
    <t>1139 | Communication and Advocacy</t>
  </si>
  <si>
    <t>1790 | M and E</t>
  </si>
  <si>
    <t>2201 | M and E</t>
  </si>
  <si>
    <t>1927 | M and E</t>
  </si>
  <si>
    <t>1653 | M and E</t>
  </si>
  <si>
    <t>2073 | M and E</t>
  </si>
  <si>
    <t>2078 | M and E</t>
  </si>
  <si>
    <t>2291 | M and E</t>
  </si>
  <si>
    <t>2343 | M and E</t>
  </si>
  <si>
    <t>1792 | Program Office</t>
  </si>
  <si>
    <t>2212 | Program Office</t>
  </si>
  <si>
    <t>2884 | Program Office</t>
  </si>
  <si>
    <t>2369 | Program Office</t>
  </si>
  <si>
    <t>2361 | Program Office</t>
  </si>
  <si>
    <t>2364 | Program Office</t>
  </si>
  <si>
    <t>1857 | Program Office</t>
  </si>
  <si>
    <t>2782 | Program Office</t>
  </si>
  <si>
    <t>2266 | Program Office</t>
  </si>
  <si>
    <t>2515 | Program Office</t>
  </si>
  <si>
    <t>1816 | Program Office</t>
  </si>
  <si>
    <t>1149 | Finance</t>
  </si>
  <si>
    <t>1640 | Finance</t>
  </si>
  <si>
    <t>1739 | Finance</t>
  </si>
  <si>
    <t>2359 | Finance</t>
  </si>
  <si>
    <t>2543 | Finance</t>
  </si>
  <si>
    <t>1340 | Finance</t>
  </si>
  <si>
    <t>2324 | Finance</t>
  </si>
  <si>
    <t>2329 | Finance</t>
  </si>
  <si>
    <t>2753 | Finance</t>
  </si>
  <si>
    <t>2636 | Capacity Building</t>
  </si>
  <si>
    <t>2934 | Capacity Building</t>
  </si>
  <si>
    <t>2797 | Capacity Building</t>
  </si>
  <si>
    <t>2140 | Capacity Building</t>
  </si>
  <si>
    <t>2134 | Capacity Building</t>
  </si>
  <si>
    <t>2615 | Capacity Building</t>
  </si>
  <si>
    <t>2092 | Capacity Building</t>
  </si>
  <si>
    <t>1714 | Capacity Building</t>
  </si>
  <si>
    <t>2595 | Capacity Building</t>
  </si>
  <si>
    <t>1247 | Capacity Building</t>
  </si>
  <si>
    <t>1200 | Capacity Building</t>
  </si>
  <si>
    <t>2333 | Communication and Advocacy</t>
  </si>
  <si>
    <t>2336 | Communication and Advocacy</t>
  </si>
  <si>
    <t>1901 | Communication and Advocacy</t>
  </si>
  <si>
    <t>2150 | Communication and Advocacy</t>
  </si>
  <si>
    <t>2146 | Communication and Advocacy</t>
  </si>
  <si>
    <t>1428 | Communication and Advocacy</t>
  </si>
  <si>
    <t>1315 | Communication and Advocacy</t>
  </si>
  <si>
    <t>1507 | Communication and Advocacy</t>
  </si>
  <si>
    <t>1085 | Communication and Advocacy</t>
  </si>
  <si>
    <t>1186 | Communication and Advocacy</t>
  </si>
  <si>
    <t>2892 | Communication and Advocacy</t>
  </si>
  <si>
    <t>1129 | Communication and Advocacy</t>
  </si>
  <si>
    <t>1123 | Communication and Advocacy</t>
  </si>
  <si>
    <t>1130 | Communication and Advocacy</t>
  </si>
  <si>
    <t>1786 | M and E</t>
  </si>
  <si>
    <t>1723 | M and E</t>
  </si>
  <si>
    <t>1721 | M and E</t>
  </si>
  <si>
    <t>1051 | M and E</t>
  </si>
  <si>
    <t>2462 | M and E</t>
  </si>
  <si>
    <t>1605 | M and E</t>
  </si>
  <si>
    <t>2015 | M and E</t>
  </si>
  <si>
    <t>2904 | M and E</t>
  </si>
  <si>
    <t>2050 | M and E</t>
  </si>
  <si>
    <t>2047 | M and E</t>
  </si>
  <si>
    <t>2292 | M and E</t>
  </si>
  <si>
    <t>2341 | M and E</t>
  </si>
  <si>
    <t>2181 | M and E</t>
  </si>
  <si>
    <t>1796 | Program Office</t>
  </si>
  <si>
    <t>2532 | Program Office</t>
  </si>
  <si>
    <t>2559 | Program Office</t>
  </si>
  <si>
    <t>2120 | Program Office</t>
  </si>
  <si>
    <t>2114 | Program Office</t>
  </si>
  <si>
    <t>2115 | Program Office</t>
  </si>
  <si>
    <t>1809 | Program Office</t>
  </si>
  <si>
    <t>1408 | Program Office</t>
  </si>
  <si>
    <t>2127 | Program Office</t>
  </si>
  <si>
    <t>2124 | Program Office</t>
  </si>
  <si>
    <t>2969 | Program Office</t>
  </si>
  <si>
    <t>2790 | Program Office</t>
  </si>
  <si>
    <t>2265 | Program Office</t>
  </si>
  <si>
    <t>1327 | Program Office</t>
  </si>
  <si>
    <t>2086 | Finance</t>
  </si>
  <si>
    <t>1146 | Finance</t>
  </si>
  <si>
    <t>1563 | Finance</t>
  </si>
  <si>
    <t>2234 | Finance</t>
  </si>
  <si>
    <t>2309 | Finance</t>
  </si>
  <si>
    <t>2290 | Finance</t>
  </si>
  <si>
    <t>1632 | Finance</t>
  </si>
  <si>
    <t>1543 | Finance</t>
  </si>
  <si>
    <t>1516 | Finance</t>
  </si>
  <si>
    <t>2021 | Finance</t>
  </si>
  <si>
    <t>2028 | Finance</t>
  </si>
  <si>
    <t>1829 | Finance</t>
  </si>
  <si>
    <t>2841 | Finance</t>
  </si>
  <si>
    <t>1034 | Finance</t>
  </si>
  <si>
    <t>1114 | Finance</t>
  </si>
  <si>
    <t>1107 | Capacity Building</t>
  </si>
  <si>
    <t>2825 | Capacity Building</t>
  </si>
  <si>
    <t>2952 | Capacity Building</t>
  </si>
  <si>
    <t>1172 | Capacity Building</t>
  </si>
  <si>
    <t>3000 | Capacity Building</t>
  </si>
  <si>
    <t>2992 | Capacity Building</t>
  </si>
  <si>
    <t>1074 | Capacity Building</t>
  </si>
  <si>
    <t>2770 | Capacity Building</t>
  </si>
  <si>
    <t>2039 | Capacity Building</t>
  </si>
  <si>
    <t>2611 | Capacity Building</t>
  </si>
  <si>
    <t>2576 | Capacity Building</t>
  </si>
  <si>
    <t>1718 | Capacity Building</t>
  </si>
  <si>
    <t>2331 | Communication and Advocacy</t>
  </si>
  <si>
    <t>2332 | Communication and Advocacy</t>
  </si>
  <si>
    <t>1503 | Communication and Advocacy</t>
  </si>
  <si>
    <t>2728 | Communication and Advocacy</t>
  </si>
  <si>
    <t>2494 | M and E</t>
  </si>
  <si>
    <t>1941 | M and E</t>
  </si>
  <si>
    <t>1929 | M and E</t>
  </si>
  <si>
    <t>1660 | M and E</t>
  </si>
  <si>
    <t>1346 | M and E</t>
  </si>
  <si>
    <t>2046 | M and E</t>
  </si>
  <si>
    <t>1628 | M and E</t>
  </si>
  <si>
    <t>2982 | M and E</t>
  </si>
  <si>
    <t>2813 | M and E</t>
  </si>
  <si>
    <t>2346 | M and E</t>
  </si>
  <si>
    <t>2531 | Program Office</t>
  </si>
  <si>
    <t>2540 | Program Office</t>
  </si>
  <si>
    <t>1296 | Program Office</t>
  </si>
  <si>
    <t>1446 | Program Office</t>
  </si>
  <si>
    <t>2168 | Program Office</t>
  </si>
  <si>
    <t>2567 | Program Office</t>
  </si>
  <si>
    <t>2886 | Program Office</t>
  </si>
  <si>
    <t>2370 | Program Office</t>
  </si>
  <si>
    <t>1419 | Program Office</t>
  </si>
  <si>
    <t>2262 | Program Office</t>
  </si>
  <si>
    <t>2198 | Program Office</t>
  </si>
  <si>
    <t>2312 | Program Office</t>
  </si>
  <si>
    <t>1670 | Program Office</t>
  </si>
  <si>
    <t>1983 | Program Office</t>
  </si>
  <si>
    <t>1326 | Program Office</t>
  </si>
  <si>
    <t>1820 | Program Office</t>
  </si>
  <si>
    <t>2445 | Program Office</t>
  </si>
  <si>
    <t>1997 | Finance</t>
  </si>
  <si>
    <t>1259 | Finance</t>
  </si>
  <si>
    <t>1885 | Finance</t>
  </si>
  <si>
    <t>2355 | Finance</t>
  </si>
  <si>
    <t>1759 | Finance</t>
  </si>
  <si>
    <t>2675 | Finance</t>
  </si>
  <si>
    <t>1435 | Finance</t>
  </si>
  <si>
    <t>1674 | Finance</t>
  </si>
  <si>
    <t>1119 | Finance</t>
  </si>
  <si>
    <t>2638 | Capacity Building</t>
  </si>
  <si>
    <t>1102 | Capacity Building</t>
  </si>
  <si>
    <t>2953 | Capacity Building</t>
  </si>
  <si>
    <t>1233 | Capacity Building</t>
  </si>
  <si>
    <t>2528 | Capacity Building</t>
  </si>
  <si>
    <t>2529 | Capacity Building</t>
  </si>
  <si>
    <t>2997 | Capacity Building</t>
  </si>
  <si>
    <t>1079 | Capacity Building</t>
  </si>
  <si>
    <t>2768 | Capacity Building</t>
  </si>
  <si>
    <t>1552 | Capacity Building</t>
  </si>
  <si>
    <t>1556 | Capacity Building</t>
  </si>
  <si>
    <t>2097 | Capacity Building</t>
  </si>
  <si>
    <t>2741 | Capacity Building</t>
  </si>
  <si>
    <t>1716 | Capacity Building</t>
  </si>
  <si>
    <t>1192 | Capacity Building</t>
  </si>
  <si>
    <t>1691 | Capacity Building</t>
  </si>
  <si>
    <t>1693 | Capacity Building</t>
  </si>
  <si>
    <t>1597 | Communication and Advocacy</t>
  </si>
  <si>
    <t>1213 | Communication and Advocacy</t>
  </si>
  <si>
    <t>1368 | Communication and Advocacy</t>
  </si>
  <si>
    <t>2663 | Communication and Advocacy</t>
  </si>
  <si>
    <t>2056 | Communication and Advocacy</t>
  </si>
  <si>
    <t>2058 | Communication and Advocacy</t>
  </si>
  <si>
    <t>2253 | Communication and Advocacy</t>
  </si>
  <si>
    <t>1747 | Communication and Advocacy</t>
  </si>
  <si>
    <t>1892 | Communication and Advocacy</t>
  </si>
  <si>
    <t>1911 | Communication and Advocacy</t>
  </si>
  <si>
    <t>1131 | Communication and Advocacy</t>
  </si>
  <si>
    <t>1955 | Communication and Advocacy</t>
  </si>
  <si>
    <t>1943 | M and E</t>
  </si>
  <si>
    <t>2698 | M and E</t>
  </si>
  <si>
    <t>1761 | M and E</t>
  </si>
  <si>
    <t>2439 | M and E</t>
  </si>
  <si>
    <t>1609 | M and E</t>
  </si>
  <si>
    <t>2875 | M and E</t>
  </si>
  <si>
    <t>2296 | M and E</t>
  </si>
  <si>
    <t>1791 | Program Office</t>
  </si>
  <si>
    <t>2734 | Program Office</t>
  </si>
  <si>
    <t>2561 | Program Office</t>
  </si>
  <si>
    <t>2121 | Program Office</t>
  </si>
  <si>
    <t>2967 | Program Office</t>
  </si>
  <si>
    <t>1661 | Program Office</t>
  </si>
  <si>
    <t>1982 | Program Office</t>
  </si>
  <si>
    <t>1325 | Program Office</t>
  </si>
  <si>
    <t>1396 | Finance</t>
  </si>
  <si>
    <t>1141 | Finance</t>
  </si>
  <si>
    <t>1564 | Finance</t>
  </si>
  <si>
    <t>1016 | Finance</t>
  </si>
  <si>
    <t>1889 | Finance</t>
  </si>
  <si>
    <t>2279 | Finance</t>
  </si>
  <si>
    <t>2673 | Finance</t>
  </si>
  <si>
    <t>1830 | Finance</t>
  </si>
  <si>
    <t>1335 | Finance</t>
  </si>
  <si>
    <t>1675 | Finance</t>
  </si>
  <si>
    <t>1035 | Finance</t>
  </si>
  <si>
    <t>1487 | Capacity Building</t>
  </si>
  <si>
    <t>2102 | Capacity Building</t>
  </si>
  <si>
    <t>2103 | Capacity Building</t>
  </si>
  <si>
    <t>1072 | Capacity Building</t>
  </si>
  <si>
    <t>2100 | Capacity Building</t>
  </si>
  <si>
    <t>1241 | Capacity Building</t>
  </si>
  <si>
    <t>1244 | Capacity Building</t>
  </si>
  <si>
    <t>2627 | Capacity Building</t>
  </si>
  <si>
    <t>2335 | Communication and Advocacy</t>
  </si>
  <si>
    <t>1216 | Communication and Advocacy</t>
  </si>
  <si>
    <t>1423 | Communication and Advocacy</t>
  </si>
  <si>
    <t>1577 | Communication and Advocacy</t>
  </si>
  <si>
    <t>1742 | Communication and Advocacy</t>
  </si>
  <si>
    <t>1897 | Communication and Advocacy</t>
  </si>
  <si>
    <t>2724 | Communication and Advocacy</t>
  </si>
  <si>
    <t>2948 | Communication and Advocacy</t>
  </si>
  <si>
    <t>1920 | Communication and Advocacy</t>
  </si>
  <si>
    <t>2371 | Communication and Advocacy</t>
  </si>
  <si>
    <t>1046 | Communication and Advocacy</t>
  </si>
  <si>
    <t>1047 | Communication and Advocacy</t>
  </si>
  <si>
    <t>2467 | M and E</t>
  </si>
  <si>
    <t>2208 | M and E</t>
  </si>
  <si>
    <t>2049 | M and E</t>
  </si>
  <si>
    <t>1004 | M and E</t>
  </si>
  <si>
    <t>1002 | M and E</t>
  </si>
  <si>
    <t>1008 | M and E</t>
  </si>
  <si>
    <t>1799 | Program Office</t>
  </si>
  <si>
    <t>1293 | Program Office</t>
  </si>
  <si>
    <t>1445 | Program Office</t>
  </si>
  <si>
    <t>2165 | Program Office</t>
  </si>
  <si>
    <t>2740 | Program Office</t>
  </si>
  <si>
    <t>2563 | Program Office</t>
  </si>
  <si>
    <t>1852 | Program Office</t>
  </si>
  <si>
    <t>2862 | Program Office</t>
  </si>
  <si>
    <t>2868 | Program Office</t>
  </si>
  <si>
    <t>2852 | Program Office</t>
  </si>
  <si>
    <t>2288 | Finance</t>
  </si>
  <si>
    <t>1541 | Finance</t>
  </si>
  <si>
    <t>2030 | Finance</t>
  </si>
  <si>
    <t>1339 | Finance</t>
  </si>
  <si>
    <t>2322 | Finance</t>
  </si>
  <si>
    <t>2682 | Finance</t>
  </si>
  <si>
    <t>2684 | Finance</t>
  </si>
  <si>
    <t>2850 | Finance</t>
  </si>
  <si>
    <t>2845 | Finance</t>
  </si>
  <si>
    <t>2911 | Capacity Building</t>
  </si>
  <si>
    <t>1103 | Capacity Building</t>
  </si>
  <si>
    <t>1931 | Capacity Building</t>
  </si>
  <si>
    <t>2805 | Capacity Building</t>
  </si>
  <si>
    <t>2427 | Capacity Building</t>
  </si>
  <si>
    <t>1461 | Capacity Building</t>
  </si>
  <si>
    <t>2034 | Capacity Building</t>
  </si>
  <si>
    <t>1206 | Capacity Building</t>
  </si>
  <si>
    <t>2395 | Capacity Building</t>
  </si>
  <si>
    <t>1246 | Capacity Building</t>
  </si>
  <si>
    <t>1211 | Communication and Advocacy</t>
  </si>
  <si>
    <t>2255 | Communication and Advocacy</t>
  </si>
  <si>
    <t>2141 | Communication and Advocacy</t>
  </si>
  <si>
    <t>1576 | Communication and Advocacy</t>
  </si>
  <si>
    <t>1494 | Communication and Advocacy</t>
  </si>
  <si>
    <t>1504 | Communication and Advocacy</t>
  </si>
  <si>
    <t>1082 | Communication and Advocacy</t>
  </si>
  <si>
    <t>2648 | Communication and Advocacy</t>
  </si>
  <si>
    <t>1788 | M and E</t>
  </si>
  <si>
    <t>1942 | M and E</t>
  </si>
  <si>
    <t>1055 | M and E</t>
  </si>
  <si>
    <t>1060 | M and E</t>
  </si>
  <si>
    <t>1092 | M and E</t>
  </si>
  <si>
    <t>2205 | M and E</t>
  </si>
  <si>
    <t>2079 | M and E</t>
  </si>
  <si>
    <t>1602 | M and E</t>
  </si>
  <si>
    <t>2908 | M and E</t>
  </si>
  <si>
    <t>1003 | M and E</t>
  </si>
  <si>
    <t>2182 | M and E</t>
  </si>
  <si>
    <t>2383 | Program Office</t>
  </si>
  <si>
    <t>1441 | Program Office</t>
  </si>
  <si>
    <t>2456 | Program Office</t>
  </si>
  <si>
    <t>1802 | Program Office</t>
  </si>
  <si>
    <t>2736 | Program Office</t>
  </si>
  <si>
    <t>2000 | Finance</t>
  </si>
  <si>
    <t>1397 | Finance</t>
  </si>
  <si>
    <t>2283 | Finance</t>
  </si>
  <si>
    <t>2473 | Finance</t>
  </si>
  <si>
    <t>1849 | Finance</t>
  </si>
  <si>
    <t>2351 | Finance</t>
  </si>
  <si>
    <t>1270 | Finance</t>
  </si>
  <si>
    <t>1517 | Finance</t>
  </si>
  <si>
    <t>1511 | Finance</t>
  </si>
  <si>
    <t>2678 | Finance</t>
  </si>
  <si>
    <t>1827 | Finance</t>
  </si>
  <si>
    <t>2326 | Finance</t>
  </si>
  <si>
    <t>1281 | Finance</t>
  </si>
  <si>
    <t>2227 | Finance</t>
  </si>
  <si>
    <t>2683 | Finance</t>
  </si>
  <si>
    <t>2925 | Capacity Building</t>
  </si>
  <si>
    <t>1175 | Capacity Building</t>
  </si>
  <si>
    <t>2523 | Capacity Building</t>
  </si>
  <si>
    <t>1230 | Capacity Building</t>
  </si>
  <si>
    <t>1226 | Capacity Building</t>
  </si>
  <si>
    <t>2580 | Capacity Building</t>
  </si>
  <si>
    <t>2575 | Capacity Building</t>
  </si>
  <si>
    <t>2578 | Capacity Building</t>
  </si>
  <si>
    <t>2054 | Communication and Advocacy</t>
  </si>
  <si>
    <t>1030 | Communication and Advocacy</t>
  </si>
  <si>
    <t>1579 | Communication and Advocacy</t>
  </si>
  <si>
    <t>1497 | Communication and Advocacy</t>
  </si>
  <si>
    <t>1750 | Communication and Advocacy</t>
  </si>
  <si>
    <t>1898 | Communication and Advocacy</t>
  </si>
  <si>
    <t>2895 | Communication and Advocacy</t>
  </si>
  <si>
    <t>1272 | Communication and Advocacy</t>
  </si>
  <si>
    <t>2641 | Communication and Advocacy</t>
  </si>
  <si>
    <t>1533 | Communication and Advocacy</t>
  </si>
  <si>
    <t>1646 | Communication and Advocacy</t>
  </si>
  <si>
    <t>1650 | Communication and Advocacy</t>
  </si>
  <si>
    <t>2492 | M and E</t>
  </si>
  <si>
    <t>2601 | M and E</t>
  </si>
  <si>
    <t>2700 | M and E</t>
  </si>
  <si>
    <t>1924 | M and E</t>
  </si>
  <si>
    <t>2077 | M and E</t>
  </si>
  <si>
    <t>2871 | M and E</t>
  </si>
  <si>
    <t>2539 | Program Office</t>
  </si>
  <si>
    <t>1442 | Program Office</t>
  </si>
  <si>
    <t>2219 | Program Office</t>
  </si>
  <si>
    <t>2167 | Program Office</t>
  </si>
  <si>
    <t>2881 | Program Office</t>
  </si>
  <si>
    <t>2867 | Program Office</t>
  </si>
  <si>
    <t>2194 | Program Office</t>
  </si>
  <si>
    <t>2197 | Program Office</t>
  </si>
  <si>
    <t>2851 | Program Office</t>
  </si>
  <si>
    <t>1253 | Finance</t>
  </si>
  <si>
    <t>1844 | Finance</t>
  </si>
  <si>
    <t>1740 | Finance</t>
  </si>
  <si>
    <t>2271 | Finance</t>
  </si>
  <si>
    <t>1303 | Finance</t>
  </si>
  <si>
    <t>2780 | Finance</t>
  </si>
  <si>
    <t>2752 | Finance</t>
  </si>
  <si>
    <t>2689 | Finance</t>
  </si>
  <si>
    <t>1587 | Finance</t>
  </si>
  <si>
    <t>2930 | Capacity Building</t>
  </si>
  <si>
    <t>1238 | Capacity Building</t>
  </si>
  <si>
    <t>1178 | Capacity Building</t>
  </si>
  <si>
    <t>2999 | Capacity Building</t>
  </si>
  <si>
    <t>2766 | Capacity Building</t>
  </si>
  <si>
    <t>2038 | Capacity Building</t>
  </si>
  <si>
    <t>1871 | Capacity Building</t>
  </si>
  <si>
    <t>2057 | Communication and Advocacy</t>
  </si>
  <si>
    <t>2257 | HR</t>
  </si>
  <si>
    <t>1421 | HR</t>
  </si>
  <si>
    <t>1748 | HR</t>
  </si>
  <si>
    <t>1087 | HR</t>
  </si>
  <si>
    <t>2894 | HR</t>
  </si>
  <si>
    <t>2499 | M and E</t>
  </si>
  <si>
    <t>1946 | M and E</t>
  </si>
  <si>
    <t>2463 | M and E</t>
  </si>
  <si>
    <t>2381 | Program Office</t>
  </si>
  <si>
    <t>2244 | Program Office</t>
  </si>
  <si>
    <t>2566 | Program Office</t>
  </si>
  <si>
    <t>2973 | Program Office</t>
  </si>
  <si>
    <t>2974 | Program Office</t>
  </si>
  <si>
    <t>2196 | Program Office</t>
  </si>
  <si>
    <t>1665 | Program Office</t>
  </si>
  <si>
    <t>1817 | Program Office</t>
  </si>
  <si>
    <t>2085 | Finance</t>
  </si>
  <si>
    <t>1399 | Finance</t>
  </si>
  <si>
    <t>1394 | Finance</t>
  </si>
  <si>
    <t>1018 | Finance</t>
  </si>
  <si>
    <t>1634 | Finance</t>
  </si>
  <si>
    <t>1550 | Finance</t>
  </si>
  <si>
    <t>1433 | Finance</t>
  </si>
  <si>
    <t>1331 | Finance</t>
  </si>
  <si>
    <t>2759 | Finance</t>
  </si>
  <si>
    <t>1113 | Finance</t>
  </si>
  <si>
    <t>2107 | Capacity Building</t>
  </si>
  <si>
    <t>2430 | Capacity Building</t>
  </si>
  <si>
    <t>2099 | Capacity Building</t>
  </si>
  <si>
    <t>1193 | Capacity Building</t>
  </si>
  <si>
    <t>2628 | Capacity Building</t>
  </si>
  <si>
    <t>1217 | HR</t>
  </si>
  <si>
    <t>1027 | HR</t>
  </si>
  <si>
    <t>1510 | HR</t>
  </si>
  <si>
    <t>1125 | HR</t>
  </si>
  <si>
    <t>1784 | M and E</t>
  </si>
  <si>
    <t>1059 | M and E</t>
  </si>
  <si>
    <t>2470 | M and E</t>
  </si>
  <si>
    <t>2209 | M and E</t>
  </si>
  <si>
    <t>1768 | M and E</t>
  </si>
  <si>
    <t>1655 | M and E</t>
  </si>
  <si>
    <t>1347 | M and E</t>
  </si>
  <si>
    <t>2080 | M and E</t>
  </si>
  <si>
    <t>2880 | M and E</t>
  </si>
  <si>
    <t>2658 | M and E</t>
  </si>
  <si>
    <t>2653 | M and E</t>
  </si>
  <si>
    <t>2986 | M and E</t>
  </si>
  <si>
    <t>1478 | M and E</t>
  </si>
  <si>
    <t>2557 | Program Office</t>
  </si>
  <si>
    <t>2885 | Program Office</t>
  </si>
  <si>
    <t>1690 | Program Office</t>
  </si>
  <si>
    <t>2783 | Program Office</t>
  </si>
  <si>
    <t>1664 | Program Office</t>
  </si>
  <si>
    <t>2007 | Program Office</t>
  </si>
  <si>
    <t>1158 | Program Office</t>
  </si>
  <si>
    <t>1866 | Finance</t>
  </si>
  <si>
    <t>1562 | Finance</t>
  </si>
  <si>
    <t>1567 | Finance</t>
  </si>
  <si>
    <t>1020 | Finance</t>
  </si>
  <si>
    <t>2289 | Finance</t>
  </si>
  <si>
    <t>2471 | Finance</t>
  </si>
  <si>
    <t>2178 | Finance</t>
  </si>
  <si>
    <t>1884 | Finance</t>
  </si>
  <si>
    <t>1284 | Finance</t>
  </si>
  <si>
    <t>1528 | Finance</t>
  </si>
  <si>
    <t>2640 | Capacity Building</t>
  </si>
  <si>
    <t>2915 | Capacity Building</t>
  </si>
  <si>
    <t>2824 | Capacity Building</t>
  </si>
  <si>
    <t>2798 | Capacity Building</t>
  </si>
  <si>
    <t>1174 | Capacity Building</t>
  </si>
  <si>
    <t>2701 | Capacity Building</t>
  </si>
  <si>
    <t>2707 | Capacity Building</t>
  </si>
  <si>
    <t>2425 | Capacity Building</t>
  </si>
  <si>
    <t>2530 | Capacity Building</t>
  </si>
  <si>
    <t>2525 | Fundraising</t>
  </si>
  <si>
    <t>1071 | Fundraising</t>
  </si>
  <si>
    <t>2484 | Fundraising</t>
  </si>
  <si>
    <t>2573 | Fundraising</t>
  </si>
  <si>
    <t>1250 | Fundraising</t>
  </si>
  <si>
    <t>1456 | HR</t>
  </si>
  <si>
    <t>2252 | HR</t>
  </si>
  <si>
    <t>1316 | HR</t>
  </si>
  <si>
    <t>2646 | HR</t>
  </si>
  <si>
    <t>1643 | HR</t>
  </si>
  <si>
    <t>1132 | HR</t>
  </si>
  <si>
    <t>1789 | M and E</t>
  </si>
  <si>
    <t>1950 | M and E</t>
  </si>
  <si>
    <t>1833 | M and E</t>
  </si>
  <si>
    <t>1769 | M and E</t>
  </si>
  <si>
    <t>2655 | M and E</t>
  </si>
  <si>
    <t>2656 | M and E</t>
  </si>
  <si>
    <t>2552 | Program Office</t>
  </si>
  <si>
    <t>2119 | Program Office</t>
  </si>
  <si>
    <t>1447 | Program Office</t>
  </si>
  <si>
    <t>1402 | Program Office</t>
  </si>
  <si>
    <t>2068 | Program Office</t>
  </si>
  <si>
    <t>2069 | Program Office</t>
  </si>
  <si>
    <t>1856 | Program Office</t>
  </si>
  <si>
    <t>1383 | Program Office</t>
  </si>
  <si>
    <t>1965 | Program Office</t>
  </si>
  <si>
    <t>1961 | Program Office</t>
  </si>
  <si>
    <t>2857 | Program Office</t>
  </si>
  <si>
    <t>2855 | Program Office</t>
  </si>
  <si>
    <t>2520 | Program Office</t>
  </si>
  <si>
    <t>1994 | Finance</t>
  </si>
  <si>
    <t>1393 | Finance</t>
  </si>
  <si>
    <t>2154 | Finance</t>
  </si>
  <si>
    <t>1267 | Finance</t>
  </si>
  <si>
    <t>2541 | Finance</t>
  </si>
  <si>
    <t>2546 | Finance</t>
  </si>
  <si>
    <t>2679 | Finance</t>
  </si>
  <si>
    <t>2680 | Finance</t>
  </si>
  <si>
    <t>2503 | Finance</t>
  </si>
  <si>
    <t>1672 | Finance</t>
  </si>
  <si>
    <t>2635 | Fundraising</t>
  </si>
  <si>
    <t>2916 | Fundraising</t>
  </si>
  <si>
    <t>2104 | Fundraising</t>
  </si>
  <si>
    <t>1222 | Fundraising</t>
  </si>
  <si>
    <t>1224 | Fundraising</t>
  </si>
  <si>
    <t>2996 | Fundraising</t>
  </si>
  <si>
    <t>2037 | Fundraising</t>
  </si>
  <si>
    <t>2618 | Fundraising</t>
  </si>
  <si>
    <t>1877 | Fundraising</t>
  </si>
  <si>
    <t>2399 | Fundraising</t>
  </si>
  <si>
    <t>1711 | Fundraising</t>
  </si>
  <si>
    <t>1453 | HR</t>
  </si>
  <si>
    <t>2588 | HR</t>
  </si>
  <si>
    <t>2051 | HR</t>
  </si>
  <si>
    <t>2256 | HR</t>
  </si>
  <si>
    <t>1026 | HR</t>
  </si>
  <si>
    <t>1181 | HR</t>
  </si>
  <si>
    <t>2419 | HR</t>
  </si>
  <si>
    <t>2412 | HR</t>
  </si>
  <si>
    <t>1166 | HR</t>
  </si>
  <si>
    <t>2898 | HR</t>
  </si>
  <si>
    <t>1133 | HR</t>
  </si>
  <si>
    <t>2606 | M and E</t>
  </si>
  <si>
    <t>2610 | M and E</t>
  </si>
  <si>
    <t>1053 | M and E</t>
  </si>
  <si>
    <t>2076 | M and E</t>
  </si>
  <si>
    <t>2013 | M and E</t>
  </si>
  <si>
    <t>2906 | M and E</t>
  </si>
  <si>
    <t>2659 | M and E</t>
  </si>
  <si>
    <t>1476 | M and E</t>
  </si>
  <si>
    <t>2811 | M and E</t>
  </si>
  <si>
    <t>2537 | Program Office</t>
  </si>
  <si>
    <t>2389 | Program Office</t>
  </si>
  <si>
    <t>2460 | Program Office</t>
  </si>
  <si>
    <t>2123 | Program Office</t>
  </si>
  <si>
    <t>2064 | Program Office</t>
  </si>
  <si>
    <t>2865 | Program Office</t>
  </si>
  <si>
    <t>2788 | Program Office</t>
  </si>
  <si>
    <t>1413 | Program Office</t>
  </si>
  <si>
    <t>2832 | Program Office</t>
  </si>
  <si>
    <t>1155 | Program Office</t>
  </si>
  <si>
    <t>1847 | Finance</t>
  </si>
  <si>
    <t>2179 | Finance</t>
  </si>
  <si>
    <t>1261 | Finance</t>
  </si>
  <si>
    <t>2550 | Finance</t>
  </si>
  <si>
    <t>2677 | Finance</t>
  </si>
  <si>
    <t>1823 | Finance</t>
  </si>
  <si>
    <t>2330 | Finance</t>
  </si>
  <si>
    <t>2221 | Finance</t>
  </si>
  <si>
    <t>2848 | Finance</t>
  </si>
  <si>
    <t>1590 | Finance</t>
  </si>
  <si>
    <t>2632 | Fundraising</t>
  </si>
  <si>
    <t>2958 | Fundraising</t>
  </si>
  <si>
    <t>2924 | Fundraising</t>
  </si>
  <si>
    <t>2809 | Fundraising</t>
  </si>
  <si>
    <t>2423 | Fundraising</t>
  </si>
  <si>
    <t>1075 | Fundraising</t>
  </si>
  <si>
    <t>1210 | Fundraising</t>
  </si>
  <si>
    <t>2391 | Fundraising</t>
  </si>
  <si>
    <t>1712 | Fundraising</t>
  </si>
  <si>
    <t>1902 | HR</t>
  </si>
  <si>
    <t>1574 | HR</t>
  </si>
  <si>
    <t>2727 | HR</t>
  </si>
  <si>
    <t>1188 | HR</t>
  </si>
  <si>
    <t>1041 | HR</t>
  </si>
  <si>
    <t>1782 | M and E</t>
  </si>
  <si>
    <t>1658 | M and E</t>
  </si>
  <si>
    <t>1343 | M and E</t>
  </si>
  <si>
    <t>2654 | M and E</t>
  </si>
  <si>
    <t>1623 | M and E</t>
  </si>
  <si>
    <t>1471 | M and E</t>
  </si>
  <si>
    <t>2719 | M and E</t>
  </si>
  <si>
    <t>2715 | M and E</t>
  </si>
  <si>
    <t>2564 | Program Office</t>
  </si>
  <si>
    <t>2082 | Finance</t>
  </si>
  <si>
    <t>1400 | Finance</t>
  </si>
  <si>
    <t>1732 | Finance</t>
  </si>
  <si>
    <t>1548 | Finance</t>
  </si>
  <si>
    <t>1701 | Finance</t>
  </si>
  <si>
    <t>2778 | Finance</t>
  </si>
  <si>
    <t>2506 | Finance</t>
  </si>
  <si>
    <t>2222 | Finance</t>
  </si>
  <si>
    <t>1066 | Finance</t>
  </si>
  <si>
    <t>1069 | Finance</t>
  </si>
  <si>
    <t>1101 | Fundraising</t>
  </si>
  <si>
    <t>2821 | Fundraising</t>
  </si>
  <si>
    <t>2928 | Fundraising</t>
  </si>
  <si>
    <t>1934 | Fundraising</t>
  </si>
  <si>
    <t>1173 | Fundraising</t>
  </si>
  <si>
    <t>1229 | Fundraising</t>
  </si>
  <si>
    <t>2617 | Fundraising</t>
  </si>
  <si>
    <t>1879 | Fundraising</t>
  </si>
  <si>
    <t>1248 | Fundraising</t>
  </si>
  <si>
    <t>1460 | HR</t>
  </si>
  <si>
    <t>2582 | HR</t>
  </si>
  <si>
    <t>1905 | HR</t>
  </si>
  <si>
    <t>1491 | HR</t>
  </si>
  <si>
    <t>1743 | HR</t>
  </si>
  <si>
    <t>1891 | HR</t>
  </si>
  <si>
    <t>1090 | HR</t>
  </si>
  <si>
    <t>2415 | HR</t>
  </si>
  <si>
    <t>2899 | HR</t>
  </si>
  <si>
    <t>1540 | HR</t>
  </si>
  <si>
    <t>1043 | HR</t>
  </si>
  <si>
    <t>1783 | M and E</t>
  </si>
  <si>
    <t>2699 | M and E</t>
  </si>
  <si>
    <t>1767 | M and E</t>
  </si>
  <si>
    <t>2436 | M and E</t>
  </si>
  <si>
    <t>2876 | M and E</t>
  </si>
  <si>
    <t>1626 | M and E</t>
  </si>
  <si>
    <t>1001 | M and E</t>
  </si>
  <si>
    <t>1977 | Program Office</t>
  </si>
  <si>
    <t>2556 | Program Office</t>
  </si>
  <si>
    <t>2246 | Program Office</t>
  </si>
  <si>
    <t>2406 | Program Office</t>
  </si>
  <si>
    <t>2409 | Program Office</t>
  </si>
  <si>
    <t>2562 | Program Office</t>
  </si>
  <si>
    <t>2126 | Program Office</t>
  </si>
  <si>
    <t>1858 | Program Office</t>
  </si>
  <si>
    <t>1415 | Program Office</t>
  </si>
  <si>
    <t>1984 | Program Office</t>
  </si>
  <si>
    <t>2517 | Program Office</t>
  </si>
  <si>
    <t>2009 | Program Office</t>
  </si>
  <si>
    <t>1151 | Program Office</t>
  </si>
  <si>
    <t>1566 | Finance</t>
  </si>
  <si>
    <t>1015 | Finance</t>
  </si>
  <si>
    <t>2157 | Finance</t>
  </si>
  <si>
    <t>1736 | Finance</t>
  </si>
  <si>
    <t>2352 | Finance</t>
  </si>
  <si>
    <t>1264 | Finance</t>
  </si>
  <si>
    <t>2280 | Finance</t>
  </si>
  <si>
    <t>2676 | Finance</t>
  </si>
  <si>
    <t>1304 | Finance</t>
  </si>
  <si>
    <t>2773 | Finance</t>
  </si>
  <si>
    <t>1338 | Finance</t>
  </si>
  <si>
    <t>2509 | Finance</t>
  </si>
  <si>
    <t>1523 | Finance</t>
  </si>
  <si>
    <t>1031 | Finance</t>
  </si>
  <si>
    <t>1118 | Finance</t>
  </si>
  <si>
    <t>1940 | Fundraising</t>
  </si>
  <si>
    <t>1235 | Fundraising</t>
  </si>
  <si>
    <t>2033 | Fundraising</t>
  </si>
  <si>
    <t>2746 | Fundraising</t>
  </si>
  <si>
    <t>2745 | Fundraising</t>
  </si>
  <si>
    <t>1717 | Fundraising</t>
  </si>
  <si>
    <t>2378 | HR</t>
  </si>
  <si>
    <t>1649 | HR</t>
  </si>
  <si>
    <t>1137 | HR</t>
  </si>
  <si>
    <t>1135 | HR</t>
  </si>
  <si>
    <t>1960 | HR</t>
  </si>
  <si>
    <t>1044 | HR</t>
  </si>
  <si>
    <t>1787 | M and E</t>
  </si>
  <si>
    <t>2609 | M and E</t>
  </si>
  <si>
    <t>1839 | M and E</t>
  </si>
  <si>
    <t>1093 | M and E</t>
  </si>
  <si>
    <t>2464 | M and E</t>
  </si>
  <si>
    <t>1765 | M and E</t>
  </si>
  <si>
    <t>1344 | M and E</t>
  </si>
  <si>
    <t>2437 | M and E</t>
  </si>
  <si>
    <t>1610 | M and E</t>
  </si>
  <si>
    <t>2401 | Program Office</t>
  </si>
  <si>
    <t>2162 | Program Office</t>
  </si>
  <si>
    <t>1401 | Program Office</t>
  </si>
  <si>
    <t>2263 | Program Office</t>
  </si>
  <si>
    <t>1666 | Program Office</t>
  </si>
  <si>
    <t>1986 | Program Office</t>
  </si>
  <si>
    <t>1154 | Program Office</t>
  </si>
  <si>
    <t>1861 | Finance</t>
  </si>
  <si>
    <t>1561 | Finance</t>
  </si>
  <si>
    <t>2475 | Finance</t>
  </si>
  <si>
    <t>1735 | Finance</t>
  </si>
  <si>
    <t>1887 | Finance</t>
  </si>
  <si>
    <t>1268 | Finance</t>
  </si>
  <si>
    <t>1708 | Finance</t>
  </si>
  <si>
    <t>1704 | Finance</t>
  </si>
  <si>
    <t>1826 | Finance</t>
  </si>
  <si>
    <t>2688 | Finance</t>
  </si>
  <si>
    <t>1526 | Finance</t>
  </si>
  <si>
    <t>1105 | Fundraising</t>
  </si>
  <si>
    <t>2932 | Fundraising</t>
  </si>
  <si>
    <t>2710 | Fundraising</t>
  </si>
  <si>
    <t>2709 | Fundraising</t>
  </si>
  <si>
    <t>2131 | Fundraising</t>
  </si>
  <si>
    <t>2489 | Fundraising</t>
  </si>
  <si>
    <t>2337 | HR</t>
  </si>
  <si>
    <t>1214 | HR</t>
  </si>
  <si>
    <t>1314 | HR</t>
  </si>
  <si>
    <t>1896 | HR</t>
  </si>
  <si>
    <t>2945 | HR</t>
  </si>
  <si>
    <t>2411 | HR</t>
  </si>
  <si>
    <t>2891 | HR</t>
  </si>
  <si>
    <t>1954 | HR</t>
  </si>
  <si>
    <t>1128 | HR</t>
  </si>
  <si>
    <t>2694 | M and E</t>
  </si>
  <si>
    <t>2202 | M and E</t>
  </si>
  <si>
    <t>2432 | M and E</t>
  </si>
  <si>
    <t>2440 | M and E</t>
  </si>
  <si>
    <t>2072 | M and E</t>
  </si>
  <si>
    <t>1606 | M and E</t>
  </si>
  <si>
    <t>2874 | M and E</t>
  </si>
  <si>
    <t>2720 | M and E</t>
  </si>
  <si>
    <t>2185 | M and E</t>
  </si>
  <si>
    <t>2184 | M and E</t>
  </si>
  <si>
    <t>1449 | Program Office</t>
  </si>
  <si>
    <t>2866 | Program Office</t>
  </si>
  <si>
    <t>1970 | Program Office</t>
  </si>
  <si>
    <t>2199 | Program Office</t>
  </si>
  <si>
    <t>2511 | Program Office</t>
  </si>
  <si>
    <t>2008 | Program Office</t>
  </si>
  <si>
    <t>2450 | Program Office</t>
  </si>
  <si>
    <t>1392 | Finance</t>
  </si>
  <si>
    <t>1142 | Finance</t>
  </si>
  <si>
    <t>2479 | Finance</t>
  </si>
  <si>
    <t>2477 | Finance</t>
  </si>
  <si>
    <t>2480 | Finance</t>
  </si>
  <si>
    <t>1515 | Finance</t>
  </si>
  <si>
    <t>1703 | Finance</t>
  </si>
  <si>
    <t>2510 | Finance</t>
  </si>
  <si>
    <t>2843 | Finance</t>
  </si>
  <si>
    <t>1589 | Finance</t>
  </si>
  <si>
    <t>1530 | Finance</t>
  </si>
  <si>
    <t>1033 | Finance</t>
  </si>
  <si>
    <t>1593 | HR</t>
  </si>
  <si>
    <t>1024 | HR</t>
  </si>
  <si>
    <t>2944 | HR</t>
  </si>
  <si>
    <t>1532 | HR</t>
  </si>
  <si>
    <t>1959 | HR</t>
  </si>
  <si>
    <t>1949 | M and E</t>
  </si>
  <si>
    <t>1800 | Program Office</t>
  </si>
  <si>
    <t>2170 | Program Office</t>
  </si>
  <si>
    <t>2363 | Program Office</t>
  </si>
  <si>
    <t>1812 | Program Office</t>
  </si>
  <si>
    <t>1995 | Finance</t>
  </si>
  <si>
    <t>1638 | Finance</t>
  </si>
  <si>
    <t>1710 | Finance</t>
  </si>
  <si>
    <t>2807 | Fundraising</t>
  </si>
  <si>
    <t>1352 | Fundraising</t>
  </si>
  <si>
    <t>2031 | Fundraising</t>
  </si>
  <si>
    <t>1914 | HR</t>
  </si>
  <si>
    <t>1042 | HR</t>
  </si>
  <si>
    <t>2020 | M and E</t>
  </si>
  <si>
    <t>2011 | M and E</t>
  </si>
  <si>
    <t>1472 | M and E</t>
  </si>
  <si>
    <t>2551 | Program Office</t>
  </si>
  <si>
    <t>1330 | Program Office</t>
  </si>
  <si>
    <t>1565 | Finance</t>
  </si>
  <si>
    <t>2155 | Finance</t>
  </si>
  <si>
    <t>1269 | Finance</t>
  </si>
  <si>
    <t>1437 | Finance</t>
  </si>
  <si>
    <t>1584 | Finance</t>
  </si>
  <si>
    <t>2938 | Fundraising</t>
  </si>
  <si>
    <t>1936 | Fundraising</t>
  </si>
  <si>
    <t>1933 | Fundraising</t>
  </si>
  <si>
    <t>1180 | Fundraising</t>
  </si>
  <si>
    <t>1465 | Fundraising</t>
  </si>
  <si>
    <t>1873 | Fundraising</t>
  </si>
  <si>
    <t>1197 | Fundraising</t>
  </si>
  <si>
    <t>1370 | HR</t>
  </si>
  <si>
    <t>1025 | HR</t>
  </si>
  <si>
    <t>1975 | Program Office</t>
  </si>
  <si>
    <t>2313 | Program Office</t>
  </si>
  <si>
    <t>1985 | Program Office</t>
  </si>
  <si>
    <t>1828 | Finance</t>
  </si>
  <si>
    <t>2230 | Finance</t>
  </si>
  <si>
    <t>2681 | Finance</t>
  </si>
  <si>
    <t>2769 | Fundraising</t>
  </si>
  <si>
    <t>1876 | Fundraising</t>
  </si>
  <si>
    <t>2602 | M and E</t>
  </si>
  <si>
    <t>2693 | M and E</t>
  </si>
  <si>
    <t>2466 | M and E</t>
  </si>
  <si>
    <t>1475 | M and E</t>
  </si>
  <si>
    <t>1292 | Program Office</t>
  </si>
  <si>
    <t>1411 | Program Office</t>
  </si>
  <si>
    <t>2001 | Program Office</t>
  </si>
  <si>
    <t>1257 | Finance</t>
  </si>
  <si>
    <t>1309 | Finance</t>
  </si>
  <si>
    <t>2133 | Fundraising</t>
  </si>
  <si>
    <t>1280 | HR</t>
  </si>
  <si>
    <t>1096 | M and E</t>
  </si>
  <si>
    <t>1922 | M and E</t>
  </si>
  <si>
    <t>1622 | M and E</t>
  </si>
  <si>
    <t>2717 | M and E</t>
  </si>
  <si>
    <t>2213 | Program Office</t>
  </si>
  <si>
    <t>2191 | Program Office</t>
  </si>
  <si>
    <t>2200 | Program Office</t>
  </si>
  <si>
    <t>1152 | Program Office</t>
  </si>
  <si>
    <t>1843 | Finance</t>
  </si>
  <si>
    <t>2671 | Finance</t>
  </si>
  <si>
    <t>1431 | Finance</t>
  </si>
  <si>
    <t>1673 | Finance</t>
  </si>
  <si>
    <t>2826 | Fundraising</t>
  </si>
  <si>
    <t>1490 | Fundraising</t>
  </si>
  <si>
    <t>2794 | Fundraising</t>
  </si>
  <si>
    <t>2706 | Fundraising</t>
  </si>
  <si>
    <t>1221 | Fundraising</t>
  </si>
  <si>
    <t>2764 | Fundraising</t>
  </si>
  <si>
    <t>2392 | Fundraising</t>
  </si>
  <si>
    <t>2594 | Fundraising</t>
  </si>
  <si>
    <t>1696 | Fundraising</t>
  </si>
  <si>
    <t>1459 | HR</t>
  </si>
  <si>
    <t>1619 | HR</t>
  </si>
  <si>
    <t>2251 | HR</t>
  </si>
  <si>
    <t>1909 | HR</t>
  </si>
  <si>
    <t>1904 | HR</t>
  </si>
  <si>
    <t>1426 | HR</t>
  </si>
  <si>
    <t>1741 | HR</t>
  </si>
  <si>
    <t>1895 | HR</t>
  </si>
  <si>
    <t>1776 | HR</t>
  </si>
  <si>
    <t>1780 | HR</t>
  </si>
  <si>
    <t>1081 | HR</t>
  </si>
  <si>
    <t>2950 | HR</t>
  </si>
  <si>
    <t>1275 | HR</t>
  </si>
  <si>
    <t>2893 | HR</t>
  </si>
  <si>
    <t>1276 | HR</t>
  </si>
  <si>
    <t>1048 | HR</t>
  </si>
  <si>
    <t>2605 | M and E</t>
  </si>
  <si>
    <t>1375 | M and E</t>
  </si>
  <si>
    <t>1766 | M and E</t>
  </si>
  <si>
    <t>1763 | M and E</t>
  </si>
  <si>
    <t>1654 | M and E</t>
  </si>
  <si>
    <t>2074 | M and E</t>
  </si>
  <si>
    <t>1607 | M and E</t>
  </si>
  <si>
    <t>2075 | M and E</t>
  </si>
  <si>
    <t>1627 | M and E</t>
  </si>
  <si>
    <t>1479 | M and E</t>
  </si>
  <si>
    <t>2554 | Program Office</t>
  </si>
  <si>
    <t>2558 | Program Office</t>
  </si>
  <si>
    <t>2248 | Program Office</t>
  </si>
  <si>
    <t>2249 | Program Office</t>
  </si>
  <si>
    <t>1808 | Program Office</t>
  </si>
  <si>
    <t>1681 | Program Office</t>
  </si>
  <si>
    <t>2787 | Program Office</t>
  </si>
  <si>
    <t>2268 | Program Office</t>
  </si>
  <si>
    <t>2840 | Program Office</t>
  </si>
  <si>
    <t>1993 | Finance</t>
  </si>
  <si>
    <t>1011 | Finance</t>
  </si>
  <si>
    <t>2159 | Finance</t>
  </si>
  <si>
    <t>2156 | Finance</t>
  </si>
  <si>
    <t>1881 | Finance</t>
  </si>
  <si>
    <t>1542 | Finance</t>
  </si>
  <si>
    <t>2354 | Finance</t>
  </si>
  <si>
    <t>1751 | Finance</t>
  </si>
  <si>
    <t>1520 | Finance</t>
  </si>
  <si>
    <t>1825 | Finance</t>
  </si>
  <si>
    <t>2327 | Finance</t>
  </si>
  <si>
    <t>1678 | Finance</t>
  </si>
  <si>
    <t>2955 | Fundraising</t>
  </si>
  <si>
    <t>2799 | Fundraising</t>
  </si>
  <si>
    <t>1232 | Fundraising</t>
  </si>
  <si>
    <t>2791 | Fundraising</t>
  </si>
  <si>
    <t>1469 | Fundraising</t>
  </si>
  <si>
    <t>1073 | Fundraising</t>
  </si>
  <si>
    <t>1357 | Fundraising</t>
  </si>
  <si>
    <t>1202 | Fundraising</t>
  </si>
  <si>
    <t>2094 | Fundraising</t>
  </si>
  <si>
    <t>2397 | Fundraising</t>
  </si>
  <si>
    <t>1719 | Fundraising</t>
  </si>
  <si>
    <t>2596 | Fundraising</t>
  </si>
  <si>
    <t>1698 | Fundraising</t>
  </si>
  <si>
    <t>2584 | HR</t>
  </si>
  <si>
    <t>1611 | HR</t>
  </si>
  <si>
    <t>1366 | HR</t>
  </si>
  <si>
    <t>2662 | HR</t>
  </si>
  <si>
    <t>2148 | HR</t>
  </si>
  <si>
    <t>1427 | HR</t>
  </si>
  <si>
    <t>1508 | HR</t>
  </si>
  <si>
    <t>1501 | HR</t>
  </si>
  <si>
    <t>1279 | HR</t>
  </si>
  <si>
    <t>2642 | HR</t>
  </si>
  <si>
    <t>1045 | HR</t>
  </si>
  <si>
    <t>1836 | M and E</t>
  </si>
  <si>
    <t>1762 | M and E</t>
  </si>
  <si>
    <t>1349 | M and E</t>
  </si>
  <si>
    <t>2878 | M and E</t>
  </si>
  <si>
    <t>2872 | M and E</t>
  </si>
  <si>
    <t>1630 | M and E</t>
  </si>
  <si>
    <t>2713 | M and E</t>
  </si>
  <si>
    <t>2711 | M and E</t>
  </si>
  <si>
    <t>2183 | M and E</t>
  </si>
  <si>
    <t>2188 | M and E</t>
  </si>
  <si>
    <t>2384 | Program Office</t>
  </si>
  <si>
    <t>1972 | Program Office</t>
  </si>
  <si>
    <t>2407 | Program Office</t>
  </si>
  <si>
    <t>2410 | Program Office</t>
  </si>
  <si>
    <t>1291 | Program Office</t>
  </si>
  <si>
    <t>1299 | Program Office</t>
  </si>
  <si>
    <t>1407 | Program Office</t>
  </si>
  <si>
    <t>2130 | Program Office</t>
  </si>
  <si>
    <t>2062 | Program Office</t>
  </si>
  <si>
    <t>2063 | Program Office</t>
  </si>
  <si>
    <t>2961 | Program Office</t>
  </si>
  <si>
    <t>2193 | Program Office</t>
  </si>
  <si>
    <t>1328 | Program Office</t>
  </si>
  <si>
    <t>1811 | Program Office</t>
  </si>
  <si>
    <t>2443 | Program Office</t>
  </si>
  <si>
    <t>1868 | Finance</t>
  </si>
  <si>
    <t>1014 | Finance</t>
  </si>
  <si>
    <t>1888 | Finance</t>
  </si>
  <si>
    <t>2358 | Finance</t>
  </si>
  <si>
    <t>1266 | Finance</t>
  </si>
  <si>
    <t>1754 | Finance</t>
  </si>
  <si>
    <t>1336 | Finance</t>
  </si>
  <si>
    <t>1282 | Finance</t>
  </si>
  <si>
    <t>2229 | Finance</t>
  </si>
  <si>
    <t>1582 | Finance</t>
  </si>
  <si>
    <t>1036 | Finance</t>
  </si>
  <si>
    <t>2634 | Fundraising</t>
  </si>
  <si>
    <t>2936 | Fundraising</t>
  </si>
  <si>
    <t>2810 | Fundraising</t>
  </si>
  <si>
    <t>2035 | Fundraising</t>
  </si>
  <si>
    <t>1554 | Fundraising</t>
  </si>
  <si>
    <t>2032 | Fundraising</t>
  </si>
  <si>
    <t>1208 | Fundraising</t>
  </si>
  <si>
    <t>2571 | Fundraising</t>
  </si>
  <si>
    <t>2592 | Fundraising</t>
  </si>
  <si>
    <t>1361 | HR</t>
  </si>
  <si>
    <t>1363 | HR</t>
  </si>
  <si>
    <t>2059 | HR</t>
  </si>
  <si>
    <t>2661 | HR</t>
  </si>
  <si>
    <t>1429 | HR</t>
  </si>
  <si>
    <t>1424 | HR</t>
  </si>
  <si>
    <t>1499 | HR</t>
  </si>
  <si>
    <t>1495 | HR</t>
  </si>
  <si>
    <t>1312 | HR</t>
  </si>
  <si>
    <t>1502 | HR</t>
  </si>
  <si>
    <t>1271 | HR</t>
  </si>
  <si>
    <t>1535 | HR</t>
  </si>
  <si>
    <t>2603 | M and E</t>
  </si>
  <si>
    <t>2608 | M and E</t>
  </si>
  <si>
    <t>1377 | M and E</t>
  </si>
  <si>
    <t>1350 | M and E</t>
  </si>
  <si>
    <t>2660 | M and E</t>
  </si>
  <si>
    <t>1009 | M and E</t>
  </si>
  <si>
    <t>2300 | M and E</t>
  </si>
  <si>
    <t>2382 | Program Office</t>
  </si>
  <si>
    <t>2385 | Program Office</t>
  </si>
  <si>
    <t>2405 | Program Office</t>
  </si>
  <si>
    <t>2457 | Program Office</t>
  </si>
  <si>
    <t>1410 | Program Office</t>
  </si>
  <si>
    <t>1409 | Program Office</t>
  </si>
  <si>
    <t>1382 | Program Office</t>
  </si>
  <si>
    <t>2785 | Program Office</t>
  </si>
  <si>
    <t>1962 | Program Office</t>
  </si>
  <si>
    <t>2319 | Program Office</t>
  </si>
  <si>
    <t>2002 | Program Office</t>
  </si>
  <si>
    <t>2831 | Program Office</t>
  </si>
  <si>
    <t>2446 | Program Office</t>
  </si>
  <si>
    <t>1869 | Finance</t>
  </si>
  <si>
    <t>2232 | Finance</t>
  </si>
  <si>
    <t>2306 | Finance</t>
  </si>
  <si>
    <t>2472 | Finance</t>
  </si>
  <si>
    <t>1549 | Finance</t>
  </si>
  <si>
    <t>1545 | Finance</t>
  </si>
  <si>
    <t>2356 | Finance</t>
  </si>
  <si>
    <t>2276 | Finance</t>
  </si>
  <si>
    <t>1753 | Finance</t>
  </si>
  <si>
    <t>2674 | Finance</t>
  </si>
  <si>
    <t>1824 | Finance</t>
  </si>
  <si>
    <t>2772 | Finance</t>
  </si>
  <si>
    <t>2501 | Finance</t>
  </si>
  <si>
    <t>2504 | Finance</t>
  </si>
  <si>
    <t>1486 | Fundraising</t>
  </si>
  <si>
    <t>1466 | Fundraising</t>
  </si>
  <si>
    <t>1470 | Fundraising</t>
  </si>
  <si>
    <t>1077 | Fundraising</t>
  </si>
  <si>
    <t>2040 | Fundraising</t>
  </si>
  <si>
    <t>2487 | Fundraising</t>
  </si>
  <si>
    <t>2091 | Fundraising</t>
  </si>
  <si>
    <t>2742 | Fundraising</t>
  </si>
  <si>
    <t>1243 | Fundraising</t>
  </si>
  <si>
    <t>2624 | Fundraising</t>
  </si>
  <si>
    <t>1195 | Fundraising</t>
  </si>
  <si>
    <t>2621 | Fundraising</t>
  </si>
  <si>
    <t>1455 | HR</t>
  </si>
  <si>
    <t>1600 | HR</t>
  </si>
  <si>
    <t>2259 | HR</t>
  </si>
  <si>
    <t>2258 | HR</t>
  </si>
  <si>
    <t>1029 | HR</t>
  </si>
  <si>
    <t>1580 | HR</t>
  </si>
  <si>
    <t>1777 | HR</t>
  </si>
  <si>
    <t>1774 | HR</t>
  </si>
  <si>
    <t>1083 | HR</t>
  </si>
  <si>
    <t>1183 | HR</t>
  </si>
  <si>
    <t>2943 | HR</t>
  </si>
  <si>
    <t>1187 | HR</t>
  </si>
  <si>
    <t>1184 | HR</t>
  </si>
  <si>
    <t>1167 | HR</t>
  </si>
  <si>
    <t>2649 | HR</t>
  </si>
  <si>
    <t>1537 | HR</t>
  </si>
  <si>
    <t>2650 | HR</t>
  </si>
  <si>
    <t>1953 | HR</t>
  </si>
  <si>
    <t>1124 | HR</t>
  </si>
  <si>
    <t>2493 | M and E</t>
  </si>
  <si>
    <t>1945 | M and E</t>
  </si>
  <si>
    <t>1052 | M and E</t>
  </si>
  <si>
    <t>1726 | M and E</t>
  </si>
  <si>
    <t>1923 | M and E</t>
  </si>
  <si>
    <t>1604 | M and E</t>
  </si>
  <si>
    <t>2989 | M and E</t>
  </si>
  <si>
    <t>1625 | M and E</t>
  </si>
  <si>
    <t>1480 | M and E</t>
  </si>
  <si>
    <t>2817 | M and E</t>
  </si>
  <si>
    <t>2241 | Program Office</t>
  </si>
  <si>
    <t>1971 | Program Office</t>
  </si>
  <si>
    <t>2459 | Program Office</t>
  </si>
  <si>
    <t>1810 | Program Office</t>
  </si>
  <si>
    <t>2731 | Program Office</t>
  </si>
  <si>
    <t>2070 | Program Office</t>
  </si>
  <si>
    <t>1859 | Program Office</t>
  </si>
  <si>
    <t>1414 | Program Office</t>
  </si>
  <si>
    <t>1968 | Program Office</t>
  </si>
  <si>
    <t>1969 | Program Office</t>
  </si>
  <si>
    <t>2320 | Program Office</t>
  </si>
  <si>
    <t>1662 | Program Office</t>
  </si>
  <si>
    <t>1667 | Program Office</t>
  </si>
  <si>
    <t>2856 | Program Office</t>
  </si>
  <si>
    <t>2441 | Program Office</t>
  </si>
  <si>
    <t>2083 | Finance</t>
  </si>
  <si>
    <t>1570 | Finance</t>
  </si>
  <si>
    <t>1145 | Finance</t>
  </si>
  <si>
    <t>1012 | Finance</t>
  </si>
  <si>
    <t>1019 | Finance</t>
  </si>
  <si>
    <t>1254 | Finance</t>
  </si>
  <si>
    <t>1850 | Finance</t>
  </si>
  <si>
    <t>1733 | Finance</t>
  </si>
  <si>
    <t>2277 | Finance</t>
  </si>
  <si>
    <t>2549 | Finance</t>
  </si>
  <si>
    <t>2545 | Finance</t>
  </si>
  <si>
    <t>1702 | Finance</t>
  </si>
  <si>
    <t>1707 | Finance</t>
  </si>
  <si>
    <t>1305 | Finance</t>
  </si>
  <si>
    <t>1337 | Finance</t>
  </si>
  <si>
    <t>2323 | Finance</t>
  </si>
  <si>
    <t>2690 | Finance</t>
  </si>
  <si>
    <t>1062 | Finance</t>
  </si>
  <si>
    <t>1109 | Fundraising</t>
  </si>
  <si>
    <t>2829 | Fundraising</t>
  </si>
  <si>
    <t>2108 | Fundraising</t>
  </si>
  <si>
    <t>1177 | Fundraising</t>
  </si>
  <si>
    <t>1468 | Fundraising</t>
  </si>
  <si>
    <t>1228 | Fundraising</t>
  </si>
  <si>
    <t>2994 | Fundraising</t>
  </si>
  <si>
    <t>2490 | Fundraising</t>
  </si>
  <si>
    <t>1559 | Fundraising</t>
  </si>
  <si>
    <t>1209 | Fundraising</t>
  </si>
  <si>
    <t>2098 | Fundraising</t>
  </si>
  <si>
    <t>1874 | Fundraising</t>
  </si>
  <si>
    <t>2597 | Fundraising</t>
  </si>
  <si>
    <t>2599 | Fundraising</t>
  </si>
  <si>
    <t>1692 | Fundraising</t>
  </si>
  <si>
    <t>2622 | Fundraising</t>
  </si>
  <si>
    <t>1695 | Fundraising</t>
  </si>
  <si>
    <t>1196 | Fundraising</t>
  </si>
  <si>
    <t>2586 | HR</t>
  </si>
  <si>
    <t>2581 | HR</t>
  </si>
  <si>
    <t>1618 | HR</t>
  </si>
  <si>
    <t>1367 | HR</t>
  </si>
  <si>
    <t>2254 | HR</t>
  </si>
  <si>
    <t>1089 | HR</t>
  </si>
  <si>
    <t>2377 | HR</t>
  </si>
  <si>
    <t>1165 | HR</t>
  </si>
  <si>
    <t>1163 | HR</t>
  </si>
  <si>
    <t>1531 | HR</t>
  </si>
  <si>
    <t>1648 | HR</t>
  </si>
  <si>
    <t>1958 | HR</t>
  </si>
  <si>
    <t>2498 | M and E</t>
  </si>
  <si>
    <t>1058 | M and E</t>
  </si>
  <si>
    <t>1379 | M and E</t>
  </si>
  <si>
    <t>2714 | M and E</t>
  </si>
  <si>
    <t>2712 | M and E</t>
  </si>
  <si>
    <t>2812 | M and E</t>
  </si>
  <si>
    <t>2347 | M and E</t>
  </si>
  <si>
    <t>1794 | Program Office</t>
  </si>
  <si>
    <t>2388 | Program Office</t>
  </si>
  <si>
    <t>1801 | Program Office</t>
  </si>
  <si>
    <t>2117 | Program Office</t>
  </si>
  <si>
    <t>1294 | Program Office</t>
  </si>
  <si>
    <t>2882 | Program Office</t>
  </si>
  <si>
    <t>2367 | Program Office</t>
  </si>
  <si>
    <t>2966 | Program Office</t>
  </si>
  <si>
    <t>2970 | Program Office</t>
  </si>
  <si>
    <t>2781 | Program Office</t>
  </si>
  <si>
    <t>2267 | Program Office</t>
  </si>
  <si>
    <t>2316 | Program Office</t>
  </si>
  <si>
    <t>2516 | Program Office</t>
  </si>
  <si>
    <t>1815 | Program Office</t>
  </si>
  <si>
    <t>1153 | Program Office</t>
  </si>
  <si>
    <t>1870 | Finance</t>
  </si>
  <si>
    <t>1150 | Finance</t>
  </si>
  <si>
    <t>1017 | Finance</t>
  </si>
  <si>
    <t>2175 | Finance</t>
  </si>
  <si>
    <t>1636 | Finance</t>
  </si>
  <si>
    <t>1635 | Finance</t>
  </si>
  <si>
    <t>1890 | Finance</t>
  </si>
  <si>
    <t>1886 | Finance</t>
  </si>
  <si>
    <t>1514 | Finance</t>
  </si>
  <si>
    <t>2024 | Finance</t>
  </si>
  <si>
    <t>1438 | Finance</t>
  </si>
  <si>
    <t>2502 | Finance</t>
  </si>
  <si>
    <t>1289 | Finance</t>
  </si>
  <si>
    <t>1288 | Finance</t>
  </si>
  <si>
    <t>2685 | Finance</t>
  </si>
  <si>
    <t>2223 | Finance</t>
  </si>
  <si>
    <t>2224 | Finance</t>
  </si>
  <si>
    <t>2751 | Finance</t>
  </si>
  <si>
    <t>2849 | Finance</t>
  </si>
  <si>
    <t>1067 | Finance</t>
  </si>
  <si>
    <t>1068 | Finance</t>
  </si>
  <si>
    <t>1038 | Finance</t>
  </si>
  <si>
    <t>1116 | Finance</t>
  </si>
  <si>
    <t>1110 | Fundraising</t>
  </si>
  <si>
    <t>2823 | Fundraising</t>
  </si>
  <si>
    <t>2708 | Fundraising</t>
  </si>
  <si>
    <t>1179 | Fundraising</t>
  </si>
  <si>
    <t>1171 | Fundraising</t>
  </si>
  <si>
    <t>1462 | Fundraising</t>
  </si>
  <si>
    <t>2993 | Fundraising</t>
  </si>
  <si>
    <t>1553 | Fundraising</t>
  </si>
  <si>
    <t>2482 | Fundraising</t>
  </si>
  <si>
    <t>2762 | Fundraising</t>
  </si>
  <si>
    <t>1201 | Fundraising</t>
  </si>
  <si>
    <t>2619 | Fundraising</t>
  </si>
  <si>
    <t>1878 | Fundraising</t>
  </si>
  <si>
    <t>2396 | Fundraising</t>
  </si>
  <si>
    <t>1249 | Fundraising</t>
  </si>
  <si>
    <t>2626 | Fundraising</t>
  </si>
  <si>
    <t>2339 | HR</t>
  </si>
  <si>
    <t>1496 | HR</t>
  </si>
  <si>
    <t>1500 | HR</t>
  </si>
  <si>
    <t>1505 | HR</t>
  </si>
  <si>
    <t>1190 | HR</t>
  </si>
  <si>
    <t>2942 | HR</t>
  </si>
  <si>
    <t>1912 | HR</t>
  </si>
  <si>
    <t>1916 | HR</t>
  </si>
  <si>
    <t>1168 | HR</t>
  </si>
  <si>
    <t>2896 | HR</t>
  </si>
  <si>
    <t>2375 | HR</t>
  </si>
  <si>
    <t>2374 | HR</t>
  </si>
  <si>
    <t>1277 | HR</t>
  </si>
  <si>
    <t>1169 | HR</t>
  </si>
  <si>
    <t>2496 | M and E</t>
  </si>
  <si>
    <t>1948 | M and E</t>
  </si>
  <si>
    <t>1056 | M and E</t>
  </si>
  <si>
    <t>2901 | M and E</t>
  </si>
  <si>
    <t>2873 | M and E</t>
  </si>
  <si>
    <t>2818 | M and E</t>
  </si>
  <si>
    <t>2187 | M and E</t>
  </si>
  <si>
    <t>2534 | Program Office</t>
  </si>
  <si>
    <t>2250 | Program Office</t>
  </si>
  <si>
    <t>2112 | Program Office</t>
  </si>
  <si>
    <t>1444 | Program Office</t>
  </si>
  <si>
    <t>2118 | Program Office</t>
  </si>
  <si>
    <t>2216 | Program Office</t>
  </si>
  <si>
    <t>2218 | Program Office</t>
  </si>
  <si>
    <t>1406 | Program Office</t>
  </si>
  <si>
    <t>2368 | Program Office</t>
  </si>
  <si>
    <t>1387 | Program Office</t>
  </si>
  <si>
    <t>1688 | Program Office</t>
  </si>
  <si>
    <t>1668 | Program Office</t>
  </si>
  <si>
    <t>1669 | Program Office</t>
  </si>
  <si>
    <t>2859 | Program Office</t>
  </si>
  <si>
    <t>1324 | Program Office</t>
  </si>
  <si>
    <t>2003 | Program Office</t>
  </si>
  <si>
    <t>2006 | Program Office</t>
  </si>
  <si>
    <t>2833 | Program Office</t>
  </si>
  <si>
    <t>2838 | Program Office</t>
  </si>
  <si>
    <t>2236 | Finance</t>
  </si>
  <si>
    <t>1251 | Finance</t>
  </si>
  <si>
    <t>2310 | Finance</t>
  </si>
  <si>
    <t>2284 | Finance</t>
  </si>
  <si>
    <t>2176 | Finance</t>
  </si>
  <si>
    <t>1848 | Finance</t>
  </si>
  <si>
    <t>1845 | Finance</t>
  </si>
  <si>
    <t>1633 | Finance</t>
  </si>
  <si>
    <t>1737 | Finance</t>
  </si>
  <si>
    <t>1883 | Finance</t>
  </si>
  <si>
    <t>1262 | Finance</t>
  </si>
  <si>
    <t>2544 | Finance</t>
  </si>
  <si>
    <t>2023 | Finance</t>
  </si>
  <si>
    <t>2775 | Finance</t>
  </si>
  <si>
    <t>1581 | Finance</t>
  </si>
  <si>
    <t>1525 | Finance</t>
  </si>
  <si>
    <t>1112 | Finance</t>
  </si>
  <si>
    <t>2912 | Fundraising</t>
  </si>
  <si>
    <t>2937 | Fundraising</t>
  </si>
  <si>
    <t>1239 | Fundraising</t>
  </si>
  <si>
    <t>2792 | Fundraising</t>
  </si>
  <si>
    <t>2923 | Fundraising</t>
  </si>
  <si>
    <t>2802 | Fundraising</t>
  </si>
  <si>
    <t>2801 | Fundraising</t>
  </si>
  <si>
    <t>2424 | Fundraising</t>
  </si>
  <si>
    <t>2998 | Fundraising</t>
  </si>
  <si>
    <t>1356 | Fundraising</t>
  </si>
  <si>
    <t>2486 | Fundraising</t>
  </si>
  <si>
    <t>2398 | Fundraising</t>
  </si>
  <si>
    <t>1720 | Fundraising</t>
  </si>
  <si>
    <t>1715 | Fundraising</t>
  </si>
  <si>
    <t>1245 | Fundraising</t>
  </si>
  <si>
    <t>1198 | Fundraising</t>
  </si>
  <si>
    <t>1591 | HR</t>
  </si>
  <si>
    <t>2055 | HR</t>
  </si>
  <si>
    <t>2145 | HR</t>
  </si>
  <si>
    <t>1021 | HR</t>
  </si>
  <si>
    <t>1028 | HR</t>
  </si>
  <si>
    <t>1493 | HR</t>
  </si>
  <si>
    <t>1319 | HR</t>
  </si>
  <si>
    <t>2729 | HR</t>
  </si>
  <si>
    <t>2947 | HR</t>
  </si>
  <si>
    <t>1917 | HR</t>
  </si>
  <si>
    <t>1536 | HR</t>
  </si>
  <si>
    <t>2643 | HR</t>
  </si>
  <si>
    <t>1781 | M and E</t>
  </si>
  <si>
    <t>2696 | M and E</t>
  </si>
  <si>
    <t>1835 | M and E</t>
  </si>
  <si>
    <t>1840 | M and E</t>
  </si>
  <si>
    <t>2204 | M and E</t>
  </si>
  <si>
    <t>1764 | M and E</t>
  </si>
  <si>
    <t>1656 | M and E</t>
  </si>
  <si>
    <t>1601 | M and E</t>
  </si>
  <si>
    <t>2657 | M and E</t>
  </si>
  <si>
    <t>2981 | M and E</t>
  </si>
  <si>
    <t>2820 | M and E</t>
  </si>
  <si>
    <t>2293 | M and E</t>
  </si>
  <si>
    <t>2186 | M and E</t>
  </si>
  <si>
    <t>2408 | Program Office</t>
  </si>
  <si>
    <t>2404 | Program Office</t>
  </si>
  <si>
    <t>1443 | Program Office</t>
  </si>
  <si>
    <t>2569 | Program Office</t>
  </si>
  <si>
    <t>1405 | Program Office</t>
  </si>
  <si>
    <t>2125 | Program Office</t>
  </si>
  <si>
    <t>2129 | Program Office</t>
  </si>
  <si>
    <t>2965 | Program Office</t>
  </si>
  <si>
    <t>1853 | Program Office</t>
  </si>
  <si>
    <t>1685 | Program Office</t>
  </si>
  <si>
    <t>1381 | Program Office</t>
  </si>
  <si>
    <t>2975 | Program Office</t>
  </si>
  <si>
    <t>1964 | Program Office</t>
  </si>
  <si>
    <t>2512 | Program Office</t>
  </si>
  <si>
    <t>2448 | Program Office</t>
  </si>
  <si>
    <t>1159 | Program Office</t>
  </si>
  <si>
    <t>2444 | Program Office</t>
  </si>
  <si>
    <t>1568 | Finance</t>
  </si>
  <si>
    <t>1256 | Finance</t>
  </si>
  <si>
    <t>2172 | Finance</t>
  </si>
  <si>
    <t>1760 | Finance</t>
  </si>
  <si>
    <t>2548 | Finance</t>
  </si>
  <si>
    <t>1434 | Finance</t>
  </si>
  <si>
    <t>1333 | Finance</t>
  </si>
  <si>
    <t>1671 | Finance</t>
  </si>
  <si>
    <t>2760 | Finance</t>
  </si>
  <si>
    <t>1583 | Finance</t>
  </si>
  <si>
    <t>1120 | Finance</t>
  </si>
  <si>
    <t>1104 | Fundraising</t>
  </si>
  <si>
    <t>2631 | Fundraising</t>
  </si>
  <si>
    <t>2954 | Fundraising</t>
  </si>
  <si>
    <t>1483 | Fundraising</t>
  </si>
  <si>
    <t>1234 | Fundraising</t>
  </si>
  <si>
    <t>2921 | Fundraising</t>
  </si>
  <si>
    <t>1223 | Fundraising</t>
  </si>
  <si>
    <t>2429 | Fundraising</t>
  </si>
  <si>
    <t>1358 | Fundraising</t>
  </si>
  <si>
    <t>1355 | Fundraising</t>
  </si>
  <si>
    <t>1360 | Fundraising</t>
  </si>
  <si>
    <t>1080 | Fundraising</t>
  </si>
  <si>
    <t>1557 | Fundraising</t>
  </si>
  <si>
    <t>2572 | Fundraising</t>
  </si>
  <si>
    <t>2400 | Fundraising</t>
  </si>
  <si>
    <t>1242 | Fundraising</t>
  </si>
  <si>
    <t>2583 | HR</t>
  </si>
  <si>
    <t>2340 | HR</t>
  </si>
  <si>
    <t>2338 | HR</t>
  </si>
  <si>
    <t>1311 | HR</t>
  </si>
  <si>
    <t>1918 | HR</t>
  </si>
  <si>
    <t>2414 | HR</t>
  </si>
  <si>
    <t>1273 | HR</t>
  </si>
  <si>
    <t>2491 | M and E</t>
  </si>
  <si>
    <t>2697 | M and E</t>
  </si>
  <si>
    <t>1095 | M and E</t>
  </si>
  <si>
    <t>1730 | M and E</t>
  </si>
  <si>
    <t>2207 | M and E</t>
  </si>
  <si>
    <t>2433 | M and E</t>
  </si>
  <si>
    <t>2014 | M and E</t>
  </si>
  <si>
    <t>2902 | M and E</t>
  </si>
  <si>
    <t>2903 | M and E</t>
  </si>
  <si>
    <t>2048 | M and E</t>
  </si>
  <si>
    <t>2716 | M and E</t>
  </si>
  <si>
    <t>1006 | M and E</t>
  </si>
  <si>
    <t>2718 | M and E</t>
  </si>
  <si>
    <t>2298 | M and E</t>
  </si>
  <si>
    <t>2815 | M and E</t>
  </si>
  <si>
    <t>2350 | M and E</t>
  </si>
  <si>
    <t>2344 | M and E</t>
  </si>
  <si>
    <t>2536 | Program Office</t>
  </si>
  <si>
    <t>2242 | Program Office</t>
  </si>
  <si>
    <t>1974 | Program Office</t>
  </si>
  <si>
    <t>1298 | Program Office</t>
  </si>
  <si>
    <t>1448 | Program Office</t>
  </si>
  <si>
    <t>2452 | Program Office</t>
  </si>
  <si>
    <t>1297 | Program Office</t>
  </si>
  <si>
    <t>1403 | Program Office</t>
  </si>
  <si>
    <t>2732 | Program Office</t>
  </si>
  <si>
    <t>2888 | Program Office</t>
  </si>
  <si>
    <t>2366 | Program Office</t>
  </si>
  <si>
    <t>2362 | Program Office</t>
  </si>
  <si>
    <t>2061 | Program Office</t>
  </si>
  <si>
    <t>2964 | Program Office</t>
  </si>
  <si>
    <t>1385 | Program Office</t>
  </si>
  <si>
    <t>1687 | Program Office</t>
  </si>
  <si>
    <t>2976 | Program Office</t>
  </si>
  <si>
    <t>1420 | Program Office</t>
  </si>
  <si>
    <t>1963 | Program Office</t>
  </si>
  <si>
    <t>1663 | Program Office</t>
  </si>
  <si>
    <t>2839 | Program Office</t>
  </si>
  <si>
    <t>2836 | Program Office</t>
  </si>
  <si>
    <t>1157 | Program Office</t>
  </si>
  <si>
    <t>2084 | Finance</t>
  </si>
  <si>
    <t>1998 | Finance</t>
  </si>
  <si>
    <t>1996 | Finance</t>
  </si>
  <si>
    <t>1144 | Finance</t>
  </si>
  <si>
    <t>1252 | Finance</t>
  </si>
  <si>
    <t>2180 | Finance</t>
  </si>
  <si>
    <t>2171 | Finance</t>
  </si>
  <si>
    <t>1265 | Finance</t>
  </si>
  <si>
    <t>1513 | Finance</t>
  </si>
  <si>
    <t>2672 | Finance</t>
  </si>
  <si>
    <t>1432 | Finance</t>
  </si>
  <si>
    <t>1706 | Finance</t>
  </si>
  <si>
    <t>1821 | Finance</t>
  </si>
  <si>
    <t>2321 | Finance</t>
  </si>
  <si>
    <t>2507 | Finance</t>
  </si>
  <si>
    <t>1290 | Finance</t>
  </si>
  <si>
    <t>2842 | Finance</t>
  </si>
  <si>
    <t>1585 | Finance</t>
  </si>
  <si>
    <t>1524 | Finance</t>
  </si>
  <si>
    <t>1521 | Finance</t>
  </si>
  <si>
    <t>1489 | Fundraising</t>
  </si>
  <si>
    <t>2931 | Fundraising</t>
  </si>
  <si>
    <t>2800 | Fundraising</t>
  </si>
  <si>
    <t>2106 | Fundraising</t>
  </si>
  <si>
    <t>2521 | Fundraising</t>
  </si>
  <si>
    <t>1353 | Fundraising</t>
  </si>
  <si>
    <t>1351 | Fundraising</t>
  </si>
  <si>
    <t>2139 | Fundraising</t>
  </si>
  <si>
    <t>1551 | Fundraising</t>
  </si>
  <si>
    <t>2767 | Fundraising</t>
  </si>
  <si>
    <t>1555 | Fundraising</t>
  </si>
  <si>
    <t>2036 | Fundraising</t>
  </si>
  <si>
    <t>1204 | Fundraising</t>
  </si>
  <si>
    <t>2620 | Fundraising</t>
  </si>
  <si>
    <t>2574 | Fundraising</t>
  </si>
  <si>
    <t>2593 | Fundraising</t>
  </si>
  <si>
    <t>1700 | Fundraising</t>
  </si>
  <si>
    <t>2629 | Fundraising</t>
  </si>
  <si>
    <t>1191 | Fundraising</t>
  </si>
  <si>
    <t>1194 | Fundraising</t>
  </si>
  <si>
    <t>1598 | HR</t>
  </si>
  <si>
    <t>1614 | HR</t>
  </si>
  <si>
    <t>1620 | HR</t>
  </si>
  <si>
    <t>1617 | HR</t>
  </si>
  <si>
    <t>1218 | HR</t>
  </si>
  <si>
    <t>1362 | HR</t>
  </si>
  <si>
    <t>1571 | HR</t>
  </si>
  <si>
    <t>2722 | HR</t>
  </si>
  <si>
    <t>2723 | HR</t>
  </si>
  <si>
    <t>1086 | HR</t>
  </si>
  <si>
    <t>2949 | HR</t>
  </si>
  <si>
    <t>1915 | HR</t>
  </si>
  <si>
    <t>2373 | HR</t>
  </si>
  <si>
    <t>1162 | HR</t>
  </si>
  <si>
    <t>1645 | HR</t>
  </si>
  <si>
    <t>1951 | HR</t>
  </si>
  <si>
    <t>1121 | HR</t>
  </si>
  <si>
    <t>1050 | HR</t>
  </si>
  <si>
    <t>2604 | M and E</t>
  </si>
  <si>
    <t>1725 | M and E</t>
  </si>
  <si>
    <t>1728 | M and E</t>
  </si>
  <si>
    <t>2206 | M and E</t>
  </si>
  <si>
    <t>1341 | M and E</t>
  </si>
  <si>
    <t>1608 | M and E</t>
  </si>
  <si>
    <t>2907 | M and E</t>
  </si>
  <si>
    <t>2019 | M and E</t>
  </si>
  <si>
    <t>2652 | M and E</t>
  </si>
  <si>
    <t>2651 | M and E</t>
  </si>
  <si>
    <t>1474 | M and E</t>
  </si>
  <si>
    <t>2349 | M and E</t>
  </si>
  <si>
    <t>2538 | Program Office</t>
  </si>
  <si>
    <t>2402 | Program Office</t>
  </si>
  <si>
    <t>1804 | Program Office</t>
  </si>
  <si>
    <t>2215 | Program Office</t>
  </si>
  <si>
    <t>2869 | Program Office</t>
  </si>
  <si>
    <t>1418 | Program Office</t>
  </si>
  <si>
    <t>2789 | Program Office</t>
  </si>
  <si>
    <t>2786 | Program Office</t>
  </si>
  <si>
    <t>1416 | Program Office</t>
  </si>
  <si>
    <t>2261 | Program Office</t>
  </si>
  <si>
    <t>2314 | Program Office</t>
  </si>
  <si>
    <t>2315 | Program Office</t>
  </si>
  <si>
    <t>1322 | Program Office</t>
  </si>
  <si>
    <t>2858 | Program Office</t>
  </si>
  <si>
    <t>2513 | Program Office</t>
  </si>
  <si>
    <t>2158 | Finance</t>
  </si>
  <si>
    <t>1255 | Finance</t>
  </si>
  <si>
    <t>2302 | Finance</t>
  </si>
  <si>
    <t>2353 | Finance</t>
  </si>
  <si>
    <t>1755 | Finance</t>
  </si>
  <si>
    <t>1440 | Finance</t>
  </si>
  <si>
    <t>1439 | Finance</t>
  </si>
  <si>
    <t>1310 | Finance</t>
  </si>
  <si>
    <t>1677 | Finance</t>
  </si>
  <si>
    <t>1676 | Finance</t>
  </si>
  <si>
    <t>2754 | Finance</t>
  </si>
  <si>
    <t>1588 | Finance</t>
  </si>
  <si>
    <t>1064 | Finance</t>
  </si>
  <si>
    <t>1070 | Finance</t>
  </si>
  <si>
    <t>1032 | Finance</t>
  </si>
  <si>
    <t>1106 | Fundraising</t>
  </si>
  <si>
    <t>2939 | Fundraising</t>
  </si>
  <si>
    <t>2828 | Fundraising</t>
  </si>
  <si>
    <t>1481 | Fundraising</t>
  </si>
  <si>
    <t>1485 | Fundraising</t>
  </si>
  <si>
    <t>2935 | Fundraising</t>
  </si>
  <si>
    <t>2830 | Fundraising</t>
  </si>
  <si>
    <t>1937 | Fundraising</t>
  </si>
  <si>
    <t>1236 | Fundraising</t>
  </si>
  <si>
    <t>1359 | Fundraising</t>
  </si>
  <si>
    <t>1205 | Fundraising</t>
  </si>
  <si>
    <t>2747 | Fundraising</t>
  </si>
  <si>
    <t>1451 | HR</t>
  </si>
  <si>
    <t>1452 | HR</t>
  </si>
  <si>
    <t>1458 | HR</t>
  </si>
  <si>
    <t>1220 | HR</t>
  </si>
  <si>
    <t>2668 | HR</t>
  </si>
  <si>
    <t>1908 | HR</t>
  </si>
  <si>
    <t>1318 | HR</t>
  </si>
  <si>
    <t>1492 | HR</t>
  </si>
  <si>
    <t>2900 | HR</t>
  </si>
  <si>
    <t>1957 | HR</t>
  </si>
  <si>
    <t>1049 | HR</t>
  </si>
  <si>
    <t>2497 | M and E</t>
  </si>
  <si>
    <t>1944 | M and E</t>
  </si>
  <si>
    <t>1729 | M and E</t>
  </si>
  <si>
    <t>1057 | M and E</t>
  </si>
  <si>
    <t>1834 | M and E</t>
  </si>
  <si>
    <t>2469 | M and E</t>
  </si>
  <si>
    <t>1926 | M and E</t>
  </si>
  <si>
    <t>1371 | M and E</t>
  </si>
  <si>
    <t>1380 | M and E</t>
  </si>
  <si>
    <t>1651 | M and E</t>
  </si>
  <si>
    <t>2438 | M and E</t>
  </si>
  <si>
    <t>2016 | M and E</t>
  </si>
  <si>
    <t>2017 | M and E</t>
  </si>
  <si>
    <t>2041 | M and E</t>
  </si>
  <si>
    <t>2988 | M and E</t>
  </si>
  <si>
    <t>1980 | Program Office</t>
  </si>
  <si>
    <t>2555 | Program Office</t>
  </si>
  <si>
    <t>1807 | Program Office</t>
  </si>
  <si>
    <t>2570 | Program Office</t>
  </si>
  <si>
    <t>2122 | Program Office</t>
  </si>
  <si>
    <t>2128 | Program Office</t>
  </si>
  <si>
    <t>1860 | Program Office</t>
  </si>
  <si>
    <t>2861 | Program Office</t>
  </si>
  <si>
    <t>2972 | Program Office</t>
  </si>
  <si>
    <t>1417 | Program Office</t>
  </si>
  <si>
    <t>1988 | Program Office</t>
  </si>
  <si>
    <t>1990 | Program Office</t>
  </si>
  <si>
    <t>2854 | Program Office</t>
  </si>
  <si>
    <t>1814 | Program Office</t>
  </si>
  <si>
    <t>1818 | Program Office</t>
  </si>
  <si>
    <t>2519 | Program Office</t>
  </si>
  <si>
    <t>2834 | Program Office</t>
  </si>
  <si>
    <t>2449 | Program Office</t>
  </si>
  <si>
    <t>2088 | Finance</t>
  </si>
  <si>
    <t>1148 | Finance</t>
  </si>
  <si>
    <t>2308 | Finance</t>
  </si>
  <si>
    <t>2303 | Finance</t>
  </si>
  <si>
    <t>2177 | Finance</t>
  </si>
  <si>
    <t>1842 | Finance</t>
  </si>
  <si>
    <t>1882 | Finance</t>
  </si>
  <si>
    <t>1756 | Finance</t>
  </si>
  <si>
    <t>2278 | Finance</t>
  </si>
  <si>
    <t>1757 | Finance</t>
  </si>
  <si>
    <t>1286 | Finance</t>
  </si>
  <si>
    <t>2226 | Finance</t>
  </si>
  <si>
    <t>2687 | Finance</t>
  </si>
  <si>
    <t>2846 | Finance</t>
  </si>
  <si>
    <t>Position ID</t>
  </si>
  <si>
    <t>Time to Approve Requisition</t>
  </si>
  <si>
    <t>Time to Hire</t>
  </si>
  <si>
    <t>Risk Management</t>
  </si>
  <si>
    <t>Operations</t>
  </si>
  <si>
    <t>IT</t>
  </si>
  <si>
    <t>Time to Publish Advert</t>
  </si>
  <si>
    <t>Open Days</t>
  </si>
  <si>
    <t>Capacity Building - Senior</t>
  </si>
  <si>
    <t>Capacity Building - Junior</t>
  </si>
  <si>
    <t>Fundraising - Manager Level</t>
  </si>
  <si>
    <t>Capacity Building - Associate</t>
  </si>
  <si>
    <t>Fundraising - Junior</t>
  </si>
  <si>
    <t>Fundraising - Senior Management</t>
  </si>
  <si>
    <t>Capacity Building - Executive</t>
  </si>
  <si>
    <t>M and E - Manager Level</t>
  </si>
  <si>
    <t>M and E - Senior Management</t>
  </si>
  <si>
    <t>M and E - Senior</t>
  </si>
  <si>
    <t>M and E - Executive</t>
  </si>
  <si>
    <t>Program Office - Junior</t>
  </si>
  <si>
    <t>Program Office - Senior Management</t>
  </si>
  <si>
    <t>Program Office - Associate</t>
  </si>
  <si>
    <t>Program Office - Senior</t>
  </si>
  <si>
    <t>Program Office - Manager Level</t>
  </si>
  <si>
    <t>Fundraising - Associate</t>
  </si>
  <si>
    <t>Capacity Building - Manager Level</t>
  </si>
  <si>
    <t>IT - Manager Level</t>
  </si>
  <si>
    <t>HR - Junior</t>
  </si>
  <si>
    <t>Communication and Advocacy - Manager Level</t>
  </si>
  <si>
    <t>IT - Senior Management</t>
  </si>
  <si>
    <t>IT - Senior</t>
  </si>
  <si>
    <t>Fundraising - Senior</t>
  </si>
  <si>
    <t>M and E - Junior</t>
  </si>
  <si>
    <t>Operations - Junior</t>
  </si>
  <si>
    <t>HR - Associate</t>
  </si>
  <si>
    <t>Operations - Executive</t>
  </si>
  <si>
    <t>M and E - Associate</t>
  </si>
  <si>
    <t>Finance - Senior</t>
  </si>
  <si>
    <t>Finance - Senior Management</t>
  </si>
  <si>
    <t>Finance - Junior</t>
  </si>
  <si>
    <t>Finance - Manager Level</t>
  </si>
  <si>
    <t>Finance - Associate</t>
  </si>
  <si>
    <t>Communication and Advocacy - Senior</t>
  </si>
  <si>
    <t>HR - Manager Level</t>
  </si>
  <si>
    <t>Operations - Associate</t>
  </si>
  <si>
    <t>Program Office - Executive</t>
  </si>
  <si>
    <t>Finance - Executive</t>
  </si>
  <si>
    <t>Risk Management - Junior</t>
  </si>
  <si>
    <t>Risk Management - Associate</t>
  </si>
  <si>
    <t>Administation - Senior</t>
  </si>
  <si>
    <t>Administation - Manager Level</t>
  </si>
  <si>
    <t>Capacity Building - Senior Management</t>
  </si>
  <si>
    <t>Risk Management - Executive</t>
  </si>
  <si>
    <t>Administation - Senior Management</t>
  </si>
  <si>
    <t>Communication and Advocacy - Senior Management</t>
  </si>
  <si>
    <t>Communication and Advocacy - Junior</t>
  </si>
  <si>
    <t>Administation - Junior</t>
  </si>
  <si>
    <t>Time Between Onboarding to file Openning</t>
  </si>
  <si>
    <t>Time Between Interview and Candidate Reporting</t>
  </si>
  <si>
    <t>Hired</t>
  </si>
  <si>
    <t>From Application to Interveiw</t>
  </si>
  <si>
    <t>Designation</t>
  </si>
  <si>
    <t>Analyst</t>
  </si>
  <si>
    <t>Extension Officer</t>
  </si>
  <si>
    <t>Officer</t>
  </si>
  <si>
    <t>Controller</t>
  </si>
  <si>
    <t>Business Partner</t>
  </si>
  <si>
    <t>Screening Associate</t>
  </si>
  <si>
    <t>Review Associate</t>
  </si>
  <si>
    <t>Billing Officer</t>
  </si>
  <si>
    <t>Training Associate</t>
  </si>
  <si>
    <t>Supervisor</t>
  </si>
  <si>
    <t>Quality Assurance</t>
  </si>
  <si>
    <t>Auditor</t>
  </si>
  <si>
    <t>Revenue Recorgnition</t>
  </si>
  <si>
    <t>Collections Officer</t>
  </si>
  <si>
    <t>Fund Administrator</t>
  </si>
  <si>
    <t>Cordination Manager</t>
  </si>
  <si>
    <t>Specialist</t>
  </si>
  <si>
    <t>Contoller</t>
  </si>
  <si>
    <t>Senior Manager</t>
  </si>
  <si>
    <t>Senior Supervisory Manager</t>
  </si>
  <si>
    <t>Director</t>
  </si>
  <si>
    <t>Head of Department</t>
  </si>
  <si>
    <t>Lead</t>
  </si>
  <si>
    <t>Associate Director</t>
  </si>
  <si>
    <t>Principal Officer</t>
  </si>
  <si>
    <t>Role</t>
  </si>
  <si>
    <t>Job Vacancy</t>
  </si>
  <si>
    <t>Applicant ID</t>
  </si>
  <si>
    <t>Requistion ID</t>
  </si>
  <si>
    <t>Field</t>
  </si>
  <si>
    <t>Can take Values</t>
  </si>
  <si>
    <t>Auto Generated by System</t>
  </si>
  <si>
    <t>Departments in the Organization</t>
  </si>
  <si>
    <t>Analyst, Business Partner, Supervisor, Manager ETC</t>
  </si>
  <si>
    <t>Junior, Senior, Manager, Executive</t>
  </si>
  <si>
    <t>No, Yes</t>
  </si>
  <si>
    <t>Company, Candidate</t>
  </si>
  <si>
    <t>Accepted, Rejected</t>
  </si>
  <si>
    <t>Other Comments</t>
  </si>
  <si>
    <t>Calculated by Analyst</t>
  </si>
  <si>
    <t>Date of File Closure</t>
  </si>
  <si>
    <t>Time to Inclusion to Benefits</t>
  </si>
  <si>
    <t>Time to Close Employee File</t>
  </si>
  <si>
    <t>Row Labels</t>
  </si>
  <si>
    <t>Grand Total</t>
  </si>
  <si>
    <t>Average of Time Between Interview and Candidate Reporting</t>
  </si>
  <si>
    <t>Average of Time to Hire</t>
  </si>
  <si>
    <t>(blank)</t>
  </si>
  <si>
    <t>Average of End of probation date</t>
  </si>
  <si>
    <t>Average of Time to Approve Requisition</t>
  </si>
  <si>
    <t>Average of Time to Publish Advert</t>
  </si>
  <si>
    <t>Average of Open Days</t>
  </si>
  <si>
    <t>Average of Time Between Onboarding to file Openning</t>
  </si>
  <si>
    <t>Count of Position ID</t>
  </si>
  <si>
    <t>(All)</t>
  </si>
  <si>
    <t>(Multiple Items)</t>
  </si>
  <si>
    <t>Applicants</t>
  </si>
  <si>
    <t>Shortlisted</t>
  </si>
  <si>
    <t>Interviewed</t>
  </si>
  <si>
    <t>Value</t>
  </si>
  <si>
    <t>Poor</t>
  </si>
  <si>
    <t>Average</t>
  </si>
  <si>
    <t>Good</t>
  </si>
  <si>
    <t>Max</t>
  </si>
  <si>
    <t>Labels</t>
  </si>
  <si>
    <t>Values</t>
  </si>
  <si>
    <t>Pointer</t>
  </si>
  <si>
    <t>Thickness</t>
  </si>
  <si>
    <t>Rest</t>
  </si>
  <si>
    <t>Average of Time to Inclusion to Benefits</t>
  </si>
  <si>
    <t>Average of Time to Close Employee File</t>
  </si>
  <si>
    <t>Represents the industry benchmark</t>
  </si>
  <si>
    <t>Average Measure for the Metric</t>
  </si>
  <si>
    <t>KEY</t>
  </si>
  <si>
    <t>RECRUITMENT METRICS</t>
  </si>
  <si>
    <t>RECRUITMENT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</si>
</sst>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color rgb="FF222222"/>
      <name val="Arial"/>
      <family val="2"/>
    </font>
    <font>
      <sz val="10"/>
      <color rgb="FF222222"/>
      <name val="Calibri Light"/>
      <family val="2"/>
      <scheme val="major"/>
    </font>
    <font>
      <sz val="10"/>
      <color theme="0"/>
      <name val="Calibri Light"/>
      <family val="2"/>
      <scheme val="major"/>
    </font>
    <font>
      <sz val="10"/>
      <color theme="1"/>
      <name val="Calibri Light"/>
      <family val="2"/>
      <scheme val="major"/>
    </font>
    <font>
      <sz val="9"/>
      <color rgb="FF222222"/>
      <name val="Calibri Light"/>
      <family val="2"/>
      <scheme val="major"/>
    </font>
    <font>
      <sz val="9"/>
      <color theme="1"/>
      <name val="Calibri Light"/>
      <family val="2"/>
      <scheme val="major"/>
    </font>
    <font>
      <b/>
      <sz val="11"/>
      <color theme="0"/>
      <name val="Calibri"/>
      <family val="2"/>
      <scheme val="minor"/>
    </font>
    <font>
      <b/>
      <sz val="11"/>
      <color theme="1"/>
      <name val="Calibri"/>
      <family val="2"/>
      <scheme val="minor"/>
    </font>
    <font>
      <sz val="20"/>
      <name val="Calibri"/>
      <family val="2"/>
      <scheme val="minor"/>
    </font>
  </fonts>
  <fills count="1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0"/>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rgb="FF0070C0"/>
        <bgColor indexed="64"/>
      </patternFill>
    </fill>
    <fill>
      <patternFill patternType="solid">
        <fgColor theme="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4">
    <xf numFmtId="0" fontId="0" fillId="0" borderId="0" xfId="0"/>
    <xf numFmtId="0" fontId="1" fillId="0" borderId="0" xfId="0" applyFont="1" applyAlignment="1">
      <alignment horizontal="left" vertical="center" indent="1"/>
    </xf>
    <xf numFmtId="0" fontId="1" fillId="2" borderId="0" xfId="0" applyFont="1" applyFill="1" applyAlignment="1">
      <alignment horizontal="left" vertical="center" indent="1"/>
    </xf>
    <xf numFmtId="22" fontId="0" fillId="0" borderId="0" xfId="0" applyNumberFormat="1"/>
    <xf numFmtId="14" fontId="1" fillId="0" borderId="0" xfId="0" applyNumberFormat="1" applyFont="1" applyAlignment="1">
      <alignment horizontal="left" vertical="center" indent="1"/>
    </xf>
    <xf numFmtId="14" fontId="0" fillId="0" borderId="0" xfId="0" applyNumberFormat="1"/>
    <xf numFmtId="0" fontId="1" fillId="0" borderId="0" xfId="0" applyFont="1" applyAlignment="1">
      <alignment horizontal="center" vertical="center"/>
    </xf>
    <xf numFmtId="0" fontId="0" fillId="0" borderId="0" xfId="0" applyAlignment="1">
      <alignment horizontal="center"/>
    </xf>
    <xf numFmtId="14" fontId="1" fillId="2" borderId="0" xfId="0" applyNumberFormat="1" applyFont="1" applyFill="1" applyAlignment="1">
      <alignment horizontal="left" vertical="center" indent="1"/>
    </xf>
    <xf numFmtId="1" fontId="0" fillId="0" borderId="0" xfId="0" applyNumberFormat="1" applyAlignment="1">
      <alignment horizontal="center"/>
    </xf>
    <xf numFmtId="14" fontId="0" fillId="0" borderId="0" xfId="0" applyNumberFormat="1" applyAlignment="1">
      <alignment horizontal="center"/>
    </xf>
    <xf numFmtId="1" fontId="0" fillId="0" borderId="0" xfId="0" applyNumberFormat="1"/>
    <xf numFmtId="0" fontId="2" fillId="2" borderId="1" xfId="0" applyFont="1" applyFill="1" applyBorder="1" applyAlignment="1">
      <alignment horizontal="left" vertical="center"/>
    </xf>
    <xf numFmtId="0" fontId="2" fillId="4" borderId="1" xfId="0" applyFont="1" applyFill="1" applyBorder="1" applyAlignment="1">
      <alignment horizontal="left" vertical="center"/>
    </xf>
    <xf numFmtId="14" fontId="2" fillId="2" borderId="1" xfId="0" applyNumberFormat="1" applyFont="1" applyFill="1" applyBorder="1" applyAlignment="1">
      <alignment horizontal="left" vertical="center"/>
    </xf>
    <xf numFmtId="14" fontId="2" fillId="4" borderId="1" xfId="0" applyNumberFormat="1" applyFont="1" applyFill="1" applyBorder="1" applyAlignment="1">
      <alignment horizontal="left" vertical="center"/>
    </xf>
    <xf numFmtId="1" fontId="2" fillId="3" borderId="1" xfId="0" applyNumberFormat="1" applyFont="1" applyFill="1" applyBorder="1" applyAlignment="1">
      <alignment horizontal="left" vertical="center"/>
    </xf>
    <xf numFmtId="1" fontId="2" fillId="4" borderId="1" xfId="0" applyNumberFormat="1" applyFont="1" applyFill="1" applyBorder="1" applyAlignment="1">
      <alignment horizontal="left" vertical="center"/>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0" fontId="3" fillId="5" borderId="1" xfId="0" applyFont="1" applyFill="1" applyBorder="1"/>
    <xf numFmtId="0" fontId="4" fillId="0" borderId="0" xfId="0" applyFont="1"/>
    <xf numFmtId="0" fontId="4" fillId="2" borderId="1" xfId="0" applyFont="1" applyFill="1" applyBorder="1" applyAlignment="1">
      <alignment horizontal="left"/>
    </xf>
    <xf numFmtId="0" fontId="4" fillId="4" borderId="1" xfId="0" applyFont="1" applyFill="1" applyBorder="1" applyAlignment="1">
      <alignment horizontal="left"/>
    </xf>
    <xf numFmtId="0" fontId="2" fillId="2" borderId="1" xfId="0" applyFont="1" applyFill="1" applyBorder="1" applyAlignment="1">
      <alignment horizontal="left" vertical="center" indent="1"/>
    </xf>
    <xf numFmtId="0" fontId="5" fillId="0" borderId="0" xfId="0" applyFont="1" applyAlignment="1">
      <alignment horizontal="left" vertical="center" indent="1"/>
    </xf>
    <xf numFmtId="0" fontId="5" fillId="0" borderId="0" xfId="0" applyFont="1" applyAlignment="1">
      <alignment horizontal="center" vertical="center"/>
    </xf>
    <xf numFmtId="1" fontId="5" fillId="3" borderId="0" xfId="0" applyNumberFormat="1" applyFont="1" applyFill="1" applyAlignment="1">
      <alignment horizontal="center" vertical="center"/>
    </xf>
    <xf numFmtId="14" fontId="5" fillId="0" borderId="0" xfId="0" applyNumberFormat="1" applyFont="1" applyAlignment="1">
      <alignment horizontal="left" vertical="center" indent="1"/>
    </xf>
    <xf numFmtId="0" fontId="5" fillId="3" borderId="0" xfId="0" applyFont="1" applyFill="1" applyAlignment="1">
      <alignment horizontal="left" vertical="center" indent="1"/>
    </xf>
    <xf numFmtId="0" fontId="5" fillId="3" borderId="0" xfId="0" applyFont="1" applyFill="1" applyAlignment="1">
      <alignment horizontal="center" vertical="center"/>
    </xf>
    <xf numFmtId="0" fontId="5" fillId="2" borderId="0" xfId="0" applyFont="1" applyFill="1" applyAlignment="1">
      <alignment horizontal="left" vertical="center" indent="1"/>
    </xf>
    <xf numFmtId="0" fontId="6" fillId="0" borderId="0" xfId="0" applyFont="1"/>
    <xf numFmtId="14" fontId="5" fillId="2" borderId="0" xfId="0" applyNumberFormat="1" applyFont="1" applyFill="1" applyAlignment="1">
      <alignment horizontal="left" vertical="center" indent="1"/>
    </xf>
    <xf numFmtId="14" fontId="5" fillId="3" borderId="0" xfId="0" applyNumberFormat="1" applyFont="1" applyFill="1" applyAlignment="1">
      <alignment horizontal="center" vertical="center"/>
    </xf>
    <xf numFmtId="1" fontId="5" fillId="2" borderId="0" xfId="0" applyNumberFormat="1" applyFont="1" applyFill="1" applyAlignment="1">
      <alignment horizontal="left" vertical="center" indent="1"/>
    </xf>
    <xf numFmtId="14" fontId="6" fillId="0" borderId="0" xfId="0" applyNumberFormat="1" applyFont="1"/>
    <xf numFmtId="1" fontId="6" fillId="0" borderId="0" xfId="0" applyNumberFormat="1" applyFont="1" applyAlignment="1">
      <alignment horizontal="center"/>
    </xf>
    <xf numFmtId="0" fontId="6" fillId="0" borderId="0" xfId="0" applyFont="1" applyAlignment="1">
      <alignment horizontal="center"/>
    </xf>
    <xf numFmtId="22" fontId="6" fillId="0" borderId="0" xfId="0" applyNumberFormat="1" applyFont="1"/>
    <xf numFmtId="14" fontId="6" fillId="0" borderId="0" xfId="0" applyNumberFormat="1" applyFont="1" applyAlignment="1">
      <alignment horizontal="center"/>
    </xf>
    <xf numFmtId="1" fontId="6" fillId="0" borderId="0" xfId="0" applyNumberFormat="1" applyFont="1"/>
    <xf numFmtId="2" fontId="6"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8" fillId="6" borderId="2" xfId="0" applyFont="1" applyFill="1" applyBorder="1"/>
    <xf numFmtId="0" fontId="7" fillId="7" borderId="3" xfId="0" applyFont="1" applyFill="1" applyBorder="1" applyAlignment="1">
      <alignment horizontal="center" vertical="center"/>
    </xf>
    <xf numFmtId="0" fontId="7" fillId="7" borderId="4" xfId="0" applyFont="1" applyFill="1"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7" fillId="7" borderId="3" xfId="0" applyFont="1" applyFill="1" applyBorder="1" applyAlignment="1">
      <alignment horizontal="left" vertical="center"/>
    </xf>
    <xf numFmtId="0" fontId="8" fillId="8" borderId="1" xfId="0" applyFont="1" applyFill="1" applyBorder="1"/>
    <xf numFmtId="0" fontId="0" fillId="8" borderId="1" xfId="0" applyFill="1" applyBorder="1"/>
    <xf numFmtId="0" fontId="8" fillId="9" borderId="1" xfId="0" applyFont="1" applyFill="1" applyBorder="1"/>
    <xf numFmtId="0" fontId="0" fillId="9" borderId="1" xfId="0" applyFill="1" applyBorder="1"/>
    <xf numFmtId="0" fontId="8" fillId="10" borderId="1" xfId="0" applyFont="1" applyFill="1" applyBorder="1"/>
    <xf numFmtId="0" fontId="0" fillId="10" borderId="1" xfId="0" applyFill="1" applyBorder="1"/>
    <xf numFmtId="0" fontId="0" fillId="11" borderId="0" xfId="0" applyFill="1"/>
    <xf numFmtId="0" fontId="0" fillId="12" borderId="0" xfId="0" applyFill="1"/>
    <xf numFmtId="0" fontId="0" fillId="13" borderId="0" xfId="0" applyFill="1"/>
    <xf numFmtId="0" fontId="0" fillId="14" borderId="0" xfId="0" applyFill="1"/>
    <xf numFmtId="0" fontId="8" fillId="11" borderId="0" xfId="0" applyFont="1" applyFill="1"/>
    <xf numFmtId="0" fontId="9" fillId="1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Speedometers!$A$1</c:f>
          <c:strCache>
            <c:ptCount val="1"/>
            <c:pt idx="0">
              <c:v>Average of Time to Approve Requisition</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908193101440129"/>
          <c:y val="0.25802556938447213"/>
          <c:w val="0.41714238845144358"/>
          <c:h val="0.6952373140857393"/>
        </c:manualLayout>
      </c:layout>
      <c:doughnutChart>
        <c:varyColors val="1"/>
        <c:ser>
          <c:idx val="0"/>
          <c:order val="0"/>
          <c:tx>
            <c:strRef>
              <c:f>Speedometers!$A$1</c:f>
              <c:strCache>
                <c:ptCount val="1"/>
                <c:pt idx="0">
                  <c:v>Average of Time to Approve Requisition</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2DB-4BCE-B75A-251041A6EF7B}"/>
              </c:ext>
            </c:extLst>
          </c:dPt>
          <c:dPt>
            <c:idx val="1"/>
            <c:bubble3D val="0"/>
            <c:spPr>
              <a:solidFill>
                <a:schemeClr val="accent1"/>
              </a:solidFill>
              <a:ln w="19050">
                <a:noFill/>
              </a:ln>
              <a:effectLst/>
            </c:spPr>
            <c:extLst>
              <c:ext xmlns:c16="http://schemas.microsoft.com/office/drawing/2014/chart" uri="{C3380CC4-5D6E-409C-BE32-E72D297353CC}">
                <c16:uniqueId val="{00000003-22DB-4BCE-B75A-251041A6EF7B}"/>
              </c:ext>
            </c:extLst>
          </c:dPt>
          <c:dPt>
            <c:idx val="2"/>
            <c:bubble3D val="0"/>
            <c:spPr>
              <a:solidFill>
                <a:schemeClr val="accent3"/>
              </a:solidFill>
              <a:ln w="19050">
                <a:noFill/>
              </a:ln>
              <a:effectLst/>
            </c:spPr>
            <c:extLst>
              <c:ext xmlns:c16="http://schemas.microsoft.com/office/drawing/2014/chart" uri="{C3380CC4-5D6E-409C-BE32-E72D297353CC}">
                <c16:uniqueId val="{00000005-22DB-4BCE-B75A-251041A6EF7B}"/>
              </c:ext>
            </c:extLst>
          </c:dPt>
          <c:dPt>
            <c:idx val="3"/>
            <c:bubble3D val="0"/>
            <c:spPr>
              <a:solidFill>
                <a:schemeClr val="bg1"/>
              </a:solidFill>
              <a:ln w="19050">
                <a:noFill/>
              </a:ln>
              <a:effectLst/>
            </c:spPr>
            <c:extLst>
              <c:ext xmlns:c16="http://schemas.microsoft.com/office/drawing/2014/chart" uri="{C3380CC4-5D6E-409C-BE32-E72D297353CC}">
                <c16:uniqueId val="{00000007-22DB-4BCE-B75A-251041A6EF7B}"/>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DB-4BCE-B75A-251041A6EF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Speedometers!$B$2:$B$5</c:f>
              <c:numCache>
                <c:formatCode>General</c:formatCode>
                <c:ptCount val="4"/>
                <c:pt idx="0">
                  <c:v>0</c:v>
                </c:pt>
                <c:pt idx="1">
                  <c:v>2</c:v>
                </c:pt>
                <c:pt idx="2">
                  <c:v>3</c:v>
                </c:pt>
                <c:pt idx="3">
                  <c:v>5</c:v>
                </c:pt>
              </c:numCache>
            </c:numRef>
          </c:val>
          <c:extLst>
            <c:ext xmlns:c16="http://schemas.microsoft.com/office/drawing/2014/chart" uri="{C3380CC4-5D6E-409C-BE32-E72D297353CC}">
              <c16:uniqueId val="{00000008-22DB-4BCE-B75A-251041A6EF7B}"/>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Speedometers!$D$1</c:f>
              <c:strCache>
                <c:ptCount val="1"/>
                <c:pt idx="0">
                  <c:v>Labels</c:v>
                </c:pt>
              </c:strCache>
            </c:strRef>
          </c:tx>
          <c:spPr>
            <a:ln>
              <a:noFill/>
            </a:ln>
          </c:spPr>
          <c:dPt>
            <c:idx val="0"/>
            <c:bubble3D val="0"/>
            <c:spPr>
              <a:noFill/>
              <a:ln w="19050">
                <a:noFill/>
              </a:ln>
              <a:effectLst/>
            </c:spPr>
            <c:extLst>
              <c:ext xmlns:c16="http://schemas.microsoft.com/office/drawing/2014/chart" uri="{C3380CC4-5D6E-409C-BE32-E72D297353CC}">
                <c16:uniqueId val="{0000000A-22DB-4BCE-B75A-251041A6EF7B}"/>
              </c:ext>
            </c:extLst>
          </c:dPt>
          <c:dPt>
            <c:idx val="1"/>
            <c:bubble3D val="0"/>
            <c:spPr>
              <a:solidFill>
                <a:schemeClr val="accent2"/>
              </a:solidFill>
              <a:ln w="19050">
                <a:noFill/>
              </a:ln>
              <a:effectLst/>
            </c:spPr>
            <c:extLst>
              <c:ext xmlns:c16="http://schemas.microsoft.com/office/drawing/2014/chart" uri="{C3380CC4-5D6E-409C-BE32-E72D297353CC}">
                <c16:uniqueId val="{0000000C-22DB-4BCE-B75A-251041A6EF7B}"/>
              </c:ext>
            </c:extLst>
          </c:dPt>
          <c:dPt>
            <c:idx val="2"/>
            <c:bubble3D val="0"/>
            <c:spPr>
              <a:noFill/>
              <a:ln w="19050">
                <a:noFill/>
              </a:ln>
              <a:effectLst/>
            </c:spPr>
            <c:extLst>
              <c:ext xmlns:c16="http://schemas.microsoft.com/office/drawing/2014/chart" uri="{C3380CC4-5D6E-409C-BE32-E72D297353CC}">
                <c16:uniqueId val="{0000000E-22DB-4BCE-B75A-251041A6EF7B}"/>
              </c:ext>
            </c:extLst>
          </c:dPt>
          <c:dLbls>
            <c:dLbl>
              <c:idx val="1"/>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2DB-4BCE-B75A-251041A6EF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Speedometers!$E$2:$E$4</c:f>
              <c:numCache>
                <c:formatCode>General</c:formatCode>
                <c:ptCount val="3"/>
                <c:pt idx="0">
                  <c:v>2.5008333333333335</c:v>
                </c:pt>
                <c:pt idx="1">
                  <c:v>2.5008333333333335</c:v>
                </c:pt>
                <c:pt idx="2">
                  <c:v>194.99833333333333</c:v>
                </c:pt>
              </c:numCache>
            </c:numRef>
          </c:val>
          <c:extLst>
            <c:ext xmlns:c16="http://schemas.microsoft.com/office/drawing/2014/chart" uri="{C3380CC4-5D6E-409C-BE32-E72D297353CC}">
              <c16:uniqueId val="{0000000F-22DB-4BCE-B75A-251041A6EF7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Speedometers!$A$9</c:f>
          <c:strCache>
            <c:ptCount val="1"/>
            <c:pt idx="0">
              <c:v>Average of Time to Publish Advert</c:v>
            </c:pt>
          </c:strCache>
        </c:strRef>
      </c:tx>
      <c:layout>
        <c:manualLayout>
          <c:xMode val="edge"/>
          <c:yMode val="edge"/>
          <c:x val="0.20136969659790568"/>
          <c:y val="3.26159256459622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908193101440129"/>
          <c:y val="0.25802556938447213"/>
          <c:w val="0.41714238845144358"/>
          <c:h val="0.6952373140857393"/>
        </c:manualLayout>
      </c:layout>
      <c:doughnutChart>
        <c:varyColors val="1"/>
        <c:ser>
          <c:idx val="0"/>
          <c:order val="0"/>
          <c:tx>
            <c:strRef>
              <c:f>Speedometers!$A$9</c:f>
              <c:strCache>
                <c:ptCount val="1"/>
                <c:pt idx="0">
                  <c:v>Average of Time to Publish Advert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2B1-43F3-A5A7-72B976A3B012}"/>
              </c:ext>
            </c:extLst>
          </c:dPt>
          <c:dPt>
            <c:idx val="1"/>
            <c:bubble3D val="0"/>
            <c:spPr>
              <a:solidFill>
                <a:schemeClr val="accent1"/>
              </a:solidFill>
              <a:ln w="19050">
                <a:noFill/>
              </a:ln>
              <a:effectLst/>
            </c:spPr>
            <c:extLst>
              <c:ext xmlns:c16="http://schemas.microsoft.com/office/drawing/2014/chart" uri="{C3380CC4-5D6E-409C-BE32-E72D297353CC}">
                <c16:uniqueId val="{00000003-F2B1-43F3-A5A7-72B976A3B012}"/>
              </c:ext>
            </c:extLst>
          </c:dPt>
          <c:dPt>
            <c:idx val="2"/>
            <c:bubble3D val="0"/>
            <c:spPr>
              <a:solidFill>
                <a:schemeClr val="accent3"/>
              </a:solidFill>
              <a:ln w="19050">
                <a:noFill/>
              </a:ln>
              <a:effectLst/>
            </c:spPr>
            <c:extLst>
              <c:ext xmlns:c16="http://schemas.microsoft.com/office/drawing/2014/chart" uri="{C3380CC4-5D6E-409C-BE32-E72D297353CC}">
                <c16:uniqueId val="{00000005-F2B1-43F3-A5A7-72B976A3B012}"/>
              </c:ext>
            </c:extLst>
          </c:dPt>
          <c:dPt>
            <c:idx val="3"/>
            <c:bubble3D val="0"/>
            <c:spPr>
              <a:noFill/>
              <a:ln w="19050">
                <a:noFill/>
              </a:ln>
              <a:effectLst/>
            </c:spPr>
            <c:extLst>
              <c:ext xmlns:c16="http://schemas.microsoft.com/office/drawing/2014/chart" uri="{C3380CC4-5D6E-409C-BE32-E72D297353CC}">
                <c16:uniqueId val="{00000007-F2B1-43F3-A5A7-72B976A3B012}"/>
              </c:ext>
            </c:extLst>
          </c:dPt>
          <c:dLbls>
            <c:dLbl>
              <c:idx val="0"/>
              <c:delete val="1"/>
              <c:extLst>
                <c:ext xmlns:c15="http://schemas.microsoft.com/office/drawing/2012/chart" uri="{CE6537A1-D6FC-4f65-9D91-7224C49458BB}"/>
                <c:ext xmlns:c16="http://schemas.microsoft.com/office/drawing/2014/chart" uri="{C3380CC4-5D6E-409C-BE32-E72D297353CC}">
                  <c16:uniqueId val="{00000001-F2B1-43F3-A5A7-72B976A3B012}"/>
                </c:ext>
              </c:extLst>
            </c:dLbl>
            <c:dLbl>
              <c:idx val="2"/>
              <c:delete val="1"/>
              <c:extLst>
                <c:ext xmlns:c15="http://schemas.microsoft.com/office/drawing/2012/chart" uri="{CE6537A1-D6FC-4f65-9D91-7224C49458BB}"/>
                <c:ext xmlns:c16="http://schemas.microsoft.com/office/drawing/2014/chart" uri="{C3380CC4-5D6E-409C-BE32-E72D297353CC}">
                  <c16:uniqueId val="{00000005-F2B1-43F3-A5A7-72B976A3B012}"/>
                </c:ext>
              </c:extLst>
            </c:dLbl>
            <c:dLbl>
              <c:idx val="3"/>
              <c:delete val="1"/>
              <c:extLst>
                <c:ext xmlns:c15="http://schemas.microsoft.com/office/drawing/2012/chart" uri="{CE6537A1-D6FC-4f65-9D91-7224C49458BB}"/>
                <c:ext xmlns:c16="http://schemas.microsoft.com/office/drawing/2014/chart" uri="{C3380CC4-5D6E-409C-BE32-E72D297353CC}">
                  <c16:uniqueId val="{00000007-F2B1-43F3-A5A7-72B976A3B01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Speedometers!$B$10:$B$13</c:f>
              <c:numCache>
                <c:formatCode>General</c:formatCode>
                <c:ptCount val="4"/>
                <c:pt idx="0">
                  <c:v>0</c:v>
                </c:pt>
                <c:pt idx="1">
                  <c:v>2</c:v>
                </c:pt>
                <c:pt idx="2">
                  <c:v>5</c:v>
                </c:pt>
                <c:pt idx="3">
                  <c:v>7</c:v>
                </c:pt>
              </c:numCache>
            </c:numRef>
          </c:val>
          <c:extLst>
            <c:ext xmlns:c16="http://schemas.microsoft.com/office/drawing/2014/chart" uri="{C3380CC4-5D6E-409C-BE32-E72D297353CC}">
              <c16:uniqueId val="{00000008-F2B1-43F3-A5A7-72B976A3B012}"/>
            </c:ext>
          </c:extLst>
        </c:ser>
        <c:dLbls>
          <c:showLegendKey val="0"/>
          <c:showVal val="0"/>
          <c:showCatName val="0"/>
          <c:showSerName val="0"/>
          <c:showPercent val="0"/>
          <c:showBubbleSize val="0"/>
          <c:showLeaderLines val="1"/>
        </c:dLbls>
        <c:firstSliceAng val="270"/>
        <c:holeSize val="75"/>
      </c:doughnutChart>
      <c:pieChart>
        <c:varyColors val="1"/>
        <c:ser>
          <c:idx val="1"/>
          <c:order val="1"/>
          <c:tx>
            <c:strRef>
              <c:f>Speedometers!$D$9</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F2B1-43F3-A5A7-72B976A3B012}"/>
              </c:ext>
            </c:extLst>
          </c:dPt>
          <c:dPt>
            <c:idx val="1"/>
            <c:bubble3D val="0"/>
            <c:spPr>
              <a:solidFill>
                <a:schemeClr val="accent2"/>
              </a:solidFill>
              <a:ln w="19050">
                <a:noFill/>
              </a:ln>
              <a:effectLst/>
            </c:spPr>
            <c:extLst>
              <c:ext xmlns:c16="http://schemas.microsoft.com/office/drawing/2014/chart" uri="{C3380CC4-5D6E-409C-BE32-E72D297353CC}">
                <c16:uniqueId val="{0000000C-F2B1-43F3-A5A7-72B976A3B012}"/>
              </c:ext>
            </c:extLst>
          </c:dPt>
          <c:dPt>
            <c:idx val="2"/>
            <c:bubble3D val="0"/>
            <c:spPr>
              <a:noFill/>
              <a:ln w="19050">
                <a:noFill/>
              </a:ln>
              <a:effectLst/>
            </c:spPr>
            <c:extLst>
              <c:ext xmlns:c16="http://schemas.microsoft.com/office/drawing/2014/chart" uri="{C3380CC4-5D6E-409C-BE32-E72D297353CC}">
                <c16:uniqueId val="{0000000E-F2B1-43F3-A5A7-72B976A3B012}"/>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2B1-43F3-A5A7-72B976A3B0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Speedometers!$E$10:$E$12</c:f>
              <c:numCache>
                <c:formatCode>General</c:formatCode>
                <c:ptCount val="3"/>
                <c:pt idx="0">
                  <c:v>3.65</c:v>
                </c:pt>
                <c:pt idx="1">
                  <c:v>3.65</c:v>
                </c:pt>
                <c:pt idx="2">
                  <c:v>292.70000000000005</c:v>
                </c:pt>
              </c:numCache>
            </c:numRef>
          </c:val>
          <c:extLst>
            <c:ext xmlns:c16="http://schemas.microsoft.com/office/drawing/2014/chart" uri="{C3380CC4-5D6E-409C-BE32-E72D297353CC}">
              <c16:uniqueId val="{0000000F-F2B1-43F3-A5A7-72B976A3B01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Speedometers!$A$17</c:f>
          <c:strCache>
            <c:ptCount val="1"/>
            <c:pt idx="0">
              <c:v>Average of Open Days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908193101440129"/>
          <c:y val="0.25802556938447213"/>
          <c:w val="0.41714238845144358"/>
          <c:h val="0.6952373140857393"/>
        </c:manualLayout>
      </c:layout>
      <c:doughnutChart>
        <c:varyColors val="1"/>
        <c:ser>
          <c:idx val="0"/>
          <c:order val="0"/>
          <c:tx>
            <c:strRef>
              <c:f>Speedometers!$A$17</c:f>
              <c:strCache>
                <c:ptCount val="1"/>
                <c:pt idx="0">
                  <c:v>Average of Open Days</c:v>
                </c:pt>
              </c:strCache>
            </c:strRef>
          </c:tx>
          <c:spPr>
            <a:ln>
              <a:noFill/>
            </a:ln>
          </c:spPr>
          <c:dPt>
            <c:idx val="0"/>
            <c:bubble3D val="0"/>
            <c:spPr>
              <a:solidFill>
                <a:srgbClr val="0070C0"/>
              </a:solidFill>
              <a:ln w="19050">
                <a:noFill/>
              </a:ln>
              <a:effectLst/>
            </c:spPr>
            <c:extLst>
              <c:ext xmlns:c16="http://schemas.microsoft.com/office/drawing/2014/chart" uri="{C3380CC4-5D6E-409C-BE32-E72D297353CC}">
                <c16:uniqueId val="{00000001-2F29-4EB1-B96D-D8C41A2DD7C2}"/>
              </c:ext>
            </c:extLst>
          </c:dPt>
          <c:dPt>
            <c:idx val="1"/>
            <c:bubble3D val="0"/>
            <c:spPr>
              <a:solidFill>
                <a:srgbClr val="0070C0"/>
              </a:solidFill>
              <a:ln w="19050">
                <a:noFill/>
              </a:ln>
              <a:effectLst/>
            </c:spPr>
            <c:extLst>
              <c:ext xmlns:c16="http://schemas.microsoft.com/office/drawing/2014/chart" uri="{C3380CC4-5D6E-409C-BE32-E72D297353CC}">
                <c16:uniqueId val="{00000003-2F29-4EB1-B96D-D8C41A2DD7C2}"/>
              </c:ext>
            </c:extLst>
          </c:dPt>
          <c:dPt>
            <c:idx val="2"/>
            <c:bubble3D val="0"/>
            <c:spPr>
              <a:solidFill>
                <a:schemeClr val="accent3"/>
              </a:solidFill>
              <a:ln w="19050">
                <a:noFill/>
              </a:ln>
              <a:effectLst/>
            </c:spPr>
            <c:extLst>
              <c:ext xmlns:c16="http://schemas.microsoft.com/office/drawing/2014/chart" uri="{C3380CC4-5D6E-409C-BE32-E72D297353CC}">
                <c16:uniqueId val="{00000005-2F29-4EB1-B96D-D8C41A2DD7C2}"/>
              </c:ext>
            </c:extLst>
          </c:dPt>
          <c:dPt>
            <c:idx val="3"/>
            <c:bubble3D val="0"/>
            <c:spPr>
              <a:noFill/>
              <a:ln w="19050">
                <a:noFill/>
              </a:ln>
              <a:effectLst/>
            </c:spPr>
            <c:extLst>
              <c:ext xmlns:c16="http://schemas.microsoft.com/office/drawing/2014/chart" uri="{C3380CC4-5D6E-409C-BE32-E72D297353CC}">
                <c16:uniqueId val="{00000007-2F29-4EB1-B96D-D8C41A2DD7C2}"/>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29-4EB1-B96D-D8C41A2DD7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Speedometers!$B$18:$B$21</c:f>
              <c:numCache>
                <c:formatCode>General</c:formatCode>
                <c:ptCount val="4"/>
                <c:pt idx="0">
                  <c:v>0</c:v>
                </c:pt>
                <c:pt idx="1">
                  <c:v>20</c:v>
                </c:pt>
                <c:pt idx="2">
                  <c:v>20</c:v>
                </c:pt>
                <c:pt idx="3">
                  <c:v>40</c:v>
                </c:pt>
              </c:numCache>
            </c:numRef>
          </c:val>
          <c:extLst>
            <c:ext xmlns:c16="http://schemas.microsoft.com/office/drawing/2014/chart" uri="{C3380CC4-5D6E-409C-BE32-E72D297353CC}">
              <c16:uniqueId val="{00000008-2F29-4EB1-B96D-D8C41A2DD7C2}"/>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Speedometers!$D$17</c:f>
              <c:strCache>
                <c:ptCount val="1"/>
                <c:pt idx="0">
                  <c:v>Labels</c:v>
                </c:pt>
              </c:strCache>
            </c:strRef>
          </c:tx>
          <c:spPr>
            <a:ln>
              <a:noFill/>
            </a:ln>
          </c:spPr>
          <c:dPt>
            <c:idx val="0"/>
            <c:bubble3D val="0"/>
            <c:spPr>
              <a:noFill/>
              <a:ln w="19050">
                <a:noFill/>
              </a:ln>
              <a:effectLst/>
            </c:spPr>
            <c:extLst>
              <c:ext xmlns:c16="http://schemas.microsoft.com/office/drawing/2014/chart" uri="{C3380CC4-5D6E-409C-BE32-E72D297353CC}">
                <c16:uniqueId val="{0000000A-2F29-4EB1-B96D-D8C41A2DD7C2}"/>
              </c:ext>
            </c:extLst>
          </c:dPt>
          <c:dPt>
            <c:idx val="1"/>
            <c:bubble3D val="0"/>
            <c:spPr>
              <a:solidFill>
                <a:schemeClr val="accent2"/>
              </a:solidFill>
              <a:ln w="19050">
                <a:noFill/>
              </a:ln>
              <a:effectLst/>
            </c:spPr>
            <c:extLst>
              <c:ext xmlns:c16="http://schemas.microsoft.com/office/drawing/2014/chart" uri="{C3380CC4-5D6E-409C-BE32-E72D297353CC}">
                <c16:uniqueId val="{0000000C-2F29-4EB1-B96D-D8C41A2DD7C2}"/>
              </c:ext>
            </c:extLst>
          </c:dPt>
          <c:dPt>
            <c:idx val="2"/>
            <c:bubble3D val="0"/>
            <c:spPr>
              <a:noFill/>
              <a:ln w="19050">
                <a:noFill/>
              </a:ln>
              <a:effectLst/>
            </c:spPr>
            <c:extLst>
              <c:ext xmlns:c16="http://schemas.microsoft.com/office/drawing/2014/chart" uri="{C3380CC4-5D6E-409C-BE32-E72D297353CC}">
                <c16:uniqueId val="{0000000E-2F29-4EB1-B96D-D8C41A2DD7C2}"/>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F29-4EB1-B96D-D8C41A2DD7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Speedometers!$E$18:$E$20</c:f>
              <c:numCache>
                <c:formatCode>General</c:formatCode>
                <c:ptCount val="3"/>
                <c:pt idx="0">
                  <c:v>20.131666666666668</c:v>
                </c:pt>
                <c:pt idx="1">
                  <c:v>20.13</c:v>
                </c:pt>
                <c:pt idx="2">
                  <c:v>1759.7383333333332</c:v>
                </c:pt>
              </c:numCache>
            </c:numRef>
          </c:val>
          <c:extLst>
            <c:ext xmlns:c16="http://schemas.microsoft.com/office/drawing/2014/chart" uri="{C3380CC4-5D6E-409C-BE32-E72D297353CC}">
              <c16:uniqueId val="{0000000F-2F29-4EB1-B96D-D8C41A2DD7C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Speedometers!$A$24</c:f>
          <c:strCache>
            <c:ptCount val="1"/>
            <c:pt idx="0">
              <c:v>Average of Time to Hire</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908193101440129"/>
          <c:y val="0.25802556938447213"/>
          <c:w val="0.41714238845144358"/>
          <c:h val="0.6952373140857393"/>
        </c:manualLayout>
      </c:layout>
      <c:doughnutChart>
        <c:varyColors val="1"/>
        <c:ser>
          <c:idx val="0"/>
          <c:order val="0"/>
          <c:tx>
            <c:strRef>
              <c:f>Speedometers!$A$9</c:f>
              <c:strCache>
                <c:ptCount val="1"/>
                <c:pt idx="0">
                  <c:v>Average of Time to Publish Advert</c:v>
                </c:pt>
              </c:strCache>
            </c:strRef>
          </c:tx>
          <c:spPr>
            <a:no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8B-4DC7-B89B-9C712488AD2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4E8B-4DC7-B89B-9C712488AD27}"/>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4E8B-4DC7-B89B-9C712488AD27}"/>
              </c:ext>
            </c:extLst>
          </c:dPt>
          <c:dPt>
            <c:idx val="3"/>
            <c:bubble3D val="0"/>
            <c:spPr>
              <a:noFill/>
              <a:ln w="19050">
                <a:solidFill>
                  <a:schemeClr val="lt1"/>
                </a:solidFill>
              </a:ln>
              <a:effectLst/>
            </c:spPr>
            <c:extLst>
              <c:ext xmlns:c16="http://schemas.microsoft.com/office/drawing/2014/chart" uri="{C3380CC4-5D6E-409C-BE32-E72D297353CC}">
                <c16:uniqueId val="{00000007-4E8B-4DC7-B89B-9C712488AD27}"/>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8B-4DC7-B89B-9C712488A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Speedometers!$B$25:$B$28</c:f>
              <c:numCache>
                <c:formatCode>General</c:formatCode>
                <c:ptCount val="4"/>
                <c:pt idx="0">
                  <c:v>0</c:v>
                </c:pt>
                <c:pt idx="1">
                  <c:v>30</c:v>
                </c:pt>
                <c:pt idx="2">
                  <c:v>40</c:v>
                </c:pt>
                <c:pt idx="3">
                  <c:v>70</c:v>
                </c:pt>
              </c:numCache>
            </c:numRef>
          </c:val>
          <c:extLst>
            <c:ext xmlns:c16="http://schemas.microsoft.com/office/drawing/2014/chart" uri="{C3380CC4-5D6E-409C-BE32-E72D297353CC}">
              <c16:uniqueId val="{00000008-4E8B-4DC7-B89B-9C712488AD27}"/>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Speedometers!$D$17</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4E8B-4DC7-B89B-9C712488AD27}"/>
              </c:ext>
            </c:extLst>
          </c:dPt>
          <c:dPt>
            <c:idx val="1"/>
            <c:bubble3D val="0"/>
            <c:spPr>
              <a:solidFill>
                <a:schemeClr val="accent2"/>
              </a:solidFill>
              <a:ln w="19050">
                <a:noFill/>
              </a:ln>
              <a:effectLst/>
            </c:spPr>
            <c:extLst>
              <c:ext xmlns:c16="http://schemas.microsoft.com/office/drawing/2014/chart" uri="{C3380CC4-5D6E-409C-BE32-E72D297353CC}">
                <c16:uniqueId val="{0000000C-4E8B-4DC7-B89B-9C712488AD27}"/>
              </c:ext>
            </c:extLst>
          </c:dPt>
          <c:dPt>
            <c:idx val="2"/>
            <c:bubble3D val="0"/>
            <c:spPr>
              <a:noFill/>
              <a:ln w="19050">
                <a:noFill/>
              </a:ln>
              <a:effectLst/>
            </c:spPr>
            <c:extLst>
              <c:ext xmlns:c16="http://schemas.microsoft.com/office/drawing/2014/chart" uri="{C3380CC4-5D6E-409C-BE32-E72D297353CC}">
                <c16:uniqueId val="{0000000E-4E8B-4DC7-B89B-9C712488AD27}"/>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E8B-4DC7-B89B-9C712488A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Speedometers!$E$25:$E$27</c:f>
              <c:numCache>
                <c:formatCode>General</c:formatCode>
                <c:ptCount val="3"/>
                <c:pt idx="0">
                  <c:v>35</c:v>
                </c:pt>
                <c:pt idx="1">
                  <c:v>35.57</c:v>
                </c:pt>
                <c:pt idx="2">
                  <c:v>1929.43</c:v>
                </c:pt>
              </c:numCache>
            </c:numRef>
          </c:val>
          <c:extLst>
            <c:ext xmlns:c16="http://schemas.microsoft.com/office/drawing/2014/chart" uri="{C3380CC4-5D6E-409C-BE32-E72D297353CC}">
              <c16:uniqueId val="{0000000F-4E8B-4DC7-B89B-9C712488AD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Speedometers!$A$31</c:f>
          <c:strCache>
            <c:ptCount val="1"/>
            <c:pt idx="0">
              <c:v>Average of Time Between Interview and Candidate Reporting</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518688400009305"/>
          <c:y val="0.30179345770477733"/>
          <c:w val="0.41714238845144358"/>
          <c:h val="0.6952373140857393"/>
        </c:manualLayout>
      </c:layout>
      <c:doughnutChart>
        <c:varyColors val="1"/>
        <c:ser>
          <c:idx val="0"/>
          <c:order val="0"/>
          <c:tx>
            <c:strRef>
              <c:f>Speedometers!$A$31</c:f>
              <c:strCache>
                <c:ptCount val="1"/>
                <c:pt idx="0">
                  <c:v>Average of Time Between Interview and Candidate Reporting</c:v>
                </c:pt>
              </c:strCache>
            </c:strRef>
          </c:tx>
          <c:spPr>
            <a:ln>
              <a:noFill/>
            </a:ln>
          </c:spPr>
          <c:dPt>
            <c:idx val="0"/>
            <c:bubble3D val="0"/>
            <c:spPr>
              <a:solidFill>
                <a:srgbClr val="0070C0"/>
              </a:solidFill>
              <a:ln w="19050">
                <a:noFill/>
              </a:ln>
              <a:effectLst/>
            </c:spPr>
            <c:extLst>
              <c:ext xmlns:c16="http://schemas.microsoft.com/office/drawing/2014/chart" uri="{C3380CC4-5D6E-409C-BE32-E72D297353CC}">
                <c16:uniqueId val="{00000001-9D60-440B-B903-7FE66C3A0692}"/>
              </c:ext>
            </c:extLst>
          </c:dPt>
          <c:dPt>
            <c:idx val="1"/>
            <c:bubble3D val="0"/>
            <c:spPr>
              <a:solidFill>
                <a:srgbClr val="0070C0"/>
              </a:solidFill>
              <a:ln w="19050">
                <a:noFill/>
              </a:ln>
              <a:effectLst/>
            </c:spPr>
            <c:extLst>
              <c:ext xmlns:c16="http://schemas.microsoft.com/office/drawing/2014/chart" uri="{C3380CC4-5D6E-409C-BE32-E72D297353CC}">
                <c16:uniqueId val="{00000003-9D60-440B-B903-7FE66C3A0692}"/>
              </c:ext>
            </c:extLst>
          </c:dPt>
          <c:dPt>
            <c:idx val="2"/>
            <c:bubble3D val="0"/>
            <c:spPr>
              <a:solidFill>
                <a:schemeClr val="accent3"/>
              </a:solidFill>
              <a:ln w="19050">
                <a:noFill/>
              </a:ln>
              <a:effectLst/>
            </c:spPr>
            <c:extLst>
              <c:ext xmlns:c16="http://schemas.microsoft.com/office/drawing/2014/chart" uri="{C3380CC4-5D6E-409C-BE32-E72D297353CC}">
                <c16:uniqueId val="{00000005-9D60-440B-B903-7FE66C3A0692}"/>
              </c:ext>
            </c:extLst>
          </c:dPt>
          <c:dPt>
            <c:idx val="3"/>
            <c:bubble3D val="0"/>
            <c:spPr>
              <a:solidFill>
                <a:sysClr val="window" lastClr="FFFFFF"/>
              </a:solidFill>
              <a:ln w="19050">
                <a:noFill/>
              </a:ln>
              <a:effectLst/>
            </c:spPr>
            <c:extLst>
              <c:ext xmlns:c16="http://schemas.microsoft.com/office/drawing/2014/chart" uri="{C3380CC4-5D6E-409C-BE32-E72D297353CC}">
                <c16:uniqueId val="{00000007-9D60-440B-B903-7FE66C3A0692}"/>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60-440B-B903-7FE66C3A069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Speedometers!$B$32:$B$35</c:f>
              <c:numCache>
                <c:formatCode>General</c:formatCode>
                <c:ptCount val="4"/>
                <c:pt idx="0">
                  <c:v>0</c:v>
                </c:pt>
                <c:pt idx="1">
                  <c:v>14</c:v>
                </c:pt>
                <c:pt idx="2">
                  <c:v>5</c:v>
                </c:pt>
                <c:pt idx="3">
                  <c:v>19</c:v>
                </c:pt>
              </c:numCache>
            </c:numRef>
          </c:val>
          <c:extLst>
            <c:ext xmlns:c16="http://schemas.microsoft.com/office/drawing/2014/chart" uri="{C3380CC4-5D6E-409C-BE32-E72D297353CC}">
              <c16:uniqueId val="{00000008-9D60-440B-B903-7FE66C3A0692}"/>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Speedometers!$D$31</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9D60-440B-B903-7FE66C3A0692}"/>
              </c:ext>
            </c:extLst>
          </c:dPt>
          <c:dPt>
            <c:idx val="1"/>
            <c:bubble3D val="0"/>
            <c:spPr>
              <a:solidFill>
                <a:schemeClr val="accent2"/>
              </a:solidFill>
              <a:ln w="19050">
                <a:noFill/>
              </a:ln>
              <a:effectLst/>
            </c:spPr>
            <c:extLst>
              <c:ext xmlns:c16="http://schemas.microsoft.com/office/drawing/2014/chart" uri="{C3380CC4-5D6E-409C-BE32-E72D297353CC}">
                <c16:uniqueId val="{0000000C-9D60-440B-B903-7FE66C3A0692}"/>
              </c:ext>
            </c:extLst>
          </c:dPt>
          <c:dPt>
            <c:idx val="2"/>
            <c:bubble3D val="0"/>
            <c:spPr>
              <a:noFill/>
              <a:ln w="19050">
                <a:noFill/>
              </a:ln>
              <a:effectLst/>
            </c:spPr>
            <c:extLst>
              <c:ext xmlns:c16="http://schemas.microsoft.com/office/drawing/2014/chart" uri="{C3380CC4-5D6E-409C-BE32-E72D297353CC}">
                <c16:uniqueId val="{0000000E-9D60-440B-B903-7FE66C3A0692}"/>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D60-440B-B903-7FE66C3A06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Speedometers!$E$32:$E$34</c:f>
              <c:numCache>
                <c:formatCode>General</c:formatCode>
                <c:ptCount val="3"/>
                <c:pt idx="0">
                  <c:v>11.309823677581864</c:v>
                </c:pt>
                <c:pt idx="1">
                  <c:v>11.31</c:v>
                </c:pt>
                <c:pt idx="2">
                  <c:v>1477.3801763224183</c:v>
                </c:pt>
              </c:numCache>
            </c:numRef>
          </c:val>
          <c:extLst>
            <c:ext xmlns:c16="http://schemas.microsoft.com/office/drawing/2014/chart" uri="{C3380CC4-5D6E-409C-BE32-E72D297353CC}">
              <c16:uniqueId val="{0000000F-9D60-440B-B903-7FE66C3A06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Speedometers!$A$38</c:f>
          <c:strCache>
            <c:ptCount val="1"/>
            <c:pt idx="0">
              <c:v>Average of Time Between Onboarding to file Openning</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812286069124286"/>
          <c:y val="0.30176215720586053"/>
          <c:w val="0.41714238845144358"/>
          <c:h val="0.6952373140857393"/>
        </c:manualLayout>
      </c:layout>
      <c:doughnutChart>
        <c:varyColors val="1"/>
        <c:ser>
          <c:idx val="0"/>
          <c:order val="0"/>
          <c:tx>
            <c:strRef>
              <c:f>Speedometers!$A$38</c:f>
              <c:strCache>
                <c:ptCount val="1"/>
                <c:pt idx="0">
                  <c:v>Average of Time Between Onboarding to file Openning</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96F-4338-AB8E-B2202FA6E36F}"/>
              </c:ext>
            </c:extLst>
          </c:dPt>
          <c:dPt>
            <c:idx val="1"/>
            <c:bubble3D val="0"/>
            <c:spPr>
              <a:solidFill>
                <a:srgbClr val="0070C0"/>
              </a:solidFill>
              <a:ln w="19050">
                <a:noFill/>
              </a:ln>
              <a:effectLst/>
            </c:spPr>
            <c:extLst>
              <c:ext xmlns:c16="http://schemas.microsoft.com/office/drawing/2014/chart" uri="{C3380CC4-5D6E-409C-BE32-E72D297353CC}">
                <c16:uniqueId val="{00000003-896F-4338-AB8E-B2202FA6E36F}"/>
              </c:ext>
            </c:extLst>
          </c:dPt>
          <c:dPt>
            <c:idx val="2"/>
            <c:bubble3D val="0"/>
            <c:spPr>
              <a:solidFill>
                <a:schemeClr val="accent3"/>
              </a:solidFill>
              <a:ln w="19050">
                <a:noFill/>
              </a:ln>
              <a:effectLst/>
            </c:spPr>
            <c:extLst>
              <c:ext xmlns:c16="http://schemas.microsoft.com/office/drawing/2014/chart" uri="{C3380CC4-5D6E-409C-BE32-E72D297353CC}">
                <c16:uniqueId val="{00000005-896F-4338-AB8E-B2202FA6E36F}"/>
              </c:ext>
            </c:extLst>
          </c:dPt>
          <c:dPt>
            <c:idx val="3"/>
            <c:bubble3D val="0"/>
            <c:spPr>
              <a:noFill/>
              <a:ln w="19050">
                <a:noFill/>
              </a:ln>
              <a:effectLst/>
            </c:spPr>
            <c:extLst>
              <c:ext xmlns:c16="http://schemas.microsoft.com/office/drawing/2014/chart" uri="{C3380CC4-5D6E-409C-BE32-E72D297353CC}">
                <c16:uniqueId val="{00000007-896F-4338-AB8E-B2202FA6E36F}"/>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6F-4338-AB8E-B2202FA6E36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Speedometers!$B$39:$B$42</c:f>
              <c:numCache>
                <c:formatCode>General</c:formatCode>
                <c:ptCount val="4"/>
                <c:pt idx="0">
                  <c:v>0</c:v>
                </c:pt>
                <c:pt idx="1">
                  <c:v>1</c:v>
                </c:pt>
                <c:pt idx="2">
                  <c:v>4</c:v>
                </c:pt>
                <c:pt idx="3">
                  <c:v>5</c:v>
                </c:pt>
              </c:numCache>
            </c:numRef>
          </c:val>
          <c:extLst>
            <c:ext xmlns:c16="http://schemas.microsoft.com/office/drawing/2014/chart" uri="{C3380CC4-5D6E-409C-BE32-E72D297353CC}">
              <c16:uniqueId val="{00000008-896F-4338-AB8E-B2202FA6E36F}"/>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Speedometers!$D$38</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896F-4338-AB8E-B2202FA6E36F}"/>
              </c:ext>
            </c:extLst>
          </c:dPt>
          <c:dPt>
            <c:idx val="1"/>
            <c:bubble3D val="0"/>
            <c:spPr>
              <a:solidFill>
                <a:schemeClr val="accent2"/>
              </a:solidFill>
              <a:ln w="19050">
                <a:noFill/>
              </a:ln>
              <a:effectLst/>
            </c:spPr>
            <c:extLst>
              <c:ext xmlns:c16="http://schemas.microsoft.com/office/drawing/2014/chart" uri="{C3380CC4-5D6E-409C-BE32-E72D297353CC}">
                <c16:uniqueId val="{0000000C-896F-4338-AB8E-B2202FA6E36F}"/>
              </c:ext>
            </c:extLst>
          </c:dPt>
          <c:dPt>
            <c:idx val="2"/>
            <c:bubble3D val="0"/>
            <c:explosion val="13"/>
            <c:spPr>
              <a:noFill/>
              <a:ln w="19050">
                <a:noFill/>
              </a:ln>
              <a:effectLst/>
            </c:spPr>
            <c:extLst>
              <c:ext xmlns:c16="http://schemas.microsoft.com/office/drawing/2014/chart" uri="{C3380CC4-5D6E-409C-BE32-E72D297353CC}">
                <c16:uniqueId val="{0000000E-896F-4338-AB8E-B2202FA6E36F}"/>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96F-4338-AB8E-B2202FA6E3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Speedometers!$E$39:$E$41</c:f>
              <c:numCache>
                <c:formatCode>General</c:formatCode>
                <c:ptCount val="3"/>
                <c:pt idx="0">
                  <c:v>2.5012594458438286</c:v>
                </c:pt>
                <c:pt idx="1">
                  <c:v>2.5</c:v>
                </c:pt>
                <c:pt idx="2">
                  <c:v>194.99874055415617</c:v>
                </c:pt>
              </c:numCache>
            </c:numRef>
          </c:val>
          <c:extLst>
            <c:ext xmlns:c16="http://schemas.microsoft.com/office/drawing/2014/chart" uri="{C3380CC4-5D6E-409C-BE32-E72D297353CC}">
              <c16:uniqueId val="{0000000F-896F-4338-AB8E-B2202FA6E3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Speedometers!$A$45</c:f>
          <c:strCache>
            <c:ptCount val="1"/>
            <c:pt idx="0">
              <c:v>Average of Time to Inclusion to Benefits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908193101440129"/>
          <c:y val="0.25802556938447213"/>
          <c:w val="0.41714238845144358"/>
          <c:h val="0.6952373140857393"/>
        </c:manualLayout>
      </c:layout>
      <c:doughnutChart>
        <c:varyColors val="1"/>
        <c:ser>
          <c:idx val="0"/>
          <c:order val="0"/>
          <c:tx>
            <c:strRef>
              <c:f>Speedometers!$A$45</c:f>
              <c:strCache>
                <c:ptCount val="1"/>
                <c:pt idx="0">
                  <c:v>Average of Time to Inclusion to Benefits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6B-41E9-8729-D3A4A811C118}"/>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D86B-41E9-8729-D3A4A811C1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6B-41E9-8729-D3A4A811C118}"/>
              </c:ext>
            </c:extLst>
          </c:dPt>
          <c:dPt>
            <c:idx val="3"/>
            <c:bubble3D val="0"/>
            <c:spPr>
              <a:noFill/>
              <a:ln w="19050">
                <a:solidFill>
                  <a:schemeClr val="lt1"/>
                </a:solidFill>
              </a:ln>
              <a:effectLst/>
            </c:spPr>
            <c:extLst>
              <c:ext xmlns:c16="http://schemas.microsoft.com/office/drawing/2014/chart" uri="{C3380CC4-5D6E-409C-BE32-E72D297353CC}">
                <c16:uniqueId val="{00000007-D86B-41E9-8729-D3A4A811C118}"/>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6B-41E9-8729-D3A4A811C1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Speedometers!$B$46:$B$49</c:f>
              <c:numCache>
                <c:formatCode>General</c:formatCode>
                <c:ptCount val="4"/>
                <c:pt idx="0">
                  <c:v>0</c:v>
                </c:pt>
                <c:pt idx="1">
                  <c:v>2</c:v>
                </c:pt>
                <c:pt idx="2">
                  <c:v>1.9</c:v>
                </c:pt>
                <c:pt idx="3">
                  <c:v>3.9</c:v>
                </c:pt>
              </c:numCache>
            </c:numRef>
          </c:val>
          <c:extLst>
            <c:ext xmlns:c16="http://schemas.microsoft.com/office/drawing/2014/chart" uri="{C3380CC4-5D6E-409C-BE32-E72D297353CC}">
              <c16:uniqueId val="{00000008-D86B-41E9-8729-D3A4A811C118}"/>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Speedometers!$D$45</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D86B-41E9-8729-D3A4A811C118}"/>
              </c:ext>
            </c:extLst>
          </c:dPt>
          <c:dPt>
            <c:idx val="1"/>
            <c:bubble3D val="0"/>
            <c:spPr>
              <a:solidFill>
                <a:schemeClr val="accent2"/>
              </a:solidFill>
              <a:ln w="19050">
                <a:noFill/>
              </a:ln>
              <a:effectLst/>
            </c:spPr>
            <c:extLst>
              <c:ext xmlns:c16="http://schemas.microsoft.com/office/drawing/2014/chart" uri="{C3380CC4-5D6E-409C-BE32-E72D297353CC}">
                <c16:uniqueId val="{0000000C-D86B-41E9-8729-D3A4A811C118}"/>
              </c:ext>
            </c:extLst>
          </c:dPt>
          <c:dPt>
            <c:idx val="2"/>
            <c:bubble3D val="0"/>
            <c:spPr>
              <a:noFill/>
              <a:ln w="19050">
                <a:noFill/>
              </a:ln>
              <a:effectLst/>
            </c:spPr>
            <c:extLst>
              <c:ext xmlns:c16="http://schemas.microsoft.com/office/drawing/2014/chart" uri="{C3380CC4-5D6E-409C-BE32-E72D297353CC}">
                <c16:uniqueId val="{0000000E-D86B-41E9-8729-D3A4A811C118}"/>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86B-41E9-8729-D3A4A811C1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Speedometers!$E$46:$E$48</c:f>
              <c:numCache>
                <c:formatCode>General</c:formatCode>
                <c:ptCount val="3"/>
                <c:pt idx="0">
                  <c:v>2</c:v>
                </c:pt>
                <c:pt idx="1">
                  <c:v>2</c:v>
                </c:pt>
                <c:pt idx="2">
                  <c:v>196</c:v>
                </c:pt>
              </c:numCache>
            </c:numRef>
          </c:val>
          <c:extLst>
            <c:ext xmlns:c16="http://schemas.microsoft.com/office/drawing/2014/chart" uri="{C3380CC4-5D6E-409C-BE32-E72D297353CC}">
              <c16:uniqueId val="{0000000F-D86B-41E9-8729-D3A4A811C11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Speedometers!$A$52</c:f>
          <c:strCache>
            <c:ptCount val="1"/>
            <c:pt idx="0">
              <c:v>Average of Time to Close Employee File</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1215945233695813"/>
          <c:y val="0.26009025321486928"/>
          <c:w val="0.41714238845144358"/>
          <c:h val="0.6952373140857393"/>
        </c:manualLayout>
      </c:layout>
      <c:doughnutChart>
        <c:varyColors val="1"/>
        <c:ser>
          <c:idx val="0"/>
          <c:order val="0"/>
          <c:tx>
            <c:strRef>
              <c:f>Speedometers!$A$52</c:f>
              <c:strCache>
                <c:ptCount val="1"/>
                <c:pt idx="0">
                  <c:v>Average of Time to Close Employee File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21-4F22-B404-C4F7572FD3B9}"/>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BD21-4F22-B404-C4F7572FD3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21-4F22-B404-C4F7572FD3B9}"/>
              </c:ext>
            </c:extLst>
          </c:dPt>
          <c:dPt>
            <c:idx val="3"/>
            <c:bubble3D val="0"/>
            <c:spPr>
              <a:noFill/>
              <a:ln w="19050">
                <a:solidFill>
                  <a:schemeClr val="lt1"/>
                </a:solidFill>
              </a:ln>
              <a:effectLst/>
            </c:spPr>
            <c:extLst>
              <c:ext xmlns:c16="http://schemas.microsoft.com/office/drawing/2014/chart" uri="{C3380CC4-5D6E-409C-BE32-E72D297353CC}">
                <c16:uniqueId val="{00000007-BD21-4F22-B404-C4F7572FD3B9}"/>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21-4F22-B404-C4F7572FD3B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Speedometers!$B$53:$B$56</c:f>
              <c:numCache>
                <c:formatCode>General</c:formatCode>
                <c:ptCount val="4"/>
                <c:pt idx="0">
                  <c:v>0</c:v>
                </c:pt>
                <c:pt idx="1">
                  <c:v>14</c:v>
                </c:pt>
                <c:pt idx="2">
                  <c:v>20</c:v>
                </c:pt>
                <c:pt idx="3">
                  <c:v>34</c:v>
                </c:pt>
              </c:numCache>
            </c:numRef>
          </c:val>
          <c:extLst>
            <c:ext xmlns:c16="http://schemas.microsoft.com/office/drawing/2014/chart" uri="{C3380CC4-5D6E-409C-BE32-E72D297353CC}">
              <c16:uniqueId val="{00000008-BD21-4F22-B404-C4F7572FD3B9}"/>
            </c:ext>
          </c:extLst>
        </c:ser>
        <c:dLbls>
          <c:showLegendKey val="0"/>
          <c:showVal val="0"/>
          <c:showCatName val="0"/>
          <c:showSerName val="0"/>
          <c:showPercent val="0"/>
          <c:showBubbleSize val="0"/>
          <c:showLeaderLines val="0"/>
        </c:dLbls>
        <c:firstSliceAng val="270"/>
        <c:holeSize val="75"/>
      </c:doughnutChart>
      <c:pieChart>
        <c:varyColors val="1"/>
        <c:ser>
          <c:idx val="1"/>
          <c:order val="1"/>
          <c:tx>
            <c:strRef>
              <c:f>Speedometers!$D$52</c:f>
              <c:strCache>
                <c:ptCount val="1"/>
                <c:pt idx="0">
                  <c:v>Labels</c:v>
                </c:pt>
              </c:strCache>
            </c:strRef>
          </c:tx>
          <c:spPr>
            <a:noFill/>
            <a:ln>
              <a:noFill/>
            </a:ln>
          </c:spPr>
          <c:dPt>
            <c:idx val="0"/>
            <c:bubble3D val="0"/>
            <c:spPr>
              <a:noFill/>
              <a:ln w="19050">
                <a:noFill/>
              </a:ln>
              <a:effectLst/>
            </c:spPr>
            <c:extLst>
              <c:ext xmlns:c16="http://schemas.microsoft.com/office/drawing/2014/chart" uri="{C3380CC4-5D6E-409C-BE32-E72D297353CC}">
                <c16:uniqueId val="{0000000A-BD21-4F22-B404-C4F7572FD3B9}"/>
              </c:ext>
            </c:extLst>
          </c:dPt>
          <c:dPt>
            <c:idx val="1"/>
            <c:bubble3D val="0"/>
            <c:spPr>
              <a:solidFill>
                <a:schemeClr val="accent2"/>
              </a:solidFill>
              <a:ln w="19050">
                <a:noFill/>
              </a:ln>
              <a:effectLst/>
            </c:spPr>
            <c:extLst>
              <c:ext xmlns:c16="http://schemas.microsoft.com/office/drawing/2014/chart" uri="{C3380CC4-5D6E-409C-BE32-E72D297353CC}">
                <c16:uniqueId val="{0000000C-BD21-4F22-B404-C4F7572FD3B9}"/>
              </c:ext>
            </c:extLst>
          </c:dPt>
          <c:dPt>
            <c:idx val="2"/>
            <c:bubble3D val="0"/>
            <c:spPr>
              <a:noFill/>
              <a:ln w="19050">
                <a:noFill/>
              </a:ln>
              <a:effectLst/>
            </c:spPr>
            <c:extLst>
              <c:ext xmlns:c16="http://schemas.microsoft.com/office/drawing/2014/chart" uri="{C3380CC4-5D6E-409C-BE32-E72D297353CC}">
                <c16:uniqueId val="{0000000E-BD21-4F22-B404-C4F7572FD3B9}"/>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D21-4F22-B404-C4F7572FD3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Speedometers!$E$53:$E$55</c:f>
              <c:numCache>
                <c:formatCode>General</c:formatCode>
                <c:ptCount val="3"/>
                <c:pt idx="0">
                  <c:v>21</c:v>
                </c:pt>
                <c:pt idx="1">
                  <c:v>22</c:v>
                </c:pt>
                <c:pt idx="2">
                  <c:v>1957</c:v>
                </c:pt>
              </c:numCache>
            </c:numRef>
          </c:val>
          <c:extLst>
            <c:ext xmlns:c16="http://schemas.microsoft.com/office/drawing/2014/chart" uri="{C3380CC4-5D6E-409C-BE32-E72D297353CC}">
              <c16:uniqueId val="{0000000F-BD21-4F22-B404-C4F7572FD3B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Dept!PivotTable5</c:name>
    <c:fmtId val="3"/>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Average time to hire (in</a:t>
            </a:r>
            <a:r>
              <a:rPr lang="en-US" sz="1050" baseline="0"/>
              <a:t> d</a:t>
            </a:r>
            <a:r>
              <a:rPr lang="en-US" sz="1050"/>
              <a:t>ays) by Department</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'Recruitment Metrics Dept'!$B$3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Dept'!$A$4:$A$15</c:f>
              <c:strCache>
                <c:ptCount val="11"/>
                <c:pt idx="0">
                  <c:v>Risk Management</c:v>
                </c:pt>
                <c:pt idx="1">
                  <c:v>Program Office</c:v>
                </c:pt>
                <c:pt idx="2">
                  <c:v>Finance</c:v>
                </c:pt>
                <c:pt idx="3">
                  <c:v>HR</c:v>
                </c:pt>
                <c:pt idx="4">
                  <c:v>M and E</c:v>
                </c:pt>
                <c:pt idx="5">
                  <c:v>Capacity Building</c:v>
                </c:pt>
                <c:pt idx="6">
                  <c:v>IT</c:v>
                </c:pt>
                <c:pt idx="7">
                  <c:v>Fundraising</c:v>
                </c:pt>
                <c:pt idx="8">
                  <c:v>Operations</c:v>
                </c:pt>
                <c:pt idx="9">
                  <c:v>Administation</c:v>
                </c:pt>
                <c:pt idx="10">
                  <c:v>Communication and Advocacy</c:v>
                </c:pt>
              </c:strCache>
            </c:strRef>
          </c:cat>
          <c:val>
            <c:numRef>
              <c:f>'Recruitment Metrics Dept'!$B$4:$B$15</c:f>
              <c:numCache>
                <c:formatCode>General</c:formatCode>
                <c:ptCount val="11"/>
                <c:pt idx="0">
                  <c:v>47</c:v>
                </c:pt>
                <c:pt idx="1">
                  <c:v>41.043478260869563</c:v>
                </c:pt>
                <c:pt idx="2">
                  <c:v>39.950495049504951</c:v>
                </c:pt>
                <c:pt idx="3">
                  <c:v>39.700000000000003</c:v>
                </c:pt>
                <c:pt idx="4">
                  <c:v>33.274509803921568</c:v>
                </c:pt>
                <c:pt idx="5">
                  <c:v>33</c:v>
                </c:pt>
                <c:pt idx="6">
                  <c:v>28.8</c:v>
                </c:pt>
                <c:pt idx="7">
                  <c:v>26.6</c:v>
                </c:pt>
                <c:pt idx="8">
                  <c:v>24</c:v>
                </c:pt>
                <c:pt idx="9">
                  <c:v>23.454545454545453</c:v>
                </c:pt>
                <c:pt idx="10">
                  <c:v>23.424242424242426</c:v>
                </c:pt>
              </c:numCache>
            </c:numRef>
          </c:val>
          <c:smooth val="0"/>
          <c:extLst>
            <c:ext xmlns:c16="http://schemas.microsoft.com/office/drawing/2014/chart" uri="{C3380CC4-5D6E-409C-BE32-E72D297353CC}">
              <c16:uniqueId val="{00000000-4F92-4230-AFAE-2EEB05629D73}"/>
            </c:ext>
          </c:extLst>
        </c:ser>
        <c:dLbls>
          <c:showLegendKey val="0"/>
          <c:showVal val="0"/>
          <c:showCatName val="0"/>
          <c:showSerName val="0"/>
          <c:showPercent val="0"/>
          <c:showBubbleSize val="0"/>
        </c:dLbls>
        <c:marker val="1"/>
        <c:smooth val="0"/>
        <c:axId val="1198182304"/>
        <c:axId val="626653392"/>
      </c:lineChart>
      <c:catAx>
        <c:axId val="1198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53392"/>
        <c:crosses val="autoZero"/>
        <c:auto val="1"/>
        <c:lblAlgn val="ctr"/>
        <c:lblOffset val="100"/>
        <c:noMultiLvlLbl val="0"/>
      </c:catAx>
      <c:valAx>
        <c:axId val="626653392"/>
        <c:scaling>
          <c:orientation val="minMax"/>
        </c:scaling>
        <c:delete val="1"/>
        <c:axPos val="l"/>
        <c:numFmt formatCode="General" sourceLinked="1"/>
        <c:majorTickMark val="none"/>
        <c:minorTickMark val="none"/>
        <c:tickLblPos val="nextTo"/>
        <c:crossAx val="11981823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Dept!PivotTable6</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Average time</a:t>
            </a:r>
            <a:r>
              <a:rPr lang="en-US" sz="1100" baseline="0"/>
              <a:t> to hire by level</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'Recruitment Metrics Dept'!$B$17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Dept'!$A$18:$A$24</c:f>
              <c:strCache>
                <c:ptCount val="6"/>
                <c:pt idx="0">
                  <c:v>Executive</c:v>
                </c:pt>
                <c:pt idx="1">
                  <c:v>Associate</c:v>
                </c:pt>
                <c:pt idx="2">
                  <c:v>Senior Management</c:v>
                </c:pt>
                <c:pt idx="3">
                  <c:v>Junior</c:v>
                </c:pt>
                <c:pt idx="4">
                  <c:v>Senior</c:v>
                </c:pt>
                <c:pt idx="5">
                  <c:v>Manager Level</c:v>
                </c:pt>
              </c:strCache>
            </c:strRef>
          </c:cat>
          <c:val>
            <c:numRef>
              <c:f>'Recruitment Metrics Dept'!$B$18:$B$24</c:f>
              <c:numCache>
                <c:formatCode>General</c:formatCode>
                <c:ptCount val="6"/>
                <c:pt idx="0">
                  <c:v>116.79411764705883</c:v>
                </c:pt>
                <c:pt idx="1">
                  <c:v>43.162790697674417</c:v>
                </c:pt>
                <c:pt idx="2">
                  <c:v>23.894736842105264</c:v>
                </c:pt>
                <c:pt idx="3">
                  <c:v>23.612500000000001</c:v>
                </c:pt>
                <c:pt idx="4">
                  <c:v>23.193548387096776</c:v>
                </c:pt>
                <c:pt idx="5">
                  <c:v>22.811764705882354</c:v>
                </c:pt>
              </c:numCache>
            </c:numRef>
          </c:val>
          <c:smooth val="0"/>
          <c:extLst>
            <c:ext xmlns:c16="http://schemas.microsoft.com/office/drawing/2014/chart" uri="{C3380CC4-5D6E-409C-BE32-E72D297353CC}">
              <c16:uniqueId val="{00000000-2457-49C1-B0B6-CC37DCBF71A5}"/>
            </c:ext>
          </c:extLst>
        </c:ser>
        <c:dLbls>
          <c:showLegendKey val="0"/>
          <c:showVal val="0"/>
          <c:showCatName val="0"/>
          <c:showSerName val="0"/>
          <c:showPercent val="0"/>
          <c:showBubbleSize val="0"/>
        </c:dLbls>
        <c:marker val="1"/>
        <c:smooth val="0"/>
        <c:axId val="1198210608"/>
        <c:axId val="1651972047"/>
      </c:lineChart>
      <c:catAx>
        <c:axId val="119821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972047"/>
        <c:crosses val="autoZero"/>
        <c:auto val="1"/>
        <c:lblAlgn val="ctr"/>
        <c:lblOffset val="100"/>
        <c:noMultiLvlLbl val="0"/>
      </c:catAx>
      <c:valAx>
        <c:axId val="165197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2106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Dept!PivotTable8</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Average probation</a:t>
            </a:r>
            <a:r>
              <a:rPr lang="en-US" sz="1100" baseline="0"/>
              <a:t> days - by level</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'Recruitment Metrics Dept'!$B$28</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Dept'!$A$29:$A$35</c:f>
              <c:strCache>
                <c:ptCount val="6"/>
                <c:pt idx="0">
                  <c:v>Associate</c:v>
                </c:pt>
                <c:pt idx="1">
                  <c:v>Executive</c:v>
                </c:pt>
                <c:pt idx="2">
                  <c:v>Junior</c:v>
                </c:pt>
                <c:pt idx="3">
                  <c:v>Manager Level</c:v>
                </c:pt>
                <c:pt idx="4">
                  <c:v>Senior</c:v>
                </c:pt>
                <c:pt idx="5">
                  <c:v>Senior Management</c:v>
                </c:pt>
              </c:strCache>
            </c:strRef>
          </c:cat>
          <c:val>
            <c:numRef>
              <c:f>'Recruitment Metrics Dept'!$B$29:$B$35</c:f>
              <c:numCache>
                <c:formatCode>General</c:formatCode>
                <c:ptCount val="6"/>
                <c:pt idx="0">
                  <c:v>224.54651162790697</c:v>
                </c:pt>
                <c:pt idx="1">
                  <c:v>144.47058823529412</c:v>
                </c:pt>
                <c:pt idx="2">
                  <c:v>149.61250000000001</c:v>
                </c:pt>
                <c:pt idx="3">
                  <c:v>150.7764705882353</c:v>
                </c:pt>
                <c:pt idx="4">
                  <c:v>150.50537634408602</c:v>
                </c:pt>
                <c:pt idx="5">
                  <c:v>155.57894736842104</c:v>
                </c:pt>
              </c:numCache>
            </c:numRef>
          </c:val>
          <c:extLst>
            <c:ext xmlns:c16="http://schemas.microsoft.com/office/drawing/2014/chart" uri="{C3380CC4-5D6E-409C-BE32-E72D297353CC}">
              <c16:uniqueId val="{00000000-85C2-4EC6-A514-32883B72501D}"/>
            </c:ext>
          </c:extLst>
        </c:ser>
        <c:dLbls>
          <c:showLegendKey val="0"/>
          <c:showVal val="0"/>
          <c:showCatName val="0"/>
          <c:showSerName val="0"/>
          <c:showPercent val="0"/>
          <c:showBubbleSize val="0"/>
        </c:dLbls>
        <c:gapWidth val="104"/>
        <c:overlap val="-27"/>
        <c:axId val="1725161536"/>
        <c:axId val="1781445087"/>
      </c:barChart>
      <c:catAx>
        <c:axId val="172516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445087"/>
        <c:crosses val="autoZero"/>
        <c:auto val="1"/>
        <c:lblAlgn val="ctr"/>
        <c:lblOffset val="100"/>
        <c:noMultiLvlLbl val="0"/>
      </c:catAx>
      <c:valAx>
        <c:axId val="1781445087"/>
        <c:scaling>
          <c:orientation val="minMax"/>
        </c:scaling>
        <c:delete val="1"/>
        <c:axPos val="l"/>
        <c:numFmt formatCode="General" sourceLinked="1"/>
        <c:majorTickMark val="none"/>
        <c:minorTickMark val="none"/>
        <c:tickLblPos val="nextTo"/>
        <c:crossAx val="172516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time to hire (in</a:t>
            </a:r>
            <a:r>
              <a:rPr lang="en-US" baseline="0"/>
              <a:t> d</a:t>
            </a:r>
            <a:r>
              <a:rPr lang="en-US"/>
              <a:t>ays)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'Recruitment Metrics Dept'!$B$3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Dept'!$A$4:$A$15</c:f>
              <c:strCache>
                <c:ptCount val="11"/>
                <c:pt idx="0">
                  <c:v>Risk Management</c:v>
                </c:pt>
                <c:pt idx="1">
                  <c:v>Program Office</c:v>
                </c:pt>
                <c:pt idx="2">
                  <c:v>Finance</c:v>
                </c:pt>
                <c:pt idx="3">
                  <c:v>HR</c:v>
                </c:pt>
                <c:pt idx="4">
                  <c:v>M and E</c:v>
                </c:pt>
                <c:pt idx="5">
                  <c:v>Capacity Building</c:v>
                </c:pt>
                <c:pt idx="6">
                  <c:v>IT</c:v>
                </c:pt>
                <c:pt idx="7">
                  <c:v>Fundraising</c:v>
                </c:pt>
                <c:pt idx="8">
                  <c:v>Operations</c:v>
                </c:pt>
                <c:pt idx="9">
                  <c:v>Administation</c:v>
                </c:pt>
                <c:pt idx="10">
                  <c:v>Communication and Advocacy</c:v>
                </c:pt>
              </c:strCache>
            </c:strRef>
          </c:cat>
          <c:val>
            <c:numRef>
              <c:f>'Recruitment Metrics Dept'!$B$4:$B$15</c:f>
              <c:numCache>
                <c:formatCode>General</c:formatCode>
                <c:ptCount val="11"/>
                <c:pt idx="0">
                  <c:v>47</c:v>
                </c:pt>
                <c:pt idx="1">
                  <c:v>41.043478260869563</c:v>
                </c:pt>
                <c:pt idx="2">
                  <c:v>39.950495049504951</c:v>
                </c:pt>
                <c:pt idx="3">
                  <c:v>39.700000000000003</c:v>
                </c:pt>
                <c:pt idx="4">
                  <c:v>33.274509803921568</c:v>
                </c:pt>
                <c:pt idx="5">
                  <c:v>33</c:v>
                </c:pt>
                <c:pt idx="6">
                  <c:v>28.8</c:v>
                </c:pt>
                <c:pt idx="7">
                  <c:v>26.6</c:v>
                </c:pt>
                <c:pt idx="8">
                  <c:v>24</c:v>
                </c:pt>
                <c:pt idx="9">
                  <c:v>23.454545454545453</c:v>
                </c:pt>
                <c:pt idx="10">
                  <c:v>23.424242424242426</c:v>
                </c:pt>
              </c:numCache>
            </c:numRef>
          </c:val>
          <c:smooth val="0"/>
          <c:extLst>
            <c:ext xmlns:c16="http://schemas.microsoft.com/office/drawing/2014/chart" uri="{C3380CC4-5D6E-409C-BE32-E72D297353CC}">
              <c16:uniqueId val="{00000000-8886-497A-8C08-5227B1DE46BD}"/>
            </c:ext>
          </c:extLst>
        </c:ser>
        <c:dLbls>
          <c:showLegendKey val="0"/>
          <c:showVal val="0"/>
          <c:showCatName val="0"/>
          <c:showSerName val="0"/>
          <c:showPercent val="0"/>
          <c:showBubbleSize val="0"/>
        </c:dLbls>
        <c:marker val="1"/>
        <c:smooth val="0"/>
        <c:axId val="1198182304"/>
        <c:axId val="626653392"/>
      </c:lineChart>
      <c:catAx>
        <c:axId val="1198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53392"/>
        <c:crosses val="autoZero"/>
        <c:auto val="1"/>
        <c:lblAlgn val="ctr"/>
        <c:lblOffset val="100"/>
        <c:noMultiLvlLbl val="0"/>
      </c:catAx>
      <c:valAx>
        <c:axId val="626653392"/>
        <c:scaling>
          <c:orientation val="minMax"/>
        </c:scaling>
        <c:delete val="1"/>
        <c:axPos val="l"/>
        <c:numFmt formatCode="General" sourceLinked="1"/>
        <c:majorTickMark val="none"/>
        <c:minorTickMark val="none"/>
        <c:tickLblPos val="nextTo"/>
        <c:crossAx val="11981823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time</a:t>
            </a:r>
            <a:r>
              <a:rPr lang="en-US" baseline="0"/>
              <a:t> to hire by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'Recruitment Metrics Dept'!$B$17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Dept'!$A$18:$A$24</c:f>
              <c:strCache>
                <c:ptCount val="6"/>
                <c:pt idx="0">
                  <c:v>Executive</c:v>
                </c:pt>
                <c:pt idx="1">
                  <c:v>Associate</c:v>
                </c:pt>
                <c:pt idx="2">
                  <c:v>Senior Management</c:v>
                </c:pt>
                <c:pt idx="3">
                  <c:v>Junior</c:v>
                </c:pt>
                <c:pt idx="4">
                  <c:v>Senior</c:v>
                </c:pt>
                <c:pt idx="5">
                  <c:v>Manager Level</c:v>
                </c:pt>
              </c:strCache>
            </c:strRef>
          </c:cat>
          <c:val>
            <c:numRef>
              <c:f>'Recruitment Metrics Dept'!$B$18:$B$24</c:f>
              <c:numCache>
                <c:formatCode>General</c:formatCode>
                <c:ptCount val="6"/>
                <c:pt idx="0">
                  <c:v>116.79411764705883</c:v>
                </c:pt>
                <c:pt idx="1">
                  <c:v>43.162790697674417</c:v>
                </c:pt>
                <c:pt idx="2">
                  <c:v>23.894736842105264</c:v>
                </c:pt>
                <c:pt idx="3">
                  <c:v>23.612500000000001</c:v>
                </c:pt>
                <c:pt idx="4">
                  <c:v>23.193548387096776</c:v>
                </c:pt>
                <c:pt idx="5">
                  <c:v>22.811764705882354</c:v>
                </c:pt>
              </c:numCache>
            </c:numRef>
          </c:val>
          <c:smooth val="0"/>
          <c:extLst>
            <c:ext xmlns:c16="http://schemas.microsoft.com/office/drawing/2014/chart" uri="{C3380CC4-5D6E-409C-BE32-E72D297353CC}">
              <c16:uniqueId val="{00000000-4516-4602-9EEE-420C9D8C32CB}"/>
            </c:ext>
          </c:extLst>
        </c:ser>
        <c:dLbls>
          <c:showLegendKey val="0"/>
          <c:showVal val="0"/>
          <c:showCatName val="0"/>
          <c:showSerName val="0"/>
          <c:showPercent val="0"/>
          <c:showBubbleSize val="0"/>
        </c:dLbls>
        <c:marker val="1"/>
        <c:smooth val="0"/>
        <c:axId val="1198210608"/>
        <c:axId val="1651972047"/>
      </c:lineChart>
      <c:catAx>
        <c:axId val="119821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972047"/>
        <c:crosses val="autoZero"/>
        <c:auto val="1"/>
        <c:lblAlgn val="ctr"/>
        <c:lblOffset val="100"/>
        <c:noMultiLvlLbl val="0"/>
      </c:catAx>
      <c:valAx>
        <c:axId val="1651972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2106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 CN.xlsx]Recruitment Metrics Dept!PivotTable8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probation</a:t>
            </a:r>
            <a:r>
              <a:rPr lang="en-US" baseline="0"/>
              <a:t> days - by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'Recruitment Metrics Dept'!$B$28</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Metrics Dept'!$A$29:$A$35</c:f>
              <c:strCache>
                <c:ptCount val="6"/>
                <c:pt idx="0">
                  <c:v>Associate</c:v>
                </c:pt>
                <c:pt idx="1">
                  <c:v>Executive</c:v>
                </c:pt>
                <c:pt idx="2">
                  <c:v>Junior</c:v>
                </c:pt>
                <c:pt idx="3">
                  <c:v>Manager Level</c:v>
                </c:pt>
                <c:pt idx="4">
                  <c:v>Senior</c:v>
                </c:pt>
                <c:pt idx="5">
                  <c:v>Senior Management</c:v>
                </c:pt>
              </c:strCache>
            </c:strRef>
          </c:cat>
          <c:val>
            <c:numRef>
              <c:f>'Recruitment Metrics Dept'!$B$29:$B$35</c:f>
              <c:numCache>
                <c:formatCode>General</c:formatCode>
                <c:ptCount val="6"/>
                <c:pt idx="0">
                  <c:v>224.54651162790697</c:v>
                </c:pt>
                <c:pt idx="1">
                  <c:v>144.47058823529412</c:v>
                </c:pt>
                <c:pt idx="2">
                  <c:v>149.61250000000001</c:v>
                </c:pt>
                <c:pt idx="3">
                  <c:v>150.7764705882353</c:v>
                </c:pt>
                <c:pt idx="4">
                  <c:v>150.50537634408602</c:v>
                </c:pt>
                <c:pt idx="5">
                  <c:v>155.57894736842104</c:v>
                </c:pt>
              </c:numCache>
            </c:numRef>
          </c:val>
          <c:extLst>
            <c:ext xmlns:c16="http://schemas.microsoft.com/office/drawing/2014/chart" uri="{C3380CC4-5D6E-409C-BE32-E72D297353CC}">
              <c16:uniqueId val="{00000000-35BA-4CBD-BEA2-F4EA3A357ABB}"/>
            </c:ext>
          </c:extLst>
        </c:ser>
        <c:dLbls>
          <c:showLegendKey val="0"/>
          <c:showVal val="0"/>
          <c:showCatName val="0"/>
          <c:showSerName val="0"/>
          <c:showPercent val="0"/>
          <c:showBubbleSize val="0"/>
        </c:dLbls>
        <c:gapWidth val="104"/>
        <c:overlap val="-27"/>
        <c:axId val="1725161536"/>
        <c:axId val="1781445087"/>
      </c:barChart>
      <c:catAx>
        <c:axId val="172516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445087"/>
        <c:crosses val="autoZero"/>
        <c:auto val="1"/>
        <c:lblAlgn val="ctr"/>
        <c:lblOffset val="100"/>
        <c:noMultiLvlLbl val="0"/>
      </c:catAx>
      <c:valAx>
        <c:axId val="178144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16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lumMod val="65000"/>
                  <a:lumOff val="35000"/>
                </a:sysClr>
              </a:solidFill>
              <a:latin typeface="Calibri" panose="020F0502020204030204"/>
            </a:rPr>
            <a:t>Recruitment Funnel</a:t>
          </a:r>
        </a:p>
      </cx:txPr>
    </cx:title>
    <cx:plotArea>
      <cx:plotAreaRegion>
        <cx:series layoutId="funnel" uniqueId="{45DC397A-6280-4096-82DD-3FE4DD388EF7}">
          <cx:spPr>
            <a:solidFill>
              <a:srgbClr val="FFC000"/>
            </a:solidFill>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Recruitment Funnel</a:t>
          </a:r>
        </a:p>
      </cx:txPr>
    </cx:title>
    <cx:plotArea>
      <cx:plotAreaRegion>
        <cx:series layoutId="funnel" uniqueId="{45DC397A-6280-4096-82DD-3FE4DD388EF7}">
          <cx:spPr>
            <a:solidFill>
              <a:srgbClr val="FFC000"/>
            </a:solidFill>
          </cx:spPr>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1.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72488</xdr:colOff>
      <xdr:row>3</xdr:row>
      <xdr:rowOff>172716</xdr:rowOff>
    </xdr:from>
    <xdr:to>
      <xdr:col>8</xdr:col>
      <xdr:colOff>109124</xdr:colOff>
      <xdr:row>15</xdr:row>
      <xdr:rowOff>115989</xdr:rowOff>
    </xdr:to>
    <xdr:graphicFrame macro="">
      <xdr:nvGraphicFramePr>
        <xdr:cNvPr id="10" name="Chart 9">
          <a:extLst>
            <a:ext uri="{FF2B5EF4-FFF2-40B4-BE49-F238E27FC236}">
              <a16:creationId xmlns:a16="http://schemas.microsoft.com/office/drawing/2014/main" id="{4C3B5D0E-E3A5-47CD-A08C-249465E26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151265</xdr:colOff>
      <xdr:row>3</xdr:row>
      <xdr:rowOff>172716</xdr:rowOff>
    </xdr:from>
    <xdr:to>
      <xdr:col>15</xdr:col>
      <xdr:colOff>187902</xdr:colOff>
      <xdr:row>15</xdr:row>
      <xdr:rowOff>115989</xdr:rowOff>
    </xdr:to>
    <xdr:graphicFrame macro="">
      <xdr:nvGraphicFramePr>
        <xdr:cNvPr id="11" name="Chart 10">
          <a:extLst>
            <a:ext uri="{FF2B5EF4-FFF2-40B4-BE49-F238E27FC236}">
              <a16:creationId xmlns:a16="http://schemas.microsoft.com/office/drawing/2014/main" id="{B76A0A6E-ED59-481B-8A53-C9D26A3DA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248186</xdr:colOff>
      <xdr:row>15</xdr:row>
      <xdr:rowOff>163645</xdr:rowOff>
    </xdr:from>
    <xdr:to>
      <xdr:col>22</xdr:col>
      <xdr:colOff>284822</xdr:colOff>
      <xdr:row>27</xdr:row>
      <xdr:rowOff>106918</xdr:rowOff>
    </xdr:to>
    <xdr:graphicFrame macro="">
      <xdr:nvGraphicFramePr>
        <xdr:cNvPr id="12" name="Chart 11">
          <a:extLst>
            <a:ext uri="{FF2B5EF4-FFF2-40B4-BE49-F238E27FC236}">
              <a16:creationId xmlns:a16="http://schemas.microsoft.com/office/drawing/2014/main" id="{B53CF4D0-ECB1-4615-86EA-2D4E23BE6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58295</xdr:colOff>
      <xdr:row>15</xdr:row>
      <xdr:rowOff>169836</xdr:rowOff>
    </xdr:from>
    <xdr:to>
      <xdr:col>8</xdr:col>
      <xdr:colOff>94931</xdr:colOff>
      <xdr:row>27</xdr:row>
      <xdr:rowOff>113109</xdr:rowOff>
    </xdr:to>
    <xdr:graphicFrame macro="">
      <xdr:nvGraphicFramePr>
        <xdr:cNvPr id="13" name="Chart 12">
          <a:extLst>
            <a:ext uri="{FF2B5EF4-FFF2-40B4-BE49-F238E27FC236}">
              <a16:creationId xmlns:a16="http://schemas.microsoft.com/office/drawing/2014/main" id="{B26BAD64-05A9-47ED-83F7-2D55577EC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153833</xdr:colOff>
      <xdr:row>15</xdr:row>
      <xdr:rowOff>169836</xdr:rowOff>
    </xdr:from>
    <xdr:to>
      <xdr:col>15</xdr:col>
      <xdr:colOff>190470</xdr:colOff>
      <xdr:row>27</xdr:row>
      <xdr:rowOff>113109</xdr:rowOff>
    </xdr:to>
    <xdr:graphicFrame macro="">
      <xdr:nvGraphicFramePr>
        <xdr:cNvPr id="14" name="Chart 13">
          <a:extLst>
            <a:ext uri="{FF2B5EF4-FFF2-40B4-BE49-F238E27FC236}">
              <a16:creationId xmlns:a16="http://schemas.microsoft.com/office/drawing/2014/main" id="{57784FF2-75A4-4006-8AD4-4BD1A46D8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258444</xdr:colOff>
      <xdr:row>27</xdr:row>
      <xdr:rowOff>178908</xdr:rowOff>
    </xdr:from>
    <xdr:to>
      <xdr:col>22</xdr:col>
      <xdr:colOff>295080</xdr:colOff>
      <xdr:row>39</xdr:row>
      <xdr:rowOff>122181</xdr:rowOff>
    </xdr:to>
    <xdr:graphicFrame macro="">
      <xdr:nvGraphicFramePr>
        <xdr:cNvPr id="15" name="Chart 14">
          <a:extLst>
            <a:ext uri="{FF2B5EF4-FFF2-40B4-BE49-F238E27FC236}">
              <a16:creationId xmlns:a16="http://schemas.microsoft.com/office/drawing/2014/main" id="{C8FA4471-269A-4A0F-85A7-8A0FD3696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69273</xdr:colOff>
      <xdr:row>27</xdr:row>
      <xdr:rowOff>184208</xdr:rowOff>
    </xdr:from>
    <xdr:to>
      <xdr:col>8</xdr:col>
      <xdr:colOff>105909</xdr:colOff>
      <xdr:row>39</xdr:row>
      <xdr:rowOff>127481</xdr:rowOff>
    </xdr:to>
    <xdr:graphicFrame macro="">
      <xdr:nvGraphicFramePr>
        <xdr:cNvPr id="16" name="Chart 15">
          <a:extLst>
            <a:ext uri="{FF2B5EF4-FFF2-40B4-BE49-F238E27FC236}">
              <a16:creationId xmlns:a16="http://schemas.microsoft.com/office/drawing/2014/main" id="{A401703C-D1A6-48A6-9CE4-57403D750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163858</xdr:colOff>
      <xdr:row>28</xdr:row>
      <xdr:rowOff>471</xdr:rowOff>
    </xdr:from>
    <xdr:to>
      <xdr:col>15</xdr:col>
      <xdr:colOff>200495</xdr:colOff>
      <xdr:row>39</xdr:row>
      <xdr:rowOff>125172</xdr:rowOff>
    </xdr:to>
    <xdr:graphicFrame macro="">
      <xdr:nvGraphicFramePr>
        <xdr:cNvPr id="17" name="Chart 16">
          <a:extLst>
            <a:ext uri="{FF2B5EF4-FFF2-40B4-BE49-F238E27FC236}">
              <a16:creationId xmlns:a16="http://schemas.microsoft.com/office/drawing/2014/main" id="{4183FDC0-9714-43C0-9A79-F78A284FB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231588</xdr:colOff>
      <xdr:row>8</xdr:row>
      <xdr:rowOff>15875</xdr:rowOff>
    </xdr:from>
    <xdr:to>
      <xdr:col>22</xdr:col>
      <xdr:colOff>214313</xdr:colOff>
      <xdr:row>15</xdr:row>
      <xdr:rowOff>115793</xdr:rowOff>
    </xdr:to>
    <mc:AlternateContent xmlns:mc="http://schemas.openxmlformats.org/markup-compatibility/2006">
      <mc:Choice xmlns:a14="http://schemas.microsoft.com/office/drawing/2010/main" Requires="a14">
        <xdr:graphicFrame macro="">
          <xdr:nvGraphicFramePr>
            <xdr:cNvPr id="18" name="SENIORITY LEVEL 1">
              <a:extLst>
                <a:ext uri="{FF2B5EF4-FFF2-40B4-BE49-F238E27FC236}">
                  <a16:creationId xmlns:a16="http://schemas.microsoft.com/office/drawing/2014/main" id="{9147AB7F-3E9B-4C9B-B9C2-31BACB228D90}"/>
                </a:ext>
              </a:extLst>
            </xdr:cNvPr>
            <xdr:cNvGraphicFramePr/>
          </xdr:nvGraphicFramePr>
          <xdr:xfrm>
            <a:off x="0" y="0"/>
            <a:ext cx="0" cy="0"/>
          </xdr:xfrm>
          <a:graphic>
            <a:graphicData uri="http://schemas.microsoft.com/office/drawing/2010/slicer">
              <sle:slicer xmlns:sle="http://schemas.microsoft.com/office/drawing/2010/slicer" name="SENIORITY LEVEL 1"/>
            </a:graphicData>
          </a:graphic>
        </xdr:graphicFrame>
      </mc:Choice>
      <mc:Fallback>
        <xdr:sp macro="" textlink="">
          <xdr:nvSpPr>
            <xdr:cNvPr id="0" name=""/>
            <xdr:cNvSpPr>
              <a:spLocks noTextEdit="1"/>
            </xdr:cNvSpPr>
          </xdr:nvSpPr>
          <xdr:spPr>
            <a:xfrm>
              <a:off x="9061823" y="1509993"/>
              <a:ext cx="4270843" cy="14072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209550</xdr:colOff>
      <xdr:row>2</xdr:row>
      <xdr:rowOff>62753</xdr:rowOff>
    </xdr:from>
    <xdr:to>
      <xdr:col>14</xdr:col>
      <xdr:colOff>565150</xdr:colOff>
      <xdr:row>6</xdr:row>
      <xdr:rowOff>139700</xdr:rowOff>
    </xdr:to>
    <mc:AlternateContent xmlns:mc="http://schemas.openxmlformats.org/markup-compatibility/2006">
      <mc:Choice xmlns:a14="http://schemas.microsoft.com/office/drawing/2010/main" Requires="a14">
        <xdr:graphicFrame macro="">
          <xdr:nvGraphicFramePr>
            <xdr:cNvPr id="4" name="SENIORITY LEVEL 2">
              <a:extLst>
                <a:ext uri="{FF2B5EF4-FFF2-40B4-BE49-F238E27FC236}">
                  <a16:creationId xmlns:a16="http://schemas.microsoft.com/office/drawing/2014/main" id="{5E068A33-28F3-4C42-9F4F-D1D71A1E26C0}"/>
                </a:ext>
              </a:extLst>
            </xdr:cNvPr>
            <xdr:cNvGraphicFramePr/>
          </xdr:nvGraphicFramePr>
          <xdr:xfrm>
            <a:off x="0" y="0"/>
            <a:ext cx="0" cy="0"/>
          </xdr:xfrm>
          <a:graphic>
            <a:graphicData uri="http://schemas.microsoft.com/office/drawing/2010/slicer">
              <sle:slicer xmlns:sle="http://schemas.microsoft.com/office/drawing/2010/slicer" name="SENIORITY LEVEL 2"/>
            </a:graphicData>
          </a:graphic>
        </xdr:graphicFrame>
      </mc:Choice>
      <mc:Fallback>
        <xdr:sp macro="" textlink="">
          <xdr:nvSpPr>
            <xdr:cNvPr id="0" name=""/>
            <xdr:cNvSpPr>
              <a:spLocks noTextEdit="1"/>
            </xdr:cNvSpPr>
          </xdr:nvSpPr>
          <xdr:spPr>
            <a:xfrm>
              <a:off x="3867150" y="431053"/>
              <a:ext cx="5232400" cy="8135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176307</xdr:colOff>
      <xdr:row>2</xdr:row>
      <xdr:rowOff>66115</xdr:rowOff>
    </xdr:from>
    <xdr:to>
      <xdr:col>6</xdr:col>
      <xdr:colOff>146050</xdr:colOff>
      <xdr:row>16</xdr:row>
      <xdr:rowOff>44450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A6F39204-FE85-4056-8DC3-34D8FD069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6307" y="434415"/>
              <a:ext cx="3627343" cy="255643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52296</xdr:colOff>
      <xdr:row>16</xdr:row>
      <xdr:rowOff>101600</xdr:rowOff>
    </xdr:from>
    <xdr:to>
      <xdr:col>7</xdr:col>
      <xdr:colOff>215900</xdr:colOff>
      <xdr:row>29</xdr:row>
      <xdr:rowOff>158750</xdr:rowOff>
    </xdr:to>
    <xdr:graphicFrame macro="">
      <xdr:nvGraphicFramePr>
        <xdr:cNvPr id="6" name="Chart 5">
          <a:extLst>
            <a:ext uri="{FF2B5EF4-FFF2-40B4-BE49-F238E27FC236}">
              <a16:creationId xmlns:a16="http://schemas.microsoft.com/office/drawing/2014/main" id="{8C618713-B152-4BA1-8B6E-521C3E2A3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263712</xdr:colOff>
      <xdr:row>16</xdr:row>
      <xdr:rowOff>106082</xdr:rowOff>
    </xdr:from>
    <xdr:to>
      <xdr:col>14</xdr:col>
      <xdr:colOff>584200</xdr:colOff>
      <xdr:row>30</xdr:row>
      <xdr:rowOff>0</xdr:rowOff>
    </xdr:to>
    <xdr:graphicFrame macro="">
      <xdr:nvGraphicFramePr>
        <xdr:cNvPr id="7" name="Chart 6">
          <a:extLst>
            <a:ext uri="{FF2B5EF4-FFF2-40B4-BE49-F238E27FC236}">
              <a16:creationId xmlns:a16="http://schemas.microsoft.com/office/drawing/2014/main" id="{F7449510-F695-4BCA-A8CF-0F0A7DC94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215900</xdr:colOff>
      <xdr:row>7</xdr:row>
      <xdr:rowOff>0</xdr:rowOff>
    </xdr:from>
    <xdr:to>
      <xdr:col>14</xdr:col>
      <xdr:colOff>584199</xdr:colOff>
      <xdr:row>16</xdr:row>
      <xdr:rowOff>50800</xdr:rowOff>
    </xdr:to>
    <xdr:graphicFrame macro="">
      <xdr:nvGraphicFramePr>
        <xdr:cNvPr id="8" name="Chart 7">
          <a:extLst>
            <a:ext uri="{FF2B5EF4-FFF2-40B4-BE49-F238E27FC236}">
              <a16:creationId xmlns:a16="http://schemas.microsoft.com/office/drawing/2014/main" id="{7C0FBE76-8DF8-46FE-A55F-61FEECDFF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136525</xdr:colOff>
      <xdr:row>27</xdr:row>
      <xdr:rowOff>0</xdr:rowOff>
    </xdr:from>
    <xdr:to>
      <xdr:col>29</xdr:col>
      <xdr:colOff>180975</xdr:colOff>
      <xdr:row>40</xdr:row>
      <xdr:rowOff>85725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15F19E3-988F-B4EC-C8FE-E4EA233E2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4475" y="618172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177800</xdr:colOff>
      <xdr:row>0</xdr:row>
      <xdr:rowOff>139701</xdr:rowOff>
    </xdr:from>
    <xdr:to>
      <xdr:col>15</xdr:col>
      <xdr:colOff>137326</xdr:colOff>
      <xdr:row>8</xdr:row>
      <xdr:rowOff>0</xdr:rowOff>
    </xdr:to>
    <mc:AlternateContent xmlns:mc="http://schemas.openxmlformats.org/markup-compatibility/2006">
      <mc:Choice xmlns:a14="http://schemas.microsoft.com/office/drawing/2010/main" Requires="a14">
        <xdr:graphicFrame macro="">
          <xdr:nvGraphicFramePr>
            <xdr:cNvPr id="3" name="SENIORITY LEVEL">
              <a:extLst>
                <a:ext uri="{FF2B5EF4-FFF2-40B4-BE49-F238E27FC236}">
                  <a16:creationId xmlns:a16="http://schemas.microsoft.com/office/drawing/2014/main" id="{82C292D9-C057-AFCF-418C-94AD4042783D}"/>
                </a:ext>
              </a:extLst>
            </xdr:cNvPr>
            <xdr:cNvGraphicFramePr/>
          </xdr:nvGraphicFramePr>
          <xdr:xfrm>
            <a:off x="0" y="0"/>
            <a:ext cx="0" cy="0"/>
          </xdr:xfrm>
          <a:graphic>
            <a:graphicData uri="http://schemas.microsoft.com/office/drawing/2010/slicer">
              <sle:slicer xmlns:sle="http://schemas.microsoft.com/office/drawing/2010/slicer" name="SENIORITY LEVEL"/>
            </a:graphicData>
          </a:graphic>
        </xdr:graphicFrame>
      </mc:Choice>
      <mc:Fallback>
        <xdr:sp macro="" textlink="">
          <xdr:nvSpPr>
            <xdr:cNvPr id="0" name=""/>
            <xdr:cNvSpPr>
              <a:spLocks noTextEdit="1"/>
            </xdr:cNvSpPr>
          </xdr:nvSpPr>
          <xdr:spPr>
            <a:xfrm>
              <a:off x="6057900" y="139701"/>
              <a:ext cx="1928026" cy="1333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314324</xdr:colOff>
      <xdr:row>1</xdr:row>
      <xdr:rowOff>38100</xdr:rowOff>
    </xdr:from>
    <xdr:to>
      <xdr:col>28</xdr:col>
      <xdr:colOff>95249</xdr:colOff>
      <xdr:row>18</xdr:row>
      <xdr:rowOff>66675</xdr:rowOff>
    </xdr:to>
    <xdr:graphicFrame macro="">
      <xdr:nvGraphicFramePr>
        <xdr:cNvPr id="2" name="Chart 1">
          <a:extLst>
            <a:ext uri="{FF2B5EF4-FFF2-40B4-BE49-F238E27FC236}">
              <a16:creationId xmlns:a16="http://schemas.microsoft.com/office/drawing/2014/main" id="{27897E5B-7EBB-7581-9D48-CDAB8E8AE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314324</xdr:colOff>
      <xdr:row>18</xdr:row>
      <xdr:rowOff>98425</xdr:rowOff>
    </xdr:from>
    <xdr:to>
      <xdr:col>28</xdr:col>
      <xdr:colOff>120649</xdr:colOff>
      <xdr:row>33</xdr:row>
      <xdr:rowOff>79375</xdr:rowOff>
    </xdr:to>
    <xdr:graphicFrame macro="">
      <xdr:nvGraphicFramePr>
        <xdr:cNvPr id="3" name="Chart 2">
          <a:extLst>
            <a:ext uri="{FF2B5EF4-FFF2-40B4-BE49-F238E27FC236}">
              <a16:creationId xmlns:a16="http://schemas.microsoft.com/office/drawing/2014/main" id="{7A39E788-082C-A914-EF9B-BBEC16603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314324</xdr:colOff>
      <xdr:row>33</xdr:row>
      <xdr:rowOff>142875</xdr:rowOff>
    </xdr:from>
    <xdr:to>
      <xdr:col>28</xdr:col>
      <xdr:colOff>158749</xdr:colOff>
      <xdr:row>48</xdr:row>
      <xdr:rowOff>123825</xdr:rowOff>
    </xdr:to>
    <xdr:graphicFrame macro="">
      <xdr:nvGraphicFramePr>
        <xdr:cNvPr id="4" name="Chart 3">
          <a:extLst>
            <a:ext uri="{FF2B5EF4-FFF2-40B4-BE49-F238E27FC236}">
              <a16:creationId xmlns:a16="http://schemas.microsoft.com/office/drawing/2014/main" id="{B533CA5B-68EE-B11F-358D-7B90FD958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737AP\Downloads\speedometer-data.xlsx" TargetMode="External"/><Relationship Id="rId1" Type="http://schemas.openxmlformats.org/officeDocument/2006/relationships/externalLinkPath" Target="file:///C:\Users\DE737AP\Downloads\speedometer-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
          <cell r="B1" t="str">
            <v>Value</v>
          </cell>
          <cell r="G1" t="str">
            <v>Labels</v>
          </cell>
        </row>
        <row r="2">
          <cell r="A2" t="str">
            <v>Poor</v>
          </cell>
          <cell r="B2">
            <v>20</v>
          </cell>
          <cell r="H2">
            <v>10</v>
          </cell>
        </row>
        <row r="3">
          <cell r="A3" t="str">
            <v>Average</v>
          </cell>
          <cell r="B3">
            <v>50</v>
          </cell>
          <cell r="H3">
            <v>1</v>
          </cell>
        </row>
        <row r="4">
          <cell r="A4" t="str">
            <v>Good</v>
          </cell>
          <cell r="B4">
            <v>20</v>
          </cell>
          <cell r="H4">
            <v>189</v>
          </cell>
        </row>
        <row r="5">
          <cell r="A5" t="str">
            <v>Max</v>
          </cell>
          <cell r="B5">
            <v>90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Aloo" refreshedDate="45433.255706481483" createdVersion="8" refreshedVersion="8" minRefreshableVersion="3" recordCount="2400" xr:uid="{CB464F27-EF6E-420A-829C-D28113B6B5ED}">
  <cacheSource type="worksheet">
    <worksheetSource ref="A1:AL2401" sheet="Raw Data"/>
  </cacheSource>
  <cacheFields count="38">
    <cacheField name="Open position" numFmtId="0">
      <sharedItems containsSemiMixedTypes="0" containsString="0" containsNumber="1" containsInteger="1" minValue="1" maxValue="3000"/>
    </cacheField>
    <cacheField name="Position ID" numFmtId="0">
      <sharedItems count="2400">
        <s v="525 | Administation"/>
        <s v="524 | Administation"/>
        <s v="522 | Administation"/>
        <s v="407 | Administation"/>
        <s v="401 | Administation"/>
        <s v="404 | Administation"/>
        <s v="403 | Administation"/>
        <s v="408 | Administation"/>
        <s v="409 | Administation"/>
        <s v="405 | Administation"/>
        <s v="410 | Administation"/>
        <s v="211 | Administation"/>
        <s v="219 | Administation"/>
        <s v="220 | Administation"/>
        <s v="216 | Administation"/>
        <s v="215 | Administation"/>
        <s v="339 | Administation"/>
        <s v="338 | Administation"/>
        <s v="335 | Administation"/>
        <s v="35 | Administation"/>
        <s v="33 | Administation"/>
        <s v="34 | Administation"/>
        <s v="32 | Administation"/>
        <s v="37 | Administation"/>
        <s v="518 | Administation"/>
        <s v="511 | Administation"/>
        <s v="519 | Administation"/>
        <s v="512 | Administation"/>
        <s v="515 | Administation"/>
        <s v="442 | Administation"/>
        <s v="449 | Administation"/>
        <s v="444 | Administation"/>
        <s v="462 | Administation"/>
        <s v="467 | Administation"/>
        <s v="466 | Administation"/>
        <s v="461 | Administation"/>
        <s v="469 | Administation"/>
        <s v="470 | Administation"/>
        <s v="306 | Administation"/>
        <s v="304 | Administation"/>
        <s v="305 | Administation"/>
        <s v="2975 | Program Office"/>
        <s v="2970 | Program Office"/>
        <s v="2888 | Program Office"/>
        <s v="2869 | Program Office"/>
        <s v="2861 | Program Office"/>
        <s v="2731 | Program Office"/>
        <s v="2555 | Program Office"/>
        <s v="2536 | Program Office"/>
        <s v="2519 | Program Office"/>
        <s v="2366 | Program Office"/>
        <s v="2315 | Program Office"/>
        <s v="2250 | Program Office"/>
        <s v="2241 | Program Office"/>
        <s v="2125 | Program Office"/>
        <s v="2122 | Program Office"/>
        <s v="2070 | Program Office"/>
        <s v="1980 | Program Office"/>
        <s v="1815 | Program Office"/>
        <s v="1807 | Program Office"/>
        <s v="1801 | Program Office"/>
        <s v="1687 | Program Office"/>
        <s v="1405 | Program Office"/>
        <s v="1385 | Program Office"/>
        <s v="1381 | Program Office"/>
        <s v="1322 | Program Office"/>
        <s v="1294 | Program Office"/>
        <s v="498 | Program Office"/>
        <s v="496 | Program Office"/>
        <s v="486 | Program Office"/>
        <s v="481 | Program Office"/>
        <s v="478 | Program Office"/>
        <s v="384 | Program Office"/>
        <s v="377 | Program Office"/>
        <s v="311 | Program Office"/>
        <s v="185 | Program Office"/>
        <s v="184 | Program Office"/>
        <s v="182 | Program Office"/>
        <s v="138 | Program Office"/>
        <s v="9 | Program Office"/>
        <s v="7 | Program Office"/>
        <s v="2973 | Program Office"/>
        <s v="2966 | Program Office"/>
        <s v="2964 | Program Office"/>
        <s v="2961 | Program Office"/>
        <s v="2886 | Program Office"/>
        <s v="2882 | Program Office"/>
        <s v="2868 | Program Office"/>
        <s v="2867 | Program Office"/>
        <s v="2862 | Program Office"/>
        <s v="2859 | Program Office"/>
        <s v="2855 | Program Office"/>
        <s v="2851 | Program Office"/>
        <s v="2790 | Program Office"/>
        <s v="2789 | Program Office"/>
        <s v="2788 | Program Office"/>
        <s v="2740 | Program Office"/>
        <s v="2569 | Program Office"/>
        <s v="2567 | Program Office"/>
        <s v="2557 | Program Office"/>
        <s v="2551 | Program Office"/>
        <s v="2457 | Program Office"/>
        <s v="2406 | Program Office"/>
        <s v="2401 | Program Office"/>
        <s v="2384 | Program Office"/>
        <s v="2383 | Program Office"/>
        <s v="2370 | Program Office"/>
        <s v="2314 | Program Office"/>
        <s v="2313 | Program Office"/>
        <s v="2267 | Program Office"/>
        <s v="2263 | Program Office"/>
        <s v="2216 | Program Office"/>
        <s v="2215 | Program Office"/>
        <s v="2213 | Program Office"/>
        <s v="2200 | Program Office"/>
        <s v="2197 | Program Office"/>
        <s v="2191 | Program Office"/>
        <s v="2129 | Program Office"/>
        <s v="2114 | Program Office"/>
        <s v="2069 | Program Office"/>
        <s v="2068 | Program Office"/>
        <s v="2063 | Program Office"/>
        <s v="1988 | Program Office"/>
        <s v="1986 | Program Office"/>
        <s v="1984 | Program Office"/>
        <s v="1982 | Program Office"/>
        <s v="1977 | Program Office"/>
        <s v="1975 | Program Office"/>
        <s v="1970 | Program Office"/>
        <s v="1968 | Program Office"/>
        <s v="1860 | Program Office"/>
        <s v="1858 | Program Office"/>
        <s v="1853 | Program Office"/>
        <s v="1796 | Program Office"/>
        <s v="1442 | Program Office"/>
        <s v="1441 | Program Office"/>
        <s v="1419 | Program Office"/>
        <s v="1414 | Program Office"/>
        <s v="1406 | Program Office"/>
        <s v="1403 | Program Office"/>
        <s v="1402 | Program Office"/>
        <s v="1383 | Program Office"/>
        <s v="1330 | Program Office"/>
        <s v="1324 | Program Office"/>
        <s v="1297 | Program Office"/>
        <s v="1153 | Program Office"/>
        <s v="998 | Program Office"/>
        <s v="997 | Program Office"/>
        <s v="958 | Program Office"/>
        <s v="953 | Program Office"/>
        <s v="944 | Program Office"/>
        <s v="919 | Program Office"/>
        <s v="916 | Program Office"/>
        <s v="912 | Program Office"/>
        <s v="911 | Program Office"/>
        <s v="910 | Program Office"/>
        <s v="907 | Program Office"/>
        <s v="836 | Program Office"/>
        <s v="827 | Program Office"/>
        <s v="825 | Program Office"/>
        <s v="824 | Program Office"/>
        <s v="821 | Program Office"/>
        <s v="798 | Program Office"/>
        <s v="797 | Program Office"/>
        <s v="795 | Program Office"/>
        <s v="793 | Program Office"/>
        <s v="767 | Program Office"/>
        <s v="762 | Program Office"/>
        <s v="729 | Program Office"/>
        <s v="726 | Program Office"/>
        <s v="715 | Program Office"/>
        <s v="711 | Program Office"/>
        <s v="678 | Program Office"/>
        <s v="677 | Program Office"/>
        <s v="657 | Program Office"/>
        <s v="654 | Program Office"/>
        <s v="651 | Program Office"/>
        <s v="640 | Program Office"/>
        <s v="633 | Program Office"/>
        <s v="580 | Program Office"/>
        <s v="574 | Program Office"/>
        <s v="500 | Program Office"/>
        <s v="497 | Program Office"/>
        <s v="490 | Program Office"/>
        <s v="487 | Program Office"/>
        <s v="479 | Program Office"/>
        <s v="389 | Program Office"/>
        <s v="380 | Program Office"/>
        <s v="376 | Program Office"/>
        <s v="320 | Program Office"/>
        <s v="319 | Program Office"/>
        <s v="317 | Program Office"/>
        <s v="188 | Program Office"/>
        <s v="135 | Program Office"/>
        <s v="65 | Program Office"/>
        <s v="64 | Program Office"/>
        <s v="61 | Program Office"/>
        <s v="5 | Program Office"/>
        <s v="4 | Program Office"/>
        <s v="2 | Program Office"/>
        <s v="2965 | Program Office"/>
        <s v="2866 | Program Office"/>
        <s v="2865 | Program Office"/>
        <s v="2856 | Program Office"/>
        <s v="2838 | Program Office"/>
        <s v="2832 | Program Office"/>
        <s v="2787 | Program Office"/>
        <s v="2785 | Program Office"/>
        <s v="2562 | Program Office"/>
        <s v="2561 | Program Office"/>
        <s v="2558 | Program Office"/>
        <s v="2552 | Program Office"/>
        <s v="2511 | Program Office"/>
        <s v="2460 | Program Office"/>
        <s v="2444 | Program Office"/>
        <s v="2410 | Program Office"/>
        <s v="2405 | Program Office"/>
        <s v="2388 | Program Office"/>
        <s v="2320 | Program Office"/>
        <s v="2262 | Program Office"/>
        <s v="2249 | Program Office"/>
        <s v="2248 | Program Office"/>
        <s v="2244 | Program Office"/>
        <s v="2219 | Program Office"/>
        <s v="2218 | Program Office"/>
        <s v="2212 | Program Office"/>
        <s v="2170 | Program Office"/>
        <s v="2168 | Program Office"/>
        <s v="2162 | Program Office"/>
        <s v="2124 | Program Office"/>
        <s v="2123 | Program Office"/>
        <s v="2121 | Program Office"/>
        <s v="2118 | Program Office"/>
        <s v="2112 | Program Office"/>
        <s v="2061 | Program Office"/>
        <s v="2009 | Program Office"/>
        <s v="2007 | Program Office"/>
        <s v="2003 | Program Office"/>
        <s v="2002 | Program Office"/>
        <s v="1990 | Program Office"/>
        <s v="1971 | Program Office"/>
        <s v="1859 | Program Office"/>
        <s v="1856 | Program Office"/>
        <s v="1812 | Program Office"/>
        <s v="1811 | Program Office"/>
        <s v="1808 | Program Office"/>
        <s v="1802 | Program Office"/>
        <s v="1794 | Program Office"/>
        <s v="1792 | Program Office"/>
        <s v="1681 | Program Office"/>
        <s v="1670 | Program Office"/>
        <s v="1666 | Program Office"/>
        <s v="1663 | Program Office"/>
        <s v="1662 | Program Office"/>
        <s v="1447 | Program Office"/>
        <s v="1446 | Program Office"/>
        <s v="1410 | Program Office"/>
        <s v="1382 | Program Office"/>
        <s v="1328 | Program Office"/>
        <s v="1327 | Program Office"/>
        <s v="1298 | Program Office"/>
        <s v="1291 | Program Office"/>
        <s v="1157 | Program Office"/>
        <s v="1155 | Program Office"/>
        <s v="1154 | Program Office"/>
        <s v="1152 | Program Office"/>
        <s v="1151 | Program Office"/>
        <s v="1000 | Program Office"/>
        <s v="992 | Program Office"/>
        <s v="991 | Program Office"/>
        <s v="957 | Program Office"/>
        <s v="956 | Program Office"/>
        <s v="948 | Program Office"/>
        <s v="947 | Program Office"/>
        <s v="908 | Program Office"/>
        <s v="903 | Program Office"/>
        <s v="838 | Program Office"/>
        <s v="833 | Program Office"/>
        <s v="829 | Program Office"/>
        <s v="828 | Program Office"/>
        <s v="826 | Program Office"/>
        <s v="799 | Program Office"/>
        <s v="769 | Program Office"/>
        <s v="768 | Program Office"/>
        <s v="764 | Program Office"/>
        <s v="725 | Program Office"/>
        <s v="724 | Program Office"/>
        <s v="723 | Program Office"/>
        <s v="722 | Program Office"/>
        <s v="721 | Program Office"/>
        <s v="718 | Program Office"/>
        <s v="712 | Program Office"/>
        <s v="676 | Program Office"/>
        <s v="674 | Program Office"/>
        <s v="632 | Program Office"/>
        <s v="617 | Program Office"/>
        <s v="614 | Program Office"/>
        <s v="613 | Program Office"/>
        <s v="578 | Program Office"/>
        <s v="572 | Program Office"/>
        <s v="499 | Program Office"/>
        <s v="489 | Program Office"/>
        <s v="482 | Program Office"/>
        <s v="474 | Program Office"/>
        <s v="472 | Program Office"/>
        <s v="471 | Program Office"/>
        <s v="387 | Program Office"/>
        <s v="382 | Program Office"/>
        <s v="374 | Program Office"/>
        <s v="371 | Program Office"/>
        <s v="137 | Program Office"/>
        <s v="133 | Program Office"/>
        <s v="68 | Program Office"/>
        <s v="67 | Program Office"/>
        <s v="3 | Program Office"/>
        <s v="2976 | Program Office"/>
        <s v="2858 | Program Office"/>
        <s v="2852 | Program Office"/>
        <s v="2839 | Program Office"/>
        <s v="2834 | Program Office"/>
        <s v="2831 | Program Office"/>
        <s v="2734 | Program Office"/>
        <s v="2732 | Program Office"/>
        <s v="2570 | Program Office"/>
        <s v="2564 | Program Office"/>
        <s v="2539 | Program Office"/>
        <s v="2537 | Program Office"/>
        <s v="2534 | Program Office"/>
        <s v="2532 | Program Office"/>
        <s v="2520 | Program Office"/>
        <s v="2516 | Program Office"/>
        <s v="2515 | Program Office"/>
        <s v="2456 | Program Office"/>
        <s v="2450 | Program Office"/>
        <s v="2446 | Program Office"/>
        <s v="2445 | Program Office"/>
        <s v="2443 | Program Office"/>
        <s v="2441 | Program Office"/>
        <s v="2409 | Program Office"/>
        <s v="2407 | Program Office"/>
        <s v="2402 | Program Office"/>
        <s v="2389 | Program Office"/>
        <s v="2385 | Program Office"/>
        <s v="2381 | Program Office"/>
        <s v="2367 | Program Office"/>
        <s v="2362 | Program Office"/>
        <s v="2319 | Program Office"/>
        <s v="2268 | Program Office"/>
        <s v="2266 | Program Office"/>
        <s v="2261 | Program Office"/>
        <s v="2242 | Program Office"/>
        <s v="2199 | Program Office"/>
        <s v="2198 | Program Office"/>
        <s v="2196 | Program Office"/>
        <s v="2194 | Program Office"/>
        <s v="2193 | Program Office"/>
        <s v="2117 | Program Office"/>
        <s v="1983 | Program Office"/>
        <s v="1974 | Program Office"/>
        <s v="1965 | Program Office"/>
        <s v="1963 | Program Office"/>
        <s v="1962 | Program Office"/>
        <s v="1852 | Program Office"/>
        <s v="1818 | Program Office"/>
        <s v="1814 | Program Office"/>
        <s v="1810 | Program Office"/>
        <s v="1804 | Program Office"/>
        <s v="1799 | Program Office"/>
        <s v="1688 | Program Office"/>
        <s v="1669 | Program Office"/>
        <s v="1664 | Program Office"/>
        <s v="1661 | Program Office"/>
        <s v="1449 | Program Office"/>
        <s v="1444 | Program Office"/>
        <s v="1420 | Program Office"/>
        <s v="1418 | Program Office"/>
        <s v="1417 | Program Office"/>
        <s v="1416 | Program Office"/>
        <s v="1411 | Program Office"/>
        <s v="1408 | Program Office"/>
        <s v="1401 | Program Office"/>
        <s v="1387 | Program Office"/>
        <s v="1326 | Program Office"/>
        <s v="1325 | Program Office"/>
        <s v="1293 | Program Office"/>
        <s v="995 | Program Office"/>
        <s v="946 | Program Office"/>
        <s v="942 | Program Office"/>
        <s v="941 | Program Office"/>
        <s v="920 | Program Office"/>
        <s v="913 | Program Office"/>
        <s v="901 | Program Office"/>
        <s v="835 | Program Office"/>
        <s v="834 | Program Office"/>
        <s v="822 | Program Office"/>
        <s v="800 | Program Office"/>
        <s v="794 | Program Office"/>
        <s v="792 | Program Office"/>
        <s v="766 | Program Office"/>
        <s v="765 | Program Office"/>
        <s v="761 | Program Office"/>
        <s v="730 | Program Office"/>
        <s v="720 | Program Office"/>
        <s v="680 | Program Office"/>
        <s v="659 | Program Office"/>
        <s v="655 | Program Office"/>
        <s v="636 | Program Office"/>
        <s v="577 | Program Office"/>
        <s v="575 | Program Office"/>
        <s v="573 | Program Office"/>
        <s v="492 | Program Office"/>
        <s v="491 | Program Office"/>
        <s v="483 | Program Office"/>
        <s v="480 | Program Office"/>
        <s v="476 | Program Office"/>
        <s v="390 | Program Office"/>
        <s v="388 | Program Office"/>
        <s v="386 | Program Office"/>
        <s v="381 | Program Office"/>
        <s v="372 | Program Office"/>
        <s v="318 | Program Office"/>
        <s v="316 | Program Office"/>
        <s v="314 | Program Office"/>
        <s v="312 | Program Office"/>
        <s v="187 | Program Office"/>
        <s v="181 | Program Office"/>
        <s v="140 | Program Office"/>
        <s v="139 | Program Office"/>
        <s v="136 | Program Office"/>
        <s v="132 | Program Office"/>
        <s v="66 | Program Office"/>
        <s v="2540 | Program Office"/>
        <s v="2531 | Program Office"/>
        <s v="2265 | Program Office"/>
        <s v="2127 | Program Office"/>
        <s v="2120 | Program Office"/>
        <s v="2115 | Program Office"/>
        <s v="1857 | Program Office"/>
        <s v="1820 | Program Office"/>
        <s v="1816 | Program Office"/>
        <s v="1809 | Program Office"/>
        <s v="993 | Program Office"/>
        <s v="949 | Program Office"/>
        <s v="914 | Program Office"/>
        <s v="906 | Program Office"/>
        <s v="904 | Program Office"/>
        <s v="830 | Program Office"/>
        <s v="791 | Program Office"/>
        <s v="763 | Program Office"/>
        <s v="728 | Program Office"/>
        <s v="719 | Program Office"/>
        <s v="716 | Program Office"/>
        <s v="713 | Program Office"/>
        <s v="679 | Program Office"/>
        <s v="675 | Program Office"/>
        <s v="671 | Program Office"/>
        <s v="658 | Program Office"/>
        <s v="653 | Program Office"/>
        <s v="639 | Program Office"/>
        <s v="618 | Program Office"/>
        <s v="579 | Program Office"/>
        <s v="494 | Program Office"/>
        <s v="493 | Program Office"/>
        <s v="485 | Program Office"/>
        <s v="484 | Program Office"/>
        <s v="477 | Program Office"/>
        <s v="475 | Program Office"/>
        <s v="385 | Program Office"/>
        <s v="378 | Program Office"/>
        <s v="375 | Program Office"/>
        <s v="315 | Program Office"/>
        <s v="189 | Program Office"/>
        <s v="131 | Program Office"/>
        <s v="70 | Program Office"/>
        <s v="63 | Program Office"/>
        <s v="62 | Program Office"/>
        <s v="10 | Program Office"/>
        <s v="8 | Program Office"/>
        <s v="2974 | Program Office"/>
        <s v="2972 | Program Office"/>
        <s v="2969 | Program Office"/>
        <s v="2967 | Program Office"/>
        <s v="2885 | Program Office"/>
        <s v="2884 | Program Office"/>
        <s v="2881 | Program Office"/>
        <s v="2857 | Program Office"/>
        <s v="2854 | Program Office"/>
        <s v="2840 | Program Office"/>
        <s v="2836 | Program Office"/>
        <s v="2833 | Program Office"/>
        <s v="2786 | Program Office"/>
        <s v="2783 | Program Office"/>
        <s v="2782 | Program Office"/>
        <s v="2781 | Program Office"/>
        <s v="2736 | Program Office"/>
        <s v="2566 | Program Office"/>
        <s v="2563 | Program Office"/>
        <s v="2559 | Program Office"/>
        <s v="2556 | Program Office"/>
        <s v="2554 | Program Office"/>
        <s v="2538 | Program Office"/>
        <s v="2517 | Program Office"/>
        <s v="2513 | Program Office"/>
        <s v="2512 | Program Office"/>
        <s v="2459 | Program Office"/>
        <s v="2452 | Program Office"/>
        <s v="2449 | Program Office"/>
        <s v="2448 | Program Office"/>
        <s v="2408 | Program Office"/>
        <s v="2404 | Program Office"/>
        <s v="2382 | Program Office"/>
        <s v="2369 | Program Office"/>
        <s v="2368 | Program Office"/>
        <s v="2364 | Program Office"/>
        <s v="2363 | Program Office"/>
        <s v="2361 | Program Office"/>
        <s v="2316 | Program Office"/>
        <s v="2312 | Program Office"/>
        <s v="2246 | Program Office"/>
        <s v="2167 | Program Office"/>
        <s v="2165 | Program Office"/>
        <s v="2130 | Program Office"/>
        <s v="2128 | Program Office"/>
        <s v="2126 | Program Office"/>
        <s v="2119 | Program Office"/>
        <s v="2064 | Program Office"/>
        <s v="2062 | Program Office"/>
        <s v="2008 | Program Office"/>
        <s v="2006 | Program Office"/>
        <s v="2001 | Program Office"/>
        <s v="1985 | Program Office"/>
        <s v="1972 | Program Office"/>
        <s v="1969 | Program Office"/>
        <s v="1964 | Program Office"/>
        <s v="1961 | Program Office"/>
        <s v="1817 | Program Office"/>
        <s v="1800 | Program Office"/>
        <s v="1791 | Program Office"/>
        <s v="1690 | Program Office"/>
        <s v="1685 | Program Office"/>
        <s v="1668 | Program Office"/>
        <s v="1667 | Program Office"/>
        <s v="1665 | Program Office"/>
        <s v="1448 | Program Office"/>
        <s v="1445 | Program Office"/>
        <s v="1443 | Program Office"/>
        <s v="1415 | Program Office"/>
        <s v="1413 | Program Office"/>
        <s v="1409 | Program Office"/>
        <s v="1407 | Program Office"/>
        <s v="1299 | Program Office"/>
        <s v="1296 | Program Office"/>
        <s v="1292 | Program Office"/>
        <s v="1159 | Program Office"/>
        <s v="1158 | Program Office"/>
        <s v="996 | Program Office"/>
        <s v="955 | Program Office"/>
        <s v="954 | Program Office"/>
        <s v="952 | Program Office"/>
        <s v="951 | Program Office"/>
        <s v="943 | Program Office"/>
        <s v="918 | Program Office"/>
        <s v="917 | Program Office"/>
        <s v="909 | Program Office"/>
        <s v="902 | Program Office"/>
        <s v="839 | Program Office"/>
        <s v="832 | Program Office"/>
        <s v="831 | Program Office"/>
        <s v="823 | Program Office"/>
        <s v="770 | Program Office"/>
        <s v="717 | Program Office"/>
        <s v="714 | Program Office"/>
        <s v="673 | Program Office"/>
        <s v="672 | Program Office"/>
        <s v="660 | Program Office"/>
        <s v="656 | Program Office"/>
        <s v="637 | Program Office"/>
        <s v="612 | Program Office"/>
        <s v="571 | Program Office"/>
        <s v="495 | Program Office"/>
        <s v="488 | Program Office"/>
        <s v="473 | Program Office"/>
        <s v="383 | Program Office"/>
        <s v="379 | Program Office"/>
        <s v="373 | Program Office"/>
        <s v="313 | Program Office"/>
        <s v="190 | Program Office"/>
        <s v="186 | Program Office"/>
        <s v="183 | Program Office"/>
        <s v="134 | Program Office"/>
        <s v="69 | Program Office"/>
        <s v="6 | Program Office"/>
        <s v="1 | Program Office"/>
        <s v="2895 | Communication and Advocacy"/>
        <s v="2728 | Communication and Advocacy"/>
        <s v="2332 | Communication and Advocacy"/>
        <s v="2255 | Communication and Advocacy"/>
        <s v="2146 | Communication and Advocacy"/>
        <s v="1906 | Communication and Advocacy"/>
        <s v="1898 | Communication and Advocacy"/>
        <s v="1892 | Communication and Advocacy"/>
        <s v="1773 | Communication and Advocacy"/>
        <s v="1646 | Communication and Advocacy"/>
        <s v="1577 | Communication and Advocacy"/>
        <s v="1507 | Communication and Advocacy"/>
        <s v="1423 | Communication and Advocacy"/>
        <s v="1272 | Communication and Advocacy"/>
        <s v="1216 | Communication and Advocacy"/>
        <s v="1186 | Communication and Advocacy"/>
        <s v="1129 | Communication and Advocacy"/>
        <s v="1082 | Communication and Advocacy"/>
        <s v="1046 | Communication and Advocacy"/>
        <s v="940 | Communication and Advocacy"/>
        <s v="848 | Communication and Advocacy"/>
        <s v="819 | Communication and Advocacy"/>
        <s v="814 | Communication and Advocacy"/>
        <s v="790 | Communication and Advocacy"/>
        <s v="736 | Communication and Advocacy"/>
        <s v="733 | Communication and Advocacy"/>
        <s v="681 | Communication and Advocacy"/>
        <s v="568 | Communication and Advocacy"/>
        <s v="565 | Communication and Advocacy"/>
        <s v="438 | Communication and Advocacy"/>
        <s v="435 | Communication and Advocacy"/>
        <s v="370 | Communication and Advocacy"/>
        <s v="361 | Communication and Advocacy"/>
        <s v="359 | Communication and Advocacy"/>
        <s v="2892 | Communication and Advocacy"/>
        <s v="2663 | Communication and Advocacy"/>
        <s v="1901 | Communication and Advocacy"/>
        <s v="1539 | Communication and Advocacy"/>
        <s v="1454 | Communication and Advocacy"/>
        <s v="1130 | Communication and Advocacy"/>
        <s v="1123 | Communication and Advocacy"/>
        <s v="937 | Communication and Advocacy"/>
        <s v="935 | Communication and Advocacy"/>
        <s v="934 | Communication and Advocacy"/>
        <s v="932 | Communication and Advocacy"/>
        <s v="845 | Communication and Advocacy"/>
        <s v="844 | Communication and Advocacy"/>
        <s v="842 | Communication and Advocacy"/>
        <s v="785 | Communication and Advocacy"/>
        <s v="740 | Communication and Advocacy"/>
        <s v="686 | Communication and Advocacy"/>
        <s v="562 | Communication and Advocacy"/>
        <s v="561 | Communication and Advocacy"/>
        <s v="431 | Communication and Advocacy"/>
        <s v="328 | Communication and Advocacy"/>
        <s v="322 | Communication and Advocacy"/>
        <s v="321 | Communication and Advocacy"/>
        <s v="291 | Communication and Advocacy"/>
        <s v="276 | Communication and Advocacy"/>
        <s v="275 | Communication and Advocacy"/>
        <s v="250 | Communication and Advocacy"/>
        <s v="248 | Communication and Advocacy"/>
        <s v="246 | Communication and Advocacy"/>
        <s v="245 | Communication and Advocacy"/>
        <s v="243 | Communication and Advocacy"/>
        <s v="198 | Communication and Advocacy"/>
        <s v="195 | Communication and Advocacy"/>
        <s v="193 | Communication and Advocacy"/>
        <s v="161 | Communication and Advocacy"/>
        <s v="121 | Communication and Advocacy"/>
        <s v="46 | Communication and Advocacy"/>
        <s v="2641 | Communication and Advocacy"/>
        <s v="2413 | Communication and Advocacy"/>
        <s v="2333 | Communication and Advocacy"/>
        <s v="2253 | Communication and Advocacy"/>
        <s v="2150 | Communication and Advocacy"/>
        <s v="2052 | Communication and Advocacy"/>
        <s v="1897 | Communication and Advocacy"/>
        <s v="1747 | Communication and Advocacy"/>
        <s v="1428 | Communication and Advocacy"/>
        <s v="1211 | Communication and Advocacy"/>
        <s v="1139 | Communication and Advocacy"/>
        <s v="1022 | Communication and Advocacy"/>
        <s v="936 | Communication and Advocacy"/>
        <s v="850 | Communication and Advocacy"/>
        <s v="818 | Communication and Advocacy"/>
        <s v="817 | Communication and Advocacy"/>
        <s v="813 | Communication and Advocacy"/>
        <s v="812 | Communication and Advocacy"/>
        <s v="788 | Communication and Advocacy"/>
        <s v="786 | Communication and Advocacy"/>
        <s v="783 | Communication and Advocacy"/>
        <s v="732 | Communication and Advocacy"/>
        <s v="731 | Communication and Advocacy"/>
        <s v="690 | Communication and Advocacy"/>
        <s v="683 | Communication and Advocacy"/>
        <s v="564 | Communication and Advocacy"/>
        <s v="440 | Communication and Advocacy"/>
        <s v="436 | Communication and Advocacy"/>
        <s v="433 | Communication and Advocacy"/>
        <s v="368 | Communication and Advocacy"/>
        <s v="367 | Communication and Advocacy"/>
        <s v="362 | Communication and Advocacy"/>
        <s v="356 | Communication and Advocacy"/>
        <s v="351 | Communication and Advocacy"/>
        <s v="325 | Communication and Advocacy"/>
        <s v="300 | Communication and Advocacy"/>
        <s v="299 | Communication and Advocacy"/>
        <s v="295 | Communication and Advocacy"/>
        <s v="294 | Communication and Advocacy"/>
        <s v="292 | Communication and Advocacy"/>
        <s v="200 | Communication and Advocacy"/>
        <s v="191 | Communication and Advocacy"/>
        <s v="164 | Communication and Advocacy"/>
        <s v="162 | Communication and Advocacy"/>
        <s v="89 | Communication and Advocacy"/>
        <s v="83 | Communication and Advocacy"/>
        <s v="82 | Communication and Advocacy"/>
        <s v="45 | Communication and Advocacy"/>
        <s v="2988 | M and E"/>
        <s v="2981 | M and E"/>
        <s v="2902 | M and E"/>
        <s v="2901 | M and E"/>
        <s v="2817 | M and E"/>
        <s v="2696 | M and E"/>
        <s v="2347 | M and E"/>
        <s v="2298 | M and E"/>
        <s v="2048 | M and E"/>
        <s v="2019 | M and E"/>
        <s v="1948 | M and E"/>
        <s v="1840 | M and E"/>
        <s v="1781 | M and E"/>
        <s v="1728 | M and E"/>
        <s v="1371 | M and E"/>
        <s v="1058 | M and E"/>
        <s v="2986 | M and E"/>
        <s v="2903 | M and E"/>
        <s v="2873 | M and E"/>
        <s v="2872 | M and E"/>
        <s v="2820 | M and E"/>
        <s v="2813 | M and E"/>
        <s v="2715 | M and E"/>
        <s v="2712 | M and E"/>
        <s v="2711 | M and E"/>
        <s v="2700 | M and E"/>
        <s v="2698 | M and E"/>
        <s v="2697 | M and E"/>
        <s v="2654 | M and E"/>
        <s v="2651 | M and E"/>
        <s v="2499 | M and E"/>
        <s v="2498 | M and E"/>
        <s v="2494 | M and E"/>
        <s v="2346 | M and E"/>
        <s v="2208 | M and E"/>
        <s v="2207 | M and E"/>
        <s v="2205 | M and E"/>
        <s v="2184 | M and E"/>
        <s v="2183 | M and E"/>
        <s v="2181 | M and E"/>
        <s v="2080 | M and E"/>
        <s v="2075 | M and E"/>
        <s v="2074 | M and E"/>
        <s v="2049 | M and E"/>
        <s v="2046 | M and E"/>
        <s v="2041 | M and E"/>
        <s v="2017 | M and E"/>
        <s v="2014 | M and E"/>
        <s v="2011 | M and E"/>
        <s v="1949 | M and E"/>
        <s v="1946 | M and E"/>
        <s v="1941 | M and E"/>
        <s v="1836 | M and E"/>
        <s v="1788 | M and E"/>
        <s v="1784 | M and E"/>
        <s v="1767 | M and E"/>
        <s v="1766 | M and E"/>
        <s v="1763 | M and E"/>
        <s v="1761 | M and E"/>
        <s v="1660 | M and E"/>
        <s v="1655 | M and E"/>
        <s v="1653 | M and E"/>
        <s v="1630 | M and E"/>
        <s v="1627 | M and E"/>
        <s v="1480 | M and E"/>
        <s v="1476 | M and E"/>
        <s v="1474 | M and E"/>
        <s v="1472 | M and E"/>
        <s v="1471 | M and E"/>
        <s v="1380 | M and E"/>
        <s v="1375 | M and E"/>
        <s v="1349 | M and E"/>
        <s v="1344 | M and E"/>
        <s v="1092 | M and E"/>
        <s v="1052 | M and E"/>
        <s v="1051 | M and E"/>
        <s v="1006 | M and E"/>
        <s v="1004 | M and E"/>
        <s v="1003 | M and E"/>
        <s v="990 | M and E"/>
        <s v="989 | M and E"/>
        <s v="988 | M and E"/>
        <s v="986 | M and E"/>
        <s v="985 | M and E"/>
        <s v="983 | M and E"/>
        <s v="878 | M and E"/>
        <s v="874 | M and E"/>
        <s v="753 | M and E"/>
        <s v="700 | M and E"/>
        <s v="645 | M and E"/>
        <s v="644 | M and E"/>
        <s v="558 | M and E"/>
        <s v="554 | M and E"/>
        <s v="2989 | M and E"/>
        <s v="2907 | M and E"/>
        <s v="2880 | M and E"/>
        <s v="2876 | M and E"/>
        <s v="2875 | M and E"/>
        <s v="2871 | M and E"/>
        <s v="2811 | M and E"/>
        <s v="2718 | M and E"/>
        <s v="2714 | M and E"/>
        <s v="2652 | M and E"/>
        <s v="2608 | M and E"/>
        <s v="2605 | M and E"/>
        <s v="2470 | M and E"/>
        <s v="2466 | M and E"/>
        <s v="2433 | M and E"/>
        <s v="2350 | M and E"/>
        <s v="2343 | M and E"/>
        <s v="2182 | M and E"/>
        <s v="2079 | M and E"/>
        <s v="2076 | M and E"/>
        <s v="2020 | M and E"/>
        <s v="1950 | M and E"/>
        <s v="1945 | M and E"/>
        <s v="1942 | M and E"/>
        <s v="1927 | M and E"/>
        <s v="1923 | M and E"/>
        <s v="1839 | M and E"/>
        <s v="1790 | M and E"/>
        <s v="1782 | M and E"/>
        <s v="1768 | M and E"/>
        <s v="1765 | M and E"/>
        <s v="1764 | M and E"/>
        <s v="1729 | M and E"/>
        <s v="1721 | M and E"/>
        <s v="1651 | M and E"/>
        <s v="1626 | M and E"/>
        <s v="1610 | M and E"/>
        <s v="1609 | M and E"/>
        <s v="1608 | M and E"/>
        <s v="1604 | M and E"/>
        <s v="1475 | M and E"/>
        <s v="1055 | M and E"/>
        <s v="1001 | M and E"/>
        <s v="982 | M and E"/>
        <s v="873 | M and E"/>
        <s v="871 | M and E"/>
        <s v="752 | M and E"/>
        <s v="699 | M and E"/>
        <s v="698 | M and E"/>
        <s v="696 | M and E"/>
        <s v="695 | M and E"/>
        <s v="648 | M and E"/>
        <s v="643 | M and E"/>
        <s v="642 | M and E"/>
        <s v="589 | M and E"/>
        <s v="586 | M and E"/>
        <s v="585 | M and E"/>
        <s v="584 | M and E"/>
        <s v="581 | M and E"/>
        <s v="555 | M and E"/>
        <s v="542 | M and E"/>
        <s v="529 | M and E"/>
        <s v="526 | M and E"/>
        <s v="2908 | M and E"/>
        <s v="2906 | M and E"/>
        <s v="2904 | M and E"/>
        <s v="2812 | M and E"/>
        <s v="2720 | M and E"/>
        <s v="2719 | M and E"/>
        <s v="2693 | M and E"/>
        <s v="2659 | M and E"/>
        <s v="2658 | M and E"/>
        <s v="2656 | M and E"/>
        <s v="2655 | M and E"/>
        <s v="2610 | M and E"/>
        <s v="2609 | M and E"/>
        <s v="2606 | M and E"/>
        <s v="2603 | M and E"/>
        <s v="2602 | M and E"/>
        <s v="2496 | M and E"/>
        <s v="2492 | M and E"/>
        <s v="2469 | M and E"/>
        <s v="2464 | M and E"/>
        <s v="2432 | M and E"/>
        <s v="2344 | M and E"/>
        <s v="2209 | M and E"/>
        <s v="2206 | M and E"/>
        <s v="2188 | M and E"/>
        <s v="2186 | M and E"/>
        <s v="2185 | M and E"/>
        <s v="2077 | M and E"/>
        <s v="2016 | M and E"/>
        <s v="2013 | M and E"/>
        <s v="1944 | M and E"/>
        <s v="1922 | M and E"/>
        <s v="1834 | M and E"/>
        <s v="1789 | M and E"/>
        <s v="1786 | M and E"/>
        <s v="1783 | M and E"/>
        <s v="1769 | M and E"/>
        <s v="1762 | M and E"/>
        <s v="1725 | M and E"/>
        <s v="1723 | M and E"/>
        <s v="1622 | M and E"/>
        <s v="1607 | M and E"/>
        <s v="1606 | M and E"/>
        <s v="1605 | M and E"/>
        <s v="1601 | M and E"/>
        <s v="1479 | M and E"/>
        <s v="1379 | M and E"/>
        <s v="1377 | M and E"/>
        <s v="1350 | M and E"/>
        <s v="1347 | M and E"/>
        <s v="1346 | M and E"/>
        <s v="1341 | M and E"/>
        <s v="1095 | M and E"/>
        <s v="1053 | M and E"/>
        <s v="1002 | M and E"/>
        <s v="984 | M and E"/>
        <s v="880 | M and E"/>
        <s v="758 | M and E"/>
        <s v="755 | M and E"/>
        <s v="754 | M and E"/>
        <s v="692 | M and E"/>
        <s v="559 | M and E"/>
        <s v="553 | M and E"/>
        <s v="552 | M and E"/>
        <s v="551 | M and E"/>
        <s v="547 | M and E"/>
        <s v="545 | M and E"/>
        <s v="541 | M and E"/>
        <s v="2982 | M and E"/>
        <s v="2462 | M and E"/>
        <s v="2341 | M and E"/>
        <s v="2291 | M and E"/>
        <s v="2201 | M and E"/>
        <s v="2078 | M and E"/>
        <s v="2073 | M and E"/>
        <s v="2050 | M and E"/>
        <s v="1929 | M and E"/>
        <s v="875 | M and E"/>
        <s v="756 | M and E"/>
        <s v="697 | M and E"/>
        <s v="649 | M and E"/>
        <s v="647 | M and E"/>
        <s v="582 | M and E"/>
        <s v="560 | M and E"/>
        <s v="556 | M and E"/>
        <s v="544 | M and E"/>
        <s v="2878 | M and E"/>
        <s v="2874 | M and E"/>
        <s v="2818 | M and E"/>
        <s v="2815 | M and E"/>
        <s v="2717 | M and E"/>
        <s v="2716 | M and E"/>
        <s v="2713 | M and E"/>
        <s v="2699 | M and E"/>
        <s v="2694 | M and E"/>
        <s v="2660 | M and E"/>
        <s v="2657 | M and E"/>
        <s v="2653 | M and E"/>
        <s v="2604 | M and E"/>
        <s v="2601 | M and E"/>
        <s v="2497 | M and E"/>
        <s v="2493 | M and E"/>
        <s v="2491 | M and E"/>
        <s v="2467 | M and E"/>
        <s v="2463 | M and E"/>
        <s v="2440 | M and E"/>
        <s v="2439 | M and E"/>
        <s v="2438 | M and E"/>
        <s v="2437 | M and E"/>
        <s v="2436 | M and E"/>
        <s v="2349 | M and E"/>
        <s v="2300 | M and E"/>
        <s v="2296 | M and E"/>
        <s v="2293 | M and E"/>
        <s v="2292 | M and E"/>
        <s v="2204 | M and E"/>
        <s v="2202 | M and E"/>
        <s v="2187 | M and E"/>
        <s v="2072 | M and E"/>
        <s v="2047 | M and E"/>
        <s v="2015 | M and E"/>
        <s v="1943 | M and E"/>
        <s v="1926 | M and E"/>
        <s v="1924 | M and E"/>
        <s v="1835 | M and E"/>
        <s v="1833 | M and E"/>
        <s v="1787 | M and E"/>
        <s v="1730 | M and E"/>
        <s v="1726 | M and E"/>
        <s v="1658 | M and E"/>
        <s v="1656 | M and E"/>
        <s v="1654 | M and E"/>
        <s v="1628 | M and E"/>
        <s v="1625 | M and E"/>
        <s v="1623 | M and E"/>
        <s v="1602 | M and E"/>
        <s v="1478 | M and E"/>
        <s v="1343 | M and E"/>
        <s v="1096 | M and E"/>
        <s v="1093 | M and E"/>
        <s v="1060 | M and E"/>
        <s v="1059 | M and E"/>
        <s v="1057 | M and E"/>
        <s v="1056 | M and E"/>
        <s v="1009 | M and E"/>
        <s v="1008 | M and E"/>
        <s v="987 | M and E"/>
        <s v="981 | M and E"/>
        <s v="872 | M and E"/>
        <s v="760 | M and E"/>
        <s v="757 | M and E"/>
        <s v="751 | M and E"/>
        <s v="694 | M and E"/>
        <s v="650 | M and E"/>
        <s v="588 | M and E"/>
        <s v="587 | M and E"/>
        <s v="583 | M and E"/>
        <s v="557 | M and E"/>
        <s v="549 | M and E"/>
        <s v="548 | M and E"/>
        <s v="530 | M and E"/>
        <s v="2947 | HR"/>
        <s v="2943 | HR"/>
        <s v="2896 | HR"/>
        <s v="2723 | HR"/>
        <s v="2583 | HR"/>
        <s v="2581 | HR"/>
        <s v="2377 | HR"/>
        <s v="2254 | HR"/>
        <s v="2055 | HR"/>
        <s v="1958 | HR"/>
        <s v="1957 | HR"/>
        <s v="1918 | HR"/>
        <s v="1916 | HR"/>
        <s v="1645 | HR"/>
        <s v="1452 | HR"/>
        <s v="1273 | HR"/>
        <s v="1220 | HR"/>
        <s v="1165 | HR"/>
        <s v="1089 | HR"/>
        <s v="1050 | HR"/>
        <s v="1029 | HR"/>
        <s v="2942 | HR"/>
        <s v="2900 | HR"/>
        <s v="2584 | HR"/>
        <s v="2582 | HR"/>
        <s v="2415 | HR"/>
        <s v="2412 | HR"/>
        <s v="2374 | HR"/>
        <s v="2339 | HR"/>
        <s v="2337 | HR"/>
        <s v="2256 | HR"/>
        <s v="2252 | HR"/>
        <s v="2251 | HR"/>
        <s v="1954 | HR"/>
        <s v="1951 | HR"/>
        <s v="1915 | HR"/>
        <s v="1914 | HR"/>
        <s v="1909 | HR"/>
        <s v="1905 | HR"/>
        <s v="1777 | HR"/>
        <s v="1649 | HR"/>
        <s v="1591 | HR"/>
        <s v="1531 | HR"/>
        <s v="1510 | HR"/>
        <s v="1491 | HR"/>
        <s v="1460 | HR"/>
        <s v="1456 | HR"/>
        <s v="1429 | HR"/>
        <s v="1424 | HR"/>
        <s v="1370 | HR"/>
        <s v="1367 | HR"/>
        <s v="1312 | HR"/>
        <s v="1280 | HR"/>
        <s v="1276 | HR"/>
        <s v="1214 | HR"/>
        <s v="1188 | HR"/>
        <s v="1168 | HR"/>
        <s v="1163 | HR"/>
        <s v="1135 | HR"/>
        <s v="1128 | HR"/>
        <s v="1081 | HR"/>
        <s v="1049 | HR"/>
        <s v="1044 | HR"/>
        <s v="1041 | HR"/>
        <s v="1024 | HR"/>
        <s v="2950 | HR"/>
        <s v="2893 | HR"/>
        <s v="2588 | HR"/>
        <s v="2419 | HR"/>
        <s v="2411 | HR"/>
        <s v="1960 | HR"/>
        <s v="1902 | HR"/>
        <s v="1896 | HR"/>
        <s v="1891 | HR"/>
        <s v="1780 | HR"/>
        <s v="1776 | HR"/>
        <s v="1748 | HR"/>
        <s v="1619 | HR"/>
        <s v="1574 | HR"/>
        <s v="1532 | HR"/>
        <s v="1459 | HR"/>
        <s v="1453 | HR"/>
        <s v="1426 | HR"/>
        <s v="1316 | HR"/>
        <s v="1314 | HR"/>
        <s v="1275 | HR"/>
        <s v="1042 | HR"/>
        <s v="1026 | HR"/>
        <s v="2661 | HR"/>
        <s v="2649 | HR"/>
        <s v="2643 | HR"/>
        <s v="2642 | HR"/>
        <s v="2375 | HR"/>
        <s v="2340 | HR"/>
        <s v="2338 | HR"/>
        <s v="2259 | HR"/>
        <s v="2148 | HR"/>
        <s v="2059 | HR"/>
        <s v="1953 | HR"/>
        <s v="1917 | HR"/>
        <s v="1620 | HR"/>
        <s v="1617 | HR"/>
        <s v="1614 | HR"/>
        <s v="1600 | HR"/>
        <s v="1598 | HR"/>
        <s v="1580 | HR"/>
        <s v="1571 | HR"/>
        <s v="1537 | HR"/>
        <s v="1535 | HR"/>
        <s v="1496 | HR"/>
        <s v="1493 | HR"/>
        <s v="1492 | HR"/>
        <s v="1362 | HR"/>
        <s v="1361 | HR"/>
        <s v="1218 | HR"/>
        <s v="1190 | HR"/>
        <s v="1187 | HR"/>
        <s v="1121 | HR"/>
        <s v="1083 | HR"/>
        <s v="2949 | HR"/>
        <s v="2945 | HR"/>
        <s v="2944 | HR"/>
        <s v="2899 | HR"/>
        <s v="2898 | HR"/>
        <s v="2727 | HR"/>
        <s v="2722 | HR"/>
        <s v="2646 | HR"/>
        <s v="2586 | HR"/>
        <s v="2414 | HR"/>
        <s v="2145 | HR"/>
        <s v="1912 | HR"/>
        <s v="1908 | HR"/>
        <s v="1741 | HR"/>
        <s v="1611 | HR"/>
        <s v="1540 | HR"/>
        <s v="1508 | HR"/>
        <s v="1505 | HR"/>
        <s v="1500 | HR"/>
        <s v="1499 | HR"/>
        <s v="1451 | HR"/>
        <s v="1366 | HR"/>
        <s v="1319 | HR"/>
        <s v="1311 | HR"/>
        <s v="1279 | HR"/>
        <s v="1169 | HR"/>
        <s v="1166 | HR"/>
        <s v="1137 | HR"/>
        <s v="1133 | HR"/>
        <s v="1125 | HR"/>
        <s v="1124 | HR"/>
        <s v="1090 | HR"/>
        <s v="1086 | HR"/>
        <s v="1045 | HR"/>
        <s v="1025 | HR"/>
        <s v="1021 | HR"/>
        <s v="2894 | HR"/>
        <s v="2891 | HR"/>
        <s v="2729 | HR"/>
        <s v="2668 | HR"/>
        <s v="2662 | HR"/>
        <s v="2650 | HR"/>
        <s v="2378 | HR"/>
        <s v="2373 | HR"/>
        <s v="2258 | HR"/>
        <s v="2257 | HR"/>
        <s v="2051 | HR"/>
        <s v="1959 | HR"/>
        <s v="1904 | HR"/>
        <s v="1895 | HR"/>
        <s v="1774 | HR"/>
        <s v="1743 | HR"/>
        <s v="1648 | HR"/>
        <s v="1643 | HR"/>
        <s v="1618 | HR"/>
        <s v="1593 | HR"/>
        <s v="1536 | HR"/>
        <s v="1502 | HR"/>
        <s v="1501 | HR"/>
        <s v="1495 | HR"/>
        <s v="1458 | HR"/>
        <s v="1455 | HR"/>
        <s v="1427 | HR"/>
        <s v="1421 | HR"/>
        <s v="1363 | HR"/>
        <s v="1318 | HR"/>
        <s v="1277 | HR"/>
        <s v="1271 | HR"/>
        <s v="1217 | HR"/>
        <s v="1184 | HR"/>
        <s v="1183 | HR"/>
        <s v="1181 | HR"/>
        <s v="1167 | HR"/>
        <s v="1162 | HR"/>
        <s v="1132 | HR"/>
        <s v="1087 | HR"/>
        <s v="1048 | HR"/>
        <s v="1043 | HR"/>
        <s v="1028 | HR"/>
        <s v="1027 | HR"/>
        <s v="2993 | Fundraising"/>
        <s v="2830 | Fundraising"/>
        <s v="2801 | Fundraising"/>
        <s v="2767 | Fundraising"/>
        <s v="2762 | Fundraising"/>
        <s v="2629 | Fundraising"/>
        <s v="2486 | Fundraising"/>
        <s v="2482 | Fundraising"/>
        <s v="1874 | Fundraising"/>
        <s v="1692 | Fundraising"/>
        <s v="1551 | Fundraising"/>
        <s v="1489 | Fundraising"/>
        <s v="1486 | Fundraising"/>
        <s v="1481 | Fundraising"/>
        <s v="1466 | Fundraising"/>
        <s v="1359 | Fundraising"/>
        <s v="1353 | Fundraising"/>
        <s v="1243 | Fundraising"/>
        <s v="1209 | Fundraising"/>
        <s v="1205 | Fundraising"/>
        <s v="1198 | Fundraising"/>
        <s v="1177 | Fundraising"/>
        <s v="1110 | Fundraising"/>
        <s v="1104 | Fundraising"/>
        <s v="1080 | Fundraising"/>
        <s v="2939 | Fundraising"/>
        <s v="2936 | Fundraising"/>
        <s v="2932 | Fundraising"/>
        <s v="2924 | Fundraising"/>
        <s v="2921 | Fundraising"/>
        <s v="2823 | Fundraising"/>
        <s v="2810 | Fundraising"/>
        <s v="2799 | Fundraising"/>
        <s v="2792 | Fundraising"/>
        <s v="2764 | Fundraising"/>
        <s v="2746 | Fundraising"/>
        <s v="2745 | Fundraising"/>
        <s v="2635 | Fundraising"/>
        <s v="2624 | Fundraising"/>
        <s v="2618 | Fundraising"/>
        <s v="2617 | Fundraising"/>
        <s v="2597 | Fundraising"/>
        <s v="2593 | Fundraising"/>
        <s v="2574 | Fundraising"/>
        <s v="2429 | Fundraising"/>
        <s v="2424 | Fundraising"/>
        <s v="2400 | Fundraising"/>
        <s v="2392 | Fundraising"/>
        <s v="2391 | Fundraising"/>
        <s v="2040 | Fundraising"/>
        <s v="2036 | Fundraising"/>
        <s v="2035 | Fundraising"/>
        <s v="2033 | Fundraising"/>
        <s v="1933 | Fundraising"/>
        <s v="1873 | Fundraising"/>
        <s v="1719 | Fundraising"/>
        <s v="1711 | Fundraising"/>
        <s v="1698 | Fundraising"/>
        <s v="1559 | Fundraising"/>
        <s v="1557 | Fundraising"/>
        <s v="1553 | Fundraising"/>
        <s v="1490 | Fundraising"/>
        <s v="1483 | Fundraising"/>
        <s v="1470 | Fundraising"/>
        <s v="1462 | Fundraising"/>
        <s v="1245 | Fundraising"/>
        <s v="1242 | Fundraising"/>
        <s v="1236 | Fundraising"/>
        <s v="1234 | Fundraising"/>
        <s v="1229 | Fundraising"/>
        <s v="1223 | Fundraising"/>
        <s v="1222 | Fundraising"/>
        <s v="1208 | Fundraising"/>
        <s v="1191 | Fundraising"/>
        <s v="1179 | Fundraising"/>
        <s v="1105 | Fundraising"/>
        <s v="1101 | Fundraising"/>
        <s v="2998 | Fundraising"/>
        <s v="2996 | Fundraising"/>
        <s v="2791 | Fundraising"/>
        <s v="2769 | Fundraising"/>
        <s v="2742 | Fundraising"/>
        <s v="2622 | Fundraising"/>
        <s v="2619 | Fundraising"/>
        <s v="2592 | Fundraising"/>
        <s v="2571 | Fundraising"/>
        <s v="2525 | Fundraising"/>
        <s v="2521 | Fundraising"/>
        <s v="2399 | Fundraising"/>
        <s v="2139 | Fundraising"/>
        <s v="2131 | Fundraising"/>
        <s v="2108 | Fundraising"/>
        <s v="2094 | Fundraising"/>
        <s v="1937 | Fundraising"/>
        <s v="1936 | Fundraising"/>
        <s v="1879 | Fundraising"/>
        <s v="1877 | Fundraising"/>
        <s v="1712 | Fundraising"/>
        <s v="1554 | Fundraising"/>
        <s v="1360 | Fundraising"/>
        <s v="1357 | Fundraising"/>
        <s v="1352 | Fundraising"/>
        <s v="1235 | Fundraising"/>
        <s v="1232 | Fundraising"/>
        <s v="1228 | Fundraising"/>
        <s v="1202 | Fundraising"/>
        <s v="1197 | Fundraising"/>
        <s v="1196 | Fundraising"/>
        <s v="1106 | Fundraising"/>
        <s v="1077 | Fundraising"/>
        <s v="1073 | Fundraising"/>
        <s v="2994 | Fundraising"/>
        <s v="2958 | Fundraising"/>
        <s v="2955 | Fundraising"/>
        <s v="2938 | Fundraising"/>
        <s v="2937 | Fundraising"/>
        <s v="2935 | Fundraising"/>
        <s v="2931 | Fundraising"/>
        <s v="2928 | Fundraising"/>
        <s v="2923 | Fundraising"/>
        <s v="2912 | Fundraising"/>
        <s v="2828 | Fundraising"/>
        <s v="2826 | Fundraising"/>
        <s v="2821 | Fundraising"/>
        <s v="2807 | Fundraising"/>
        <s v="2794 | Fundraising"/>
        <s v="2747 | Fundraising"/>
        <s v="2709 | Fundraising"/>
        <s v="2634 | Fundraising"/>
        <s v="2632 | Fundraising"/>
        <s v="2631 | Fundraising"/>
        <s v="2626 | Fundraising"/>
        <s v="2620 | Fundraising"/>
        <s v="2573 | Fundraising"/>
        <s v="2572 | Fundraising"/>
        <s v="2489 | Fundraising"/>
        <s v="2487 | Fundraising"/>
        <s v="2484 | Fundraising"/>
        <s v="2398 | Fundraising"/>
        <s v="2397 | Fundraising"/>
        <s v="2396 | Fundraising"/>
        <s v="2133 | Fundraising"/>
        <s v="2106 | Fundraising"/>
        <s v="2037 | Fundraising"/>
        <s v="1940 | Fundraising"/>
        <s v="1876 | Fundraising"/>
        <s v="1720 | Fundraising"/>
        <s v="1717 | Fundraising"/>
        <s v="1700 | Fundraising"/>
        <s v="1485 | Fundraising"/>
        <s v="1469 | Fundraising"/>
        <s v="1468 | Fundraising"/>
        <s v="1465 | Fundraising"/>
        <s v="1351 | Fundraising"/>
        <s v="1250 | Fundraising"/>
        <s v="1239 | Fundraising"/>
        <s v="1224 | Fundraising"/>
        <s v="1210 | Fundraising"/>
        <s v="1201 | Fundraising"/>
        <s v="1194 | Fundraising"/>
        <s v="1171 | Fundraising"/>
        <s v="2954 | Fundraising"/>
        <s v="2916 | Fundraising"/>
        <s v="2829 | Fundraising"/>
        <s v="2809 | Fundraising"/>
        <s v="2802 | Fundraising"/>
        <s v="2800 | Fundraising"/>
        <s v="2710 | Fundraising"/>
        <s v="2708 | Fundraising"/>
        <s v="2706 | Fundraising"/>
        <s v="2621 | Fundraising"/>
        <s v="2599 | Fundraising"/>
        <s v="2596 | Fundraising"/>
        <s v="2594 | Fundraising"/>
        <s v="2490 | Fundraising"/>
        <s v="2423 | Fundraising"/>
        <s v="2104 | Fundraising"/>
        <s v="2098 | Fundraising"/>
        <s v="2091 | Fundraising"/>
        <s v="2032 | Fundraising"/>
        <s v="2031 | Fundraising"/>
        <s v="1934 | Fundraising"/>
        <s v="1878 | Fundraising"/>
        <s v="1715 | Fundraising"/>
        <s v="1696 | Fundraising"/>
        <s v="1695 | Fundraising"/>
        <s v="1555 | Fundraising"/>
        <s v="1358 | Fundraising"/>
        <s v="1356 | Fundraising"/>
        <s v="1355 | Fundraising"/>
        <s v="1249 | Fundraising"/>
        <s v="1248 | Fundraising"/>
        <s v="1221 | Fundraising"/>
        <s v="1204 | Fundraising"/>
        <s v="1195 | Fundraising"/>
        <s v="1180 | Fundraising"/>
        <s v="1173 | Fundraising"/>
        <s v="1109 | Fundraising"/>
        <s v="1075 | Fundraising"/>
        <s v="1071 | Fundraising"/>
        <s v="2849 | Finance"/>
        <s v="2772 | Finance"/>
        <s v="2690 | Finance"/>
        <s v="2685 | Finance"/>
        <s v="2323 | Finance"/>
        <s v="2278 | Finance"/>
        <s v="2223 | Finance"/>
        <s v="2180 | Finance"/>
        <s v="2175 | Finance"/>
        <s v="2084 | Finance"/>
        <s v="1890 | Finance"/>
        <s v="1883 | Finance"/>
        <s v="1845 | Finance"/>
        <s v="1757 | Finance"/>
        <s v="1702 | Finance"/>
        <s v="1677 | Finance"/>
        <s v="1635 | Finance"/>
        <s v="1585 | Finance"/>
        <s v="1581 | Finance"/>
        <s v="1568 | Finance"/>
        <s v="1524 | Finance"/>
        <s v="1514 | Finance"/>
        <s v="1434 | Finance"/>
        <s v="1288 | Finance"/>
        <s v="1262 | Finance"/>
        <s v="1256 | Finance"/>
        <s v="1150 | Finance"/>
        <s v="1120 | Finance"/>
        <s v="1112 | Finance"/>
        <s v="1068 | Finance"/>
        <s v="1067 | Finance"/>
        <s v="1032 | Finance"/>
        <s v="1019 | Finance"/>
        <s v="210 | Finance"/>
        <s v="203 | Finance"/>
        <s v="176 | Finance"/>
        <s v="171 | Finance"/>
        <s v="110 | Finance"/>
        <s v="109 | Finance"/>
        <s v="104 | Finance"/>
        <s v="98 | Finance"/>
        <s v="94 | Finance"/>
        <s v="28 | Finance"/>
        <s v="22 | Finance"/>
        <s v="16 | Finance"/>
        <s v="14 | Finance"/>
        <s v="2850 | Finance"/>
        <s v="2846 | Finance"/>
        <s v="2842 | Finance"/>
        <s v="2841 | Finance"/>
        <s v="2754 | Finance"/>
        <s v="2753 | Finance"/>
        <s v="2751 | Finance"/>
        <s v="2688 | Finance"/>
        <s v="2681 | Finance"/>
        <s v="2674 | Finance"/>
        <s v="2671 | Finance"/>
        <s v="2545 | Finance"/>
        <s v="2541 | Finance"/>
        <s v="2479 | Finance"/>
        <s v="2471 | Finance"/>
        <s v="2355 | Finance"/>
        <s v="2354 | Finance"/>
        <s v="2309 | Finance"/>
        <s v="2283 | Finance"/>
        <s v="2234 | Finance"/>
        <s v="2224 | Finance"/>
        <s v="2171 | Finance"/>
        <s v="2088 | Finance"/>
        <s v="2023 | Finance"/>
        <s v="2000 | Finance"/>
        <s v="1998 | Finance"/>
        <s v="1997 | Finance"/>
        <s v="1995 | Finance"/>
        <s v="1993 | Finance"/>
        <s v="1870 | Finance"/>
        <s v="1866 | Finance"/>
        <s v="1861 | Finance"/>
        <s v="1850 | Finance"/>
        <s v="1848 | Finance"/>
        <s v="1844 | Finance"/>
        <s v="1760 | Finance"/>
        <s v="1756 | Finance"/>
        <s v="1740 | Finance"/>
        <s v="1737 | Finance"/>
        <s v="1736 | Finance"/>
        <s v="1735 | Finance"/>
        <s v="1708 | Finance"/>
        <s v="1703 | Finance"/>
        <s v="1701 | Finance"/>
        <s v="1678 | Finance"/>
        <s v="1675 | Finance"/>
        <s v="1638 | Finance"/>
        <s v="1636 | Finance"/>
        <s v="1633 | Finance"/>
        <s v="1567 | Finance"/>
        <s v="1564 | Finance"/>
        <s v="1562 | Finance"/>
        <s v="1549 | Finance"/>
        <s v="1542 | Finance"/>
        <s v="1526 | Finance"/>
        <s v="1521 | Finance"/>
        <s v="1517 | Finance"/>
        <s v="1400 | Finance"/>
        <s v="1396 | Finance"/>
        <s v="1340 | Finance"/>
        <s v="1337 | Finance"/>
        <s v="1309 | Finance"/>
        <s v="1270 | Finance"/>
        <s v="1269 | Finance"/>
        <s v="1268 | Finance"/>
        <s v="1264 | Finance"/>
        <s v="1259 | Finance"/>
        <s v="1254 | Finance"/>
        <s v="1251 | Finance"/>
        <s v="1144 | Finance"/>
        <s v="1142 | Finance"/>
        <s v="1141 | Finance"/>
        <s v="1116 | Finance"/>
        <s v="1066 | Finance"/>
        <s v="1015 | Finance"/>
        <s v="1014 | Finance"/>
        <s v="980 | Finance"/>
        <s v="976 | Finance"/>
        <s v="973 | Finance"/>
        <s v="968 | Finance"/>
        <s v="967 | Finance"/>
        <s v="962 | Finance"/>
        <s v="892 | Finance"/>
        <s v="890 | Finance"/>
        <s v="889 | Finance"/>
        <s v="885 | Finance"/>
        <s v="865 | Finance"/>
        <s v="860 | Finance"/>
        <s v="858 | Finance"/>
        <s v="748 | Finance"/>
        <s v="745 | Finance"/>
        <s v="705 | Finance"/>
        <s v="701 | Finance"/>
        <s v="608 | Finance"/>
        <s v="606 | Finance"/>
        <s v="605 | Finance"/>
        <s v="597 | Finance"/>
        <s v="594 | Finance"/>
        <s v="591 | Finance"/>
        <s v="459 | Finance"/>
        <s v="455 | Finance"/>
        <s v="452 | Finance"/>
        <s v="400 | Finance"/>
        <s v="393 | Finance"/>
        <s v="345 | Finance"/>
        <s v="341 | Finance"/>
        <s v="285 | Finance"/>
        <s v="284 | Finance"/>
        <s v="207 | Finance"/>
        <s v="177 | Finance"/>
        <s v="175 | Finance"/>
        <s v="173 | Finance"/>
        <s v="95 | Finance"/>
        <s v="93 | Finance"/>
        <s v="80 | Finance"/>
        <s v="29 | Finance"/>
        <s v="18 | Finance"/>
        <s v="2843 | Finance"/>
        <s v="2780 | Finance"/>
        <s v="2778 | Finance"/>
        <s v="2752 | Finance"/>
        <s v="2677 | Finance"/>
        <s v="2676 | Finance"/>
        <s v="2675 | Finance"/>
        <s v="2673 | Finance"/>
        <s v="2550 | Finance"/>
        <s v="2544 | Finance"/>
        <s v="2506 | Finance"/>
        <s v="2503 | Finance"/>
        <s v="2502 | Finance"/>
        <s v="2480 | Finance"/>
        <s v="2472 | Finance"/>
        <s v="2359 | Finance"/>
        <s v="2356 | Finance"/>
        <s v="2330 | Finance"/>
        <s v="2308 | Finance"/>
        <s v="2279 | Finance"/>
        <s v="2230 | Finance"/>
        <s v="2226 | Finance"/>
        <s v="2222 | Finance"/>
        <s v="2172 | Finance"/>
        <s v="2156 | Finance"/>
        <s v="2154 | Finance"/>
        <s v="2083 | Finance"/>
        <s v="2030 | Finance"/>
        <s v="2021 | Finance"/>
        <s v="1996 | Finance"/>
        <s v="1889 | Finance"/>
        <s v="1887 | Finance"/>
        <s v="1886 | Finance"/>
        <s v="1885 | Finance"/>
        <s v="1884 | Finance"/>
        <s v="1843 | Finance"/>
        <s v="1842 | Finance"/>
        <s v="1828 | Finance"/>
        <s v="1827 | Finance"/>
        <s v="1825 | Finance"/>
        <s v="1824 | Finance"/>
        <s v="1755 | Finance"/>
        <s v="1753 | Finance"/>
        <s v="1739 | Finance"/>
        <s v="1710 | Finance"/>
        <s v="1676 | Finance"/>
        <s v="1673 | Finance"/>
        <s v="1587 | Finance"/>
        <s v="1566 | Finance"/>
        <s v="1565 | Finance"/>
        <s v="1561 | Finance"/>
        <s v="1541 | Finance"/>
        <s v="1530 | Finance"/>
        <s v="1440 | Finance"/>
        <s v="1437 | Finance"/>
        <s v="1432 | Finance"/>
        <s v="1399 | Finance"/>
        <s v="1397 | Finance"/>
        <s v="1394 | Finance"/>
        <s v="1393 | Finance"/>
        <s v="1339 | Finance"/>
        <s v="1338 | Finance"/>
        <s v="1336 | Finance"/>
        <s v="1289 | Finance"/>
        <s v="1284 | Finance"/>
        <s v="1281 | Finance"/>
        <s v="1267 | Finance"/>
        <s v="1261 | Finance"/>
        <s v="1146 | Finance"/>
        <s v="1118 | Finance"/>
        <s v="1113 | Finance"/>
        <s v="1070 | Finance"/>
        <s v="1069 | Finance"/>
        <s v="1035 | Finance"/>
        <s v="1020 | Finance"/>
        <s v="1011 | Finance"/>
        <s v="979 | Finance"/>
        <s v="975 | Finance"/>
        <s v="971 | Finance"/>
        <s v="970 | Finance"/>
        <s v="899 | Finance"/>
        <s v="886 | Finance"/>
        <s v="866 | Finance"/>
        <s v="862 | Finance"/>
        <s v="861 | Finance"/>
        <s v="750 | Finance"/>
        <s v="747 | Finance"/>
        <s v="704 | Finance"/>
        <s v="609 | Finance"/>
        <s v="600 | Finance"/>
        <s v="595 | Finance"/>
        <s v="451 | Finance"/>
        <s v="392 | Finance"/>
        <s v="349 | Finance"/>
        <s v="347 | Finance"/>
        <s v="346 | Finance"/>
        <s v="342 | Finance"/>
        <s v="287 | Finance"/>
        <s v="282 | Finance"/>
        <s v="202 | Finance"/>
        <s v="179 | Finance"/>
        <s v="174 | Finance"/>
        <s v="172 | Finance"/>
        <s v="103 | Finance"/>
        <s v="102 | Finance"/>
        <s v="99 | Finance"/>
        <s v="97 | Finance"/>
        <s v="92 | Finance"/>
        <s v="79 | Finance"/>
        <s v="76 | Finance"/>
        <s v="24 | Finance"/>
        <s v="17 | Finance"/>
        <s v="2848 | Finance"/>
        <s v="2845 | Finance"/>
        <s v="2775 | Finance"/>
        <s v="2773 | Finance"/>
        <s v="2759 | Finance"/>
        <s v="2689 | Finance"/>
        <s v="2687 | Finance"/>
        <s v="2683 | Finance"/>
        <s v="2682 | Finance"/>
        <s v="2680 | Finance"/>
        <s v="2678 | Finance"/>
        <s v="2549 | Finance"/>
        <s v="2543 | Finance"/>
        <s v="2510 | Finance"/>
        <s v="2507 | Finance"/>
        <s v="2477 | Finance"/>
        <s v="2473 | Finance"/>
        <s v="2358 | Finance"/>
        <s v="2352 | Finance"/>
        <s v="2329 | Finance"/>
        <s v="2327 | Finance"/>
        <s v="2324 | Finance"/>
        <s v="2322 | Finance"/>
        <s v="2310 | Finance"/>
        <s v="2303 | Finance"/>
        <s v="2289 | Finance"/>
        <s v="2288 | Finance"/>
        <s v="2284 | Finance"/>
        <s v="2280 | Finance"/>
        <s v="2277 | Finance"/>
        <s v="2276 | Finance"/>
        <s v="2236 | Finance"/>
        <s v="2232 | Finance"/>
        <s v="2179 | Finance"/>
        <s v="2176 | Finance"/>
        <s v="2158 | Finance"/>
        <s v="2155 | Finance"/>
        <s v="2086 | Finance"/>
        <s v="2082 | Finance"/>
        <s v="1994 | Finance"/>
        <s v="1882 | Finance"/>
        <s v="1881 | Finance"/>
        <s v="1869 | Finance"/>
        <s v="1868 | Finance"/>
        <s v="1849 | Finance"/>
        <s v="1847 | Finance"/>
        <s v="1821 | Finance"/>
        <s v="1733 | Finance"/>
        <s v="1707 | Finance"/>
        <s v="1634 | Finance"/>
        <s v="1589 | Finance"/>
        <s v="1582 | Finance"/>
        <s v="1570 | Finance"/>
        <s v="1548 | Finance"/>
        <s v="1543 | Finance"/>
        <s v="1520 | Finance"/>
        <s v="1511 | Finance"/>
        <s v="1439 | Finance"/>
        <s v="1438 | Finance"/>
        <s v="1431 | Finance"/>
        <s v="1333 | Finance"/>
        <s v="1331 | Finance"/>
        <s v="1310 | Finance"/>
        <s v="1304 | Finance"/>
        <s v="1303 | Finance"/>
        <s v="1286 | Finance"/>
        <s v="1282 | Finance"/>
        <s v="1266 | Finance"/>
        <s v="1265 | Finance"/>
        <s v="1252 | Finance"/>
        <s v="1038 | Finance"/>
        <s v="1033 | Finance"/>
        <s v="1017 | Finance"/>
        <s v="1016 | Finance"/>
        <s v="966 | Finance"/>
        <s v="965 | Finance"/>
        <s v="887 | Finance"/>
        <s v="864 | Finance"/>
        <s v="851 | Finance"/>
        <s v="746 | Finance"/>
        <s v="743 | Finance"/>
        <s v="703 | Finance"/>
        <s v="702 | Finance"/>
        <s v="607 | Finance"/>
        <s v="601 | Finance"/>
        <s v="599 | Finance"/>
        <s v="460 | Finance"/>
        <s v="454 | Finance"/>
        <s v="453 | Finance"/>
        <s v="394 | Finance"/>
        <s v="350 | Finance"/>
        <s v="290 | Finance"/>
        <s v="288 | Finance"/>
        <s v="208 | Finance"/>
        <s v="206 | Finance"/>
        <s v="205 | Finance"/>
        <s v="180 | Finance"/>
        <s v="108 | Finance"/>
        <s v="78 | Finance"/>
        <s v="77 | Finance"/>
        <s v="74 | Finance"/>
        <s v="72 | Finance"/>
        <s v="15 | Finance"/>
        <s v="2290 | Finance"/>
        <s v="2028 | Finance"/>
        <s v="1829 | Finance"/>
        <s v="1759 | Finance"/>
        <s v="1632 | Finance"/>
        <s v="1516 | Finance"/>
        <s v="1435 | Finance"/>
        <s v="1149 | Finance"/>
        <s v="1034 | Finance"/>
        <s v="974 | Finance"/>
        <s v="961 | Finance"/>
        <s v="900 | Finance"/>
        <s v="896 | Finance"/>
        <s v="893 | Finance"/>
        <s v="891 | Finance"/>
        <s v="888 | Finance"/>
        <s v="883 | Finance"/>
        <s v="882 | Finance"/>
        <s v="869 | Finance"/>
        <s v="868 | Finance"/>
        <s v="867 | Finance"/>
        <s v="857 | Finance"/>
        <s v="854 | Finance"/>
        <s v="853 | Finance"/>
        <s v="742 | Finance"/>
        <s v="741 | Finance"/>
        <s v="709 | Finance"/>
        <s v="708 | Finance"/>
        <s v="706 | Finance"/>
        <s v="604 | Finance"/>
        <s v="603 | Finance"/>
        <s v="602 | Finance"/>
        <s v="598 | Finance"/>
        <s v="596 | Finance"/>
        <s v="593 | Finance"/>
        <s v="592 | Finance"/>
        <s v="457 | Finance"/>
        <s v="398 | Finance"/>
        <s v="397 | Finance"/>
        <s v="391 | Finance"/>
        <s v="348 | Finance"/>
        <s v="344 | Finance"/>
        <s v="343 | Finance"/>
        <s v="289 | Finance"/>
        <s v="281 | Finance"/>
        <s v="209 | Finance"/>
        <s v="201 | Finance"/>
        <s v="107 | Finance"/>
        <s v="96 | Finance"/>
        <s v="75 | Finance"/>
        <s v="73 | Finance"/>
        <s v="71 | Finance"/>
        <s v="27 | Finance"/>
        <s v="26 | Finance"/>
        <s v="25 | Finance"/>
        <s v="19 | Finance"/>
        <s v="13 | Finance"/>
        <s v="11 | Finance"/>
        <s v="2760 | Finance"/>
        <s v="2684 | Finance"/>
        <s v="2679 | Finance"/>
        <s v="2672 | Finance"/>
        <s v="2548 | Finance"/>
        <s v="2546 | Finance"/>
        <s v="2509 | Finance"/>
        <s v="2504 | Finance"/>
        <s v="2501 | Finance"/>
        <s v="2475 | Finance"/>
        <s v="2353 | Finance"/>
        <s v="2351 | Finance"/>
        <s v="2326 | Finance"/>
        <s v="2321 | Finance"/>
        <s v="2306 | Finance"/>
        <s v="2302 | Finance"/>
        <s v="2271 | Finance"/>
        <s v="2229 | Finance"/>
        <s v="2227 | Finance"/>
        <s v="2221 | Finance"/>
        <s v="2178 | Finance"/>
        <s v="2177 | Finance"/>
        <s v="2159 | Finance"/>
        <s v="2157 | Finance"/>
        <s v="2085 | Finance"/>
        <s v="2024 | Finance"/>
        <s v="1888 | Finance"/>
        <s v="1830 | Finance"/>
        <s v="1826 | Finance"/>
        <s v="1823 | Finance"/>
        <s v="1754 | Finance"/>
        <s v="1751 | Finance"/>
        <s v="1732 | Finance"/>
        <s v="1706 | Finance"/>
        <s v="1704 | Finance"/>
        <s v="1674 | Finance"/>
        <s v="1672 | Finance"/>
        <s v="1671 | Finance"/>
        <s v="1640 | Finance"/>
        <s v="1590 | Finance"/>
        <s v="1588 | Finance"/>
        <s v="1584 | Finance"/>
        <s v="1583 | Finance"/>
        <s v="1563 | Finance"/>
        <s v="1550 | Finance"/>
        <s v="1545 | Finance"/>
        <s v="1528 | Finance"/>
        <s v="1525 | Finance"/>
        <s v="1523 | Finance"/>
        <s v="1515 | Finance"/>
        <s v="1513 | Finance"/>
        <s v="1433 | Finance"/>
        <s v="1392 | Finance"/>
        <s v="1335 | Finance"/>
        <s v="1305 | Finance"/>
        <s v="1290 | Finance"/>
        <s v="1257 | Finance"/>
        <s v="1255 | Finance"/>
        <s v="1253 | Finance"/>
        <s v="1148 | Finance"/>
        <s v="1145 | Finance"/>
        <s v="1119 | Finance"/>
        <s v="1114 | Finance"/>
        <s v="1064 | Finance"/>
        <s v="1062 | Finance"/>
        <s v="1036 | Finance"/>
        <s v="1031 | Finance"/>
        <s v="1018 | Finance"/>
        <s v="1012 | Finance"/>
        <s v="977 | Finance"/>
        <s v="969 | Finance"/>
        <s v="963 | Finance"/>
        <s v="898 | Finance"/>
        <s v="897 | Finance"/>
        <s v="895 | Finance"/>
        <s v="884 | Finance"/>
        <s v="881 | Finance"/>
        <s v="855 | Finance"/>
        <s v="852 | Finance"/>
        <s v="749 | Finance"/>
        <s v="744 | Finance"/>
        <s v="610 | Finance"/>
        <s v="458 | Finance"/>
        <s v="456 | Finance"/>
        <s v="399 | Finance"/>
        <s v="396 | Finance"/>
        <s v="395 | Finance"/>
        <s v="286 | Finance"/>
        <s v="283 | Finance"/>
        <s v="204 | Finance"/>
        <s v="178 | Finance"/>
        <s v="106 | Finance"/>
        <s v="105 | Finance"/>
        <s v="101 | Finance"/>
        <s v="100 | Finance"/>
        <s v="91 | Finance"/>
        <s v="30 | Finance"/>
        <s v="23 | Finance"/>
        <s v="21 | Finance"/>
        <s v="20 | Finance"/>
        <s v="12 | Finance"/>
        <s v="439 | Communication and Advocacy"/>
        <s v="432 | Communication and Advocacy"/>
        <s v="365 | Communication and Advocacy"/>
        <s v="364 | Communication and Advocacy"/>
        <s v="360 | Communication and Advocacy"/>
        <s v="358 | Communication and Advocacy"/>
        <s v="354 | Communication and Advocacy"/>
        <s v="326 | Communication and Advocacy"/>
        <s v="324 | Communication and Advocacy"/>
        <s v="323 | Communication and Advocacy"/>
        <s v="297 | Communication and Advocacy"/>
        <s v="279 | Communication and Advocacy"/>
        <s v="278 | Communication and Advocacy"/>
        <s v="271 | Communication and Advocacy"/>
        <s v="249 | Communication and Advocacy"/>
        <s v="247 | Communication and Advocacy"/>
        <s v="242 | Communication and Advocacy"/>
        <s v="126 | Communication and Advocacy"/>
        <s v="123 | Communication and Advocacy"/>
        <s v="88 | Communication and Advocacy"/>
        <s v="86 | Communication and Advocacy"/>
        <s v="43 | Communication and Advocacy"/>
        <s v="41 | Communication and Advocacy"/>
        <s v="2724 | Communication and Advocacy"/>
        <s v="2648 | Communication and Advocacy"/>
        <s v="2371 | Communication and Advocacy"/>
        <s v="2331 | Communication and Advocacy"/>
        <s v="2141 | Communication and Advocacy"/>
        <s v="2057 | Communication and Advocacy"/>
        <s v="1955 | Communication and Advocacy"/>
        <s v="1920 | Communication and Advocacy"/>
        <s v="1750 | Communication and Advocacy"/>
        <s v="1749 | Communication and Advocacy"/>
        <s v="1742 | Communication and Advocacy"/>
        <s v="1650 | Communication and Advocacy"/>
        <s v="1533 | Communication and Advocacy"/>
        <s v="1503 | Communication and Advocacy"/>
        <s v="1497 | Communication and Advocacy"/>
        <s v="1368 | Communication and Advocacy"/>
        <s v="1213 | Communication and Advocacy"/>
        <s v="1131 | Communication and Advocacy"/>
        <s v="1085 | Communication and Advocacy"/>
        <s v="1047 | Communication and Advocacy"/>
        <s v="1030 | Communication and Advocacy"/>
        <s v="938 | Communication and Advocacy"/>
        <s v="931 | Communication and Advocacy"/>
        <s v="849 | Communication and Advocacy"/>
        <s v="843 | Communication and Advocacy"/>
        <s v="820 | Communication and Advocacy"/>
        <s v="816 | Communication and Advocacy"/>
        <s v="787 | Communication and Advocacy"/>
        <s v="739 | Communication and Advocacy"/>
        <s v="734 | Communication and Advocacy"/>
        <s v="688 | Communication and Advocacy"/>
        <s v="682 | Communication and Advocacy"/>
        <s v="567 | Communication and Advocacy"/>
        <s v="369 | Communication and Advocacy"/>
        <s v="366 | Communication and Advocacy"/>
        <s v="363 | Communication and Advocacy"/>
        <s v="357 | Communication and Advocacy"/>
        <s v="329 | Communication and Advocacy"/>
        <s v="293 | Communication and Advocacy"/>
        <s v="274 | Communication and Advocacy"/>
        <s v="199 | Communication and Advocacy"/>
        <s v="194 | Communication and Advocacy"/>
        <s v="169 | Communication and Advocacy"/>
        <s v="167 | Communication and Advocacy"/>
        <s v="166 | Communication and Advocacy"/>
        <s v="163 | Communication and Advocacy"/>
        <s v="125 | Communication and Advocacy"/>
        <s v="85 | Communication and Advocacy"/>
        <s v="84 | Communication and Advocacy"/>
        <s v="49 | Communication and Advocacy"/>
        <s v="48 | Communication and Advocacy"/>
        <s v="42 | Communication and Advocacy"/>
        <s v="2948 | Communication and Advocacy"/>
        <s v="2941 | Communication and Advocacy"/>
        <s v="2336 | Communication and Advocacy"/>
        <s v="2335 | Communication and Advocacy"/>
        <s v="2058 | Communication and Advocacy"/>
        <s v="2056 | Communication and Advocacy"/>
        <s v="2054 | Communication and Advocacy"/>
        <s v="1911 | Communication and Advocacy"/>
        <s v="1745 | Communication and Advocacy"/>
        <s v="1597 | Communication and Advocacy"/>
        <s v="1579 | Communication and Advocacy"/>
        <s v="1576 | Communication and Advocacy"/>
        <s v="1504 | Communication and Advocacy"/>
        <s v="1494 | Communication and Advocacy"/>
        <s v="1315 | Communication and Advocacy"/>
        <s v="1023 | Communication and Advocacy"/>
        <s v="841 | Communication and Advocacy"/>
        <s v="789 | Communication and Advocacy"/>
        <s v="738 | Communication and Advocacy"/>
        <s v="737 | Communication and Advocacy"/>
        <s v="735 | Communication and Advocacy"/>
        <s v="689 | Communication and Advocacy"/>
        <s v="687 | Communication and Advocacy"/>
        <s v="685 | Communication and Advocacy"/>
        <s v="570 | Communication and Advocacy"/>
        <s v="566 | Communication and Advocacy"/>
        <s v="563 | Communication and Advocacy"/>
        <s v="437 | Communication and Advocacy"/>
        <s v="434 | Communication and Advocacy"/>
        <s v="353 | Communication and Advocacy"/>
        <s v="352 | Communication and Advocacy"/>
        <s v="327 | Communication and Advocacy"/>
        <s v="298 | Communication and Advocacy"/>
        <s v="280 | Communication and Advocacy"/>
        <s v="272 | Communication and Advocacy"/>
        <s v="244 | Communication and Advocacy"/>
        <s v="241 | Communication and Advocacy"/>
        <s v="197 | Communication and Advocacy"/>
        <s v="192 | Communication and Advocacy"/>
        <s v="168 | Communication and Advocacy"/>
        <s v="124 | Communication and Advocacy"/>
        <s v="50 | Communication and Advocacy"/>
        <s v="44 | Communication and Advocacy"/>
        <s v="355 | Communication and Advocacy"/>
        <s v="330 | Communication and Advocacy"/>
        <s v="296 | Communication and Advocacy"/>
        <s v="277 | Communication and Advocacy"/>
        <s v="273 | Communication and Advocacy"/>
        <s v="196 | Communication and Advocacy"/>
        <s v="170 | Communication and Advocacy"/>
        <s v="165 | Communication and Advocacy"/>
        <s v="130 | Communication and Advocacy"/>
        <s v="129 | Communication and Advocacy"/>
        <s v="128 | Communication and Advocacy"/>
        <s v="127 | Communication and Advocacy"/>
        <s v="122 | Communication and Advocacy"/>
        <s v="90 | Communication and Advocacy"/>
        <s v="87 | Communication and Advocacy"/>
        <s v="81 | Communication and Advocacy"/>
        <s v="47 | Communication and Advocacy"/>
        <s v="508 | Capacity Building"/>
        <s v="506 | Capacity Building"/>
        <s v="503 | Capacity Building"/>
        <s v="502 | Capacity Building"/>
        <s v="416 | Capacity Building"/>
        <s v="413 | Capacity Building"/>
        <s v="412 | Capacity Building"/>
        <s v="265 | Capacity Building"/>
        <s v="264 | Capacity Building"/>
        <s v="258 | Capacity Building"/>
        <s v="236 | Capacity Building"/>
        <s v="235 | Capacity Building"/>
        <s v="233 | Capacity Building"/>
        <s v="160 | Capacity Building"/>
        <s v="157 | Capacity Building"/>
        <s v="144 | Capacity Building"/>
        <s v="119 | Capacity Building"/>
        <s v="113 | Capacity Building"/>
        <s v="53 | Capacity Building"/>
        <s v="3000 | Capacity Building"/>
        <s v="2925 | Capacity Building"/>
        <s v="2915 | Capacity Building"/>
        <s v="2825 | Capacity Building"/>
        <s v="2703 | Capacity Building"/>
        <s v="2636 | Capacity Building"/>
        <s v="2580 | Capacity Building"/>
        <s v="2140 | Capacity Building"/>
        <s v="2107 | Capacity Building"/>
        <s v="2100 | Capacity Building"/>
        <s v="1714 | Capacity Building"/>
        <s v="1693 | Capacity Building"/>
        <s v="1552 | Capacity Building"/>
        <s v="1200 | Capacity Building"/>
        <s v="1178 | Capacity Building"/>
        <s v="1103 | Capacity Building"/>
        <s v="1074 | Capacity Building"/>
        <s v="923 | Capacity Building"/>
        <s v="922 | Capacity Building"/>
        <s v="921 | Capacity Building"/>
        <s v="808 | Capacity Building"/>
        <s v="803 | Capacity Building"/>
        <s v="802 | Capacity Building"/>
        <s v="771 | Capacity Building"/>
        <s v="666 | Capacity Building"/>
        <s v="665 | Capacity Building"/>
        <s v="625 | Capacity Building"/>
        <s v="624 | Capacity Building"/>
        <s v="540 | Capacity Building"/>
        <s v="536 | Capacity Building"/>
        <s v="533 | Capacity Building"/>
        <s v="501 | Capacity Building"/>
        <s v="429 | Capacity Building"/>
        <s v="422 | Capacity Building"/>
        <s v="411 | Capacity Building"/>
        <s v="269 | Capacity Building"/>
        <s v="266 | Capacity Building"/>
        <s v="256 | Capacity Building"/>
        <s v="254 | Capacity Building"/>
        <s v="251 | Capacity Building"/>
        <s v="231 | Capacity Building"/>
        <s v="224 | Capacity Building"/>
        <s v="223 | Capacity Building"/>
        <s v="158 | Capacity Building"/>
        <s v="153 | Capacity Building"/>
        <s v="142 | Capacity Building"/>
        <s v="115 | Capacity Building"/>
        <s v="112 | Capacity Building"/>
        <s v="60 | Capacity Building"/>
        <s v="59 | Capacity Building"/>
        <s v="51 | Capacity Building"/>
        <s v="2952 | Capacity Building"/>
        <s v="2934 | Capacity Building"/>
        <s v="2805 | Capacity Building"/>
        <s v="2798 | Capacity Building"/>
        <s v="2766 | Capacity Building"/>
        <s v="2705 | Capacity Building"/>
        <s v="2615 | Capacity Building"/>
        <s v="2611 | Capacity Building"/>
        <s v="2575 | Capacity Building"/>
        <s v="2523 | Capacity Building"/>
        <s v="2134 | Capacity Building"/>
        <s v="2102 | Capacity Building"/>
        <s v="2039 | Capacity Building"/>
        <s v="1718 | Capacity Building"/>
        <s v="1716 | Capacity Building"/>
        <s v="1713 | Capacity Building"/>
        <s v="1461 | Capacity Building"/>
        <s v="1246 | Capacity Building"/>
        <s v="1241 | Capacity Building"/>
        <s v="1102 | Capacity Building"/>
        <s v="1079 | Capacity Building"/>
        <s v="928 | Capacity Building"/>
        <s v="924 | Capacity Building"/>
        <s v="806 | Capacity Building"/>
        <s v="804 | Capacity Building"/>
        <s v="775 | Capacity Building"/>
        <s v="772 | Capacity Building"/>
        <s v="669 | Capacity Building"/>
        <s v="630 | Capacity Building"/>
        <s v="629 | Capacity Building"/>
        <s v="623 | Capacity Building"/>
        <s v="622 | Capacity Building"/>
        <s v="428 | Capacity Building"/>
        <s v="423 | Capacity Building"/>
        <s v="421 | Capacity Building"/>
        <s v="267 | Capacity Building"/>
        <s v="263 | Capacity Building"/>
        <s v="261 | Capacity Building"/>
        <s v="260 | Capacity Building"/>
        <s v="240 | Capacity Building"/>
        <s v="232 | Capacity Building"/>
        <s v="225 | Capacity Building"/>
        <s v="221 | Capacity Building"/>
        <s v="152 | Capacity Building"/>
        <s v="120 | Capacity Building"/>
        <s v="117 | Capacity Building"/>
        <s v="57 | Capacity Building"/>
        <s v="2999 | Capacity Building"/>
        <s v="2953 | Capacity Building"/>
        <s v="2911 | Capacity Building"/>
        <s v="2797 | Capacity Building"/>
        <s v="2741 | Capacity Building"/>
        <s v="2707 | Capacity Building"/>
        <s v="2701 | Capacity Building"/>
        <s v="2640 | Capacity Building"/>
        <s v="2638 | Capacity Building"/>
        <s v="2627 | Capacity Building"/>
        <s v="2595 | Capacity Building"/>
        <s v="2578 | Capacity Building"/>
        <s v="2425 | Capacity Building"/>
        <s v="2395 | Capacity Building"/>
        <s v="2038 | Capacity Building"/>
        <s v="1871 | Capacity Building"/>
        <s v="1487 | Capacity Building"/>
        <s v="1247 | Capacity Building"/>
        <s v="1244 | Capacity Building"/>
        <s v="1238 | Capacity Building"/>
        <s v="1226 | Capacity Building"/>
        <s v="1174 | Capacity Building"/>
        <s v="1107 | Capacity Building"/>
        <s v="1072 | Capacity Building"/>
        <s v="810 | Capacity Building"/>
        <s v="779 | Capacity Building"/>
        <s v="773 | Capacity Building"/>
        <s v="664 | Capacity Building"/>
        <s v="661 | Capacity Building"/>
        <s v="626 | Capacity Building"/>
        <s v="539 | Capacity Building"/>
        <s v="532 | Capacity Building"/>
        <s v="509 | Capacity Building"/>
        <s v="507 | Capacity Building"/>
        <s v="505 | Capacity Building"/>
        <s v="504 | Capacity Building"/>
        <s v="427 | Capacity Building"/>
        <s v="415 | Capacity Building"/>
        <s v="255 | Capacity Building"/>
        <s v="252 | Capacity Building"/>
        <s v="230 | Capacity Building"/>
        <s v="228 | Capacity Building"/>
        <s v="226 | Capacity Building"/>
        <s v="154 | Capacity Building"/>
        <s v="151 | Capacity Building"/>
        <s v="150 | Capacity Building"/>
        <s v="145 | Capacity Building"/>
        <s v="141 | Capacity Building"/>
        <s v="114 | Capacity Building"/>
        <s v="58 | Capacity Building"/>
        <s v="55 | Capacity Building"/>
        <s v="2992 | Capacity Building"/>
        <s v="2768 | Capacity Building"/>
        <s v="2633 | Capacity Building"/>
        <s v="2576 | Capacity Building"/>
        <s v="2529 | Capacity Building"/>
        <s v="2092 | Capacity Building"/>
        <s v="1939 | Capacity Building"/>
        <s v="1192 | Capacity Building"/>
        <s v="929 | Capacity Building"/>
        <s v="927 | Capacity Building"/>
        <s v="809 | Capacity Building"/>
        <s v="805 | Capacity Building"/>
        <s v="801 | Capacity Building"/>
        <s v="777 | Capacity Building"/>
        <s v="776 | Capacity Building"/>
        <s v="670 | Capacity Building"/>
        <s v="663 | Capacity Building"/>
        <s v="662 | Capacity Building"/>
        <s v="628 | Capacity Building"/>
        <s v="538 | Capacity Building"/>
        <s v="537 | Capacity Building"/>
        <s v="426 | Capacity Building"/>
        <s v="424 | Capacity Building"/>
        <s v="420 | Capacity Building"/>
        <s v="417 | Capacity Building"/>
        <s v="414 | Capacity Building"/>
        <s v="268 | Capacity Building"/>
        <s v="262 | Capacity Building"/>
        <s v="257 | Capacity Building"/>
        <s v="239 | Capacity Building"/>
        <s v="237 | Capacity Building"/>
        <s v="229 | Capacity Building"/>
        <s v="222 | Capacity Building"/>
        <s v="159 | Capacity Building"/>
        <s v="156 | Capacity Building"/>
        <s v="155 | Capacity Building"/>
        <s v="149 | Capacity Building"/>
        <s v="148 | Capacity Building"/>
        <s v="146 | Capacity Building"/>
        <s v="111 | Capacity Building"/>
        <s v="52 | Capacity Building"/>
        <s v="2997 | Capacity Building"/>
        <s v="2930 | Capacity Building"/>
        <s v="2919 | Capacity Building"/>
        <s v="2824 | Capacity Building"/>
        <s v="2770 | Capacity Building"/>
        <s v="2628 | Capacity Building"/>
        <s v="2530 | Capacity Building"/>
        <s v="2528 | Capacity Building"/>
        <s v="2430 | Capacity Building"/>
        <s v="2427 | Capacity Building"/>
        <s v="2137 | Capacity Building"/>
        <s v="2103 | Capacity Building"/>
        <s v="2099 | Capacity Building"/>
        <s v="2097 | Capacity Building"/>
        <s v="2034 | Capacity Building"/>
        <s v="1931 | Capacity Building"/>
        <s v="1691 | Capacity Building"/>
        <s v="1556 | Capacity Building"/>
        <s v="1233 | Capacity Building"/>
        <s v="1230 | Capacity Building"/>
        <s v="1206 | Capacity Building"/>
        <s v="1193 | Capacity Building"/>
        <s v="1175 | Capacity Building"/>
        <s v="1172 | Capacity Building"/>
        <s v="925 | Capacity Building"/>
        <s v="807 | Capacity Building"/>
        <s v="780 | Capacity Building"/>
        <s v="667 | Capacity Building"/>
        <s v="627 | Capacity Building"/>
        <s v="621 | Capacity Building"/>
        <s v="531 | Capacity Building"/>
        <s v="510 | Capacity Building"/>
        <s v="430 | Capacity Building"/>
        <s v="425 | Capacity Building"/>
        <s v="419 | Capacity Building"/>
        <s v="418 | Capacity Building"/>
        <s v="270 | Capacity Building"/>
        <s v="259 | Capacity Building"/>
        <s v="253 | Capacity Building"/>
        <s v="238 | Capacity Building"/>
        <s v="234 | Capacity Building"/>
        <s v="227 | Capacity Building"/>
        <s v="147 | Capacity Building"/>
        <s v="143 | Capacity Building"/>
        <s v="118 | Capacity Building"/>
        <s v="116 | Capacity Building"/>
        <s v="56 | Capacity Building"/>
        <s v="54 | Capacity Building"/>
        <s v="448 | Administation"/>
        <s v="441 | Administation"/>
        <s v="337 | Administation"/>
        <s v="336 | Administation"/>
        <s v="333 | Administation"/>
        <s v="310 | Administation"/>
        <s v="40 | Administation"/>
        <s v="38 | Administation"/>
        <s v="523 | Administation"/>
        <s v="520 | Administation"/>
        <s v="514 | Administation"/>
        <s v="468 | Administation"/>
        <s v="464 | Administation"/>
        <s v="463 | Administation"/>
        <s v="447 | Administation"/>
        <s v="443 | Administation"/>
        <s v="402 | Administation"/>
        <s v="332 | Administation"/>
        <s v="331 | Administation"/>
        <s v="308 | Administation"/>
        <s v="307 | Administation"/>
        <s v="302 | Administation"/>
        <s v="301 | Administation"/>
        <s v="217 | Administation"/>
        <s v="39 | Administation"/>
        <s v="31 | Administation"/>
        <s v="521 | Administation"/>
        <s v="516 | Administation"/>
        <s v="513 | Administation"/>
        <s v="465 | Administation"/>
        <s v="450 | Administation"/>
        <s v="446 | Administation"/>
        <s v="445 | Administation"/>
        <s v="406 | Administation"/>
        <s v="340 | Administation"/>
        <s v="334 | Administation"/>
        <s v="309 | Administation"/>
        <s v="303 | Administation"/>
        <s v="218 | Administation"/>
        <s v="214 | Administation"/>
        <s v="213 | Administation"/>
        <s v="212 | Administation"/>
        <s v="36 | Administation"/>
      </sharedItems>
    </cacheField>
    <cacheField name="Department " numFmtId="0">
      <sharedItems count="11">
        <s v="Risk Management"/>
        <s v="Program Office"/>
        <s v="Operations"/>
        <s v="M and E"/>
        <s v="IT"/>
        <s v="HR"/>
        <s v="Fundraising"/>
        <s v="Finance"/>
        <s v="Communication and Advocacy"/>
        <s v="Capacity Building"/>
        <s v="Administation"/>
      </sharedItems>
    </cacheField>
    <cacheField name="Role" numFmtId="0">
      <sharedItems/>
    </cacheField>
    <cacheField name="Designation" numFmtId="0">
      <sharedItems count="26">
        <s v="Analyst"/>
        <s v="Supervisor"/>
        <s v="Director"/>
        <s v="Head of Department"/>
        <s v="Senior Manager"/>
        <s v="Senior Supervisory Manager"/>
        <s v="Manager"/>
        <s v="Cordination Manager"/>
        <s v="Extension Officer"/>
        <s v="Officer"/>
        <s v="Business Partner"/>
        <s v="Controller"/>
        <s v="Lead"/>
        <s v="Auditor"/>
        <s v="Associate Director"/>
        <s v="Quality Assurance"/>
        <s v="Specialist"/>
        <s v="Screening Associate"/>
        <s v="Fund Administrator"/>
        <s v="Review Associate"/>
        <s v="Contoller"/>
        <s v="Billing Officer"/>
        <s v="Principal Officer"/>
        <s v="Revenue Recorgnition"/>
        <s v="Collections Officer"/>
        <s v="Training Associate"/>
      </sharedItems>
    </cacheField>
    <cacheField name="Job Vacancy" numFmtId="0">
      <sharedItems/>
    </cacheField>
    <cacheField name="Level/Band" numFmtId="0">
      <sharedItems count="6">
        <s v="Junior"/>
        <s v="Associate"/>
        <s v="Executive"/>
        <s v="Senior Management"/>
        <s v="Senior"/>
        <s v="Manager Level"/>
      </sharedItems>
    </cacheField>
    <cacheField name="Position Requisition Date" numFmtId="14">
      <sharedItems containsSemiMixedTypes="0" containsNonDate="0" containsDate="1" containsString="0" minDate="2021-12-30T19:39:24" maxDate="2023-09-17T20:10:47" count="1536">
        <d v="2022-02-10T20:00:49"/>
        <d v="2022-02-13T20:00:49"/>
        <d v="2022-02-17T20:00:49"/>
        <d v="2022-02-20T05:03:33"/>
        <d v="2022-02-21T05:03:33"/>
        <d v="2022-02-22T05:03:33"/>
        <d v="2022-02-24T05:03:33"/>
        <d v="2022-02-25T05:03:33"/>
        <d v="2022-02-26T05:03:33"/>
        <d v="2022-04-06T07:57:47"/>
        <d v="2022-04-11T07:57:47"/>
        <d v="2022-04-12T07:57:47"/>
        <d v="2022-04-13T07:57:47"/>
        <d v="2022-06-07T19:43:59"/>
        <d v="2022-06-08T19:43:59"/>
        <d v="2022-06-11T19:43:59"/>
        <d v="2022-07-27T12:40:37"/>
        <d v="2022-07-31T12:40:37"/>
        <d v="2022-08-01T12:40:37"/>
        <d v="2022-10-12T22:12:48"/>
        <d v="2022-10-14T22:12:48"/>
        <d v="2022-10-16T22:12:48"/>
        <d v="2022-10-17T22:12:48"/>
        <d v="2022-10-18T22:12:48"/>
        <d v="2022-11-22T02:36:01"/>
        <d v="2022-11-24T02:36:01"/>
        <d v="2023-02-12T10:11:16"/>
        <d v="2023-02-14T10:11:16"/>
        <d v="2023-02-17T10:11:16"/>
        <d v="2023-02-18T10:11:16"/>
        <d v="2023-04-10T21:25:25"/>
        <d v="2023-04-11T21:25:25"/>
        <d v="2023-04-12T21:25:25"/>
        <d v="2022-07-20T15:16:58"/>
        <d v="2022-05-20T06:38:26"/>
        <d v="2022-10-21T01:36:27"/>
        <d v="2022-10-17T06:23:31"/>
        <d v="2022-10-15T06:23:31"/>
        <d v="2022-07-11T23:32:45"/>
        <d v="2023-08-07T17:10:04"/>
        <d v="2022-04-30T01:23:53"/>
        <d v="2023-09-03T03:11:54"/>
        <d v="2023-02-17T06:26:17"/>
        <d v="2022-04-21T00:53:43"/>
        <d v="2022-12-25T14:26:31"/>
        <d v="2022-12-29T14:26:31"/>
        <d v="2023-01-01T11:21:38"/>
        <d v="2023-01-03T11:21:38"/>
        <d v="2022-11-02T18:46:55"/>
        <d v="2022-10-23T11:57:41"/>
        <d v="2022-09-20T04:28:24"/>
        <d v="2023-07-14T00:25:30"/>
        <d v="2023-07-15T00:25:30"/>
        <d v="2022-04-12T06:44:01"/>
        <d v="2022-02-24T07:21:21"/>
        <d v="2023-04-26T17:36:15"/>
        <d v="2023-04-27T17:36:15"/>
        <d v="2023-08-22T04:29:27"/>
        <d v="2023-06-14T16:08:44"/>
        <d v="2023-09-01T09:52:53"/>
        <d v="2023-08-29T09:52:53"/>
        <d v="2023-01-10T13:36:04"/>
        <d v="2023-01-04T13:36:04"/>
        <d v="2022-04-22T01:49:05"/>
        <d v="2022-11-07T09:11:38"/>
        <d v="2022-04-12T08:33:40"/>
        <d v="2023-02-24T14:36:53"/>
        <d v="2022-09-26T07:13:58"/>
        <d v="2022-09-21T07:13:58"/>
        <d v="2022-07-22T19:16:15"/>
        <d v="2023-06-02T08:55:46"/>
        <d v="2023-05-28T08:55:46"/>
        <d v="2022-07-15T15:16:58"/>
        <d v="2022-05-16T06:38:26"/>
        <d v="2022-05-18T06:38:26"/>
        <d v="2022-10-23T01:36:27"/>
        <d v="2022-10-27T01:36:27"/>
        <d v="2022-10-13T06:23:31"/>
        <d v="2022-10-14T06:23:31"/>
        <d v="2023-04-19T11:59:33"/>
        <d v="2023-04-17T11:59:33"/>
        <d v="2023-04-22T11:59:33"/>
        <d v="2023-06-29T19:35:56"/>
        <d v="2023-06-30T19:35:56"/>
        <d v="2023-06-27T19:35:56"/>
        <d v="2022-07-09T23:32:45"/>
        <d v="2022-11-20T06:58:42"/>
        <d v="2022-11-22T06:58:42"/>
        <d v="2023-08-06T17:10:04"/>
        <d v="2023-08-03T17:10:04"/>
        <d v="2023-08-24T01:40:33"/>
        <d v="2023-03-29T02:03:49"/>
        <d v="2023-03-31T02:03:49"/>
        <d v="2023-04-13T12:42:32"/>
        <d v="2023-04-15T12:42:32"/>
        <d v="2023-02-16T06:26:17"/>
        <d v="2022-04-19T00:53:43"/>
        <d v="2023-04-11T22:30:17"/>
        <d v="2023-04-14T22:30:17"/>
        <d v="2022-03-21T20:57:24"/>
        <d v="2022-03-22T20:57:24"/>
        <d v="2022-08-30T03:59:03"/>
        <d v="2022-08-27T03:59:03"/>
        <d v="2023-01-04T11:21:38"/>
        <d v="2023-04-18T01:19:50"/>
        <d v="2022-11-05T18:46:55"/>
        <d v="2022-02-02T08:53:26"/>
        <d v="2022-02-03T08:53:26"/>
        <d v="2022-01-31T08:53:26"/>
        <d v="2022-10-20T11:57:41"/>
        <d v="2022-10-17T11:57:41"/>
        <d v="2022-11-30T10:23:18"/>
        <d v="2022-12-01T10:23:18"/>
        <d v="2022-11-09T01:50:58"/>
        <d v="2022-09-24T11:30:38"/>
        <d v="2023-03-28T10:15:10"/>
        <d v="2023-03-30T10:15:10"/>
        <d v="2022-08-10T18:56:36"/>
        <d v="2022-08-04T18:56:36"/>
        <d v="2022-02-21T07:21:21"/>
        <d v="2022-02-23T07:21:21"/>
        <d v="2023-04-24T17:36:15"/>
        <d v="2023-08-19T04:29:27"/>
        <d v="2023-08-24T04:29:27"/>
        <d v="2023-06-11T16:08:44"/>
        <d v="2022-03-22T19:24:36"/>
        <d v="2023-03-27T20:36:08"/>
        <d v="2023-03-30T20:36:08"/>
        <d v="2023-08-02T23:55:51"/>
        <d v="2022-10-25T01:02:01"/>
        <d v="2022-04-19T06:08:47"/>
        <d v="2022-04-15T06:08:47"/>
        <d v="2022-04-18T06:08:47"/>
        <d v="2022-04-20T06:08:47"/>
        <d v="2023-08-20T05:59:22"/>
        <d v="2023-08-19T05:59:22"/>
        <d v="2022-07-13T16:58:11"/>
        <d v="2022-03-05T15:00:29"/>
        <d v="2022-03-08T15:00:29"/>
        <d v="2022-03-01T15:00:29"/>
        <d v="2022-03-04T15:00:29"/>
        <d v="2022-12-10T16:11:24"/>
        <d v="2022-12-14T16:11:24"/>
        <d v="2022-12-11T16:11:24"/>
        <d v="2022-12-12T16:11:24"/>
        <d v="2022-06-14T17:40:03"/>
        <d v="2022-06-16T17:40:03"/>
        <d v="2022-02-16T15:51:14"/>
        <d v="2022-02-11T15:51:14"/>
        <d v="2022-03-06T16:28:19"/>
        <d v="2022-03-05T16:28:19"/>
        <d v="2023-08-05T21:15:22"/>
        <d v="2023-08-03T21:15:22"/>
        <d v="2022-12-23T00:23:46"/>
        <d v="2022-12-22T00:23:46"/>
        <d v="2022-09-24T07:15:57"/>
        <d v="2022-12-14T02:09:30"/>
        <d v="2022-12-13T02:09:30"/>
        <d v="2022-04-26T01:49:05"/>
        <d v="2022-11-08T09:11:38"/>
        <d v="2022-04-13T08:33:40"/>
        <d v="2022-04-10T08:33:40"/>
        <d v="2023-03-02T14:36:53"/>
        <d v="2023-03-01T14:36:53"/>
        <d v="2023-02-27T14:36:53"/>
        <d v="2022-09-28T07:13:58"/>
        <d v="2023-08-29T18:08:34"/>
        <d v="2023-08-25T18:08:34"/>
        <d v="2023-08-24T18:08:34"/>
        <d v="2023-05-29T08:55:46"/>
        <d v="2023-06-03T08:55:46"/>
        <d v="2022-05-19T06:38:26"/>
        <d v="2023-04-18T11:59:33"/>
        <d v="2022-04-08T20:14:44"/>
        <d v="2022-04-12T20:14:44"/>
        <d v="2023-06-26T19:35:56"/>
        <d v="2023-06-28T19:35:56"/>
        <d v="2022-11-21T06:58:42"/>
        <d v="2023-08-04T17:10:04"/>
        <d v="2023-09-05T03:11:54"/>
        <d v="2023-08-25T01:40:33"/>
        <d v="2022-11-03T18:32:00"/>
        <d v="2023-03-28T02:03:49"/>
        <d v="2023-03-30T02:03:49"/>
        <d v="2023-04-15T22:30:17"/>
        <d v="2022-12-24T14:26:31"/>
        <d v="2022-12-26T14:26:31"/>
        <d v="2022-03-23T20:57:24"/>
        <d v="2022-03-24T20:57:24"/>
        <d v="2022-03-25T20:57:24"/>
        <d v="2022-08-23T01:58:08"/>
        <d v="2022-08-21T01:58:08"/>
        <d v="2022-12-31T11:21:38"/>
        <d v="2023-04-13T01:19:50"/>
        <d v="2023-04-17T01:19:50"/>
        <d v="2022-11-01T18:46:55"/>
        <d v="2022-07-06T03:08:50"/>
        <d v="2022-07-07T03:08:50"/>
        <d v="2022-07-08T03:08:50"/>
        <d v="2022-07-09T03:08:50"/>
        <d v="2022-02-06T08:53:26"/>
        <d v="2022-10-22T11:57:41"/>
        <d v="2022-11-13T01:50:58"/>
        <d v="2022-09-18T04:28:24"/>
        <d v="2022-09-17T04:28:24"/>
        <d v="2023-07-11T00:25:30"/>
        <d v="2023-07-18T00:25:30"/>
        <d v="2022-09-26T11:30:38"/>
        <d v="2022-04-13T06:44:01"/>
        <d v="2022-04-23T22:26:54"/>
        <d v="2022-04-22T22:26:54"/>
        <d v="2022-04-20T22:26:54"/>
        <d v="2023-03-29T10:15:10"/>
        <d v="2022-02-22T07:21:21"/>
        <d v="2023-08-23T04:29:27"/>
        <d v="2023-06-15T16:08:44"/>
        <d v="2022-03-18T19:24:36"/>
        <d v="2022-03-15T19:24:36"/>
        <d v="2022-03-17T19:24:36"/>
        <d v="2023-03-31T20:36:08"/>
        <d v="2023-03-25T20:36:08"/>
        <d v="2023-08-03T23:55:51"/>
        <d v="2022-10-30T01:02:01"/>
        <d v="2022-10-28T01:02:01"/>
        <d v="2023-08-24T05:59:22"/>
        <d v="2023-08-22T05:59:22"/>
        <d v="2022-07-11T16:58:11"/>
        <d v="2022-03-06T15:00:29"/>
        <d v="2022-06-17T17:40:03"/>
        <d v="2022-06-12T17:40:03"/>
        <d v="2022-02-15T15:51:14"/>
        <d v="2022-02-12T15:51:14"/>
        <d v="2022-02-10T15:51:14"/>
        <d v="2022-03-09T16:28:19"/>
        <d v="2023-08-04T21:15:22"/>
        <d v="2023-08-01T21:15:22"/>
        <d v="2022-09-23T07:15:57"/>
        <d v="2023-08-16T21:15:20"/>
        <d v="2023-08-18T21:15:20"/>
        <d v="2023-08-14T21:15:20"/>
        <d v="2022-12-18T02:09:30"/>
        <d v="2023-08-28T09:52:53"/>
        <d v="2023-01-07T13:36:04"/>
        <d v="2023-01-02T13:36:04"/>
        <d v="2022-04-21T01:49:05"/>
        <d v="2022-04-25T01:49:05"/>
        <d v="2022-11-09T09:11:38"/>
        <d v="2022-04-14T08:33:40"/>
        <d v="2022-07-23T19:16:15"/>
        <d v="2023-08-27T18:08:34"/>
        <d v="2023-08-30T18:08:34"/>
        <d v="2023-05-27T08:55:46"/>
        <d v="2022-07-19T15:16:58"/>
        <d v="2023-04-20T11:59:33"/>
        <d v="2022-04-07T20:14:44"/>
        <d v="2022-07-07T23:32:45"/>
        <d v="2022-07-08T23:32:45"/>
        <d v="2022-11-18T06:58:42"/>
        <d v="2022-11-23T06:58:42"/>
        <d v="2022-05-02T01:23:53"/>
        <d v="2022-05-01T01:23:53"/>
        <d v="2023-09-02T03:11:54"/>
        <d v="2023-08-29T03:11:54"/>
        <d v="2023-08-31T03:11:54"/>
        <d v="2022-10-29T18:32:00"/>
        <d v="2022-10-31T18:32:00"/>
        <d v="2023-04-01T02:03:49"/>
        <d v="2023-04-16T12:42:32"/>
        <d v="2023-04-14T12:42:32"/>
        <d v="2023-02-15T06:26:17"/>
        <d v="2022-04-23T00:53:43"/>
        <d v="2023-04-10T22:30:17"/>
        <d v="2022-12-31T14:26:31"/>
        <d v="2022-08-28T03:59:03"/>
        <d v="2022-08-25T03:59:03"/>
        <d v="2023-04-15T01:19:50"/>
        <d v="2022-02-01T08:53:26"/>
        <d v="2022-12-02T10:23:18"/>
        <d v="2022-11-10T01:50:58"/>
        <d v="2023-07-16T00:25:30"/>
        <d v="2022-09-28T11:30:38"/>
        <d v="2022-04-09T06:44:01"/>
        <d v="2022-04-21T22:26:54"/>
        <d v="2022-04-18T22:26:54"/>
        <d v="2022-08-07T18:56:36"/>
        <d v="2022-08-09T18:56:36"/>
        <d v="2022-08-06T18:56:36"/>
        <d v="2022-02-20T07:21:21"/>
        <d v="2023-08-26T04:29:27"/>
        <d v="2023-06-09T16:08:44"/>
        <d v="2023-04-01T20:36:08"/>
        <d v="2022-10-29T01:02:01"/>
        <d v="2022-04-21T06:08:47"/>
        <d v="2023-08-18T05:59:22"/>
        <d v="2022-07-12T16:58:11"/>
        <d v="2022-03-07T15:00:29"/>
        <d v="2022-12-08T16:11:24"/>
        <d v="2022-12-09T16:11:24"/>
        <d v="2022-06-13T17:40:03"/>
        <d v="2022-06-11T17:40:03"/>
        <d v="2022-02-13T15:51:14"/>
        <d v="2023-08-02T21:15:22"/>
        <d v="2022-12-21T00:23:46"/>
        <d v="2022-12-18T00:23:46"/>
        <d v="2022-09-22T07:15:57"/>
        <d v="2022-12-11T02:09:30"/>
        <d v="2023-08-30T09:52:53"/>
        <d v="2023-01-03T13:36:04"/>
        <d v="2022-04-24T01:49:05"/>
        <d v="2022-11-06T09:11:38"/>
        <d v="2023-02-25T14:36:53"/>
        <d v="2023-02-28T14:36:53"/>
        <d v="2022-09-24T07:13:58"/>
        <d v="2022-07-19T19:16:15"/>
        <d v="2022-07-25T19:16:15"/>
        <d v="2022-07-20T19:16:15"/>
        <d v="2022-05-04T01:23:53"/>
        <d v="2023-04-14T01:19:50"/>
        <d v="2022-11-12T01:50:58"/>
        <d v="2022-09-19T04:28:24"/>
        <d v="2023-04-02T20:36:08"/>
        <d v="2022-10-31T01:02:01"/>
        <d v="2023-08-23T05:59:22"/>
        <d v="2023-08-21T05:59:22"/>
        <d v="2022-12-07T16:11:24"/>
        <d v="2022-03-07T16:28:19"/>
        <d v="2022-03-10T16:28:19"/>
        <d v="2022-12-19T00:23:46"/>
        <d v="2022-12-20T00:23:46"/>
        <d v="2023-08-31T09:52:53"/>
        <d v="2023-01-05T13:36:04"/>
        <d v="2022-04-23T01:49:05"/>
        <d v="2022-11-04T09:11:38"/>
        <d v="2022-04-16T08:33:40"/>
        <d v="2023-03-03T14:36:53"/>
        <d v="2022-07-18T19:16:15"/>
        <d v="2023-08-23T18:08:34"/>
        <d v="2023-08-26T18:08:34"/>
        <d v="2023-06-04T08:55:46"/>
        <d v="2022-05-17T06:38:26"/>
        <d v="2022-10-20T01:36:27"/>
        <d v="2022-10-22T01:36:27"/>
        <d v="2023-04-16T11:59:33"/>
        <d v="2022-04-09T20:14:44"/>
        <d v="2022-04-13T20:14:44"/>
        <d v="2022-04-11T20:14:44"/>
        <d v="2022-07-06T23:32:45"/>
        <d v="2023-08-01T17:10:04"/>
        <d v="2023-08-02T17:10:04"/>
        <d v="2023-09-04T03:11:54"/>
        <d v="2023-09-06T03:11:54"/>
        <d v="2023-08-22T01:40:33"/>
        <d v="2023-08-23T01:40:33"/>
        <d v="2022-11-02T18:32:00"/>
        <d v="2022-10-30T18:32:00"/>
        <d v="2023-02-14T06:26:17"/>
        <d v="2023-02-18T06:26:17"/>
        <d v="2023-02-21T06:26:17"/>
        <d v="2022-04-17T00:53:43"/>
        <d v="2022-04-24T00:53:43"/>
        <d v="2022-08-22T01:58:08"/>
        <d v="2023-01-05T11:21:38"/>
        <d v="2022-11-04T18:46:55"/>
        <d v="2022-07-05T03:08:50"/>
        <d v="2022-10-18T11:57:41"/>
        <d v="2022-12-05T10:23:18"/>
        <d v="2022-04-07T06:44:01"/>
        <d v="2022-04-25T22:26:54"/>
        <d v="2022-08-08T18:56:36"/>
        <d v="2022-08-11T18:56:36"/>
        <d v="2022-03-16T19:24:36"/>
        <d v="2023-08-01T23:55:51"/>
        <d v="2023-08-04T23:55:51"/>
        <d v="2023-08-06T23:55:51"/>
        <d v="2022-04-17T06:08:47"/>
        <d v="2023-08-26T05:59:22"/>
        <d v="2022-07-14T16:58:11"/>
        <d v="2022-07-09T16:58:11"/>
        <d v="2023-08-17T21:15:20"/>
        <d v="2022-12-17T02:09:30"/>
        <d v="2023-01-06T13:36:04"/>
        <d v="2022-04-28T01:49:05"/>
        <d v="2022-11-11T09:11:38"/>
        <d v="2022-09-22T07:13:58"/>
        <d v="2022-09-25T07:13:58"/>
        <d v="2023-05-30T08:55:46"/>
        <d v="2023-02-05T16:21:51"/>
        <d v="2023-05-19T05:58:29"/>
        <d v="2022-05-14T09:15:53"/>
        <d v="2022-08-10T16:27:58"/>
        <d v="2022-07-05T19:56:24"/>
        <d v="2023-03-07T16:28:31"/>
        <d v="2022-01-30T06:40:23"/>
        <d v="2022-02-01T06:40:23"/>
        <d v="2022-05-31T19:49:14"/>
        <d v="2022-12-19T15:52:13"/>
        <d v="2022-09-01T17:35:38"/>
        <d v="2022-07-14T08:18:33"/>
        <d v="2022-04-11T02:42:56"/>
        <d v="2022-05-31T02:35:25"/>
        <d v="2023-07-22T00:06:13"/>
        <d v="2023-05-26T18:50:13"/>
        <d v="2023-06-18T13:28:38"/>
        <d v="2022-11-28T23:25:45"/>
        <d v="2022-11-22T23:03:14"/>
        <d v="2023-03-13T16:55:04"/>
        <d v="2022-08-05T20:03:55"/>
        <d v="2022-04-19T21:29:01"/>
        <d v="2022-04-20T21:29:01"/>
        <d v="2023-01-07T23:55:35"/>
        <d v="2023-04-24T15:28:09"/>
        <d v="2023-04-22T15:28:09"/>
        <d v="2023-06-23T02:46:21"/>
        <d v="2022-10-30T23:10:12"/>
        <d v="2022-11-04T23:10:12"/>
        <d v="2022-06-24T07:34:28"/>
        <d v="2022-06-25T07:34:28"/>
        <d v="2022-05-03T18:02:17"/>
        <d v="2022-05-01T18:02:17"/>
        <d v="2022-10-07T04:14:17"/>
        <d v="2022-12-04T21:41:18"/>
        <d v="2023-03-12T16:28:31"/>
        <d v="2023-05-06T13:06:51"/>
        <d v="2023-04-10T13:44:16"/>
        <d v="2023-06-17T13:28:38"/>
        <d v="2023-03-17T16:55:04"/>
        <d v="2023-03-14T16:55:04"/>
        <d v="2023-03-16T16:55:04"/>
        <d v="2023-03-11T16:55:04"/>
        <d v="2022-08-03T20:03:55"/>
        <d v="2022-08-02T20:03:55"/>
        <d v="2023-01-11T23:55:35"/>
        <d v="2023-04-25T15:28:09"/>
        <d v="2023-06-25T02:46:21"/>
        <d v="2022-11-01T23:10:12"/>
        <d v="2022-10-31T23:10:12"/>
        <d v="2022-06-20T07:34:28"/>
        <d v="2022-01-19T22:01:29"/>
        <d v="2022-01-11T22:01:29"/>
        <d v="2022-01-17T22:01:29"/>
        <d v="2023-07-22T17:45:37"/>
        <d v="2022-10-14T14:13:05"/>
        <d v="2022-04-24T08:21:52"/>
        <d v="2022-04-29T08:21:52"/>
        <d v="2022-04-26T08:21:52"/>
        <d v="2022-04-25T08:21:52"/>
        <d v="2022-06-13T18:28:45"/>
        <d v="2022-06-16T18:28:45"/>
        <d v="2022-06-15T18:28:45"/>
        <d v="2022-12-12T15:32:46"/>
        <d v="2022-09-24T11:20:41"/>
        <d v="2022-03-01T21:14:55"/>
        <d v="2022-01-24T14:06:06"/>
        <d v="2023-03-25T14:35:51"/>
        <d v="2022-05-13T09:15:53"/>
        <d v="2022-08-08T16:27:58"/>
        <d v="2022-07-04T19:56:24"/>
        <d v="2022-01-09T19:56:47"/>
        <d v="2022-01-31T06:40:23"/>
        <d v="2023-01-18T19:09:14"/>
        <d v="2022-04-13T02:42:56"/>
        <d v="2023-07-23T00:06:13"/>
        <d v="2022-03-14T19:06:16"/>
        <d v="2023-01-25T18:59:14"/>
        <d v="2022-04-21T21:29:01"/>
        <d v="2022-04-23T21:29:01"/>
        <d v="2023-01-08T23:55:35"/>
        <d v="2023-01-12T23:55:35"/>
        <d v="2023-04-28T15:28:09"/>
        <d v="2023-06-22T02:46:21"/>
        <d v="2022-11-02T23:10:12"/>
        <d v="2022-06-22T07:34:28"/>
        <d v="2022-05-06T18:02:17"/>
        <d v="2022-05-05T18:02:17"/>
        <d v="2022-04-30T18:02:17"/>
        <d v="2022-09-30T04:14:17"/>
        <d v="2022-10-02T04:14:17"/>
        <d v="2022-01-16T22:01:29"/>
        <d v="2023-07-25T17:45:37"/>
        <d v="2023-07-26T17:45:37"/>
        <d v="2023-07-23T17:45:37"/>
        <d v="2023-07-27T17:45:37"/>
        <d v="2022-06-14T18:28:45"/>
        <d v="2022-12-11T15:32:46"/>
        <d v="2022-12-09T15:32:46"/>
        <d v="2022-06-15T02:13:25"/>
        <d v="2022-06-10T02:13:25"/>
        <d v="2022-06-17T02:13:25"/>
        <d v="2022-03-02T21:14:55"/>
        <d v="2022-12-28T23:42:41"/>
        <d v="2022-12-29T23:42:41"/>
        <d v="2022-02-27T07:11:44"/>
        <d v="2022-02-28T07:11:44"/>
        <d v="2022-11-30T20:42:08"/>
        <d v="2023-04-01T23:49:48"/>
        <d v="2023-05-09T08:44:55"/>
        <d v="2023-07-02T15:45:36"/>
        <d v="2022-07-13T04:48:46"/>
        <d v="2023-06-05T14:00:49"/>
        <d v="2023-02-24T06:20:20"/>
        <d v="2023-04-21T08:48:53"/>
        <d v="2022-04-07T08:33:21"/>
        <d v="2022-10-26T12:00:37"/>
        <d v="2022-10-31T03:08:08"/>
        <d v="2023-08-15T04:19:54"/>
        <d v="2022-12-31T23:42:41"/>
        <d v="2022-02-23T07:11:44"/>
        <d v="2023-07-04T03:57:06"/>
        <d v="2023-07-10T03:57:06"/>
        <d v="2022-11-29T20:42:08"/>
        <d v="2023-01-28T01:18:41"/>
        <d v="2023-01-26T01:18:41"/>
        <d v="2023-01-27T01:18:41"/>
        <d v="2023-03-31T23:49:48"/>
        <d v="2023-04-04T23:49:48"/>
        <d v="2022-02-05T10:00:31"/>
        <d v="2022-02-04T10:00:31"/>
        <d v="2022-01-29T13:06:55"/>
        <d v="2022-01-31T13:06:55"/>
        <d v="2022-02-01T13:06:55"/>
        <d v="2023-05-12T08:44:55"/>
        <d v="2023-06-15T04:51:46"/>
        <d v="2023-06-14T04:51:46"/>
        <d v="2023-06-17T04:51:46"/>
        <d v="2023-03-07T12:45:42"/>
        <d v="2023-03-11T12:45:42"/>
        <d v="2022-12-21T10:35:07"/>
        <d v="2022-12-26T10:35:07"/>
        <d v="2022-07-20T04:48:46"/>
        <d v="2023-06-03T14:00:49"/>
        <d v="2023-06-04T14:00:49"/>
        <d v="2023-02-27T06:20:20"/>
        <d v="2023-02-28T06:20:20"/>
        <d v="2023-02-25T06:20:20"/>
        <d v="2023-04-18T08:48:53"/>
        <d v="2022-04-08T08:33:21"/>
        <d v="2022-04-06T08:33:21"/>
        <d v="2023-06-19T15:39:43"/>
        <d v="2023-06-22T15:39:43"/>
        <d v="2023-06-21T15:39:43"/>
        <d v="2023-06-24T15:39:43"/>
        <d v="2022-11-09T04:40:47"/>
        <d v="2022-11-15T04:40:47"/>
        <d v="2022-11-11T04:40:47"/>
        <d v="2022-03-17T07:08:59"/>
        <d v="2022-03-18T07:08:59"/>
        <d v="2023-01-19T06:41:41"/>
        <d v="2023-01-22T06:41:41"/>
        <d v="2023-01-23T06:41:41"/>
        <d v="2023-01-18T06:41:41"/>
        <d v="2022-10-27T03:08:08"/>
        <d v="2022-10-25T03:08:08"/>
        <d v="2023-06-15T00:56:18"/>
        <d v="2023-06-14T00:56:18"/>
        <d v="2023-04-25T06:21:04"/>
        <d v="2023-08-20T04:19:54"/>
        <d v="2023-08-21T04:19:54"/>
        <d v="2022-12-23T16:31:31"/>
        <d v="2022-12-18T16:31:31"/>
        <d v="2022-08-23T05:47:20"/>
        <d v="2022-08-28T05:47:20"/>
        <d v="2022-08-22T05:47:20"/>
        <d v="2022-08-25T05:47:20"/>
        <d v="2022-07-18T19:23:12"/>
        <d v="2022-07-17T19:23:12"/>
        <d v="2023-01-15T21:12:47"/>
        <d v="2022-11-05T06:56:27"/>
        <d v="2022-08-12T18:15:27"/>
        <d v="2022-08-08T18:15:27"/>
        <d v="2023-06-09T00:15:10"/>
        <d v="2023-01-02T23:42:41"/>
        <d v="2022-02-24T07:11:44"/>
        <d v="2023-07-11T03:57:06"/>
        <d v="2023-07-07T03:57:06"/>
        <d v="2023-07-12T03:57:06"/>
        <d v="2022-11-28T20:42:08"/>
        <d v="2023-01-29T01:18:41"/>
        <d v="2022-02-08T10:00:31"/>
        <d v="2023-04-25T16:37:27"/>
        <d v="2023-04-26T16:37:27"/>
        <d v="2023-03-29T20:12:18"/>
        <d v="2023-04-01T20:12:18"/>
        <d v="2022-07-02T03:02:50"/>
        <d v="2023-05-08T08:44:55"/>
        <d v="2023-03-08T12:45:42"/>
        <d v="2022-12-19T10:35:07"/>
        <d v="2022-12-25T10:35:07"/>
        <d v="2023-03-02T06:20:20"/>
        <d v="2022-08-22T09:24:23"/>
        <d v="2022-08-23T09:24:23"/>
        <d v="2023-04-22T08:48:53"/>
        <d v="2023-06-20T15:39:43"/>
        <d v="2022-10-27T12:00:37"/>
        <d v="2022-10-28T12:00:37"/>
        <d v="2022-03-19T07:08:59"/>
        <d v="2022-01-03T19:39:24"/>
        <d v="2022-01-01T19:39:24"/>
        <d v="2021-12-31T19:39:24"/>
        <d v="2023-01-20T06:41:41"/>
        <d v="2023-08-17T04:19:54"/>
        <d v="2022-12-24T16:31:31"/>
        <d v="2022-08-24T05:47:20"/>
        <d v="2022-07-21T19:23:12"/>
        <d v="2022-07-16T19:23:12"/>
        <d v="2023-01-17T21:12:47"/>
        <d v="2022-11-06T06:56:27"/>
        <d v="2022-11-08T06:56:27"/>
        <d v="2022-11-03T06:56:27"/>
        <d v="2022-11-04T06:56:27"/>
        <d v="2022-08-10T18:15:27"/>
        <d v="2022-08-07T18:15:27"/>
        <d v="2022-11-26T09:55:12"/>
        <d v="2022-11-22T09:55:12"/>
        <d v="2022-11-27T09:55:12"/>
        <d v="2022-11-21T09:55:12"/>
        <d v="2023-06-07T00:15:10"/>
        <d v="2023-02-02T15:37:34"/>
        <d v="2022-02-12T20:00:49"/>
        <d v="2022-11-26T20:42:08"/>
        <d v="2022-02-07T10:00:31"/>
        <d v="2022-02-09T10:00:31"/>
        <d v="2023-04-21T16:37:27"/>
        <d v="2023-04-24T16:37:27"/>
        <d v="2023-04-23T16:37:27"/>
        <d v="2022-01-28T13:06:55"/>
        <d v="2022-01-30T13:06:55"/>
        <d v="2023-03-31T20:12:18"/>
        <d v="2022-07-05T03:02:50"/>
        <d v="2023-05-06T08:44:55"/>
        <d v="2023-06-19T04:51:46"/>
        <d v="2023-03-12T12:45:42"/>
        <d v="2023-06-02T14:00:49"/>
        <d v="2023-03-01T06:20:20"/>
        <d v="2022-08-20T09:24:23"/>
        <d v="2023-04-20T08:48:53"/>
        <d v="2022-04-10T08:33:21"/>
        <d v="2022-04-11T08:33:21"/>
        <d v="2023-06-25T15:39:43"/>
        <d v="2022-01-02T19:39:24"/>
        <d v="2021-12-30T19:39:24"/>
        <d v="2023-01-25T06:41:41"/>
        <d v="2022-10-30T03:08:08"/>
        <d v="2022-11-01T03:08:08"/>
        <d v="2023-06-17T00:56:18"/>
        <d v="2023-06-20T00:56:18"/>
        <d v="2023-06-19T00:56:18"/>
        <d v="2023-04-22T06:21:04"/>
        <d v="2023-01-14T21:12:47"/>
        <d v="2023-01-16T21:12:47"/>
        <d v="2022-10-31T06:56:27"/>
        <d v="2023-06-05T00:15:10"/>
        <d v="2023-06-11T00:15:10"/>
        <d v="2023-02-01T15:37:34"/>
        <d v="2022-12-27T23:42:41"/>
        <d v="2023-06-27T15:45:36"/>
        <d v="2023-06-13T04:51:46"/>
        <d v="2022-12-18T10:35:07"/>
        <d v="2022-07-17T04:48:46"/>
        <d v="2022-07-23T19:23:12"/>
        <d v="2022-08-09T18:15:27"/>
        <d v="2022-11-28T09:55:12"/>
        <d v="2023-01-30T15:37:34"/>
        <d v="2023-07-06T03:57:06"/>
        <d v="2022-11-25T20:42:08"/>
        <d v="2023-04-05T23:49:48"/>
        <d v="2023-03-30T23:49:48"/>
        <d v="2022-02-03T10:00:31"/>
        <d v="2023-04-20T16:37:27"/>
        <d v="2022-01-26T13:06:55"/>
        <d v="2022-07-04T03:02:50"/>
        <d v="2022-07-01T03:02:50"/>
        <d v="2022-06-30T03:02:50"/>
        <d v="2023-05-07T08:44:55"/>
        <d v="2023-07-01T15:45:36"/>
        <d v="2023-06-28T15:45:36"/>
        <d v="2023-03-10T12:45:42"/>
        <d v="2022-12-23T10:35:07"/>
        <d v="2022-07-16T04:48:46"/>
        <d v="2023-06-07T14:00:49"/>
        <d v="2022-08-15T09:24:23"/>
        <d v="2023-04-15T08:48:53"/>
        <d v="2022-11-01T12:00:37"/>
        <d v="2022-11-10T04:40:47"/>
        <d v="2022-11-14T04:40:47"/>
        <d v="2022-03-16T07:08:59"/>
        <d v="2023-01-21T06:41:41"/>
        <d v="2023-04-24T06:21:04"/>
        <d v="2023-04-20T06:21:04"/>
        <d v="2023-08-19T04:19:54"/>
        <d v="2022-12-21T16:31:31"/>
        <d v="2022-12-20T16:31:31"/>
        <d v="2022-08-21T05:47:20"/>
        <d v="2023-01-11T21:12:47"/>
        <d v="2022-11-29T09:55:12"/>
        <d v="2023-02-03T15:37:34"/>
        <d v="2022-02-16T20:00:49"/>
        <d v="2022-06-13T11:38:00"/>
        <d v="2022-06-12T11:38:00"/>
        <d v="2023-02-06T16:21:51"/>
        <d v="2023-05-21T05:58:29"/>
        <d v="2022-08-11T00:55:27"/>
        <d v="2022-08-14T00:55:27"/>
        <d v="2023-04-16T22:01:03"/>
        <d v="2022-01-13T19:56:47"/>
        <d v="2022-09-17T01:01:03"/>
        <d v="2022-09-13T01:01:03"/>
        <d v="2022-04-28T21:24:39"/>
        <d v="2022-05-01T21:24:39"/>
        <d v="2022-12-18T15:52:13"/>
        <d v="2023-04-06T13:44:16"/>
        <d v="2022-05-29T02:35:25"/>
        <d v="2023-07-25T00:06:13"/>
        <d v="2023-02-09T20:47:13"/>
        <d v="2022-11-27T23:25:45"/>
        <d v="2022-11-21T23:03:14"/>
        <d v="2023-01-28T18:59:14"/>
        <d v="2022-06-15T11:38:00"/>
        <d v="2022-08-12T00:55:27"/>
        <d v="2022-08-13T00:55:27"/>
        <d v="2023-03-21T14:35:51"/>
        <d v="2023-04-15T22:01:03"/>
        <d v="2022-05-11T09:15:53"/>
        <d v="2022-05-15T09:15:53"/>
        <d v="2022-08-04T16:27:58"/>
        <d v="2022-08-11T16:27:58"/>
        <d v="2022-09-14T01:01:03"/>
        <d v="2022-05-06T21:24:39"/>
        <d v="2022-05-02T21:24:39"/>
        <d v="2023-03-09T16:28:31"/>
        <d v="2023-03-08T16:28:31"/>
        <d v="2022-05-28T19:49:14"/>
        <d v="2022-12-17T15:52:13"/>
        <d v="2023-03-08T03:56:27"/>
        <d v="2023-05-11T13:06:51"/>
        <d v="2022-07-17T08:18:33"/>
        <d v="2022-05-12T13:40:01"/>
        <d v="2023-04-04T13:44:16"/>
        <d v="2022-04-10T02:42:56"/>
        <d v="2022-04-07T02:42:56"/>
        <d v="2022-10-15T03:55:53"/>
        <d v="2023-08-11T05:35:37"/>
        <d v="2022-05-30T02:35:25"/>
        <d v="2023-07-26T00:06:13"/>
        <d v="2022-03-15T19:06:16"/>
        <d v="2023-06-16T13:28:38"/>
        <d v="2022-11-26T23:25:45"/>
        <d v="2022-11-19T23:03:14"/>
        <d v="2022-06-14T11:38:00"/>
        <d v="2022-08-09T00:55:27"/>
        <d v="2022-09-15T01:01:03"/>
        <d v="2022-05-30T19:49:14"/>
        <d v="2023-01-21T19:09:14"/>
        <d v="2022-10-14T22:49:43"/>
        <d v="2022-09-05T17:35:38"/>
        <d v="2023-05-09T13:06:51"/>
        <d v="2023-04-07T13:44:16"/>
        <d v="2022-04-06T02:42:56"/>
        <d v="2023-08-13T05:35:37"/>
        <d v="2022-11-18T23:03:14"/>
        <d v="2023-01-23T18:59:14"/>
        <d v="2022-11-29T21:41:18"/>
        <d v="2022-01-26T14:06:06"/>
        <d v="2022-01-25T14:06:06"/>
        <d v="2022-05-10T09:15:53"/>
        <d v="2022-05-12T09:15:53"/>
        <d v="2022-01-11T19:56:47"/>
        <d v="2022-10-22T22:49:43"/>
        <d v="2022-10-18T22:49:43"/>
        <d v="2023-03-10T03:56:27"/>
        <d v="2022-09-03T17:35:38"/>
        <d v="2022-09-04T17:35:38"/>
        <d v="2023-05-04T13:06:51"/>
        <d v="2023-05-10T13:06:51"/>
        <d v="2022-05-14T13:40:01"/>
        <d v="2022-05-16T13:40:01"/>
        <d v="2022-10-18T03:55:53"/>
        <d v="2023-07-28T00:06:13"/>
        <d v="2023-05-31T18:50:13"/>
        <d v="2023-06-21T13:28:38"/>
        <d v="2023-02-03T16:21:51"/>
        <d v="2023-05-17T05:58:29"/>
        <d v="2023-05-15T05:58:29"/>
        <d v="2023-03-23T14:35:51"/>
        <d v="2022-05-03T21:24:39"/>
        <d v="2023-03-10T16:28:31"/>
        <d v="2023-01-20T19:09:14"/>
        <d v="2022-10-17T22:49:43"/>
        <d v="2023-05-07T13:06:51"/>
        <d v="2022-05-13T13:40:01"/>
        <d v="2022-05-17T13:40:01"/>
        <d v="2023-04-08T13:44:16"/>
        <d v="2022-10-20T03:55:53"/>
        <d v="2023-08-09T05:35:37"/>
        <d v="2023-08-12T05:35:37"/>
        <d v="2023-02-11T20:47:13"/>
        <d v="2023-02-07T20:47:13"/>
        <d v="2023-06-20T13:28:38"/>
        <d v="2023-06-19T13:28:38"/>
        <d v="2023-01-29T18:59:14"/>
        <d v="2023-02-02T16:21:51"/>
        <d v="2022-12-02T21:41:18"/>
        <d v="2022-12-05T21:41:18"/>
        <d v="2022-01-22T14:06:06"/>
        <d v="2023-04-11T22:01:03"/>
        <d v="2023-04-14T22:01:03"/>
        <d v="2022-08-07T16:27:58"/>
        <d v="2022-01-16T19:56:47"/>
        <d v="2022-09-11T01:01:03"/>
        <d v="2023-01-22T19:09:14"/>
        <d v="2022-12-22T15:52:13"/>
        <d v="2022-10-16T22:49:43"/>
        <d v="2023-03-11T03:56:27"/>
        <d v="2022-07-11T08:18:33"/>
        <d v="2022-04-09T02:42:56"/>
        <d v="2022-10-16T03:55:53"/>
        <d v="2023-08-14T05:35:37"/>
        <d v="2022-06-01T02:35:25"/>
        <d v="2022-06-02T02:35:25"/>
        <d v="2023-05-25T18:50:13"/>
        <d v="2023-05-30T18:50:13"/>
        <d v="2023-02-10T20:47:13"/>
        <d v="2022-11-29T23:25:45"/>
        <d v="2022-11-17T23:03:14"/>
        <d v="2023-01-26T18:59:14"/>
        <d v="2023-02-28T00:56:51"/>
        <d v="2022-01-07T01:20:30"/>
        <d v="2023-06-04T18:40:56"/>
        <d v="2022-09-05T07:14:27"/>
        <d v="2022-09-03T07:14:27"/>
        <d v="2023-06-20T16:02:26"/>
        <d v="2023-02-15T21:37:50"/>
        <d v="2023-02-17T21:37:50"/>
        <d v="2022-01-15T17:35:29"/>
        <d v="2023-02-23T18:21:09"/>
        <d v="2022-12-08T14:20:00"/>
        <d v="2023-07-06T13:00:43"/>
        <d v="2023-07-04T13:00:43"/>
        <d v="2023-03-17T03:24:12"/>
        <d v="2022-07-24T01:19:51"/>
        <d v="2022-07-25T01:19:51"/>
        <d v="2022-06-22T20:09:31"/>
        <d v="2022-07-26T04:55:35"/>
        <d v="2022-07-22T04:55:35"/>
        <d v="2022-07-22T23:11:03"/>
        <d v="2023-05-14T01:00:09"/>
        <d v="2022-04-20T22:53:34"/>
        <d v="2022-04-27T22:53:34"/>
        <d v="2022-02-08T23:46:40"/>
        <d v="2023-02-11T13:12:09"/>
        <d v="2023-02-10T13:12:09"/>
        <d v="2023-02-07T13:12:09"/>
        <d v="2023-09-06T09:16:50"/>
        <d v="2023-09-07T09:16:50"/>
        <d v="2022-01-05T01:20:30"/>
        <d v="2023-05-31T18:40:56"/>
        <d v="2023-06-26T20:01:36"/>
        <d v="2022-09-02T07:14:27"/>
        <d v="2022-04-17T13:27:53"/>
        <d v="2022-04-18T13:27:53"/>
        <d v="2022-01-24T04:43:28"/>
        <d v="2023-01-04T09:06:31"/>
        <d v="2023-01-05T09:06:31"/>
        <d v="2023-01-18T09:40:31"/>
        <d v="2023-01-19T09:40:31"/>
        <d v="2022-03-18T17:14:32"/>
        <d v="2022-09-28T06:07:20"/>
        <d v="2023-07-18T17:32:55"/>
        <d v="2023-07-15T17:32:55"/>
        <d v="2023-07-20T17:32:55"/>
        <d v="2022-03-27T20:40:01"/>
        <d v="2022-03-26T20:40:01"/>
        <d v="2022-03-25T20:40:01"/>
        <d v="2022-03-22T20:40:01"/>
        <d v="2023-09-10T07:20:47"/>
        <d v="2022-01-17T17:35:29"/>
        <d v="2022-01-02T01:51:52"/>
        <d v="2023-02-28T18:21:09"/>
        <d v="2022-12-07T14:20:00"/>
        <d v="2022-12-09T14:20:00"/>
        <d v="2022-12-06T14:20:00"/>
        <d v="2023-07-10T13:00:43"/>
        <d v="2023-07-08T13:00:43"/>
        <d v="2023-03-16T03:24:12"/>
        <d v="2023-03-19T03:24:12"/>
        <d v="2022-06-24T20:09:31"/>
        <d v="2023-02-25T17:29:35"/>
        <d v="2023-02-22T17:29:35"/>
        <d v="2022-06-22T03:24:32"/>
        <d v="2022-06-24T03:24:32"/>
        <d v="2022-06-21T03:24:32"/>
        <d v="2022-07-21T04:55:35"/>
        <d v="2022-07-25T23:11:03"/>
        <d v="2023-05-15T01:00:09"/>
        <d v="2022-04-24T22:53:34"/>
        <d v="2023-03-05T00:56:51"/>
        <d v="2023-06-29T20:01:36"/>
        <d v="2022-08-30T07:14:27"/>
        <d v="2023-06-19T16:02:26"/>
        <d v="2023-01-23T09:40:31"/>
        <d v="2022-03-17T17:14:32"/>
        <d v="2023-04-12T18:41:30"/>
        <d v="2023-04-10T18:41:30"/>
        <d v="2022-07-29T12:23:45"/>
        <d v="2022-07-31T12:23:45"/>
        <d v="2022-05-03T00:32:09"/>
        <d v="2022-10-23T23:41:59"/>
        <d v="2023-09-13T07:20:47"/>
        <d v="2023-09-11T07:20:47"/>
        <d v="2022-01-12T17:35:29"/>
        <d v="2022-01-16T17:35:29"/>
        <d v="2022-01-03T01:51:52"/>
        <d v="2022-12-04T14:20:00"/>
        <d v="2022-07-26T01:19:51"/>
        <d v="2022-07-23T01:19:51"/>
        <d v="2023-02-24T17:29:35"/>
        <d v="2022-07-23T04:55:35"/>
        <d v="2022-07-23T23:11:03"/>
        <d v="2022-02-11T23:46:40"/>
        <d v="2022-02-09T23:46:40"/>
        <d v="2023-03-04T00:56:51"/>
        <d v="2023-04-02T15:39:13"/>
        <d v="2023-04-01T15:39:13"/>
        <d v="2023-02-09T13:12:09"/>
        <d v="2023-09-08T09:16:50"/>
        <d v="2023-09-09T09:16:50"/>
        <d v="2022-02-06T19:04:45"/>
        <d v="2022-01-02T01:20:30"/>
        <d v="2022-01-08T01:20:30"/>
        <d v="2022-01-06T01:20:30"/>
        <d v="2023-05-29T18:40:56"/>
        <d v="2023-06-27T20:01:36"/>
        <d v="2022-04-19T13:27:53"/>
        <d v="2022-09-28T11:53:56"/>
        <d v="2022-01-18T04:43:28"/>
        <d v="2022-01-20T04:43:28"/>
        <d v="2023-01-02T09:06:31"/>
        <d v="2022-03-16T17:14:32"/>
        <d v="2022-03-21T17:14:32"/>
        <d v="2023-02-13T21:37:50"/>
        <d v="2023-02-14T21:37:50"/>
        <d v="2023-07-17T17:32:55"/>
        <d v="2022-08-04T12:23:45"/>
        <d v="2022-05-04T00:32:09"/>
        <d v="2023-09-09T07:20:47"/>
        <d v="2022-01-14T17:35:29"/>
        <d v="2022-01-01T01:51:52"/>
        <d v="2023-07-05T13:00:43"/>
        <d v="2023-03-15T03:24:12"/>
        <d v="2023-03-20T03:24:12"/>
        <d v="2022-07-22T01:19:51"/>
        <d v="2022-06-23T20:09:31"/>
        <d v="2022-06-23T03:24:32"/>
        <d v="2022-07-24T04:55:35"/>
        <d v="2022-07-20T04:55:35"/>
        <d v="2022-07-21T23:11:03"/>
        <d v="2023-05-13T01:00:09"/>
        <d v="2023-03-30T15:39:13"/>
        <d v="2022-02-04T19:04:45"/>
        <d v="2022-01-04T01:20:30"/>
        <d v="2023-06-02T18:40:56"/>
        <d v="2023-06-30T20:01:36"/>
        <d v="2022-09-24T11:53:56"/>
        <d v="2022-09-29T11:53:56"/>
        <d v="2022-09-25T11:53:56"/>
        <d v="2023-06-23T16:02:26"/>
        <d v="2023-01-20T09:40:31"/>
        <d v="2022-10-02T06:07:20"/>
        <d v="2022-10-24T23:41:59"/>
        <d v="2022-10-26T23:41:59"/>
        <d v="2022-03-28T20:40:01"/>
        <d v="2023-09-08T07:20:47"/>
        <d v="2022-01-18T17:35:29"/>
        <d v="2023-02-24T18:21:09"/>
        <d v="2022-12-02T14:20:00"/>
        <d v="2022-06-26T20:09:31"/>
        <d v="2023-05-16T01:00:09"/>
        <d v="2023-05-11T01:00:09"/>
        <d v="2022-02-12T23:46:40"/>
        <d v="2022-02-05T23:46:40"/>
        <d v="2022-04-04T10:38:28"/>
        <d v="2022-05-03T18:40:18"/>
        <d v="2023-07-27T17:11:38"/>
        <d v="2023-07-30T17:11:38"/>
        <d v="2022-02-05T06:22:29"/>
        <d v="2023-08-27T21:41:36"/>
        <d v="2023-08-19T12:50:13"/>
        <d v="2022-07-15T14:26:50"/>
        <d v="2022-07-08T14:26:50"/>
        <d v="2022-10-02T21:05:46"/>
        <d v="2022-10-04T10:12:16"/>
        <d v="2022-10-08T10:12:16"/>
        <d v="2022-02-18T23:17:04"/>
        <d v="2022-05-27T15:29:59"/>
        <d v="2023-02-27T18:01:56"/>
        <d v="2022-11-05T03:27:45"/>
        <d v="2023-09-02T07:41:24"/>
        <d v="2023-09-15T20:10:47"/>
        <d v="2023-09-11T20:10:47"/>
        <d v="2022-03-20T11:46:18"/>
        <d v="2023-01-02T00:36:18"/>
        <d v="2022-12-25T05:00:38"/>
        <d v="2023-06-09T22:29:11"/>
        <d v="2022-03-23T17:39:51"/>
        <d v="2023-03-13T21:55:08"/>
        <d v="2022-06-26T04:05:26"/>
        <d v="2023-08-04T01:36:53"/>
        <d v="2023-04-03T06:23:43"/>
        <d v="2023-04-06T06:23:43"/>
        <d v="2022-08-04T09:56:30"/>
        <d v="2022-08-09T09:56:30"/>
        <d v="2023-03-03T19:44:13"/>
        <d v="2022-02-03T07:54:35"/>
        <d v="2022-07-05T08:13:46"/>
        <d v="2022-07-06T08:13:46"/>
        <d v="2023-06-13T08:54:08"/>
        <d v="2023-06-15T08:54:08"/>
        <d v="2023-03-29T21:07:16"/>
        <d v="2023-03-24T21:07:16"/>
        <d v="2022-10-06T14:05:41"/>
        <d v="2022-10-08T14:05:41"/>
        <d v="2022-12-27T10:52:58"/>
        <d v="2022-03-15T21:37:51"/>
        <d v="2022-03-18T21:37:51"/>
        <d v="2022-04-01T10:38:28"/>
        <d v="2022-04-05T10:38:28"/>
        <d v="2023-04-10T18:21:43"/>
        <d v="2023-04-08T18:21:43"/>
        <d v="2023-04-12T18:21:43"/>
        <d v="2023-08-01T17:11:38"/>
        <d v="2022-02-09T03:23:10"/>
        <d v="2022-02-13T03:23:10"/>
        <d v="2023-06-27T11:30:00"/>
        <d v="2023-06-30T11:30:00"/>
        <d v="2022-12-20T10:20:25"/>
        <d v="2022-12-17T10:20:25"/>
        <d v="2023-04-10T12:37:54"/>
        <d v="2023-04-11T12:37:54"/>
        <d v="2023-06-22T01:56:26"/>
        <d v="2022-07-20T11:44:34"/>
        <d v="2023-04-18T23:01:36"/>
        <d v="2022-07-11T14:26:50"/>
        <d v="2022-09-30T21:05:46"/>
        <d v="2022-08-10T16:19:01"/>
        <d v="2023-03-30T15:41:39"/>
        <d v="2023-04-01T15:41:39"/>
        <d v="2023-03-28T15:41:39"/>
        <d v="2023-04-02T15:41:39"/>
        <d v="2023-03-29T15:41:39"/>
        <d v="2022-03-21T08:24:54"/>
        <d v="2022-03-23T08:24:54"/>
        <d v="2022-03-19T08:24:54"/>
        <d v="2022-02-20T23:17:04"/>
        <d v="2022-02-14T23:17:04"/>
        <d v="2022-05-28T15:29:59"/>
        <d v="2022-01-03T15:13:53"/>
        <d v="2021-12-31T15:13:53"/>
        <d v="2022-01-01T15:13:53"/>
        <d v="2023-03-03T18:01:56"/>
        <d v="2023-02-28T18:01:56"/>
        <d v="2022-11-04T03:27:45"/>
        <d v="2022-11-08T03:27:45"/>
        <d v="2023-09-03T07:41:24"/>
        <d v="2023-09-07T07:41:24"/>
        <d v="2022-03-18T11:46:18"/>
        <d v="2022-03-15T11:46:18"/>
        <d v="2023-05-25T20:23:44"/>
        <d v="2023-05-23T20:23:44"/>
        <d v="2022-12-30T00:36:18"/>
        <d v="2022-12-27T05:00:38"/>
        <d v="2022-08-14T08:38:11"/>
        <d v="2022-08-16T08:38:11"/>
        <d v="2023-08-27T16:35:04"/>
        <d v="2023-08-29T16:35:04"/>
        <d v="2022-12-20T04:33:07"/>
        <d v="2023-03-14T21:55:08"/>
        <d v="2023-03-12T21:55:08"/>
        <d v="2023-03-10T21:55:08"/>
        <d v="2022-06-23T04:05:26"/>
        <d v="2022-06-27T04:05:26"/>
        <d v="2022-06-21T04:05:26"/>
        <d v="2023-08-01T01:36:53"/>
        <d v="2023-08-03T01:36:53"/>
        <d v="2023-08-07T01:36:53"/>
        <d v="2023-04-07T06:23:43"/>
        <d v="2022-08-06T09:56:30"/>
        <d v="2022-02-02T07:54:35"/>
        <d v="2022-02-06T07:54:35"/>
        <d v="2022-07-17T16:46:55"/>
        <d v="2022-07-19T16:46:55"/>
        <d v="2022-07-13T16:46:55"/>
        <d v="2023-07-14T08:10:15"/>
        <d v="2023-07-15T08:10:15"/>
        <d v="2023-07-13T08:10:15"/>
        <d v="2022-10-11T22:33:20"/>
        <d v="2022-09-19T04:47:55"/>
        <d v="2022-09-22T04:47:55"/>
        <d v="2023-07-18T02:28:49"/>
        <d v="2023-02-03T00:03:45"/>
        <d v="2023-02-04T00:03:45"/>
        <d v="2022-10-30T05:17:37"/>
        <d v="2022-11-04T05:17:37"/>
        <d v="2023-07-08T15:23:01"/>
        <d v="2023-07-11T15:23:01"/>
        <d v="2022-01-10T07:25:27"/>
        <d v="2022-01-11T07:25:27"/>
        <d v="2022-01-06T07:25:27"/>
        <d v="2022-11-13T19:43:02"/>
        <d v="2022-11-15T19:43:02"/>
        <d v="2023-02-19T13:42:17"/>
        <d v="2023-02-20T13:42:17"/>
        <d v="2023-02-17T13:42:17"/>
        <d v="2023-02-18T16:28:40"/>
        <d v="2023-02-15T16:28:40"/>
        <d v="2022-05-05T15:27:54"/>
        <d v="2022-05-04T15:27:54"/>
        <d v="2022-05-17T16:15:48"/>
        <d v="2022-05-19T16:15:48"/>
        <d v="2022-07-03T08:13:46"/>
        <d v="2023-06-14T08:54:08"/>
        <d v="2023-06-17T08:54:08"/>
        <d v="2022-10-05T14:05:41"/>
        <d v="2022-07-09T09:51:33"/>
        <d v="2022-03-16T21:37:51"/>
        <d v="2022-04-03T10:38:28"/>
        <d v="2022-05-02T18:40:18"/>
        <d v="2023-04-09T18:21:43"/>
        <d v="2022-02-12T03:23:10"/>
        <d v="2022-02-10T03:23:10"/>
        <d v="2023-06-26T11:30:00"/>
        <d v="2023-06-28T11:30:00"/>
        <d v="2022-06-25T18:38:51"/>
        <d v="2022-06-27T18:38:51"/>
        <d v="2022-06-28T18:38:51"/>
        <d v="2022-12-19T10:20:25"/>
        <d v="2023-04-07T12:37:54"/>
        <d v="2023-04-12T12:37:54"/>
        <d v="2022-02-03T06:22:29"/>
        <d v="2023-08-26T21:41:36"/>
        <d v="2023-08-16T12:50:13"/>
        <d v="2023-08-18T12:50:13"/>
        <d v="2023-08-04T09:27:05"/>
        <d v="2023-08-05T09:27:05"/>
        <d v="2022-10-03T21:05:46"/>
        <d v="2022-08-12T16:19:01"/>
        <d v="2022-10-07T10:12:16"/>
        <d v="2022-10-09T10:12:16"/>
        <d v="2022-10-11T10:12:16"/>
        <d v="2022-02-17T23:17:04"/>
        <d v="2022-04-11T11:01:49"/>
        <d v="2022-04-09T11:01:49"/>
        <d v="2022-04-12T11:01:49"/>
        <d v="2022-06-02T15:29:59"/>
        <d v="2023-09-17T20:10:47"/>
        <d v="2023-05-28T20:23:44"/>
        <d v="2023-06-06T22:29:11"/>
        <d v="2023-06-08T22:29:11"/>
        <d v="2022-08-15T08:38:11"/>
        <d v="2022-08-18T08:38:11"/>
        <d v="2022-08-17T08:38:11"/>
        <d v="2023-08-28T16:35:04"/>
        <d v="2023-08-30T16:35:04"/>
        <d v="2023-08-31T16:35:04"/>
        <d v="2022-03-26T17:39:51"/>
        <d v="2023-04-04T06:23:43"/>
        <d v="2023-04-02T06:23:43"/>
        <d v="2022-08-08T09:56:30"/>
        <d v="2022-02-05T07:54:35"/>
        <d v="2022-07-15T16:46:55"/>
        <d v="2022-07-16T16:46:55"/>
        <d v="2022-07-14T16:46:55"/>
        <d v="2023-07-10T08:10:15"/>
        <d v="2022-10-13T22:33:20"/>
        <d v="2022-09-20T04:47:55"/>
        <d v="2023-07-17T02:28:49"/>
        <d v="2023-07-22T02:28:49"/>
        <d v="2023-07-14T02:28:49"/>
        <d v="2022-11-02T05:17:37"/>
        <d v="2022-11-12T19:43:02"/>
        <d v="2022-11-17T19:43:02"/>
        <d v="2023-02-16T13:42:17"/>
        <d v="2023-02-13T16:28:40"/>
        <d v="2022-05-03T15:27:54"/>
        <d v="2022-05-02T15:27:54"/>
        <d v="2022-05-20T16:15:48"/>
        <d v="2022-07-02T08:13:46"/>
        <d v="2023-06-16T08:54:08"/>
        <d v="2023-03-31T21:07:16"/>
        <d v="2023-03-25T21:07:16"/>
        <d v="2022-07-07T09:51:33"/>
        <d v="2022-07-10T09:51:33"/>
        <d v="2022-12-24T10:52:58"/>
        <d v="2022-03-13T21:37:51"/>
        <d v="2022-03-31T10:38:28"/>
        <d v="2022-03-30T10:38:28"/>
        <d v="2022-04-30T18:40:18"/>
        <d v="2023-04-11T18:21:43"/>
        <d v="2023-07-28T17:11:38"/>
        <d v="2023-07-31T17:11:38"/>
        <d v="2022-02-07T03:23:10"/>
        <d v="2023-07-01T11:30:00"/>
        <d v="2022-06-26T18:38:51"/>
        <d v="2022-06-24T18:38:51"/>
        <d v="2023-04-13T12:37:54"/>
        <d v="2022-02-06T06:22:29"/>
        <d v="2022-02-02T06:22:29"/>
        <d v="2023-06-21T01:56:26"/>
        <d v="2023-06-19T01:56:26"/>
        <d v="2022-07-19T11:44:34"/>
        <d v="2022-07-22T11:44:34"/>
        <d v="2022-07-17T11:44:34"/>
        <d v="2023-08-28T21:41:36"/>
        <d v="2023-04-10T23:01:36"/>
        <d v="2023-04-15T23:01:36"/>
        <d v="2022-07-12T14:26:50"/>
        <d v="2023-08-03T09:27:05"/>
        <d v="2023-08-02T09:27:05"/>
        <d v="2022-09-28T21:05:46"/>
        <d v="2022-10-01T21:05:46"/>
        <d v="2023-03-31T15:41:39"/>
        <d v="2022-02-19T23:17:04"/>
        <d v="2022-04-08T11:01:49"/>
        <d v="2023-03-04T18:01:56"/>
        <d v="2022-03-17T11:46:18"/>
        <d v="2023-05-27T20:23:44"/>
        <d v="2022-12-24T05:00:38"/>
        <d v="2022-12-23T05:00:38"/>
        <d v="2023-06-07T22:29:11"/>
        <d v="2022-12-23T04:33:07"/>
        <d v="2022-12-17T04:33:07"/>
        <d v="2023-03-15T21:55:08"/>
        <d v="2023-03-02T19:44:13"/>
        <d v="2023-02-28T19:44:13"/>
        <d v="2022-02-07T07:54:35"/>
        <d v="2023-07-11T08:10:15"/>
        <d v="2023-07-19T02:28:49"/>
        <d v="2022-11-01T05:17:37"/>
        <d v="2022-11-05T05:17:37"/>
        <d v="2023-07-12T15:23:01"/>
        <d v="2022-01-08T07:25:27"/>
        <d v="2022-11-16T19:43:02"/>
        <d v="2023-02-13T13:42:17"/>
        <d v="2023-02-14T13:42:17"/>
        <d v="2023-02-12T13:42:17"/>
        <d v="2023-02-16T16:28:40"/>
        <d v="2022-07-09T08:13:46"/>
        <d v="2022-07-08T08:13:46"/>
        <d v="2023-06-11T08:54:08"/>
        <d v="2023-03-30T21:07:16"/>
        <d v="2022-07-08T09:51:33"/>
        <d v="2022-07-03T09:51:33"/>
        <d v="2022-03-17T21:37:51"/>
        <d v="2022-08-14T16:19:01"/>
        <d v="2022-04-10T11:01:49"/>
        <d v="2022-12-30T05:00:38"/>
        <d v="2023-08-02T01:36:53"/>
        <d v="2023-03-01T19:44:13"/>
        <d v="2022-07-12T16:46:55"/>
        <d v="2022-10-09T22:33:20"/>
        <d v="2022-10-12T22:33:20"/>
        <d v="2022-10-08T22:33:20"/>
        <d v="2023-07-16T02:28:49"/>
        <d v="2023-01-31T00:03:45"/>
        <d v="2023-01-29T00:03:45"/>
        <d v="2023-07-06T15:23:01"/>
        <d v="2023-07-07T15:23:01"/>
        <d v="2022-01-07T07:25:27"/>
        <d v="2023-02-12T16:28:40"/>
        <d v="2023-02-14T16:28:40"/>
        <d v="2022-05-01T15:27:54"/>
        <d v="2022-04-30T15:27:54"/>
        <d v="2022-05-07T15:27:54"/>
        <d v="2022-05-18T16:15:48"/>
        <d v="2023-03-28T21:07:16"/>
        <d v="2022-07-05T09:51:33"/>
        <d v="2022-07-06T09:51:33"/>
        <d v="2022-12-23T10:52:58"/>
        <d v="2022-12-22T10:52:58"/>
        <d v="2022-03-12T21:37:51"/>
        <d v="2022-03-14T21:37:51"/>
        <d v="2023-07-29T17:11:38"/>
        <d v="2022-02-08T03:23:10"/>
        <d v="2022-06-22T18:38:51"/>
        <d v="2023-04-06T12:37:54"/>
        <d v="2022-02-04T06:22:29"/>
        <d v="2023-06-24T01:56:26"/>
        <d v="2023-06-20T01:56:26"/>
        <d v="2023-08-29T21:41:36"/>
        <d v="2023-08-13T12:50:13"/>
        <d v="2023-08-17T12:50:13"/>
        <d v="2023-08-20T12:50:13"/>
        <d v="2022-07-14T14:26:50"/>
        <d v="2022-10-04T21:05:46"/>
        <d v="2022-08-09T16:19:01"/>
        <d v="2022-10-06T10:12:16"/>
        <d v="2022-04-13T11:01:49"/>
        <d v="2022-04-15T11:01:49"/>
        <d v="2022-06-03T15:29:59"/>
        <d v="2022-06-01T15:29:59"/>
        <d v="2023-03-01T18:01:56"/>
        <d v="2023-03-02T18:01:56"/>
        <d v="2022-11-06T03:27:45"/>
        <d v="2023-09-04T07:41:24"/>
        <d v="2023-09-16T20:10:47"/>
        <d v="2023-09-13T20:10:47"/>
        <d v="2023-09-12T20:10:47"/>
        <d v="2022-03-21T11:46:18"/>
        <d v="2023-05-26T20:23:44"/>
        <d v="2023-01-01T00:36:18"/>
        <d v="2022-08-19T08:38:11"/>
        <d v="2022-12-19T04:33:07"/>
        <d v="2022-03-24T17:39:51"/>
        <d v="2022-06-24T04:05:26"/>
        <d v="2023-08-06T01:36:53"/>
        <d v="2023-04-05T06:23:43"/>
        <d v="2023-03-05T19:44:13"/>
        <d v="2023-07-12T08:10:15"/>
        <d v="2023-07-18T08:10:15"/>
        <d v="2022-10-10T22:33:20"/>
        <d v="2022-09-23T04:47:55"/>
        <d v="2023-02-02T00:03:45"/>
        <d v="2022-11-03T05:17:37"/>
        <d v="2022-11-07T05:17:37"/>
        <d v="2023-02-17T16:28:40"/>
        <d v="2022-05-22T16:15:48"/>
        <d v="2022-05-23T16:15:48"/>
        <d v="2022-07-07T08:13:46"/>
        <d v="2022-10-03T14:05:41"/>
        <d v="2022-12-25T10:52:58"/>
        <d v="2022-06-23T07:34:28"/>
        <d v="2022-04-28T18:02:17"/>
        <d v="2022-10-08T04:14:17"/>
        <d v="2022-10-03T04:14:17"/>
        <d v="2022-10-01T04:14:17"/>
        <d v="2022-01-15T22:01:29"/>
        <d v="2022-10-10T14:13:05"/>
        <d v="2022-10-11T14:13:05"/>
        <d v="2022-10-12T14:13:05"/>
        <d v="2022-04-22T08:21:52"/>
        <d v="2022-09-21T11:20:41"/>
        <d v="2022-09-20T11:20:41"/>
        <d v="2022-06-13T02:13:25"/>
        <d v="2022-06-12T02:13:25"/>
        <d v="2022-03-05T21:14:55"/>
        <d v="2022-03-04T21:14:55"/>
        <d v="2022-01-28T14:06:06"/>
        <d v="2023-04-13T22:01:03"/>
        <d v="2022-07-07T19:56:24"/>
        <d v="2022-01-15T19:56:47"/>
        <d v="2022-09-16T01:01:03"/>
        <d v="2023-01-24T19:09:14"/>
        <d v="2022-12-20T15:52:13"/>
        <d v="2022-07-15T08:18:33"/>
        <d v="2022-05-15T13:40:01"/>
        <d v="2022-10-19T03:55:53"/>
        <d v="2022-03-16T19:06:16"/>
        <d v="2022-11-20T23:03:14"/>
        <d v="2023-03-12T16:55:04"/>
        <d v="2022-08-06T20:03:55"/>
        <d v="2022-04-15T21:29:01"/>
        <d v="2023-01-05T23:55:35"/>
        <d v="2023-04-27T15:28:09"/>
        <d v="2023-06-26T02:46:21"/>
        <d v="2022-11-05T23:10:12"/>
        <d v="2022-05-04T18:02:17"/>
        <d v="2022-10-05T04:14:17"/>
        <d v="2022-06-11T18:28:45"/>
        <d v="2022-06-10T18:28:45"/>
        <d v="2022-12-10T15:32:46"/>
        <d v="2022-09-23T11:20:41"/>
        <d v="2022-02-28T21:14:55"/>
        <d v="2022-03-03T21:14:55"/>
        <d v="2022-06-10T11:38:00"/>
        <d v="2022-01-12T19:56:47"/>
        <d v="2022-05-04T21:24:39"/>
        <d v="2023-03-06T03:56:27"/>
        <d v="2022-07-10T08:18:33"/>
        <d v="2023-08-10T05:35:37"/>
        <d v="2022-08-04T20:03:55"/>
        <d v="2023-01-06T23:55:35"/>
        <d v="2023-04-23T15:28:09"/>
        <d v="2023-04-21T15:28:09"/>
        <d v="2023-06-24T02:46:21"/>
        <d v="2022-11-03T23:10:12"/>
        <d v="2022-09-25T11:20:41"/>
        <d v="2022-01-12T22:01:29"/>
        <d v="2022-12-06T15:32:46"/>
        <d v="2022-12-07T15:32:46"/>
        <d v="2022-09-22T11:20:41"/>
        <d v="2022-06-14T02:13:25"/>
        <d v="2022-07-02T02:29:24"/>
        <d v="2022-06-30T02:29:24"/>
        <d v="2022-07-03T02:29:24"/>
        <d v="2023-06-17T15:18:23"/>
        <d v="2023-06-18T15:18:23"/>
        <d v="2022-07-25T06:46:55"/>
        <d v="2022-07-21T06:46:55"/>
        <d v="2022-05-24T15:11:28"/>
        <d v="2022-02-07T19:27:47"/>
        <d v="2022-02-05T19:27:47"/>
        <d v="2022-02-06T19:27:47"/>
        <d v="2023-01-08T15:27:51"/>
        <d v="2023-01-03T15:27:51"/>
        <d v="2022-03-09T23:34:26"/>
        <d v="2022-06-27T04:45:15"/>
        <d v="2022-06-26T04:45:15"/>
        <d v="2022-07-28T00:18:39"/>
        <d v="2023-09-04T09:16:50"/>
        <d v="2022-01-23T04:43:28"/>
        <d v="2022-08-01T12:23:45"/>
        <d v="2022-07-24T23:11:03"/>
        <d v="2023-05-17T01:00:09"/>
        <d v="2022-04-25T22:53:34"/>
        <d v="2023-05-29T11:51:22"/>
        <d v="2023-05-25T11:51:22"/>
        <d v="2023-05-24T11:51:22"/>
        <d v="2023-01-11T21:41:28"/>
        <d v="2023-03-20T09:31:46"/>
        <d v="2022-01-11T04:53:52"/>
        <d v="2022-01-09T04:53:52"/>
        <d v="2023-03-09T19:53:06"/>
        <d v="2023-03-07T19:53:06"/>
        <d v="2022-01-15T06:30:30"/>
        <d v="2022-01-13T06:30:30"/>
        <d v="2022-07-04T02:29:24"/>
        <d v="2023-02-25T13:03:58"/>
        <d v="2023-02-27T13:03:58"/>
        <d v="2023-06-15T15:18:23"/>
        <d v="2022-07-26T06:46:55"/>
        <d v="2022-05-25T15:11:28"/>
        <d v="2022-05-27T15:11:28"/>
        <d v="2022-02-03T19:27:47"/>
        <d v="2022-06-29T10:44:44"/>
        <d v="2022-06-28T10:44:44"/>
        <d v="2023-01-05T15:27:51"/>
        <d v="2023-01-04T15:27:51"/>
        <d v="2022-03-08T23:34:26"/>
        <d v="2022-07-01T04:45:15"/>
        <d v="2022-07-31T00:18:39"/>
        <d v="2022-07-29T00:18:39"/>
        <d v="2023-03-31T15:39:13"/>
        <d v="2023-06-03T18:40:56"/>
        <d v="2023-06-25T20:01:36"/>
        <d v="2022-09-26T11:53:56"/>
        <d v="2023-01-07T09:06:31"/>
        <d v="2022-08-03T12:23:45"/>
        <d v="2022-05-05T00:32:09"/>
        <d v="2021-12-31T01:51:52"/>
        <d v="2022-04-28T22:53:34"/>
        <d v="2022-02-10T23:46:40"/>
        <d v="2023-05-28T11:51:22"/>
        <d v="2023-01-14T21:41:28"/>
        <d v="2023-01-10T21:41:28"/>
        <d v="2023-03-25T09:31:46"/>
        <d v="2023-03-21T09:31:46"/>
        <d v="2023-03-08T19:53:06"/>
        <d v="2023-03-06T19:53:06"/>
        <d v="2023-02-26T13:03:58"/>
        <d v="2023-02-22T13:03:58"/>
        <d v="2022-07-24T06:46:55"/>
        <d v="2022-07-19T06:46:55"/>
        <d v="2022-05-23T15:11:28"/>
        <d v="2022-06-26T10:44:44"/>
        <d v="2023-01-02T15:27:51"/>
        <d v="2022-06-25T04:45:15"/>
        <d v="2022-07-30T00:18:39"/>
        <d v="2022-02-09T19:04:45"/>
        <d v="2023-06-23T20:01:36"/>
        <d v="2022-04-16T13:27:53"/>
        <d v="2023-06-21T16:02:26"/>
        <d v="2022-03-22T17:14:32"/>
        <d v="2022-06-25T20:09:31"/>
        <d v="2023-02-26T17:29:35"/>
        <d v="2022-06-25T03:24:32"/>
        <d v="2023-05-12T01:00:09"/>
        <d v="2023-03-19T09:31:46"/>
        <d v="2022-01-12T04:53:52"/>
        <d v="2023-03-10T19:53:06"/>
        <d v="2022-01-09T06:30:30"/>
        <d v="2022-01-11T06:30:30"/>
        <d v="2022-06-29T02:29:24"/>
        <d v="2022-07-01T02:29:24"/>
        <d v="2023-06-16T15:18:23"/>
        <d v="2022-05-29T15:11:28"/>
        <d v="2022-05-22T15:11:28"/>
        <d v="2022-06-27T10:44:44"/>
        <d v="2022-06-25T10:44:44"/>
        <d v="2022-03-07T23:34:26"/>
        <d v="2022-03-11T23:34:26"/>
        <d v="2022-07-27T00:18:39"/>
        <d v="2023-03-02T00:56:51"/>
        <d v="2022-09-01T07:14:27"/>
        <d v="2023-04-11T18:41:30"/>
        <d v="2023-05-30T11:51:22"/>
        <d v="2022-01-07T04:53:52"/>
        <d v="2022-01-05T04:53:52"/>
        <d v="2022-01-12T06:30:30"/>
        <d v="2023-02-24T13:03:58"/>
        <d v="2022-02-02T19:27:47"/>
        <d v="2022-02-04T19:27:47"/>
        <d v="2023-01-09T15:27:51"/>
        <d v="2022-03-10T23:34:26"/>
        <d v="2022-06-29T04:45:15"/>
        <d v="2023-09-11T09:16:50"/>
        <d v="2022-09-04T07:14:27"/>
        <d v="2023-06-22T16:02:26"/>
        <d v="2022-10-05T06:07:20"/>
        <d v="2022-10-27T23:41:59"/>
        <d v="2023-02-22T18:21:09"/>
        <d v="2022-06-20T03:24:32"/>
        <d v="2022-07-26T23:11:03"/>
        <d v="2023-01-13T21:41:28"/>
        <d v="2023-03-22T09:31:46"/>
        <d v="2023-02-23T13:03:58"/>
        <d v="2022-07-23T06:46:55"/>
        <d v="2022-06-24T04:45:15"/>
        <d v="2022-07-25T00:18:39"/>
        <d v="2022-11-27T02:36:01"/>
        <d v="2022-11-26T02:36:01"/>
        <d v="2022-06-10T19:43:59"/>
        <d v="2022-06-04T19:43:59"/>
        <d v="2023-04-13T21:25:25"/>
        <d v="2022-07-26T12:40:37"/>
        <d v="2022-02-11T20:00:49"/>
        <d v="2023-02-15T10:11:16"/>
        <d v="2023-02-16T10:11:16"/>
        <d v="2022-11-23T02:36:01"/>
        <d v="2022-02-23T05:03:33"/>
        <d v="2022-06-09T19:43:59"/>
        <d v="2023-04-14T21:25:25"/>
        <d v="2022-07-29T12:40:37"/>
        <d v="2022-07-30T12:40:37"/>
        <d v="2022-02-09T20:00:49"/>
        <d v="2022-10-15T22:12:48"/>
        <d v="2023-02-13T10:11:16"/>
        <d v="2022-06-05T19:43:59"/>
        <d v="2022-04-08T07:57:47"/>
      </sharedItems>
    </cacheField>
    <cacheField name="Vacancy approval date" numFmtId="14">
      <sharedItems containsSemiMixedTypes="0" containsNonDate="0" containsDate="1" containsString="0" minDate="2022-01-02T15:13:53" maxDate="2023-09-18T20:10:47"/>
    </cacheField>
    <cacheField name="Time to Approve Requisition" numFmtId="1">
      <sharedItems containsSemiMixedTypes="0" containsString="0" containsNumber="1" containsInteger="1" minValue="1" maxValue="4"/>
    </cacheField>
    <cacheField name="Job advert open date" numFmtId="14">
      <sharedItems containsSemiMixedTypes="0" containsNonDate="0" containsDate="1" containsString="0" minDate="2022-01-07T01:51:52" maxDate="2023-09-20T09:16:50"/>
    </cacheField>
    <cacheField name="Time to Publish Advert" numFmtId="1">
      <sharedItems containsSemiMixedTypes="0" containsString="0" containsNumber="1" containsInteger="1" minValue="1" maxValue="8"/>
    </cacheField>
    <cacheField name="Job advert closing date" numFmtId="14">
      <sharedItems containsSemiMixedTypes="0" containsNonDate="0" containsDate="1" containsString="0" minDate="2022-01-12T01:51:52" maxDate="2023-11-04T09:16:50"/>
    </cacheField>
    <cacheField name="Open Days" numFmtId="1">
      <sharedItems containsSemiMixedTypes="0" containsString="0" containsNumber="1" containsInteger="1" minValue="0" maxValue="190"/>
    </cacheField>
    <cacheField name="Shortlisted Status" numFmtId="0">
      <sharedItems count="2">
        <s v="Yes"/>
        <s v="No"/>
      </sharedItems>
    </cacheField>
    <cacheField name="From Application to Interveiw" numFmtId="0">
      <sharedItems containsString="0" containsBlank="1" containsNumber="1" containsInteger="1" minValue="0" maxValue="18"/>
    </cacheField>
    <cacheField name="Interview date" numFmtId="22">
      <sharedItems containsNonDate="0" containsDate="1" containsString="0" containsBlank="1" minDate="2022-01-10T19:39:24" maxDate="2023-10-03T20:10:47"/>
    </cacheField>
    <cacheField name="Hire Status" numFmtId="0">
      <sharedItems containsBlank="1" count="5">
        <s v="Failed"/>
        <s v="Declined"/>
        <m/>
        <s v="Accepted"/>
        <s v="Pending"/>
      </sharedItems>
    </cacheField>
    <cacheField name="Rejection Reason" numFmtId="0">
      <sharedItems containsBlank="1"/>
    </cacheField>
    <cacheField name="Date job offer" numFmtId="14">
      <sharedItems containsNonDate="0" containsDate="1" containsString="0" containsBlank="1" minDate="2022-01-13T19:39:24" maxDate="2023-10-09T20:10:47"/>
    </cacheField>
    <cacheField name="Offer Status" numFmtId="0">
      <sharedItems containsBlank="1"/>
    </cacheField>
    <cacheField name="Date contract prepared" numFmtId="0">
      <sharedItems containsNonDate="0" containsDate="1" containsString="0" containsBlank="1" minDate="2022-01-12T19:39:24" maxDate="2023-09-26T09:16:50"/>
    </cacheField>
    <cacheField name="Date contract issued " numFmtId="0">
      <sharedItems containsNonDate="0" containsDate="1" containsString="0" containsBlank="1" minDate="2022-01-16T19:39:24" maxDate="2023-09-28T20:10:47"/>
    </cacheField>
    <cacheField name="Reporting date " numFmtId="14">
      <sharedItems containsNonDate="0" containsDate="1" containsString="0" containsBlank="1" minDate="2022-01-12T19:39:24" maxDate="2023-10-06T20:10:47"/>
    </cacheField>
    <cacheField name="Time to Hire" numFmtId="0">
      <sharedItems containsString="0" containsBlank="1" containsNumber="1" containsInteger="1" minValue="9" maxValue="190" count="39">
        <m/>
        <n v="165"/>
        <n v="35"/>
        <n v="14"/>
        <n v="26"/>
        <n v="23"/>
        <n v="31"/>
        <n v="27"/>
        <n v="32"/>
        <n v="13"/>
        <n v="24"/>
        <n v="30"/>
        <n v="29"/>
        <n v="25"/>
        <n v="28"/>
        <n v="16"/>
        <n v="18"/>
        <n v="20"/>
        <n v="17"/>
        <n v="15"/>
        <n v="22"/>
        <n v="11"/>
        <n v="38"/>
        <n v="21"/>
        <n v="180"/>
        <n v="80"/>
        <n v="120"/>
        <n v="45"/>
        <n v="77"/>
        <n v="67"/>
        <n v="9"/>
        <n v="36"/>
        <n v="19"/>
        <n v="37"/>
        <n v="33"/>
        <n v="190"/>
        <n v="10"/>
        <n v="12"/>
        <n v="34"/>
      </sharedItems>
    </cacheField>
    <cacheField name="Date of induction/onboarding " numFmtId="0">
      <sharedItems containsNonDate="0" containsDate="1" containsString="0" containsBlank="1" minDate="2022-01-22T19:39:24" maxDate="2023-10-05T20:10:47"/>
    </cacheField>
    <cacheField name="Hired" numFmtId="0">
      <sharedItems containsSemiMixedTypes="0" containsString="0" containsNumber="1" containsInteger="1" minValue="0" maxValue="1" count="2">
        <n v="0"/>
        <n v="1"/>
      </sharedItems>
    </cacheField>
    <cacheField name="Time Between Interview and Candidate Reporting" numFmtId="0">
      <sharedItems containsString="0" containsBlank="1" containsNumber="1" containsInteger="1" minValue="2" maxValue="60"/>
    </cacheField>
    <cacheField name="Date e-file opened" numFmtId="0">
      <sharedItems containsNonDate="0" containsDate="1" containsString="0" containsBlank="1" minDate="2022-01-26T19:39:24" maxDate="2023-10-08T20:10:47"/>
    </cacheField>
    <cacheField name="Time Between Onboarding to file Openning" numFmtId="0">
      <sharedItems containsString="0" containsBlank="1" containsNumber="1" containsInteger="1" minValue="1" maxValue="4"/>
    </cacheField>
    <cacheField name="Date physical file open " numFmtId="0">
      <sharedItems containsNonDate="0" containsDate="1" containsString="0" containsBlank="1" minDate="2022-01-28T19:39:24" maxDate="2023-10-11T20:10:47"/>
    </cacheField>
    <cacheField name="Date of inclusion to benefits " numFmtId="0">
      <sharedItems containsNonDate="0" containsDate="1" containsString="0" containsBlank="1" minDate="2022-01-30T04:53:52" maxDate="2023-10-13T20:10:47"/>
    </cacheField>
    <cacheField name="End of probation date" numFmtId="0">
      <sharedItems containsString="0" containsBlank="1" containsNumber="1" containsInteger="1" minValue="120" maxValue="600"/>
    </cacheField>
    <cacheField name="Comments" numFmtId="0">
      <sharedItems containsNonDate="0" containsString="0" containsBlank="1"/>
    </cacheField>
    <cacheField name="Rejected By" numFmtId="0">
      <sharedItems containsBlank="1" count="3">
        <s v="Company"/>
        <m/>
        <s v="Candidate"/>
      </sharedItems>
    </cacheField>
    <cacheField name="Date of File Closure" numFmtId="0">
      <sharedItems containsNonDate="0" containsDate="1" containsString="0" containsBlank="1" minDate="2022-02-12T19:39:24" maxDate="2023-10-28T09:16:50"/>
    </cacheField>
    <cacheField name="Time to Close Employee File" numFmtId="0">
      <sharedItems containsString="0" containsBlank="1" containsNumber="1" containsInteger="1" minValue="12" maxValue="31"/>
    </cacheField>
    <cacheField name="Time to Inclusion to Benefits" numFmtId="0">
      <sharedItems containsString="0" containsBlank="1" containsNumber="1" containsInteger="1" minValue="1" maxValue="3"/>
    </cacheField>
  </cacheFields>
  <extLst>
    <ext xmlns:x14="http://schemas.microsoft.com/office/spreadsheetml/2009/9/main" uri="{725AE2AE-9491-48be-B2B4-4EB974FC3084}">
      <x14:pivotCacheDefinition pivotCacheId="219513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0">
  <r>
    <n v="525"/>
    <x v="0"/>
    <x v="0"/>
    <s v="Risk Management - Junior"/>
    <x v="0"/>
    <s v="Risk Management-Analyst"/>
    <x v="0"/>
    <x v="0"/>
    <d v="2022-02-13T20:00:49"/>
    <n v="3"/>
    <d v="2022-02-19T20:00:49"/>
    <n v="6"/>
    <d v="2022-03-07T20:00:49"/>
    <n v="16"/>
    <x v="0"/>
    <n v="5"/>
    <d v="2022-02-24T20:00:49"/>
    <x v="0"/>
    <s v="Other"/>
    <m/>
    <m/>
    <m/>
    <m/>
    <m/>
    <x v="0"/>
    <m/>
    <x v="0"/>
    <m/>
    <m/>
    <m/>
    <m/>
    <m/>
    <m/>
    <m/>
    <x v="0"/>
    <m/>
    <m/>
    <m/>
  </r>
  <r>
    <n v="524"/>
    <x v="1"/>
    <x v="0"/>
    <s v="Risk Management - Associate"/>
    <x v="0"/>
    <s v="Risk Management-Analyst"/>
    <x v="1"/>
    <x v="1"/>
    <d v="2022-02-16T20:00:49"/>
    <n v="3"/>
    <d v="2022-02-19T20:00:49"/>
    <n v="3"/>
    <d v="2022-02-24T20:00:49"/>
    <n v="5"/>
    <x v="0"/>
    <n v="6"/>
    <d v="2022-02-25T20:00:49"/>
    <x v="1"/>
    <m/>
    <d v="2022-03-02T20:00:49"/>
    <s v="Declined"/>
    <m/>
    <m/>
    <d v="2022-02-27T20:00:49"/>
    <x v="0"/>
    <m/>
    <x v="0"/>
    <m/>
    <m/>
    <m/>
    <m/>
    <m/>
    <m/>
    <m/>
    <x v="1"/>
    <m/>
    <m/>
    <m/>
  </r>
  <r>
    <n v="522"/>
    <x v="2"/>
    <x v="0"/>
    <s v="Risk Management - Associate"/>
    <x v="0"/>
    <s v="Risk Management-Analyst"/>
    <x v="1"/>
    <x v="2"/>
    <d v="2022-02-18T20:00:49"/>
    <n v="1"/>
    <d v="2022-02-19T20:00:49"/>
    <n v="1"/>
    <d v="2022-02-28T20:00:49"/>
    <n v="9"/>
    <x v="0"/>
    <n v="2"/>
    <d v="2022-02-21T20:00:49"/>
    <x v="1"/>
    <m/>
    <d v="2022-02-26T20:00:49"/>
    <s v="Declined"/>
    <m/>
    <m/>
    <d v="2022-02-22T20:00:49"/>
    <x v="0"/>
    <m/>
    <x v="0"/>
    <m/>
    <m/>
    <m/>
    <m/>
    <m/>
    <m/>
    <m/>
    <x v="1"/>
    <m/>
    <m/>
    <m/>
  </r>
  <r>
    <n v="407"/>
    <x v="3"/>
    <x v="0"/>
    <s v="Risk Management - Associate"/>
    <x v="1"/>
    <s v="Risk Management-Supervisor"/>
    <x v="1"/>
    <x v="3"/>
    <d v="2022-02-24T05:03:33"/>
    <n v="4"/>
    <d v="2022-03-02T05:03:33"/>
    <n v="6"/>
    <d v="2022-03-13T05:03:33"/>
    <n v="11"/>
    <x v="1"/>
    <m/>
    <m/>
    <x v="2"/>
    <m/>
    <m/>
    <m/>
    <m/>
    <m/>
    <m/>
    <x v="0"/>
    <m/>
    <x v="0"/>
    <m/>
    <m/>
    <m/>
    <m/>
    <m/>
    <m/>
    <m/>
    <x v="1"/>
    <m/>
    <m/>
    <m/>
  </r>
  <r>
    <n v="401"/>
    <x v="4"/>
    <x v="0"/>
    <s v="Risk Management - Executive"/>
    <x v="2"/>
    <s v="Risk Management-Director"/>
    <x v="2"/>
    <x v="4"/>
    <d v="2022-02-24T05:03:33"/>
    <n v="3"/>
    <d v="2022-03-02T05:03:33"/>
    <n v="6"/>
    <d v="2022-03-25T05:03:33"/>
    <n v="23"/>
    <x v="0"/>
    <n v="4"/>
    <d v="2022-03-06T05:03:33"/>
    <x v="1"/>
    <m/>
    <d v="2022-03-10T05:03:33"/>
    <s v="Declined"/>
    <m/>
    <m/>
    <d v="2022-03-07T05:03:33"/>
    <x v="0"/>
    <m/>
    <x v="0"/>
    <m/>
    <m/>
    <m/>
    <m/>
    <m/>
    <m/>
    <m/>
    <x v="1"/>
    <m/>
    <m/>
    <m/>
  </r>
  <r>
    <n v="404"/>
    <x v="5"/>
    <x v="0"/>
    <s v="Risk Management - Executive"/>
    <x v="2"/>
    <s v="Risk Management-Director"/>
    <x v="2"/>
    <x v="5"/>
    <d v="2022-02-24T05:03:33"/>
    <n v="2"/>
    <d v="2022-03-02T05:03:33"/>
    <n v="6"/>
    <d v="2022-03-31T05:03:33"/>
    <n v="29"/>
    <x v="0"/>
    <n v="12"/>
    <d v="2022-03-14T05:03:33"/>
    <x v="0"/>
    <s v="Not a culture fit"/>
    <m/>
    <m/>
    <m/>
    <m/>
    <d v="2022-03-17T05:03:33"/>
    <x v="0"/>
    <m/>
    <x v="0"/>
    <m/>
    <m/>
    <m/>
    <m/>
    <m/>
    <m/>
    <m/>
    <x v="0"/>
    <m/>
    <m/>
    <m/>
  </r>
  <r>
    <n v="403"/>
    <x v="6"/>
    <x v="0"/>
    <s v="Risk Management - Executive"/>
    <x v="2"/>
    <s v="Risk Management-Director"/>
    <x v="2"/>
    <x v="6"/>
    <d v="2022-02-27T05:03:33"/>
    <n v="3"/>
    <d v="2022-03-02T05:03:33"/>
    <n v="3"/>
    <d v="2022-03-28T05:03:33"/>
    <n v="26"/>
    <x v="0"/>
    <n v="7"/>
    <d v="2022-03-09T05:03:33"/>
    <x v="0"/>
    <s v="Not a culture fit"/>
    <m/>
    <m/>
    <m/>
    <m/>
    <m/>
    <x v="0"/>
    <m/>
    <x v="0"/>
    <m/>
    <m/>
    <m/>
    <m/>
    <m/>
    <m/>
    <m/>
    <x v="0"/>
    <m/>
    <m/>
    <m/>
  </r>
  <r>
    <n v="408"/>
    <x v="7"/>
    <x v="0"/>
    <s v="Risk Management - Junior"/>
    <x v="0"/>
    <s v="Risk Management-Analyst"/>
    <x v="0"/>
    <x v="7"/>
    <d v="2022-02-28T05:03:33"/>
    <n v="3"/>
    <d v="2022-03-02T05:03:33"/>
    <n v="2"/>
    <d v="2022-03-14T05:03:33"/>
    <n v="12"/>
    <x v="0"/>
    <n v="5"/>
    <d v="2022-03-07T05:03:33"/>
    <x v="1"/>
    <m/>
    <d v="2022-03-14T05:03:33"/>
    <s v="Declined"/>
    <m/>
    <m/>
    <d v="2022-03-11T05:03:33"/>
    <x v="0"/>
    <m/>
    <x v="0"/>
    <m/>
    <m/>
    <m/>
    <m/>
    <m/>
    <m/>
    <m/>
    <x v="1"/>
    <m/>
    <m/>
    <m/>
  </r>
  <r>
    <n v="409"/>
    <x v="8"/>
    <x v="0"/>
    <s v="Risk Management - Executive"/>
    <x v="2"/>
    <s v="Risk Management-Director"/>
    <x v="2"/>
    <x v="7"/>
    <d v="2022-02-28T05:03:33"/>
    <n v="3"/>
    <d v="2022-03-02T05:03:33"/>
    <n v="2"/>
    <d v="2022-03-15T05:03:33"/>
    <n v="13"/>
    <x v="0"/>
    <n v="7"/>
    <d v="2022-03-09T05:03:33"/>
    <x v="0"/>
    <s v="Other"/>
    <m/>
    <m/>
    <m/>
    <m/>
    <m/>
    <x v="0"/>
    <m/>
    <x v="0"/>
    <m/>
    <m/>
    <m/>
    <m/>
    <m/>
    <m/>
    <m/>
    <x v="2"/>
    <m/>
    <m/>
    <m/>
  </r>
  <r>
    <n v="405"/>
    <x v="9"/>
    <x v="0"/>
    <s v="Risk Management - Executive"/>
    <x v="2"/>
    <s v="Risk Management-Director"/>
    <x v="2"/>
    <x v="7"/>
    <d v="2022-02-28T05:03:33"/>
    <n v="3"/>
    <d v="2022-03-02T05:03:33"/>
    <n v="2"/>
    <d v="2022-03-30T05:03:33"/>
    <n v="28"/>
    <x v="0"/>
    <n v="3"/>
    <d v="2022-03-05T05:03:33"/>
    <x v="3"/>
    <m/>
    <d v="2022-03-07T05:03:33"/>
    <s v="Accepted"/>
    <d v="2022-03-06T05:03:33"/>
    <d v="2022-03-09T05:03:33"/>
    <d v="2022-03-06T05:03:33"/>
    <x v="1"/>
    <d v="2022-03-08T05:03:33"/>
    <x v="1"/>
    <n v="3"/>
    <d v="2022-03-11T05:03:33"/>
    <n v="3"/>
    <d v="2022-03-13T05:03:33"/>
    <d v="2022-03-16T05:03:33"/>
    <n v="129"/>
    <m/>
    <x v="1"/>
    <d v="2022-03-28T05:03:33"/>
    <n v="20"/>
    <n v="3"/>
  </r>
  <r>
    <n v="410"/>
    <x v="10"/>
    <x v="0"/>
    <s v="Risk Management - Associate"/>
    <x v="1"/>
    <s v="Risk Management-Supervisor"/>
    <x v="1"/>
    <x v="8"/>
    <d v="2022-02-28T05:03:33"/>
    <n v="2"/>
    <d v="2022-03-02T05:03:33"/>
    <n v="2"/>
    <d v="2022-03-31T05:03:33"/>
    <n v="29"/>
    <x v="0"/>
    <n v="2"/>
    <d v="2022-03-04T05:03:33"/>
    <x v="1"/>
    <m/>
    <d v="2022-03-08T05:03:33"/>
    <s v="Declined"/>
    <m/>
    <m/>
    <d v="2022-03-05T05:03:33"/>
    <x v="0"/>
    <m/>
    <x v="0"/>
    <m/>
    <m/>
    <m/>
    <m/>
    <m/>
    <m/>
    <m/>
    <x v="1"/>
    <m/>
    <m/>
    <m/>
  </r>
  <r>
    <n v="211"/>
    <x v="11"/>
    <x v="0"/>
    <s v="Risk Management - Junior"/>
    <x v="0"/>
    <s v="Risk Management-Analyst"/>
    <x v="0"/>
    <x v="9"/>
    <d v="2022-04-10T07:57:47"/>
    <n v="4"/>
    <d v="2022-04-15T07:57:47"/>
    <n v="5"/>
    <d v="2022-05-01T07:57:47"/>
    <n v="16"/>
    <x v="0"/>
    <n v="16"/>
    <d v="2022-05-01T07:57:47"/>
    <x v="3"/>
    <m/>
    <d v="2022-05-07T07:57:47"/>
    <s v="Accepted"/>
    <d v="2022-05-02T07:57:47"/>
    <d v="2022-05-05T07:57:47"/>
    <d v="2022-05-04T07:57:47"/>
    <x v="2"/>
    <d v="2022-05-11T07:57:47"/>
    <x v="1"/>
    <n v="10"/>
    <d v="2022-05-13T07:57:47"/>
    <n v="2"/>
    <d v="2022-05-15T07:57:47"/>
    <d v="2022-05-17T07:57:47"/>
    <n v="169"/>
    <m/>
    <x v="1"/>
    <d v="2022-06-02T07:57:47"/>
    <n v="22"/>
    <n v="2"/>
  </r>
  <r>
    <n v="219"/>
    <x v="12"/>
    <x v="0"/>
    <s v="Risk Management - Associate"/>
    <x v="1"/>
    <s v="Risk Management-Supervisor"/>
    <x v="1"/>
    <x v="9"/>
    <d v="2022-04-09T07:57:47"/>
    <n v="3"/>
    <d v="2022-04-15T07:57:47"/>
    <n v="6"/>
    <d v="2022-05-03T07:57:47"/>
    <n v="18"/>
    <x v="0"/>
    <n v="9"/>
    <d v="2022-04-24T07:57:47"/>
    <x v="1"/>
    <m/>
    <d v="2022-04-30T07:57:47"/>
    <s v="Declined"/>
    <m/>
    <m/>
    <d v="2022-04-28T07:57:47"/>
    <x v="0"/>
    <m/>
    <x v="0"/>
    <m/>
    <m/>
    <m/>
    <m/>
    <m/>
    <m/>
    <m/>
    <x v="1"/>
    <m/>
    <m/>
    <m/>
  </r>
  <r>
    <n v="220"/>
    <x v="13"/>
    <x v="0"/>
    <s v="Risk Management - Executive"/>
    <x v="3"/>
    <s v="Risk Management-Head of Department"/>
    <x v="2"/>
    <x v="10"/>
    <d v="2022-04-14T07:57:47"/>
    <n v="3"/>
    <d v="2022-04-15T07:57:47"/>
    <n v="1"/>
    <d v="2022-10-22T07:57:47"/>
    <n v="190"/>
    <x v="1"/>
    <m/>
    <m/>
    <x v="2"/>
    <m/>
    <m/>
    <m/>
    <m/>
    <m/>
    <m/>
    <x v="0"/>
    <m/>
    <x v="0"/>
    <m/>
    <m/>
    <m/>
    <m/>
    <m/>
    <m/>
    <m/>
    <x v="1"/>
    <m/>
    <m/>
    <m/>
  </r>
  <r>
    <n v="216"/>
    <x v="14"/>
    <x v="0"/>
    <s v="Risk Management - Associate"/>
    <x v="1"/>
    <s v="Risk Management-Supervisor"/>
    <x v="1"/>
    <x v="11"/>
    <d v="2022-04-13T07:57:47"/>
    <n v="1"/>
    <d v="2022-04-15T07:57:47"/>
    <n v="2"/>
    <d v="2022-04-28T07:57:47"/>
    <n v="13"/>
    <x v="0"/>
    <n v="9"/>
    <d v="2022-04-24T07:57:47"/>
    <x v="3"/>
    <m/>
    <d v="2022-04-28T07:57:47"/>
    <s v="Accepted"/>
    <d v="2022-04-26T07:57:47"/>
    <d v="2022-04-29T07:57:47"/>
    <d v="2022-04-25T07:57:47"/>
    <x v="3"/>
    <d v="2022-04-26T07:57:47"/>
    <x v="1"/>
    <n v="2"/>
    <d v="2022-04-28T07:57:47"/>
    <n v="2"/>
    <d v="2022-05-01T07:57:47"/>
    <d v="2022-05-03T07:57:47"/>
    <n v="123"/>
    <m/>
    <x v="1"/>
    <d v="2022-05-21T07:57:47"/>
    <n v="25"/>
    <n v="2"/>
  </r>
  <r>
    <n v="215"/>
    <x v="15"/>
    <x v="0"/>
    <s v="Risk Management - Executive"/>
    <x v="3"/>
    <s v="Risk Management-Head of Department"/>
    <x v="2"/>
    <x v="12"/>
    <d v="2022-04-14T07:57:47"/>
    <n v="1"/>
    <d v="2022-04-15T07:57:47"/>
    <n v="1"/>
    <d v="2022-10-22T07:57:47"/>
    <n v="190"/>
    <x v="0"/>
    <n v="13"/>
    <d v="2022-04-28T07:57:47"/>
    <x v="0"/>
    <s v="Other"/>
    <m/>
    <m/>
    <m/>
    <m/>
    <m/>
    <x v="0"/>
    <m/>
    <x v="0"/>
    <m/>
    <m/>
    <m/>
    <m/>
    <m/>
    <m/>
    <m/>
    <x v="0"/>
    <m/>
    <m/>
    <m/>
  </r>
  <r>
    <n v="339"/>
    <x v="16"/>
    <x v="0"/>
    <s v="Risk Management - Junior"/>
    <x v="0"/>
    <s v="Risk Management-Analyst"/>
    <x v="0"/>
    <x v="13"/>
    <d v="2022-06-11T19:43:59"/>
    <n v="4"/>
    <d v="2022-06-13T19:43:59"/>
    <n v="2"/>
    <d v="2022-06-19T19:43:59"/>
    <n v="6"/>
    <x v="0"/>
    <n v="12"/>
    <d v="2022-06-25T19:43:59"/>
    <x v="0"/>
    <s v="Salary expectation too high"/>
    <m/>
    <m/>
    <m/>
    <m/>
    <m/>
    <x v="0"/>
    <m/>
    <x v="0"/>
    <m/>
    <m/>
    <m/>
    <m/>
    <m/>
    <m/>
    <m/>
    <x v="0"/>
    <m/>
    <m/>
    <m/>
  </r>
  <r>
    <n v="338"/>
    <x v="17"/>
    <x v="0"/>
    <s v="Risk Management - Associate"/>
    <x v="1"/>
    <s v="Risk Management-Supervisor"/>
    <x v="1"/>
    <x v="14"/>
    <d v="2022-06-10T19:43:59"/>
    <n v="2"/>
    <d v="2022-06-13T19:43:59"/>
    <n v="3"/>
    <d v="2022-06-27T19:43:59"/>
    <n v="14"/>
    <x v="0"/>
    <n v="4"/>
    <d v="2022-06-17T19:43:59"/>
    <x v="1"/>
    <m/>
    <d v="2022-06-20T19:43:59"/>
    <s v="Declined"/>
    <m/>
    <m/>
    <d v="2022-06-19T19:43:59"/>
    <x v="0"/>
    <m/>
    <x v="0"/>
    <m/>
    <m/>
    <m/>
    <m/>
    <m/>
    <m/>
    <m/>
    <x v="1"/>
    <m/>
    <m/>
    <m/>
  </r>
  <r>
    <n v="335"/>
    <x v="18"/>
    <x v="0"/>
    <s v="Risk Management - Executive"/>
    <x v="2"/>
    <s v="Risk Management-Director"/>
    <x v="2"/>
    <x v="15"/>
    <d v="2022-06-12T19:43:59"/>
    <n v="1"/>
    <d v="2022-06-13T19:43:59"/>
    <n v="1"/>
    <d v="2022-07-06T19:43:59"/>
    <n v="23"/>
    <x v="0"/>
    <n v="4"/>
    <d v="2022-06-17T19:43:59"/>
    <x v="1"/>
    <m/>
    <d v="2022-06-22T19:43:59"/>
    <s v="Declined"/>
    <m/>
    <m/>
    <d v="2022-06-19T19:43:59"/>
    <x v="0"/>
    <m/>
    <x v="0"/>
    <m/>
    <m/>
    <m/>
    <m/>
    <m/>
    <m/>
    <m/>
    <x v="1"/>
    <m/>
    <m/>
    <m/>
  </r>
  <r>
    <n v="35"/>
    <x v="19"/>
    <x v="0"/>
    <s v="Risk Management - Executive"/>
    <x v="3"/>
    <s v="Risk Management-Head of Department"/>
    <x v="2"/>
    <x v="16"/>
    <d v="2022-07-31T12:40:37"/>
    <n v="4"/>
    <d v="2022-08-05T12:40:37"/>
    <n v="5"/>
    <d v="2022-08-30T12:40:37"/>
    <n v="25"/>
    <x v="0"/>
    <n v="14"/>
    <d v="2022-08-19T12:40:37"/>
    <x v="0"/>
    <s v="Not a culture fit"/>
    <m/>
    <m/>
    <m/>
    <m/>
    <d v="2022-08-21T12:40:37"/>
    <x v="0"/>
    <m/>
    <x v="0"/>
    <m/>
    <m/>
    <m/>
    <m/>
    <m/>
    <m/>
    <m/>
    <x v="2"/>
    <m/>
    <m/>
    <m/>
  </r>
  <r>
    <n v="33"/>
    <x v="20"/>
    <x v="0"/>
    <s v="Risk Management - Executive"/>
    <x v="3"/>
    <s v="Risk Management-Head of Department"/>
    <x v="2"/>
    <x v="17"/>
    <d v="2022-08-03T12:40:37"/>
    <n v="3"/>
    <d v="2022-08-05T12:40:37"/>
    <n v="2"/>
    <d v="2022-08-26T12:40:37"/>
    <n v="21"/>
    <x v="0"/>
    <n v="10"/>
    <d v="2022-08-15T12:40:37"/>
    <x v="1"/>
    <m/>
    <d v="2022-08-22T12:40:37"/>
    <s v="Declined"/>
    <m/>
    <m/>
    <d v="2022-08-18T12:40:37"/>
    <x v="0"/>
    <m/>
    <x v="0"/>
    <m/>
    <m/>
    <m/>
    <m/>
    <m/>
    <m/>
    <m/>
    <x v="1"/>
    <m/>
    <m/>
    <m/>
  </r>
  <r>
    <n v="34"/>
    <x v="21"/>
    <x v="0"/>
    <s v="Risk Management - Executive"/>
    <x v="3"/>
    <s v="Risk Management-Head of Department"/>
    <x v="2"/>
    <x v="18"/>
    <d v="2022-08-04T12:40:37"/>
    <n v="3"/>
    <d v="2022-08-05T12:40:37"/>
    <n v="1"/>
    <d v="2022-08-13T12:40:37"/>
    <n v="8"/>
    <x v="0"/>
    <n v="14"/>
    <d v="2022-08-19T12:40:37"/>
    <x v="1"/>
    <m/>
    <d v="2022-08-24T12:40:37"/>
    <s v="Declined"/>
    <m/>
    <m/>
    <d v="2022-08-20T12:40:37"/>
    <x v="0"/>
    <m/>
    <x v="0"/>
    <m/>
    <m/>
    <m/>
    <m/>
    <m/>
    <m/>
    <m/>
    <x v="1"/>
    <m/>
    <m/>
    <m/>
  </r>
  <r>
    <n v="32"/>
    <x v="22"/>
    <x v="0"/>
    <s v="Risk Management - Executive"/>
    <x v="3"/>
    <s v="Risk Management-Head of Department"/>
    <x v="2"/>
    <x v="18"/>
    <d v="2022-08-04T12:40:37"/>
    <n v="3"/>
    <d v="2022-08-05T12:40:37"/>
    <n v="1"/>
    <d v="2022-08-13T12:40:37"/>
    <n v="8"/>
    <x v="0"/>
    <n v="9"/>
    <d v="2022-08-14T12:40:37"/>
    <x v="3"/>
    <m/>
    <d v="2022-08-22T12:40:37"/>
    <s v="Accepted"/>
    <d v="2022-08-16T12:40:37"/>
    <d v="2022-08-20T12:40:37"/>
    <d v="2022-08-18T12:40:37"/>
    <x v="4"/>
    <d v="2022-08-27T12:40:37"/>
    <x v="1"/>
    <n v="60"/>
    <d v="2022-08-30T12:40:37"/>
    <n v="3"/>
    <d v="2022-09-02T12:40:37"/>
    <d v="2022-09-03T12:40:37"/>
    <n v="126"/>
    <m/>
    <x v="1"/>
    <d v="2022-09-21T12:40:37"/>
    <n v="25"/>
    <n v="1"/>
  </r>
  <r>
    <n v="37"/>
    <x v="23"/>
    <x v="0"/>
    <s v="Risk Management - Associate"/>
    <x v="1"/>
    <s v="Risk Management-Supervisor"/>
    <x v="1"/>
    <x v="18"/>
    <d v="2022-08-04T12:40:37"/>
    <n v="3"/>
    <d v="2022-08-05T12:40:37"/>
    <n v="1"/>
    <d v="2022-08-28T12:40:37"/>
    <n v="23"/>
    <x v="0"/>
    <n v="6"/>
    <d v="2022-08-11T12:40:37"/>
    <x v="0"/>
    <s v="Salary expectation too high"/>
    <m/>
    <m/>
    <m/>
    <m/>
    <m/>
    <x v="0"/>
    <m/>
    <x v="0"/>
    <m/>
    <m/>
    <m/>
    <m/>
    <m/>
    <m/>
    <m/>
    <x v="0"/>
    <m/>
    <m/>
    <m/>
  </r>
  <r>
    <n v="518"/>
    <x v="24"/>
    <x v="0"/>
    <s v="Risk Management - Associate"/>
    <x v="0"/>
    <s v="Risk Management-Analyst"/>
    <x v="1"/>
    <x v="19"/>
    <d v="2022-10-16T22:12:48"/>
    <n v="4"/>
    <d v="2022-10-22T22:12:48"/>
    <n v="6"/>
    <d v="2022-11-10T22:12:48"/>
    <n v="19"/>
    <x v="0"/>
    <n v="15"/>
    <d v="2022-11-06T22:12:48"/>
    <x v="1"/>
    <m/>
    <d v="2022-11-10T22:12:48"/>
    <s v="Declined"/>
    <m/>
    <m/>
    <d v="2022-11-09T22:12:48"/>
    <x v="0"/>
    <m/>
    <x v="0"/>
    <m/>
    <m/>
    <m/>
    <m/>
    <m/>
    <m/>
    <m/>
    <x v="1"/>
    <m/>
    <m/>
    <m/>
  </r>
  <r>
    <n v="511"/>
    <x v="25"/>
    <x v="0"/>
    <s v="Risk Management - Associate"/>
    <x v="0"/>
    <s v="Risk Management-Analyst"/>
    <x v="1"/>
    <x v="20"/>
    <d v="2022-10-17T22:12:48"/>
    <n v="3"/>
    <d v="2022-10-22T22:12:48"/>
    <n v="5"/>
    <d v="2022-11-13T22:12:48"/>
    <n v="22"/>
    <x v="0"/>
    <n v="4"/>
    <d v="2022-10-26T22:12:48"/>
    <x v="0"/>
    <s v="Salary expectation too high"/>
    <m/>
    <m/>
    <m/>
    <m/>
    <m/>
    <x v="0"/>
    <m/>
    <x v="0"/>
    <m/>
    <m/>
    <m/>
    <m/>
    <m/>
    <m/>
    <m/>
    <x v="0"/>
    <m/>
    <m/>
    <m/>
  </r>
  <r>
    <n v="519"/>
    <x v="26"/>
    <x v="0"/>
    <s v="Risk Management - Junior"/>
    <x v="0"/>
    <s v="Risk Management-Analyst"/>
    <x v="0"/>
    <x v="21"/>
    <d v="2022-10-20T22:12:48"/>
    <n v="4"/>
    <d v="2022-10-22T22:12:48"/>
    <n v="2"/>
    <d v="2022-11-05T22:12:48"/>
    <n v="14"/>
    <x v="0"/>
    <n v="10"/>
    <d v="2022-11-01T22:12:48"/>
    <x v="1"/>
    <m/>
    <d v="2022-11-06T22:12:48"/>
    <s v="Declined"/>
    <m/>
    <m/>
    <d v="2022-11-05T22:12:48"/>
    <x v="0"/>
    <m/>
    <x v="0"/>
    <m/>
    <m/>
    <m/>
    <m/>
    <m/>
    <m/>
    <m/>
    <x v="1"/>
    <m/>
    <m/>
    <m/>
  </r>
  <r>
    <n v="512"/>
    <x v="27"/>
    <x v="0"/>
    <s v="Risk Management - Junior"/>
    <x v="0"/>
    <s v="Risk Management-Analyst"/>
    <x v="0"/>
    <x v="22"/>
    <d v="2022-10-20T22:12:48"/>
    <n v="3"/>
    <d v="2022-10-22T22:12:48"/>
    <n v="2"/>
    <d v="2022-11-11T22:12:48"/>
    <n v="20"/>
    <x v="0"/>
    <n v="13"/>
    <d v="2022-11-04T22:12:48"/>
    <x v="1"/>
    <m/>
    <d v="2022-11-09T22:12:48"/>
    <s v="Declined"/>
    <m/>
    <m/>
    <d v="2022-11-05T22:12:48"/>
    <x v="0"/>
    <m/>
    <x v="0"/>
    <m/>
    <m/>
    <m/>
    <m/>
    <m/>
    <m/>
    <m/>
    <x v="1"/>
    <m/>
    <m/>
    <m/>
  </r>
  <r>
    <n v="515"/>
    <x v="28"/>
    <x v="0"/>
    <s v="Risk Management - Associate"/>
    <x v="0"/>
    <s v="Risk Management-Analyst"/>
    <x v="1"/>
    <x v="23"/>
    <d v="2022-10-20T22:12:48"/>
    <n v="2"/>
    <d v="2022-10-22T22:12:48"/>
    <n v="2"/>
    <d v="2022-11-11T22:12:48"/>
    <n v="20"/>
    <x v="0"/>
    <n v="15"/>
    <d v="2022-11-06T22:12:48"/>
    <x v="3"/>
    <m/>
    <d v="2022-11-12T22:12:48"/>
    <s v="Accepted"/>
    <d v="2022-11-08T22:12:48"/>
    <d v="2022-11-12T22:12:48"/>
    <d v="2022-11-09T22:12:48"/>
    <x v="5"/>
    <d v="2022-11-10T22:12:48"/>
    <x v="1"/>
    <n v="4"/>
    <d v="2022-11-13T22:12:48"/>
    <n v="3"/>
    <d v="2022-11-16T22:12:48"/>
    <d v="2022-11-18T22:12:48"/>
    <n v="152"/>
    <m/>
    <x v="1"/>
    <d v="2022-12-06T22:12:48"/>
    <n v="26"/>
    <n v="2"/>
  </r>
  <r>
    <n v="442"/>
    <x v="29"/>
    <x v="0"/>
    <s v="Risk Management - Junior"/>
    <x v="0"/>
    <s v="Risk Management-Analyst"/>
    <x v="0"/>
    <x v="24"/>
    <d v="2022-11-25T02:36:01"/>
    <n v="3"/>
    <d v="2022-11-30T02:36:01"/>
    <n v="5"/>
    <d v="2022-12-19T02:36:01"/>
    <n v="19"/>
    <x v="0"/>
    <n v="3"/>
    <d v="2022-12-03T02:36:01"/>
    <x v="0"/>
    <s v="Salary expectation too high"/>
    <m/>
    <m/>
    <m/>
    <m/>
    <d v="2022-12-07T02:36:01"/>
    <x v="0"/>
    <m/>
    <x v="0"/>
    <m/>
    <m/>
    <m/>
    <m/>
    <m/>
    <m/>
    <m/>
    <x v="2"/>
    <m/>
    <m/>
    <m/>
  </r>
  <r>
    <n v="449"/>
    <x v="30"/>
    <x v="0"/>
    <s v="Risk Management - Junior"/>
    <x v="0"/>
    <s v="Risk Management-Analyst"/>
    <x v="0"/>
    <x v="25"/>
    <d v="2022-11-28T02:36:01"/>
    <n v="4"/>
    <d v="2022-11-30T02:36:01"/>
    <n v="2"/>
    <d v="2022-12-15T02:36:01"/>
    <n v="15"/>
    <x v="0"/>
    <n v="15"/>
    <d v="2022-12-15T02:36:01"/>
    <x v="3"/>
    <m/>
    <d v="2022-12-17T02:36:01"/>
    <s v="Accepted"/>
    <d v="2022-12-17T02:36:01"/>
    <d v="2022-12-20T02:36:01"/>
    <d v="2022-12-16T02:36:01"/>
    <x v="6"/>
    <d v="2022-12-25T02:36:01"/>
    <x v="1"/>
    <n v="10"/>
    <d v="2022-12-28T02:36:01"/>
    <n v="3"/>
    <d v="2022-12-30T02:36:01"/>
    <d v="2022-12-31T02:36:01"/>
    <n v="123"/>
    <m/>
    <x v="1"/>
    <d v="2023-01-15T02:36:01"/>
    <n v="21"/>
    <n v="1"/>
  </r>
  <r>
    <n v="444"/>
    <x v="31"/>
    <x v="0"/>
    <s v="Risk Management - Junior"/>
    <x v="0"/>
    <s v="Risk Management-Analyst"/>
    <x v="0"/>
    <x v="25"/>
    <d v="2022-11-28T02:36:01"/>
    <n v="4"/>
    <d v="2022-11-30T02:36:01"/>
    <n v="2"/>
    <d v="2022-12-13T02:36:01"/>
    <n v="13"/>
    <x v="0"/>
    <n v="11"/>
    <d v="2022-12-11T02:36:01"/>
    <x v="0"/>
    <s v="Not a culture fit"/>
    <m/>
    <m/>
    <m/>
    <m/>
    <d v="2022-12-13T02:36:01"/>
    <x v="0"/>
    <m/>
    <x v="0"/>
    <m/>
    <m/>
    <m/>
    <m/>
    <m/>
    <m/>
    <m/>
    <x v="2"/>
    <m/>
    <m/>
    <m/>
  </r>
  <r>
    <n v="462"/>
    <x v="32"/>
    <x v="0"/>
    <s v="Risk Management - Associate"/>
    <x v="0"/>
    <s v="Risk Management-Analyst"/>
    <x v="1"/>
    <x v="26"/>
    <d v="2023-02-16T10:11:16"/>
    <n v="4"/>
    <d v="2023-02-22T10:11:16"/>
    <n v="6"/>
    <d v="2023-03-13T10:11:16"/>
    <n v="19"/>
    <x v="0"/>
    <n v="17"/>
    <d v="2023-03-11T10:11:16"/>
    <x v="3"/>
    <m/>
    <d v="2023-03-16T10:11:16"/>
    <s v="Accepted"/>
    <d v="2023-03-13T10:11:16"/>
    <d v="2023-03-16T10:11:16"/>
    <d v="2023-03-15T10:11:16"/>
    <x v="2"/>
    <d v="2023-03-19T10:11:16"/>
    <x v="1"/>
    <n v="8"/>
    <d v="2023-03-20T10:11:16"/>
    <n v="1"/>
    <d v="2023-03-23T10:11:16"/>
    <d v="2023-03-25T10:11:16"/>
    <n v="153"/>
    <m/>
    <x v="1"/>
    <d v="2023-04-12T10:11:16"/>
    <n v="24"/>
    <n v="2"/>
  </r>
  <r>
    <n v="467"/>
    <x v="33"/>
    <x v="0"/>
    <s v="Risk Management - Executive"/>
    <x v="2"/>
    <s v="Risk Management-Director"/>
    <x v="2"/>
    <x v="27"/>
    <d v="2023-02-16T10:11:16"/>
    <n v="2"/>
    <d v="2023-02-22T10:11:16"/>
    <n v="6"/>
    <d v="2023-03-04T10:11:16"/>
    <n v="10"/>
    <x v="0"/>
    <n v="8"/>
    <d v="2023-03-02T10:11:16"/>
    <x v="0"/>
    <s v="Not a culture fit"/>
    <m/>
    <m/>
    <m/>
    <m/>
    <m/>
    <x v="0"/>
    <m/>
    <x v="0"/>
    <m/>
    <m/>
    <m/>
    <m/>
    <m/>
    <m/>
    <m/>
    <x v="0"/>
    <m/>
    <m/>
    <m/>
  </r>
  <r>
    <n v="466"/>
    <x v="34"/>
    <x v="0"/>
    <s v="Risk Management - Associate"/>
    <x v="0"/>
    <s v="Risk Management-Analyst"/>
    <x v="1"/>
    <x v="27"/>
    <d v="2023-02-16T10:11:16"/>
    <n v="2"/>
    <d v="2023-02-22T10:11:16"/>
    <n v="6"/>
    <d v="2023-03-09T10:11:16"/>
    <n v="15"/>
    <x v="0"/>
    <n v="16"/>
    <d v="2023-03-10T10:11:16"/>
    <x v="0"/>
    <s v="Not a culture fit"/>
    <m/>
    <m/>
    <m/>
    <m/>
    <m/>
    <x v="0"/>
    <m/>
    <x v="0"/>
    <m/>
    <m/>
    <m/>
    <m/>
    <m/>
    <m/>
    <m/>
    <x v="2"/>
    <m/>
    <m/>
    <m/>
  </r>
  <r>
    <n v="461"/>
    <x v="35"/>
    <x v="0"/>
    <s v="Risk Management - Junior"/>
    <x v="0"/>
    <s v="Risk Management-Analyst"/>
    <x v="0"/>
    <x v="28"/>
    <d v="2023-02-20T10:11:16"/>
    <n v="3"/>
    <d v="2023-02-22T10:11:16"/>
    <n v="2"/>
    <d v="2023-03-16T10:11:16"/>
    <n v="22"/>
    <x v="0"/>
    <n v="18"/>
    <d v="2023-03-12T10:11:16"/>
    <x v="0"/>
    <s v="Salary expectation too high"/>
    <m/>
    <m/>
    <m/>
    <m/>
    <d v="2023-03-16T10:11:16"/>
    <x v="0"/>
    <m/>
    <x v="0"/>
    <m/>
    <m/>
    <m/>
    <m/>
    <m/>
    <m/>
    <m/>
    <x v="2"/>
    <m/>
    <m/>
    <m/>
  </r>
  <r>
    <n v="469"/>
    <x v="36"/>
    <x v="0"/>
    <s v="Risk Management - Associate"/>
    <x v="0"/>
    <s v="Risk Management-Analyst"/>
    <x v="1"/>
    <x v="28"/>
    <d v="2023-02-18T10:11:16"/>
    <n v="1"/>
    <d v="2023-02-22T10:11:16"/>
    <n v="4"/>
    <d v="2023-03-15T10:11:16"/>
    <n v="21"/>
    <x v="0"/>
    <n v="8"/>
    <d v="2023-03-02T10:11:16"/>
    <x v="0"/>
    <s v="Other"/>
    <m/>
    <m/>
    <m/>
    <m/>
    <d v="2023-03-06T10:11:16"/>
    <x v="0"/>
    <m/>
    <x v="0"/>
    <m/>
    <m/>
    <m/>
    <m/>
    <m/>
    <m/>
    <m/>
    <x v="2"/>
    <m/>
    <m/>
    <m/>
  </r>
  <r>
    <n v="470"/>
    <x v="37"/>
    <x v="0"/>
    <s v="Risk Management - Executive"/>
    <x v="2"/>
    <s v="Risk Management-Director"/>
    <x v="2"/>
    <x v="29"/>
    <d v="2023-02-21T10:11:16"/>
    <n v="3"/>
    <d v="2023-02-22T10:11:16"/>
    <n v="1"/>
    <d v="2023-03-14T10:11:16"/>
    <n v="20"/>
    <x v="0"/>
    <n v="15"/>
    <d v="2023-03-09T10:11:16"/>
    <x v="1"/>
    <m/>
    <d v="2023-03-15T10:11:16"/>
    <s v="Declined"/>
    <m/>
    <m/>
    <d v="2023-03-11T10:11:16"/>
    <x v="0"/>
    <m/>
    <x v="0"/>
    <m/>
    <m/>
    <m/>
    <m/>
    <m/>
    <m/>
    <m/>
    <x v="1"/>
    <m/>
    <m/>
    <m/>
  </r>
  <r>
    <n v="306"/>
    <x v="38"/>
    <x v="0"/>
    <s v="Risk Management - Executive"/>
    <x v="2"/>
    <s v="Risk Management-Director"/>
    <x v="2"/>
    <x v="30"/>
    <d v="2023-04-13T21:25:25"/>
    <n v="3"/>
    <d v="2023-04-19T21:25:25"/>
    <n v="6"/>
    <d v="2023-05-03T21:25:25"/>
    <n v="14"/>
    <x v="0"/>
    <n v="6"/>
    <d v="2023-04-25T21:25:25"/>
    <x v="0"/>
    <s v="Not a culture fit"/>
    <m/>
    <m/>
    <m/>
    <m/>
    <m/>
    <x v="0"/>
    <m/>
    <x v="0"/>
    <m/>
    <m/>
    <m/>
    <m/>
    <m/>
    <m/>
    <m/>
    <x v="2"/>
    <m/>
    <m/>
    <m/>
  </r>
  <r>
    <n v="304"/>
    <x v="39"/>
    <x v="0"/>
    <s v="Risk Management - Executive"/>
    <x v="3"/>
    <s v="Risk Management-Head of Department"/>
    <x v="2"/>
    <x v="31"/>
    <d v="2023-04-15T21:25:25"/>
    <n v="4"/>
    <d v="2023-04-19T21:25:25"/>
    <n v="4"/>
    <d v="2023-05-09T21:25:25"/>
    <n v="20"/>
    <x v="0"/>
    <n v="5"/>
    <d v="2023-04-24T21:25:25"/>
    <x v="0"/>
    <s v="Not a culture fit"/>
    <m/>
    <m/>
    <m/>
    <m/>
    <d v="2023-04-26T21:25:25"/>
    <x v="0"/>
    <m/>
    <x v="0"/>
    <m/>
    <m/>
    <m/>
    <m/>
    <m/>
    <m/>
    <m/>
    <x v="2"/>
    <m/>
    <m/>
    <m/>
  </r>
  <r>
    <n v="305"/>
    <x v="40"/>
    <x v="0"/>
    <s v="Risk Management - Junior"/>
    <x v="0"/>
    <s v="Risk Management-Analyst"/>
    <x v="0"/>
    <x v="32"/>
    <d v="2023-04-15T21:25:25"/>
    <n v="3"/>
    <d v="2023-04-19T21:25:25"/>
    <n v="4"/>
    <d v="2023-05-04T21:25:25"/>
    <n v="15"/>
    <x v="0"/>
    <n v="14"/>
    <d v="2023-05-03T21:25:25"/>
    <x v="0"/>
    <s v="Position filled by another"/>
    <m/>
    <m/>
    <m/>
    <m/>
    <m/>
    <x v="0"/>
    <m/>
    <x v="0"/>
    <m/>
    <m/>
    <m/>
    <m/>
    <m/>
    <m/>
    <m/>
    <x v="2"/>
    <m/>
    <m/>
    <m/>
  </r>
  <r>
    <n v="2975"/>
    <x v="41"/>
    <x v="1"/>
    <s v="Program Office - Senior Management"/>
    <x v="4"/>
    <s v="Program Office-Senior Manager"/>
    <x v="3"/>
    <x v="33"/>
    <d v="2022-07-23T15:16:58"/>
    <n v="3"/>
    <d v="2022-07-31T15:16:58"/>
    <n v="8"/>
    <d v="2022-08-13T15:16:58"/>
    <n v="13"/>
    <x v="0"/>
    <n v="3"/>
    <d v="2022-08-03T15:16:58"/>
    <x v="0"/>
    <s v="Salary expectation too high"/>
    <m/>
    <m/>
    <m/>
    <m/>
    <d v="2022-08-07T15:16:58"/>
    <x v="0"/>
    <m/>
    <x v="0"/>
    <m/>
    <m/>
    <m/>
    <m/>
    <m/>
    <m/>
    <m/>
    <x v="0"/>
    <m/>
    <m/>
    <m/>
  </r>
  <r>
    <n v="2970"/>
    <x v="42"/>
    <x v="1"/>
    <s v="Program Office - Senior Management"/>
    <x v="4"/>
    <s v="Program Office-Senior Manager"/>
    <x v="3"/>
    <x v="34"/>
    <d v="2022-05-22T06:38:26"/>
    <n v="2"/>
    <d v="2022-05-30T06:38:26"/>
    <n v="8"/>
    <d v="2022-06-21T06:38:26"/>
    <n v="22"/>
    <x v="0"/>
    <n v="1"/>
    <d v="2022-05-31T06:38:26"/>
    <x v="0"/>
    <s v="Other"/>
    <m/>
    <m/>
    <m/>
    <m/>
    <m/>
    <x v="0"/>
    <m/>
    <x v="0"/>
    <m/>
    <m/>
    <m/>
    <m/>
    <m/>
    <m/>
    <m/>
    <x v="2"/>
    <m/>
    <m/>
    <m/>
  </r>
  <r>
    <n v="2888"/>
    <x v="43"/>
    <x v="1"/>
    <s v="Program Office - Senior Management"/>
    <x v="4"/>
    <s v="Program Office-Senior Manager"/>
    <x v="3"/>
    <x v="35"/>
    <d v="2022-10-24T01:36:27"/>
    <n v="3"/>
    <d v="2022-10-31T01:36:27"/>
    <n v="7"/>
    <d v="2022-12-15T01:36:27"/>
    <n v="45"/>
    <x v="0"/>
    <n v="6"/>
    <d v="2022-11-06T01:36:27"/>
    <x v="0"/>
    <s v="Other"/>
    <m/>
    <m/>
    <m/>
    <m/>
    <d v="2022-11-07T01:36:27"/>
    <x v="0"/>
    <m/>
    <x v="0"/>
    <m/>
    <m/>
    <m/>
    <m/>
    <m/>
    <m/>
    <m/>
    <x v="0"/>
    <m/>
    <m/>
    <m/>
  </r>
  <r>
    <n v="2869"/>
    <x v="44"/>
    <x v="1"/>
    <s v="Program Office - Senior Management"/>
    <x v="4"/>
    <s v="Program Office-Senior Manager"/>
    <x v="3"/>
    <x v="36"/>
    <d v="2022-10-18T06:23:31"/>
    <n v="1"/>
    <d v="2022-10-25T06:23:31"/>
    <n v="7"/>
    <d v="2023-01-03T06:23:31"/>
    <n v="70"/>
    <x v="0"/>
    <n v="0"/>
    <d v="2022-10-25T06:23:31"/>
    <x v="0"/>
    <s v="Other"/>
    <m/>
    <m/>
    <m/>
    <m/>
    <d v="2022-10-26T06:23:31"/>
    <x v="0"/>
    <m/>
    <x v="0"/>
    <m/>
    <m/>
    <m/>
    <m/>
    <m/>
    <m/>
    <m/>
    <x v="0"/>
    <m/>
    <m/>
    <m/>
  </r>
  <r>
    <n v="2861"/>
    <x v="45"/>
    <x v="1"/>
    <s v="Program Office - Senior Management"/>
    <x v="4"/>
    <s v="Program Office-Senior Manager"/>
    <x v="3"/>
    <x v="37"/>
    <d v="2022-10-19T06:23:31"/>
    <n v="4"/>
    <d v="2022-10-21T06:23:31"/>
    <n v="2"/>
    <d v="2022-12-30T06:23:31"/>
    <n v="70"/>
    <x v="0"/>
    <n v="9"/>
    <d v="2022-10-30T06:23:31"/>
    <x v="0"/>
    <s v="Not a culture fit"/>
    <m/>
    <m/>
    <m/>
    <m/>
    <m/>
    <x v="0"/>
    <m/>
    <x v="0"/>
    <m/>
    <m/>
    <m/>
    <m/>
    <m/>
    <m/>
    <m/>
    <x v="0"/>
    <m/>
    <m/>
    <m/>
  </r>
  <r>
    <n v="2731"/>
    <x v="46"/>
    <x v="1"/>
    <s v="Program Office - Senior Management"/>
    <x v="4"/>
    <s v="Program Office-Senior Manager"/>
    <x v="3"/>
    <x v="38"/>
    <d v="2022-07-14T23:32:45"/>
    <n v="3"/>
    <d v="2022-07-15T23:32:45"/>
    <n v="1"/>
    <d v="2022-07-28T23:32:45"/>
    <n v="13"/>
    <x v="0"/>
    <n v="13"/>
    <d v="2022-07-28T23:32:45"/>
    <x v="0"/>
    <s v="Not a culture fit"/>
    <m/>
    <m/>
    <m/>
    <m/>
    <d v="2022-07-30T23:32:45"/>
    <x v="0"/>
    <m/>
    <x v="0"/>
    <m/>
    <m/>
    <m/>
    <m/>
    <m/>
    <m/>
    <m/>
    <x v="2"/>
    <m/>
    <m/>
    <m/>
  </r>
  <r>
    <n v="2555"/>
    <x v="47"/>
    <x v="1"/>
    <s v="Program Office - Senior Management"/>
    <x v="4"/>
    <s v="Program Office-Senior Manager"/>
    <x v="3"/>
    <x v="39"/>
    <d v="2023-08-09T17:10:04"/>
    <n v="2"/>
    <d v="2023-08-10T17:10:04"/>
    <n v="1"/>
    <d v="2023-09-07T17:10:04"/>
    <n v="28"/>
    <x v="0"/>
    <n v="11"/>
    <d v="2023-08-21T17:10:04"/>
    <x v="0"/>
    <s v="Position filled by another"/>
    <m/>
    <m/>
    <m/>
    <m/>
    <m/>
    <x v="0"/>
    <m/>
    <x v="0"/>
    <m/>
    <m/>
    <m/>
    <m/>
    <m/>
    <m/>
    <m/>
    <x v="0"/>
    <m/>
    <m/>
    <m/>
  </r>
  <r>
    <n v="2536"/>
    <x v="48"/>
    <x v="1"/>
    <s v="Program Office - Senior Management"/>
    <x v="4"/>
    <s v="Program Office-Senior Manager"/>
    <x v="3"/>
    <x v="40"/>
    <d v="2022-05-03T01:23:53"/>
    <n v="3"/>
    <d v="2022-05-07T01:23:53"/>
    <n v="4"/>
    <d v="2022-05-22T01:23:53"/>
    <n v="15"/>
    <x v="0"/>
    <n v="7"/>
    <d v="2022-05-14T01:23:53"/>
    <x v="0"/>
    <s v="Not a culture fit"/>
    <m/>
    <m/>
    <m/>
    <m/>
    <d v="2022-05-15T01:23:53"/>
    <x v="0"/>
    <m/>
    <x v="0"/>
    <m/>
    <m/>
    <m/>
    <m/>
    <m/>
    <m/>
    <m/>
    <x v="0"/>
    <m/>
    <m/>
    <m/>
  </r>
  <r>
    <n v="2519"/>
    <x v="49"/>
    <x v="1"/>
    <s v="Program Office - Senior Management"/>
    <x v="4"/>
    <s v="Program Office-Senior Manager"/>
    <x v="3"/>
    <x v="41"/>
    <d v="2023-09-06T03:11:54"/>
    <n v="3"/>
    <d v="2023-09-08T03:11:54"/>
    <n v="2"/>
    <d v="2023-09-24T03:11:54"/>
    <n v="16"/>
    <x v="0"/>
    <n v="11"/>
    <d v="2023-09-19T03:11:54"/>
    <x v="0"/>
    <s v="Salary expectation too high"/>
    <m/>
    <m/>
    <m/>
    <m/>
    <d v="2023-09-20T03:11:54"/>
    <x v="0"/>
    <m/>
    <x v="0"/>
    <m/>
    <m/>
    <m/>
    <m/>
    <m/>
    <m/>
    <m/>
    <x v="0"/>
    <m/>
    <m/>
    <m/>
  </r>
  <r>
    <n v="2366"/>
    <x v="50"/>
    <x v="1"/>
    <s v="Program Office - Senior Management"/>
    <x v="4"/>
    <s v="Program Office-Senior Manager"/>
    <x v="3"/>
    <x v="42"/>
    <d v="2023-02-19T06:26:17"/>
    <n v="2"/>
    <d v="2023-02-23T06:26:17"/>
    <n v="4"/>
    <d v="2023-03-07T06:26:17"/>
    <n v="12"/>
    <x v="0"/>
    <n v="6"/>
    <d v="2023-03-01T06:26:17"/>
    <x v="0"/>
    <s v="Didn't pass technical test"/>
    <m/>
    <m/>
    <m/>
    <m/>
    <d v="2023-03-04T06:26:17"/>
    <x v="0"/>
    <m/>
    <x v="0"/>
    <m/>
    <m/>
    <m/>
    <m/>
    <m/>
    <m/>
    <m/>
    <x v="0"/>
    <m/>
    <m/>
    <m/>
  </r>
  <r>
    <n v="2315"/>
    <x v="51"/>
    <x v="1"/>
    <s v="Program Office - Senior Management"/>
    <x v="4"/>
    <s v="Program Office-Senior Manager"/>
    <x v="3"/>
    <x v="43"/>
    <d v="2022-04-23T00:53:43"/>
    <n v="2"/>
    <d v="2022-04-26T00:53:43"/>
    <n v="3"/>
    <d v="2022-05-14T00:53:43"/>
    <n v="18"/>
    <x v="0"/>
    <n v="9"/>
    <d v="2022-05-05T00:53:43"/>
    <x v="0"/>
    <s v="Not a culture fit"/>
    <m/>
    <m/>
    <m/>
    <m/>
    <m/>
    <x v="0"/>
    <m/>
    <x v="0"/>
    <m/>
    <m/>
    <m/>
    <m/>
    <m/>
    <m/>
    <m/>
    <x v="0"/>
    <m/>
    <m/>
    <m/>
  </r>
  <r>
    <n v="2250"/>
    <x v="52"/>
    <x v="1"/>
    <s v="Program Office - Senior Management"/>
    <x v="4"/>
    <s v="Program Office-Senior Manager"/>
    <x v="3"/>
    <x v="44"/>
    <d v="2022-12-28T14:26:31"/>
    <n v="3"/>
    <d v="2023-01-03T14:26:31"/>
    <n v="6"/>
    <d v="2023-01-23T14:26:31"/>
    <n v="20"/>
    <x v="0"/>
    <n v="3"/>
    <d v="2023-01-06T14:26:31"/>
    <x v="0"/>
    <s v="Other"/>
    <m/>
    <m/>
    <m/>
    <m/>
    <d v="2023-01-07T14:26:31"/>
    <x v="0"/>
    <m/>
    <x v="0"/>
    <m/>
    <m/>
    <m/>
    <m/>
    <m/>
    <m/>
    <m/>
    <x v="0"/>
    <m/>
    <m/>
    <m/>
  </r>
  <r>
    <n v="2241"/>
    <x v="53"/>
    <x v="1"/>
    <s v="Program Office - Senior Management"/>
    <x v="4"/>
    <s v="Program Office-Senior Manager"/>
    <x v="3"/>
    <x v="45"/>
    <d v="2022-12-31T14:26:31"/>
    <n v="2"/>
    <d v="2023-01-03T14:26:31"/>
    <n v="3"/>
    <d v="2023-01-15T14:26:31"/>
    <n v="12"/>
    <x v="0"/>
    <n v="9"/>
    <d v="2023-01-12T14:26:31"/>
    <x v="0"/>
    <s v="Not a culture fit"/>
    <m/>
    <m/>
    <m/>
    <m/>
    <d v="2023-01-14T14:26:31"/>
    <x v="0"/>
    <m/>
    <x v="0"/>
    <m/>
    <m/>
    <m/>
    <m/>
    <m/>
    <m/>
    <m/>
    <x v="2"/>
    <m/>
    <m/>
    <m/>
  </r>
  <r>
    <n v="2125"/>
    <x v="54"/>
    <x v="1"/>
    <s v="Program Office - Senior Management"/>
    <x v="4"/>
    <s v="Program Office-Senior Manager"/>
    <x v="3"/>
    <x v="46"/>
    <d v="2023-01-04T11:21:38"/>
    <n v="3"/>
    <d v="2023-01-09T11:21:38"/>
    <n v="5"/>
    <d v="2023-02-01T11:21:38"/>
    <n v="23"/>
    <x v="0"/>
    <n v="11"/>
    <d v="2023-01-20T11:21:38"/>
    <x v="0"/>
    <s v="Position filled by another"/>
    <m/>
    <m/>
    <m/>
    <m/>
    <m/>
    <x v="0"/>
    <m/>
    <x v="0"/>
    <m/>
    <m/>
    <m/>
    <m/>
    <m/>
    <m/>
    <m/>
    <x v="0"/>
    <m/>
    <m/>
    <m/>
  </r>
  <r>
    <n v="2122"/>
    <x v="55"/>
    <x v="1"/>
    <s v="Program Office - Senior Management"/>
    <x v="4"/>
    <s v="Program Office-Senior Manager"/>
    <x v="3"/>
    <x v="47"/>
    <d v="2023-01-07T11:21:38"/>
    <n v="4"/>
    <d v="2023-01-09T11:21:38"/>
    <n v="2"/>
    <d v="2023-01-15T11:21:38"/>
    <n v="6"/>
    <x v="0"/>
    <n v="6"/>
    <d v="2023-01-15T11:21:38"/>
    <x v="0"/>
    <s v="Salary expectation too high"/>
    <m/>
    <m/>
    <m/>
    <m/>
    <m/>
    <x v="0"/>
    <m/>
    <x v="0"/>
    <m/>
    <m/>
    <m/>
    <m/>
    <m/>
    <m/>
    <m/>
    <x v="0"/>
    <m/>
    <m/>
    <m/>
  </r>
  <r>
    <n v="2070"/>
    <x v="56"/>
    <x v="1"/>
    <s v="Program Office - Senior Management"/>
    <x v="4"/>
    <s v="Program Office-Senior Manager"/>
    <x v="3"/>
    <x v="48"/>
    <d v="2022-11-04T18:46:55"/>
    <n v="2"/>
    <d v="2022-11-08T18:46:55"/>
    <n v="4"/>
    <d v="2022-11-24T18:46:55"/>
    <n v="16"/>
    <x v="0"/>
    <n v="14"/>
    <d v="2022-11-22T18:46:55"/>
    <x v="0"/>
    <s v="Salary expectation too high"/>
    <m/>
    <m/>
    <m/>
    <m/>
    <d v="2022-11-26T18:46:55"/>
    <x v="0"/>
    <m/>
    <x v="0"/>
    <m/>
    <m/>
    <m/>
    <m/>
    <m/>
    <m/>
    <m/>
    <x v="2"/>
    <m/>
    <m/>
    <m/>
  </r>
  <r>
    <n v="1980"/>
    <x v="57"/>
    <x v="1"/>
    <s v="Program Office - Senior Management"/>
    <x v="4"/>
    <s v="Program Office-Senior Manager"/>
    <x v="3"/>
    <x v="49"/>
    <d v="2022-10-24T11:57:41"/>
    <n v="1"/>
    <d v="2022-10-26T11:57:41"/>
    <n v="2"/>
    <d v="2022-11-18T11:57:41"/>
    <n v="23"/>
    <x v="0"/>
    <n v="1"/>
    <d v="2022-10-27T11:57:41"/>
    <x v="0"/>
    <s v="Position filled by another"/>
    <m/>
    <m/>
    <m/>
    <m/>
    <d v="2022-10-30T11:57:41"/>
    <x v="0"/>
    <m/>
    <x v="0"/>
    <m/>
    <m/>
    <m/>
    <m/>
    <m/>
    <m/>
    <m/>
    <x v="0"/>
    <m/>
    <m/>
    <m/>
  </r>
  <r>
    <n v="1815"/>
    <x v="58"/>
    <x v="1"/>
    <s v="Program Office - Senior Management"/>
    <x v="4"/>
    <s v="Program Office-Senior Manager"/>
    <x v="3"/>
    <x v="50"/>
    <d v="2022-09-24T04:28:24"/>
    <n v="4"/>
    <d v="2022-09-25T04:28:24"/>
    <n v="1"/>
    <d v="2022-10-03T04:28:24"/>
    <n v="8"/>
    <x v="0"/>
    <n v="14"/>
    <d v="2022-10-09T04:28:24"/>
    <x v="0"/>
    <s v="Salary expectation too high"/>
    <m/>
    <m/>
    <m/>
    <m/>
    <m/>
    <x v="0"/>
    <m/>
    <x v="0"/>
    <m/>
    <m/>
    <m/>
    <m/>
    <m/>
    <m/>
    <m/>
    <x v="2"/>
    <m/>
    <m/>
    <m/>
  </r>
  <r>
    <n v="1807"/>
    <x v="59"/>
    <x v="1"/>
    <s v="Program Office - Senior Management"/>
    <x v="4"/>
    <s v="Program Office-Senior Manager"/>
    <x v="3"/>
    <x v="51"/>
    <d v="2023-07-16T00:25:30"/>
    <n v="2"/>
    <d v="2023-07-20T00:25:30"/>
    <n v="4"/>
    <d v="2023-08-05T00:25:30"/>
    <n v="16"/>
    <x v="0"/>
    <n v="9"/>
    <d v="2023-07-29T00:25:30"/>
    <x v="0"/>
    <s v="Not a culture fit"/>
    <m/>
    <m/>
    <m/>
    <m/>
    <d v="2023-08-01T00:25:30"/>
    <x v="0"/>
    <m/>
    <x v="0"/>
    <m/>
    <m/>
    <m/>
    <m/>
    <m/>
    <m/>
    <m/>
    <x v="0"/>
    <m/>
    <m/>
    <m/>
  </r>
  <r>
    <n v="1801"/>
    <x v="60"/>
    <x v="1"/>
    <s v="Program Office - Senior Management"/>
    <x v="4"/>
    <s v="Program Office-Senior Manager"/>
    <x v="3"/>
    <x v="52"/>
    <d v="2023-07-17T00:25:30"/>
    <n v="2"/>
    <d v="2023-07-20T00:25:30"/>
    <n v="3"/>
    <d v="2023-08-07T00:25:30"/>
    <n v="18"/>
    <x v="0"/>
    <n v="18"/>
    <d v="2023-08-07T00:25:30"/>
    <x v="0"/>
    <s v="Didn't pass technical test"/>
    <m/>
    <m/>
    <m/>
    <m/>
    <d v="2023-08-11T00:25:30"/>
    <x v="0"/>
    <m/>
    <x v="0"/>
    <m/>
    <m/>
    <m/>
    <m/>
    <m/>
    <m/>
    <m/>
    <x v="2"/>
    <m/>
    <m/>
    <m/>
  </r>
  <r>
    <n v="1687"/>
    <x v="61"/>
    <x v="1"/>
    <s v="Program Office - Senior Management"/>
    <x v="4"/>
    <s v="Program Office-Senior Manager"/>
    <x v="3"/>
    <x v="53"/>
    <d v="2022-04-14T06:44:01"/>
    <n v="2"/>
    <d v="2022-04-15T06:44:01"/>
    <n v="1"/>
    <d v="2022-04-24T06:44:01"/>
    <n v="9"/>
    <x v="0"/>
    <n v="7"/>
    <d v="2022-04-22T06:44:01"/>
    <x v="0"/>
    <s v="Salary expectation too high"/>
    <m/>
    <m/>
    <m/>
    <m/>
    <m/>
    <x v="0"/>
    <m/>
    <x v="0"/>
    <m/>
    <m/>
    <m/>
    <m/>
    <m/>
    <m/>
    <m/>
    <x v="0"/>
    <m/>
    <m/>
    <m/>
  </r>
  <r>
    <n v="1405"/>
    <x v="62"/>
    <x v="1"/>
    <s v="Program Office - Senior Management"/>
    <x v="4"/>
    <s v="Program Office-Senior Manager"/>
    <x v="3"/>
    <x v="54"/>
    <d v="2022-02-25T07:21:21"/>
    <n v="1"/>
    <d v="2022-02-27T07:21:21"/>
    <n v="2"/>
    <d v="2022-03-12T07:21:21"/>
    <n v="13"/>
    <x v="0"/>
    <n v="4"/>
    <d v="2022-03-03T07:21:21"/>
    <x v="0"/>
    <s v="Other"/>
    <m/>
    <m/>
    <m/>
    <m/>
    <d v="2022-03-06T07:21:21"/>
    <x v="0"/>
    <m/>
    <x v="0"/>
    <m/>
    <m/>
    <m/>
    <m/>
    <m/>
    <m/>
    <m/>
    <x v="0"/>
    <m/>
    <m/>
    <m/>
  </r>
  <r>
    <n v="1385"/>
    <x v="63"/>
    <x v="1"/>
    <s v="Program Office - Senior Management"/>
    <x v="4"/>
    <s v="Program Office-Senior Manager"/>
    <x v="3"/>
    <x v="55"/>
    <d v="2023-04-27T17:36:15"/>
    <n v="1"/>
    <d v="2023-04-30T17:36:15"/>
    <n v="3"/>
    <d v="2023-05-28T17:36:15"/>
    <n v="28"/>
    <x v="0"/>
    <n v="9"/>
    <d v="2023-05-09T17:36:15"/>
    <x v="0"/>
    <s v="Didn't pass technical test"/>
    <m/>
    <m/>
    <m/>
    <m/>
    <d v="2023-05-13T17:36:15"/>
    <x v="0"/>
    <m/>
    <x v="0"/>
    <m/>
    <m/>
    <m/>
    <m/>
    <m/>
    <m/>
    <m/>
    <x v="0"/>
    <m/>
    <m/>
    <m/>
  </r>
  <r>
    <n v="1381"/>
    <x v="64"/>
    <x v="1"/>
    <s v="Program Office - Senior Management"/>
    <x v="4"/>
    <s v="Program Office-Senior Manager"/>
    <x v="3"/>
    <x v="56"/>
    <d v="2023-04-29T17:36:15"/>
    <n v="2"/>
    <d v="2023-04-30T17:36:15"/>
    <n v="1"/>
    <d v="2023-05-20T17:36:15"/>
    <n v="20"/>
    <x v="0"/>
    <n v="4"/>
    <d v="2023-05-04T17:36:15"/>
    <x v="0"/>
    <s v="Other"/>
    <m/>
    <m/>
    <m/>
    <m/>
    <d v="2023-05-07T17:36:15"/>
    <x v="0"/>
    <m/>
    <x v="0"/>
    <m/>
    <m/>
    <m/>
    <m/>
    <m/>
    <m/>
    <m/>
    <x v="0"/>
    <m/>
    <m/>
    <m/>
  </r>
  <r>
    <n v="1322"/>
    <x v="65"/>
    <x v="1"/>
    <s v="Program Office - Senior Management"/>
    <x v="4"/>
    <s v="Program Office-Senior Manager"/>
    <x v="3"/>
    <x v="57"/>
    <d v="2023-08-26T04:29:27"/>
    <n v="4"/>
    <d v="2023-08-28T04:29:27"/>
    <n v="2"/>
    <d v="2023-09-05T04:29:27"/>
    <n v="8"/>
    <x v="0"/>
    <n v="13"/>
    <d v="2023-09-10T04:29:27"/>
    <x v="0"/>
    <s v="Other"/>
    <m/>
    <m/>
    <m/>
    <m/>
    <d v="2023-09-11T04:29:27"/>
    <x v="0"/>
    <m/>
    <x v="0"/>
    <m/>
    <m/>
    <m/>
    <m/>
    <m/>
    <m/>
    <m/>
    <x v="0"/>
    <m/>
    <m/>
    <m/>
  </r>
  <r>
    <n v="1294"/>
    <x v="66"/>
    <x v="1"/>
    <s v="Program Office - Senior Management"/>
    <x v="4"/>
    <s v="Program Office-Senior Manager"/>
    <x v="3"/>
    <x v="58"/>
    <d v="2023-06-16T16:08:44"/>
    <n v="2"/>
    <d v="2023-06-19T16:08:44"/>
    <n v="3"/>
    <d v="2023-07-08T16:08:44"/>
    <n v="19"/>
    <x v="0"/>
    <n v="9"/>
    <d v="2023-06-28T16:08:44"/>
    <x v="0"/>
    <s v="Salary expectation too high"/>
    <m/>
    <m/>
    <m/>
    <m/>
    <m/>
    <x v="0"/>
    <m/>
    <x v="0"/>
    <m/>
    <m/>
    <m/>
    <m/>
    <m/>
    <m/>
    <m/>
    <x v="2"/>
    <m/>
    <m/>
    <m/>
  </r>
  <r>
    <n v="498"/>
    <x v="67"/>
    <x v="1"/>
    <s v="Program Office - Senior Management"/>
    <x v="4"/>
    <s v="Program Office-Senior Manager"/>
    <x v="3"/>
    <x v="59"/>
    <d v="2023-09-02T09:52:53"/>
    <n v="1"/>
    <d v="2023-09-05T09:52:53"/>
    <n v="3"/>
    <d v="2023-09-30T09:52:53"/>
    <n v="25"/>
    <x v="0"/>
    <n v="8"/>
    <d v="2023-09-13T09:52:53"/>
    <x v="0"/>
    <s v="Position filled by another"/>
    <m/>
    <m/>
    <m/>
    <m/>
    <m/>
    <x v="0"/>
    <m/>
    <x v="0"/>
    <m/>
    <m/>
    <m/>
    <m/>
    <m/>
    <m/>
    <m/>
    <x v="0"/>
    <m/>
    <m/>
    <m/>
  </r>
  <r>
    <n v="496"/>
    <x v="68"/>
    <x v="1"/>
    <s v="Program Office - Senior Management"/>
    <x v="5"/>
    <s v="Program Office-Senior Supervisory Manager"/>
    <x v="3"/>
    <x v="60"/>
    <d v="2023-09-01T09:52:53"/>
    <n v="3"/>
    <d v="2023-09-05T09:52:53"/>
    <n v="4"/>
    <d v="2023-09-11T09:52:53"/>
    <n v="6"/>
    <x v="0"/>
    <n v="14"/>
    <d v="2023-09-19T09:52:53"/>
    <x v="1"/>
    <m/>
    <d v="2023-09-27T09:52:53"/>
    <s v="Declined"/>
    <m/>
    <m/>
    <d v="2023-09-23T09:52:53"/>
    <x v="0"/>
    <m/>
    <x v="0"/>
    <m/>
    <m/>
    <m/>
    <m/>
    <m/>
    <m/>
    <m/>
    <x v="1"/>
    <m/>
    <m/>
    <m/>
  </r>
  <r>
    <n v="486"/>
    <x v="69"/>
    <x v="1"/>
    <s v="Program Office - Senior Management"/>
    <x v="5"/>
    <s v="Program Office-Senior Supervisory Manager"/>
    <x v="3"/>
    <x v="61"/>
    <d v="2023-01-11T13:36:04"/>
    <n v="1"/>
    <d v="2023-01-12T13:36:04"/>
    <n v="1"/>
    <d v="2023-01-18T13:36:04"/>
    <n v="6"/>
    <x v="0"/>
    <n v="18"/>
    <d v="2023-01-30T13:36:04"/>
    <x v="1"/>
    <m/>
    <d v="2023-02-03T13:36:04"/>
    <s v="Declined"/>
    <m/>
    <m/>
    <d v="2023-02-02T13:36:04"/>
    <x v="0"/>
    <m/>
    <x v="0"/>
    <m/>
    <m/>
    <m/>
    <m/>
    <m/>
    <m/>
    <m/>
    <x v="1"/>
    <m/>
    <m/>
    <m/>
  </r>
  <r>
    <n v="481"/>
    <x v="70"/>
    <x v="1"/>
    <s v="Program Office - Senior Management"/>
    <x v="5"/>
    <s v="Program Office-Senior Supervisory Manager"/>
    <x v="3"/>
    <x v="62"/>
    <d v="2023-01-08T13:36:04"/>
    <n v="4"/>
    <d v="2023-01-12T13:36:04"/>
    <n v="4"/>
    <d v="2023-01-25T13:36:04"/>
    <n v="13"/>
    <x v="0"/>
    <n v="7"/>
    <d v="2023-01-19T13:36:04"/>
    <x v="3"/>
    <m/>
    <d v="2023-01-25T13:36:04"/>
    <s v="Accepted"/>
    <d v="2023-01-20T13:36:04"/>
    <d v="2023-01-22T13:36:04"/>
    <d v="2023-01-23T13:36:04"/>
    <x v="7"/>
    <d v="2023-01-31T13:36:04"/>
    <x v="1"/>
    <n v="12"/>
    <d v="2023-02-01T13:36:04"/>
    <n v="1"/>
    <d v="2023-02-02T13:36:04"/>
    <d v="2023-02-04T13:36:04"/>
    <n v="156"/>
    <m/>
    <x v="1"/>
    <d v="2023-02-13T13:36:04"/>
    <n v="13"/>
    <n v="2"/>
  </r>
  <r>
    <n v="478"/>
    <x v="71"/>
    <x v="1"/>
    <s v="Program Office - Senior Management"/>
    <x v="5"/>
    <s v="Program Office-Senior Supervisory Manager"/>
    <x v="3"/>
    <x v="63"/>
    <d v="2022-04-25T01:49:05"/>
    <n v="3"/>
    <d v="2022-05-01T01:49:05"/>
    <n v="6"/>
    <d v="2022-05-24T01:49:05"/>
    <n v="23"/>
    <x v="0"/>
    <n v="11"/>
    <d v="2022-05-12T01:49:05"/>
    <x v="0"/>
    <s v="Not a culture fit"/>
    <m/>
    <m/>
    <m/>
    <m/>
    <m/>
    <x v="0"/>
    <m/>
    <x v="0"/>
    <m/>
    <m/>
    <m/>
    <m/>
    <m/>
    <m/>
    <m/>
    <x v="2"/>
    <m/>
    <m/>
    <m/>
  </r>
  <r>
    <n v="384"/>
    <x v="72"/>
    <x v="1"/>
    <s v="Program Office - Senior Management"/>
    <x v="5"/>
    <s v="Program Office-Senior Supervisory Manager"/>
    <x v="3"/>
    <x v="64"/>
    <d v="2022-11-10T09:11:38"/>
    <n v="3"/>
    <d v="2022-11-13T09:11:38"/>
    <n v="3"/>
    <d v="2022-11-30T09:11:38"/>
    <n v="17"/>
    <x v="0"/>
    <n v="7"/>
    <d v="2022-11-20T09:11:38"/>
    <x v="0"/>
    <s v="Not a culture fit"/>
    <m/>
    <m/>
    <m/>
    <m/>
    <m/>
    <x v="0"/>
    <m/>
    <x v="0"/>
    <m/>
    <m/>
    <m/>
    <m/>
    <m/>
    <m/>
    <m/>
    <x v="0"/>
    <m/>
    <m/>
    <m/>
  </r>
  <r>
    <n v="377"/>
    <x v="73"/>
    <x v="1"/>
    <s v="Program Office - Senior Management"/>
    <x v="5"/>
    <s v="Program Office-Senior Supervisory Manager"/>
    <x v="3"/>
    <x v="65"/>
    <d v="2022-04-15T08:33:40"/>
    <n v="3"/>
    <d v="2022-04-19T08:33:40"/>
    <n v="4"/>
    <d v="2022-05-11T08:33:40"/>
    <n v="22"/>
    <x v="0"/>
    <n v="10"/>
    <d v="2022-04-29T08:33:40"/>
    <x v="0"/>
    <s v="Other"/>
    <m/>
    <m/>
    <m/>
    <m/>
    <d v="2022-05-01T08:33:40"/>
    <x v="0"/>
    <m/>
    <x v="0"/>
    <m/>
    <m/>
    <m/>
    <m/>
    <m/>
    <m/>
    <m/>
    <x v="0"/>
    <m/>
    <m/>
    <m/>
  </r>
  <r>
    <n v="311"/>
    <x v="74"/>
    <x v="1"/>
    <s v="Program Office - Senior Management"/>
    <x v="5"/>
    <s v="Program Office-Senior Supervisory Manager"/>
    <x v="3"/>
    <x v="66"/>
    <d v="2023-02-28T14:36:53"/>
    <n v="4"/>
    <d v="2023-03-06T14:36:53"/>
    <n v="6"/>
    <d v="2023-03-31T14:36:53"/>
    <n v="25"/>
    <x v="0"/>
    <n v="16"/>
    <d v="2023-03-22T14:36:53"/>
    <x v="3"/>
    <m/>
    <d v="2023-03-29T14:36:53"/>
    <s v="Accepted"/>
    <d v="2023-03-24T14:36:53"/>
    <d v="2023-03-28T14:36:53"/>
    <d v="2023-03-25T14:36:53"/>
    <x v="8"/>
    <d v="2023-03-28T14:36:53"/>
    <x v="1"/>
    <n v="6"/>
    <d v="2023-03-30T14:36:53"/>
    <n v="2"/>
    <d v="2023-04-02T14:36:53"/>
    <d v="2023-04-05T14:36:53"/>
    <n v="169"/>
    <m/>
    <x v="1"/>
    <d v="2023-04-12T14:36:53"/>
    <n v="15"/>
    <n v="3"/>
  </r>
  <r>
    <n v="185"/>
    <x v="75"/>
    <x v="1"/>
    <s v="Program Office - Senior Management"/>
    <x v="5"/>
    <s v="Program Office-Senior Supervisory Manager"/>
    <x v="3"/>
    <x v="67"/>
    <d v="2022-09-30T07:13:58"/>
    <n v="4"/>
    <d v="2022-10-01T07:13:58"/>
    <n v="1"/>
    <d v="2022-10-17T07:13:58"/>
    <n v="16"/>
    <x v="0"/>
    <n v="15"/>
    <d v="2022-10-16T07:13:58"/>
    <x v="0"/>
    <s v="Didn't pass technical test"/>
    <m/>
    <m/>
    <m/>
    <m/>
    <d v="2022-10-19T07:13:58"/>
    <x v="0"/>
    <m/>
    <x v="0"/>
    <m/>
    <m/>
    <m/>
    <m/>
    <m/>
    <m/>
    <m/>
    <x v="0"/>
    <m/>
    <m/>
    <m/>
  </r>
  <r>
    <n v="184"/>
    <x v="76"/>
    <x v="1"/>
    <s v="Program Office - Senior Management"/>
    <x v="5"/>
    <s v="Program Office-Senior Supervisory Manager"/>
    <x v="3"/>
    <x v="68"/>
    <d v="2022-09-25T07:13:58"/>
    <n v="4"/>
    <d v="2022-10-01T07:13:58"/>
    <n v="6"/>
    <d v="2022-10-08T07:13:58"/>
    <n v="7"/>
    <x v="0"/>
    <n v="12"/>
    <d v="2022-10-13T07:13:58"/>
    <x v="0"/>
    <s v="Salary expectation too high"/>
    <m/>
    <m/>
    <m/>
    <m/>
    <m/>
    <x v="0"/>
    <m/>
    <x v="0"/>
    <m/>
    <m/>
    <m/>
    <m/>
    <m/>
    <m/>
    <m/>
    <x v="0"/>
    <m/>
    <m/>
    <m/>
  </r>
  <r>
    <n v="182"/>
    <x v="77"/>
    <x v="1"/>
    <s v="Program Office - Senior Management"/>
    <x v="5"/>
    <s v="Program Office-Senior Supervisory Manager"/>
    <x v="3"/>
    <x v="67"/>
    <d v="2022-09-30T07:13:58"/>
    <n v="4"/>
    <d v="2022-10-01T07:13:58"/>
    <n v="1"/>
    <d v="2022-10-21T07:13:58"/>
    <n v="20"/>
    <x v="0"/>
    <n v="4"/>
    <d v="2022-10-05T07:13:58"/>
    <x v="0"/>
    <s v="Didn't pass technical test"/>
    <m/>
    <m/>
    <m/>
    <m/>
    <d v="2022-10-07T07:13:58"/>
    <x v="0"/>
    <m/>
    <x v="0"/>
    <m/>
    <m/>
    <m/>
    <m/>
    <m/>
    <m/>
    <m/>
    <x v="2"/>
    <m/>
    <m/>
    <m/>
  </r>
  <r>
    <n v="138"/>
    <x v="78"/>
    <x v="1"/>
    <s v="Program Office - Senior Management"/>
    <x v="5"/>
    <s v="Program Office-Senior Supervisory Manager"/>
    <x v="3"/>
    <x v="69"/>
    <d v="2022-07-26T19:16:15"/>
    <n v="4"/>
    <d v="2022-07-27T19:16:15"/>
    <n v="1"/>
    <d v="2022-08-18T19:16:15"/>
    <n v="22"/>
    <x v="0"/>
    <n v="5"/>
    <d v="2022-08-01T19:16:15"/>
    <x v="3"/>
    <m/>
    <d v="2022-08-05T19:16:15"/>
    <s v="Accepted"/>
    <d v="2022-08-02T19:16:15"/>
    <d v="2022-08-04T19:16:15"/>
    <d v="2022-08-02T19:16:15"/>
    <x v="9"/>
    <d v="2022-08-04T19:16:15"/>
    <x v="1"/>
    <n v="3"/>
    <d v="2022-08-05T19:16:15"/>
    <n v="1"/>
    <d v="2022-08-08T19:16:15"/>
    <d v="2022-08-09T19:16:15"/>
    <n v="160"/>
    <m/>
    <x v="1"/>
    <d v="2022-08-28T19:16:15"/>
    <n v="24"/>
    <n v="1"/>
  </r>
  <r>
    <n v="9"/>
    <x v="79"/>
    <x v="1"/>
    <s v="Program Office - Senior Management"/>
    <x v="5"/>
    <s v="Program Office-Senior Supervisory Manager"/>
    <x v="3"/>
    <x v="70"/>
    <d v="2023-06-04T08:55:46"/>
    <n v="2"/>
    <d v="2023-06-06T08:55:46"/>
    <n v="2"/>
    <d v="2023-06-22T08:55:46"/>
    <n v="16"/>
    <x v="0"/>
    <n v="6"/>
    <d v="2023-06-12T08:55:46"/>
    <x v="0"/>
    <s v="Position filled by another"/>
    <m/>
    <m/>
    <m/>
    <m/>
    <m/>
    <x v="0"/>
    <m/>
    <x v="0"/>
    <m/>
    <m/>
    <m/>
    <m/>
    <m/>
    <m/>
    <m/>
    <x v="2"/>
    <m/>
    <m/>
    <m/>
  </r>
  <r>
    <n v="7"/>
    <x v="80"/>
    <x v="1"/>
    <s v="Program Office - Senior Management"/>
    <x v="5"/>
    <s v="Program Office-Senior Supervisory Manager"/>
    <x v="3"/>
    <x v="71"/>
    <d v="2023-05-31T08:55:46"/>
    <n v="3"/>
    <d v="2023-06-06T08:55:46"/>
    <n v="6"/>
    <d v="2023-06-12T08:55:46"/>
    <n v="6"/>
    <x v="0"/>
    <n v="9"/>
    <d v="2023-06-15T08:55:46"/>
    <x v="0"/>
    <s v="Salary expectation too high"/>
    <m/>
    <m/>
    <m/>
    <m/>
    <d v="2023-06-16T08:55:46"/>
    <x v="0"/>
    <m/>
    <x v="0"/>
    <m/>
    <m/>
    <m/>
    <m/>
    <m/>
    <m/>
    <m/>
    <x v="2"/>
    <m/>
    <m/>
    <m/>
  </r>
  <r>
    <n v="2973"/>
    <x v="81"/>
    <x v="1"/>
    <s v="Program Office - Senior"/>
    <x v="0"/>
    <s v="Program Office-Analyst"/>
    <x v="4"/>
    <x v="72"/>
    <d v="2022-07-19T15:16:58"/>
    <n v="4"/>
    <d v="2022-07-27T15:16:58"/>
    <n v="8"/>
    <d v="2022-08-03T15:16:58"/>
    <n v="7"/>
    <x v="0"/>
    <n v="4"/>
    <d v="2022-07-31T15:16:58"/>
    <x v="3"/>
    <m/>
    <d v="2022-08-03T15:16:58"/>
    <s v="Accepted"/>
    <d v="2022-08-01T15:16:58"/>
    <d v="2022-08-02T15:16:58"/>
    <d v="2022-08-01T15:16:58"/>
    <x v="10"/>
    <d v="2022-08-08T15:16:58"/>
    <x v="1"/>
    <n v="30"/>
    <d v="2022-08-09T15:16:58"/>
    <n v="1"/>
    <d v="2022-08-11T15:16:58"/>
    <d v="2022-08-14T15:16:58"/>
    <n v="152"/>
    <m/>
    <x v="1"/>
    <d v="2022-08-28T15:16:58"/>
    <n v="20"/>
    <n v="3"/>
  </r>
  <r>
    <n v="2966"/>
    <x v="82"/>
    <x v="1"/>
    <s v="Program Office - Senior"/>
    <x v="0"/>
    <s v="Program Office-Analyst"/>
    <x v="4"/>
    <x v="73"/>
    <d v="2022-05-19T06:38:26"/>
    <n v="3"/>
    <d v="2022-05-27T06:38:26"/>
    <n v="8"/>
    <d v="2022-07-11T06:38:26"/>
    <n v="45"/>
    <x v="0"/>
    <n v="3"/>
    <d v="2022-05-30T06:38:26"/>
    <x v="0"/>
    <s v="Other"/>
    <m/>
    <m/>
    <m/>
    <m/>
    <m/>
    <x v="0"/>
    <m/>
    <x v="0"/>
    <m/>
    <m/>
    <m/>
    <m/>
    <m/>
    <m/>
    <m/>
    <x v="2"/>
    <m/>
    <m/>
    <m/>
  </r>
  <r>
    <n v="2964"/>
    <x v="83"/>
    <x v="1"/>
    <s v="Program Office - Senior"/>
    <x v="0"/>
    <s v="Program Office-Analyst"/>
    <x v="4"/>
    <x v="73"/>
    <d v="2022-05-18T06:38:26"/>
    <n v="2"/>
    <d v="2022-05-26T06:38:26"/>
    <n v="8"/>
    <d v="2022-07-10T06:38:26"/>
    <n v="45"/>
    <x v="0"/>
    <n v="12"/>
    <d v="2022-06-07T06:38:26"/>
    <x v="0"/>
    <s v="Not a culture fit"/>
    <m/>
    <m/>
    <m/>
    <m/>
    <d v="2022-06-08T06:38:26"/>
    <x v="0"/>
    <m/>
    <x v="0"/>
    <m/>
    <m/>
    <m/>
    <m/>
    <m/>
    <m/>
    <m/>
    <x v="0"/>
    <m/>
    <m/>
    <m/>
  </r>
  <r>
    <n v="2961"/>
    <x v="84"/>
    <x v="1"/>
    <s v="Program Office - Senior"/>
    <x v="0"/>
    <s v="Program Office-Analyst"/>
    <x v="4"/>
    <x v="74"/>
    <d v="2022-05-19T06:38:26"/>
    <n v="1"/>
    <d v="2022-05-27T06:38:26"/>
    <n v="8"/>
    <d v="2022-07-11T06:38:26"/>
    <n v="45"/>
    <x v="0"/>
    <n v="3"/>
    <d v="2022-05-30T06:38:26"/>
    <x v="0"/>
    <s v="Not a culture fit"/>
    <m/>
    <m/>
    <m/>
    <m/>
    <d v="2022-06-01T06:38:26"/>
    <x v="0"/>
    <m/>
    <x v="0"/>
    <m/>
    <m/>
    <m/>
    <m/>
    <m/>
    <m/>
    <m/>
    <x v="2"/>
    <m/>
    <m/>
    <m/>
  </r>
  <r>
    <n v="2886"/>
    <x v="85"/>
    <x v="1"/>
    <s v="Program Office - Senior"/>
    <x v="0"/>
    <s v="Program Office-Analyst"/>
    <x v="4"/>
    <x v="75"/>
    <d v="2022-10-26T01:36:27"/>
    <n v="3"/>
    <d v="2022-11-02T01:36:27"/>
    <n v="7"/>
    <d v="2022-12-17T01:36:27"/>
    <n v="45"/>
    <x v="1"/>
    <m/>
    <m/>
    <x v="2"/>
    <m/>
    <m/>
    <m/>
    <m/>
    <m/>
    <m/>
    <x v="0"/>
    <m/>
    <x v="0"/>
    <m/>
    <m/>
    <m/>
    <m/>
    <m/>
    <m/>
    <m/>
    <x v="1"/>
    <m/>
    <m/>
    <m/>
  </r>
  <r>
    <n v="2882"/>
    <x v="86"/>
    <x v="1"/>
    <s v="Program Office - Senior"/>
    <x v="0"/>
    <s v="Program Office-Analyst"/>
    <x v="4"/>
    <x v="76"/>
    <d v="2022-10-28T01:36:27"/>
    <n v="1"/>
    <d v="2022-11-04T01:36:27"/>
    <n v="7"/>
    <d v="2022-11-14T01:36:27"/>
    <n v="10"/>
    <x v="0"/>
    <n v="1"/>
    <d v="2022-11-05T01:36:27"/>
    <x v="0"/>
    <s v="Salary expectation too high"/>
    <m/>
    <m/>
    <m/>
    <m/>
    <m/>
    <x v="0"/>
    <m/>
    <x v="0"/>
    <m/>
    <m/>
    <m/>
    <m/>
    <m/>
    <m/>
    <m/>
    <x v="2"/>
    <m/>
    <m/>
    <m/>
  </r>
  <r>
    <n v="2868"/>
    <x v="87"/>
    <x v="1"/>
    <s v="Program Office - Senior"/>
    <x v="0"/>
    <s v="Program Office-Analyst"/>
    <x v="4"/>
    <x v="77"/>
    <d v="2022-10-17T06:23:31"/>
    <n v="4"/>
    <d v="2022-10-24T06:23:31"/>
    <n v="7"/>
    <d v="2023-01-02T06:23:31"/>
    <n v="70"/>
    <x v="1"/>
    <m/>
    <m/>
    <x v="2"/>
    <m/>
    <m/>
    <m/>
    <m/>
    <m/>
    <m/>
    <x v="0"/>
    <m/>
    <x v="0"/>
    <m/>
    <m/>
    <m/>
    <m/>
    <m/>
    <m/>
    <m/>
    <x v="1"/>
    <m/>
    <m/>
    <m/>
  </r>
  <r>
    <n v="2867"/>
    <x v="88"/>
    <x v="1"/>
    <s v="Program Office - Senior"/>
    <x v="0"/>
    <s v="Program Office-Analyst"/>
    <x v="4"/>
    <x v="37"/>
    <d v="2022-10-19T06:23:31"/>
    <n v="4"/>
    <d v="2022-10-26T06:23:31"/>
    <n v="7"/>
    <d v="2023-01-04T06:23:31"/>
    <n v="70"/>
    <x v="0"/>
    <n v="8"/>
    <d v="2022-11-03T06:23:31"/>
    <x v="3"/>
    <m/>
    <d v="2022-11-08T06:23:31"/>
    <s v="Accepted"/>
    <d v="2022-11-05T06:23:31"/>
    <d v="2022-11-09T06:23:31"/>
    <d v="2022-11-04T06:23:31"/>
    <x v="11"/>
    <d v="2022-11-14T06:23:31"/>
    <x v="1"/>
    <n v="30"/>
    <d v="2022-11-18T06:23:31"/>
    <n v="4"/>
    <d v="2022-11-19T06:23:31"/>
    <d v="2022-11-20T06:23:31"/>
    <n v="170"/>
    <m/>
    <x v="1"/>
    <d v="2022-12-06T06:23:31"/>
    <n v="22"/>
    <n v="1"/>
  </r>
  <r>
    <n v="2862"/>
    <x v="89"/>
    <x v="1"/>
    <s v="Program Office - Senior"/>
    <x v="0"/>
    <s v="Program Office-Analyst"/>
    <x v="4"/>
    <x v="78"/>
    <d v="2022-10-18T06:23:31"/>
    <n v="4"/>
    <d v="2022-10-25T06:23:31"/>
    <n v="7"/>
    <d v="2023-01-03T06:23:31"/>
    <n v="70"/>
    <x v="1"/>
    <m/>
    <m/>
    <x v="2"/>
    <m/>
    <m/>
    <m/>
    <m/>
    <m/>
    <m/>
    <x v="0"/>
    <m/>
    <x v="0"/>
    <m/>
    <m/>
    <m/>
    <m/>
    <m/>
    <m/>
    <m/>
    <x v="1"/>
    <m/>
    <m/>
    <m/>
  </r>
  <r>
    <n v="2859"/>
    <x v="90"/>
    <x v="1"/>
    <s v="Program Office - Senior"/>
    <x v="0"/>
    <s v="Program Office-Analyst"/>
    <x v="4"/>
    <x v="79"/>
    <d v="2023-04-22T11:59:33"/>
    <n v="3"/>
    <d v="2023-04-25T11:59:33"/>
    <n v="3"/>
    <d v="2023-07-04T11:59:33"/>
    <n v="70"/>
    <x v="0"/>
    <n v="4"/>
    <d v="2023-04-29T11:59:33"/>
    <x v="0"/>
    <s v="Didn't pass technical test"/>
    <m/>
    <m/>
    <m/>
    <m/>
    <d v="2023-05-01T11:59:33"/>
    <x v="0"/>
    <m/>
    <x v="0"/>
    <m/>
    <m/>
    <m/>
    <m/>
    <m/>
    <m/>
    <m/>
    <x v="0"/>
    <m/>
    <m/>
    <m/>
  </r>
  <r>
    <n v="2855"/>
    <x v="91"/>
    <x v="1"/>
    <s v="Program Office - Senior"/>
    <x v="0"/>
    <s v="Program Office-Analyst"/>
    <x v="4"/>
    <x v="80"/>
    <d v="2023-04-19T11:59:33"/>
    <n v="2"/>
    <d v="2023-04-25T11:59:33"/>
    <n v="6"/>
    <d v="2023-07-04T11:59:33"/>
    <n v="70"/>
    <x v="0"/>
    <n v="4"/>
    <d v="2023-04-29T11:59:33"/>
    <x v="3"/>
    <m/>
    <d v="2023-05-04T11:59:33"/>
    <s v="Accepted"/>
    <d v="2023-05-01T11:59:33"/>
    <d v="2023-05-02T11:59:33"/>
    <d v="2023-05-02T11:59:33"/>
    <x v="10"/>
    <d v="2023-05-11T11:59:33"/>
    <x v="1"/>
    <n v="30"/>
    <d v="2023-05-13T11:59:33"/>
    <n v="2"/>
    <d v="2023-05-15T11:59:33"/>
    <d v="2023-05-17T11:59:33"/>
    <n v="178"/>
    <m/>
    <x v="1"/>
    <d v="2023-06-06T11:59:33"/>
    <n v="26"/>
    <n v="2"/>
  </r>
  <r>
    <n v="2851"/>
    <x v="92"/>
    <x v="1"/>
    <s v="Program Office - Senior"/>
    <x v="0"/>
    <s v="Program Office-Analyst"/>
    <x v="4"/>
    <x v="81"/>
    <d v="2023-04-24T11:59:33"/>
    <n v="2"/>
    <d v="2023-04-25T11:59:33"/>
    <n v="1"/>
    <d v="2023-07-04T11:59:33"/>
    <n v="70"/>
    <x v="0"/>
    <n v="15"/>
    <d v="2023-05-10T11:59:33"/>
    <x v="3"/>
    <m/>
    <d v="2023-05-12T11:59:33"/>
    <s v="Accepted"/>
    <d v="2023-05-11T11:59:33"/>
    <d v="2023-05-15T11:59:33"/>
    <d v="2023-05-11T11:59:33"/>
    <x v="12"/>
    <d v="2023-05-21T11:59:33"/>
    <x v="1"/>
    <n v="30"/>
    <d v="2023-05-25T11:59:33"/>
    <n v="4"/>
    <d v="2023-05-26T11:59:33"/>
    <d v="2023-05-27T11:59:33"/>
    <n v="160"/>
    <m/>
    <x v="1"/>
    <d v="2023-06-14T11:59:33"/>
    <n v="24"/>
    <n v="1"/>
  </r>
  <r>
    <n v="2790"/>
    <x v="93"/>
    <x v="1"/>
    <s v="Program Office - Senior"/>
    <x v="0"/>
    <s v="Program Office-Analyst"/>
    <x v="4"/>
    <x v="82"/>
    <d v="2023-06-30T19:35:56"/>
    <n v="1"/>
    <d v="2023-07-03T19:35:56"/>
    <n v="3"/>
    <d v="2023-07-15T19:35:56"/>
    <n v="12"/>
    <x v="1"/>
    <m/>
    <m/>
    <x v="2"/>
    <m/>
    <m/>
    <m/>
    <m/>
    <m/>
    <m/>
    <x v="0"/>
    <m/>
    <x v="0"/>
    <m/>
    <m/>
    <m/>
    <m/>
    <m/>
    <m/>
    <m/>
    <x v="1"/>
    <m/>
    <m/>
    <m/>
  </r>
  <r>
    <n v="2789"/>
    <x v="94"/>
    <x v="1"/>
    <s v="Program Office - Senior"/>
    <x v="0"/>
    <s v="Program Office-Analyst"/>
    <x v="4"/>
    <x v="83"/>
    <d v="2023-07-01T19:35:56"/>
    <n v="1"/>
    <d v="2023-07-03T19:35:56"/>
    <n v="2"/>
    <d v="2023-07-28T19:35:56"/>
    <n v="25"/>
    <x v="0"/>
    <n v="6"/>
    <d v="2023-07-09T19:35:56"/>
    <x v="0"/>
    <s v="Other"/>
    <m/>
    <m/>
    <m/>
    <m/>
    <d v="2023-07-10T19:35:56"/>
    <x v="0"/>
    <m/>
    <x v="0"/>
    <m/>
    <m/>
    <m/>
    <m/>
    <m/>
    <m/>
    <m/>
    <x v="0"/>
    <m/>
    <m/>
    <m/>
  </r>
  <r>
    <n v="2788"/>
    <x v="95"/>
    <x v="1"/>
    <s v="Program Office - Senior"/>
    <x v="0"/>
    <s v="Program Office-Analyst"/>
    <x v="4"/>
    <x v="84"/>
    <d v="2023-06-28T19:35:56"/>
    <n v="1"/>
    <d v="2023-07-03T19:35:56"/>
    <n v="5"/>
    <d v="2023-07-19T19:35:56"/>
    <n v="16"/>
    <x v="0"/>
    <n v="6"/>
    <d v="2023-07-09T19:35:56"/>
    <x v="1"/>
    <m/>
    <d v="2023-07-16T19:35:56"/>
    <s v="Declined"/>
    <m/>
    <m/>
    <d v="2023-07-12T19:35:56"/>
    <x v="0"/>
    <m/>
    <x v="0"/>
    <m/>
    <m/>
    <m/>
    <m/>
    <m/>
    <m/>
    <m/>
    <x v="1"/>
    <m/>
    <m/>
    <m/>
  </r>
  <r>
    <n v="2740"/>
    <x v="96"/>
    <x v="1"/>
    <s v="Program Office - Senior"/>
    <x v="0"/>
    <s v="Program Office-Analyst"/>
    <x v="4"/>
    <x v="85"/>
    <d v="2022-07-10T23:32:45"/>
    <n v="1"/>
    <d v="2022-07-15T23:32:45"/>
    <n v="5"/>
    <d v="2022-07-24T23:32:45"/>
    <n v="9"/>
    <x v="1"/>
    <m/>
    <m/>
    <x v="2"/>
    <m/>
    <m/>
    <m/>
    <m/>
    <m/>
    <m/>
    <x v="0"/>
    <m/>
    <x v="0"/>
    <m/>
    <m/>
    <m/>
    <m/>
    <m/>
    <m/>
    <m/>
    <x v="1"/>
    <m/>
    <m/>
    <m/>
  </r>
  <r>
    <n v="2569"/>
    <x v="97"/>
    <x v="1"/>
    <s v="Program Office - Senior"/>
    <x v="0"/>
    <s v="Program Office-Analyst"/>
    <x v="4"/>
    <x v="86"/>
    <d v="2022-11-23T06:58:42"/>
    <n v="3"/>
    <d v="2022-11-28T06:58:42"/>
    <n v="5"/>
    <d v="2022-12-05T06:58:42"/>
    <n v="7"/>
    <x v="0"/>
    <n v="5"/>
    <d v="2022-12-03T06:58:42"/>
    <x v="0"/>
    <s v="Didn't pass technical test"/>
    <m/>
    <m/>
    <m/>
    <m/>
    <m/>
    <x v="0"/>
    <m/>
    <x v="0"/>
    <m/>
    <m/>
    <m/>
    <m/>
    <m/>
    <m/>
    <m/>
    <x v="0"/>
    <m/>
    <m/>
    <m/>
  </r>
  <r>
    <n v="2567"/>
    <x v="98"/>
    <x v="1"/>
    <s v="Program Office - Senior"/>
    <x v="0"/>
    <s v="Program Office-Analyst"/>
    <x v="4"/>
    <x v="87"/>
    <d v="2022-11-24T06:58:42"/>
    <n v="2"/>
    <d v="2022-11-28T06:58:42"/>
    <n v="4"/>
    <d v="2022-12-18T06:58:42"/>
    <n v="20"/>
    <x v="1"/>
    <m/>
    <m/>
    <x v="2"/>
    <m/>
    <m/>
    <m/>
    <m/>
    <m/>
    <m/>
    <x v="0"/>
    <m/>
    <x v="0"/>
    <m/>
    <m/>
    <m/>
    <m/>
    <m/>
    <m/>
    <m/>
    <x v="1"/>
    <m/>
    <m/>
    <m/>
  </r>
  <r>
    <n v="2557"/>
    <x v="99"/>
    <x v="1"/>
    <s v="Program Office - Senior"/>
    <x v="0"/>
    <s v="Program Office-Analyst"/>
    <x v="4"/>
    <x v="88"/>
    <d v="2023-08-07T17:10:04"/>
    <n v="1"/>
    <d v="2023-08-10T17:10:04"/>
    <n v="3"/>
    <d v="2023-08-29T17:10:04"/>
    <n v="19"/>
    <x v="0"/>
    <n v="4"/>
    <d v="2023-08-14T17:10:04"/>
    <x v="3"/>
    <m/>
    <d v="2023-08-19T17:10:04"/>
    <s v="Accepted"/>
    <d v="2023-08-15T17:10:04"/>
    <d v="2023-08-16T17:10:04"/>
    <d v="2023-08-15T17:10:04"/>
    <x v="3"/>
    <d v="2023-08-20T17:10:04"/>
    <x v="1"/>
    <n v="6"/>
    <d v="2023-08-21T17:10:04"/>
    <n v="1"/>
    <d v="2023-08-22T17:10:04"/>
    <d v="2023-08-24T17:10:04"/>
    <n v="121"/>
    <m/>
    <x v="1"/>
    <d v="2023-09-12T17:10:04"/>
    <n v="23"/>
    <n v="2"/>
  </r>
  <r>
    <n v="2551"/>
    <x v="100"/>
    <x v="1"/>
    <s v="Program Office - Senior"/>
    <x v="0"/>
    <s v="Program Office-Analyst"/>
    <x v="4"/>
    <x v="89"/>
    <d v="2023-08-04T17:10:04"/>
    <n v="1"/>
    <d v="2023-08-10T17:10:04"/>
    <n v="6"/>
    <d v="2023-09-05T17:10:04"/>
    <n v="26"/>
    <x v="0"/>
    <n v="4"/>
    <d v="2023-08-14T17:10:04"/>
    <x v="4"/>
    <m/>
    <d v="2023-08-19T17:10:04"/>
    <s v="Pending"/>
    <m/>
    <m/>
    <d v="2023-08-17T17:10:04"/>
    <x v="0"/>
    <m/>
    <x v="0"/>
    <m/>
    <m/>
    <m/>
    <m/>
    <m/>
    <m/>
    <m/>
    <x v="1"/>
    <m/>
    <m/>
    <m/>
  </r>
  <r>
    <n v="2457"/>
    <x v="101"/>
    <x v="1"/>
    <s v="Program Office - Senior"/>
    <x v="0"/>
    <s v="Program Office-Analyst"/>
    <x v="4"/>
    <x v="90"/>
    <d v="2023-08-27T01:40:33"/>
    <n v="3"/>
    <d v="2023-08-29T01:40:33"/>
    <n v="2"/>
    <d v="2023-09-28T01:40:33"/>
    <n v="30"/>
    <x v="0"/>
    <n v="13"/>
    <d v="2023-09-11T01:40:33"/>
    <x v="0"/>
    <s v="Not a culture fit"/>
    <m/>
    <m/>
    <m/>
    <m/>
    <d v="2023-09-12T01:40:33"/>
    <x v="0"/>
    <m/>
    <x v="0"/>
    <m/>
    <m/>
    <m/>
    <m/>
    <m/>
    <m/>
    <m/>
    <x v="2"/>
    <m/>
    <m/>
    <m/>
  </r>
  <r>
    <n v="2406"/>
    <x v="102"/>
    <x v="1"/>
    <s v="Program Office - Senior"/>
    <x v="0"/>
    <s v="Program Office-Analyst"/>
    <x v="4"/>
    <x v="91"/>
    <d v="2023-04-02T02:03:49"/>
    <n v="4"/>
    <d v="2023-04-06T02:03:49"/>
    <n v="4"/>
    <d v="2023-05-02T02:03:49"/>
    <n v="26"/>
    <x v="0"/>
    <n v="11"/>
    <d v="2023-04-17T02:03:49"/>
    <x v="1"/>
    <m/>
    <d v="2023-04-21T02:03:49"/>
    <s v="Declined"/>
    <m/>
    <m/>
    <d v="2023-04-18T02:03:49"/>
    <x v="0"/>
    <m/>
    <x v="0"/>
    <m/>
    <m/>
    <m/>
    <m/>
    <m/>
    <m/>
    <m/>
    <x v="1"/>
    <m/>
    <m/>
    <m/>
  </r>
  <r>
    <n v="2401"/>
    <x v="103"/>
    <x v="1"/>
    <s v="Program Office - Senior"/>
    <x v="0"/>
    <s v="Program Office-Analyst"/>
    <x v="4"/>
    <x v="92"/>
    <d v="2023-04-03T02:03:49"/>
    <n v="3"/>
    <d v="2023-04-06T02:03:49"/>
    <n v="3"/>
    <d v="2023-05-04T02:03:49"/>
    <n v="28"/>
    <x v="0"/>
    <n v="5"/>
    <d v="2023-04-11T02:03:49"/>
    <x v="1"/>
    <m/>
    <d v="2023-04-18T02:03:49"/>
    <s v="Declined"/>
    <m/>
    <m/>
    <d v="2023-04-15T02:03:49"/>
    <x v="0"/>
    <m/>
    <x v="0"/>
    <m/>
    <m/>
    <m/>
    <m/>
    <m/>
    <m/>
    <m/>
    <x v="1"/>
    <m/>
    <m/>
    <m/>
  </r>
  <r>
    <n v="2384"/>
    <x v="104"/>
    <x v="1"/>
    <s v="Program Office - Senior"/>
    <x v="0"/>
    <s v="Program Office-Analyst"/>
    <x v="4"/>
    <x v="93"/>
    <d v="2023-04-17T12:42:32"/>
    <n v="4"/>
    <d v="2023-04-20T12:42:32"/>
    <n v="3"/>
    <d v="2023-05-04T12:42:32"/>
    <n v="14"/>
    <x v="0"/>
    <n v="14"/>
    <d v="2023-05-04T12:42:32"/>
    <x v="0"/>
    <s v="Didn't pass technical test"/>
    <m/>
    <m/>
    <m/>
    <m/>
    <d v="2023-05-07T12:42:32"/>
    <x v="0"/>
    <m/>
    <x v="0"/>
    <m/>
    <m/>
    <m/>
    <m/>
    <m/>
    <m/>
    <m/>
    <x v="2"/>
    <m/>
    <m/>
    <m/>
  </r>
  <r>
    <n v="2383"/>
    <x v="105"/>
    <x v="1"/>
    <s v="Program Office - Senior"/>
    <x v="0"/>
    <s v="Program Office-Analyst"/>
    <x v="4"/>
    <x v="94"/>
    <d v="2023-04-18T12:42:32"/>
    <n v="3"/>
    <d v="2023-04-20T12:42:32"/>
    <n v="2"/>
    <d v="2023-05-09T12:42:32"/>
    <n v="19"/>
    <x v="0"/>
    <n v="14"/>
    <d v="2023-05-04T12:42:32"/>
    <x v="3"/>
    <m/>
    <d v="2023-05-08T12:42:32"/>
    <s v="Accepted"/>
    <d v="2023-05-05T12:42:32"/>
    <d v="2023-05-09T12:42:32"/>
    <d v="2023-05-05T12:42:32"/>
    <x v="13"/>
    <d v="2023-05-10T12:42:32"/>
    <x v="1"/>
    <n v="6"/>
    <d v="2023-05-13T12:42:32"/>
    <n v="3"/>
    <d v="2023-05-15T12:42:32"/>
    <d v="2023-05-16T12:42:32"/>
    <n v="149"/>
    <m/>
    <x v="1"/>
    <d v="2023-06-04T12:42:32"/>
    <n v="25"/>
    <n v="1"/>
  </r>
  <r>
    <n v="2370"/>
    <x v="106"/>
    <x v="1"/>
    <s v="Program Office - Senior"/>
    <x v="0"/>
    <s v="Program Office-Analyst"/>
    <x v="4"/>
    <x v="95"/>
    <d v="2023-02-19T06:26:17"/>
    <n v="3"/>
    <d v="2023-02-23T06:26:17"/>
    <n v="4"/>
    <d v="2023-03-01T06:26:17"/>
    <n v="6"/>
    <x v="1"/>
    <m/>
    <m/>
    <x v="2"/>
    <m/>
    <m/>
    <m/>
    <m/>
    <m/>
    <m/>
    <x v="0"/>
    <m/>
    <x v="0"/>
    <m/>
    <m/>
    <m/>
    <m/>
    <m/>
    <m/>
    <m/>
    <x v="1"/>
    <m/>
    <m/>
    <m/>
  </r>
  <r>
    <n v="2314"/>
    <x v="107"/>
    <x v="1"/>
    <s v="Program Office - Senior"/>
    <x v="0"/>
    <s v="Program Office-Analyst"/>
    <x v="4"/>
    <x v="96"/>
    <d v="2022-04-20T00:53:43"/>
    <n v="1"/>
    <d v="2022-04-26T00:53:43"/>
    <n v="6"/>
    <d v="2022-05-16T00:53:43"/>
    <n v="20"/>
    <x v="0"/>
    <n v="14"/>
    <d v="2022-05-10T00:53:43"/>
    <x v="0"/>
    <s v="Didn't pass technical test"/>
    <m/>
    <m/>
    <m/>
    <m/>
    <d v="2022-05-13T00:53:43"/>
    <x v="0"/>
    <m/>
    <x v="0"/>
    <m/>
    <m/>
    <m/>
    <m/>
    <m/>
    <m/>
    <m/>
    <x v="0"/>
    <m/>
    <m/>
    <m/>
  </r>
  <r>
    <n v="2313"/>
    <x v="108"/>
    <x v="1"/>
    <s v="Program Office - Senior"/>
    <x v="0"/>
    <s v="Program Office-Analyst"/>
    <x v="4"/>
    <x v="96"/>
    <d v="2022-04-22T00:53:43"/>
    <n v="3"/>
    <d v="2022-04-26T00:53:43"/>
    <n v="4"/>
    <d v="2022-05-22T00:53:43"/>
    <n v="26"/>
    <x v="0"/>
    <n v="11"/>
    <d v="2022-05-07T00:53:43"/>
    <x v="4"/>
    <m/>
    <d v="2022-05-10T00:53:43"/>
    <s v="Pending"/>
    <m/>
    <m/>
    <d v="2022-05-08T00:53:43"/>
    <x v="0"/>
    <m/>
    <x v="0"/>
    <m/>
    <m/>
    <m/>
    <m/>
    <m/>
    <m/>
    <m/>
    <x v="1"/>
    <m/>
    <m/>
    <m/>
  </r>
  <r>
    <n v="2267"/>
    <x v="109"/>
    <x v="1"/>
    <s v="Program Office - Senior"/>
    <x v="0"/>
    <s v="Program Office-Analyst"/>
    <x v="4"/>
    <x v="97"/>
    <d v="2023-04-14T22:30:17"/>
    <n v="3"/>
    <d v="2023-04-20T22:30:17"/>
    <n v="6"/>
    <d v="2023-05-02T22:30:17"/>
    <n v="12"/>
    <x v="0"/>
    <n v="2"/>
    <d v="2023-04-22T22:30:17"/>
    <x v="0"/>
    <s v="Salary expectation too high"/>
    <m/>
    <m/>
    <m/>
    <m/>
    <m/>
    <x v="0"/>
    <m/>
    <x v="0"/>
    <m/>
    <m/>
    <m/>
    <m/>
    <m/>
    <m/>
    <m/>
    <x v="2"/>
    <m/>
    <m/>
    <m/>
  </r>
  <r>
    <n v="2263"/>
    <x v="110"/>
    <x v="1"/>
    <s v="Program Office - Senior"/>
    <x v="0"/>
    <s v="Program Office-Analyst"/>
    <x v="4"/>
    <x v="98"/>
    <d v="2023-04-18T22:30:17"/>
    <n v="4"/>
    <d v="2023-04-20T22:30:17"/>
    <n v="2"/>
    <d v="2023-05-15T22:30:17"/>
    <n v="25"/>
    <x v="0"/>
    <n v="17"/>
    <d v="2023-05-07T22:30:17"/>
    <x v="1"/>
    <m/>
    <d v="2023-05-13T22:30:17"/>
    <s v="Declined"/>
    <m/>
    <m/>
    <d v="2023-05-10T22:30:17"/>
    <x v="0"/>
    <m/>
    <x v="0"/>
    <m/>
    <m/>
    <m/>
    <m/>
    <m/>
    <m/>
    <m/>
    <x v="1"/>
    <m/>
    <m/>
    <m/>
  </r>
  <r>
    <n v="2216"/>
    <x v="111"/>
    <x v="1"/>
    <s v="Program Office - Senior"/>
    <x v="0"/>
    <s v="Program Office-Analyst"/>
    <x v="4"/>
    <x v="99"/>
    <d v="2022-03-23T20:57:24"/>
    <n v="2"/>
    <d v="2022-03-28T20:57:24"/>
    <n v="5"/>
    <d v="2022-04-20T20:57:24"/>
    <n v="23"/>
    <x v="0"/>
    <n v="9"/>
    <d v="2022-04-06T20:57:24"/>
    <x v="0"/>
    <s v="Not a culture fit"/>
    <m/>
    <m/>
    <m/>
    <m/>
    <m/>
    <x v="0"/>
    <m/>
    <x v="0"/>
    <m/>
    <m/>
    <m/>
    <m/>
    <m/>
    <m/>
    <m/>
    <x v="0"/>
    <m/>
    <m/>
    <m/>
  </r>
  <r>
    <n v="2215"/>
    <x v="112"/>
    <x v="1"/>
    <s v="Program Office - Senior"/>
    <x v="0"/>
    <s v="Program Office-Analyst"/>
    <x v="4"/>
    <x v="100"/>
    <d v="2022-03-24T20:57:24"/>
    <n v="2"/>
    <d v="2022-03-28T20:57:24"/>
    <n v="4"/>
    <d v="2022-04-17T20:57:24"/>
    <n v="20"/>
    <x v="0"/>
    <n v="10"/>
    <d v="2022-04-07T20:57:24"/>
    <x v="0"/>
    <s v="Didn't pass technical test"/>
    <m/>
    <m/>
    <m/>
    <m/>
    <d v="2022-04-11T20:57:24"/>
    <x v="0"/>
    <m/>
    <x v="0"/>
    <m/>
    <m/>
    <m/>
    <m/>
    <m/>
    <m/>
    <m/>
    <x v="0"/>
    <m/>
    <m/>
    <m/>
  </r>
  <r>
    <n v="2213"/>
    <x v="113"/>
    <x v="1"/>
    <s v="Program Office - Senior"/>
    <x v="0"/>
    <s v="Program Office-Analyst"/>
    <x v="4"/>
    <x v="99"/>
    <d v="2022-03-23T20:57:24"/>
    <n v="2"/>
    <d v="2022-03-28T20:57:24"/>
    <n v="5"/>
    <d v="2022-04-21T20:57:24"/>
    <n v="24"/>
    <x v="0"/>
    <n v="14"/>
    <d v="2022-04-11T20:57:24"/>
    <x v="4"/>
    <m/>
    <d v="2022-04-16T20:57:24"/>
    <s v="Pending"/>
    <m/>
    <m/>
    <d v="2022-04-15T20:57:24"/>
    <x v="0"/>
    <m/>
    <x v="0"/>
    <m/>
    <m/>
    <m/>
    <m/>
    <m/>
    <m/>
    <m/>
    <x v="1"/>
    <m/>
    <m/>
    <m/>
  </r>
  <r>
    <n v="2200"/>
    <x v="114"/>
    <x v="1"/>
    <s v="Program Office - Senior"/>
    <x v="0"/>
    <s v="Program Office-Analyst"/>
    <x v="4"/>
    <x v="101"/>
    <d v="2022-08-31T03:59:03"/>
    <n v="1"/>
    <d v="2022-09-03T03:59:03"/>
    <n v="3"/>
    <d v="2022-09-08T03:59:03"/>
    <n v="5"/>
    <x v="0"/>
    <n v="15"/>
    <d v="2022-09-18T03:59:03"/>
    <x v="4"/>
    <m/>
    <d v="2022-09-26T03:59:03"/>
    <s v="Pending"/>
    <m/>
    <m/>
    <d v="2022-09-22T03:59:03"/>
    <x v="0"/>
    <m/>
    <x v="0"/>
    <m/>
    <m/>
    <m/>
    <m/>
    <m/>
    <m/>
    <m/>
    <x v="1"/>
    <m/>
    <m/>
    <m/>
  </r>
  <r>
    <n v="2197"/>
    <x v="115"/>
    <x v="1"/>
    <s v="Program Office - Senior"/>
    <x v="0"/>
    <s v="Program Office-Analyst"/>
    <x v="4"/>
    <x v="102"/>
    <d v="2022-08-28T03:59:03"/>
    <n v="1"/>
    <d v="2022-09-03T03:59:03"/>
    <n v="6"/>
    <d v="2022-09-12T03:59:03"/>
    <n v="9"/>
    <x v="0"/>
    <n v="15"/>
    <d v="2022-09-18T03:59:03"/>
    <x v="3"/>
    <m/>
    <d v="2022-09-23T03:59:03"/>
    <s v="Accepted"/>
    <d v="2022-09-19T03:59:03"/>
    <d v="2022-09-20T03:59:03"/>
    <d v="2022-09-22T03:59:03"/>
    <x v="14"/>
    <d v="2022-09-24T03:59:03"/>
    <x v="1"/>
    <n v="6"/>
    <d v="2022-09-25T03:59:03"/>
    <n v="1"/>
    <d v="2022-09-28T03:59:03"/>
    <d v="2022-10-01T03:59:03"/>
    <n v="121"/>
    <m/>
    <x v="1"/>
    <d v="2022-10-20T03:59:03"/>
    <n v="26"/>
    <n v="3"/>
  </r>
  <r>
    <n v="2191"/>
    <x v="116"/>
    <x v="1"/>
    <s v="Program Office - Senior"/>
    <x v="0"/>
    <s v="Program Office-Analyst"/>
    <x v="4"/>
    <x v="102"/>
    <d v="2022-08-30T03:59:03"/>
    <n v="3"/>
    <d v="2022-09-03T03:59:03"/>
    <n v="4"/>
    <d v="2022-09-17T03:59:03"/>
    <n v="14"/>
    <x v="0"/>
    <n v="14"/>
    <d v="2022-09-17T03:59:03"/>
    <x v="4"/>
    <m/>
    <d v="2022-09-21T03:59:03"/>
    <s v="Pending"/>
    <m/>
    <m/>
    <d v="2022-09-20T03:59:03"/>
    <x v="0"/>
    <m/>
    <x v="0"/>
    <m/>
    <m/>
    <m/>
    <m/>
    <m/>
    <m/>
    <m/>
    <x v="1"/>
    <m/>
    <m/>
    <m/>
  </r>
  <r>
    <n v="2129"/>
    <x v="117"/>
    <x v="1"/>
    <s v="Program Office - Senior"/>
    <x v="0"/>
    <s v="Program Office-Analyst"/>
    <x v="4"/>
    <x v="103"/>
    <d v="2023-01-07T11:21:38"/>
    <n v="3"/>
    <d v="2023-01-09T11:21:38"/>
    <n v="2"/>
    <d v="2023-01-30T11:21:38"/>
    <n v="21"/>
    <x v="0"/>
    <n v="5"/>
    <d v="2023-01-14T11:21:38"/>
    <x v="0"/>
    <s v="Salary expectation too high"/>
    <m/>
    <m/>
    <m/>
    <m/>
    <d v="2023-01-18T11:21:38"/>
    <x v="0"/>
    <m/>
    <x v="0"/>
    <m/>
    <m/>
    <m/>
    <m/>
    <m/>
    <m/>
    <m/>
    <x v="0"/>
    <m/>
    <m/>
    <m/>
  </r>
  <r>
    <n v="2114"/>
    <x v="118"/>
    <x v="1"/>
    <s v="Program Office - Senior"/>
    <x v="0"/>
    <s v="Program Office-Analyst"/>
    <x v="4"/>
    <x v="104"/>
    <d v="2023-04-19T01:19:50"/>
    <n v="1"/>
    <d v="2023-04-22T01:19:50"/>
    <n v="3"/>
    <d v="2023-04-29T01:19:50"/>
    <n v="7"/>
    <x v="1"/>
    <m/>
    <m/>
    <x v="2"/>
    <m/>
    <m/>
    <m/>
    <m/>
    <m/>
    <m/>
    <x v="0"/>
    <m/>
    <x v="0"/>
    <m/>
    <m/>
    <m/>
    <m/>
    <m/>
    <m/>
    <m/>
    <x v="1"/>
    <m/>
    <m/>
    <m/>
  </r>
  <r>
    <n v="2069"/>
    <x v="119"/>
    <x v="1"/>
    <s v="Program Office - Senior"/>
    <x v="0"/>
    <s v="Program Office-Analyst"/>
    <x v="4"/>
    <x v="48"/>
    <d v="2022-11-04T18:46:55"/>
    <n v="2"/>
    <d v="2022-11-08T18:46:55"/>
    <n v="4"/>
    <d v="2022-12-08T18:46:55"/>
    <n v="30"/>
    <x v="0"/>
    <n v="14"/>
    <d v="2022-11-22T18:46:55"/>
    <x v="3"/>
    <m/>
    <d v="2022-11-27T18:46:55"/>
    <s v="Accepted"/>
    <d v="2022-11-23T18:46:55"/>
    <d v="2022-11-26T18:46:55"/>
    <d v="2022-11-25T18:46:55"/>
    <x v="14"/>
    <d v="2022-11-30T18:46:55"/>
    <x v="1"/>
    <n v="8"/>
    <d v="2022-12-04T18:46:55"/>
    <n v="4"/>
    <d v="2022-12-05T18:46:55"/>
    <d v="2022-12-07T18:46:55"/>
    <n v="139"/>
    <m/>
    <x v="1"/>
    <d v="2022-12-22T18:46:55"/>
    <n v="22"/>
    <n v="2"/>
  </r>
  <r>
    <n v="2068"/>
    <x v="120"/>
    <x v="1"/>
    <s v="Program Office - Senior"/>
    <x v="0"/>
    <s v="Program Office-Analyst"/>
    <x v="4"/>
    <x v="105"/>
    <d v="2022-11-07T18:46:55"/>
    <n v="2"/>
    <d v="2022-11-08T18:46:55"/>
    <n v="1"/>
    <d v="2022-12-07T18:46:55"/>
    <n v="29"/>
    <x v="0"/>
    <n v="4"/>
    <d v="2022-11-12T18:46:55"/>
    <x v="3"/>
    <m/>
    <d v="2022-11-17T18:46:55"/>
    <s v="Accepted"/>
    <d v="2022-11-14T18:46:55"/>
    <d v="2022-11-15T18:46:55"/>
    <d v="2022-11-15T18:46:55"/>
    <x v="15"/>
    <d v="2022-11-21T18:46:55"/>
    <x v="1"/>
    <n v="9"/>
    <d v="2022-11-24T18:46:55"/>
    <n v="3"/>
    <d v="2022-11-26T18:46:55"/>
    <d v="2022-11-29T18:46:55"/>
    <n v="150"/>
    <m/>
    <x v="1"/>
    <d v="2022-12-09T18:46:55"/>
    <n v="18"/>
    <n v="3"/>
  </r>
  <r>
    <n v="2063"/>
    <x v="121"/>
    <x v="1"/>
    <s v="Program Office - Senior"/>
    <x v="0"/>
    <s v="Program Office-Analyst"/>
    <x v="4"/>
    <x v="48"/>
    <d v="2022-11-04T18:46:55"/>
    <n v="2"/>
    <d v="2022-11-08T18:46:55"/>
    <n v="4"/>
    <d v="2022-11-23T18:46:55"/>
    <n v="15"/>
    <x v="0"/>
    <n v="11"/>
    <d v="2022-11-19T18:46:55"/>
    <x v="0"/>
    <s v="Salary expectation too high"/>
    <m/>
    <m/>
    <m/>
    <m/>
    <m/>
    <x v="0"/>
    <m/>
    <x v="0"/>
    <m/>
    <m/>
    <m/>
    <m/>
    <m/>
    <m/>
    <m/>
    <x v="2"/>
    <m/>
    <m/>
    <m/>
  </r>
  <r>
    <n v="1988"/>
    <x v="122"/>
    <x v="1"/>
    <s v="Program Office - Senior"/>
    <x v="0"/>
    <s v="Program Office-Analyst"/>
    <x v="4"/>
    <x v="106"/>
    <d v="2022-02-03T08:53:26"/>
    <n v="1"/>
    <d v="2022-02-09T08:53:26"/>
    <n v="6"/>
    <d v="2022-02-20T08:53:26"/>
    <n v="11"/>
    <x v="0"/>
    <n v="2"/>
    <d v="2022-02-11T08:53:26"/>
    <x v="0"/>
    <s v="Not a culture fit"/>
    <m/>
    <m/>
    <m/>
    <m/>
    <d v="2022-02-13T08:53:26"/>
    <x v="0"/>
    <m/>
    <x v="0"/>
    <m/>
    <m/>
    <m/>
    <m/>
    <m/>
    <m/>
    <m/>
    <x v="0"/>
    <m/>
    <m/>
    <m/>
  </r>
  <r>
    <n v="1986"/>
    <x v="123"/>
    <x v="1"/>
    <s v="Program Office - Senior"/>
    <x v="0"/>
    <s v="Program Office-Analyst"/>
    <x v="4"/>
    <x v="107"/>
    <d v="2022-02-05T08:53:26"/>
    <n v="2"/>
    <d v="2022-02-09T08:53:26"/>
    <n v="4"/>
    <d v="2022-03-02T08:53:26"/>
    <n v="21"/>
    <x v="0"/>
    <n v="13"/>
    <d v="2022-02-22T08:53:26"/>
    <x v="1"/>
    <m/>
    <d v="2022-03-01T08:53:26"/>
    <s v="Declined"/>
    <m/>
    <m/>
    <d v="2022-02-25T08:53:26"/>
    <x v="0"/>
    <m/>
    <x v="0"/>
    <m/>
    <m/>
    <m/>
    <m/>
    <m/>
    <m/>
    <m/>
    <x v="1"/>
    <m/>
    <m/>
    <m/>
  </r>
  <r>
    <n v="1984"/>
    <x v="124"/>
    <x v="1"/>
    <s v="Program Office - Senior"/>
    <x v="0"/>
    <s v="Program Office-Analyst"/>
    <x v="4"/>
    <x v="106"/>
    <d v="2022-02-04T08:53:26"/>
    <n v="2"/>
    <d v="2022-02-09T08:53:26"/>
    <n v="5"/>
    <d v="2022-02-27T08:53:26"/>
    <n v="18"/>
    <x v="0"/>
    <n v="8"/>
    <d v="2022-02-17T08:53:26"/>
    <x v="1"/>
    <m/>
    <d v="2022-02-22T08:53:26"/>
    <s v="Declined"/>
    <m/>
    <m/>
    <d v="2022-02-20T08:53:26"/>
    <x v="0"/>
    <m/>
    <x v="0"/>
    <m/>
    <m/>
    <m/>
    <m/>
    <m/>
    <m/>
    <m/>
    <x v="1"/>
    <m/>
    <m/>
    <m/>
  </r>
  <r>
    <n v="1982"/>
    <x v="125"/>
    <x v="1"/>
    <s v="Program Office - Senior"/>
    <x v="0"/>
    <s v="Program Office-Analyst"/>
    <x v="4"/>
    <x v="108"/>
    <d v="2022-02-03T08:53:26"/>
    <n v="3"/>
    <d v="2022-02-09T08:53:26"/>
    <n v="6"/>
    <d v="2022-02-27T08:53:26"/>
    <n v="18"/>
    <x v="1"/>
    <m/>
    <m/>
    <x v="2"/>
    <m/>
    <m/>
    <m/>
    <m/>
    <m/>
    <m/>
    <x v="0"/>
    <m/>
    <x v="0"/>
    <m/>
    <m/>
    <m/>
    <m/>
    <m/>
    <m/>
    <m/>
    <x v="1"/>
    <m/>
    <m/>
    <m/>
  </r>
  <r>
    <n v="1977"/>
    <x v="126"/>
    <x v="1"/>
    <s v="Program Office - Senior"/>
    <x v="0"/>
    <s v="Program Office-Analyst"/>
    <x v="4"/>
    <x v="109"/>
    <d v="2022-10-23T11:57:41"/>
    <n v="3"/>
    <d v="2022-10-26T11:57:41"/>
    <n v="3"/>
    <d v="2022-11-04T11:57:41"/>
    <n v="9"/>
    <x v="0"/>
    <n v="6"/>
    <d v="2022-11-01T11:57:41"/>
    <x v="1"/>
    <m/>
    <d v="2022-11-07T11:57:41"/>
    <s v="Declined"/>
    <m/>
    <m/>
    <d v="2022-11-03T11:57:41"/>
    <x v="0"/>
    <m/>
    <x v="0"/>
    <m/>
    <m/>
    <m/>
    <m/>
    <m/>
    <m/>
    <m/>
    <x v="1"/>
    <m/>
    <m/>
    <m/>
  </r>
  <r>
    <n v="1975"/>
    <x v="127"/>
    <x v="1"/>
    <s v="Program Office - Senior"/>
    <x v="0"/>
    <s v="Program Office-Analyst"/>
    <x v="4"/>
    <x v="110"/>
    <d v="2022-10-20T11:57:41"/>
    <n v="3"/>
    <d v="2022-10-26T11:57:41"/>
    <n v="6"/>
    <d v="2022-11-25T11:57:41"/>
    <n v="30"/>
    <x v="0"/>
    <n v="6"/>
    <d v="2022-11-01T11:57:41"/>
    <x v="4"/>
    <m/>
    <d v="2022-11-06T11:57:41"/>
    <s v="Pending"/>
    <m/>
    <m/>
    <d v="2022-11-04T11:57:41"/>
    <x v="0"/>
    <m/>
    <x v="0"/>
    <m/>
    <m/>
    <m/>
    <m/>
    <m/>
    <m/>
    <m/>
    <x v="1"/>
    <m/>
    <m/>
    <m/>
  </r>
  <r>
    <n v="1970"/>
    <x v="128"/>
    <x v="1"/>
    <s v="Program Office - Senior"/>
    <x v="0"/>
    <s v="Program Office-Analyst"/>
    <x v="4"/>
    <x v="111"/>
    <d v="2022-12-03T10:23:18"/>
    <n v="3"/>
    <d v="2022-12-07T10:23:18"/>
    <n v="4"/>
    <d v="2022-12-20T10:23:18"/>
    <n v="13"/>
    <x v="0"/>
    <n v="4"/>
    <d v="2022-12-11T10:23:18"/>
    <x v="1"/>
    <m/>
    <d v="2022-12-17T10:23:18"/>
    <s v="Declined"/>
    <m/>
    <m/>
    <d v="2022-12-15T10:23:18"/>
    <x v="0"/>
    <m/>
    <x v="0"/>
    <m/>
    <m/>
    <m/>
    <m/>
    <m/>
    <m/>
    <m/>
    <x v="1"/>
    <m/>
    <m/>
    <m/>
  </r>
  <r>
    <n v="1968"/>
    <x v="129"/>
    <x v="1"/>
    <s v="Program Office - Senior"/>
    <x v="0"/>
    <s v="Program Office-Analyst"/>
    <x v="4"/>
    <x v="112"/>
    <d v="2022-12-05T10:23:18"/>
    <n v="4"/>
    <d v="2022-12-07T10:23:18"/>
    <n v="2"/>
    <d v="2023-01-01T10:23:18"/>
    <n v="25"/>
    <x v="0"/>
    <n v="10"/>
    <d v="2022-12-17T10:23:18"/>
    <x v="0"/>
    <s v="Position filled by another"/>
    <m/>
    <m/>
    <m/>
    <m/>
    <m/>
    <x v="0"/>
    <m/>
    <x v="0"/>
    <m/>
    <m/>
    <m/>
    <m/>
    <m/>
    <m/>
    <m/>
    <x v="2"/>
    <m/>
    <m/>
    <m/>
  </r>
  <r>
    <n v="1860"/>
    <x v="130"/>
    <x v="1"/>
    <s v="Program Office - Senior"/>
    <x v="0"/>
    <s v="Program Office-Analyst"/>
    <x v="4"/>
    <x v="113"/>
    <d v="2022-11-13T01:50:58"/>
    <n v="4"/>
    <d v="2022-11-17T01:50:58"/>
    <n v="4"/>
    <d v="2022-11-23T01:50:58"/>
    <n v="6"/>
    <x v="0"/>
    <n v="12"/>
    <d v="2022-11-29T01:50:58"/>
    <x v="0"/>
    <s v="Salary expectation too high"/>
    <m/>
    <m/>
    <m/>
    <m/>
    <m/>
    <x v="0"/>
    <m/>
    <x v="0"/>
    <m/>
    <m/>
    <m/>
    <m/>
    <m/>
    <m/>
    <m/>
    <x v="0"/>
    <m/>
    <m/>
    <m/>
  </r>
  <r>
    <n v="1858"/>
    <x v="131"/>
    <x v="1"/>
    <s v="Program Office - Senior"/>
    <x v="0"/>
    <s v="Program Office-Analyst"/>
    <x v="4"/>
    <x v="113"/>
    <d v="2022-11-11T01:50:58"/>
    <n v="2"/>
    <d v="2022-11-17T01:50:58"/>
    <n v="6"/>
    <d v="2022-12-03T01:50:58"/>
    <n v="16"/>
    <x v="0"/>
    <n v="12"/>
    <d v="2022-11-29T01:50:58"/>
    <x v="1"/>
    <m/>
    <d v="2022-12-06T01:50:58"/>
    <s v="Declined"/>
    <m/>
    <m/>
    <d v="2022-12-03T01:50:58"/>
    <x v="0"/>
    <m/>
    <x v="0"/>
    <m/>
    <m/>
    <m/>
    <m/>
    <m/>
    <m/>
    <m/>
    <x v="1"/>
    <m/>
    <m/>
    <m/>
  </r>
  <r>
    <n v="1853"/>
    <x v="132"/>
    <x v="1"/>
    <s v="Program Office - Senior"/>
    <x v="0"/>
    <s v="Program Office-Analyst"/>
    <x v="4"/>
    <x v="113"/>
    <d v="2022-11-13T01:50:58"/>
    <n v="4"/>
    <d v="2022-11-17T01:50:58"/>
    <n v="4"/>
    <d v="2022-12-09T01:50:58"/>
    <n v="22"/>
    <x v="0"/>
    <n v="3"/>
    <d v="2022-11-20T01:50:58"/>
    <x v="0"/>
    <s v="Didn't pass technical test"/>
    <m/>
    <m/>
    <m/>
    <m/>
    <d v="2022-11-21T01:50:58"/>
    <x v="0"/>
    <m/>
    <x v="0"/>
    <m/>
    <m/>
    <m/>
    <m/>
    <m/>
    <m/>
    <m/>
    <x v="0"/>
    <m/>
    <m/>
    <m/>
  </r>
  <r>
    <n v="1796"/>
    <x v="133"/>
    <x v="1"/>
    <s v="Program Office - Senior"/>
    <x v="0"/>
    <s v="Program Office-Analyst"/>
    <x v="4"/>
    <x v="114"/>
    <d v="2022-09-27T11:30:38"/>
    <n v="3"/>
    <d v="2022-10-03T11:30:38"/>
    <n v="6"/>
    <d v="2022-10-15T11:30:38"/>
    <n v="12"/>
    <x v="1"/>
    <m/>
    <m/>
    <x v="2"/>
    <m/>
    <m/>
    <m/>
    <m/>
    <m/>
    <m/>
    <x v="0"/>
    <m/>
    <x v="0"/>
    <m/>
    <m/>
    <m/>
    <m/>
    <m/>
    <m/>
    <m/>
    <x v="1"/>
    <m/>
    <m/>
    <m/>
  </r>
  <r>
    <n v="1442"/>
    <x v="134"/>
    <x v="1"/>
    <s v="Program Office - Senior"/>
    <x v="0"/>
    <s v="Program Office-Analyst"/>
    <x v="4"/>
    <x v="115"/>
    <d v="2023-03-29T10:15:10"/>
    <n v="1"/>
    <d v="2023-04-03T10:15:10"/>
    <n v="5"/>
    <d v="2023-04-11T10:15:10"/>
    <n v="8"/>
    <x v="0"/>
    <n v="10"/>
    <d v="2023-04-13T10:15:10"/>
    <x v="3"/>
    <m/>
    <d v="2023-04-17T10:15:10"/>
    <s v="Accepted"/>
    <d v="2023-04-15T10:15:10"/>
    <d v="2023-04-16T10:15:10"/>
    <d v="2023-04-16T10:15:10"/>
    <x v="4"/>
    <d v="2023-04-23T10:15:10"/>
    <x v="1"/>
    <n v="10"/>
    <d v="2023-04-27T10:15:10"/>
    <n v="4"/>
    <d v="2023-04-30T10:15:10"/>
    <d v="2023-05-02T10:15:10"/>
    <n v="133"/>
    <m/>
    <x v="1"/>
    <d v="2023-05-15T10:15:10"/>
    <n v="22"/>
    <n v="2"/>
  </r>
  <r>
    <n v="1441"/>
    <x v="135"/>
    <x v="1"/>
    <s v="Program Office - Senior"/>
    <x v="0"/>
    <s v="Program Office-Analyst"/>
    <x v="4"/>
    <x v="116"/>
    <d v="2023-04-02T10:15:10"/>
    <n v="3"/>
    <d v="2023-04-03T10:15:10"/>
    <n v="1"/>
    <d v="2023-05-03T10:15:10"/>
    <n v="30"/>
    <x v="0"/>
    <n v="16"/>
    <d v="2023-04-19T10:15:10"/>
    <x v="3"/>
    <m/>
    <d v="2023-04-24T10:15:10"/>
    <s v="Accepted"/>
    <d v="2023-04-21T10:15:10"/>
    <d v="2023-04-22T10:15:10"/>
    <d v="2023-04-22T10:15:10"/>
    <x v="12"/>
    <d v="2023-04-28T10:15:10"/>
    <x v="1"/>
    <n v="9"/>
    <d v="2023-05-01T10:15:10"/>
    <n v="3"/>
    <d v="2023-05-04T10:15:10"/>
    <d v="2023-05-06T10:15:10"/>
    <n v="120"/>
    <m/>
    <x v="1"/>
    <d v="2023-05-21T10:15:10"/>
    <n v="23"/>
    <n v="2"/>
  </r>
  <r>
    <n v="1419"/>
    <x v="136"/>
    <x v="1"/>
    <s v="Program Office - Senior"/>
    <x v="0"/>
    <s v="Program Office-Analyst"/>
    <x v="4"/>
    <x v="117"/>
    <d v="2022-08-12T18:56:36"/>
    <n v="2"/>
    <d v="2022-08-13T18:56:36"/>
    <n v="1"/>
    <d v="2022-09-12T18:56:36"/>
    <n v="30"/>
    <x v="1"/>
    <m/>
    <m/>
    <x v="2"/>
    <m/>
    <m/>
    <m/>
    <m/>
    <m/>
    <m/>
    <x v="0"/>
    <m/>
    <x v="0"/>
    <m/>
    <m/>
    <m/>
    <m/>
    <m/>
    <m/>
    <m/>
    <x v="1"/>
    <m/>
    <m/>
    <m/>
  </r>
  <r>
    <n v="1414"/>
    <x v="137"/>
    <x v="1"/>
    <s v="Program Office - Senior"/>
    <x v="0"/>
    <s v="Program Office-Analyst"/>
    <x v="4"/>
    <x v="118"/>
    <d v="2022-08-07T18:56:36"/>
    <n v="3"/>
    <d v="2022-08-13T18:56:36"/>
    <n v="6"/>
    <d v="2022-08-18T18:56:36"/>
    <n v="5"/>
    <x v="0"/>
    <n v="13"/>
    <d v="2022-08-26T18:56:36"/>
    <x v="0"/>
    <s v="Not a culture fit"/>
    <m/>
    <m/>
    <m/>
    <m/>
    <d v="2022-08-29T18:56:36"/>
    <x v="0"/>
    <m/>
    <x v="0"/>
    <m/>
    <m/>
    <m/>
    <m/>
    <m/>
    <m/>
    <m/>
    <x v="2"/>
    <m/>
    <m/>
    <m/>
  </r>
  <r>
    <n v="1406"/>
    <x v="138"/>
    <x v="1"/>
    <s v="Program Office - Senior"/>
    <x v="0"/>
    <s v="Program Office-Analyst"/>
    <x v="4"/>
    <x v="119"/>
    <d v="2022-02-24T07:21:21"/>
    <n v="3"/>
    <d v="2022-02-27T07:21:21"/>
    <n v="3"/>
    <d v="2022-03-22T07:21:21"/>
    <n v="23"/>
    <x v="0"/>
    <n v="3"/>
    <d v="2022-03-02T07:21:21"/>
    <x v="0"/>
    <s v="Other"/>
    <m/>
    <m/>
    <m/>
    <m/>
    <d v="2022-03-04T07:21:21"/>
    <x v="0"/>
    <m/>
    <x v="0"/>
    <m/>
    <m/>
    <m/>
    <m/>
    <m/>
    <m/>
    <m/>
    <x v="0"/>
    <m/>
    <m/>
    <m/>
  </r>
  <r>
    <n v="1403"/>
    <x v="139"/>
    <x v="1"/>
    <s v="Program Office - Senior"/>
    <x v="0"/>
    <s v="Program Office-Analyst"/>
    <x v="4"/>
    <x v="120"/>
    <d v="2022-02-24T07:21:21"/>
    <n v="1"/>
    <d v="2022-02-27T07:21:21"/>
    <n v="3"/>
    <d v="2022-03-10T07:21:21"/>
    <n v="11"/>
    <x v="0"/>
    <n v="16"/>
    <d v="2022-03-15T07:21:21"/>
    <x v="0"/>
    <s v="Other"/>
    <m/>
    <m/>
    <m/>
    <m/>
    <m/>
    <x v="0"/>
    <m/>
    <x v="0"/>
    <m/>
    <m/>
    <m/>
    <m/>
    <m/>
    <m/>
    <m/>
    <x v="0"/>
    <m/>
    <m/>
    <m/>
  </r>
  <r>
    <n v="1402"/>
    <x v="140"/>
    <x v="1"/>
    <s v="Program Office - Senior"/>
    <x v="0"/>
    <s v="Program Office-Analyst"/>
    <x v="4"/>
    <x v="54"/>
    <d v="2022-02-26T07:21:21"/>
    <n v="2"/>
    <d v="2022-02-27T07:21:21"/>
    <n v="1"/>
    <d v="2022-03-23T07:21:21"/>
    <n v="24"/>
    <x v="0"/>
    <n v="10"/>
    <d v="2022-03-09T07:21:21"/>
    <x v="3"/>
    <m/>
    <d v="2022-03-13T07:21:21"/>
    <s v="Accepted"/>
    <d v="2022-03-11T07:21:21"/>
    <d v="2022-03-14T07:21:21"/>
    <d v="2022-03-12T07:21:21"/>
    <x v="16"/>
    <d v="2022-03-14T07:21:21"/>
    <x v="1"/>
    <n v="5"/>
    <d v="2022-03-16T07:21:21"/>
    <n v="2"/>
    <d v="2022-03-19T07:21:21"/>
    <d v="2022-03-21T07:21:21"/>
    <n v="151"/>
    <m/>
    <x v="1"/>
    <d v="2022-04-09T07:21:21"/>
    <n v="26"/>
    <n v="2"/>
  </r>
  <r>
    <n v="1383"/>
    <x v="141"/>
    <x v="1"/>
    <s v="Program Office - Senior"/>
    <x v="0"/>
    <s v="Program Office-Analyst"/>
    <x v="4"/>
    <x v="121"/>
    <d v="2023-04-25T17:36:15"/>
    <n v="1"/>
    <d v="2023-04-30T17:36:15"/>
    <n v="5"/>
    <d v="2023-05-23T17:36:15"/>
    <n v="23"/>
    <x v="0"/>
    <n v="14"/>
    <d v="2023-05-14T17:36:15"/>
    <x v="3"/>
    <m/>
    <d v="2023-05-18T17:36:15"/>
    <s v="Accepted"/>
    <d v="2023-05-15T17:36:15"/>
    <d v="2023-05-18T17:36:15"/>
    <d v="2023-05-17T17:36:15"/>
    <x v="13"/>
    <d v="2023-05-19T17:36:15"/>
    <x v="1"/>
    <n v="5"/>
    <d v="2023-05-21T17:36:15"/>
    <n v="2"/>
    <d v="2023-05-23T17:36:15"/>
    <d v="2023-05-26T17:36:15"/>
    <n v="159"/>
    <m/>
    <x v="1"/>
    <d v="2023-06-12T17:36:15"/>
    <n v="24"/>
    <n v="3"/>
  </r>
  <r>
    <n v="1330"/>
    <x v="142"/>
    <x v="1"/>
    <s v="Program Office - Senior"/>
    <x v="0"/>
    <s v="Program Office-Analyst"/>
    <x v="4"/>
    <x v="122"/>
    <d v="2023-08-23T04:29:27"/>
    <n v="4"/>
    <d v="2023-08-28T04:29:27"/>
    <n v="5"/>
    <d v="2023-09-27T04:29:27"/>
    <n v="30"/>
    <x v="0"/>
    <n v="13"/>
    <d v="2023-09-10T04:29:27"/>
    <x v="4"/>
    <m/>
    <d v="2023-09-12T04:29:27"/>
    <s v="Pending"/>
    <m/>
    <m/>
    <d v="2023-09-11T04:29:27"/>
    <x v="0"/>
    <m/>
    <x v="0"/>
    <m/>
    <m/>
    <m/>
    <m/>
    <m/>
    <m/>
    <m/>
    <x v="1"/>
    <m/>
    <m/>
    <m/>
  </r>
  <r>
    <n v="1324"/>
    <x v="143"/>
    <x v="1"/>
    <s v="Program Office - Senior"/>
    <x v="0"/>
    <s v="Program Office-Analyst"/>
    <x v="4"/>
    <x v="123"/>
    <d v="2023-08-25T04:29:27"/>
    <n v="1"/>
    <d v="2023-08-28T04:29:27"/>
    <n v="3"/>
    <d v="2023-09-16T04:29:27"/>
    <n v="19"/>
    <x v="0"/>
    <n v="3"/>
    <d v="2023-08-31T04:29:27"/>
    <x v="0"/>
    <s v="Didn't pass technical test"/>
    <m/>
    <m/>
    <m/>
    <m/>
    <m/>
    <x v="0"/>
    <m/>
    <x v="0"/>
    <m/>
    <m/>
    <m/>
    <m/>
    <m/>
    <m/>
    <m/>
    <x v="0"/>
    <m/>
    <m/>
    <m/>
  </r>
  <r>
    <n v="1297"/>
    <x v="144"/>
    <x v="1"/>
    <s v="Program Office - Senior"/>
    <x v="0"/>
    <s v="Program Office-Analyst"/>
    <x v="4"/>
    <x v="124"/>
    <d v="2023-06-15T16:08:44"/>
    <n v="4"/>
    <d v="2023-06-19T16:08:44"/>
    <n v="4"/>
    <d v="2023-06-27T16:08:44"/>
    <n v="8"/>
    <x v="0"/>
    <n v="3"/>
    <d v="2023-06-22T16:08:44"/>
    <x v="0"/>
    <s v="Salary expectation too high"/>
    <m/>
    <m/>
    <m/>
    <m/>
    <d v="2023-06-24T16:08:44"/>
    <x v="0"/>
    <m/>
    <x v="0"/>
    <m/>
    <m/>
    <m/>
    <m/>
    <m/>
    <m/>
    <m/>
    <x v="0"/>
    <m/>
    <m/>
    <m/>
  </r>
  <r>
    <n v="1153"/>
    <x v="145"/>
    <x v="1"/>
    <s v="Program Office - Senior"/>
    <x v="0"/>
    <s v="Program Office-Analyst"/>
    <x v="4"/>
    <x v="125"/>
    <d v="2022-03-23T19:24:36"/>
    <n v="1"/>
    <d v="2022-03-24T19:24:36"/>
    <n v="1"/>
    <d v="2022-04-13T19:24:36"/>
    <n v="20"/>
    <x v="0"/>
    <n v="8"/>
    <d v="2022-04-01T19:24:36"/>
    <x v="0"/>
    <s v="Didn't pass technical test"/>
    <m/>
    <m/>
    <m/>
    <m/>
    <m/>
    <x v="0"/>
    <m/>
    <x v="0"/>
    <m/>
    <m/>
    <m/>
    <m/>
    <m/>
    <m/>
    <m/>
    <x v="2"/>
    <m/>
    <m/>
    <m/>
  </r>
  <r>
    <n v="998"/>
    <x v="146"/>
    <x v="1"/>
    <s v="Program Office - Senior"/>
    <x v="0"/>
    <s v="Program Office-Analyst"/>
    <x v="4"/>
    <x v="126"/>
    <d v="2023-03-31T20:36:08"/>
    <n v="4"/>
    <d v="2023-04-04T20:36:08"/>
    <n v="4"/>
    <d v="2023-04-29T20:36:08"/>
    <n v="25"/>
    <x v="0"/>
    <n v="8"/>
    <d v="2023-04-12T20:36:08"/>
    <x v="0"/>
    <s v="Other"/>
    <m/>
    <m/>
    <m/>
    <m/>
    <m/>
    <x v="0"/>
    <m/>
    <x v="0"/>
    <m/>
    <m/>
    <m/>
    <m/>
    <m/>
    <m/>
    <m/>
    <x v="2"/>
    <m/>
    <m/>
    <m/>
  </r>
  <r>
    <n v="997"/>
    <x v="147"/>
    <x v="1"/>
    <s v="Program Office - Senior"/>
    <x v="0"/>
    <s v="Program Office-Analyst"/>
    <x v="4"/>
    <x v="127"/>
    <d v="2023-04-03T20:36:08"/>
    <n v="4"/>
    <d v="2023-04-04T20:36:08"/>
    <n v="1"/>
    <d v="2023-04-11T20:36:08"/>
    <n v="7"/>
    <x v="0"/>
    <n v="4"/>
    <d v="2023-04-08T20:36:08"/>
    <x v="3"/>
    <m/>
    <d v="2023-04-14T20:36:08"/>
    <s v="Accepted"/>
    <d v="2023-04-09T20:36:08"/>
    <d v="2023-04-11T20:36:08"/>
    <d v="2023-04-10T20:36:08"/>
    <x v="17"/>
    <d v="2023-04-19T20:36:08"/>
    <x v="1"/>
    <n v="11"/>
    <d v="2023-04-23T20:36:08"/>
    <n v="4"/>
    <d v="2023-04-26T20:36:08"/>
    <d v="2023-04-28T20:36:08"/>
    <n v="150"/>
    <m/>
    <x v="1"/>
    <d v="2023-05-17T20:36:08"/>
    <n v="28"/>
    <n v="2"/>
  </r>
  <r>
    <n v="958"/>
    <x v="148"/>
    <x v="1"/>
    <s v="Program Office - Senior"/>
    <x v="0"/>
    <s v="Program Office-Analyst"/>
    <x v="4"/>
    <x v="128"/>
    <d v="2023-08-05T23:55:51"/>
    <n v="3"/>
    <d v="2023-08-09T23:55:51"/>
    <n v="4"/>
    <d v="2023-09-08T23:55:51"/>
    <n v="30"/>
    <x v="0"/>
    <n v="14"/>
    <d v="2023-08-23T23:55:51"/>
    <x v="0"/>
    <s v="Salary expectation too high"/>
    <m/>
    <m/>
    <m/>
    <m/>
    <d v="2023-08-25T23:55:51"/>
    <x v="0"/>
    <m/>
    <x v="0"/>
    <m/>
    <m/>
    <m/>
    <m/>
    <m/>
    <m/>
    <m/>
    <x v="2"/>
    <m/>
    <m/>
    <m/>
  </r>
  <r>
    <n v="953"/>
    <x v="149"/>
    <x v="1"/>
    <s v="Program Office - Senior"/>
    <x v="0"/>
    <s v="Program Office-Analyst"/>
    <x v="4"/>
    <x v="128"/>
    <d v="2023-08-04T23:55:51"/>
    <n v="2"/>
    <d v="2023-08-09T23:55:51"/>
    <n v="5"/>
    <d v="2023-08-31T23:55:51"/>
    <n v="22"/>
    <x v="0"/>
    <n v="3"/>
    <d v="2023-08-12T23:55:51"/>
    <x v="0"/>
    <s v="Not a culture fit"/>
    <m/>
    <m/>
    <m/>
    <m/>
    <m/>
    <x v="0"/>
    <m/>
    <x v="0"/>
    <m/>
    <m/>
    <m/>
    <m/>
    <m/>
    <m/>
    <m/>
    <x v="0"/>
    <m/>
    <m/>
    <m/>
  </r>
  <r>
    <n v="944"/>
    <x v="150"/>
    <x v="1"/>
    <s v="Program Office - Senior"/>
    <x v="0"/>
    <s v="Program Office-Analyst"/>
    <x v="4"/>
    <x v="129"/>
    <d v="2022-10-29T01:02:01"/>
    <n v="4"/>
    <d v="2022-11-03T01:02:01"/>
    <n v="5"/>
    <d v="2022-11-18T01:02:01"/>
    <n v="15"/>
    <x v="0"/>
    <n v="16"/>
    <d v="2022-11-19T01:02:01"/>
    <x v="0"/>
    <s v="Not a culture fit"/>
    <m/>
    <m/>
    <m/>
    <m/>
    <m/>
    <x v="0"/>
    <m/>
    <x v="0"/>
    <m/>
    <m/>
    <m/>
    <m/>
    <m/>
    <m/>
    <m/>
    <x v="0"/>
    <m/>
    <m/>
    <m/>
  </r>
  <r>
    <n v="919"/>
    <x v="151"/>
    <x v="1"/>
    <s v="Program Office - Senior"/>
    <x v="0"/>
    <s v="Program Office-Analyst"/>
    <x v="4"/>
    <x v="130"/>
    <d v="2022-04-22T06:08:47"/>
    <n v="3"/>
    <d v="2022-04-25T06:08:47"/>
    <n v="3"/>
    <d v="2022-05-16T06:08:47"/>
    <n v="21"/>
    <x v="0"/>
    <n v="6"/>
    <d v="2022-05-01T06:08:47"/>
    <x v="3"/>
    <m/>
    <d v="2022-05-08T06:08:47"/>
    <s v="Accepted"/>
    <d v="2022-05-02T06:08:47"/>
    <d v="2022-05-03T06:08:47"/>
    <d v="2022-05-05T06:08:47"/>
    <x v="18"/>
    <d v="2022-05-06T06:08:47"/>
    <x v="1"/>
    <n v="5"/>
    <d v="2022-05-09T06:08:47"/>
    <n v="3"/>
    <d v="2022-05-12T06:08:47"/>
    <d v="2022-05-13T06:08:47"/>
    <n v="136"/>
    <m/>
    <x v="1"/>
    <d v="2022-05-29T06:08:47"/>
    <n v="23"/>
    <n v="1"/>
  </r>
  <r>
    <n v="916"/>
    <x v="152"/>
    <x v="1"/>
    <s v="Program Office - Senior"/>
    <x v="0"/>
    <s v="Program Office-Analyst"/>
    <x v="4"/>
    <x v="131"/>
    <d v="2022-04-19T06:08:47"/>
    <n v="4"/>
    <d v="2022-04-25T06:08:47"/>
    <n v="6"/>
    <d v="2022-05-25T06:08:47"/>
    <n v="30"/>
    <x v="0"/>
    <n v="15"/>
    <d v="2022-05-10T06:08:47"/>
    <x v="0"/>
    <s v="Didn't pass technical test"/>
    <m/>
    <m/>
    <m/>
    <m/>
    <m/>
    <x v="0"/>
    <m/>
    <x v="0"/>
    <m/>
    <m/>
    <m/>
    <m/>
    <m/>
    <m/>
    <m/>
    <x v="0"/>
    <m/>
    <m/>
    <m/>
  </r>
  <r>
    <n v="912"/>
    <x v="153"/>
    <x v="1"/>
    <s v="Program Office - Senior"/>
    <x v="0"/>
    <s v="Program Office-Analyst"/>
    <x v="4"/>
    <x v="132"/>
    <d v="2022-04-21T06:08:47"/>
    <n v="3"/>
    <d v="2022-04-25T06:08:47"/>
    <n v="4"/>
    <d v="2022-05-25T06:08:47"/>
    <n v="30"/>
    <x v="1"/>
    <m/>
    <m/>
    <x v="2"/>
    <m/>
    <m/>
    <m/>
    <m/>
    <m/>
    <m/>
    <x v="0"/>
    <m/>
    <x v="0"/>
    <m/>
    <m/>
    <m/>
    <m/>
    <m/>
    <m/>
    <m/>
    <x v="1"/>
    <m/>
    <m/>
    <m/>
  </r>
  <r>
    <n v="911"/>
    <x v="154"/>
    <x v="1"/>
    <s v="Program Office - Senior"/>
    <x v="0"/>
    <s v="Program Office-Analyst"/>
    <x v="4"/>
    <x v="133"/>
    <d v="2022-04-21T06:08:47"/>
    <n v="1"/>
    <d v="2022-04-25T06:08:47"/>
    <n v="4"/>
    <d v="2022-05-05T06:08:47"/>
    <n v="10"/>
    <x v="0"/>
    <n v="11"/>
    <d v="2022-05-06T06:08:47"/>
    <x v="0"/>
    <s v="Salary expectation too high"/>
    <m/>
    <m/>
    <m/>
    <m/>
    <d v="2022-05-09T06:08:47"/>
    <x v="0"/>
    <m/>
    <x v="0"/>
    <m/>
    <m/>
    <m/>
    <m/>
    <m/>
    <m/>
    <m/>
    <x v="2"/>
    <m/>
    <m/>
    <m/>
  </r>
  <r>
    <n v="910"/>
    <x v="155"/>
    <x v="1"/>
    <s v="Program Office - Senior"/>
    <x v="0"/>
    <s v="Program Office-Analyst"/>
    <x v="4"/>
    <x v="134"/>
    <d v="2023-08-24T05:59:22"/>
    <n v="4"/>
    <d v="2023-08-28T05:59:22"/>
    <n v="4"/>
    <d v="2023-09-03T05:59:22"/>
    <n v="6"/>
    <x v="0"/>
    <n v="9"/>
    <d v="2023-09-06T05:59:22"/>
    <x v="1"/>
    <m/>
    <d v="2023-09-08T05:59:22"/>
    <s v="Declined"/>
    <m/>
    <m/>
    <d v="2023-09-07T05:59:22"/>
    <x v="0"/>
    <m/>
    <x v="0"/>
    <m/>
    <m/>
    <m/>
    <m/>
    <m/>
    <m/>
    <m/>
    <x v="1"/>
    <m/>
    <m/>
    <m/>
  </r>
  <r>
    <n v="907"/>
    <x v="156"/>
    <x v="1"/>
    <s v="Program Office - Senior"/>
    <x v="0"/>
    <s v="Program Office-Analyst"/>
    <x v="4"/>
    <x v="135"/>
    <d v="2023-08-22T05:59:22"/>
    <n v="3"/>
    <d v="2023-08-28T05:59:22"/>
    <n v="6"/>
    <d v="2023-09-27T05:59:22"/>
    <n v="30"/>
    <x v="1"/>
    <m/>
    <m/>
    <x v="2"/>
    <m/>
    <m/>
    <m/>
    <m/>
    <m/>
    <m/>
    <x v="0"/>
    <m/>
    <x v="0"/>
    <m/>
    <m/>
    <m/>
    <m/>
    <m/>
    <m/>
    <m/>
    <x v="1"/>
    <m/>
    <m/>
    <m/>
  </r>
  <r>
    <n v="836"/>
    <x v="157"/>
    <x v="1"/>
    <s v="Program Office - Senior"/>
    <x v="0"/>
    <s v="Program Office-Analyst"/>
    <x v="4"/>
    <x v="136"/>
    <d v="2022-07-17T16:58:11"/>
    <n v="4"/>
    <d v="2022-07-18T16:58:11"/>
    <n v="1"/>
    <d v="2022-08-04T16:58:11"/>
    <n v="17"/>
    <x v="0"/>
    <n v="6"/>
    <d v="2022-07-24T16:58:11"/>
    <x v="4"/>
    <m/>
    <d v="2022-07-27T16:58:11"/>
    <s v="Pending"/>
    <m/>
    <m/>
    <d v="2022-07-26T16:58:11"/>
    <x v="0"/>
    <m/>
    <x v="0"/>
    <m/>
    <m/>
    <m/>
    <m/>
    <m/>
    <m/>
    <m/>
    <x v="1"/>
    <m/>
    <m/>
    <m/>
  </r>
  <r>
    <n v="827"/>
    <x v="158"/>
    <x v="1"/>
    <s v="Program Office - Senior"/>
    <x v="0"/>
    <s v="Program Office-Analyst"/>
    <x v="4"/>
    <x v="137"/>
    <d v="2022-03-07T15:00:29"/>
    <n v="2"/>
    <d v="2022-03-11T15:00:29"/>
    <n v="4"/>
    <d v="2022-03-18T15:00:29"/>
    <n v="7"/>
    <x v="1"/>
    <m/>
    <m/>
    <x v="2"/>
    <m/>
    <m/>
    <m/>
    <m/>
    <m/>
    <m/>
    <x v="0"/>
    <m/>
    <x v="0"/>
    <m/>
    <m/>
    <m/>
    <m/>
    <m/>
    <m/>
    <m/>
    <x v="1"/>
    <m/>
    <m/>
    <m/>
  </r>
  <r>
    <n v="825"/>
    <x v="159"/>
    <x v="1"/>
    <s v="Program Office - Senior"/>
    <x v="0"/>
    <s v="Program Office-Analyst"/>
    <x v="4"/>
    <x v="138"/>
    <d v="2022-03-09T15:00:29"/>
    <n v="1"/>
    <d v="2022-03-11T15:00:29"/>
    <n v="2"/>
    <d v="2022-03-19T15:00:29"/>
    <n v="8"/>
    <x v="0"/>
    <n v="16"/>
    <d v="2022-03-27T15:00:29"/>
    <x v="3"/>
    <m/>
    <d v="2022-04-01T15:00:29"/>
    <s v="Accepted"/>
    <d v="2022-03-29T15:00:29"/>
    <d v="2022-03-31T15:00:29"/>
    <d v="2022-03-30T15:00:29"/>
    <x v="6"/>
    <d v="2022-04-08T15:00:29"/>
    <x v="1"/>
    <n v="12"/>
    <d v="2022-04-11T15:00:29"/>
    <n v="3"/>
    <d v="2022-04-13T15:00:29"/>
    <d v="2022-04-14T15:00:29"/>
    <n v="138"/>
    <m/>
    <x v="1"/>
    <d v="2022-04-28T15:00:29"/>
    <n v="20"/>
    <n v="1"/>
  </r>
  <r>
    <n v="824"/>
    <x v="160"/>
    <x v="1"/>
    <s v="Program Office - Senior"/>
    <x v="0"/>
    <s v="Program Office-Analyst"/>
    <x v="4"/>
    <x v="139"/>
    <d v="2022-03-05T15:00:29"/>
    <n v="4"/>
    <d v="2022-03-11T15:00:29"/>
    <n v="6"/>
    <d v="2022-03-19T15:00:29"/>
    <n v="8"/>
    <x v="0"/>
    <n v="10"/>
    <d v="2022-03-21T15:00:29"/>
    <x v="0"/>
    <s v="Salary expectation too high"/>
    <m/>
    <m/>
    <m/>
    <m/>
    <m/>
    <x v="0"/>
    <m/>
    <x v="0"/>
    <m/>
    <m/>
    <m/>
    <m/>
    <m/>
    <m/>
    <m/>
    <x v="2"/>
    <m/>
    <m/>
    <m/>
  </r>
  <r>
    <n v="821"/>
    <x v="161"/>
    <x v="1"/>
    <s v="Program Office - Senior"/>
    <x v="0"/>
    <s v="Program Office-Analyst"/>
    <x v="4"/>
    <x v="140"/>
    <d v="2022-03-05T15:00:29"/>
    <n v="1"/>
    <d v="2022-03-11T15:00:29"/>
    <n v="6"/>
    <d v="2022-04-09T15:00:29"/>
    <n v="29"/>
    <x v="0"/>
    <n v="12"/>
    <d v="2022-03-23T15:00:29"/>
    <x v="0"/>
    <s v="Position filled by another"/>
    <m/>
    <m/>
    <m/>
    <m/>
    <d v="2022-03-27T15:00:29"/>
    <x v="0"/>
    <m/>
    <x v="0"/>
    <m/>
    <m/>
    <m/>
    <m/>
    <m/>
    <m/>
    <m/>
    <x v="0"/>
    <m/>
    <m/>
    <m/>
  </r>
  <r>
    <n v="798"/>
    <x v="162"/>
    <x v="1"/>
    <s v="Program Office - Senior"/>
    <x v="0"/>
    <s v="Program Office-Analyst"/>
    <x v="4"/>
    <x v="141"/>
    <d v="2022-12-11T16:11:24"/>
    <n v="1"/>
    <d v="2022-12-17T16:11:24"/>
    <n v="6"/>
    <d v="2022-12-29T16:11:24"/>
    <n v="12"/>
    <x v="0"/>
    <n v="6"/>
    <d v="2022-12-23T16:11:24"/>
    <x v="0"/>
    <s v="Not a culture fit"/>
    <m/>
    <m/>
    <m/>
    <m/>
    <d v="2022-12-25T16:11:24"/>
    <x v="0"/>
    <m/>
    <x v="0"/>
    <m/>
    <m/>
    <m/>
    <m/>
    <m/>
    <m/>
    <m/>
    <x v="0"/>
    <m/>
    <m/>
    <m/>
  </r>
  <r>
    <n v="797"/>
    <x v="163"/>
    <x v="1"/>
    <s v="Program Office - Senior"/>
    <x v="0"/>
    <s v="Program Office-Analyst"/>
    <x v="4"/>
    <x v="142"/>
    <d v="2022-12-15T16:11:24"/>
    <n v="1"/>
    <d v="2022-12-17T16:11:24"/>
    <n v="2"/>
    <d v="2022-12-30T16:11:24"/>
    <n v="13"/>
    <x v="1"/>
    <m/>
    <m/>
    <x v="2"/>
    <m/>
    <m/>
    <m/>
    <m/>
    <m/>
    <m/>
    <x v="0"/>
    <m/>
    <x v="0"/>
    <m/>
    <m/>
    <m/>
    <m/>
    <m/>
    <m/>
    <m/>
    <x v="1"/>
    <m/>
    <m/>
    <m/>
  </r>
  <r>
    <n v="795"/>
    <x v="164"/>
    <x v="1"/>
    <s v="Program Office - Senior"/>
    <x v="0"/>
    <s v="Program Office-Analyst"/>
    <x v="4"/>
    <x v="143"/>
    <d v="2022-12-12T16:11:24"/>
    <n v="1"/>
    <d v="2022-12-17T16:11:24"/>
    <n v="5"/>
    <d v="2023-01-13T16:11:24"/>
    <n v="27"/>
    <x v="0"/>
    <n v="15"/>
    <d v="2023-01-01T16:11:24"/>
    <x v="0"/>
    <s v="Salary expectation too high"/>
    <m/>
    <m/>
    <m/>
    <m/>
    <d v="2023-01-03T16:11:24"/>
    <x v="0"/>
    <m/>
    <x v="0"/>
    <m/>
    <m/>
    <m/>
    <m/>
    <m/>
    <m/>
    <m/>
    <x v="2"/>
    <m/>
    <m/>
    <m/>
  </r>
  <r>
    <n v="793"/>
    <x v="165"/>
    <x v="1"/>
    <s v="Program Office - Senior"/>
    <x v="0"/>
    <s v="Program Office-Analyst"/>
    <x v="4"/>
    <x v="144"/>
    <d v="2022-12-16T16:11:24"/>
    <n v="4"/>
    <d v="2022-12-17T16:11:24"/>
    <n v="1"/>
    <d v="2022-12-23T16:11:24"/>
    <n v="6"/>
    <x v="0"/>
    <n v="11"/>
    <d v="2022-12-28T16:11:24"/>
    <x v="4"/>
    <m/>
    <d v="2023-01-02T16:11:24"/>
    <s v="Pending"/>
    <m/>
    <m/>
    <d v="2022-12-31T16:11:24"/>
    <x v="0"/>
    <m/>
    <x v="0"/>
    <m/>
    <m/>
    <m/>
    <m/>
    <m/>
    <m/>
    <m/>
    <x v="1"/>
    <m/>
    <m/>
    <m/>
  </r>
  <r>
    <n v="767"/>
    <x v="166"/>
    <x v="1"/>
    <s v="Program Office - Senior"/>
    <x v="0"/>
    <s v="Program Office-Analyst"/>
    <x v="4"/>
    <x v="145"/>
    <d v="2022-06-15T17:40:03"/>
    <n v="1"/>
    <d v="2022-06-21T17:40:03"/>
    <n v="6"/>
    <d v="2022-07-02T17:40:03"/>
    <n v="11"/>
    <x v="0"/>
    <n v="13"/>
    <d v="2022-07-04T17:40:03"/>
    <x v="0"/>
    <s v="Salary expectation too high"/>
    <m/>
    <m/>
    <m/>
    <m/>
    <d v="2022-07-05T17:40:03"/>
    <x v="0"/>
    <m/>
    <x v="0"/>
    <m/>
    <m/>
    <m/>
    <m/>
    <m/>
    <m/>
    <m/>
    <x v="2"/>
    <m/>
    <m/>
    <m/>
  </r>
  <r>
    <n v="762"/>
    <x v="167"/>
    <x v="1"/>
    <s v="Program Office - Senior"/>
    <x v="0"/>
    <s v="Program Office-Analyst"/>
    <x v="4"/>
    <x v="146"/>
    <d v="2022-06-17T17:40:03"/>
    <n v="1"/>
    <d v="2022-06-21T17:40:03"/>
    <n v="4"/>
    <d v="2022-07-16T17:40:03"/>
    <n v="25"/>
    <x v="0"/>
    <n v="11"/>
    <d v="2022-07-02T17:40:03"/>
    <x v="3"/>
    <m/>
    <d v="2022-07-07T17:40:03"/>
    <s v="Accepted"/>
    <d v="2022-07-04T17:40:03"/>
    <d v="2022-07-08T17:40:03"/>
    <d v="2022-07-03T17:40:03"/>
    <x v="5"/>
    <d v="2022-07-09T17:40:03"/>
    <x v="1"/>
    <n v="7"/>
    <d v="2022-07-13T17:40:03"/>
    <n v="4"/>
    <d v="2022-07-14T17:40:03"/>
    <d v="2022-07-17T17:40:03"/>
    <n v="158"/>
    <m/>
    <x v="1"/>
    <d v="2022-08-05T17:40:03"/>
    <n v="27"/>
    <n v="3"/>
  </r>
  <r>
    <n v="729"/>
    <x v="168"/>
    <x v="1"/>
    <s v="Program Office - Senior"/>
    <x v="0"/>
    <s v="Program Office-Analyst"/>
    <x v="4"/>
    <x v="147"/>
    <d v="2022-02-18T15:51:14"/>
    <n v="2"/>
    <d v="2022-02-20T15:51:14"/>
    <n v="2"/>
    <d v="2022-03-20T15:51:14"/>
    <n v="28"/>
    <x v="0"/>
    <n v="7"/>
    <d v="2022-02-27T15:51:14"/>
    <x v="3"/>
    <m/>
    <d v="2022-03-04T15:51:14"/>
    <s v="Accepted"/>
    <d v="2022-02-28T15:51:14"/>
    <d v="2022-03-03T15:51:14"/>
    <d v="2022-03-01T15:51:14"/>
    <x v="19"/>
    <d v="2022-03-03T15:51:14"/>
    <x v="1"/>
    <n v="4"/>
    <d v="2022-03-04T15:51:14"/>
    <n v="1"/>
    <d v="2022-03-07T15:51:14"/>
    <d v="2022-03-09T15:51:14"/>
    <n v="158"/>
    <m/>
    <x v="1"/>
    <d v="2022-03-19T15:51:14"/>
    <n v="16"/>
    <n v="2"/>
  </r>
  <r>
    <n v="726"/>
    <x v="169"/>
    <x v="1"/>
    <s v="Program Office - Senior"/>
    <x v="0"/>
    <s v="Program Office-Analyst"/>
    <x v="4"/>
    <x v="148"/>
    <d v="2022-02-15T15:51:14"/>
    <n v="4"/>
    <d v="2022-02-20T15:51:14"/>
    <n v="5"/>
    <d v="2022-03-11T15:51:14"/>
    <n v="19"/>
    <x v="0"/>
    <n v="4"/>
    <d v="2022-02-24T15:51:14"/>
    <x v="1"/>
    <m/>
    <d v="2022-02-28T15:51:14"/>
    <s v="Declined"/>
    <m/>
    <m/>
    <d v="2022-02-26T15:51:14"/>
    <x v="0"/>
    <m/>
    <x v="0"/>
    <m/>
    <m/>
    <m/>
    <m/>
    <m/>
    <m/>
    <m/>
    <x v="1"/>
    <m/>
    <m/>
    <m/>
  </r>
  <r>
    <n v="715"/>
    <x v="170"/>
    <x v="1"/>
    <s v="Program Office - Senior"/>
    <x v="0"/>
    <s v="Program Office-Analyst"/>
    <x v="4"/>
    <x v="149"/>
    <d v="2022-03-08T16:28:19"/>
    <n v="2"/>
    <d v="2022-03-14T16:28:19"/>
    <n v="6"/>
    <d v="2022-04-09T16:28:19"/>
    <n v="26"/>
    <x v="0"/>
    <n v="6"/>
    <d v="2022-03-20T16:28:19"/>
    <x v="0"/>
    <s v="Other"/>
    <m/>
    <m/>
    <m/>
    <m/>
    <m/>
    <x v="0"/>
    <m/>
    <x v="0"/>
    <m/>
    <m/>
    <m/>
    <m/>
    <m/>
    <m/>
    <m/>
    <x v="2"/>
    <m/>
    <m/>
    <m/>
  </r>
  <r>
    <n v="711"/>
    <x v="171"/>
    <x v="1"/>
    <s v="Program Office - Senior"/>
    <x v="0"/>
    <s v="Program Office-Analyst"/>
    <x v="4"/>
    <x v="150"/>
    <d v="2022-03-09T16:28:19"/>
    <n v="4"/>
    <d v="2022-03-14T16:28:19"/>
    <n v="5"/>
    <d v="2022-03-22T16:28:19"/>
    <n v="8"/>
    <x v="0"/>
    <n v="11"/>
    <d v="2022-03-25T16:28:19"/>
    <x v="3"/>
    <m/>
    <d v="2022-03-28T16:28:19"/>
    <s v="Accepted"/>
    <d v="2022-03-27T16:28:19"/>
    <d v="2022-03-30T16:28:19"/>
    <d v="2022-03-26T16:28:19"/>
    <x v="7"/>
    <d v="2022-04-01T16:28:19"/>
    <x v="1"/>
    <n v="7"/>
    <d v="2022-04-02T16:28:19"/>
    <n v="1"/>
    <d v="2022-04-05T16:28:19"/>
    <d v="2022-04-08T16:28:19"/>
    <n v="179"/>
    <m/>
    <x v="1"/>
    <d v="2022-04-16T16:28:19"/>
    <n v="15"/>
    <n v="3"/>
  </r>
  <r>
    <n v="678"/>
    <x v="172"/>
    <x v="1"/>
    <s v="Program Office - Senior"/>
    <x v="0"/>
    <s v="Program Office-Analyst"/>
    <x v="4"/>
    <x v="151"/>
    <d v="2023-08-07T21:15:22"/>
    <n v="2"/>
    <d v="2023-08-09T21:15:22"/>
    <n v="2"/>
    <d v="2023-08-20T21:15:22"/>
    <n v="11"/>
    <x v="1"/>
    <m/>
    <m/>
    <x v="2"/>
    <m/>
    <m/>
    <m/>
    <m/>
    <m/>
    <m/>
    <x v="0"/>
    <m/>
    <x v="0"/>
    <m/>
    <m/>
    <m/>
    <m/>
    <m/>
    <m/>
    <m/>
    <x v="1"/>
    <m/>
    <m/>
    <m/>
  </r>
  <r>
    <n v="677"/>
    <x v="173"/>
    <x v="1"/>
    <s v="Program Office - Senior"/>
    <x v="0"/>
    <s v="Program Office-Analyst"/>
    <x v="4"/>
    <x v="152"/>
    <d v="2023-08-05T21:15:22"/>
    <n v="2"/>
    <d v="2023-08-09T21:15:22"/>
    <n v="4"/>
    <d v="2023-08-22T21:15:22"/>
    <n v="13"/>
    <x v="0"/>
    <n v="14"/>
    <d v="2023-08-23T21:15:22"/>
    <x v="1"/>
    <m/>
    <d v="2023-08-26T21:15:22"/>
    <s v="Declined"/>
    <m/>
    <m/>
    <d v="2023-08-25T21:15:22"/>
    <x v="0"/>
    <m/>
    <x v="0"/>
    <m/>
    <m/>
    <m/>
    <m/>
    <m/>
    <m/>
    <m/>
    <x v="1"/>
    <m/>
    <m/>
    <m/>
  </r>
  <r>
    <n v="657"/>
    <x v="174"/>
    <x v="1"/>
    <s v="Program Office - Senior"/>
    <x v="0"/>
    <s v="Program Office-Analyst"/>
    <x v="4"/>
    <x v="153"/>
    <d v="2022-12-26T00:23:46"/>
    <n v="3"/>
    <d v="2022-12-27T00:23:46"/>
    <n v="1"/>
    <d v="2023-01-21T00:23:46"/>
    <n v="25"/>
    <x v="1"/>
    <m/>
    <m/>
    <x v="2"/>
    <m/>
    <m/>
    <m/>
    <m/>
    <m/>
    <m/>
    <x v="0"/>
    <m/>
    <x v="0"/>
    <m/>
    <m/>
    <m/>
    <m/>
    <m/>
    <m/>
    <m/>
    <x v="1"/>
    <m/>
    <m/>
    <m/>
  </r>
  <r>
    <n v="654"/>
    <x v="175"/>
    <x v="1"/>
    <s v="Program Office - Senior"/>
    <x v="0"/>
    <s v="Program Office-Analyst"/>
    <x v="4"/>
    <x v="154"/>
    <d v="2022-12-23T00:23:46"/>
    <n v="1"/>
    <d v="2022-12-27T00:23:46"/>
    <n v="4"/>
    <d v="2023-01-21T00:23:46"/>
    <n v="25"/>
    <x v="0"/>
    <n v="14"/>
    <d v="2023-01-10T00:23:46"/>
    <x v="0"/>
    <s v="Not a culture fit"/>
    <m/>
    <m/>
    <m/>
    <m/>
    <m/>
    <x v="0"/>
    <m/>
    <x v="0"/>
    <m/>
    <m/>
    <m/>
    <m/>
    <m/>
    <m/>
    <m/>
    <x v="0"/>
    <m/>
    <m/>
    <m/>
  </r>
  <r>
    <n v="651"/>
    <x v="176"/>
    <x v="1"/>
    <s v="Program Office - Senior"/>
    <x v="0"/>
    <s v="Program Office-Analyst"/>
    <x v="4"/>
    <x v="154"/>
    <d v="2022-12-25T00:23:46"/>
    <n v="3"/>
    <d v="2022-12-27T00:23:46"/>
    <n v="2"/>
    <d v="2023-01-06T00:23:46"/>
    <n v="10"/>
    <x v="0"/>
    <n v="9"/>
    <d v="2023-01-05T00:23:46"/>
    <x v="0"/>
    <s v="Other"/>
    <m/>
    <m/>
    <m/>
    <m/>
    <m/>
    <x v="0"/>
    <m/>
    <x v="0"/>
    <m/>
    <m/>
    <m/>
    <m/>
    <m/>
    <m/>
    <m/>
    <x v="2"/>
    <m/>
    <m/>
    <m/>
  </r>
  <r>
    <n v="640"/>
    <x v="177"/>
    <x v="1"/>
    <s v="Program Office - Senior"/>
    <x v="0"/>
    <s v="Program Office-Analyst"/>
    <x v="4"/>
    <x v="155"/>
    <d v="2022-09-28T07:15:57"/>
    <n v="4"/>
    <d v="2022-09-29T07:15:57"/>
    <n v="1"/>
    <d v="2022-10-13T07:15:57"/>
    <n v="14"/>
    <x v="0"/>
    <n v="8"/>
    <d v="2022-10-07T07:15:57"/>
    <x v="0"/>
    <s v="Not a culture fit"/>
    <m/>
    <m/>
    <m/>
    <m/>
    <d v="2022-10-11T07:15:57"/>
    <x v="0"/>
    <m/>
    <x v="0"/>
    <m/>
    <m/>
    <m/>
    <m/>
    <m/>
    <m/>
    <m/>
    <x v="2"/>
    <m/>
    <m/>
    <m/>
  </r>
  <r>
    <n v="633"/>
    <x v="178"/>
    <x v="1"/>
    <s v="Program Office - Senior"/>
    <x v="0"/>
    <s v="Program Office-Analyst"/>
    <x v="4"/>
    <x v="155"/>
    <d v="2022-09-28T07:15:57"/>
    <n v="4"/>
    <d v="2022-09-29T07:15:57"/>
    <n v="1"/>
    <d v="2022-10-29T07:15:57"/>
    <n v="30"/>
    <x v="1"/>
    <m/>
    <m/>
    <x v="2"/>
    <m/>
    <m/>
    <m/>
    <m/>
    <m/>
    <m/>
    <x v="0"/>
    <m/>
    <x v="0"/>
    <m/>
    <m/>
    <m/>
    <m/>
    <m/>
    <m/>
    <m/>
    <x v="1"/>
    <m/>
    <m/>
    <m/>
  </r>
  <r>
    <n v="580"/>
    <x v="179"/>
    <x v="1"/>
    <s v="Program Office - Senior"/>
    <x v="0"/>
    <s v="Program Office-Analyst"/>
    <x v="4"/>
    <x v="156"/>
    <d v="2022-12-17T02:09:30"/>
    <n v="3"/>
    <d v="2022-12-20T02:09:30"/>
    <n v="3"/>
    <d v="2023-01-18T02:09:30"/>
    <n v="29"/>
    <x v="0"/>
    <n v="7"/>
    <d v="2022-12-27T02:09:30"/>
    <x v="4"/>
    <m/>
    <d v="2022-12-31T02:09:30"/>
    <s v="Pending"/>
    <m/>
    <m/>
    <d v="2022-12-28T02:09:30"/>
    <x v="0"/>
    <m/>
    <x v="0"/>
    <m/>
    <m/>
    <m/>
    <m/>
    <m/>
    <m/>
    <m/>
    <x v="1"/>
    <m/>
    <m/>
    <m/>
  </r>
  <r>
    <n v="574"/>
    <x v="180"/>
    <x v="1"/>
    <s v="Program Office - Senior"/>
    <x v="0"/>
    <s v="Program Office-Analyst"/>
    <x v="4"/>
    <x v="157"/>
    <d v="2022-12-17T02:09:30"/>
    <n v="4"/>
    <d v="2022-12-20T02:09:30"/>
    <n v="3"/>
    <d v="2022-12-25T02:09:30"/>
    <n v="5"/>
    <x v="1"/>
    <m/>
    <m/>
    <x v="2"/>
    <m/>
    <m/>
    <m/>
    <m/>
    <m/>
    <m/>
    <x v="0"/>
    <m/>
    <x v="0"/>
    <m/>
    <m/>
    <m/>
    <m/>
    <m/>
    <m/>
    <m/>
    <x v="1"/>
    <m/>
    <m/>
    <m/>
  </r>
  <r>
    <n v="500"/>
    <x v="181"/>
    <x v="1"/>
    <s v="Program Office - Senior"/>
    <x v="0"/>
    <s v="Program Office-Analyst"/>
    <x v="4"/>
    <x v="59"/>
    <d v="2023-09-03T09:52:53"/>
    <n v="2"/>
    <d v="2023-09-05T09:52:53"/>
    <n v="2"/>
    <d v="2023-10-04T09:52:53"/>
    <n v="29"/>
    <x v="0"/>
    <n v="11"/>
    <d v="2023-09-16T09:52:53"/>
    <x v="0"/>
    <s v="Salary expectation too high"/>
    <m/>
    <m/>
    <m/>
    <m/>
    <m/>
    <x v="0"/>
    <m/>
    <x v="0"/>
    <m/>
    <m/>
    <m/>
    <m/>
    <m/>
    <m/>
    <m/>
    <x v="0"/>
    <m/>
    <m/>
    <m/>
  </r>
  <r>
    <n v="497"/>
    <x v="182"/>
    <x v="1"/>
    <s v="Program Office - Senior"/>
    <x v="0"/>
    <s v="Program Office-Analyst"/>
    <x v="4"/>
    <x v="59"/>
    <d v="2023-09-03T09:52:53"/>
    <n v="2"/>
    <d v="2023-09-05T09:52:53"/>
    <n v="2"/>
    <d v="2023-09-16T09:52:53"/>
    <n v="11"/>
    <x v="0"/>
    <n v="6"/>
    <d v="2023-09-11T09:52:53"/>
    <x v="0"/>
    <s v="Not a culture fit"/>
    <m/>
    <m/>
    <m/>
    <m/>
    <d v="2023-09-13T09:52:53"/>
    <x v="0"/>
    <m/>
    <x v="0"/>
    <m/>
    <m/>
    <m/>
    <m/>
    <m/>
    <m/>
    <m/>
    <x v="0"/>
    <m/>
    <m/>
    <m/>
  </r>
  <r>
    <n v="490"/>
    <x v="183"/>
    <x v="1"/>
    <s v="Program Office - Senior"/>
    <x v="0"/>
    <s v="Program Office-Analyst"/>
    <x v="4"/>
    <x v="61"/>
    <d v="2023-01-11T13:36:04"/>
    <n v="1"/>
    <d v="2023-01-12T13:36:04"/>
    <n v="1"/>
    <d v="2023-02-08T13:36:04"/>
    <n v="27"/>
    <x v="1"/>
    <m/>
    <m/>
    <x v="2"/>
    <m/>
    <m/>
    <m/>
    <m/>
    <m/>
    <m/>
    <x v="0"/>
    <m/>
    <x v="0"/>
    <m/>
    <m/>
    <m/>
    <m/>
    <m/>
    <m/>
    <m/>
    <x v="1"/>
    <m/>
    <m/>
    <m/>
  </r>
  <r>
    <n v="487"/>
    <x v="184"/>
    <x v="1"/>
    <s v="Program Office - Senior"/>
    <x v="0"/>
    <s v="Program Office-Analyst"/>
    <x v="4"/>
    <x v="62"/>
    <d v="2023-01-07T13:36:04"/>
    <n v="3"/>
    <d v="2023-01-12T13:36:04"/>
    <n v="5"/>
    <d v="2023-01-30T13:36:04"/>
    <n v="18"/>
    <x v="0"/>
    <n v="13"/>
    <d v="2023-01-25T13:36:04"/>
    <x v="1"/>
    <m/>
    <d v="2023-01-30T13:36:04"/>
    <s v="Declined"/>
    <m/>
    <m/>
    <d v="2023-01-28T13:36:04"/>
    <x v="0"/>
    <m/>
    <x v="0"/>
    <m/>
    <m/>
    <m/>
    <m/>
    <m/>
    <m/>
    <m/>
    <x v="1"/>
    <m/>
    <m/>
    <m/>
  </r>
  <r>
    <n v="479"/>
    <x v="185"/>
    <x v="1"/>
    <s v="Program Office - Senior"/>
    <x v="0"/>
    <s v="Program Office-Analyst"/>
    <x v="4"/>
    <x v="158"/>
    <d v="2022-04-27T01:49:05"/>
    <n v="1"/>
    <d v="2022-05-01T01:49:05"/>
    <n v="4"/>
    <d v="2022-05-13T01:49:05"/>
    <n v="12"/>
    <x v="0"/>
    <n v="12"/>
    <d v="2022-05-13T01:49:05"/>
    <x v="0"/>
    <s v="Other"/>
    <m/>
    <m/>
    <m/>
    <m/>
    <d v="2022-05-15T01:49:05"/>
    <x v="0"/>
    <m/>
    <x v="0"/>
    <m/>
    <m/>
    <m/>
    <m/>
    <m/>
    <m/>
    <m/>
    <x v="0"/>
    <m/>
    <m/>
    <m/>
  </r>
  <r>
    <n v="389"/>
    <x v="186"/>
    <x v="1"/>
    <s v="Program Office - Senior"/>
    <x v="0"/>
    <s v="Program Office-Analyst"/>
    <x v="4"/>
    <x v="159"/>
    <d v="2022-11-11T09:11:38"/>
    <n v="3"/>
    <d v="2022-11-13T09:11:38"/>
    <n v="2"/>
    <d v="2022-11-26T09:11:38"/>
    <n v="13"/>
    <x v="0"/>
    <n v="4"/>
    <d v="2022-11-17T09:11:38"/>
    <x v="3"/>
    <m/>
    <d v="2022-11-19T09:11:38"/>
    <s v="Accepted"/>
    <d v="2022-11-19T09:11:38"/>
    <d v="2022-11-20T09:11:38"/>
    <d v="2022-11-18T09:11:38"/>
    <x v="19"/>
    <d v="2022-11-23T09:11:38"/>
    <x v="1"/>
    <n v="6"/>
    <d v="2022-11-26T09:11:38"/>
    <n v="3"/>
    <d v="2022-11-28T09:11:38"/>
    <d v="2022-11-30T09:11:38"/>
    <n v="168"/>
    <m/>
    <x v="1"/>
    <d v="2022-12-11T09:11:38"/>
    <n v="18"/>
    <n v="2"/>
  </r>
  <r>
    <n v="380"/>
    <x v="187"/>
    <x v="1"/>
    <s v="Program Office - Senior"/>
    <x v="0"/>
    <s v="Program Office-Analyst"/>
    <x v="4"/>
    <x v="160"/>
    <d v="2022-04-15T08:33:40"/>
    <n v="2"/>
    <d v="2022-04-19T08:33:40"/>
    <n v="4"/>
    <d v="2022-05-19T08:33:40"/>
    <n v="30"/>
    <x v="0"/>
    <n v="8"/>
    <d v="2022-04-27T08:33:40"/>
    <x v="0"/>
    <s v="Not a culture fit"/>
    <m/>
    <m/>
    <m/>
    <m/>
    <m/>
    <x v="0"/>
    <m/>
    <x v="0"/>
    <m/>
    <m/>
    <m/>
    <m/>
    <m/>
    <m/>
    <m/>
    <x v="0"/>
    <m/>
    <m/>
    <m/>
  </r>
  <r>
    <n v="376"/>
    <x v="188"/>
    <x v="1"/>
    <s v="Program Office - Senior"/>
    <x v="1"/>
    <s v="Program Office-Supervisor"/>
    <x v="4"/>
    <x v="161"/>
    <d v="2022-04-13T08:33:40"/>
    <n v="3"/>
    <d v="2022-04-19T08:33:40"/>
    <n v="6"/>
    <d v="2022-05-10T08:33:40"/>
    <n v="21"/>
    <x v="1"/>
    <m/>
    <m/>
    <x v="2"/>
    <m/>
    <m/>
    <m/>
    <m/>
    <m/>
    <m/>
    <x v="0"/>
    <m/>
    <x v="0"/>
    <m/>
    <m/>
    <m/>
    <m/>
    <m/>
    <m/>
    <m/>
    <x v="1"/>
    <m/>
    <m/>
    <m/>
  </r>
  <r>
    <n v="320"/>
    <x v="189"/>
    <x v="1"/>
    <s v="Program Office - Senior"/>
    <x v="1"/>
    <s v="Program Office-Supervisor"/>
    <x v="4"/>
    <x v="162"/>
    <d v="2023-03-05T14:36:53"/>
    <n v="3"/>
    <d v="2023-03-06T14:36:53"/>
    <n v="1"/>
    <d v="2023-03-15T14:36:53"/>
    <n v="9"/>
    <x v="1"/>
    <m/>
    <m/>
    <x v="2"/>
    <m/>
    <m/>
    <m/>
    <m/>
    <m/>
    <m/>
    <x v="0"/>
    <m/>
    <x v="0"/>
    <m/>
    <m/>
    <m/>
    <m/>
    <m/>
    <m/>
    <m/>
    <x v="1"/>
    <m/>
    <m/>
    <m/>
  </r>
  <r>
    <n v="319"/>
    <x v="190"/>
    <x v="1"/>
    <s v="Program Office - Senior"/>
    <x v="1"/>
    <s v="Program Office-Supervisor"/>
    <x v="4"/>
    <x v="163"/>
    <d v="2023-03-05T14:36:53"/>
    <n v="4"/>
    <d v="2023-03-06T14:36:53"/>
    <n v="1"/>
    <d v="2023-03-14T14:36:53"/>
    <n v="8"/>
    <x v="0"/>
    <n v="14"/>
    <d v="2023-03-20T14:36:53"/>
    <x v="0"/>
    <s v="Other"/>
    <m/>
    <m/>
    <m/>
    <m/>
    <m/>
    <x v="0"/>
    <m/>
    <x v="0"/>
    <m/>
    <m/>
    <m/>
    <m/>
    <m/>
    <m/>
    <m/>
    <x v="0"/>
    <m/>
    <m/>
    <m/>
  </r>
  <r>
    <n v="317"/>
    <x v="191"/>
    <x v="1"/>
    <s v="Program Office - Senior"/>
    <x v="1"/>
    <s v="Program Office-Supervisor"/>
    <x v="4"/>
    <x v="164"/>
    <d v="2023-03-02T14:36:53"/>
    <n v="3"/>
    <d v="2023-03-06T14:36:53"/>
    <n v="4"/>
    <d v="2023-04-03T14:36:53"/>
    <n v="28"/>
    <x v="0"/>
    <n v="9"/>
    <d v="2023-03-15T14:36:53"/>
    <x v="1"/>
    <m/>
    <d v="2023-03-20T14:36:53"/>
    <s v="Declined"/>
    <m/>
    <m/>
    <d v="2023-03-19T14:36:53"/>
    <x v="0"/>
    <m/>
    <x v="0"/>
    <m/>
    <m/>
    <m/>
    <m/>
    <m/>
    <m/>
    <m/>
    <x v="1"/>
    <m/>
    <m/>
    <m/>
  </r>
  <r>
    <n v="188"/>
    <x v="192"/>
    <x v="1"/>
    <s v="Program Office - Senior"/>
    <x v="1"/>
    <s v="Program Office-Supervisor"/>
    <x v="4"/>
    <x v="165"/>
    <d v="2022-09-29T07:13:58"/>
    <n v="1"/>
    <d v="2022-10-01T07:13:58"/>
    <n v="2"/>
    <d v="2022-10-28T07:13:58"/>
    <n v="27"/>
    <x v="0"/>
    <n v="2"/>
    <d v="2022-10-03T07:13:58"/>
    <x v="1"/>
    <m/>
    <d v="2022-10-07T07:13:58"/>
    <s v="Declined"/>
    <m/>
    <m/>
    <d v="2022-10-06T07:13:58"/>
    <x v="0"/>
    <m/>
    <x v="0"/>
    <m/>
    <m/>
    <m/>
    <m/>
    <m/>
    <m/>
    <m/>
    <x v="1"/>
    <m/>
    <m/>
    <m/>
  </r>
  <r>
    <n v="135"/>
    <x v="193"/>
    <x v="1"/>
    <s v="Program Office - Senior"/>
    <x v="1"/>
    <s v="Program Office-Supervisor"/>
    <x v="4"/>
    <x v="69"/>
    <d v="2022-07-23T19:16:15"/>
    <n v="1"/>
    <d v="2022-07-27T19:16:15"/>
    <n v="4"/>
    <d v="2022-08-02T19:16:15"/>
    <n v="6"/>
    <x v="0"/>
    <n v="6"/>
    <d v="2022-08-02T19:16:15"/>
    <x v="0"/>
    <s v="Other"/>
    <m/>
    <m/>
    <m/>
    <m/>
    <m/>
    <x v="0"/>
    <m/>
    <x v="0"/>
    <m/>
    <m/>
    <m/>
    <m/>
    <m/>
    <m/>
    <m/>
    <x v="2"/>
    <m/>
    <m/>
    <m/>
  </r>
  <r>
    <n v="65"/>
    <x v="194"/>
    <x v="1"/>
    <s v="Program Office - Senior"/>
    <x v="1"/>
    <s v="Program Office-Supervisor"/>
    <x v="4"/>
    <x v="166"/>
    <d v="2023-08-30T18:08:34"/>
    <n v="1"/>
    <d v="2023-09-01T18:08:34"/>
    <n v="2"/>
    <d v="2023-09-13T18:08:34"/>
    <n v="12"/>
    <x v="0"/>
    <n v="5"/>
    <d v="2023-09-06T18:08:34"/>
    <x v="4"/>
    <m/>
    <d v="2023-09-13T18:08:34"/>
    <s v="Pending"/>
    <m/>
    <m/>
    <d v="2023-09-10T18:08:34"/>
    <x v="0"/>
    <m/>
    <x v="0"/>
    <m/>
    <m/>
    <m/>
    <m/>
    <m/>
    <m/>
    <m/>
    <x v="1"/>
    <m/>
    <m/>
    <m/>
  </r>
  <r>
    <n v="64"/>
    <x v="195"/>
    <x v="1"/>
    <s v="Program Office - Senior"/>
    <x v="1"/>
    <s v="Program Office-Supervisor"/>
    <x v="4"/>
    <x v="167"/>
    <d v="2023-08-26T18:08:34"/>
    <n v="1"/>
    <d v="2023-09-01T18:08:34"/>
    <n v="6"/>
    <d v="2023-09-21T18:08:34"/>
    <n v="20"/>
    <x v="1"/>
    <m/>
    <m/>
    <x v="2"/>
    <m/>
    <m/>
    <m/>
    <m/>
    <m/>
    <m/>
    <x v="0"/>
    <m/>
    <x v="0"/>
    <m/>
    <m/>
    <m/>
    <m/>
    <m/>
    <m/>
    <m/>
    <x v="1"/>
    <m/>
    <m/>
    <m/>
  </r>
  <r>
    <n v="61"/>
    <x v="196"/>
    <x v="1"/>
    <s v="Program Office - Senior"/>
    <x v="1"/>
    <s v="Program Office-Supervisor"/>
    <x v="4"/>
    <x v="168"/>
    <d v="2023-08-27T18:08:34"/>
    <n v="3"/>
    <d v="2023-09-01T18:08:34"/>
    <n v="5"/>
    <d v="2023-09-07T18:08:34"/>
    <n v="6"/>
    <x v="0"/>
    <n v="11"/>
    <d v="2023-09-12T18:08:34"/>
    <x v="0"/>
    <s v="Salary expectation too high"/>
    <m/>
    <m/>
    <m/>
    <m/>
    <m/>
    <x v="0"/>
    <m/>
    <x v="0"/>
    <m/>
    <m/>
    <m/>
    <m/>
    <m/>
    <m/>
    <m/>
    <x v="0"/>
    <m/>
    <m/>
    <m/>
  </r>
  <r>
    <n v="5"/>
    <x v="197"/>
    <x v="1"/>
    <s v="Program Office - Senior"/>
    <x v="1"/>
    <s v="Program Office-Supervisor"/>
    <x v="4"/>
    <x v="169"/>
    <d v="2023-06-01T08:55:46"/>
    <n v="3"/>
    <d v="2023-06-06T08:55:46"/>
    <n v="5"/>
    <d v="2023-06-15T08:55:46"/>
    <n v="9"/>
    <x v="0"/>
    <n v="12"/>
    <d v="2023-06-18T08:55:46"/>
    <x v="1"/>
    <m/>
    <d v="2023-06-23T08:55:46"/>
    <s v="Declined"/>
    <m/>
    <m/>
    <d v="2023-06-22T08:55:46"/>
    <x v="0"/>
    <m/>
    <x v="0"/>
    <m/>
    <m/>
    <m/>
    <m/>
    <m/>
    <m/>
    <m/>
    <x v="1"/>
    <m/>
    <m/>
    <m/>
  </r>
  <r>
    <n v="4"/>
    <x v="198"/>
    <x v="1"/>
    <s v="Program Office - Senior"/>
    <x v="1"/>
    <s v="Program Office-Supervisor"/>
    <x v="4"/>
    <x v="169"/>
    <d v="2023-06-01T08:55:46"/>
    <n v="3"/>
    <d v="2023-06-06T08:55:46"/>
    <n v="5"/>
    <d v="2023-06-23T08:55:46"/>
    <n v="17"/>
    <x v="0"/>
    <n v="9"/>
    <d v="2023-06-15T08:55:46"/>
    <x v="3"/>
    <m/>
    <d v="2023-06-20T08:55:46"/>
    <s v="Accepted"/>
    <d v="2023-06-17T08:55:46"/>
    <d v="2023-06-18T08:55:46"/>
    <d v="2023-06-18T08:55:46"/>
    <x v="7"/>
    <d v="2023-06-25T08:55:46"/>
    <x v="1"/>
    <n v="60"/>
    <d v="2023-06-26T08:55:46"/>
    <n v="1"/>
    <d v="2023-06-27T08:55:46"/>
    <d v="2023-06-28T08:55:46"/>
    <n v="154"/>
    <m/>
    <x v="1"/>
    <d v="2023-07-11T08:55:46"/>
    <n v="16"/>
    <n v="1"/>
  </r>
  <r>
    <n v="2"/>
    <x v="199"/>
    <x v="1"/>
    <s v="Program Office - Senior"/>
    <x v="1"/>
    <s v="Program Office-Supervisor"/>
    <x v="4"/>
    <x v="170"/>
    <d v="2023-06-05T08:55:46"/>
    <n v="2"/>
    <d v="2023-06-06T08:55:46"/>
    <n v="1"/>
    <d v="2023-06-30T08:55:46"/>
    <n v="24"/>
    <x v="0"/>
    <n v="10"/>
    <d v="2023-06-16T08:55:46"/>
    <x v="3"/>
    <m/>
    <d v="2023-06-20T08:55:46"/>
    <s v="Accepted"/>
    <d v="2023-06-18T08:55:46"/>
    <d v="2023-06-22T08:55:46"/>
    <d v="2023-06-19T08:55:46"/>
    <x v="20"/>
    <d v="2023-06-25T08:55:46"/>
    <x v="1"/>
    <n v="60"/>
    <d v="2023-06-27T08:55:46"/>
    <n v="2"/>
    <d v="2023-06-29T08:55:46"/>
    <d v="2023-07-01T08:55:46"/>
    <n v="179"/>
    <m/>
    <x v="1"/>
    <d v="2023-07-15T08:55:46"/>
    <n v="20"/>
    <n v="2"/>
  </r>
  <r>
    <n v="2965"/>
    <x v="200"/>
    <x v="1"/>
    <s v="Program Office - Manager Level"/>
    <x v="6"/>
    <s v="Program Office-Manager"/>
    <x v="5"/>
    <x v="171"/>
    <d v="2022-05-21T06:38:26"/>
    <n v="2"/>
    <d v="2022-05-29T06:38:26"/>
    <n v="8"/>
    <d v="2022-07-13T06:38:26"/>
    <n v="45"/>
    <x v="0"/>
    <n v="1"/>
    <d v="2022-05-28T06:38:26"/>
    <x v="0"/>
    <s v="Other"/>
    <m/>
    <m/>
    <m/>
    <m/>
    <m/>
    <x v="0"/>
    <m/>
    <x v="0"/>
    <m/>
    <m/>
    <m/>
    <m/>
    <m/>
    <m/>
    <m/>
    <x v="0"/>
    <m/>
    <m/>
    <m/>
  </r>
  <r>
    <n v="2866"/>
    <x v="201"/>
    <x v="1"/>
    <s v="Program Office - Manager Level"/>
    <x v="6"/>
    <s v="Program Office-Manager"/>
    <x v="5"/>
    <x v="37"/>
    <d v="2022-10-17T06:23:31"/>
    <n v="2"/>
    <d v="2022-10-24T06:23:31"/>
    <n v="7"/>
    <d v="2023-01-02T06:23:31"/>
    <n v="70"/>
    <x v="0"/>
    <n v="3"/>
    <d v="2022-10-27T06:23:31"/>
    <x v="1"/>
    <m/>
    <d v="2022-11-01T06:23:31"/>
    <s v="Declined"/>
    <m/>
    <m/>
    <d v="2022-10-31T06:23:31"/>
    <x v="0"/>
    <m/>
    <x v="0"/>
    <m/>
    <m/>
    <m/>
    <m/>
    <m/>
    <m/>
    <m/>
    <x v="1"/>
    <m/>
    <m/>
    <m/>
  </r>
  <r>
    <n v="2865"/>
    <x v="202"/>
    <x v="1"/>
    <s v="Program Office - Manager Level"/>
    <x v="6"/>
    <s v="Program Office-Manager"/>
    <x v="5"/>
    <x v="37"/>
    <d v="2022-10-16T06:23:31"/>
    <n v="1"/>
    <d v="2022-10-23T06:23:31"/>
    <n v="7"/>
    <d v="2023-01-01T06:23:31"/>
    <n v="70"/>
    <x v="0"/>
    <n v="10"/>
    <d v="2022-11-02T06:23:31"/>
    <x v="1"/>
    <m/>
    <d v="2022-11-07T06:23:31"/>
    <s v="Declined"/>
    <m/>
    <m/>
    <d v="2022-11-03T06:23:31"/>
    <x v="0"/>
    <m/>
    <x v="0"/>
    <m/>
    <m/>
    <m/>
    <m/>
    <m/>
    <m/>
    <m/>
    <x v="1"/>
    <m/>
    <m/>
    <m/>
  </r>
  <r>
    <n v="2856"/>
    <x v="203"/>
    <x v="1"/>
    <s v="Program Office - Manager Level"/>
    <x v="6"/>
    <s v="Program Office-Manager"/>
    <x v="5"/>
    <x v="172"/>
    <d v="2023-04-19T11:59:33"/>
    <n v="1"/>
    <d v="2023-04-25T11:59:33"/>
    <n v="6"/>
    <d v="2023-07-04T11:59:33"/>
    <n v="70"/>
    <x v="0"/>
    <n v="5"/>
    <d v="2023-04-30T11:59:33"/>
    <x v="0"/>
    <s v="Didn't pass technical test"/>
    <m/>
    <m/>
    <m/>
    <m/>
    <m/>
    <x v="0"/>
    <m/>
    <x v="0"/>
    <m/>
    <m/>
    <m/>
    <m/>
    <m/>
    <m/>
    <m/>
    <x v="2"/>
    <m/>
    <m/>
    <m/>
  </r>
  <r>
    <n v="2838"/>
    <x v="204"/>
    <x v="1"/>
    <s v="Program Office - Manager Level"/>
    <x v="6"/>
    <s v="Program Office-Manager"/>
    <x v="5"/>
    <x v="173"/>
    <d v="2022-04-09T20:14:44"/>
    <n v="1"/>
    <d v="2022-04-15T20:14:44"/>
    <n v="6"/>
    <d v="2022-04-23T20:14:44"/>
    <n v="8"/>
    <x v="0"/>
    <n v="16"/>
    <d v="2022-05-01T20:14:44"/>
    <x v="0"/>
    <s v="Not a culture fit"/>
    <m/>
    <m/>
    <m/>
    <m/>
    <d v="2022-05-02T20:14:44"/>
    <x v="0"/>
    <m/>
    <x v="0"/>
    <m/>
    <m/>
    <m/>
    <m/>
    <m/>
    <m/>
    <m/>
    <x v="0"/>
    <m/>
    <m/>
    <m/>
  </r>
  <r>
    <n v="2832"/>
    <x v="205"/>
    <x v="1"/>
    <s v="Program Office - Manager Level"/>
    <x v="6"/>
    <s v="Program Office-Manager"/>
    <x v="5"/>
    <x v="174"/>
    <d v="2022-04-13T20:14:44"/>
    <n v="1"/>
    <d v="2022-04-15T20:14:44"/>
    <n v="2"/>
    <d v="2022-04-29T20:14:44"/>
    <n v="14"/>
    <x v="0"/>
    <n v="17"/>
    <d v="2022-05-02T20:14:44"/>
    <x v="1"/>
    <m/>
    <d v="2022-05-06T20:14:44"/>
    <s v="Declined"/>
    <m/>
    <m/>
    <d v="2022-05-04T20:14:44"/>
    <x v="0"/>
    <m/>
    <x v="0"/>
    <m/>
    <m/>
    <m/>
    <m/>
    <m/>
    <m/>
    <m/>
    <x v="1"/>
    <m/>
    <m/>
    <m/>
  </r>
  <r>
    <n v="2787"/>
    <x v="206"/>
    <x v="1"/>
    <s v="Program Office - Manager Level"/>
    <x v="6"/>
    <s v="Program Office-Manager"/>
    <x v="5"/>
    <x v="175"/>
    <d v="2023-06-29T19:35:56"/>
    <n v="3"/>
    <d v="2023-07-03T19:35:56"/>
    <n v="4"/>
    <d v="2023-07-26T19:35:56"/>
    <n v="23"/>
    <x v="0"/>
    <n v="14"/>
    <d v="2023-07-17T19:35:56"/>
    <x v="0"/>
    <s v="Salary expectation too high"/>
    <m/>
    <m/>
    <m/>
    <m/>
    <m/>
    <x v="0"/>
    <m/>
    <x v="0"/>
    <m/>
    <m/>
    <m/>
    <m/>
    <m/>
    <m/>
    <m/>
    <x v="2"/>
    <m/>
    <m/>
    <m/>
  </r>
  <r>
    <n v="2785"/>
    <x v="207"/>
    <x v="1"/>
    <s v="Program Office - Manager Level"/>
    <x v="6"/>
    <s v="Program Office-Manager"/>
    <x v="5"/>
    <x v="176"/>
    <d v="2023-07-01T19:35:56"/>
    <n v="3"/>
    <d v="2023-07-03T19:35:56"/>
    <n v="2"/>
    <d v="2023-07-30T19:35:56"/>
    <n v="27"/>
    <x v="0"/>
    <n v="8"/>
    <d v="2023-07-11T19:35:56"/>
    <x v="0"/>
    <s v="Salary expectation too high"/>
    <m/>
    <m/>
    <m/>
    <m/>
    <m/>
    <x v="0"/>
    <m/>
    <x v="0"/>
    <m/>
    <m/>
    <m/>
    <m/>
    <m/>
    <m/>
    <m/>
    <x v="2"/>
    <m/>
    <m/>
    <m/>
  </r>
  <r>
    <n v="2562"/>
    <x v="208"/>
    <x v="1"/>
    <s v="Program Office - Manager Level"/>
    <x v="6"/>
    <s v="Program Office-Manager"/>
    <x v="5"/>
    <x v="87"/>
    <d v="2022-11-26T06:58:42"/>
    <n v="4"/>
    <d v="2022-11-28T06:58:42"/>
    <n v="2"/>
    <d v="2022-12-03T06:58:42"/>
    <n v="5"/>
    <x v="0"/>
    <n v="10"/>
    <d v="2022-12-08T06:58:42"/>
    <x v="1"/>
    <m/>
    <d v="2022-12-16T06:58:42"/>
    <s v="Declined"/>
    <m/>
    <m/>
    <d v="2022-12-12T06:58:42"/>
    <x v="0"/>
    <m/>
    <x v="0"/>
    <m/>
    <m/>
    <m/>
    <m/>
    <m/>
    <m/>
    <m/>
    <x v="1"/>
    <m/>
    <m/>
    <m/>
  </r>
  <r>
    <n v="2561"/>
    <x v="209"/>
    <x v="1"/>
    <s v="Program Office - Manager Level"/>
    <x v="6"/>
    <s v="Program Office-Manager"/>
    <x v="5"/>
    <x v="177"/>
    <d v="2022-11-25T06:58:42"/>
    <n v="4"/>
    <d v="2022-11-28T06:58:42"/>
    <n v="3"/>
    <d v="2022-12-11T06:58:42"/>
    <n v="13"/>
    <x v="1"/>
    <m/>
    <m/>
    <x v="2"/>
    <m/>
    <m/>
    <m/>
    <m/>
    <m/>
    <m/>
    <x v="0"/>
    <m/>
    <x v="0"/>
    <m/>
    <m/>
    <m/>
    <m/>
    <m/>
    <m/>
    <m/>
    <x v="1"/>
    <m/>
    <m/>
    <m/>
  </r>
  <r>
    <n v="2558"/>
    <x v="210"/>
    <x v="1"/>
    <s v="Program Office - Manager Level"/>
    <x v="6"/>
    <s v="Program Office-Manager"/>
    <x v="5"/>
    <x v="39"/>
    <d v="2023-08-08T17:10:04"/>
    <n v="1"/>
    <d v="2023-08-10T17:10:04"/>
    <n v="2"/>
    <d v="2023-09-09T17:10:04"/>
    <n v="30"/>
    <x v="0"/>
    <n v="10"/>
    <d v="2023-08-20T17:10:04"/>
    <x v="0"/>
    <s v="Position filled by another"/>
    <m/>
    <m/>
    <m/>
    <m/>
    <m/>
    <x v="0"/>
    <m/>
    <x v="0"/>
    <m/>
    <m/>
    <m/>
    <m/>
    <m/>
    <m/>
    <m/>
    <x v="2"/>
    <m/>
    <m/>
    <m/>
  </r>
  <r>
    <n v="2552"/>
    <x v="211"/>
    <x v="1"/>
    <s v="Program Office - Manager Level"/>
    <x v="6"/>
    <s v="Program Office-Manager"/>
    <x v="5"/>
    <x v="178"/>
    <d v="2023-08-08T17:10:04"/>
    <n v="4"/>
    <d v="2023-08-10T17:10:04"/>
    <n v="2"/>
    <d v="2023-08-23T17:10:04"/>
    <n v="13"/>
    <x v="0"/>
    <n v="10"/>
    <d v="2023-08-20T17:10:04"/>
    <x v="3"/>
    <m/>
    <d v="2023-08-22T17:10:04"/>
    <s v="Accepted"/>
    <d v="2023-08-22T17:10:04"/>
    <d v="2023-08-24T17:10:04"/>
    <d v="2023-08-21T17:10:04"/>
    <x v="17"/>
    <d v="2023-08-24T17:10:04"/>
    <x v="1"/>
    <n v="4"/>
    <d v="2023-08-27T17:10:04"/>
    <n v="3"/>
    <d v="2023-08-29T17:10:04"/>
    <d v="2023-09-01T17:10:04"/>
    <n v="167"/>
    <m/>
    <x v="1"/>
    <d v="2023-09-15T17:10:04"/>
    <n v="22"/>
    <n v="3"/>
  </r>
  <r>
    <n v="2511"/>
    <x v="212"/>
    <x v="1"/>
    <s v="Program Office - Manager Level"/>
    <x v="6"/>
    <s v="Program Office-Manager"/>
    <x v="5"/>
    <x v="179"/>
    <d v="2023-09-06T03:11:54"/>
    <n v="1"/>
    <d v="2023-09-08T03:11:54"/>
    <n v="2"/>
    <d v="2023-09-26T03:11:54"/>
    <n v="18"/>
    <x v="0"/>
    <n v="5"/>
    <d v="2023-09-13T03:11:54"/>
    <x v="1"/>
    <m/>
    <d v="2023-09-15T03:11:54"/>
    <s v="Declined"/>
    <m/>
    <m/>
    <d v="2023-09-14T03:11:54"/>
    <x v="0"/>
    <m/>
    <x v="0"/>
    <m/>
    <m/>
    <m/>
    <m/>
    <m/>
    <m/>
    <m/>
    <x v="1"/>
    <m/>
    <m/>
    <m/>
  </r>
  <r>
    <n v="2460"/>
    <x v="213"/>
    <x v="1"/>
    <s v="Program Office - Manager Level"/>
    <x v="6"/>
    <s v="Program Office-Manager"/>
    <x v="5"/>
    <x v="180"/>
    <d v="2023-08-28T01:40:33"/>
    <n v="3"/>
    <d v="2023-08-29T01:40:33"/>
    <n v="1"/>
    <d v="2023-09-08T01:40:33"/>
    <n v="10"/>
    <x v="0"/>
    <n v="16"/>
    <d v="2023-09-14T01:40:33"/>
    <x v="1"/>
    <m/>
    <d v="2023-09-18T01:40:33"/>
    <s v="Declined"/>
    <m/>
    <m/>
    <d v="2023-09-17T01:40:33"/>
    <x v="0"/>
    <m/>
    <x v="0"/>
    <m/>
    <m/>
    <m/>
    <m/>
    <m/>
    <m/>
    <m/>
    <x v="1"/>
    <m/>
    <m/>
    <m/>
  </r>
  <r>
    <n v="2444"/>
    <x v="214"/>
    <x v="1"/>
    <s v="Program Office - Manager Level"/>
    <x v="6"/>
    <s v="Program Office-Manager"/>
    <x v="5"/>
    <x v="181"/>
    <d v="2022-11-04T18:32:00"/>
    <n v="1"/>
    <d v="2022-11-08T18:32:00"/>
    <n v="4"/>
    <d v="2022-11-21T18:32:00"/>
    <n v="13"/>
    <x v="0"/>
    <n v="15"/>
    <d v="2022-11-23T18:32:00"/>
    <x v="0"/>
    <s v="Position filled by another"/>
    <m/>
    <m/>
    <m/>
    <m/>
    <m/>
    <x v="0"/>
    <m/>
    <x v="0"/>
    <m/>
    <m/>
    <m/>
    <m/>
    <m/>
    <m/>
    <m/>
    <x v="0"/>
    <m/>
    <m/>
    <m/>
  </r>
  <r>
    <n v="2410"/>
    <x v="215"/>
    <x v="1"/>
    <s v="Program Office - Manager Level"/>
    <x v="6"/>
    <s v="Program Office-Manager"/>
    <x v="5"/>
    <x v="182"/>
    <d v="2023-04-01T02:03:49"/>
    <n v="4"/>
    <d v="2023-04-06T02:03:49"/>
    <n v="5"/>
    <d v="2023-04-16T02:03:49"/>
    <n v="10"/>
    <x v="0"/>
    <n v="1"/>
    <d v="2023-04-07T02:03:49"/>
    <x v="0"/>
    <s v="Salary expectation too high"/>
    <m/>
    <m/>
    <m/>
    <m/>
    <m/>
    <x v="0"/>
    <m/>
    <x v="0"/>
    <m/>
    <m/>
    <m/>
    <m/>
    <m/>
    <m/>
    <m/>
    <x v="2"/>
    <m/>
    <m/>
    <m/>
  </r>
  <r>
    <n v="2405"/>
    <x v="216"/>
    <x v="1"/>
    <s v="Program Office - Manager Level"/>
    <x v="6"/>
    <s v="Program Office-Manager"/>
    <x v="5"/>
    <x v="183"/>
    <d v="2023-03-31T02:03:49"/>
    <n v="1"/>
    <d v="2023-04-06T02:03:49"/>
    <n v="6"/>
    <d v="2023-04-20T02:03:49"/>
    <n v="14"/>
    <x v="0"/>
    <n v="7"/>
    <d v="2023-04-13T02:03:49"/>
    <x v="0"/>
    <s v="Salary expectation too high"/>
    <m/>
    <m/>
    <m/>
    <m/>
    <m/>
    <x v="0"/>
    <m/>
    <x v="0"/>
    <m/>
    <m/>
    <m/>
    <m/>
    <m/>
    <m/>
    <m/>
    <x v="2"/>
    <m/>
    <m/>
    <m/>
  </r>
  <r>
    <n v="2388"/>
    <x v="217"/>
    <x v="1"/>
    <s v="Program Office - Manager Level"/>
    <x v="6"/>
    <s v="Program Office-Manager"/>
    <x v="5"/>
    <x v="93"/>
    <d v="2023-04-17T12:42:32"/>
    <n v="4"/>
    <d v="2023-04-20T12:42:32"/>
    <n v="3"/>
    <d v="2023-05-07T12:42:32"/>
    <n v="17"/>
    <x v="0"/>
    <n v="10"/>
    <d v="2023-04-30T12:42:32"/>
    <x v="0"/>
    <s v="Position filled by another"/>
    <m/>
    <m/>
    <m/>
    <m/>
    <d v="2023-05-04T12:42:32"/>
    <x v="0"/>
    <m/>
    <x v="0"/>
    <m/>
    <m/>
    <m/>
    <m/>
    <m/>
    <m/>
    <m/>
    <x v="2"/>
    <m/>
    <m/>
    <m/>
  </r>
  <r>
    <n v="2320"/>
    <x v="218"/>
    <x v="1"/>
    <s v="Program Office - Manager Level"/>
    <x v="6"/>
    <s v="Program Office-Manager"/>
    <x v="5"/>
    <x v="43"/>
    <d v="2022-04-25T00:53:43"/>
    <n v="4"/>
    <d v="2022-04-26T00:53:43"/>
    <n v="1"/>
    <d v="2022-05-11T00:53:43"/>
    <n v="15"/>
    <x v="0"/>
    <n v="15"/>
    <d v="2022-05-11T00:53:43"/>
    <x v="0"/>
    <s v="Not a culture fit"/>
    <m/>
    <m/>
    <m/>
    <m/>
    <m/>
    <x v="0"/>
    <m/>
    <x v="0"/>
    <m/>
    <m/>
    <m/>
    <m/>
    <m/>
    <m/>
    <m/>
    <x v="2"/>
    <m/>
    <m/>
    <m/>
  </r>
  <r>
    <n v="2262"/>
    <x v="219"/>
    <x v="1"/>
    <s v="Program Office - Manager Level"/>
    <x v="6"/>
    <s v="Program Office-Manager"/>
    <x v="5"/>
    <x v="184"/>
    <d v="2023-04-19T22:30:17"/>
    <n v="4"/>
    <d v="2023-04-20T22:30:17"/>
    <n v="1"/>
    <d v="2023-05-04T22:30:17"/>
    <n v="14"/>
    <x v="1"/>
    <m/>
    <m/>
    <x v="2"/>
    <m/>
    <m/>
    <m/>
    <m/>
    <m/>
    <m/>
    <x v="0"/>
    <m/>
    <x v="0"/>
    <m/>
    <m/>
    <m/>
    <m/>
    <m/>
    <m/>
    <m/>
    <x v="1"/>
    <m/>
    <m/>
    <m/>
  </r>
  <r>
    <n v="2249"/>
    <x v="220"/>
    <x v="1"/>
    <s v="Program Office - Manager Level"/>
    <x v="7"/>
    <s v="Program Office-Cordination Manager"/>
    <x v="5"/>
    <x v="185"/>
    <d v="2022-12-28T14:26:31"/>
    <n v="4"/>
    <d v="2023-01-03T14:26:31"/>
    <n v="6"/>
    <d v="2023-01-26T14:26:31"/>
    <n v="23"/>
    <x v="0"/>
    <n v="10"/>
    <d v="2023-01-13T14:26:31"/>
    <x v="0"/>
    <s v="Position filled by another"/>
    <m/>
    <m/>
    <m/>
    <m/>
    <d v="2023-01-15T14:26:31"/>
    <x v="0"/>
    <m/>
    <x v="0"/>
    <m/>
    <m/>
    <m/>
    <m/>
    <m/>
    <m/>
    <m/>
    <x v="2"/>
    <m/>
    <m/>
    <m/>
  </r>
  <r>
    <n v="2248"/>
    <x v="221"/>
    <x v="1"/>
    <s v="Program Office - Manager Level"/>
    <x v="7"/>
    <s v="Program Office-Cordination Manager"/>
    <x v="5"/>
    <x v="186"/>
    <d v="2022-12-28T14:26:31"/>
    <n v="2"/>
    <d v="2023-01-03T14:26:31"/>
    <n v="6"/>
    <d v="2023-02-02T14:26:31"/>
    <n v="30"/>
    <x v="0"/>
    <n v="8"/>
    <d v="2023-01-11T14:26:31"/>
    <x v="0"/>
    <s v="Position filled by another"/>
    <m/>
    <m/>
    <m/>
    <m/>
    <d v="2023-01-12T14:26:31"/>
    <x v="0"/>
    <m/>
    <x v="0"/>
    <m/>
    <m/>
    <m/>
    <m/>
    <m/>
    <m/>
    <m/>
    <x v="2"/>
    <m/>
    <m/>
    <m/>
  </r>
  <r>
    <n v="2244"/>
    <x v="222"/>
    <x v="1"/>
    <s v="Program Office - Manager Level"/>
    <x v="7"/>
    <s v="Program Office-Cordination Manager"/>
    <x v="5"/>
    <x v="45"/>
    <d v="2022-12-30T14:26:31"/>
    <n v="1"/>
    <d v="2023-01-03T14:26:31"/>
    <n v="4"/>
    <d v="2023-01-26T14:26:31"/>
    <n v="23"/>
    <x v="0"/>
    <n v="12"/>
    <d v="2023-01-15T14:26:31"/>
    <x v="3"/>
    <m/>
    <d v="2023-01-23T14:26:31"/>
    <s v="Accepted"/>
    <d v="2023-01-16T14:26:31"/>
    <d v="2023-01-19T14:26:31"/>
    <d v="2023-01-19T14:26:31"/>
    <x v="20"/>
    <d v="2023-01-20T14:26:31"/>
    <x v="1"/>
    <n v="5"/>
    <d v="2023-01-24T14:26:31"/>
    <n v="4"/>
    <d v="2023-01-25T14:26:31"/>
    <d v="2023-01-28T14:26:31"/>
    <n v="177"/>
    <m/>
    <x v="1"/>
    <d v="2023-02-05T14:26:31"/>
    <n v="16"/>
    <n v="3"/>
  </r>
  <r>
    <n v="2219"/>
    <x v="223"/>
    <x v="1"/>
    <s v="Program Office - Manager Level"/>
    <x v="7"/>
    <s v="Program Office-Cordination Manager"/>
    <x v="5"/>
    <x v="187"/>
    <d v="2022-03-24T20:57:24"/>
    <n v="1"/>
    <d v="2022-03-28T20:57:24"/>
    <n v="4"/>
    <d v="2022-04-18T20:57:24"/>
    <n v="21"/>
    <x v="0"/>
    <n v="4"/>
    <d v="2022-04-01T20:57:24"/>
    <x v="3"/>
    <m/>
    <d v="2022-04-08T20:57:24"/>
    <s v="Accepted"/>
    <d v="2022-04-02T20:57:24"/>
    <d v="2022-04-03T20:57:24"/>
    <d v="2022-04-05T20:57:24"/>
    <x v="16"/>
    <d v="2022-04-10T20:57:24"/>
    <x v="1"/>
    <n v="9"/>
    <d v="2022-04-12T20:57:24"/>
    <n v="2"/>
    <d v="2022-04-13T20:57:24"/>
    <d v="2022-04-16T20:57:24"/>
    <n v="174"/>
    <m/>
    <x v="1"/>
    <d v="2022-04-25T20:57:24"/>
    <n v="15"/>
    <n v="3"/>
  </r>
  <r>
    <n v="2218"/>
    <x v="224"/>
    <x v="1"/>
    <s v="Program Office - Manager Level"/>
    <x v="7"/>
    <s v="Program Office-Cordination Manager"/>
    <x v="5"/>
    <x v="188"/>
    <d v="2022-03-26T20:57:24"/>
    <n v="2"/>
    <d v="2022-03-28T20:57:24"/>
    <n v="2"/>
    <d v="2022-04-08T20:57:24"/>
    <n v="11"/>
    <x v="0"/>
    <n v="3"/>
    <d v="2022-03-31T20:57:24"/>
    <x v="0"/>
    <s v="Other"/>
    <m/>
    <m/>
    <m/>
    <m/>
    <d v="2022-04-04T20:57:24"/>
    <x v="0"/>
    <m/>
    <x v="0"/>
    <m/>
    <m/>
    <m/>
    <m/>
    <m/>
    <m/>
    <m/>
    <x v="0"/>
    <m/>
    <m/>
    <m/>
  </r>
  <r>
    <n v="2212"/>
    <x v="225"/>
    <x v="1"/>
    <s v="Program Office - Manager Level"/>
    <x v="7"/>
    <s v="Program Office-Cordination Manager"/>
    <x v="5"/>
    <x v="189"/>
    <d v="2022-03-26T20:57:24"/>
    <n v="1"/>
    <d v="2022-03-28T20:57:24"/>
    <n v="2"/>
    <d v="2022-04-20T20:57:24"/>
    <n v="23"/>
    <x v="1"/>
    <m/>
    <m/>
    <x v="2"/>
    <m/>
    <m/>
    <m/>
    <m/>
    <m/>
    <m/>
    <x v="0"/>
    <m/>
    <x v="0"/>
    <m/>
    <m/>
    <m/>
    <m/>
    <m/>
    <m/>
    <m/>
    <x v="1"/>
    <m/>
    <m/>
    <m/>
  </r>
  <r>
    <n v="2170"/>
    <x v="226"/>
    <x v="1"/>
    <s v="Program Office - Manager Level"/>
    <x v="7"/>
    <s v="Program Office-Cordination Manager"/>
    <x v="5"/>
    <x v="190"/>
    <d v="2022-08-25T01:58:08"/>
    <n v="2"/>
    <d v="2022-08-29T01:58:08"/>
    <n v="4"/>
    <d v="2022-09-17T01:58:08"/>
    <n v="19"/>
    <x v="0"/>
    <n v="13"/>
    <d v="2022-09-11T01:58:08"/>
    <x v="4"/>
    <m/>
    <d v="2022-09-17T01:58:08"/>
    <s v="Pending"/>
    <m/>
    <m/>
    <d v="2022-09-13T01:58:08"/>
    <x v="0"/>
    <m/>
    <x v="0"/>
    <m/>
    <m/>
    <m/>
    <m/>
    <m/>
    <m/>
    <m/>
    <x v="1"/>
    <m/>
    <m/>
    <m/>
  </r>
  <r>
    <n v="2168"/>
    <x v="227"/>
    <x v="1"/>
    <s v="Program Office - Manager Level"/>
    <x v="7"/>
    <s v="Program Office-Cordination Manager"/>
    <x v="5"/>
    <x v="191"/>
    <d v="2022-08-25T01:58:08"/>
    <n v="4"/>
    <d v="2022-08-29T01:58:08"/>
    <n v="4"/>
    <d v="2022-09-14T01:58:08"/>
    <n v="16"/>
    <x v="1"/>
    <m/>
    <m/>
    <x v="2"/>
    <m/>
    <m/>
    <m/>
    <m/>
    <m/>
    <m/>
    <x v="0"/>
    <m/>
    <x v="0"/>
    <m/>
    <m/>
    <m/>
    <m/>
    <m/>
    <m/>
    <m/>
    <x v="1"/>
    <m/>
    <m/>
    <m/>
  </r>
  <r>
    <n v="2162"/>
    <x v="228"/>
    <x v="1"/>
    <s v="Program Office - Manager Level"/>
    <x v="7"/>
    <s v="Program Office-Cordination Manager"/>
    <x v="5"/>
    <x v="190"/>
    <d v="2022-08-25T01:58:08"/>
    <n v="2"/>
    <d v="2022-08-29T01:58:08"/>
    <n v="4"/>
    <d v="2022-09-28T01:58:08"/>
    <n v="30"/>
    <x v="0"/>
    <n v="3"/>
    <d v="2022-09-01T01:58:08"/>
    <x v="1"/>
    <m/>
    <d v="2022-09-09T01:58:08"/>
    <s v="Declined"/>
    <m/>
    <m/>
    <d v="2022-09-05T01:58:08"/>
    <x v="0"/>
    <m/>
    <x v="0"/>
    <m/>
    <m/>
    <m/>
    <m/>
    <m/>
    <m/>
    <m/>
    <x v="1"/>
    <m/>
    <m/>
    <m/>
  </r>
  <r>
    <n v="2124"/>
    <x v="229"/>
    <x v="1"/>
    <s v="Program Office - Manager Level"/>
    <x v="7"/>
    <s v="Program Office-Cordination Manager"/>
    <x v="5"/>
    <x v="46"/>
    <d v="2023-01-03T11:21:38"/>
    <n v="2"/>
    <d v="2023-01-09T11:21:38"/>
    <n v="6"/>
    <d v="2023-02-08T11:21:38"/>
    <n v="30"/>
    <x v="1"/>
    <m/>
    <m/>
    <x v="2"/>
    <m/>
    <m/>
    <m/>
    <m/>
    <m/>
    <m/>
    <x v="0"/>
    <m/>
    <x v="0"/>
    <m/>
    <m/>
    <m/>
    <m/>
    <m/>
    <m/>
    <m/>
    <x v="1"/>
    <m/>
    <m/>
    <m/>
  </r>
  <r>
    <n v="2123"/>
    <x v="230"/>
    <x v="1"/>
    <s v="Program Office - Manager Level"/>
    <x v="7"/>
    <s v="Program Office-Cordination Manager"/>
    <x v="5"/>
    <x v="47"/>
    <d v="2023-01-05T11:21:38"/>
    <n v="2"/>
    <d v="2023-01-09T11:21:38"/>
    <n v="4"/>
    <d v="2023-01-23T11:21:38"/>
    <n v="14"/>
    <x v="0"/>
    <n v="3"/>
    <d v="2023-01-12T11:21:38"/>
    <x v="1"/>
    <m/>
    <d v="2023-01-19T11:21:38"/>
    <s v="Declined"/>
    <m/>
    <m/>
    <d v="2023-01-15T11:21:38"/>
    <x v="0"/>
    <m/>
    <x v="0"/>
    <m/>
    <m/>
    <m/>
    <m/>
    <m/>
    <m/>
    <m/>
    <x v="1"/>
    <m/>
    <m/>
    <m/>
  </r>
  <r>
    <n v="2121"/>
    <x v="231"/>
    <x v="1"/>
    <s v="Program Office - Manager Level"/>
    <x v="7"/>
    <s v="Program Office-Cordination Manager"/>
    <x v="5"/>
    <x v="192"/>
    <d v="2023-01-04T11:21:38"/>
    <n v="4"/>
    <d v="2023-01-09T11:21:38"/>
    <n v="5"/>
    <d v="2023-02-04T11:21:38"/>
    <n v="26"/>
    <x v="1"/>
    <m/>
    <m/>
    <x v="2"/>
    <m/>
    <m/>
    <m/>
    <m/>
    <m/>
    <m/>
    <x v="0"/>
    <m/>
    <x v="0"/>
    <m/>
    <m/>
    <m/>
    <m/>
    <m/>
    <m/>
    <m/>
    <x v="1"/>
    <m/>
    <m/>
    <m/>
  </r>
  <r>
    <n v="2118"/>
    <x v="232"/>
    <x v="1"/>
    <s v="Program Office - Manager Level"/>
    <x v="7"/>
    <s v="Program Office-Cordination Manager"/>
    <x v="5"/>
    <x v="193"/>
    <d v="2023-04-17T01:19:50"/>
    <n v="4"/>
    <d v="2023-04-22T01:19:50"/>
    <n v="5"/>
    <d v="2023-05-02T01:19:50"/>
    <n v="10"/>
    <x v="0"/>
    <n v="4"/>
    <d v="2023-04-26T01:19:50"/>
    <x v="0"/>
    <s v="Salary expectation too high"/>
    <m/>
    <m/>
    <m/>
    <m/>
    <d v="2023-04-27T01:19:50"/>
    <x v="0"/>
    <m/>
    <x v="0"/>
    <m/>
    <m/>
    <m/>
    <m/>
    <m/>
    <m/>
    <m/>
    <x v="0"/>
    <m/>
    <m/>
    <m/>
  </r>
  <r>
    <n v="2112"/>
    <x v="233"/>
    <x v="1"/>
    <s v="Program Office - Manager Level"/>
    <x v="7"/>
    <s v="Program Office-Cordination Manager"/>
    <x v="5"/>
    <x v="194"/>
    <d v="2023-04-20T01:19:50"/>
    <n v="3"/>
    <d v="2023-04-22T01:19:50"/>
    <n v="2"/>
    <d v="2023-04-30T01:19:50"/>
    <n v="8"/>
    <x v="0"/>
    <n v="9"/>
    <d v="2023-05-01T01:19:50"/>
    <x v="0"/>
    <s v="Not a culture fit"/>
    <m/>
    <m/>
    <m/>
    <m/>
    <m/>
    <x v="0"/>
    <m/>
    <x v="0"/>
    <m/>
    <m/>
    <m/>
    <m/>
    <m/>
    <m/>
    <m/>
    <x v="0"/>
    <m/>
    <m/>
    <m/>
  </r>
  <r>
    <n v="2061"/>
    <x v="234"/>
    <x v="1"/>
    <s v="Program Office - Manager Level"/>
    <x v="7"/>
    <s v="Program Office-Cordination Manager"/>
    <x v="5"/>
    <x v="195"/>
    <d v="2022-11-05T18:46:55"/>
    <n v="4"/>
    <d v="2022-11-08T18:46:55"/>
    <n v="3"/>
    <d v="2022-12-04T18:46:55"/>
    <n v="26"/>
    <x v="0"/>
    <n v="5"/>
    <d v="2022-11-13T18:46:55"/>
    <x v="0"/>
    <s v="Position filled by another"/>
    <m/>
    <m/>
    <m/>
    <m/>
    <m/>
    <x v="0"/>
    <m/>
    <x v="0"/>
    <m/>
    <m/>
    <m/>
    <m/>
    <m/>
    <m/>
    <m/>
    <x v="0"/>
    <m/>
    <m/>
    <m/>
  </r>
  <r>
    <n v="2009"/>
    <x v="235"/>
    <x v="1"/>
    <s v="Program Office - Manager Level"/>
    <x v="7"/>
    <s v="Program Office-Cordination Manager"/>
    <x v="5"/>
    <x v="196"/>
    <d v="2022-07-08T03:08:50"/>
    <n v="2"/>
    <d v="2022-07-13T03:08:50"/>
    <n v="5"/>
    <d v="2022-07-27T03:08:50"/>
    <n v="14"/>
    <x v="0"/>
    <n v="14"/>
    <d v="2022-07-27T03:08:50"/>
    <x v="1"/>
    <m/>
    <d v="2022-08-02T03:08:50"/>
    <s v="Declined"/>
    <m/>
    <m/>
    <d v="2022-07-30T03:08:50"/>
    <x v="0"/>
    <m/>
    <x v="0"/>
    <m/>
    <m/>
    <m/>
    <m/>
    <m/>
    <m/>
    <m/>
    <x v="1"/>
    <m/>
    <m/>
    <m/>
  </r>
  <r>
    <n v="2007"/>
    <x v="236"/>
    <x v="1"/>
    <s v="Program Office - Manager Level"/>
    <x v="7"/>
    <s v="Program Office-Cordination Manager"/>
    <x v="5"/>
    <x v="197"/>
    <d v="2022-07-08T03:08:50"/>
    <n v="1"/>
    <d v="2022-07-13T03:08:50"/>
    <n v="5"/>
    <d v="2022-07-28T03:08:50"/>
    <n v="15"/>
    <x v="0"/>
    <n v="9"/>
    <d v="2022-07-22T03:08:50"/>
    <x v="3"/>
    <m/>
    <d v="2022-07-27T03:08:50"/>
    <s v="Accepted"/>
    <d v="2022-07-24T03:08:50"/>
    <d v="2022-07-26T03:08:50"/>
    <d v="2022-07-23T03:08:50"/>
    <x v="13"/>
    <d v="2022-08-01T03:08:50"/>
    <x v="1"/>
    <n v="10"/>
    <d v="2022-08-05T03:08:50"/>
    <n v="4"/>
    <d v="2022-08-07T03:08:50"/>
    <d v="2022-08-09T03:08:50"/>
    <n v="174"/>
    <m/>
    <x v="1"/>
    <d v="2022-08-29T03:08:50"/>
    <n v="28"/>
    <n v="2"/>
  </r>
  <r>
    <n v="2003"/>
    <x v="237"/>
    <x v="1"/>
    <s v="Program Office - Manager Level"/>
    <x v="7"/>
    <s v="Program Office-Cordination Manager"/>
    <x v="5"/>
    <x v="198"/>
    <d v="2022-07-09T03:08:50"/>
    <n v="1"/>
    <d v="2022-07-13T03:08:50"/>
    <n v="4"/>
    <d v="2022-07-27T03:08:50"/>
    <n v="14"/>
    <x v="0"/>
    <n v="7"/>
    <d v="2022-07-20T03:08:50"/>
    <x v="0"/>
    <s v="Other"/>
    <m/>
    <m/>
    <m/>
    <m/>
    <d v="2022-07-24T03:08:50"/>
    <x v="0"/>
    <m/>
    <x v="0"/>
    <m/>
    <m/>
    <m/>
    <m/>
    <m/>
    <m/>
    <m/>
    <x v="0"/>
    <m/>
    <m/>
    <m/>
  </r>
  <r>
    <n v="2002"/>
    <x v="238"/>
    <x v="1"/>
    <s v="Program Office - Manager Level"/>
    <x v="7"/>
    <s v="Program Office-Cordination Manager"/>
    <x v="5"/>
    <x v="199"/>
    <d v="2022-07-12T03:08:50"/>
    <n v="3"/>
    <d v="2022-07-13T03:08:50"/>
    <n v="1"/>
    <d v="2022-07-28T03:08:50"/>
    <n v="15"/>
    <x v="0"/>
    <n v="10"/>
    <d v="2022-07-23T03:08:50"/>
    <x v="0"/>
    <s v="Didn't pass technical test"/>
    <m/>
    <m/>
    <m/>
    <m/>
    <d v="2022-07-27T03:08:50"/>
    <x v="0"/>
    <m/>
    <x v="0"/>
    <m/>
    <m/>
    <m/>
    <m/>
    <m/>
    <m/>
    <m/>
    <x v="2"/>
    <m/>
    <m/>
    <m/>
  </r>
  <r>
    <n v="1990"/>
    <x v="239"/>
    <x v="1"/>
    <s v="Program Office - Manager Level"/>
    <x v="7"/>
    <s v="Program Office-Cordination Manager"/>
    <x v="5"/>
    <x v="200"/>
    <d v="2022-02-08T08:53:26"/>
    <n v="2"/>
    <d v="2022-02-09T08:53:26"/>
    <n v="1"/>
    <d v="2022-02-15T08:53:26"/>
    <n v="6"/>
    <x v="0"/>
    <n v="12"/>
    <d v="2022-02-21T08:53:26"/>
    <x v="0"/>
    <s v="Salary expectation too high"/>
    <m/>
    <m/>
    <m/>
    <m/>
    <d v="2022-02-22T08:53:26"/>
    <x v="0"/>
    <m/>
    <x v="0"/>
    <m/>
    <m/>
    <m/>
    <m/>
    <m/>
    <m/>
    <m/>
    <x v="0"/>
    <m/>
    <m/>
    <m/>
  </r>
  <r>
    <n v="1971"/>
    <x v="240"/>
    <x v="1"/>
    <s v="Program Office - Manager Level"/>
    <x v="7"/>
    <s v="Program Office-Cordination Manager"/>
    <x v="5"/>
    <x v="201"/>
    <d v="2022-10-23T11:57:41"/>
    <n v="1"/>
    <d v="2022-10-26T11:57:41"/>
    <n v="3"/>
    <d v="2022-11-14T11:57:41"/>
    <n v="19"/>
    <x v="0"/>
    <n v="11"/>
    <d v="2022-11-06T11:57:41"/>
    <x v="0"/>
    <s v="Salary expectation too high"/>
    <m/>
    <m/>
    <m/>
    <m/>
    <m/>
    <x v="0"/>
    <m/>
    <x v="0"/>
    <m/>
    <m/>
    <m/>
    <m/>
    <m/>
    <m/>
    <m/>
    <x v="2"/>
    <m/>
    <m/>
    <m/>
  </r>
  <r>
    <n v="1859"/>
    <x v="241"/>
    <x v="1"/>
    <s v="Program Office - Manager Level"/>
    <x v="7"/>
    <s v="Program Office-Cordination Manager"/>
    <x v="5"/>
    <x v="202"/>
    <d v="2022-11-14T01:50:58"/>
    <n v="1"/>
    <d v="2022-11-17T01:50:58"/>
    <n v="3"/>
    <d v="2022-12-13T01:50:58"/>
    <n v="26"/>
    <x v="0"/>
    <n v="10"/>
    <d v="2022-11-27T01:50:58"/>
    <x v="0"/>
    <s v="Position filled by another"/>
    <m/>
    <m/>
    <m/>
    <m/>
    <m/>
    <x v="0"/>
    <m/>
    <x v="0"/>
    <m/>
    <m/>
    <m/>
    <m/>
    <m/>
    <m/>
    <m/>
    <x v="2"/>
    <m/>
    <m/>
    <m/>
  </r>
  <r>
    <n v="1856"/>
    <x v="242"/>
    <x v="1"/>
    <s v="Program Office - Manager Level"/>
    <x v="7"/>
    <s v="Program Office-Cordination Manager"/>
    <x v="5"/>
    <x v="202"/>
    <d v="2022-11-16T01:50:58"/>
    <n v="3"/>
    <d v="2022-11-17T01:50:58"/>
    <n v="1"/>
    <d v="2022-12-05T01:50:58"/>
    <n v="18"/>
    <x v="0"/>
    <n v="14"/>
    <d v="2022-12-01T01:50:58"/>
    <x v="3"/>
    <m/>
    <d v="2022-12-05T01:50:58"/>
    <s v="Accepted"/>
    <d v="2022-12-02T01:50:58"/>
    <d v="2022-12-03T01:50:58"/>
    <d v="2022-12-03T01:50:58"/>
    <x v="13"/>
    <d v="2022-12-08T01:50:58"/>
    <x v="1"/>
    <n v="7"/>
    <d v="2022-12-12T01:50:58"/>
    <n v="4"/>
    <d v="2022-12-13T01:50:58"/>
    <d v="2022-12-16T01:50:58"/>
    <n v="126"/>
    <m/>
    <x v="1"/>
    <d v="2022-12-23T01:50:58"/>
    <n v="15"/>
    <n v="3"/>
  </r>
  <r>
    <n v="1812"/>
    <x v="243"/>
    <x v="1"/>
    <s v="Program Office - Manager Level"/>
    <x v="7"/>
    <s v="Program Office-Cordination Manager"/>
    <x v="5"/>
    <x v="203"/>
    <d v="2022-09-19T04:28:24"/>
    <n v="1"/>
    <d v="2022-09-25T04:28:24"/>
    <n v="6"/>
    <d v="2022-10-05T04:28:24"/>
    <n v="10"/>
    <x v="0"/>
    <n v="9"/>
    <d v="2022-10-04T04:28:24"/>
    <x v="4"/>
    <m/>
    <d v="2022-10-06T04:28:24"/>
    <s v="Pending"/>
    <m/>
    <m/>
    <d v="2022-10-05T04:28:24"/>
    <x v="0"/>
    <m/>
    <x v="0"/>
    <m/>
    <m/>
    <m/>
    <m/>
    <m/>
    <m/>
    <m/>
    <x v="1"/>
    <m/>
    <m/>
    <m/>
  </r>
  <r>
    <n v="1811"/>
    <x v="244"/>
    <x v="1"/>
    <s v="Program Office - Manager Level"/>
    <x v="7"/>
    <s v="Program Office-Cordination Manager"/>
    <x v="5"/>
    <x v="204"/>
    <d v="2022-09-20T04:28:24"/>
    <n v="3"/>
    <d v="2022-09-25T04:28:24"/>
    <n v="5"/>
    <d v="2022-10-10T04:28:24"/>
    <n v="15"/>
    <x v="0"/>
    <n v="6"/>
    <d v="2022-10-01T04:28:24"/>
    <x v="0"/>
    <s v="Position filled by another"/>
    <m/>
    <m/>
    <m/>
    <m/>
    <m/>
    <x v="0"/>
    <m/>
    <x v="0"/>
    <m/>
    <m/>
    <m/>
    <m/>
    <m/>
    <m/>
    <m/>
    <x v="2"/>
    <m/>
    <m/>
    <m/>
  </r>
  <r>
    <n v="1808"/>
    <x v="245"/>
    <x v="1"/>
    <s v="Program Office - Manager Level"/>
    <x v="7"/>
    <s v="Program Office-Cordination Manager"/>
    <x v="5"/>
    <x v="205"/>
    <d v="2023-07-15T00:25:30"/>
    <n v="4"/>
    <d v="2023-07-20T00:25:30"/>
    <n v="5"/>
    <d v="2023-08-02T00:25:30"/>
    <n v="13"/>
    <x v="0"/>
    <n v="2"/>
    <d v="2023-07-22T00:25:30"/>
    <x v="0"/>
    <s v="Other"/>
    <m/>
    <m/>
    <m/>
    <m/>
    <m/>
    <x v="0"/>
    <m/>
    <x v="0"/>
    <m/>
    <m/>
    <m/>
    <m/>
    <m/>
    <m/>
    <m/>
    <x v="2"/>
    <m/>
    <m/>
    <m/>
  </r>
  <r>
    <n v="1802"/>
    <x v="246"/>
    <x v="1"/>
    <s v="Program Office - Manager Level"/>
    <x v="7"/>
    <s v="Program Office-Cordination Manager"/>
    <x v="5"/>
    <x v="206"/>
    <d v="2023-07-19T00:25:30"/>
    <n v="1"/>
    <d v="2023-07-20T00:25:30"/>
    <n v="1"/>
    <d v="2023-08-09T00:25:30"/>
    <n v="20"/>
    <x v="0"/>
    <n v="4"/>
    <d v="2023-07-24T00:25:30"/>
    <x v="3"/>
    <m/>
    <d v="2023-07-30T00:25:30"/>
    <s v="Accepted"/>
    <d v="2023-07-25T00:25:30"/>
    <d v="2023-07-27T00:25:30"/>
    <d v="2023-07-28T00:25:30"/>
    <x v="21"/>
    <d v="2023-07-29T00:25:30"/>
    <x v="1"/>
    <n v="5"/>
    <d v="2023-08-01T00:25:30"/>
    <n v="3"/>
    <d v="2023-08-02T00:25:30"/>
    <d v="2023-08-05T00:25:30"/>
    <n v="152"/>
    <m/>
    <x v="1"/>
    <d v="2023-08-17T00:25:30"/>
    <n v="19"/>
    <n v="3"/>
  </r>
  <r>
    <n v="1794"/>
    <x v="247"/>
    <x v="1"/>
    <s v="Program Office - Manager Level"/>
    <x v="7"/>
    <s v="Program Office-Cordination Manager"/>
    <x v="5"/>
    <x v="207"/>
    <d v="2022-09-28T11:30:38"/>
    <n v="2"/>
    <d v="2022-10-03T11:30:38"/>
    <n v="5"/>
    <d v="2022-10-24T11:30:38"/>
    <n v="21"/>
    <x v="0"/>
    <n v="9"/>
    <d v="2022-10-12T11:30:38"/>
    <x v="0"/>
    <s v="Position filled by another"/>
    <m/>
    <m/>
    <m/>
    <m/>
    <d v="2022-10-16T11:30:38"/>
    <x v="0"/>
    <m/>
    <x v="0"/>
    <m/>
    <m/>
    <m/>
    <m/>
    <m/>
    <m/>
    <m/>
    <x v="2"/>
    <m/>
    <m/>
    <m/>
  </r>
  <r>
    <n v="1792"/>
    <x v="248"/>
    <x v="1"/>
    <s v="Program Office - Manager Level"/>
    <x v="7"/>
    <s v="Program Office-Cordination Manager"/>
    <x v="5"/>
    <x v="114"/>
    <d v="2022-09-27T11:30:38"/>
    <n v="3"/>
    <d v="2022-10-03T11:30:38"/>
    <n v="6"/>
    <d v="2022-10-26T11:30:38"/>
    <n v="23"/>
    <x v="1"/>
    <m/>
    <m/>
    <x v="2"/>
    <m/>
    <m/>
    <m/>
    <m/>
    <m/>
    <m/>
    <x v="0"/>
    <m/>
    <x v="0"/>
    <m/>
    <m/>
    <m/>
    <m/>
    <m/>
    <m/>
    <m/>
    <x v="1"/>
    <m/>
    <m/>
    <m/>
  </r>
  <r>
    <n v="1681"/>
    <x v="249"/>
    <x v="1"/>
    <s v="Program Office - Manager Level"/>
    <x v="7"/>
    <s v="Program Office-Cordination Manager"/>
    <x v="5"/>
    <x v="208"/>
    <d v="2022-04-14T06:44:01"/>
    <n v="1"/>
    <d v="2022-04-15T06:44:01"/>
    <n v="1"/>
    <d v="2022-05-05T06:44:01"/>
    <n v="20"/>
    <x v="0"/>
    <n v="11"/>
    <d v="2022-04-26T06:44:01"/>
    <x v="0"/>
    <s v="Salary expectation too high"/>
    <m/>
    <m/>
    <m/>
    <m/>
    <d v="2022-04-27T06:44:01"/>
    <x v="0"/>
    <m/>
    <x v="0"/>
    <m/>
    <m/>
    <m/>
    <m/>
    <m/>
    <m/>
    <m/>
    <x v="2"/>
    <m/>
    <m/>
    <m/>
  </r>
  <r>
    <n v="1670"/>
    <x v="250"/>
    <x v="1"/>
    <s v="Program Office - Manager Level"/>
    <x v="7"/>
    <s v="Program Office-Cordination Manager"/>
    <x v="5"/>
    <x v="209"/>
    <d v="2022-04-25T22:26:54"/>
    <n v="2"/>
    <d v="2022-04-27T22:26:54"/>
    <n v="2"/>
    <d v="2022-05-07T22:26:54"/>
    <n v="10"/>
    <x v="1"/>
    <m/>
    <m/>
    <x v="2"/>
    <m/>
    <m/>
    <m/>
    <m/>
    <m/>
    <m/>
    <x v="0"/>
    <m/>
    <x v="0"/>
    <m/>
    <m/>
    <m/>
    <m/>
    <m/>
    <m/>
    <m/>
    <x v="1"/>
    <m/>
    <m/>
    <m/>
  </r>
  <r>
    <n v="1666"/>
    <x v="251"/>
    <x v="1"/>
    <s v="Program Office - Manager Level"/>
    <x v="7"/>
    <s v="Program Office-Cordination Manager"/>
    <x v="5"/>
    <x v="210"/>
    <d v="2022-04-26T22:26:54"/>
    <n v="4"/>
    <d v="2022-04-27T22:26:54"/>
    <n v="1"/>
    <d v="2022-05-20T22:26:54"/>
    <n v="23"/>
    <x v="0"/>
    <n v="18"/>
    <d v="2022-05-15T22:26:54"/>
    <x v="1"/>
    <m/>
    <d v="2022-05-20T22:26:54"/>
    <s v="Declined"/>
    <m/>
    <m/>
    <d v="2022-05-18T22:26:54"/>
    <x v="0"/>
    <m/>
    <x v="0"/>
    <m/>
    <m/>
    <m/>
    <m/>
    <m/>
    <m/>
    <m/>
    <x v="1"/>
    <m/>
    <m/>
    <m/>
  </r>
  <r>
    <n v="1663"/>
    <x v="252"/>
    <x v="1"/>
    <s v="Program Office - Manager Level"/>
    <x v="7"/>
    <s v="Program Office-Cordination Manager"/>
    <x v="5"/>
    <x v="210"/>
    <d v="2022-04-24T22:26:54"/>
    <n v="2"/>
    <d v="2022-04-27T22:26:54"/>
    <n v="3"/>
    <d v="2022-05-25T22:26:54"/>
    <n v="28"/>
    <x v="0"/>
    <n v="12"/>
    <d v="2022-05-09T22:26:54"/>
    <x v="0"/>
    <s v="Other"/>
    <m/>
    <m/>
    <m/>
    <m/>
    <m/>
    <x v="0"/>
    <m/>
    <x v="0"/>
    <m/>
    <m/>
    <m/>
    <m/>
    <m/>
    <m/>
    <m/>
    <x v="0"/>
    <m/>
    <m/>
    <m/>
  </r>
  <r>
    <n v="1662"/>
    <x v="253"/>
    <x v="1"/>
    <s v="Program Office - Manager Level"/>
    <x v="7"/>
    <s v="Program Office-Cordination Manager"/>
    <x v="5"/>
    <x v="211"/>
    <d v="2022-04-23T22:26:54"/>
    <n v="3"/>
    <d v="2022-04-27T22:26:54"/>
    <n v="4"/>
    <d v="2022-05-12T22:26:54"/>
    <n v="15"/>
    <x v="0"/>
    <n v="14"/>
    <d v="2022-05-11T22:26:54"/>
    <x v="0"/>
    <s v="Not a culture fit"/>
    <m/>
    <m/>
    <m/>
    <m/>
    <d v="2022-05-13T22:26:54"/>
    <x v="0"/>
    <m/>
    <x v="0"/>
    <m/>
    <m/>
    <m/>
    <m/>
    <m/>
    <m/>
    <m/>
    <x v="2"/>
    <m/>
    <m/>
    <m/>
  </r>
  <r>
    <n v="1447"/>
    <x v="254"/>
    <x v="1"/>
    <s v="Program Office - Manager Level"/>
    <x v="7"/>
    <s v="Program Office-Cordination Manager"/>
    <x v="5"/>
    <x v="212"/>
    <d v="2023-03-30T10:15:10"/>
    <n v="1"/>
    <d v="2023-04-03T10:15:10"/>
    <n v="4"/>
    <d v="2023-04-29T10:15:10"/>
    <n v="26"/>
    <x v="0"/>
    <n v="13"/>
    <d v="2023-04-16T10:15:10"/>
    <x v="3"/>
    <m/>
    <d v="2023-04-23T10:15:10"/>
    <s v="Accepted"/>
    <d v="2023-04-18T10:15:10"/>
    <d v="2023-04-21T10:15:10"/>
    <d v="2023-04-20T10:15:10"/>
    <x v="10"/>
    <d v="2023-04-22T10:15:10"/>
    <x v="1"/>
    <n v="6"/>
    <d v="2023-04-23T10:15:10"/>
    <n v="1"/>
    <d v="2023-04-25T10:15:10"/>
    <d v="2023-04-28T10:15:10"/>
    <n v="157"/>
    <m/>
    <x v="1"/>
    <d v="2023-05-15T10:15:10"/>
    <n v="23"/>
    <n v="3"/>
  </r>
  <r>
    <n v="1446"/>
    <x v="255"/>
    <x v="1"/>
    <s v="Program Office - Manager Level"/>
    <x v="7"/>
    <s v="Program Office-Cordination Manager"/>
    <x v="5"/>
    <x v="116"/>
    <d v="2023-03-31T10:15:10"/>
    <n v="1"/>
    <d v="2023-04-03T10:15:10"/>
    <n v="3"/>
    <d v="2023-05-02T10:15:10"/>
    <n v="29"/>
    <x v="1"/>
    <m/>
    <m/>
    <x v="2"/>
    <m/>
    <m/>
    <m/>
    <m/>
    <m/>
    <m/>
    <x v="0"/>
    <m/>
    <x v="0"/>
    <m/>
    <m/>
    <m/>
    <m/>
    <m/>
    <m/>
    <m/>
    <x v="1"/>
    <m/>
    <m/>
    <m/>
  </r>
  <r>
    <n v="1410"/>
    <x v="256"/>
    <x v="1"/>
    <s v="Program Office - Manager Level"/>
    <x v="7"/>
    <s v="Program Office-Cordination Manager"/>
    <x v="5"/>
    <x v="213"/>
    <d v="2022-02-25T07:21:21"/>
    <n v="3"/>
    <d v="2022-02-27T07:21:21"/>
    <n v="2"/>
    <d v="2022-03-05T07:21:21"/>
    <n v="6"/>
    <x v="0"/>
    <n v="8"/>
    <d v="2022-03-07T07:21:21"/>
    <x v="0"/>
    <s v="Not a culture fit"/>
    <m/>
    <m/>
    <m/>
    <m/>
    <m/>
    <x v="0"/>
    <m/>
    <x v="0"/>
    <m/>
    <m/>
    <m/>
    <m/>
    <m/>
    <m/>
    <m/>
    <x v="2"/>
    <m/>
    <m/>
    <m/>
  </r>
  <r>
    <n v="1382"/>
    <x v="257"/>
    <x v="1"/>
    <s v="Program Office - Manager Level"/>
    <x v="7"/>
    <s v="Program Office-Cordination Manager"/>
    <x v="5"/>
    <x v="55"/>
    <d v="2023-04-29T17:36:15"/>
    <n v="3"/>
    <d v="2023-04-30T17:36:15"/>
    <n v="1"/>
    <d v="2023-05-29T17:36:15"/>
    <n v="29"/>
    <x v="0"/>
    <n v="7"/>
    <d v="2023-05-07T17:36:15"/>
    <x v="0"/>
    <s v="Position filled by another"/>
    <m/>
    <m/>
    <m/>
    <m/>
    <d v="2023-05-11T17:36:15"/>
    <x v="0"/>
    <m/>
    <x v="0"/>
    <m/>
    <m/>
    <m/>
    <m/>
    <m/>
    <m/>
    <m/>
    <x v="2"/>
    <m/>
    <m/>
    <m/>
  </r>
  <r>
    <n v="1328"/>
    <x v="258"/>
    <x v="1"/>
    <s v="Program Office - Manager Level"/>
    <x v="7"/>
    <s v="Program Office-Cordination Manager"/>
    <x v="5"/>
    <x v="122"/>
    <d v="2023-08-23T04:29:27"/>
    <n v="4"/>
    <d v="2023-08-28T04:29:27"/>
    <n v="5"/>
    <d v="2023-09-11T04:29:27"/>
    <n v="14"/>
    <x v="0"/>
    <n v="3"/>
    <d v="2023-08-31T04:29:27"/>
    <x v="0"/>
    <s v="Position filled by another"/>
    <m/>
    <m/>
    <m/>
    <m/>
    <d v="2023-09-02T04:29:27"/>
    <x v="0"/>
    <m/>
    <x v="0"/>
    <m/>
    <m/>
    <m/>
    <m/>
    <m/>
    <m/>
    <m/>
    <x v="2"/>
    <m/>
    <m/>
    <m/>
  </r>
  <r>
    <n v="1327"/>
    <x v="259"/>
    <x v="1"/>
    <s v="Program Office - Manager Level"/>
    <x v="7"/>
    <s v="Program Office-Cordination Manager"/>
    <x v="5"/>
    <x v="214"/>
    <d v="2023-08-27T04:29:27"/>
    <n v="4"/>
    <d v="2023-08-28T04:29:27"/>
    <n v="1"/>
    <d v="2023-09-19T04:29:27"/>
    <n v="22"/>
    <x v="1"/>
    <m/>
    <m/>
    <x v="2"/>
    <m/>
    <m/>
    <m/>
    <m/>
    <m/>
    <m/>
    <x v="0"/>
    <m/>
    <x v="0"/>
    <m/>
    <m/>
    <m/>
    <m/>
    <m/>
    <m/>
    <m/>
    <x v="1"/>
    <m/>
    <m/>
    <m/>
  </r>
  <r>
    <n v="1298"/>
    <x v="260"/>
    <x v="1"/>
    <s v="Program Office - Manager Level"/>
    <x v="7"/>
    <s v="Program Office-Cordination Manager"/>
    <x v="5"/>
    <x v="58"/>
    <d v="2023-06-16T16:08:44"/>
    <n v="2"/>
    <d v="2023-06-19T16:08:44"/>
    <n v="3"/>
    <d v="2023-07-02T16:08:44"/>
    <n v="13"/>
    <x v="0"/>
    <n v="12"/>
    <d v="2023-07-01T16:08:44"/>
    <x v="0"/>
    <s v="Didn't pass technical test"/>
    <m/>
    <m/>
    <m/>
    <m/>
    <m/>
    <x v="0"/>
    <m/>
    <x v="0"/>
    <m/>
    <m/>
    <m/>
    <m/>
    <m/>
    <m/>
    <m/>
    <x v="0"/>
    <m/>
    <m/>
    <m/>
  </r>
  <r>
    <n v="1291"/>
    <x v="261"/>
    <x v="1"/>
    <s v="Program Office - Manager Level"/>
    <x v="7"/>
    <s v="Program Office-Cordination Manager"/>
    <x v="5"/>
    <x v="215"/>
    <d v="2023-06-18T16:08:44"/>
    <n v="3"/>
    <d v="2023-06-19T16:08:44"/>
    <n v="1"/>
    <d v="2023-06-24T16:08:44"/>
    <n v="5"/>
    <x v="0"/>
    <n v="8"/>
    <d v="2023-06-27T16:08:44"/>
    <x v="0"/>
    <s v="Didn't pass technical test"/>
    <m/>
    <m/>
    <m/>
    <m/>
    <d v="2023-06-28T16:08:44"/>
    <x v="0"/>
    <m/>
    <x v="0"/>
    <m/>
    <m/>
    <m/>
    <m/>
    <m/>
    <m/>
    <m/>
    <x v="2"/>
    <m/>
    <m/>
    <m/>
  </r>
  <r>
    <n v="1157"/>
    <x v="262"/>
    <x v="1"/>
    <s v="Program Office - Manager Level"/>
    <x v="7"/>
    <s v="Program Office-Cordination Manager"/>
    <x v="5"/>
    <x v="216"/>
    <d v="2022-03-22T19:24:36"/>
    <n v="4"/>
    <d v="2022-03-24T19:24:36"/>
    <n v="2"/>
    <d v="2022-04-13T19:24:36"/>
    <n v="20"/>
    <x v="0"/>
    <n v="12"/>
    <d v="2022-04-05T19:24:36"/>
    <x v="0"/>
    <s v="Salary expectation too high"/>
    <m/>
    <m/>
    <m/>
    <m/>
    <d v="2022-04-08T19:24:36"/>
    <x v="0"/>
    <m/>
    <x v="0"/>
    <m/>
    <m/>
    <m/>
    <m/>
    <m/>
    <m/>
    <m/>
    <x v="0"/>
    <m/>
    <m/>
    <m/>
  </r>
  <r>
    <n v="1155"/>
    <x v="263"/>
    <x v="1"/>
    <s v="Program Office - Manager Level"/>
    <x v="7"/>
    <s v="Program Office-Cordination Manager"/>
    <x v="5"/>
    <x v="216"/>
    <d v="2022-03-21T19:24:36"/>
    <n v="3"/>
    <d v="2022-03-24T19:24:36"/>
    <n v="3"/>
    <d v="2022-04-08T19:24:36"/>
    <n v="15"/>
    <x v="0"/>
    <n v="5"/>
    <d v="2022-03-29T19:24:36"/>
    <x v="1"/>
    <m/>
    <d v="2022-04-04T19:24:36"/>
    <s v="Declined"/>
    <m/>
    <m/>
    <d v="2022-04-01T19:24:36"/>
    <x v="0"/>
    <m/>
    <x v="0"/>
    <m/>
    <m/>
    <m/>
    <m/>
    <m/>
    <m/>
    <m/>
    <x v="1"/>
    <m/>
    <m/>
    <m/>
  </r>
  <r>
    <n v="1154"/>
    <x v="264"/>
    <x v="1"/>
    <s v="Program Office - Manager Level"/>
    <x v="7"/>
    <s v="Program Office-Cordination Manager"/>
    <x v="5"/>
    <x v="216"/>
    <d v="2022-03-20T19:24:36"/>
    <n v="2"/>
    <d v="2022-03-24T19:24:36"/>
    <n v="4"/>
    <d v="2022-04-21T19:24:36"/>
    <n v="28"/>
    <x v="0"/>
    <n v="9"/>
    <d v="2022-04-02T19:24:36"/>
    <x v="1"/>
    <m/>
    <d v="2022-04-10T19:24:36"/>
    <s v="Declined"/>
    <m/>
    <m/>
    <d v="2022-04-06T19:24:36"/>
    <x v="0"/>
    <m/>
    <x v="0"/>
    <m/>
    <m/>
    <m/>
    <m/>
    <m/>
    <m/>
    <m/>
    <x v="1"/>
    <m/>
    <m/>
    <m/>
  </r>
  <r>
    <n v="1152"/>
    <x v="265"/>
    <x v="1"/>
    <s v="Program Office - Manager Level"/>
    <x v="7"/>
    <s v="Program Office-Cordination Manager"/>
    <x v="5"/>
    <x v="217"/>
    <d v="2022-03-18T19:24:36"/>
    <n v="3"/>
    <d v="2022-03-24T19:24:36"/>
    <n v="6"/>
    <d v="2022-04-10T19:24:36"/>
    <n v="17"/>
    <x v="0"/>
    <n v="14"/>
    <d v="2022-04-07T19:24:36"/>
    <x v="4"/>
    <m/>
    <d v="2022-04-14T19:24:36"/>
    <s v="Pending"/>
    <m/>
    <m/>
    <d v="2022-04-11T19:24:36"/>
    <x v="0"/>
    <m/>
    <x v="0"/>
    <m/>
    <m/>
    <m/>
    <m/>
    <m/>
    <m/>
    <m/>
    <x v="1"/>
    <m/>
    <m/>
    <m/>
  </r>
  <r>
    <n v="1151"/>
    <x v="266"/>
    <x v="1"/>
    <s v="Program Office - Manager Level"/>
    <x v="7"/>
    <s v="Program Office-Cordination Manager"/>
    <x v="5"/>
    <x v="218"/>
    <d v="2022-03-21T19:24:36"/>
    <n v="4"/>
    <d v="2022-03-24T19:24:36"/>
    <n v="3"/>
    <d v="2022-04-15T19:24:36"/>
    <n v="22"/>
    <x v="0"/>
    <n v="15"/>
    <d v="2022-04-08T19:24:36"/>
    <x v="1"/>
    <m/>
    <d v="2022-04-13T19:24:36"/>
    <s v="Declined"/>
    <m/>
    <m/>
    <d v="2022-04-12T19:24:36"/>
    <x v="0"/>
    <m/>
    <x v="0"/>
    <m/>
    <m/>
    <m/>
    <m/>
    <m/>
    <m/>
    <m/>
    <x v="1"/>
    <m/>
    <m/>
    <m/>
  </r>
  <r>
    <n v="1000"/>
    <x v="267"/>
    <x v="1"/>
    <s v="Program Office - Manager Level"/>
    <x v="7"/>
    <s v="Program Office-Cordination Manager"/>
    <x v="5"/>
    <x v="127"/>
    <d v="2023-04-02T20:36:08"/>
    <n v="3"/>
    <d v="2023-04-04T20:36:08"/>
    <n v="2"/>
    <d v="2023-05-02T20:36:08"/>
    <n v="28"/>
    <x v="0"/>
    <n v="13"/>
    <d v="2023-04-17T20:36:08"/>
    <x v="1"/>
    <m/>
    <d v="2023-04-23T20:36:08"/>
    <s v="Declined"/>
    <m/>
    <m/>
    <d v="2023-04-21T20:36:08"/>
    <x v="0"/>
    <m/>
    <x v="0"/>
    <m/>
    <m/>
    <m/>
    <m/>
    <m/>
    <m/>
    <m/>
    <x v="1"/>
    <m/>
    <m/>
    <m/>
  </r>
  <r>
    <n v="992"/>
    <x v="268"/>
    <x v="1"/>
    <s v="Program Office - Manager Level"/>
    <x v="7"/>
    <s v="Program Office-Cordination Manager"/>
    <x v="5"/>
    <x v="219"/>
    <d v="2023-04-02T20:36:08"/>
    <n v="2"/>
    <d v="2023-04-04T20:36:08"/>
    <n v="2"/>
    <d v="2023-04-13T20:36:08"/>
    <n v="9"/>
    <x v="0"/>
    <n v="4"/>
    <d v="2023-04-08T20:36:08"/>
    <x v="0"/>
    <s v="Position filled by another"/>
    <m/>
    <m/>
    <m/>
    <m/>
    <m/>
    <x v="0"/>
    <m/>
    <x v="0"/>
    <m/>
    <m/>
    <m/>
    <m/>
    <m/>
    <m/>
    <m/>
    <x v="0"/>
    <m/>
    <m/>
    <m/>
  </r>
  <r>
    <n v="991"/>
    <x v="269"/>
    <x v="1"/>
    <s v="Program Office - Manager Level"/>
    <x v="7"/>
    <s v="Program Office-Cordination Manager"/>
    <x v="5"/>
    <x v="220"/>
    <d v="2023-03-29T20:36:08"/>
    <n v="4"/>
    <d v="2023-04-04T20:36:08"/>
    <n v="6"/>
    <d v="2023-04-10T20:36:08"/>
    <n v="6"/>
    <x v="0"/>
    <n v="11"/>
    <d v="2023-04-15T20:36:08"/>
    <x v="3"/>
    <m/>
    <d v="2023-04-18T20:36:08"/>
    <s v="Accepted"/>
    <d v="2023-04-17T20:36:08"/>
    <d v="2023-04-21T20:36:08"/>
    <d v="2023-04-17T20:36:08"/>
    <x v="11"/>
    <d v="2023-04-24T20:36:08"/>
    <x v="1"/>
    <n v="9"/>
    <d v="2023-04-26T20:36:08"/>
    <n v="2"/>
    <d v="2023-04-28T20:36:08"/>
    <d v="2023-04-29T20:36:08"/>
    <n v="122"/>
    <m/>
    <x v="1"/>
    <d v="2023-05-14T20:36:08"/>
    <n v="20"/>
    <n v="1"/>
  </r>
  <r>
    <n v="957"/>
    <x v="270"/>
    <x v="1"/>
    <s v="Program Office - Manager Level"/>
    <x v="7"/>
    <s v="Program Office-Cordination Manager"/>
    <x v="5"/>
    <x v="221"/>
    <d v="2023-08-04T23:55:51"/>
    <n v="1"/>
    <d v="2023-08-09T23:55:51"/>
    <n v="5"/>
    <d v="2023-08-23T23:55:51"/>
    <n v="14"/>
    <x v="0"/>
    <n v="14"/>
    <d v="2023-08-23T23:55:51"/>
    <x v="3"/>
    <m/>
    <d v="2023-08-30T23:55:51"/>
    <s v="Accepted"/>
    <d v="2023-08-25T23:55:51"/>
    <d v="2023-08-28T23:55:51"/>
    <d v="2023-08-26T23:55:51"/>
    <x v="12"/>
    <d v="2023-09-01T23:55:51"/>
    <x v="1"/>
    <n v="9"/>
    <d v="2023-09-05T23:55:51"/>
    <n v="4"/>
    <d v="2023-09-08T23:55:51"/>
    <d v="2023-09-09T23:55:51"/>
    <n v="176"/>
    <m/>
    <x v="1"/>
    <d v="2023-09-21T23:55:51"/>
    <n v="20"/>
    <n v="1"/>
  </r>
  <r>
    <n v="956"/>
    <x v="271"/>
    <x v="1"/>
    <s v="Program Office - Manager Level"/>
    <x v="7"/>
    <s v="Program Office-Cordination Manager"/>
    <x v="5"/>
    <x v="221"/>
    <d v="2023-08-05T23:55:51"/>
    <n v="2"/>
    <d v="2023-08-09T23:55:51"/>
    <n v="4"/>
    <d v="2023-09-06T23:55:51"/>
    <n v="28"/>
    <x v="0"/>
    <n v="5"/>
    <d v="2023-08-14T23:55:51"/>
    <x v="0"/>
    <s v="Position filled by another"/>
    <m/>
    <m/>
    <m/>
    <m/>
    <d v="2023-08-15T23:55:51"/>
    <x v="0"/>
    <m/>
    <x v="0"/>
    <m/>
    <m/>
    <m/>
    <m/>
    <m/>
    <m/>
    <m/>
    <x v="0"/>
    <m/>
    <m/>
    <m/>
  </r>
  <r>
    <n v="948"/>
    <x v="272"/>
    <x v="1"/>
    <s v="Program Office - Manager Level"/>
    <x v="7"/>
    <s v="Program Office-Cordination Manager"/>
    <x v="5"/>
    <x v="222"/>
    <d v="2022-10-31T01:02:01"/>
    <n v="1"/>
    <d v="2022-11-03T01:02:01"/>
    <n v="3"/>
    <d v="2022-11-12T01:02:01"/>
    <n v="9"/>
    <x v="1"/>
    <m/>
    <m/>
    <x v="2"/>
    <m/>
    <m/>
    <m/>
    <m/>
    <m/>
    <m/>
    <x v="0"/>
    <m/>
    <x v="0"/>
    <m/>
    <m/>
    <m/>
    <m/>
    <m/>
    <m/>
    <m/>
    <x v="1"/>
    <m/>
    <m/>
    <m/>
  </r>
  <r>
    <n v="947"/>
    <x v="273"/>
    <x v="1"/>
    <s v="Program Office - Manager Level"/>
    <x v="7"/>
    <s v="Program Office-Cordination Manager"/>
    <x v="5"/>
    <x v="223"/>
    <d v="2022-10-30T01:02:01"/>
    <n v="2"/>
    <d v="2022-11-03T01:02:01"/>
    <n v="4"/>
    <d v="2022-11-30T01:02:01"/>
    <n v="27"/>
    <x v="0"/>
    <n v="7"/>
    <d v="2022-11-10T01:02:01"/>
    <x v="0"/>
    <s v="Not a culture fit"/>
    <m/>
    <m/>
    <m/>
    <m/>
    <d v="2022-11-11T01:02:01"/>
    <x v="0"/>
    <m/>
    <x v="0"/>
    <m/>
    <m/>
    <m/>
    <m/>
    <m/>
    <m/>
    <m/>
    <x v="0"/>
    <m/>
    <m/>
    <m/>
  </r>
  <r>
    <n v="908"/>
    <x v="274"/>
    <x v="1"/>
    <s v="Program Office - Manager Level"/>
    <x v="7"/>
    <s v="Program Office-Cordination Manager"/>
    <x v="5"/>
    <x v="224"/>
    <d v="2023-08-25T05:59:22"/>
    <n v="1"/>
    <d v="2023-08-28T05:59:22"/>
    <n v="3"/>
    <d v="2023-09-07T05:59:22"/>
    <n v="10"/>
    <x v="0"/>
    <n v="4"/>
    <d v="2023-09-01T05:59:22"/>
    <x v="0"/>
    <s v="Didn't pass technical test"/>
    <m/>
    <m/>
    <m/>
    <m/>
    <d v="2023-09-02T05:59:22"/>
    <x v="0"/>
    <m/>
    <x v="0"/>
    <m/>
    <m/>
    <m/>
    <m/>
    <m/>
    <m/>
    <m/>
    <x v="0"/>
    <m/>
    <m/>
    <m/>
  </r>
  <r>
    <n v="903"/>
    <x v="275"/>
    <x v="1"/>
    <s v="Program Office - Manager Level"/>
    <x v="7"/>
    <s v="Program Office-Cordination Manager"/>
    <x v="5"/>
    <x v="225"/>
    <d v="2023-08-26T05:59:22"/>
    <n v="4"/>
    <d v="2023-08-28T05:59:22"/>
    <n v="2"/>
    <d v="2023-09-10T05:59:22"/>
    <n v="13"/>
    <x v="1"/>
    <m/>
    <m/>
    <x v="2"/>
    <m/>
    <m/>
    <m/>
    <m/>
    <m/>
    <m/>
    <x v="0"/>
    <m/>
    <x v="0"/>
    <m/>
    <m/>
    <m/>
    <m/>
    <m/>
    <m/>
    <m/>
    <x v="1"/>
    <m/>
    <m/>
    <m/>
  </r>
  <r>
    <n v="838"/>
    <x v="276"/>
    <x v="1"/>
    <s v="Program Office - Manager Level"/>
    <x v="7"/>
    <s v="Program Office-Cordination Manager"/>
    <x v="5"/>
    <x v="226"/>
    <d v="2022-07-12T16:58:11"/>
    <n v="1"/>
    <d v="2022-07-18T16:58:11"/>
    <n v="6"/>
    <d v="2022-08-04T16:58:11"/>
    <n v="17"/>
    <x v="0"/>
    <n v="18"/>
    <d v="2022-08-05T16:58:11"/>
    <x v="1"/>
    <m/>
    <d v="2022-08-09T16:58:11"/>
    <s v="Declined"/>
    <m/>
    <m/>
    <d v="2022-08-07T16:58:11"/>
    <x v="0"/>
    <m/>
    <x v="0"/>
    <m/>
    <m/>
    <m/>
    <m/>
    <m/>
    <m/>
    <m/>
    <x v="1"/>
    <m/>
    <m/>
    <m/>
  </r>
  <r>
    <n v="833"/>
    <x v="277"/>
    <x v="1"/>
    <s v="Program Office - Manager Level"/>
    <x v="7"/>
    <s v="Program Office-Cordination Manager"/>
    <x v="5"/>
    <x v="136"/>
    <d v="2022-07-16T16:58:11"/>
    <n v="3"/>
    <d v="2022-07-18T16:58:11"/>
    <n v="2"/>
    <d v="2022-07-24T16:58:11"/>
    <n v="6"/>
    <x v="1"/>
    <m/>
    <m/>
    <x v="2"/>
    <m/>
    <m/>
    <m/>
    <m/>
    <m/>
    <m/>
    <x v="0"/>
    <m/>
    <x v="0"/>
    <m/>
    <m/>
    <m/>
    <m/>
    <m/>
    <m/>
    <m/>
    <x v="1"/>
    <m/>
    <m/>
    <m/>
  </r>
  <r>
    <n v="829"/>
    <x v="278"/>
    <x v="1"/>
    <s v="Program Office - Manager Level"/>
    <x v="7"/>
    <s v="Program Office-Cordination Manager"/>
    <x v="5"/>
    <x v="140"/>
    <d v="2022-03-06T15:00:29"/>
    <n v="2"/>
    <d v="2022-03-11T15:00:29"/>
    <n v="5"/>
    <d v="2022-03-23T15:00:29"/>
    <n v="12"/>
    <x v="0"/>
    <n v="16"/>
    <d v="2022-03-27T15:00:29"/>
    <x v="3"/>
    <m/>
    <d v="2022-03-31T15:00:29"/>
    <s v="Accepted"/>
    <d v="2022-03-28T15:00:29"/>
    <d v="2022-04-01T15:00:29"/>
    <d v="2022-03-29T15:00:29"/>
    <x v="11"/>
    <d v="2022-04-03T15:00:29"/>
    <x v="1"/>
    <n v="7"/>
    <d v="2022-04-06T15:00:29"/>
    <n v="3"/>
    <d v="2022-04-08T15:00:29"/>
    <d v="2022-04-11T15:00:29"/>
    <n v="170"/>
    <m/>
    <x v="1"/>
    <d v="2022-04-24T15:00:29"/>
    <n v="21"/>
    <n v="3"/>
  </r>
  <r>
    <n v="828"/>
    <x v="279"/>
    <x v="1"/>
    <s v="Program Office - Manager Level"/>
    <x v="7"/>
    <s v="Program Office-Cordination Manager"/>
    <x v="5"/>
    <x v="227"/>
    <d v="2022-03-09T15:00:29"/>
    <n v="3"/>
    <d v="2022-03-11T15:00:29"/>
    <n v="2"/>
    <d v="2022-03-29T15:00:29"/>
    <n v="18"/>
    <x v="0"/>
    <n v="9"/>
    <d v="2022-03-20T15:00:29"/>
    <x v="4"/>
    <m/>
    <d v="2022-03-24T15:00:29"/>
    <s v="Pending"/>
    <m/>
    <m/>
    <d v="2022-03-21T15:00:29"/>
    <x v="0"/>
    <m/>
    <x v="0"/>
    <m/>
    <m/>
    <m/>
    <m/>
    <m/>
    <m/>
    <m/>
    <x v="1"/>
    <m/>
    <m/>
    <m/>
  </r>
  <r>
    <n v="826"/>
    <x v="280"/>
    <x v="1"/>
    <s v="Program Office - Manager Level"/>
    <x v="7"/>
    <s v="Program Office-Cordination Manager"/>
    <x v="5"/>
    <x v="227"/>
    <d v="2022-03-09T15:00:29"/>
    <n v="3"/>
    <d v="2022-03-11T15:00:29"/>
    <n v="2"/>
    <d v="2022-04-10T15:00:29"/>
    <n v="30"/>
    <x v="0"/>
    <n v="15"/>
    <d v="2022-03-26T15:00:29"/>
    <x v="3"/>
    <m/>
    <d v="2022-03-31T15:00:29"/>
    <s v="Accepted"/>
    <d v="2022-03-28T15:00:29"/>
    <d v="2022-04-01T15:00:29"/>
    <d v="2022-03-30T15:00:29"/>
    <x v="14"/>
    <d v="2022-04-03T15:00:29"/>
    <x v="1"/>
    <n v="8"/>
    <d v="2022-04-04T15:00:29"/>
    <n v="1"/>
    <d v="2022-04-06T15:00:29"/>
    <d v="2022-04-09T15:00:29"/>
    <n v="141"/>
    <m/>
    <x v="1"/>
    <d v="2022-04-20T15:00:29"/>
    <n v="17"/>
    <n v="3"/>
  </r>
  <r>
    <n v="799"/>
    <x v="281"/>
    <x v="1"/>
    <s v="Program Office - Manager Level"/>
    <x v="7"/>
    <s v="Program Office-Cordination Manager"/>
    <x v="5"/>
    <x v="141"/>
    <d v="2022-12-14T16:11:24"/>
    <n v="4"/>
    <d v="2022-12-17T16:11:24"/>
    <n v="3"/>
    <d v="2022-12-29T16:11:24"/>
    <n v="12"/>
    <x v="0"/>
    <n v="14"/>
    <d v="2022-12-31T16:11:24"/>
    <x v="0"/>
    <s v="Not a culture fit"/>
    <m/>
    <m/>
    <m/>
    <m/>
    <m/>
    <x v="0"/>
    <m/>
    <x v="0"/>
    <m/>
    <m/>
    <m/>
    <m/>
    <m/>
    <m/>
    <m/>
    <x v="0"/>
    <m/>
    <m/>
    <m/>
  </r>
  <r>
    <n v="769"/>
    <x v="282"/>
    <x v="1"/>
    <s v="Program Office - Manager Level"/>
    <x v="7"/>
    <s v="Program Office-Cordination Manager"/>
    <x v="5"/>
    <x v="145"/>
    <d v="2022-06-17T17:40:03"/>
    <n v="3"/>
    <d v="2022-06-21T17:40:03"/>
    <n v="4"/>
    <d v="2022-07-09T17:40:03"/>
    <n v="18"/>
    <x v="0"/>
    <n v="13"/>
    <d v="2022-07-04T17:40:03"/>
    <x v="4"/>
    <m/>
    <d v="2022-07-06T17:40:03"/>
    <s v="Pending"/>
    <m/>
    <m/>
    <d v="2022-07-05T17:40:03"/>
    <x v="0"/>
    <m/>
    <x v="0"/>
    <m/>
    <m/>
    <m/>
    <m/>
    <m/>
    <m/>
    <m/>
    <x v="1"/>
    <m/>
    <m/>
    <m/>
  </r>
  <r>
    <n v="768"/>
    <x v="283"/>
    <x v="1"/>
    <s v="Program Office - Manager Level"/>
    <x v="7"/>
    <s v="Program Office-Cordination Manager"/>
    <x v="5"/>
    <x v="228"/>
    <d v="2022-06-19T17:40:03"/>
    <n v="2"/>
    <d v="2022-06-21T17:40:03"/>
    <n v="2"/>
    <d v="2022-07-21T17:40:03"/>
    <n v="30"/>
    <x v="0"/>
    <n v="9"/>
    <d v="2022-06-30T17:40:03"/>
    <x v="0"/>
    <s v="Not a culture fit"/>
    <m/>
    <m/>
    <m/>
    <m/>
    <d v="2022-07-03T17:40:03"/>
    <x v="0"/>
    <m/>
    <x v="0"/>
    <m/>
    <m/>
    <m/>
    <m/>
    <m/>
    <m/>
    <m/>
    <x v="0"/>
    <m/>
    <m/>
    <m/>
  </r>
  <r>
    <n v="764"/>
    <x v="284"/>
    <x v="1"/>
    <s v="Program Office - Manager Level"/>
    <x v="7"/>
    <s v="Program Office-Cordination Manager"/>
    <x v="5"/>
    <x v="229"/>
    <d v="2022-06-16T17:40:03"/>
    <n v="4"/>
    <d v="2022-06-21T17:40:03"/>
    <n v="5"/>
    <d v="2022-07-21T17:40:03"/>
    <n v="30"/>
    <x v="0"/>
    <n v="4"/>
    <d v="2022-06-25T17:40:03"/>
    <x v="0"/>
    <s v="Position filled by another"/>
    <m/>
    <m/>
    <m/>
    <m/>
    <m/>
    <x v="0"/>
    <m/>
    <x v="0"/>
    <m/>
    <m/>
    <m/>
    <m/>
    <m/>
    <m/>
    <m/>
    <x v="2"/>
    <m/>
    <m/>
    <m/>
  </r>
  <r>
    <n v="725"/>
    <x v="285"/>
    <x v="1"/>
    <s v="Program Office - Manager Level"/>
    <x v="7"/>
    <s v="Program Office-Cordination Manager"/>
    <x v="5"/>
    <x v="230"/>
    <d v="2022-02-16T15:51:14"/>
    <n v="1"/>
    <d v="2022-02-20T15:51:14"/>
    <n v="4"/>
    <d v="2022-03-06T15:51:14"/>
    <n v="14"/>
    <x v="0"/>
    <n v="2"/>
    <d v="2022-02-22T15:51:14"/>
    <x v="0"/>
    <s v="Didn't pass technical test"/>
    <m/>
    <m/>
    <m/>
    <m/>
    <d v="2022-02-26T15:51:14"/>
    <x v="0"/>
    <m/>
    <x v="0"/>
    <m/>
    <m/>
    <m/>
    <m/>
    <m/>
    <m/>
    <m/>
    <x v="0"/>
    <m/>
    <m/>
    <m/>
  </r>
  <r>
    <n v="724"/>
    <x v="286"/>
    <x v="1"/>
    <s v="Program Office - Manager Level"/>
    <x v="7"/>
    <s v="Program Office-Cordination Manager"/>
    <x v="5"/>
    <x v="231"/>
    <d v="2022-02-14T15:51:14"/>
    <n v="2"/>
    <d v="2022-02-20T15:51:14"/>
    <n v="6"/>
    <d v="2022-03-11T15:51:14"/>
    <n v="19"/>
    <x v="0"/>
    <n v="10"/>
    <d v="2022-03-02T15:51:14"/>
    <x v="0"/>
    <s v="Didn't pass technical test"/>
    <m/>
    <m/>
    <m/>
    <m/>
    <m/>
    <x v="0"/>
    <m/>
    <x v="0"/>
    <m/>
    <m/>
    <m/>
    <m/>
    <m/>
    <m/>
    <m/>
    <x v="2"/>
    <m/>
    <m/>
    <m/>
  </r>
  <r>
    <n v="723"/>
    <x v="287"/>
    <x v="1"/>
    <s v="Program Office - Manager Level"/>
    <x v="7"/>
    <s v="Program Office-Cordination Manager"/>
    <x v="5"/>
    <x v="232"/>
    <d v="2022-02-14T15:51:14"/>
    <n v="4"/>
    <d v="2022-02-20T15:51:14"/>
    <n v="6"/>
    <d v="2022-03-16T15:51:14"/>
    <n v="24"/>
    <x v="0"/>
    <n v="7"/>
    <d v="2022-02-27T15:51:14"/>
    <x v="0"/>
    <s v="Didn't pass technical test"/>
    <m/>
    <m/>
    <m/>
    <m/>
    <m/>
    <x v="0"/>
    <m/>
    <x v="0"/>
    <m/>
    <m/>
    <m/>
    <m/>
    <m/>
    <m/>
    <m/>
    <x v="0"/>
    <m/>
    <m/>
    <m/>
  </r>
  <r>
    <n v="722"/>
    <x v="288"/>
    <x v="1"/>
    <s v="Program Office - Manager Level"/>
    <x v="7"/>
    <s v="Program Office-Cordination Manager"/>
    <x v="5"/>
    <x v="232"/>
    <d v="2022-02-14T15:51:14"/>
    <n v="4"/>
    <d v="2022-02-20T15:51:14"/>
    <n v="6"/>
    <d v="2022-03-15T15:51:14"/>
    <n v="23"/>
    <x v="0"/>
    <n v="12"/>
    <d v="2022-03-04T15:51:14"/>
    <x v="0"/>
    <s v="Other"/>
    <m/>
    <m/>
    <m/>
    <m/>
    <m/>
    <x v="0"/>
    <m/>
    <x v="0"/>
    <m/>
    <m/>
    <m/>
    <m/>
    <m/>
    <m/>
    <m/>
    <x v="0"/>
    <m/>
    <m/>
    <m/>
  </r>
  <r>
    <n v="721"/>
    <x v="289"/>
    <x v="1"/>
    <s v="Program Office - Manager Level"/>
    <x v="7"/>
    <s v="Program Office-Cordination Manager"/>
    <x v="5"/>
    <x v="148"/>
    <d v="2022-02-15T15:51:14"/>
    <n v="4"/>
    <d v="2022-02-20T15:51:14"/>
    <n v="5"/>
    <d v="2022-03-14T15:51:14"/>
    <n v="22"/>
    <x v="0"/>
    <n v="7"/>
    <d v="2022-02-27T15:51:14"/>
    <x v="4"/>
    <m/>
    <d v="2022-03-04T15:51:14"/>
    <s v="Pending"/>
    <m/>
    <m/>
    <d v="2022-02-28T15:51:14"/>
    <x v="0"/>
    <m/>
    <x v="0"/>
    <m/>
    <m/>
    <m/>
    <m/>
    <m/>
    <m/>
    <m/>
    <x v="1"/>
    <m/>
    <m/>
    <m/>
  </r>
  <r>
    <n v="718"/>
    <x v="290"/>
    <x v="1"/>
    <s v="Program Office - Manager Level"/>
    <x v="7"/>
    <s v="Program Office-Cordination Manager"/>
    <x v="5"/>
    <x v="233"/>
    <d v="2022-03-10T16:28:19"/>
    <n v="1"/>
    <d v="2022-03-14T16:28:19"/>
    <n v="4"/>
    <d v="2022-03-21T16:28:19"/>
    <n v="7"/>
    <x v="0"/>
    <n v="9"/>
    <d v="2022-03-23T16:28:19"/>
    <x v="1"/>
    <m/>
    <d v="2022-03-25T16:28:19"/>
    <s v="Declined"/>
    <m/>
    <m/>
    <d v="2022-03-24T16:28:19"/>
    <x v="0"/>
    <m/>
    <x v="0"/>
    <m/>
    <m/>
    <m/>
    <m/>
    <m/>
    <m/>
    <m/>
    <x v="1"/>
    <m/>
    <m/>
    <m/>
  </r>
  <r>
    <n v="712"/>
    <x v="291"/>
    <x v="1"/>
    <s v="Program Office - Manager Level"/>
    <x v="7"/>
    <s v="Program Office-Cordination Manager"/>
    <x v="5"/>
    <x v="233"/>
    <d v="2022-03-13T16:28:19"/>
    <n v="4"/>
    <d v="2022-03-14T16:28:19"/>
    <n v="1"/>
    <d v="2022-03-24T16:28:19"/>
    <n v="10"/>
    <x v="0"/>
    <n v="14"/>
    <d v="2022-03-28T16:28:19"/>
    <x v="0"/>
    <s v="Other"/>
    <m/>
    <m/>
    <m/>
    <m/>
    <d v="2022-03-31T16:28:19"/>
    <x v="0"/>
    <m/>
    <x v="0"/>
    <m/>
    <m/>
    <m/>
    <m/>
    <m/>
    <m/>
    <m/>
    <x v="2"/>
    <m/>
    <m/>
    <m/>
  </r>
  <r>
    <n v="676"/>
    <x v="292"/>
    <x v="1"/>
    <s v="Program Office - Manager Level"/>
    <x v="7"/>
    <s v="Program Office-Cordination Manager"/>
    <x v="5"/>
    <x v="234"/>
    <d v="2023-08-08T21:15:22"/>
    <n v="4"/>
    <d v="2023-08-09T21:15:22"/>
    <n v="1"/>
    <d v="2023-08-31T21:15:22"/>
    <n v="22"/>
    <x v="0"/>
    <n v="15"/>
    <d v="2023-08-24T21:15:22"/>
    <x v="4"/>
    <m/>
    <d v="2023-08-29T21:15:22"/>
    <s v="Pending"/>
    <m/>
    <m/>
    <d v="2023-08-27T21:15:22"/>
    <x v="0"/>
    <m/>
    <x v="0"/>
    <m/>
    <m/>
    <m/>
    <m/>
    <m/>
    <m/>
    <m/>
    <x v="1"/>
    <m/>
    <m/>
    <m/>
  </r>
  <r>
    <n v="674"/>
    <x v="293"/>
    <x v="1"/>
    <s v="Program Office - Manager Level"/>
    <x v="7"/>
    <s v="Program Office-Cordination Manager"/>
    <x v="5"/>
    <x v="235"/>
    <d v="2023-08-04T21:15:22"/>
    <n v="3"/>
    <d v="2023-08-09T21:15:22"/>
    <n v="5"/>
    <d v="2023-09-01T21:15:22"/>
    <n v="23"/>
    <x v="0"/>
    <n v="12"/>
    <d v="2023-08-21T21:15:22"/>
    <x v="0"/>
    <s v="Didn't pass technical test"/>
    <m/>
    <m/>
    <m/>
    <m/>
    <d v="2023-08-23T21:15:22"/>
    <x v="0"/>
    <m/>
    <x v="0"/>
    <m/>
    <m/>
    <m/>
    <m/>
    <m/>
    <m/>
    <m/>
    <x v="0"/>
    <m/>
    <m/>
    <m/>
  </r>
  <r>
    <n v="632"/>
    <x v="294"/>
    <x v="1"/>
    <s v="Program Office - Manager Level"/>
    <x v="7"/>
    <s v="Program Office-Cordination Manager"/>
    <x v="5"/>
    <x v="236"/>
    <d v="2022-09-27T07:15:57"/>
    <n v="4"/>
    <d v="2022-09-29T07:15:57"/>
    <n v="2"/>
    <d v="2022-10-27T07:15:57"/>
    <n v="28"/>
    <x v="0"/>
    <n v="9"/>
    <d v="2022-10-08T07:15:57"/>
    <x v="0"/>
    <s v="Salary expectation too high"/>
    <m/>
    <m/>
    <m/>
    <m/>
    <m/>
    <x v="0"/>
    <m/>
    <x v="0"/>
    <m/>
    <m/>
    <m/>
    <m/>
    <m/>
    <m/>
    <m/>
    <x v="2"/>
    <m/>
    <m/>
    <m/>
  </r>
  <r>
    <n v="617"/>
    <x v="295"/>
    <x v="1"/>
    <s v="Program Office - Manager Level"/>
    <x v="7"/>
    <s v="Program Office-Cordination Manager"/>
    <x v="5"/>
    <x v="237"/>
    <d v="2023-08-19T21:15:20"/>
    <n v="3"/>
    <d v="2023-08-23T21:15:20"/>
    <n v="4"/>
    <d v="2023-09-09T21:15:20"/>
    <n v="17"/>
    <x v="0"/>
    <n v="17"/>
    <d v="2023-09-09T21:15:20"/>
    <x v="3"/>
    <m/>
    <d v="2023-09-15T21:15:20"/>
    <s v="Accepted"/>
    <d v="2023-09-10T21:15:20"/>
    <d v="2023-09-11T21:15:20"/>
    <d v="2023-09-11T21:15:20"/>
    <x v="14"/>
    <d v="2023-09-13T21:15:20"/>
    <x v="1"/>
    <n v="4"/>
    <d v="2023-09-16T21:15:20"/>
    <n v="3"/>
    <d v="2023-09-17T21:15:20"/>
    <d v="2023-09-19T21:15:20"/>
    <n v="137"/>
    <m/>
    <x v="1"/>
    <d v="2023-10-06T21:15:20"/>
    <n v="23"/>
    <n v="2"/>
  </r>
  <r>
    <n v="614"/>
    <x v="296"/>
    <x v="1"/>
    <s v="Program Office - Manager Level"/>
    <x v="7"/>
    <s v="Program Office-Cordination Manager"/>
    <x v="5"/>
    <x v="238"/>
    <d v="2023-08-19T21:15:20"/>
    <n v="1"/>
    <d v="2023-08-23T21:15:20"/>
    <n v="4"/>
    <d v="2023-09-13T21:15:20"/>
    <n v="21"/>
    <x v="0"/>
    <n v="4"/>
    <d v="2023-08-27T21:15:20"/>
    <x v="3"/>
    <m/>
    <d v="2023-09-01T21:15:20"/>
    <s v="Accepted"/>
    <d v="2023-08-29T21:15:20"/>
    <d v="2023-09-01T21:15:20"/>
    <d v="2023-08-30T21:15:20"/>
    <x v="18"/>
    <d v="2023-09-04T21:15:20"/>
    <x v="1"/>
    <n v="8"/>
    <d v="2023-09-08T21:15:20"/>
    <n v="4"/>
    <d v="2023-09-10T21:15:20"/>
    <d v="2023-09-11T21:15:20"/>
    <n v="147"/>
    <m/>
    <x v="1"/>
    <d v="2023-09-26T21:15:20"/>
    <n v="22"/>
    <n v="1"/>
  </r>
  <r>
    <n v="613"/>
    <x v="297"/>
    <x v="1"/>
    <s v="Program Office - Manager Level"/>
    <x v="7"/>
    <s v="Program Office-Cordination Manager"/>
    <x v="5"/>
    <x v="239"/>
    <d v="2023-08-17T21:15:20"/>
    <n v="3"/>
    <d v="2023-08-23T21:15:20"/>
    <n v="6"/>
    <d v="2023-09-20T21:15:20"/>
    <n v="28"/>
    <x v="0"/>
    <n v="16"/>
    <d v="2023-09-08T21:15:20"/>
    <x v="3"/>
    <m/>
    <d v="2023-09-13T21:15:20"/>
    <s v="Accepted"/>
    <d v="2023-09-09T21:15:20"/>
    <d v="2023-09-12T21:15:20"/>
    <d v="2023-09-11T21:15:20"/>
    <x v="22"/>
    <d v="2023-09-21T21:15:20"/>
    <x v="1"/>
    <n v="13"/>
    <d v="2023-09-25T21:15:20"/>
    <n v="4"/>
    <d v="2023-09-26T21:15:20"/>
    <d v="2023-09-28T21:15:20"/>
    <n v="167"/>
    <m/>
    <x v="1"/>
    <d v="2023-10-11T21:15:20"/>
    <n v="20"/>
    <n v="2"/>
  </r>
  <r>
    <n v="578"/>
    <x v="298"/>
    <x v="1"/>
    <s v="Program Office - Manager Level"/>
    <x v="7"/>
    <s v="Program Office-Cordination Manager"/>
    <x v="5"/>
    <x v="157"/>
    <d v="2022-12-16T02:09:30"/>
    <n v="3"/>
    <d v="2022-12-20T02:09:30"/>
    <n v="4"/>
    <d v="2023-01-08T02:09:30"/>
    <n v="19"/>
    <x v="0"/>
    <n v="16"/>
    <d v="2023-01-05T02:09:30"/>
    <x v="3"/>
    <m/>
    <d v="2023-01-09T02:09:30"/>
    <s v="Accepted"/>
    <d v="2023-01-07T02:09:30"/>
    <d v="2023-01-09T02:09:30"/>
    <d v="2023-01-06T02:09:30"/>
    <x v="14"/>
    <d v="2023-01-10T02:09:30"/>
    <x v="1"/>
    <n v="5"/>
    <d v="2023-01-12T02:09:30"/>
    <n v="2"/>
    <d v="2023-01-15T02:09:30"/>
    <d v="2023-01-17T02:09:30"/>
    <n v="126"/>
    <m/>
    <x v="1"/>
    <d v="2023-01-25T02:09:30"/>
    <n v="15"/>
    <n v="2"/>
  </r>
  <r>
    <n v="572"/>
    <x v="299"/>
    <x v="1"/>
    <s v="Program Office - Manager Level"/>
    <x v="7"/>
    <s v="Program Office-Cordination Manager"/>
    <x v="5"/>
    <x v="240"/>
    <d v="2022-12-19T02:09:30"/>
    <n v="1"/>
    <d v="2022-12-20T02:09:30"/>
    <n v="1"/>
    <d v="2023-01-13T02:09:30"/>
    <n v="24"/>
    <x v="0"/>
    <n v="6"/>
    <d v="2022-12-26T02:09:30"/>
    <x v="0"/>
    <s v="Not a culture fit"/>
    <m/>
    <m/>
    <m/>
    <m/>
    <d v="2022-12-28T02:09:30"/>
    <x v="0"/>
    <m/>
    <x v="0"/>
    <m/>
    <m/>
    <m/>
    <m/>
    <m/>
    <m/>
    <m/>
    <x v="2"/>
    <m/>
    <m/>
    <m/>
  </r>
  <r>
    <n v="499"/>
    <x v="300"/>
    <x v="1"/>
    <s v="Program Office - Manager Level"/>
    <x v="7"/>
    <s v="Program Office-Cordination Manager"/>
    <x v="5"/>
    <x v="241"/>
    <d v="2023-09-01T09:52:53"/>
    <n v="4"/>
    <d v="2023-09-05T09:52:53"/>
    <n v="4"/>
    <d v="2023-10-03T09:52:53"/>
    <n v="28"/>
    <x v="0"/>
    <n v="8"/>
    <d v="2023-09-13T09:52:53"/>
    <x v="1"/>
    <m/>
    <d v="2023-09-19T09:52:53"/>
    <s v="Declined"/>
    <m/>
    <m/>
    <d v="2023-09-17T09:52:53"/>
    <x v="0"/>
    <m/>
    <x v="0"/>
    <m/>
    <m/>
    <m/>
    <m/>
    <m/>
    <m/>
    <m/>
    <x v="1"/>
    <m/>
    <m/>
    <m/>
  </r>
  <r>
    <n v="489"/>
    <x v="301"/>
    <x v="1"/>
    <s v="Program Office - Manager Level"/>
    <x v="7"/>
    <s v="Program Office-Cordination Manager"/>
    <x v="5"/>
    <x v="242"/>
    <d v="2023-01-09T13:36:04"/>
    <n v="2"/>
    <d v="2023-01-12T13:36:04"/>
    <n v="3"/>
    <d v="2023-01-18T13:36:04"/>
    <n v="6"/>
    <x v="0"/>
    <n v="2"/>
    <d v="2023-01-14T13:36:04"/>
    <x v="0"/>
    <s v="Didn't pass technical test"/>
    <m/>
    <m/>
    <m/>
    <m/>
    <d v="2023-01-17T13:36:04"/>
    <x v="0"/>
    <m/>
    <x v="0"/>
    <m/>
    <m/>
    <m/>
    <m/>
    <m/>
    <m/>
    <m/>
    <x v="2"/>
    <m/>
    <m/>
    <m/>
  </r>
  <r>
    <n v="482"/>
    <x v="302"/>
    <x v="1"/>
    <s v="Program Office - Manager Level"/>
    <x v="7"/>
    <s v="Program Office-Cordination Manager"/>
    <x v="5"/>
    <x v="243"/>
    <d v="2023-01-06T13:36:04"/>
    <n v="4"/>
    <d v="2023-01-12T13:36:04"/>
    <n v="6"/>
    <d v="2023-01-26T13:36:04"/>
    <n v="14"/>
    <x v="0"/>
    <n v="8"/>
    <d v="2023-01-20T13:36:04"/>
    <x v="1"/>
    <m/>
    <d v="2023-01-23T13:36:04"/>
    <s v="Declined"/>
    <m/>
    <m/>
    <d v="2023-01-22T13:36:04"/>
    <x v="0"/>
    <m/>
    <x v="0"/>
    <m/>
    <m/>
    <m/>
    <m/>
    <m/>
    <m/>
    <m/>
    <x v="1"/>
    <m/>
    <m/>
    <m/>
  </r>
  <r>
    <n v="474"/>
    <x v="303"/>
    <x v="1"/>
    <s v="Program Office - Manager Level"/>
    <x v="7"/>
    <s v="Program Office-Cordination Manager"/>
    <x v="5"/>
    <x v="244"/>
    <d v="2022-04-25T01:49:05"/>
    <n v="4"/>
    <d v="2022-05-01T01:49:05"/>
    <n v="6"/>
    <d v="2022-05-22T01:49:05"/>
    <n v="21"/>
    <x v="0"/>
    <n v="8"/>
    <d v="2022-05-09T01:49:05"/>
    <x v="0"/>
    <s v="Not a culture fit"/>
    <m/>
    <m/>
    <m/>
    <m/>
    <m/>
    <x v="0"/>
    <m/>
    <x v="0"/>
    <m/>
    <m/>
    <m/>
    <m/>
    <m/>
    <m/>
    <m/>
    <x v="0"/>
    <m/>
    <m/>
    <m/>
  </r>
  <r>
    <n v="472"/>
    <x v="304"/>
    <x v="1"/>
    <s v="Program Office - Manager Level"/>
    <x v="7"/>
    <s v="Program Office-Cordination Manager"/>
    <x v="5"/>
    <x v="63"/>
    <d v="2022-04-26T01:49:05"/>
    <n v="4"/>
    <d v="2022-05-01T01:49:05"/>
    <n v="5"/>
    <d v="2022-05-18T01:49:05"/>
    <n v="17"/>
    <x v="0"/>
    <n v="11"/>
    <d v="2022-05-12T01:49:05"/>
    <x v="1"/>
    <m/>
    <d v="2022-05-18T01:49:05"/>
    <s v="Declined"/>
    <m/>
    <m/>
    <d v="2022-05-14T01:49:05"/>
    <x v="0"/>
    <m/>
    <x v="0"/>
    <m/>
    <m/>
    <m/>
    <m/>
    <m/>
    <m/>
    <m/>
    <x v="1"/>
    <m/>
    <m/>
    <m/>
  </r>
  <r>
    <n v="471"/>
    <x v="305"/>
    <x v="1"/>
    <s v="Program Office - Manager Level"/>
    <x v="7"/>
    <s v="Program Office-Cordination Manager"/>
    <x v="5"/>
    <x v="245"/>
    <d v="2022-04-26T01:49:05"/>
    <n v="1"/>
    <d v="2022-05-01T01:49:05"/>
    <n v="5"/>
    <d v="2022-05-22T01:49:05"/>
    <n v="21"/>
    <x v="0"/>
    <n v="6"/>
    <d v="2022-05-07T01:49:05"/>
    <x v="0"/>
    <s v="Salary expectation too high"/>
    <m/>
    <m/>
    <m/>
    <m/>
    <d v="2022-05-08T01:49:05"/>
    <x v="0"/>
    <m/>
    <x v="0"/>
    <m/>
    <m/>
    <m/>
    <m/>
    <m/>
    <m/>
    <m/>
    <x v="0"/>
    <m/>
    <m/>
    <m/>
  </r>
  <r>
    <n v="387"/>
    <x v="306"/>
    <x v="1"/>
    <s v="Program Office - Manager Level"/>
    <x v="7"/>
    <s v="Program Office-Cordination Manager"/>
    <x v="5"/>
    <x v="246"/>
    <d v="2022-11-10T09:11:38"/>
    <n v="1"/>
    <d v="2022-11-13T09:11:38"/>
    <n v="3"/>
    <d v="2022-12-13T09:11:38"/>
    <n v="30"/>
    <x v="0"/>
    <n v="10"/>
    <d v="2022-11-23T09:11:38"/>
    <x v="0"/>
    <s v="Didn't pass technical test"/>
    <m/>
    <m/>
    <m/>
    <m/>
    <d v="2022-11-25T09:11:38"/>
    <x v="0"/>
    <m/>
    <x v="0"/>
    <m/>
    <m/>
    <m/>
    <m/>
    <m/>
    <m/>
    <m/>
    <x v="2"/>
    <m/>
    <m/>
    <m/>
  </r>
  <r>
    <n v="382"/>
    <x v="307"/>
    <x v="1"/>
    <s v="Program Office - Manager Level"/>
    <x v="7"/>
    <s v="Program Office-Cordination Manager"/>
    <x v="5"/>
    <x v="64"/>
    <d v="2022-11-10T09:11:38"/>
    <n v="3"/>
    <d v="2022-11-13T09:11:38"/>
    <n v="3"/>
    <d v="2022-12-02T09:11:38"/>
    <n v="19"/>
    <x v="0"/>
    <n v="16"/>
    <d v="2022-11-29T09:11:38"/>
    <x v="4"/>
    <m/>
    <d v="2022-12-05T09:11:38"/>
    <s v="Pending"/>
    <m/>
    <m/>
    <d v="2022-12-01T09:11:38"/>
    <x v="0"/>
    <m/>
    <x v="0"/>
    <m/>
    <m/>
    <m/>
    <m/>
    <m/>
    <m/>
    <m/>
    <x v="1"/>
    <m/>
    <m/>
    <m/>
  </r>
  <r>
    <n v="374"/>
    <x v="308"/>
    <x v="1"/>
    <s v="Program Office - Manager Level"/>
    <x v="7"/>
    <s v="Program Office-Cordination Manager"/>
    <x v="5"/>
    <x v="247"/>
    <d v="2022-04-18T08:33:40"/>
    <n v="4"/>
    <d v="2022-04-19T08:33:40"/>
    <n v="1"/>
    <d v="2022-05-04T08:33:40"/>
    <n v="15"/>
    <x v="0"/>
    <n v="12"/>
    <d v="2022-05-01T08:33:40"/>
    <x v="3"/>
    <m/>
    <d v="2022-05-07T08:33:40"/>
    <s v="Accepted"/>
    <d v="2022-05-02T08:33:40"/>
    <d v="2022-05-05T08:33:40"/>
    <d v="2022-05-03T08:33:40"/>
    <x v="5"/>
    <d v="2022-05-07T08:33:40"/>
    <x v="1"/>
    <n v="6"/>
    <d v="2022-05-08T08:33:40"/>
    <n v="1"/>
    <d v="2022-05-09T08:33:40"/>
    <d v="2022-05-11T08:33:40"/>
    <n v="169"/>
    <m/>
    <x v="1"/>
    <d v="2022-05-21T08:33:40"/>
    <n v="14"/>
    <n v="2"/>
  </r>
  <r>
    <n v="371"/>
    <x v="309"/>
    <x v="1"/>
    <s v="Program Office - Manager Level"/>
    <x v="7"/>
    <s v="Program Office-Cordination Manager"/>
    <x v="5"/>
    <x v="65"/>
    <d v="2022-04-14T08:33:40"/>
    <n v="2"/>
    <d v="2022-04-19T08:33:40"/>
    <n v="5"/>
    <d v="2022-05-05T08:33:40"/>
    <n v="16"/>
    <x v="0"/>
    <n v="15"/>
    <d v="2022-05-04T08:33:40"/>
    <x v="1"/>
    <m/>
    <d v="2022-05-09T08:33:40"/>
    <s v="Declined"/>
    <m/>
    <m/>
    <d v="2022-05-08T08:33:40"/>
    <x v="0"/>
    <m/>
    <x v="0"/>
    <m/>
    <m/>
    <m/>
    <m/>
    <m/>
    <m/>
    <m/>
    <x v="1"/>
    <m/>
    <m/>
    <m/>
  </r>
  <r>
    <n v="137"/>
    <x v="310"/>
    <x v="1"/>
    <s v="Program Office - Manager Level"/>
    <x v="7"/>
    <s v="Program Office-Cordination Manager"/>
    <x v="5"/>
    <x v="69"/>
    <d v="2022-07-24T19:16:15"/>
    <n v="2"/>
    <d v="2022-07-27T19:16:15"/>
    <n v="3"/>
    <d v="2022-08-21T19:16:15"/>
    <n v="25"/>
    <x v="1"/>
    <m/>
    <m/>
    <x v="2"/>
    <m/>
    <m/>
    <m/>
    <m/>
    <m/>
    <m/>
    <x v="0"/>
    <m/>
    <x v="0"/>
    <m/>
    <m/>
    <m/>
    <m/>
    <m/>
    <m/>
    <m/>
    <x v="1"/>
    <m/>
    <m/>
    <m/>
  </r>
  <r>
    <n v="133"/>
    <x v="311"/>
    <x v="1"/>
    <s v="Program Office - Manager Level"/>
    <x v="7"/>
    <s v="Program Office-Cordination Manager"/>
    <x v="5"/>
    <x v="248"/>
    <d v="2022-07-25T19:16:15"/>
    <n v="2"/>
    <d v="2022-07-27T19:16:15"/>
    <n v="2"/>
    <d v="2022-08-06T19:16:15"/>
    <n v="10"/>
    <x v="0"/>
    <n v="5"/>
    <d v="2022-08-01T19:16:15"/>
    <x v="0"/>
    <s v="Not a culture fit"/>
    <m/>
    <m/>
    <m/>
    <m/>
    <d v="2022-08-04T19:16:15"/>
    <x v="0"/>
    <m/>
    <x v="0"/>
    <m/>
    <m/>
    <m/>
    <m/>
    <m/>
    <m/>
    <m/>
    <x v="0"/>
    <m/>
    <m/>
    <m/>
  </r>
  <r>
    <n v="68"/>
    <x v="312"/>
    <x v="1"/>
    <s v="Program Office - Manager Level"/>
    <x v="7"/>
    <s v="Program Office-Cordination Manager"/>
    <x v="5"/>
    <x v="249"/>
    <d v="2023-08-31T18:08:34"/>
    <n v="4"/>
    <d v="2023-09-01T18:08:34"/>
    <n v="1"/>
    <d v="2023-09-24T18:08:34"/>
    <n v="23"/>
    <x v="0"/>
    <n v="7"/>
    <d v="2023-09-08T18:08:34"/>
    <x v="3"/>
    <m/>
    <d v="2023-09-11T18:08:34"/>
    <s v="Accepted"/>
    <d v="2023-09-09T18:08:34"/>
    <d v="2023-09-13T18:08:34"/>
    <d v="2023-09-10T18:08:34"/>
    <x v="19"/>
    <d v="2023-09-11T18:08:34"/>
    <x v="1"/>
    <n v="60"/>
    <d v="2023-09-12T18:08:34"/>
    <n v="1"/>
    <d v="2023-09-13T18:08:34"/>
    <d v="2023-09-14T18:08:34"/>
    <n v="159"/>
    <m/>
    <x v="1"/>
    <d v="2023-09-30T18:08:34"/>
    <n v="19"/>
    <n v="1"/>
  </r>
  <r>
    <n v="67"/>
    <x v="313"/>
    <x v="1"/>
    <s v="Program Office - Manager Level"/>
    <x v="7"/>
    <s v="Program Office-Cordination Manager"/>
    <x v="5"/>
    <x v="250"/>
    <d v="2023-08-31T18:08:34"/>
    <n v="1"/>
    <d v="2023-09-01T18:08:34"/>
    <n v="1"/>
    <d v="2023-10-01T18:08:34"/>
    <n v="30"/>
    <x v="0"/>
    <n v="17"/>
    <d v="2023-09-18T18:08:34"/>
    <x v="1"/>
    <m/>
    <d v="2023-09-26T18:08:34"/>
    <s v="Declined"/>
    <m/>
    <m/>
    <d v="2023-09-22T18:08:34"/>
    <x v="0"/>
    <m/>
    <x v="0"/>
    <m/>
    <m/>
    <m/>
    <m/>
    <m/>
    <m/>
    <m/>
    <x v="1"/>
    <m/>
    <m/>
    <m/>
  </r>
  <r>
    <n v="3"/>
    <x v="314"/>
    <x v="1"/>
    <s v="Program Office - Manager Level"/>
    <x v="7"/>
    <s v="Program Office-Cordination Manager"/>
    <x v="5"/>
    <x v="251"/>
    <d v="2023-05-31T08:55:46"/>
    <n v="4"/>
    <d v="2023-06-06T08:55:46"/>
    <n v="6"/>
    <d v="2023-06-28T08:55:46"/>
    <n v="22"/>
    <x v="0"/>
    <n v="15"/>
    <d v="2023-06-21T08:55:46"/>
    <x v="0"/>
    <s v="Position filled by another"/>
    <m/>
    <m/>
    <m/>
    <m/>
    <m/>
    <x v="0"/>
    <m/>
    <x v="0"/>
    <m/>
    <m/>
    <m/>
    <m/>
    <m/>
    <m/>
    <m/>
    <x v="0"/>
    <m/>
    <m/>
    <m/>
  </r>
  <r>
    <n v="2976"/>
    <x v="315"/>
    <x v="1"/>
    <s v="Program Office - Junior"/>
    <x v="8"/>
    <s v="Program Office-Extension Officer"/>
    <x v="0"/>
    <x v="252"/>
    <d v="2022-07-22T15:16:58"/>
    <n v="3"/>
    <d v="2022-07-30T15:16:58"/>
    <n v="8"/>
    <d v="2022-08-04T15:16:58"/>
    <n v="5"/>
    <x v="0"/>
    <n v="3"/>
    <d v="2022-07-27T15:16:58"/>
    <x v="0"/>
    <s v="Didn't pass technical test"/>
    <m/>
    <m/>
    <m/>
    <m/>
    <d v="2022-07-28T15:16:58"/>
    <x v="0"/>
    <m/>
    <x v="0"/>
    <m/>
    <m/>
    <m/>
    <m/>
    <m/>
    <m/>
    <m/>
    <x v="0"/>
    <m/>
    <m/>
    <m/>
  </r>
  <r>
    <n v="2858"/>
    <x v="316"/>
    <x v="1"/>
    <s v="Program Office - Junior"/>
    <x v="8"/>
    <s v="Program Office-Extension Officer"/>
    <x v="0"/>
    <x v="79"/>
    <d v="2023-04-22T11:59:33"/>
    <n v="3"/>
    <d v="2023-04-25T11:59:33"/>
    <n v="3"/>
    <d v="2023-07-04T11:59:33"/>
    <n v="70"/>
    <x v="0"/>
    <n v="16"/>
    <d v="2023-05-11T11:59:33"/>
    <x v="0"/>
    <s v="Position filled by another"/>
    <m/>
    <m/>
    <m/>
    <m/>
    <d v="2023-05-12T11:59:33"/>
    <x v="0"/>
    <m/>
    <x v="0"/>
    <m/>
    <m/>
    <m/>
    <m/>
    <m/>
    <m/>
    <m/>
    <x v="0"/>
    <m/>
    <m/>
    <m/>
  </r>
  <r>
    <n v="2852"/>
    <x v="317"/>
    <x v="1"/>
    <s v="Program Office - Junior"/>
    <x v="8"/>
    <s v="Program Office-Extension Officer"/>
    <x v="0"/>
    <x v="253"/>
    <d v="2023-04-24T11:59:33"/>
    <n v="4"/>
    <d v="2023-04-25T11:59:33"/>
    <n v="1"/>
    <d v="2023-07-04T11:59:33"/>
    <n v="70"/>
    <x v="1"/>
    <m/>
    <m/>
    <x v="2"/>
    <m/>
    <m/>
    <m/>
    <m/>
    <m/>
    <m/>
    <x v="0"/>
    <m/>
    <x v="0"/>
    <m/>
    <m/>
    <m/>
    <m/>
    <m/>
    <m/>
    <m/>
    <x v="1"/>
    <m/>
    <m/>
    <m/>
  </r>
  <r>
    <n v="2839"/>
    <x v="318"/>
    <x v="1"/>
    <s v="Program Office - Junior"/>
    <x v="8"/>
    <s v="Program Office-Extension Officer"/>
    <x v="0"/>
    <x v="173"/>
    <d v="2022-04-09T20:14:44"/>
    <n v="1"/>
    <d v="2022-04-15T20:14:44"/>
    <n v="6"/>
    <d v="2022-05-10T20:14:44"/>
    <n v="25"/>
    <x v="0"/>
    <n v="4"/>
    <d v="2022-04-19T20:14:44"/>
    <x v="0"/>
    <s v="Not a culture fit"/>
    <m/>
    <m/>
    <m/>
    <m/>
    <m/>
    <x v="0"/>
    <m/>
    <x v="0"/>
    <m/>
    <m/>
    <m/>
    <m/>
    <m/>
    <m/>
    <m/>
    <x v="0"/>
    <m/>
    <m/>
    <m/>
  </r>
  <r>
    <n v="2834"/>
    <x v="319"/>
    <x v="1"/>
    <s v="Program Office - Junior"/>
    <x v="8"/>
    <s v="Program Office-Extension Officer"/>
    <x v="0"/>
    <x v="173"/>
    <d v="2022-04-09T20:14:44"/>
    <n v="1"/>
    <d v="2022-04-15T20:14:44"/>
    <n v="6"/>
    <d v="2022-05-01T20:14:44"/>
    <n v="16"/>
    <x v="0"/>
    <n v="12"/>
    <d v="2022-04-27T20:14:44"/>
    <x v="0"/>
    <s v="Not a culture fit"/>
    <m/>
    <m/>
    <m/>
    <m/>
    <m/>
    <x v="0"/>
    <m/>
    <x v="0"/>
    <m/>
    <m/>
    <m/>
    <m/>
    <m/>
    <m/>
    <m/>
    <x v="0"/>
    <m/>
    <m/>
    <m/>
  </r>
  <r>
    <n v="2831"/>
    <x v="320"/>
    <x v="1"/>
    <s v="Program Office - Junior"/>
    <x v="8"/>
    <s v="Program Office-Extension Officer"/>
    <x v="0"/>
    <x v="254"/>
    <d v="2022-04-09T20:14:44"/>
    <n v="2"/>
    <d v="2022-04-15T20:14:44"/>
    <n v="6"/>
    <d v="2022-05-07T20:14:44"/>
    <n v="22"/>
    <x v="0"/>
    <n v="13"/>
    <d v="2022-04-28T20:14:44"/>
    <x v="0"/>
    <s v="Not a culture fit"/>
    <m/>
    <m/>
    <m/>
    <m/>
    <d v="2022-04-30T20:14:44"/>
    <x v="0"/>
    <m/>
    <x v="0"/>
    <m/>
    <m/>
    <m/>
    <m/>
    <m/>
    <m/>
    <m/>
    <x v="2"/>
    <m/>
    <m/>
    <m/>
  </r>
  <r>
    <n v="2734"/>
    <x v="321"/>
    <x v="1"/>
    <s v="Program Office - Junior"/>
    <x v="8"/>
    <s v="Program Office-Extension Officer"/>
    <x v="0"/>
    <x v="255"/>
    <d v="2022-07-10T23:32:45"/>
    <n v="3"/>
    <d v="2022-07-15T23:32:45"/>
    <n v="5"/>
    <d v="2022-08-10T23:32:45"/>
    <n v="26"/>
    <x v="1"/>
    <m/>
    <m/>
    <x v="2"/>
    <m/>
    <m/>
    <m/>
    <m/>
    <m/>
    <m/>
    <x v="0"/>
    <m/>
    <x v="0"/>
    <m/>
    <m/>
    <m/>
    <m/>
    <m/>
    <m/>
    <m/>
    <x v="1"/>
    <m/>
    <m/>
    <m/>
  </r>
  <r>
    <n v="2732"/>
    <x v="322"/>
    <x v="1"/>
    <s v="Program Office - Junior"/>
    <x v="8"/>
    <s v="Program Office-Extension Officer"/>
    <x v="0"/>
    <x v="256"/>
    <d v="2022-07-11T23:32:45"/>
    <n v="3"/>
    <d v="2022-07-15T23:32:45"/>
    <n v="4"/>
    <d v="2022-08-05T23:32:45"/>
    <n v="21"/>
    <x v="0"/>
    <n v="5"/>
    <d v="2022-07-20T23:32:45"/>
    <x v="0"/>
    <s v="Salary expectation too high"/>
    <m/>
    <m/>
    <m/>
    <m/>
    <d v="2022-07-22T23:32:45"/>
    <x v="0"/>
    <m/>
    <x v="0"/>
    <m/>
    <m/>
    <m/>
    <m/>
    <m/>
    <m/>
    <m/>
    <x v="0"/>
    <m/>
    <m/>
    <m/>
  </r>
  <r>
    <n v="2570"/>
    <x v="323"/>
    <x v="1"/>
    <s v="Program Office - Junior"/>
    <x v="8"/>
    <s v="Program Office-Extension Officer"/>
    <x v="0"/>
    <x v="257"/>
    <d v="2022-11-22T06:58:42"/>
    <n v="4"/>
    <d v="2022-11-28T06:58:42"/>
    <n v="6"/>
    <d v="2022-12-28T06:58:42"/>
    <n v="30"/>
    <x v="0"/>
    <n v="3"/>
    <d v="2022-12-01T06:58:42"/>
    <x v="0"/>
    <s v="Not a culture fit"/>
    <m/>
    <m/>
    <m/>
    <m/>
    <d v="2022-12-02T06:58:42"/>
    <x v="0"/>
    <m/>
    <x v="0"/>
    <m/>
    <m/>
    <m/>
    <m/>
    <m/>
    <m/>
    <m/>
    <x v="0"/>
    <m/>
    <m/>
    <m/>
  </r>
  <r>
    <n v="2564"/>
    <x v="324"/>
    <x v="1"/>
    <s v="Program Office - Junior"/>
    <x v="8"/>
    <s v="Program Office-Extension Officer"/>
    <x v="0"/>
    <x v="258"/>
    <d v="2022-11-25T06:58:42"/>
    <n v="2"/>
    <d v="2022-11-28T06:58:42"/>
    <n v="3"/>
    <d v="2022-12-17T06:58:42"/>
    <n v="19"/>
    <x v="0"/>
    <n v="13"/>
    <d v="2022-12-11T06:58:42"/>
    <x v="1"/>
    <m/>
    <d v="2022-12-16T06:58:42"/>
    <s v="Declined"/>
    <m/>
    <m/>
    <d v="2022-12-14T06:58:42"/>
    <x v="0"/>
    <m/>
    <x v="0"/>
    <m/>
    <m/>
    <m/>
    <m/>
    <m/>
    <m/>
    <m/>
    <x v="1"/>
    <m/>
    <m/>
    <m/>
  </r>
  <r>
    <n v="2539"/>
    <x v="325"/>
    <x v="1"/>
    <s v="Program Office - Junior"/>
    <x v="8"/>
    <s v="Program Office-Extension Officer"/>
    <x v="0"/>
    <x v="259"/>
    <d v="2022-05-06T01:23:53"/>
    <n v="4"/>
    <d v="2022-05-07T01:23:53"/>
    <n v="1"/>
    <d v="2022-05-19T01:23:53"/>
    <n v="12"/>
    <x v="0"/>
    <n v="5"/>
    <d v="2022-05-12T01:23:53"/>
    <x v="3"/>
    <m/>
    <d v="2022-05-16T01:23:53"/>
    <s v="Accepted"/>
    <d v="2022-05-13T01:23:53"/>
    <d v="2022-05-14T01:23:53"/>
    <d v="2022-05-14T01:23:53"/>
    <x v="15"/>
    <d v="2022-05-18T01:23:53"/>
    <x v="1"/>
    <n v="6"/>
    <d v="2022-05-21T01:23:53"/>
    <n v="3"/>
    <d v="2022-05-22T01:23:53"/>
    <d v="2022-05-25T01:23:53"/>
    <n v="135"/>
    <m/>
    <x v="1"/>
    <d v="2022-06-01T01:23:53"/>
    <n v="14"/>
    <n v="3"/>
  </r>
  <r>
    <n v="2537"/>
    <x v="326"/>
    <x v="1"/>
    <s v="Program Office - Junior"/>
    <x v="8"/>
    <s v="Program Office-Extension Officer"/>
    <x v="0"/>
    <x v="260"/>
    <d v="2022-05-04T01:23:53"/>
    <n v="3"/>
    <d v="2022-05-07T01:23:53"/>
    <n v="3"/>
    <d v="2022-05-13T01:23:53"/>
    <n v="6"/>
    <x v="0"/>
    <n v="10"/>
    <d v="2022-05-17T01:23:53"/>
    <x v="1"/>
    <m/>
    <d v="2022-05-20T01:23:53"/>
    <s v="Declined"/>
    <m/>
    <m/>
    <d v="2022-05-18T01:23:53"/>
    <x v="0"/>
    <m/>
    <x v="0"/>
    <m/>
    <m/>
    <m/>
    <m/>
    <m/>
    <m/>
    <m/>
    <x v="1"/>
    <m/>
    <m/>
    <m/>
  </r>
  <r>
    <n v="2534"/>
    <x v="327"/>
    <x v="1"/>
    <s v="Program Office - Junior"/>
    <x v="8"/>
    <s v="Program Office-Extension Officer"/>
    <x v="0"/>
    <x v="260"/>
    <d v="2022-05-05T01:23:53"/>
    <n v="4"/>
    <d v="2022-05-07T01:23:53"/>
    <n v="2"/>
    <d v="2022-05-14T01:23:53"/>
    <n v="7"/>
    <x v="0"/>
    <n v="7"/>
    <d v="2022-05-14T01:23:53"/>
    <x v="0"/>
    <s v="Not a culture fit"/>
    <m/>
    <m/>
    <m/>
    <m/>
    <m/>
    <x v="0"/>
    <m/>
    <x v="0"/>
    <m/>
    <m/>
    <m/>
    <m/>
    <m/>
    <m/>
    <m/>
    <x v="0"/>
    <m/>
    <m/>
    <m/>
  </r>
  <r>
    <n v="2532"/>
    <x v="328"/>
    <x v="1"/>
    <s v="Program Office - Junior"/>
    <x v="8"/>
    <s v="Program Office-Extension Officer"/>
    <x v="0"/>
    <x v="260"/>
    <d v="2022-05-05T01:23:53"/>
    <n v="4"/>
    <d v="2022-05-07T01:23:53"/>
    <n v="2"/>
    <d v="2022-05-16T01:23:53"/>
    <n v="9"/>
    <x v="1"/>
    <m/>
    <m/>
    <x v="2"/>
    <m/>
    <m/>
    <m/>
    <m/>
    <m/>
    <m/>
    <x v="0"/>
    <m/>
    <x v="0"/>
    <m/>
    <m/>
    <m/>
    <m/>
    <m/>
    <m/>
    <m/>
    <x v="1"/>
    <m/>
    <m/>
    <m/>
  </r>
  <r>
    <n v="2520"/>
    <x v="329"/>
    <x v="1"/>
    <s v="Program Office - Junior"/>
    <x v="8"/>
    <s v="Program Office-Extension Officer"/>
    <x v="0"/>
    <x v="261"/>
    <d v="2023-09-04T03:11:54"/>
    <n v="2"/>
    <d v="2023-09-08T03:11:54"/>
    <n v="4"/>
    <d v="2023-09-29T03:11:54"/>
    <n v="21"/>
    <x v="0"/>
    <n v="5"/>
    <d v="2023-09-13T03:11:54"/>
    <x v="3"/>
    <m/>
    <d v="2023-09-18T03:11:54"/>
    <s v="Accepted"/>
    <d v="2023-09-14T03:11:54"/>
    <d v="2023-09-17T03:11:54"/>
    <d v="2023-09-16T03:11:54"/>
    <x v="16"/>
    <d v="2023-09-20T03:11:54"/>
    <x v="1"/>
    <n v="7"/>
    <d v="2023-09-21T03:11:54"/>
    <n v="1"/>
    <d v="2023-09-23T03:11:54"/>
    <d v="2023-09-25T03:11:54"/>
    <n v="170"/>
    <m/>
    <x v="1"/>
    <d v="2023-10-13T03:11:54"/>
    <n v="23"/>
    <n v="2"/>
  </r>
  <r>
    <n v="2516"/>
    <x v="330"/>
    <x v="1"/>
    <s v="Program Office - Junior"/>
    <x v="8"/>
    <s v="Program Office-Extension Officer"/>
    <x v="0"/>
    <x v="262"/>
    <d v="2023-09-02T03:11:54"/>
    <n v="4"/>
    <d v="2023-09-08T03:11:54"/>
    <n v="6"/>
    <d v="2023-09-16T03:11:54"/>
    <n v="8"/>
    <x v="0"/>
    <n v="14"/>
    <d v="2023-09-22T03:11:54"/>
    <x v="0"/>
    <s v="Position filled by another"/>
    <m/>
    <m/>
    <m/>
    <m/>
    <d v="2023-09-24T03:11:54"/>
    <x v="0"/>
    <m/>
    <x v="0"/>
    <m/>
    <m/>
    <m/>
    <m/>
    <m/>
    <m/>
    <m/>
    <x v="2"/>
    <m/>
    <m/>
    <m/>
  </r>
  <r>
    <n v="2515"/>
    <x v="331"/>
    <x v="1"/>
    <s v="Program Office - Junior"/>
    <x v="8"/>
    <s v="Program Office-Extension Officer"/>
    <x v="0"/>
    <x v="263"/>
    <d v="2023-09-02T03:11:54"/>
    <n v="2"/>
    <d v="2023-09-08T03:11:54"/>
    <n v="6"/>
    <d v="2023-10-02T03:11:54"/>
    <n v="24"/>
    <x v="1"/>
    <m/>
    <m/>
    <x v="2"/>
    <m/>
    <m/>
    <m/>
    <m/>
    <m/>
    <m/>
    <x v="0"/>
    <m/>
    <x v="0"/>
    <m/>
    <m/>
    <m/>
    <m/>
    <m/>
    <m/>
    <m/>
    <x v="1"/>
    <m/>
    <m/>
    <m/>
  </r>
  <r>
    <n v="2456"/>
    <x v="332"/>
    <x v="1"/>
    <s v="Program Office - Junior"/>
    <x v="8"/>
    <s v="Program Office-Extension Officer"/>
    <x v="0"/>
    <x v="90"/>
    <d v="2023-08-25T01:40:33"/>
    <n v="1"/>
    <d v="2023-08-29T01:40:33"/>
    <n v="4"/>
    <d v="2023-09-28T01:40:33"/>
    <n v="30"/>
    <x v="0"/>
    <n v="4"/>
    <d v="2023-09-02T01:40:33"/>
    <x v="3"/>
    <m/>
    <d v="2023-09-09T01:40:33"/>
    <s v="Accepted"/>
    <d v="2023-09-04T01:40:33"/>
    <d v="2023-09-06T01:40:33"/>
    <d v="2023-09-06T01:40:33"/>
    <x v="18"/>
    <d v="2023-09-10T01:40:33"/>
    <x v="1"/>
    <n v="8"/>
    <d v="2023-09-11T01:40:33"/>
    <n v="1"/>
    <d v="2023-09-14T01:40:33"/>
    <d v="2023-09-17T01:40:33"/>
    <n v="170"/>
    <m/>
    <x v="1"/>
    <d v="2023-10-06T01:40:33"/>
    <n v="26"/>
    <n v="3"/>
  </r>
  <r>
    <n v="2450"/>
    <x v="333"/>
    <x v="1"/>
    <s v="Program Office - Junior"/>
    <x v="8"/>
    <s v="Program Office-Extension Officer"/>
    <x v="0"/>
    <x v="264"/>
    <d v="2022-11-02T18:32:00"/>
    <n v="4"/>
    <d v="2022-11-08T18:32:00"/>
    <n v="6"/>
    <d v="2022-12-01T18:32:00"/>
    <n v="23"/>
    <x v="0"/>
    <n v="7"/>
    <d v="2022-11-15T18:32:00"/>
    <x v="1"/>
    <m/>
    <d v="2022-11-20T18:32:00"/>
    <s v="Declined"/>
    <m/>
    <m/>
    <d v="2022-11-19T18:32:00"/>
    <x v="0"/>
    <m/>
    <x v="0"/>
    <m/>
    <m/>
    <m/>
    <m/>
    <m/>
    <m/>
    <m/>
    <x v="1"/>
    <m/>
    <m/>
    <m/>
  </r>
  <r>
    <n v="2446"/>
    <x v="334"/>
    <x v="1"/>
    <s v="Program Office - Junior"/>
    <x v="8"/>
    <s v="Program Office-Extension Officer"/>
    <x v="0"/>
    <x v="265"/>
    <d v="2022-11-02T18:32:00"/>
    <n v="2"/>
    <d v="2022-11-08T18:32:00"/>
    <n v="6"/>
    <d v="2022-11-19T18:32:00"/>
    <n v="11"/>
    <x v="0"/>
    <n v="7"/>
    <d v="2022-11-15T18:32:00"/>
    <x v="0"/>
    <s v="Other"/>
    <m/>
    <m/>
    <m/>
    <m/>
    <m/>
    <x v="0"/>
    <m/>
    <x v="0"/>
    <m/>
    <m/>
    <m/>
    <m/>
    <m/>
    <m/>
    <m/>
    <x v="2"/>
    <m/>
    <m/>
    <m/>
  </r>
  <r>
    <n v="2445"/>
    <x v="335"/>
    <x v="1"/>
    <s v="Program Office - Junior"/>
    <x v="8"/>
    <s v="Program Office-Extension Officer"/>
    <x v="0"/>
    <x v="181"/>
    <d v="2022-11-05T18:32:00"/>
    <n v="2"/>
    <d v="2022-11-08T18:32:00"/>
    <n v="3"/>
    <d v="2022-11-21T18:32:00"/>
    <n v="13"/>
    <x v="1"/>
    <m/>
    <m/>
    <x v="2"/>
    <m/>
    <m/>
    <m/>
    <m/>
    <m/>
    <m/>
    <x v="0"/>
    <m/>
    <x v="0"/>
    <m/>
    <m/>
    <m/>
    <m/>
    <m/>
    <m/>
    <m/>
    <x v="1"/>
    <m/>
    <m/>
    <m/>
  </r>
  <r>
    <n v="2443"/>
    <x v="336"/>
    <x v="1"/>
    <s v="Program Office - Junior"/>
    <x v="8"/>
    <s v="Program Office-Extension Officer"/>
    <x v="0"/>
    <x v="265"/>
    <d v="2022-11-04T18:32:00"/>
    <n v="4"/>
    <d v="2022-11-08T18:32:00"/>
    <n v="4"/>
    <d v="2022-11-27T18:32:00"/>
    <n v="19"/>
    <x v="0"/>
    <n v="6"/>
    <d v="2022-11-14T18:32:00"/>
    <x v="0"/>
    <s v="Other"/>
    <m/>
    <m/>
    <m/>
    <m/>
    <d v="2022-11-17T18:32:00"/>
    <x v="0"/>
    <m/>
    <x v="0"/>
    <m/>
    <m/>
    <m/>
    <m/>
    <m/>
    <m/>
    <m/>
    <x v="2"/>
    <m/>
    <m/>
    <m/>
  </r>
  <r>
    <n v="2441"/>
    <x v="337"/>
    <x v="1"/>
    <s v="Program Office - Junior"/>
    <x v="8"/>
    <s v="Program Office-Extension Officer"/>
    <x v="0"/>
    <x v="181"/>
    <d v="2022-11-07T18:32:00"/>
    <n v="4"/>
    <d v="2022-11-08T18:32:00"/>
    <n v="1"/>
    <d v="2022-12-08T18:32:00"/>
    <n v="30"/>
    <x v="0"/>
    <n v="7"/>
    <d v="2022-11-15T18:32:00"/>
    <x v="0"/>
    <s v="Didn't pass technical test"/>
    <m/>
    <m/>
    <m/>
    <m/>
    <d v="2022-11-18T18:32:00"/>
    <x v="0"/>
    <m/>
    <x v="0"/>
    <m/>
    <m/>
    <m/>
    <m/>
    <m/>
    <m/>
    <m/>
    <x v="2"/>
    <m/>
    <m/>
    <m/>
  </r>
  <r>
    <n v="2409"/>
    <x v="338"/>
    <x v="1"/>
    <s v="Program Office - Junior"/>
    <x v="8"/>
    <s v="Program Office-Extension Officer"/>
    <x v="0"/>
    <x v="266"/>
    <d v="2023-04-03T02:03:49"/>
    <n v="2"/>
    <d v="2023-04-06T02:03:49"/>
    <n v="3"/>
    <d v="2023-04-24T02:03:49"/>
    <n v="18"/>
    <x v="0"/>
    <n v="14"/>
    <d v="2023-04-20T02:03:49"/>
    <x v="1"/>
    <m/>
    <d v="2023-04-25T02:03:49"/>
    <s v="Declined"/>
    <m/>
    <m/>
    <d v="2023-04-22T02:03:49"/>
    <x v="0"/>
    <m/>
    <x v="0"/>
    <m/>
    <m/>
    <m/>
    <m/>
    <m/>
    <m/>
    <m/>
    <x v="1"/>
    <m/>
    <m/>
    <m/>
  </r>
  <r>
    <n v="2407"/>
    <x v="339"/>
    <x v="1"/>
    <s v="Program Office - Junior"/>
    <x v="8"/>
    <s v="Program Office-Extension Officer"/>
    <x v="0"/>
    <x v="182"/>
    <d v="2023-03-31T02:03:49"/>
    <n v="3"/>
    <d v="2023-04-06T02:03:49"/>
    <n v="6"/>
    <d v="2023-05-05T02:03:49"/>
    <n v="29"/>
    <x v="0"/>
    <n v="12"/>
    <d v="2023-04-18T02:03:49"/>
    <x v="0"/>
    <s v="Not a culture fit"/>
    <m/>
    <m/>
    <m/>
    <m/>
    <d v="2023-04-19T02:03:49"/>
    <x v="0"/>
    <m/>
    <x v="0"/>
    <m/>
    <m/>
    <m/>
    <m/>
    <m/>
    <m/>
    <m/>
    <x v="2"/>
    <m/>
    <m/>
    <m/>
  </r>
  <r>
    <n v="2402"/>
    <x v="340"/>
    <x v="1"/>
    <s v="Program Office - Junior"/>
    <x v="8"/>
    <s v="Program Office-Extension Officer"/>
    <x v="0"/>
    <x v="183"/>
    <d v="2023-04-03T02:03:49"/>
    <n v="4"/>
    <d v="2023-04-06T02:03:49"/>
    <n v="3"/>
    <d v="2023-04-30T02:03:49"/>
    <n v="24"/>
    <x v="0"/>
    <n v="14"/>
    <d v="2023-04-20T02:03:49"/>
    <x v="0"/>
    <s v="Salary expectation too high"/>
    <m/>
    <m/>
    <m/>
    <m/>
    <d v="2023-04-22T02:03:49"/>
    <x v="0"/>
    <m/>
    <x v="0"/>
    <m/>
    <m/>
    <m/>
    <m/>
    <m/>
    <m/>
    <m/>
    <x v="0"/>
    <m/>
    <m/>
    <m/>
  </r>
  <r>
    <n v="2389"/>
    <x v="341"/>
    <x v="1"/>
    <s v="Program Office - Junior"/>
    <x v="8"/>
    <s v="Program Office-Extension Officer"/>
    <x v="0"/>
    <x v="267"/>
    <d v="2023-04-17T12:42:32"/>
    <n v="1"/>
    <d v="2023-04-20T12:42:32"/>
    <n v="3"/>
    <d v="2023-04-27T12:42:32"/>
    <n v="7"/>
    <x v="0"/>
    <n v="8"/>
    <d v="2023-04-28T12:42:32"/>
    <x v="1"/>
    <m/>
    <d v="2023-05-04T12:42:32"/>
    <s v="Declined"/>
    <m/>
    <m/>
    <d v="2023-05-02T12:42:32"/>
    <x v="0"/>
    <m/>
    <x v="0"/>
    <m/>
    <m/>
    <m/>
    <m/>
    <m/>
    <m/>
    <m/>
    <x v="1"/>
    <m/>
    <m/>
    <m/>
  </r>
  <r>
    <n v="2385"/>
    <x v="342"/>
    <x v="1"/>
    <s v="Program Office - Junior"/>
    <x v="8"/>
    <s v="Program Office-Extension Officer"/>
    <x v="0"/>
    <x v="267"/>
    <d v="2023-04-17T12:42:32"/>
    <n v="1"/>
    <d v="2023-04-20T12:42:32"/>
    <n v="3"/>
    <d v="2023-05-03T12:42:32"/>
    <n v="13"/>
    <x v="0"/>
    <n v="3"/>
    <d v="2023-04-23T12:42:32"/>
    <x v="0"/>
    <s v="Salary expectation too high"/>
    <m/>
    <m/>
    <m/>
    <m/>
    <m/>
    <x v="0"/>
    <m/>
    <x v="0"/>
    <m/>
    <m/>
    <m/>
    <m/>
    <m/>
    <m/>
    <m/>
    <x v="2"/>
    <m/>
    <m/>
    <m/>
  </r>
  <r>
    <n v="2381"/>
    <x v="343"/>
    <x v="1"/>
    <s v="Program Office - Junior"/>
    <x v="8"/>
    <s v="Program Office-Extension Officer"/>
    <x v="0"/>
    <x v="268"/>
    <d v="2023-04-15T12:42:32"/>
    <n v="1"/>
    <d v="2023-04-20T12:42:32"/>
    <n v="5"/>
    <d v="2023-05-07T12:42:32"/>
    <n v="17"/>
    <x v="0"/>
    <n v="13"/>
    <d v="2023-05-03T12:42:32"/>
    <x v="3"/>
    <m/>
    <d v="2023-05-08T12:42:32"/>
    <s v="Accepted"/>
    <d v="2023-05-04T12:42:32"/>
    <d v="2023-05-08T12:42:32"/>
    <d v="2023-05-04T12:42:32"/>
    <x v="11"/>
    <d v="2023-05-14T12:42:32"/>
    <x v="1"/>
    <n v="11"/>
    <d v="2023-05-16T12:42:32"/>
    <n v="2"/>
    <d v="2023-05-19T12:42:32"/>
    <d v="2023-05-22T12:42:32"/>
    <n v="131"/>
    <m/>
    <x v="1"/>
    <d v="2023-05-30T12:42:32"/>
    <n v="16"/>
    <n v="3"/>
  </r>
  <r>
    <n v="2367"/>
    <x v="344"/>
    <x v="1"/>
    <s v="Program Office - Junior"/>
    <x v="8"/>
    <s v="Program Office-Extension Officer"/>
    <x v="0"/>
    <x v="269"/>
    <d v="2023-02-18T06:26:17"/>
    <n v="3"/>
    <d v="2023-02-23T06:26:17"/>
    <n v="5"/>
    <d v="2023-03-12T06:26:17"/>
    <n v="17"/>
    <x v="0"/>
    <n v="7"/>
    <d v="2023-03-02T06:26:17"/>
    <x v="0"/>
    <s v="Not a culture fit"/>
    <m/>
    <m/>
    <m/>
    <m/>
    <m/>
    <x v="0"/>
    <m/>
    <x v="0"/>
    <m/>
    <m/>
    <m/>
    <m/>
    <m/>
    <m/>
    <m/>
    <x v="2"/>
    <m/>
    <m/>
    <m/>
  </r>
  <r>
    <n v="2362"/>
    <x v="345"/>
    <x v="1"/>
    <s v="Program Office - Junior"/>
    <x v="8"/>
    <s v="Program Office-Extension Officer"/>
    <x v="0"/>
    <x v="95"/>
    <d v="2023-02-17T06:26:17"/>
    <n v="1"/>
    <d v="2023-02-23T06:26:17"/>
    <n v="6"/>
    <d v="2023-03-07T06:26:17"/>
    <n v="12"/>
    <x v="0"/>
    <n v="12"/>
    <d v="2023-03-07T06:26:17"/>
    <x v="0"/>
    <s v="Not a culture fit"/>
    <m/>
    <m/>
    <m/>
    <m/>
    <d v="2023-03-10T06:26:17"/>
    <x v="0"/>
    <m/>
    <x v="0"/>
    <m/>
    <m/>
    <m/>
    <m/>
    <m/>
    <m/>
    <m/>
    <x v="0"/>
    <m/>
    <m/>
    <m/>
  </r>
  <r>
    <n v="2319"/>
    <x v="346"/>
    <x v="1"/>
    <s v="Program Office - Junior"/>
    <x v="8"/>
    <s v="Program Office-Extension Officer"/>
    <x v="0"/>
    <x v="270"/>
    <d v="2022-04-24T00:53:43"/>
    <n v="1"/>
    <d v="2022-04-26T00:53:43"/>
    <n v="2"/>
    <d v="2022-05-18T00:53:43"/>
    <n v="22"/>
    <x v="0"/>
    <n v="15"/>
    <d v="2022-05-11T00:53:43"/>
    <x v="0"/>
    <s v="Didn't pass technical test"/>
    <m/>
    <m/>
    <m/>
    <m/>
    <d v="2022-05-13T00:53:43"/>
    <x v="0"/>
    <m/>
    <x v="0"/>
    <m/>
    <m/>
    <m/>
    <m/>
    <m/>
    <m/>
    <m/>
    <x v="2"/>
    <m/>
    <m/>
    <m/>
  </r>
  <r>
    <n v="2268"/>
    <x v="347"/>
    <x v="1"/>
    <s v="Program Office - Junior"/>
    <x v="8"/>
    <s v="Program Office-Extension Officer"/>
    <x v="0"/>
    <x v="271"/>
    <d v="2023-04-14T22:30:17"/>
    <n v="4"/>
    <d v="2023-04-20T22:30:17"/>
    <n v="6"/>
    <d v="2023-05-20T22:30:17"/>
    <n v="30"/>
    <x v="0"/>
    <n v="16"/>
    <d v="2023-05-06T22:30:17"/>
    <x v="0"/>
    <s v="Didn't pass technical test"/>
    <m/>
    <m/>
    <m/>
    <m/>
    <d v="2023-05-10T22:30:17"/>
    <x v="0"/>
    <m/>
    <x v="0"/>
    <m/>
    <m/>
    <m/>
    <m/>
    <m/>
    <m/>
    <m/>
    <x v="2"/>
    <m/>
    <m/>
    <m/>
  </r>
  <r>
    <n v="2266"/>
    <x v="348"/>
    <x v="1"/>
    <s v="Program Office - Junior"/>
    <x v="8"/>
    <s v="Program Office-Extension Officer"/>
    <x v="0"/>
    <x v="98"/>
    <d v="2023-04-16T22:30:17"/>
    <n v="2"/>
    <d v="2023-04-20T22:30:17"/>
    <n v="4"/>
    <d v="2023-05-12T22:30:17"/>
    <n v="22"/>
    <x v="1"/>
    <m/>
    <m/>
    <x v="2"/>
    <m/>
    <m/>
    <m/>
    <m/>
    <m/>
    <m/>
    <x v="0"/>
    <m/>
    <x v="0"/>
    <m/>
    <m/>
    <m/>
    <m/>
    <m/>
    <m/>
    <m/>
    <x v="1"/>
    <m/>
    <m/>
    <m/>
  </r>
  <r>
    <n v="2261"/>
    <x v="349"/>
    <x v="1"/>
    <s v="Program Office - Junior"/>
    <x v="8"/>
    <s v="Program Office-Extension Officer"/>
    <x v="0"/>
    <x v="97"/>
    <d v="2023-04-15T22:30:17"/>
    <n v="4"/>
    <d v="2023-04-20T22:30:17"/>
    <n v="5"/>
    <d v="2023-05-07T22:30:17"/>
    <n v="17"/>
    <x v="0"/>
    <n v="5"/>
    <d v="2023-04-25T22:30:17"/>
    <x v="0"/>
    <s v="Other"/>
    <m/>
    <m/>
    <m/>
    <m/>
    <d v="2023-04-29T22:30:17"/>
    <x v="0"/>
    <m/>
    <x v="0"/>
    <m/>
    <m/>
    <m/>
    <m/>
    <m/>
    <m/>
    <m/>
    <x v="0"/>
    <m/>
    <m/>
    <m/>
  </r>
  <r>
    <n v="2242"/>
    <x v="350"/>
    <x v="1"/>
    <s v="Program Office - Junior"/>
    <x v="8"/>
    <s v="Program Office-Extension Officer"/>
    <x v="0"/>
    <x v="272"/>
    <d v="2023-01-02T14:26:31"/>
    <n v="2"/>
    <d v="2023-01-03T14:26:31"/>
    <n v="1"/>
    <d v="2023-01-26T14:26:31"/>
    <n v="23"/>
    <x v="0"/>
    <n v="13"/>
    <d v="2023-01-16T14:26:31"/>
    <x v="0"/>
    <s v="Other"/>
    <m/>
    <m/>
    <m/>
    <m/>
    <m/>
    <x v="0"/>
    <m/>
    <x v="0"/>
    <m/>
    <m/>
    <m/>
    <m/>
    <m/>
    <m/>
    <m/>
    <x v="0"/>
    <m/>
    <m/>
    <m/>
  </r>
  <r>
    <n v="2199"/>
    <x v="351"/>
    <x v="1"/>
    <s v="Program Office - Junior"/>
    <x v="8"/>
    <s v="Program Office-Extension Officer"/>
    <x v="0"/>
    <x v="273"/>
    <d v="2022-08-29T03:59:03"/>
    <n v="1"/>
    <d v="2022-09-03T03:59:03"/>
    <n v="5"/>
    <d v="2022-09-16T03:59:03"/>
    <n v="13"/>
    <x v="0"/>
    <n v="17"/>
    <d v="2022-09-20T03:59:03"/>
    <x v="1"/>
    <m/>
    <d v="2022-09-23T03:59:03"/>
    <s v="Declined"/>
    <m/>
    <m/>
    <d v="2022-09-21T03:59:03"/>
    <x v="0"/>
    <m/>
    <x v="0"/>
    <m/>
    <m/>
    <m/>
    <m/>
    <m/>
    <m/>
    <m/>
    <x v="1"/>
    <m/>
    <m/>
    <m/>
  </r>
  <r>
    <n v="2198"/>
    <x v="352"/>
    <x v="1"/>
    <s v="Program Office - Junior"/>
    <x v="8"/>
    <s v="Program Office-Extension Officer"/>
    <x v="0"/>
    <x v="274"/>
    <d v="2022-08-28T03:59:03"/>
    <n v="3"/>
    <d v="2022-09-03T03:59:03"/>
    <n v="6"/>
    <d v="2022-09-14T03:59:03"/>
    <n v="11"/>
    <x v="1"/>
    <m/>
    <m/>
    <x v="2"/>
    <m/>
    <m/>
    <m/>
    <m/>
    <m/>
    <m/>
    <x v="0"/>
    <m/>
    <x v="0"/>
    <m/>
    <m/>
    <m/>
    <m/>
    <m/>
    <m/>
    <m/>
    <x v="1"/>
    <m/>
    <m/>
    <m/>
  </r>
  <r>
    <n v="2196"/>
    <x v="353"/>
    <x v="1"/>
    <s v="Program Office - Junior"/>
    <x v="8"/>
    <s v="Program Office-Extension Officer"/>
    <x v="0"/>
    <x v="273"/>
    <d v="2022-08-31T03:59:03"/>
    <n v="3"/>
    <d v="2022-09-03T03:59:03"/>
    <n v="3"/>
    <d v="2022-09-10T03:59:03"/>
    <n v="7"/>
    <x v="0"/>
    <n v="7"/>
    <d v="2022-09-10T03:59:03"/>
    <x v="3"/>
    <m/>
    <d v="2022-09-16T03:59:03"/>
    <s v="Accepted"/>
    <d v="2022-09-12T03:59:03"/>
    <d v="2022-09-14T03:59:03"/>
    <d v="2022-09-12T03:59:03"/>
    <x v="23"/>
    <d v="2022-09-18T03:59:03"/>
    <x v="1"/>
    <n v="8"/>
    <d v="2022-09-21T03:59:03"/>
    <n v="3"/>
    <d v="2022-09-23T03:59:03"/>
    <d v="2022-09-26T03:59:03"/>
    <n v="161"/>
    <m/>
    <x v="1"/>
    <d v="2022-10-03T03:59:03"/>
    <n v="15"/>
    <n v="3"/>
  </r>
  <r>
    <n v="2194"/>
    <x v="354"/>
    <x v="1"/>
    <s v="Program Office - Junior"/>
    <x v="8"/>
    <s v="Program Office-Extension Officer"/>
    <x v="0"/>
    <x v="273"/>
    <d v="2022-09-01T03:59:03"/>
    <n v="4"/>
    <d v="2022-09-03T03:59:03"/>
    <n v="2"/>
    <d v="2022-09-19T03:59:03"/>
    <n v="16"/>
    <x v="0"/>
    <n v="11"/>
    <d v="2022-09-14T03:59:03"/>
    <x v="3"/>
    <m/>
    <d v="2022-09-22T03:59:03"/>
    <s v="Accepted"/>
    <d v="2022-09-16T03:59:03"/>
    <d v="2022-09-20T03:59:03"/>
    <d v="2022-09-18T03:59:03"/>
    <x v="10"/>
    <d v="2022-09-21T03:59:03"/>
    <x v="1"/>
    <n v="7"/>
    <d v="2022-09-25T03:59:03"/>
    <n v="4"/>
    <d v="2022-09-27T03:59:03"/>
    <d v="2022-09-29T03:59:03"/>
    <n v="166"/>
    <m/>
    <x v="1"/>
    <d v="2022-10-21T03:59:03"/>
    <n v="30"/>
    <n v="2"/>
  </r>
  <r>
    <n v="2193"/>
    <x v="355"/>
    <x v="1"/>
    <s v="Program Office - Junior"/>
    <x v="8"/>
    <s v="Program Office-Extension Officer"/>
    <x v="0"/>
    <x v="273"/>
    <d v="2022-08-31T03:59:03"/>
    <n v="3"/>
    <d v="2022-09-03T03:59:03"/>
    <n v="3"/>
    <d v="2022-09-16T03:59:03"/>
    <n v="13"/>
    <x v="0"/>
    <n v="10"/>
    <d v="2022-09-13T03:59:03"/>
    <x v="0"/>
    <s v="Not a culture fit"/>
    <m/>
    <m/>
    <m/>
    <m/>
    <d v="2022-09-16T03:59:03"/>
    <x v="0"/>
    <m/>
    <x v="0"/>
    <m/>
    <m/>
    <m/>
    <m/>
    <m/>
    <m/>
    <m/>
    <x v="2"/>
    <m/>
    <m/>
    <m/>
  </r>
  <r>
    <n v="2117"/>
    <x v="356"/>
    <x v="1"/>
    <s v="Program Office - Junior"/>
    <x v="8"/>
    <s v="Program Office-Extension Officer"/>
    <x v="0"/>
    <x v="275"/>
    <d v="2023-04-16T01:19:50"/>
    <n v="1"/>
    <d v="2023-04-22T01:19:50"/>
    <n v="6"/>
    <d v="2023-05-18T01:19:50"/>
    <n v="26"/>
    <x v="0"/>
    <n v="7"/>
    <d v="2023-04-29T01:19:50"/>
    <x v="0"/>
    <s v="Other"/>
    <m/>
    <m/>
    <m/>
    <m/>
    <m/>
    <x v="0"/>
    <m/>
    <x v="0"/>
    <m/>
    <m/>
    <m/>
    <m/>
    <m/>
    <m/>
    <m/>
    <x v="2"/>
    <m/>
    <m/>
    <m/>
  </r>
  <r>
    <n v="1983"/>
    <x v="357"/>
    <x v="1"/>
    <s v="Program Office - Junior"/>
    <x v="8"/>
    <s v="Program Office-Extension Officer"/>
    <x v="0"/>
    <x v="276"/>
    <d v="2022-02-05T08:53:26"/>
    <n v="4"/>
    <d v="2022-02-09T08:53:26"/>
    <n v="4"/>
    <d v="2022-02-26T08:53:26"/>
    <n v="17"/>
    <x v="1"/>
    <m/>
    <m/>
    <x v="2"/>
    <m/>
    <m/>
    <m/>
    <m/>
    <m/>
    <m/>
    <x v="0"/>
    <m/>
    <x v="0"/>
    <m/>
    <m/>
    <m/>
    <m/>
    <m/>
    <m/>
    <m/>
    <x v="1"/>
    <m/>
    <m/>
    <m/>
  </r>
  <r>
    <n v="1974"/>
    <x v="358"/>
    <x v="1"/>
    <s v="Program Office - Junior"/>
    <x v="8"/>
    <s v="Program Office-Extension Officer"/>
    <x v="0"/>
    <x v="109"/>
    <d v="2022-10-21T11:57:41"/>
    <n v="1"/>
    <d v="2022-10-26T11:57:41"/>
    <n v="5"/>
    <d v="2022-11-24T11:57:41"/>
    <n v="29"/>
    <x v="0"/>
    <n v="16"/>
    <d v="2022-11-11T11:57:41"/>
    <x v="0"/>
    <s v="Salary expectation too high"/>
    <m/>
    <m/>
    <m/>
    <m/>
    <d v="2022-11-13T11:57:41"/>
    <x v="0"/>
    <m/>
    <x v="0"/>
    <m/>
    <m/>
    <m/>
    <m/>
    <m/>
    <m/>
    <m/>
    <x v="0"/>
    <m/>
    <m/>
    <m/>
  </r>
  <r>
    <n v="1965"/>
    <x v="359"/>
    <x v="1"/>
    <s v="Program Office - Junior"/>
    <x v="8"/>
    <s v="Program Office-Extension Officer"/>
    <x v="0"/>
    <x v="277"/>
    <d v="2022-12-03T10:23:18"/>
    <n v="1"/>
    <d v="2022-12-07T10:23:18"/>
    <n v="4"/>
    <d v="2022-12-22T10:23:18"/>
    <n v="15"/>
    <x v="0"/>
    <n v="12"/>
    <d v="2022-12-19T10:23:18"/>
    <x v="3"/>
    <m/>
    <d v="2022-12-26T10:23:18"/>
    <s v="Accepted"/>
    <d v="2022-12-21T10:23:18"/>
    <d v="2022-12-23T10:23:18"/>
    <d v="2022-12-22T10:23:18"/>
    <x v="23"/>
    <d v="2022-12-23T10:23:18"/>
    <x v="1"/>
    <n v="4"/>
    <d v="2022-12-27T10:23:18"/>
    <n v="4"/>
    <d v="2022-12-30T10:23:18"/>
    <d v="2023-01-01T10:23:18"/>
    <n v="128"/>
    <m/>
    <x v="1"/>
    <d v="2023-01-21T10:23:18"/>
    <n v="29"/>
    <n v="2"/>
  </r>
  <r>
    <n v="1963"/>
    <x v="360"/>
    <x v="1"/>
    <s v="Program Office - Junior"/>
    <x v="8"/>
    <s v="Program Office-Extension Officer"/>
    <x v="0"/>
    <x v="277"/>
    <d v="2022-12-04T10:23:18"/>
    <n v="2"/>
    <d v="2022-12-07T10:23:18"/>
    <n v="3"/>
    <d v="2022-12-19T10:23:18"/>
    <n v="12"/>
    <x v="0"/>
    <n v="10"/>
    <d v="2022-12-17T10:23:18"/>
    <x v="0"/>
    <s v="Other"/>
    <m/>
    <m/>
    <m/>
    <m/>
    <d v="2022-12-18T10:23:18"/>
    <x v="0"/>
    <m/>
    <x v="0"/>
    <m/>
    <m/>
    <m/>
    <m/>
    <m/>
    <m/>
    <m/>
    <x v="0"/>
    <m/>
    <m/>
    <m/>
  </r>
  <r>
    <n v="1962"/>
    <x v="361"/>
    <x v="1"/>
    <s v="Program Office - Junior"/>
    <x v="8"/>
    <s v="Program Office-Extension Officer"/>
    <x v="0"/>
    <x v="277"/>
    <d v="2022-12-05T10:23:18"/>
    <n v="3"/>
    <d v="2022-12-07T10:23:18"/>
    <n v="2"/>
    <d v="2022-12-20T10:23:18"/>
    <n v="13"/>
    <x v="0"/>
    <n v="2"/>
    <d v="2022-12-09T10:23:18"/>
    <x v="0"/>
    <s v="Didn't pass technical test"/>
    <m/>
    <m/>
    <m/>
    <m/>
    <d v="2022-12-13T10:23:18"/>
    <x v="0"/>
    <m/>
    <x v="0"/>
    <m/>
    <m/>
    <m/>
    <m/>
    <m/>
    <m/>
    <m/>
    <x v="2"/>
    <m/>
    <m/>
    <m/>
  </r>
  <r>
    <n v="1852"/>
    <x v="362"/>
    <x v="1"/>
    <s v="Program Office - Junior"/>
    <x v="8"/>
    <s v="Program Office-Extension Officer"/>
    <x v="0"/>
    <x v="278"/>
    <d v="2022-11-11T01:50:58"/>
    <n v="1"/>
    <d v="2022-11-17T01:50:58"/>
    <n v="6"/>
    <d v="2022-12-04T01:50:58"/>
    <n v="17"/>
    <x v="1"/>
    <m/>
    <m/>
    <x v="2"/>
    <m/>
    <m/>
    <m/>
    <m/>
    <m/>
    <m/>
    <x v="0"/>
    <m/>
    <x v="0"/>
    <m/>
    <m/>
    <m/>
    <m/>
    <m/>
    <m/>
    <m/>
    <x v="1"/>
    <m/>
    <m/>
    <m/>
  </r>
  <r>
    <n v="1818"/>
    <x v="363"/>
    <x v="1"/>
    <s v="Program Office - Junior"/>
    <x v="8"/>
    <s v="Program Office-Extension Officer"/>
    <x v="0"/>
    <x v="50"/>
    <d v="2022-09-21T04:28:24"/>
    <n v="1"/>
    <d v="2022-09-25T04:28:24"/>
    <n v="4"/>
    <d v="2022-10-07T04:28:24"/>
    <n v="12"/>
    <x v="0"/>
    <n v="16"/>
    <d v="2022-10-11T04:28:24"/>
    <x v="0"/>
    <s v="Other"/>
    <m/>
    <m/>
    <m/>
    <m/>
    <m/>
    <x v="0"/>
    <m/>
    <x v="0"/>
    <m/>
    <m/>
    <m/>
    <m/>
    <m/>
    <m/>
    <m/>
    <x v="0"/>
    <m/>
    <m/>
    <m/>
  </r>
  <r>
    <n v="1814"/>
    <x v="364"/>
    <x v="1"/>
    <s v="Program Office - Junior"/>
    <x v="8"/>
    <s v="Program Office-Extension Officer"/>
    <x v="0"/>
    <x v="203"/>
    <d v="2022-09-22T04:28:24"/>
    <n v="4"/>
    <d v="2022-09-25T04:28:24"/>
    <n v="3"/>
    <d v="2022-10-09T04:28:24"/>
    <n v="14"/>
    <x v="0"/>
    <n v="8"/>
    <d v="2022-10-03T04:28:24"/>
    <x v="0"/>
    <s v="Didn't pass technical test"/>
    <m/>
    <m/>
    <m/>
    <m/>
    <m/>
    <x v="0"/>
    <m/>
    <x v="0"/>
    <m/>
    <m/>
    <m/>
    <m/>
    <m/>
    <m/>
    <m/>
    <x v="0"/>
    <m/>
    <m/>
    <m/>
  </r>
  <r>
    <n v="1810"/>
    <x v="365"/>
    <x v="1"/>
    <s v="Program Office - Junior"/>
    <x v="8"/>
    <s v="Program Office-Extension Officer"/>
    <x v="0"/>
    <x v="52"/>
    <d v="2023-07-17T00:25:30"/>
    <n v="2"/>
    <d v="2023-07-20T00:25:30"/>
    <n v="3"/>
    <d v="2023-08-05T00:25:30"/>
    <n v="16"/>
    <x v="0"/>
    <n v="16"/>
    <d v="2023-08-05T00:25:30"/>
    <x v="0"/>
    <s v="Position filled by another"/>
    <m/>
    <m/>
    <m/>
    <m/>
    <d v="2023-08-08T00:25:30"/>
    <x v="0"/>
    <m/>
    <x v="0"/>
    <m/>
    <m/>
    <m/>
    <m/>
    <m/>
    <m/>
    <m/>
    <x v="2"/>
    <m/>
    <m/>
    <m/>
  </r>
  <r>
    <n v="1804"/>
    <x v="366"/>
    <x v="1"/>
    <s v="Program Office - Junior"/>
    <x v="8"/>
    <s v="Program Office-Extension Officer"/>
    <x v="0"/>
    <x v="279"/>
    <d v="2023-07-18T00:25:30"/>
    <n v="2"/>
    <d v="2023-07-20T00:25:30"/>
    <n v="2"/>
    <d v="2023-08-07T00:25:30"/>
    <n v="18"/>
    <x v="0"/>
    <n v="15"/>
    <d v="2023-08-04T00:25:30"/>
    <x v="0"/>
    <s v="Salary expectation too high"/>
    <m/>
    <m/>
    <m/>
    <m/>
    <m/>
    <x v="0"/>
    <m/>
    <x v="0"/>
    <m/>
    <m/>
    <m/>
    <m/>
    <m/>
    <m/>
    <m/>
    <x v="0"/>
    <m/>
    <m/>
    <m/>
  </r>
  <r>
    <n v="1799"/>
    <x v="367"/>
    <x v="1"/>
    <s v="Program Office - Junior"/>
    <x v="8"/>
    <s v="Program Office-Extension Officer"/>
    <x v="0"/>
    <x v="280"/>
    <d v="2022-10-01T11:30:38"/>
    <n v="3"/>
    <d v="2022-10-03T11:30:38"/>
    <n v="2"/>
    <d v="2022-10-14T11:30:38"/>
    <n v="11"/>
    <x v="1"/>
    <m/>
    <m/>
    <x v="2"/>
    <m/>
    <m/>
    <m/>
    <m/>
    <m/>
    <m/>
    <x v="0"/>
    <m/>
    <x v="0"/>
    <m/>
    <m/>
    <m/>
    <m/>
    <m/>
    <m/>
    <m/>
    <x v="1"/>
    <m/>
    <m/>
    <m/>
  </r>
  <r>
    <n v="1688"/>
    <x v="368"/>
    <x v="1"/>
    <s v="Program Office - Junior"/>
    <x v="8"/>
    <s v="Program Office-Extension Officer"/>
    <x v="0"/>
    <x v="281"/>
    <d v="2022-04-12T06:44:01"/>
    <n v="3"/>
    <d v="2022-04-15T06:44:01"/>
    <n v="3"/>
    <d v="2022-04-30T06:44:01"/>
    <n v="15"/>
    <x v="0"/>
    <n v="4"/>
    <d v="2022-04-19T06:44:01"/>
    <x v="0"/>
    <s v="Salary expectation too high"/>
    <m/>
    <m/>
    <m/>
    <m/>
    <d v="2022-04-21T06:44:01"/>
    <x v="0"/>
    <m/>
    <x v="0"/>
    <m/>
    <m/>
    <m/>
    <m/>
    <m/>
    <m/>
    <m/>
    <x v="0"/>
    <m/>
    <m/>
    <m/>
  </r>
  <r>
    <n v="1669"/>
    <x v="369"/>
    <x v="1"/>
    <s v="Program Office - Junior"/>
    <x v="8"/>
    <s v="Program Office-Extension Officer"/>
    <x v="0"/>
    <x v="209"/>
    <d v="2022-04-24T22:26:54"/>
    <n v="1"/>
    <d v="2022-04-27T22:26:54"/>
    <n v="3"/>
    <d v="2022-05-11T22:26:54"/>
    <n v="14"/>
    <x v="0"/>
    <n v="17"/>
    <d v="2022-05-14T22:26:54"/>
    <x v="0"/>
    <s v="Salary expectation too high"/>
    <m/>
    <m/>
    <m/>
    <m/>
    <d v="2022-05-16T22:26:54"/>
    <x v="0"/>
    <m/>
    <x v="0"/>
    <m/>
    <m/>
    <m/>
    <m/>
    <m/>
    <m/>
    <m/>
    <x v="0"/>
    <m/>
    <m/>
    <m/>
  </r>
  <r>
    <n v="1664"/>
    <x v="370"/>
    <x v="1"/>
    <s v="Program Office - Junior"/>
    <x v="8"/>
    <s v="Program Office-Extension Officer"/>
    <x v="0"/>
    <x v="282"/>
    <d v="2022-04-23T22:26:54"/>
    <n v="2"/>
    <d v="2022-04-27T22:26:54"/>
    <n v="4"/>
    <d v="2022-05-26T22:26:54"/>
    <n v="29"/>
    <x v="0"/>
    <n v="14"/>
    <d v="2022-05-11T22:26:54"/>
    <x v="3"/>
    <m/>
    <d v="2022-05-18T22:26:54"/>
    <s v="Accepted"/>
    <d v="2022-05-13T22:26:54"/>
    <d v="2022-05-17T22:26:54"/>
    <d v="2022-05-15T22:26:54"/>
    <x v="14"/>
    <d v="2022-05-19T22:26:54"/>
    <x v="1"/>
    <n v="8"/>
    <d v="2022-05-22T22:26:54"/>
    <n v="3"/>
    <d v="2022-05-25T22:26:54"/>
    <d v="2022-05-27T22:26:54"/>
    <n v="145"/>
    <m/>
    <x v="1"/>
    <d v="2022-06-09T22:26:54"/>
    <n v="21"/>
    <n v="2"/>
  </r>
  <r>
    <n v="1661"/>
    <x v="371"/>
    <x v="1"/>
    <s v="Program Office - Junior"/>
    <x v="8"/>
    <s v="Program Office-Extension Officer"/>
    <x v="0"/>
    <x v="283"/>
    <d v="2022-04-21T22:26:54"/>
    <n v="3"/>
    <d v="2022-04-27T22:26:54"/>
    <n v="6"/>
    <d v="2022-05-17T22:26:54"/>
    <n v="20"/>
    <x v="1"/>
    <m/>
    <m/>
    <x v="2"/>
    <m/>
    <m/>
    <m/>
    <m/>
    <m/>
    <m/>
    <x v="0"/>
    <m/>
    <x v="0"/>
    <m/>
    <m/>
    <m/>
    <m/>
    <m/>
    <m/>
    <m/>
    <x v="1"/>
    <m/>
    <m/>
    <m/>
  </r>
  <r>
    <n v="1449"/>
    <x v="372"/>
    <x v="1"/>
    <s v="Program Office - Junior"/>
    <x v="8"/>
    <s v="Program Office-Extension Officer"/>
    <x v="0"/>
    <x v="212"/>
    <d v="2023-04-01T10:15:10"/>
    <n v="3"/>
    <d v="2023-04-03T10:15:10"/>
    <n v="2"/>
    <d v="2023-04-18T10:15:10"/>
    <n v="15"/>
    <x v="0"/>
    <n v="9"/>
    <d v="2023-04-12T10:15:10"/>
    <x v="1"/>
    <m/>
    <d v="2023-04-15T10:15:10"/>
    <s v="Declined"/>
    <m/>
    <m/>
    <d v="2023-04-13T10:15:10"/>
    <x v="0"/>
    <m/>
    <x v="0"/>
    <m/>
    <m/>
    <m/>
    <m/>
    <m/>
    <m/>
    <m/>
    <x v="1"/>
    <m/>
    <m/>
    <m/>
  </r>
  <r>
    <n v="1444"/>
    <x v="373"/>
    <x v="1"/>
    <s v="Program Office - Junior"/>
    <x v="8"/>
    <s v="Program Office-Extension Officer"/>
    <x v="0"/>
    <x v="116"/>
    <d v="2023-04-02T10:15:10"/>
    <n v="3"/>
    <d v="2023-04-03T10:15:10"/>
    <n v="1"/>
    <d v="2023-05-03T10:15:10"/>
    <n v="30"/>
    <x v="0"/>
    <n v="13"/>
    <d v="2023-04-16T10:15:10"/>
    <x v="0"/>
    <s v="Other"/>
    <m/>
    <m/>
    <m/>
    <m/>
    <m/>
    <x v="0"/>
    <m/>
    <x v="0"/>
    <m/>
    <m/>
    <m/>
    <m/>
    <m/>
    <m/>
    <m/>
    <x v="0"/>
    <m/>
    <m/>
    <m/>
  </r>
  <r>
    <n v="1420"/>
    <x v="374"/>
    <x v="1"/>
    <s v="Program Office - Junior"/>
    <x v="8"/>
    <s v="Program Office-Extension Officer"/>
    <x v="0"/>
    <x v="284"/>
    <d v="2022-08-08T18:56:36"/>
    <n v="1"/>
    <d v="2022-08-13T18:56:36"/>
    <n v="5"/>
    <d v="2022-08-21T18:56:36"/>
    <n v="8"/>
    <x v="0"/>
    <n v="5"/>
    <d v="2022-08-18T18:56:36"/>
    <x v="0"/>
    <s v="Not a culture fit"/>
    <m/>
    <m/>
    <m/>
    <m/>
    <m/>
    <x v="0"/>
    <m/>
    <x v="0"/>
    <m/>
    <m/>
    <m/>
    <m/>
    <m/>
    <m/>
    <m/>
    <x v="0"/>
    <m/>
    <m/>
    <m/>
  </r>
  <r>
    <n v="1418"/>
    <x v="375"/>
    <x v="1"/>
    <s v="Program Office - Junior"/>
    <x v="8"/>
    <s v="Program Office-Extension Officer"/>
    <x v="0"/>
    <x v="285"/>
    <d v="2022-08-10T18:56:36"/>
    <n v="1"/>
    <d v="2022-08-13T18:56:36"/>
    <n v="3"/>
    <d v="2022-09-02T18:56:36"/>
    <n v="20"/>
    <x v="0"/>
    <n v="3"/>
    <d v="2022-08-16T18:56:36"/>
    <x v="0"/>
    <s v="Not a culture fit"/>
    <m/>
    <m/>
    <m/>
    <m/>
    <m/>
    <x v="0"/>
    <m/>
    <x v="0"/>
    <m/>
    <m/>
    <m/>
    <m/>
    <m/>
    <m/>
    <m/>
    <x v="0"/>
    <m/>
    <m/>
    <m/>
  </r>
  <r>
    <n v="1417"/>
    <x v="376"/>
    <x v="1"/>
    <s v="Program Office - Junior"/>
    <x v="8"/>
    <s v="Program Office-Extension Officer"/>
    <x v="0"/>
    <x v="285"/>
    <d v="2022-08-12T18:56:36"/>
    <n v="3"/>
    <d v="2022-08-13T18:56:36"/>
    <n v="1"/>
    <d v="2022-08-29T18:56:36"/>
    <n v="16"/>
    <x v="0"/>
    <n v="11"/>
    <d v="2022-08-24T18:56:36"/>
    <x v="0"/>
    <s v="Position filled by another"/>
    <m/>
    <m/>
    <m/>
    <m/>
    <d v="2022-08-26T18:56:36"/>
    <x v="0"/>
    <m/>
    <x v="0"/>
    <m/>
    <m/>
    <m/>
    <m/>
    <m/>
    <m/>
    <m/>
    <x v="0"/>
    <m/>
    <m/>
    <m/>
  </r>
  <r>
    <n v="1416"/>
    <x v="377"/>
    <x v="1"/>
    <s v="Program Office - Junior"/>
    <x v="8"/>
    <s v="Program Office-Extension Officer"/>
    <x v="0"/>
    <x v="285"/>
    <d v="2022-08-10T18:56:36"/>
    <n v="1"/>
    <d v="2022-08-13T18:56:36"/>
    <n v="3"/>
    <d v="2022-08-25T18:56:36"/>
    <n v="12"/>
    <x v="0"/>
    <n v="13"/>
    <d v="2022-08-26T18:56:36"/>
    <x v="0"/>
    <s v="Position filled by another"/>
    <m/>
    <m/>
    <m/>
    <m/>
    <d v="2022-08-29T18:56:36"/>
    <x v="0"/>
    <m/>
    <x v="0"/>
    <m/>
    <m/>
    <m/>
    <m/>
    <m/>
    <m/>
    <m/>
    <x v="0"/>
    <m/>
    <m/>
    <m/>
  </r>
  <r>
    <n v="1411"/>
    <x v="378"/>
    <x v="1"/>
    <s v="Program Office - Junior"/>
    <x v="8"/>
    <s v="Program Office-Extension Officer"/>
    <x v="0"/>
    <x v="286"/>
    <d v="2022-08-09T18:56:36"/>
    <n v="3"/>
    <d v="2022-08-13T18:56:36"/>
    <n v="4"/>
    <d v="2022-09-05T18:56:36"/>
    <n v="23"/>
    <x v="0"/>
    <n v="14"/>
    <d v="2022-08-27T18:56:36"/>
    <x v="4"/>
    <m/>
    <d v="2022-09-01T18:56:36"/>
    <s v="Pending"/>
    <m/>
    <m/>
    <d v="2022-08-30T18:56:36"/>
    <x v="0"/>
    <m/>
    <x v="0"/>
    <m/>
    <m/>
    <m/>
    <m/>
    <m/>
    <m/>
    <m/>
    <x v="1"/>
    <m/>
    <m/>
    <m/>
  </r>
  <r>
    <n v="1408"/>
    <x v="379"/>
    <x v="1"/>
    <s v="Program Office - Junior"/>
    <x v="8"/>
    <s v="Program Office-Extension Officer"/>
    <x v="0"/>
    <x v="213"/>
    <d v="2022-02-23T07:21:21"/>
    <n v="1"/>
    <d v="2022-02-27T07:21:21"/>
    <n v="4"/>
    <d v="2022-03-05T07:21:21"/>
    <n v="6"/>
    <x v="1"/>
    <m/>
    <m/>
    <x v="2"/>
    <m/>
    <m/>
    <m/>
    <m/>
    <m/>
    <m/>
    <x v="0"/>
    <m/>
    <x v="0"/>
    <m/>
    <m/>
    <m/>
    <m/>
    <m/>
    <m/>
    <m/>
    <x v="1"/>
    <m/>
    <m/>
    <m/>
  </r>
  <r>
    <n v="1401"/>
    <x v="380"/>
    <x v="1"/>
    <s v="Program Office - Junior"/>
    <x v="8"/>
    <s v="Program Office-Extension Officer"/>
    <x v="0"/>
    <x v="287"/>
    <d v="2022-02-22T07:21:21"/>
    <n v="2"/>
    <d v="2022-02-27T07:21:21"/>
    <n v="5"/>
    <d v="2022-03-13T07:21:21"/>
    <n v="14"/>
    <x v="0"/>
    <n v="17"/>
    <d v="2022-03-16T07:21:21"/>
    <x v="1"/>
    <m/>
    <d v="2022-03-20T07:21:21"/>
    <s v="Declined"/>
    <m/>
    <m/>
    <d v="2022-03-18T07:21:21"/>
    <x v="0"/>
    <m/>
    <x v="0"/>
    <m/>
    <m/>
    <m/>
    <m/>
    <m/>
    <m/>
    <m/>
    <x v="1"/>
    <m/>
    <m/>
    <m/>
  </r>
  <r>
    <n v="1387"/>
    <x v="381"/>
    <x v="1"/>
    <s v="Program Office - Junior"/>
    <x v="8"/>
    <s v="Program Office-Extension Officer"/>
    <x v="0"/>
    <x v="121"/>
    <d v="2023-04-26T17:36:15"/>
    <n v="2"/>
    <d v="2023-04-30T17:36:15"/>
    <n v="4"/>
    <d v="2023-05-23T17:36:15"/>
    <n v="23"/>
    <x v="0"/>
    <n v="7"/>
    <d v="2023-05-07T17:36:15"/>
    <x v="0"/>
    <s v="Not a culture fit"/>
    <m/>
    <m/>
    <m/>
    <m/>
    <m/>
    <x v="0"/>
    <m/>
    <x v="0"/>
    <m/>
    <m/>
    <m/>
    <m/>
    <m/>
    <m/>
    <m/>
    <x v="0"/>
    <m/>
    <m/>
    <m/>
  </r>
  <r>
    <n v="1326"/>
    <x v="382"/>
    <x v="1"/>
    <s v="Program Office - Junior"/>
    <x v="8"/>
    <s v="Program Office-Extension Officer"/>
    <x v="0"/>
    <x v="214"/>
    <d v="2023-08-27T04:29:27"/>
    <n v="4"/>
    <d v="2023-08-28T04:29:27"/>
    <n v="1"/>
    <d v="2023-09-20T04:29:27"/>
    <n v="23"/>
    <x v="1"/>
    <m/>
    <m/>
    <x v="2"/>
    <m/>
    <m/>
    <m/>
    <m/>
    <m/>
    <m/>
    <x v="0"/>
    <m/>
    <x v="0"/>
    <m/>
    <m/>
    <m/>
    <m/>
    <m/>
    <m/>
    <m/>
    <x v="1"/>
    <m/>
    <m/>
    <m/>
  </r>
  <r>
    <n v="1325"/>
    <x v="383"/>
    <x v="1"/>
    <s v="Program Office - Junior"/>
    <x v="8"/>
    <s v="Program Office-Extension Officer"/>
    <x v="0"/>
    <x v="288"/>
    <d v="2023-08-27T04:29:27"/>
    <n v="1"/>
    <d v="2023-08-28T04:29:27"/>
    <n v="1"/>
    <d v="2023-09-18T04:29:27"/>
    <n v="21"/>
    <x v="1"/>
    <m/>
    <m/>
    <x v="2"/>
    <m/>
    <m/>
    <m/>
    <m/>
    <m/>
    <m/>
    <x v="0"/>
    <m/>
    <x v="0"/>
    <m/>
    <m/>
    <m/>
    <m/>
    <m/>
    <m/>
    <m/>
    <x v="1"/>
    <m/>
    <m/>
    <m/>
  </r>
  <r>
    <n v="1293"/>
    <x v="384"/>
    <x v="1"/>
    <s v="Program Office - Junior"/>
    <x v="8"/>
    <s v="Program Office-Extension Officer"/>
    <x v="0"/>
    <x v="289"/>
    <d v="2023-06-13T16:08:44"/>
    <n v="4"/>
    <d v="2023-06-19T16:08:44"/>
    <n v="6"/>
    <d v="2023-07-03T16:08:44"/>
    <n v="14"/>
    <x v="1"/>
    <m/>
    <m/>
    <x v="2"/>
    <m/>
    <m/>
    <m/>
    <m/>
    <m/>
    <m/>
    <x v="0"/>
    <m/>
    <x v="0"/>
    <m/>
    <m/>
    <m/>
    <m/>
    <m/>
    <m/>
    <m/>
    <x v="1"/>
    <m/>
    <m/>
    <m/>
  </r>
  <r>
    <n v="995"/>
    <x v="385"/>
    <x v="1"/>
    <s v="Program Office - Junior"/>
    <x v="8"/>
    <s v="Program Office-Extension Officer"/>
    <x v="0"/>
    <x v="290"/>
    <d v="2023-04-02T20:36:08"/>
    <n v="1"/>
    <d v="2023-04-04T20:36:08"/>
    <n v="2"/>
    <d v="2023-04-18T20:36:08"/>
    <n v="14"/>
    <x v="0"/>
    <n v="3"/>
    <d v="2023-04-07T20:36:08"/>
    <x v="0"/>
    <s v="Other"/>
    <m/>
    <m/>
    <m/>
    <m/>
    <m/>
    <x v="0"/>
    <m/>
    <x v="0"/>
    <m/>
    <m/>
    <m/>
    <m/>
    <m/>
    <m/>
    <m/>
    <x v="0"/>
    <m/>
    <m/>
    <m/>
  </r>
  <r>
    <n v="946"/>
    <x v="386"/>
    <x v="1"/>
    <s v="Program Office - Junior"/>
    <x v="8"/>
    <s v="Program Office-Extension Officer"/>
    <x v="0"/>
    <x v="291"/>
    <d v="2022-10-31T01:02:01"/>
    <n v="2"/>
    <d v="2022-11-03T01:02:01"/>
    <n v="3"/>
    <d v="2022-11-27T01:02:01"/>
    <n v="24"/>
    <x v="1"/>
    <m/>
    <m/>
    <x v="2"/>
    <m/>
    <m/>
    <m/>
    <m/>
    <m/>
    <m/>
    <x v="0"/>
    <m/>
    <x v="0"/>
    <m/>
    <m/>
    <m/>
    <m/>
    <m/>
    <m/>
    <m/>
    <x v="1"/>
    <m/>
    <m/>
    <m/>
  </r>
  <r>
    <n v="942"/>
    <x v="387"/>
    <x v="1"/>
    <s v="Program Office - Junior"/>
    <x v="8"/>
    <s v="Program Office-Extension Officer"/>
    <x v="0"/>
    <x v="291"/>
    <d v="2022-10-30T01:02:01"/>
    <n v="1"/>
    <d v="2022-11-03T01:02:01"/>
    <n v="4"/>
    <d v="2022-11-12T01:02:01"/>
    <n v="9"/>
    <x v="0"/>
    <n v="4"/>
    <d v="2022-11-07T01:02:01"/>
    <x v="0"/>
    <s v="Salary expectation too high"/>
    <m/>
    <m/>
    <m/>
    <m/>
    <m/>
    <x v="0"/>
    <m/>
    <x v="0"/>
    <m/>
    <m/>
    <m/>
    <m/>
    <m/>
    <m/>
    <m/>
    <x v="2"/>
    <m/>
    <m/>
    <m/>
  </r>
  <r>
    <n v="941"/>
    <x v="388"/>
    <x v="1"/>
    <s v="Program Office - Junior"/>
    <x v="8"/>
    <s v="Program Office-Extension Officer"/>
    <x v="0"/>
    <x v="222"/>
    <d v="2022-11-01T01:02:01"/>
    <n v="2"/>
    <d v="2022-11-03T01:02:01"/>
    <n v="2"/>
    <d v="2022-11-28T01:02:01"/>
    <n v="25"/>
    <x v="0"/>
    <n v="3"/>
    <d v="2022-11-06T01:02:01"/>
    <x v="0"/>
    <s v="Not a culture fit"/>
    <m/>
    <m/>
    <m/>
    <m/>
    <d v="2022-11-08T01:02:01"/>
    <x v="0"/>
    <m/>
    <x v="0"/>
    <m/>
    <m/>
    <m/>
    <m/>
    <m/>
    <m/>
    <m/>
    <x v="0"/>
    <m/>
    <m/>
    <m/>
  </r>
  <r>
    <n v="920"/>
    <x v="389"/>
    <x v="1"/>
    <s v="Program Office - Junior"/>
    <x v="8"/>
    <s v="Program Office-Extension Officer"/>
    <x v="0"/>
    <x v="133"/>
    <d v="2022-04-22T06:08:47"/>
    <n v="2"/>
    <d v="2022-04-25T06:08:47"/>
    <n v="3"/>
    <d v="2022-05-20T06:08:47"/>
    <n v="25"/>
    <x v="1"/>
    <m/>
    <m/>
    <x v="2"/>
    <m/>
    <m/>
    <m/>
    <m/>
    <m/>
    <m/>
    <x v="0"/>
    <m/>
    <x v="0"/>
    <m/>
    <m/>
    <m/>
    <m/>
    <m/>
    <m/>
    <m/>
    <x v="1"/>
    <m/>
    <m/>
    <m/>
  </r>
  <r>
    <n v="913"/>
    <x v="390"/>
    <x v="1"/>
    <s v="Program Office - Junior"/>
    <x v="8"/>
    <s v="Program Office-Extension Officer"/>
    <x v="0"/>
    <x v="292"/>
    <d v="2022-04-22T06:08:47"/>
    <n v="1"/>
    <d v="2022-04-25T06:08:47"/>
    <n v="3"/>
    <d v="2022-05-23T06:08:47"/>
    <n v="28"/>
    <x v="1"/>
    <m/>
    <m/>
    <x v="2"/>
    <m/>
    <m/>
    <m/>
    <m/>
    <m/>
    <m/>
    <x v="0"/>
    <m/>
    <x v="0"/>
    <m/>
    <m/>
    <m/>
    <m/>
    <m/>
    <m/>
    <m/>
    <x v="1"/>
    <m/>
    <m/>
    <m/>
  </r>
  <r>
    <n v="901"/>
    <x v="391"/>
    <x v="1"/>
    <s v="Program Office - Junior"/>
    <x v="8"/>
    <s v="Program Office-Extension Officer"/>
    <x v="0"/>
    <x v="293"/>
    <d v="2023-08-22T05:59:22"/>
    <n v="4"/>
    <d v="2023-08-28T05:59:22"/>
    <n v="6"/>
    <d v="2023-09-03T05:59:22"/>
    <n v="6"/>
    <x v="0"/>
    <n v="6"/>
    <d v="2023-09-03T05:59:22"/>
    <x v="3"/>
    <m/>
    <d v="2023-09-07T05:59:22"/>
    <s v="Accepted"/>
    <d v="2023-09-05T05:59:22"/>
    <d v="2023-09-06T05:59:22"/>
    <d v="2023-09-05T05:59:22"/>
    <x v="10"/>
    <d v="2023-09-11T05:59:22"/>
    <x v="1"/>
    <n v="8"/>
    <d v="2023-09-12T05:59:22"/>
    <n v="1"/>
    <d v="2023-09-13T05:59:22"/>
    <d v="2023-09-14T05:59:22"/>
    <n v="157"/>
    <m/>
    <x v="1"/>
    <d v="2023-10-03T05:59:22"/>
    <n v="22"/>
    <n v="1"/>
  </r>
  <r>
    <n v="835"/>
    <x v="392"/>
    <x v="1"/>
    <s v="Program Office - Junior"/>
    <x v="8"/>
    <s v="Program Office-Extension Officer"/>
    <x v="0"/>
    <x v="294"/>
    <d v="2022-07-16T16:58:11"/>
    <n v="4"/>
    <d v="2022-07-18T16:58:11"/>
    <n v="2"/>
    <d v="2022-08-09T16:58:11"/>
    <n v="22"/>
    <x v="0"/>
    <n v="14"/>
    <d v="2022-08-01T16:58:11"/>
    <x v="0"/>
    <s v="Other"/>
    <m/>
    <m/>
    <m/>
    <m/>
    <m/>
    <x v="0"/>
    <m/>
    <x v="0"/>
    <m/>
    <m/>
    <m/>
    <m/>
    <m/>
    <m/>
    <m/>
    <x v="2"/>
    <m/>
    <m/>
    <m/>
  </r>
  <r>
    <n v="834"/>
    <x v="393"/>
    <x v="1"/>
    <s v="Program Office - Junior"/>
    <x v="8"/>
    <s v="Program Office-Extension Officer"/>
    <x v="0"/>
    <x v="136"/>
    <d v="2022-07-14T16:58:11"/>
    <n v="1"/>
    <d v="2022-07-18T16:58:11"/>
    <n v="4"/>
    <d v="2022-08-17T16:58:11"/>
    <n v="30"/>
    <x v="0"/>
    <n v="12"/>
    <d v="2022-07-30T16:58:11"/>
    <x v="3"/>
    <m/>
    <d v="2022-08-04T16:58:11"/>
    <s v="Accepted"/>
    <d v="2022-07-31T16:58:11"/>
    <d v="2022-08-03T16:58:11"/>
    <d v="2022-07-31T16:58:11"/>
    <x v="5"/>
    <d v="2022-08-05T16:58:11"/>
    <x v="1"/>
    <n v="6"/>
    <d v="2022-08-07T16:58:11"/>
    <n v="2"/>
    <d v="2022-08-09T16:58:11"/>
    <d v="2022-08-11T16:58:11"/>
    <n v="178"/>
    <m/>
    <x v="1"/>
    <d v="2022-08-28T16:58:11"/>
    <n v="23"/>
    <n v="2"/>
  </r>
  <r>
    <n v="822"/>
    <x v="394"/>
    <x v="1"/>
    <s v="Program Office - Junior"/>
    <x v="8"/>
    <s v="Program Office-Extension Officer"/>
    <x v="0"/>
    <x v="295"/>
    <d v="2022-03-08T15:00:29"/>
    <n v="1"/>
    <d v="2022-03-11T15:00:29"/>
    <n v="3"/>
    <d v="2022-04-03T15:00:29"/>
    <n v="23"/>
    <x v="1"/>
    <m/>
    <m/>
    <x v="2"/>
    <m/>
    <m/>
    <m/>
    <m/>
    <m/>
    <m/>
    <x v="0"/>
    <m/>
    <x v="0"/>
    <m/>
    <m/>
    <m/>
    <m/>
    <m/>
    <m/>
    <m/>
    <x v="1"/>
    <m/>
    <m/>
    <m/>
  </r>
  <r>
    <n v="800"/>
    <x v="395"/>
    <x v="1"/>
    <s v="Program Office - Junior"/>
    <x v="8"/>
    <s v="Program Office-Extension Officer"/>
    <x v="0"/>
    <x v="296"/>
    <d v="2022-12-11T16:11:24"/>
    <n v="3"/>
    <d v="2022-12-17T16:11:24"/>
    <n v="6"/>
    <d v="2023-01-16T16:11:24"/>
    <n v="30"/>
    <x v="0"/>
    <n v="16"/>
    <d v="2023-01-02T16:11:24"/>
    <x v="1"/>
    <m/>
    <d v="2023-01-06T16:11:24"/>
    <s v="Declined"/>
    <m/>
    <m/>
    <d v="2023-01-05T16:11:24"/>
    <x v="0"/>
    <m/>
    <x v="0"/>
    <m/>
    <m/>
    <m/>
    <m/>
    <m/>
    <m/>
    <m/>
    <x v="1"/>
    <m/>
    <m/>
    <m/>
  </r>
  <r>
    <n v="794"/>
    <x v="396"/>
    <x v="1"/>
    <s v="Program Office - Junior"/>
    <x v="8"/>
    <s v="Program Office-Extension Officer"/>
    <x v="0"/>
    <x v="297"/>
    <d v="2022-12-13T16:11:24"/>
    <n v="4"/>
    <d v="2022-12-17T16:11:24"/>
    <n v="4"/>
    <d v="2022-12-26T16:11:24"/>
    <n v="9"/>
    <x v="1"/>
    <m/>
    <m/>
    <x v="2"/>
    <m/>
    <m/>
    <m/>
    <m/>
    <m/>
    <m/>
    <x v="0"/>
    <m/>
    <x v="0"/>
    <m/>
    <m/>
    <m/>
    <m/>
    <m/>
    <m/>
    <m/>
    <x v="1"/>
    <m/>
    <m/>
    <m/>
  </r>
  <r>
    <n v="792"/>
    <x v="397"/>
    <x v="1"/>
    <s v="Program Office - Junior"/>
    <x v="8"/>
    <s v="Program Office-Extension Officer"/>
    <x v="0"/>
    <x v="141"/>
    <d v="2022-12-13T16:11:24"/>
    <n v="3"/>
    <d v="2022-12-17T16:11:24"/>
    <n v="4"/>
    <d v="2023-01-06T16:11:24"/>
    <n v="20"/>
    <x v="0"/>
    <n v="11"/>
    <d v="2022-12-28T16:11:24"/>
    <x v="3"/>
    <m/>
    <d v="2023-01-01T16:11:24"/>
    <s v="Accepted"/>
    <d v="2022-12-30T16:11:24"/>
    <d v="2023-01-02T16:11:24"/>
    <d v="2022-12-30T16:11:24"/>
    <x v="5"/>
    <d v="2023-01-02T16:11:24"/>
    <x v="1"/>
    <n v="5"/>
    <d v="2023-01-05T16:11:24"/>
    <n v="3"/>
    <d v="2023-01-08T16:11:24"/>
    <d v="2023-01-09T16:11:24"/>
    <n v="129"/>
    <m/>
    <x v="1"/>
    <d v="2023-02-01T16:11:24"/>
    <n v="30"/>
    <n v="1"/>
  </r>
  <r>
    <n v="766"/>
    <x v="398"/>
    <x v="1"/>
    <s v="Program Office - Junior"/>
    <x v="8"/>
    <s v="Program Office-Extension Officer"/>
    <x v="0"/>
    <x v="298"/>
    <d v="2022-06-17T17:40:03"/>
    <n v="4"/>
    <d v="2022-06-21T17:40:03"/>
    <n v="4"/>
    <d v="2022-07-14T17:40:03"/>
    <n v="23"/>
    <x v="1"/>
    <m/>
    <m/>
    <x v="2"/>
    <m/>
    <m/>
    <m/>
    <m/>
    <m/>
    <m/>
    <x v="0"/>
    <m/>
    <x v="0"/>
    <m/>
    <m/>
    <m/>
    <m/>
    <m/>
    <m/>
    <m/>
    <x v="1"/>
    <m/>
    <m/>
    <m/>
  </r>
  <r>
    <n v="765"/>
    <x v="399"/>
    <x v="1"/>
    <s v="Program Office - Junior"/>
    <x v="9"/>
    <s v="Program Office-Officer"/>
    <x v="0"/>
    <x v="299"/>
    <d v="2022-06-15T17:40:03"/>
    <n v="4"/>
    <d v="2022-06-21T17:40:03"/>
    <n v="6"/>
    <d v="2022-06-27T17:40:03"/>
    <n v="6"/>
    <x v="1"/>
    <m/>
    <m/>
    <x v="2"/>
    <m/>
    <m/>
    <m/>
    <m/>
    <m/>
    <m/>
    <x v="0"/>
    <m/>
    <x v="0"/>
    <m/>
    <m/>
    <m/>
    <m/>
    <m/>
    <m/>
    <m/>
    <x v="1"/>
    <m/>
    <m/>
    <m/>
  </r>
  <r>
    <n v="761"/>
    <x v="400"/>
    <x v="1"/>
    <s v="Program Office - Junior"/>
    <x v="9"/>
    <s v="Program Office-Officer"/>
    <x v="0"/>
    <x v="228"/>
    <d v="2022-06-19T17:40:03"/>
    <n v="2"/>
    <d v="2022-06-21T17:40:03"/>
    <n v="2"/>
    <d v="2022-07-10T17:40:03"/>
    <n v="19"/>
    <x v="0"/>
    <n v="12"/>
    <d v="2022-07-03T17:40:03"/>
    <x v="3"/>
    <m/>
    <d v="2022-07-10T17:40:03"/>
    <s v="Accepted"/>
    <d v="2022-07-04T17:40:03"/>
    <d v="2022-07-05T17:40:03"/>
    <d v="2022-07-07T17:40:03"/>
    <x v="5"/>
    <d v="2022-07-10T17:40:03"/>
    <x v="1"/>
    <n v="7"/>
    <d v="2022-07-14T17:40:03"/>
    <n v="4"/>
    <d v="2022-07-17T17:40:03"/>
    <d v="2022-07-20T17:40:03"/>
    <n v="148"/>
    <m/>
    <x v="1"/>
    <d v="2022-08-01T17:40:03"/>
    <n v="22"/>
    <n v="3"/>
  </r>
  <r>
    <n v="730"/>
    <x v="401"/>
    <x v="1"/>
    <s v="Program Office - Junior"/>
    <x v="9"/>
    <s v="Program Office-Officer"/>
    <x v="0"/>
    <x v="300"/>
    <d v="2022-02-16T15:51:14"/>
    <n v="3"/>
    <d v="2022-02-20T15:51:14"/>
    <n v="4"/>
    <d v="2022-03-22T15:51:14"/>
    <n v="30"/>
    <x v="0"/>
    <n v="8"/>
    <d v="2022-02-28T15:51:14"/>
    <x v="1"/>
    <m/>
    <d v="2022-03-07T15:51:14"/>
    <s v="Declined"/>
    <m/>
    <m/>
    <d v="2022-03-03T15:51:14"/>
    <x v="0"/>
    <m/>
    <x v="0"/>
    <m/>
    <m/>
    <m/>
    <m/>
    <m/>
    <m/>
    <m/>
    <x v="1"/>
    <m/>
    <m/>
    <m/>
  </r>
  <r>
    <n v="720"/>
    <x v="402"/>
    <x v="1"/>
    <s v="Program Office - Junior"/>
    <x v="9"/>
    <s v="Program Office-Officer"/>
    <x v="0"/>
    <x v="233"/>
    <d v="2022-03-10T16:28:19"/>
    <n v="1"/>
    <d v="2022-03-14T16:28:19"/>
    <n v="4"/>
    <d v="2022-04-01T16:28:19"/>
    <n v="18"/>
    <x v="0"/>
    <n v="16"/>
    <d v="2022-03-30T16:28:19"/>
    <x v="0"/>
    <s v="Other"/>
    <m/>
    <m/>
    <m/>
    <m/>
    <d v="2022-04-01T16:28:19"/>
    <x v="0"/>
    <m/>
    <x v="0"/>
    <m/>
    <m/>
    <m/>
    <m/>
    <m/>
    <m/>
    <m/>
    <x v="0"/>
    <m/>
    <m/>
    <m/>
  </r>
  <r>
    <n v="680"/>
    <x v="403"/>
    <x v="1"/>
    <s v="Program Office - Junior"/>
    <x v="9"/>
    <s v="Program Office-Officer"/>
    <x v="0"/>
    <x v="301"/>
    <d v="2023-08-04T21:15:22"/>
    <n v="2"/>
    <d v="2023-08-09T21:15:22"/>
    <n v="5"/>
    <d v="2023-08-18T21:15:22"/>
    <n v="9"/>
    <x v="0"/>
    <n v="16"/>
    <d v="2023-08-25T21:15:22"/>
    <x v="0"/>
    <s v="Salary expectation too high"/>
    <m/>
    <m/>
    <m/>
    <m/>
    <d v="2023-08-28T21:15:22"/>
    <x v="0"/>
    <m/>
    <x v="0"/>
    <m/>
    <m/>
    <m/>
    <m/>
    <m/>
    <m/>
    <m/>
    <x v="2"/>
    <m/>
    <m/>
    <m/>
  </r>
  <r>
    <n v="659"/>
    <x v="404"/>
    <x v="1"/>
    <s v="Program Office - Junior"/>
    <x v="9"/>
    <s v="Program Office-Officer"/>
    <x v="0"/>
    <x v="302"/>
    <d v="2022-12-25T00:23:46"/>
    <n v="4"/>
    <d v="2022-12-27T00:23:46"/>
    <n v="2"/>
    <d v="2023-01-12T00:23:46"/>
    <n v="16"/>
    <x v="0"/>
    <n v="6"/>
    <d v="2023-01-02T00:23:46"/>
    <x v="0"/>
    <s v="Position filled by another"/>
    <m/>
    <m/>
    <m/>
    <m/>
    <m/>
    <x v="0"/>
    <m/>
    <x v="0"/>
    <m/>
    <m/>
    <m/>
    <m/>
    <m/>
    <m/>
    <m/>
    <x v="2"/>
    <m/>
    <m/>
    <m/>
  </r>
  <r>
    <n v="655"/>
    <x v="405"/>
    <x v="1"/>
    <s v="Program Office - Junior"/>
    <x v="9"/>
    <s v="Program Office-Officer"/>
    <x v="0"/>
    <x v="303"/>
    <d v="2022-12-22T00:23:46"/>
    <n v="4"/>
    <d v="2022-12-27T00:23:46"/>
    <n v="5"/>
    <d v="2023-01-20T00:23:46"/>
    <n v="24"/>
    <x v="0"/>
    <n v="8"/>
    <d v="2023-01-04T00:23:46"/>
    <x v="3"/>
    <m/>
    <d v="2023-01-09T00:23:46"/>
    <s v="Accepted"/>
    <d v="2023-01-05T00:23:46"/>
    <d v="2023-01-09T00:23:46"/>
    <d v="2023-01-08T00:23:46"/>
    <x v="4"/>
    <d v="2023-01-13T00:23:46"/>
    <x v="1"/>
    <n v="9"/>
    <d v="2023-01-17T00:23:46"/>
    <n v="4"/>
    <d v="2023-01-20T00:23:46"/>
    <d v="2023-01-23T00:23:46"/>
    <n v="164"/>
    <m/>
    <x v="1"/>
    <d v="2023-01-31T00:23:46"/>
    <n v="18"/>
    <n v="3"/>
  </r>
  <r>
    <n v="636"/>
    <x v="406"/>
    <x v="1"/>
    <s v="Program Office - Junior"/>
    <x v="9"/>
    <s v="Program Office-Officer"/>
    <x v="0"/>
    <x v="304"/>
    <d v="2022-09-25T07:15:57"/>
    <n v="3"/>
    <d v="2022-09-29T07:15:57"/>
    <n v="4"/>
    <d v="2022-10-21T07:15:57"/>
    <n v="22"/>
    <x v="0"/>
    <n v="10"/>
    <d v="2022-10-09T07:15:57"/>
    <x v="0"/>
    <s v="Other"/>
    <m/>
    <m/>
    <m/>
    <m/>
    <m/>
    <x v="0"/>
    <m/>
    <x v="0"/>
    <m/>
    <m/>
    <m/>
    <m/>
    <m/>
    <m/>
    <m/>
    <x v="0"/>
    <m/>
    <m/>
    <m/>
  </r>
  <r>
    <n v="577"/>
    <x v="407"/>
    <x v="1"/>
    <s v="Program Office - Junior"/>
    <x v="9"/>
    <s v="Program Office-Officer"/>
    <x v="0"/>
    <x v="305"/>
    <d v="2022-12-14T02:09:30"/>
    <n v="3"/>
    <d v="2022-12-20T02:09:30"/>
    <n v="6"/>
    <d v="2022-12-27T02:09:30"/>
    <n v="7"/>
    <x v="0"/>
    <n v="16"/>
    <d v="2023-01-05T02:09:30"/>
    <x v="0"/>
    <s v="Salary expectation too high"/>
    <m/>
    <m/>
    <m/>
    <m/>
    <d v="2023-01-09T02:09:30"/>
    <x v="0"/>
    <m/>
    <x v="0"/>
    <m/>
    <m/>
    <m/>
    <m/>
    <m/>
    <m/>
    <m/>
    <x v="0"/>
    <m/>
    <m/>
    <m/>
  </r>
  <r>
    <n v="575"/>
    <x v="408"/>
    <x v="1"/>
    <s v="Program Office - Junior"/>
    <x v="9"/>
    <s v="Program Office-Officer"/>
    <x v="0"/>
    <x v="157"/>
    <d v="2022-12-15T02:09:30"/>
    <n v="2"/>
    <d v="2022-12-20T02:09:30"/>
    <n v="5"/>
    <d v="2022-12-28T02:09:30"/>
    <n v="8"/>
    <x v="0"/>
    <n v="10"/>
    <d v="2022-12-30T02:09:30"/>
    <x v="1"/>
    <m/>
    <d v="2023-01-01T02:09:30"/>
    <s v="Declined"/>
    <m/>
    <m/>
    <d v="2022-12-31T02:09:30"/>
    <x v="0"/>
    <m/>
    <x v="0"/>
    <m/>
    <m/>
    <m/>
    <m/>
    <m/>
    <m/>
    <m/>
    <x v="1"/>
    <m/>
    <m/>
    <m/>
  </r>
  <r>
    <n v="573"/>
    <x v="409"/>
    <x v="1"/>
    <s v="Program Office - Junior"/>
    <x v="9"/>
    <s v="Program Office-Officer"/>
    <x v="0"/>
    <x v="305"/>
    <d v="2022-12-14T02:09:30"/>
    <n v="3"/>
    <d v="2022-12-20T02:09:30"/>
    <n v="6"/>
    <d v="2023-01-10T02:09:30"/>
    <n v="21"/>
    <x v="0"/>
    <n v="2"/>
    <d v="2022-12-22T02:09:30"/>
    <x v="4"/>
    <m/>
    <d v="2022-12-27T02:09:30"/>
    <s v="Pending"/>
    <m/>
    <m/>
    <d v="2022-12-23T02:09:30"/>
    <x v="0"/>
    <m/>
    <x v="0"/>
    <m/>
    <m/>
    <m/>
    <m/>
    <m/>
    <m/>
    <m/>
    <x v="1"/>
    <m/>
    <m/>
    <m/>
  </r>
  <r>
    <n v="492"/>
    <x v="410"/>
    <x v="1"/>
    <s v="Program Office - Junior"/>
    <x v="9"/>
    <s v="Program Office-Officer"/>
    <x v="0"/>
    <x v="60"/>
    <d v="2023-08-30T09:52:53"/>
    <n v="1"/>
    <d v="2023-09-05T09:52:53"/>
    <n v="6"/>
    <d v="2023-09-13T09:52:53"/>
    <n v="8"/>
    <x v="0"/>
    <n v="15"/>
    <d v="2023-09-20T09:52:53"/>
    <x v="0"/>
    <s v="Other"/>
    <m/>
    <m/>
    <m/>
    <m/>
    <d v="2023-09-24T09:52:53"/>
    <x v="0"/>
    <m/>
    <x v="0"/>
    <m/>
    <m/>
    <m/>
    <m/>
    <m/>
    <m/>
    <m/>
    <x v="2"/>
    <m/>
    <m/>
    <m/>
  </r>
  <r>
    <n v="491"/>
    <x v="411"/>
    <x v="1"/>
    <s v="Program Office - Junior"/>
    <x v="9"/>
    <s v="Program Office-Officer"/>
    <x v="0"/>
    <x v="306"/>
    <d v="2023-09-03T09:52:53"/>
    <n v="4"/>
    <d v="2023-09-05T09:52:53"/>
    <n v="2"/>
    <d v="2023-09-30T09:52:53"/>
    <n v="25"/>
    <x v="0"/>
    <n v="13"/>
    <d v="2023-09-18T09:52:53"/>
    <x v="0"/>
    <s v="Salary expectation too high"/>
    <m/>
    <m/>
    <m/>
    <m/>
    <m/>
    <x v="0"/>
    <m/>
    <x v="0"/>
    <m/>
    <m/>
    <m/>
    <m/>
    <m/>
    <m/>
    <m/>
    <x v="0"/>
    <m/>
    <m/>
    <m/>
  </r>
  <r>
    <n v="483"/>
    <x v="412"/>
    <x v="1"/>
    <s v="Program Office - Junior"/>
    <x v="9"/>
    <s v="Program Office-Officer"/>
    <x v="0"/>
    <x v="307"/>
    <d v="2023-01-07T13:36:04"/>
    <n v="4"/>
    <d v="2023-01-12T13:36:04"/>
    <n v="5"/>
    <d v="2023-02-09T13:36:04"/>
    <n v="28"/>
    <x v="1"/>
    <m/>
    <m/>
    <x v="2"/>
    <m/>
    <m/>
    <m/>
    <m/>
    <m/>
    <m/>
    <x v="0"/>
    <m/>
    <x v="0"/>
    <m/>
    <m/>
    <m/>
    <m/>
    <m/>
    <m/>
    <m/>
    <x v="1"/>
    <m/>
    <m/>
    <m/>
  </r>
  <r>
    <n v="480"/>
    <x v="413"/>
    <x v="1"/>
    <s v="Program Office - Junior"/>
    <x v="9"/>
    <s v="Program Office-Officer"/>
    <x v="0"/>
    <x v="63"/>
    <d v="2022-04-26T01:49:05"/>
    <n v="4"/>
    <d v="2022-05-01T01:49:05"/>
    <n v="5"/>
    <d v="2022-05-27T01:49:05"/>
    <n v="26"/>
    <x v="0"/>
    <n v="3"/>
    <d v="2022-05-04T01:49:05"/>
    <x v="0"/>
    <s v="Not a culture fit"/>
    <m/>
    <m/>
    <m/>
    <m/>
    <m/>
    <x v="0"/>
    <m/>
    <x v="0"/>
    <m/>
    <m/>
    <m/>
    <m/>
    <m/>
    <m/>
    <m/>
    <x v="2"/>
    <m/>
    <m/>
    <m/>
  </r>
  <r>
    <n v="476"/>
    <x v="414"/>
    <x v="1"/>
    <s v="Program Office - Junior"/>
    <x v="9"/>
    <s v="Program Office-Officer"/>
    <x v="0"/>
    <x v="308"/>
    <d v="2022-04-27T01:49:05"/>
    <n v="3"/>
    <d v="2022-05-01T01:49:05"/>
    <n v="4"/>
    <d v="2022-05-22T01:49:05"/>
    <n v="21"/>
    <x v="0"/>
    <n v="2"/>
    <d v="2022-05-03T01:49:05"/>
    <x v="0"/>
    <s v="Other"/>
    <m/>
    <m/>
    <m/>
    <m/>
    <d v="2022-05-07T01:49:05"/>
    <x v="0"/>
    <m/>
    <x v="0"/>
    <m/>
    <m/>
    <m/>
    <m/>
    <m/>
    <m/>
    <m/>
    <x v="2"/>
    <m/>
    <m/>
    <m/>
  </r>
  <r>
    <n v="390"/>
    <x v="415"/>
    <x v="1"/>
    <s v="Program Office - Junior"/>
    <x v="9"/>
    <s v="Program Office-Officer"/>
    <x v="0"/>
    <x v="246"/>
    <d v="2022-11-12T09:11:38"/>
    <n v="3"/>
    <d v="2022-11-13T09:11:38"/>
    <n v="1"/>
    <d v="2022-12-08T09:11:38"/>
    <n v="25"/>
    <x v="0"/>
    <n v="13"/>
    <d v="2022-11-26T09:11:38"/>
    <x v="1"/>
    <m/>
    <d v="2022-11-28T09:11:38"/>
    <s v="Declined"/>
    <m/>
    <m/>
    <d v="2022-11-27T09:11:38"/>
    <x v="0"/>
    <m/>
    <x v="0"/>
    <m/>
    <m/>
    <m/>
    <m/>
    <m/>
    <m/>
    <m/>
    <x v="1"/>
    <m/>
    <m/>
    <m/>
  </r>
  <r>
    <n v="388"/>
    <x v="416"/>
    <x v="1"/>
    <s v="Program Office - Junior"/>
    <x v="9"/>
    <s v="Program Office-Officer"/>
    <x v="0"/>
    <x v="64"/>
    <d v="2022-11-09T09:11:38"/>
    <n v="2"/>
    <d v="2022-11-13T09:11:38"/>
    <n v="4"/>
    <d v="2022-11-26T09:11:38"/>
    <n v="13"/>
    <x v="0"/>
    <n v="13"/>
    <d v="2022-11-26T09:11:38"/>
    <x v="0"/>
    <s v="Other"/>
    <m/>
    <m/>
    <m/>
    <m/>
    <m/>
    <x v="0"/>
    <m/>
    <x v="0"/>
    <m/>
    <m/>
    <m/>
    <m/>
    <m/>
    <m/>
    <m/>
    <x v="0"/>
    <m/>
    <m/>
    <m/>
  </r>
  <r>
    <n v="386"/>
    <x v="417"/>
    <x v="1"/>
    <s v="Program Office - Junior"/>
    <x v="9"/>
    <s v="Program Office-Officer"/>
    <x v="0"/>
    <x v="246"/>
    <d v="2022-11-12T09:11:38"/>
    <n v="3"/>
    <d v="2022-11-13T09:11:38"/>
    <n v="1"/>
    <d v="2022-12-05T09:11:38"/>
    <n v="22"/>
    <x v="0"/>
    <n v="4"/>
    <d v="2022-11-17T09:11:38"/>
    <x v="0"/>
    <s v="Position filled by another"/>
    <m/>
    <m/>
    <m/>
    <m/>
    <m/>
    <x v="0"/>
    <m/>
    <x v="0"/>
    <m/>
    <m/>
    <m/>
    <m/>
    <m/>
    <m/>
    <m/>
    <x v="0"/>
    <m/>
    <m/>
    <m/>
  </r>
  <r>
    <n v="381"/>
    <x v="418"/>
    <x v="1"/>
    <s v="Program Office - Junior"/>
    <x v="9"/>
    <s v="Program Office-Officer"/>
    <x v="0"/>
    <x v="309"/>
    <d v="2022-11-07T09:11:38"/>
    <n v="1"/>
    <d v="2022-11-13T09:11:38"/>
    <n v="6"/>
    <d v="2022-12-04T09:11:38"/>
    <n v="21"/>
    <x v="0"/>
    <n v="1"/>
    <d v="2022-11-14T09:11:38"/>
    <x v="0"/>
    <s v="Other"/>
    <m/>
    <m/>
    <m/>
    <m/>
    <m/>
    <x v="0"/>
    <m/>
    <x v="0"/>
    <m/>
    <m/>
    <m/>
    <m/>
    <m/>
    <m/>
    <m/>
    <x v="2"/>
    <m/>
    <m/>
    <m/>
  </r>
  <r>
    <n v="372"/>
    <x v="419"/>
    <x v="1"/>
    <s v="Program Office - Junior"/>
    <x v="9"/>
    <s v="Program Office-Officer"/>
    <x v="0"/>
    <x v="65"/>
    <d v="2022-04-16T08:33:40"/>
    <n v="4"/>
    <d v="2022-04-19T08:33:40"/>
    <n v="3"/>
    <d v="2022-05-10T08:33:40"/>
    <n v="21"/>
    <x v="0"/>
    <n v="11"/>
    <d v="2022-04-30T08:33:40"/>
    <x v="0"/>
    <s v="Other"/>
    <m/>
    <m/>
    <m/>
    <m/>
    <m/>
    <x v="0"/>
    <m/>
    <x v="0"/>
    <m/>
    <m/>
    <m/>
    <m/>
    <m/>
    <m/>
    <m/>
    <x v="2"/>
    <m/>
    <m/>
    <m/>
  </r>
  <r>
    <n v="318"/>
    <x v="420"/>
    <x v="1"/>
    <s v="Program Office - Junior"/>
    <x v="9"/>
    <s v="Program Office-Officer"/>
    <x v="0"/>
    <x v="310"/>
    <d v="2023-03-01T14:36:53"/>
    <n v="4"/>
    <d v="2023-03-06T14:36:53"/>
    <n v="5"/>
    <d v="2023-04-05T14:36:53"/>
    <n v="30"/>
    <x v="0"/>
    <n v="10"/>
    <d v="2023-03-16T14:36:53"/>
    <x v="1"/>
    <m/>
    <d v="2023-03-23T14:36:53"/>
    <s v="Declined"/>
    <m/>
    <m/>
    <d v="2023-03-20T14:36:53"/>
    <x v="0"/>
    <m/>
    <x v="0"/>
    <m/>
    <m/>
    <m/>
    <m/>
    <m/>
    <m/>
    <m/>
    <x v="1"/>
    <m/>
    <m/>
    <m/>
  </r>
  <r>
    <n v="316"/>
    <x v="421"/>
    <x v="1"/>
    <s v="Program Office - Junior"/>
    <x v="9"/>
    <s v="Program Office-Officer"/>
    <x v="0"/>
    <x v="311"/>
    <d v="2023-03-02T14:36:53"/>
    <n v="2"/>
    <d v="2023-03-06T14:36:53"/>
    <n v="4"/>
    <d v="2023-03-31T14:36:53"/>
    <n v="25"/>
    <x v="0"/>
    <n v="5"/>
    <d v="2023-03-11T14:36:53"/>
    <x v="0"/>
    <s v="Position filled by another"/>
    <m/>
    <m/>
    <m/>
    <m/>
    <d v="2023-03-15T14:36:53"/>
    <x v="0"/>
    <m/>
    <x v="0"/>
    <m/>
    <m/>
    <m/>
    <m/>
    <m/>
    <m/>
    <m/>
    <x v="0"/>
    <m/>
    <m/>
    <m/>
  </r>
  <r>
    <n v="314"/>
    <x v="422"/>
    <x v="1"/>
    <s v="Program Office - Junior"/>
    <x v="9"/>
    <s v="Program Office-Officer"/>
    <x v="0"/>
    <x v="163"/>
    <d v="2023-03-04T14:36:53"/>
    <n v="3"/>
    <d v="2023-03-06T14:36:53"/>
    <n v="2"/>
    <d v="2023-03-16T14:36:53"/>
    <n v="10"/>
    <x v="0"/>
    <n v="17"/>
    <d v="2023-03-23T14:36:53"/>
    <x v="3"/>
    <m/>
    <d v="2023-03-26T14:36:53"/>
    <s v="Accepted"/>
    <d v="2023-03-24T14:36:53"/>
    <d v="2023-03-28T14:36:53"/>
    <d v="2023-03-25T14:36:53"/>
    <x v="8"/>
    <d v="2023-04-02T14:36:53"/>
    <x v="1"/>
    <n v="10"/>
    <d v="2023-04-05T14:36:53"/>
    <n v="3"/>
    <d v="2023-04-08T14:36:53"/>
    <d v="2023-04-09T14:36:53"/>
    <n v="145"/>
    <m/>
    <x v="1"/>
    <d v="2023-04-26T14:36:53"/>
    <n v="24"/>
    <n v="1"/>
  </r>
  <r>
    <n v="312"/>
    <x v="423"/>
    <x v="1"/>
    <s v="Program Office - Junior"/>
    <x v="9"/>
    <s v="Program Office-Officer"/>
    <x v="0"/>
    <x v="163"/>
    <d v="2023-03-04T14:36:53"/>
    <n v="3"/>
    <d v="2023-03-06T14:36:53"/>
    <n v="2"/>
    <d v="2023-03-30T14:36:53"/>
    <n v="24"/>
    <x v="0"/>
    <n v="15"/>
    <d v="2023-03-21T14:36:53"/>
    <x v="1"/>
    <m/>
    <d v="2023-03-26T14:36:53"/>
    <s v="Declined"/>
    <m/>
    <m/>
    <d v="2023-03-25T14:36:53"/>
    <x v="0"/>
    <m/>
    <x v="0"/>
    <m/>
    <m/>
    <m/>
    <m/>
    <m/>
    <m/>
    <m/>
    <x v="1"/>
    <m/>
    <m/>
    <m/>
  </r>
  <r>
    <n v="187"/>
    <x v="424"/>
    <x v="1"/>
    <s v="Program Office - Junior"/>
    <x v="9"/>
    <s v="Program Office-Officer"/>
    <x v="0"/>
    <x v="312"/>
    <d v="2022-09-26T07:13:58"/>
    <n v="2"/>
    <d v="2022-10-01T07:13:58"/>
    <n v="5"/>
    <d v="2022-10-13T07:13:58"/>
    <n v="12"/>
    <x v="0"/>
    <n v="11"/>
    <d v="2022-10-12T07:13:58"/>
    <x v="3"/>
    <m/>
    <d v="2022-10-15T07:13:58"/>
    <s v="Accepted"/>
    <d v="2022-10-13T07:13:58"/>
    <d v="2022-10-14T07:13:58"/>
    <d v="2022-10-13T07:13:58"/>
    <x v="5"/>
    <d v="2022-10-17T07:13:58"/>
    <x v="1"/>
    <n v="5"/>
    <d v="2022-10-21T07:13:58"/>
    <n v="4"/>
    <d v="2022-10-23T07:13:58"/>
    <d v="2022-10-25T07:13:58"/>
    <n v="175"/>
    <m/>
    <x v="1"/>
    <d v="2022-11-13T07:13:58"/>
    <n v="27"/>
    <n v="2"/>
  </r>
  <r>
    <n v="181"/>
    <x v="425"/>
    <x v="1"/>
    <s v="Program Office - Junior"/>
    <x v="9"/>
    <s v="Program Office-Officer"/>
    <x v="0"/>
    <x v="67"/>
    <d v="2022-09-28T07:13:58"/>
    <n v="2"/>
    <d v="2022-10-01T07:13:58"/>
    <n v="3"/>
    <d v="2022-10-12T07:13:58"/>
    <n v="11"/>
    <x v="0"/>
    <n v="7"/>
    <d v="2022-10-08T07:13:58"/>
    <x v="0"/>
    <s v="Not a culture fit"/>
    <m/>
    <m/>
    <m/>
    <m/>
    <d v="2022-10-10T07:13:58"/>
    <x v="0"/>
    <m/>
    <x v="0"/>
    <m/>
    <m/>
    <m/>
    <m/>
    <m/>
    <m/>
    <m/>
    <x v="0"/>
    <m/>
    <m/>
    <m/>
  </r>
  <r>
    <n v="140"/>
    <x v="426"/>
    <x v="1"/>
    <s v="Program Office - Junior"/>
    <x v="9"/>
    <s v="Program Office-Officer"/>
    <x v="0"/>
    <x v="313"/>
    <d v="2022-07-23T19:16:15"/>
    <n v="4"/>
    <d v="2022-07-27T19:16:15"/>
    <n v="4"/>
    <d v="2022-08-05T19:16:15"/>
    <n v="9"/>
    <x v="0"/>
    <n v="14"/>
    <d v="2022-08-10T19:16:15"/>
    <x v="3"/>
    <m/>
    <d v="2022-08-16T19:16:15"/>
    <s v="Accepted"/>
    <d v="2022-08-11T19:16:15"/>
    <d v="2022-08-12T19:16:15"/>
    <d v="2022-08-13T19:16:15"/>
    <x v="11"/>
    <d v="2022-08-18T19:16:15"/>
    <x v="1"/>
    <n v="8"/>
    <d v="2022-08-20T19:16:15"/>
    <n v="2"/>
    <d v="2022-08-21T19:16:15"/>
    <d v="2022-08-23T19:16:15"/>
    <n v="134"/>
    <m/>
    <x v="1"/>
    <d v="2022-09-11T19:16:15"/>
    <n v="24"/>
    <n v="2"/>
  </r>
  <r>
    <n v="139"/>
    <x v="427"/>
    <x v="1"/>
    <s v="Program Office - Junior"/>
    <x v="9"/>
    <s v="Program Office-Officer"/>
    <x v="0"/>
    <x v="314"/>
    <d v="2022-07-26T19:16:15"/>
    <n v="1"/>
    <d v="2022-07-27T19:16:15"/>
    <n v="1"/>
    <d v="2022-08-13T19:16:15"/>
    <n v="17"/>
    <x v="1"/>
    <m/>
    <m/>
    <x v="2"/>
    <m/>
    <m/>
    <m/>
    <m/>
    <m/>
    <m/>
    <x v="0"/>
    <m/>
    <x v="0"/>
    <m/>
    <m/>
    <m/>
    <m/>
    <m/>
    <m/>
    <m/>
    <x v="1"/>
    <m/>
    <m/>
    <m/>
  </r>
  <r>
    <n v="136"/>
    <x v="428"/>
    <x v="1"/>
    <s v="Program Office - Junior"/>
    <x v="9"/>
    <s v="Program Office-Officer"/>
    <x v="0"/>
    <x v="315"/>
    <d v="2022-07-23T19:16:15"/>
    <n v="3"/>
    <d v="2022-07-27T19:16:15"/>
    <n v="4"/>
    <d v="2022-08-11T19:16:15"/>
    <n v="15"/>
    <x v="0"/>
    <n v="12"/>
    <d v="2022-08-08T19:16:15"/>
    <x v="1"/>
    <m/>
    <d v="2022-08-12T19:16:15"/>
    <s v="Declined"/>
    <m/>
    <m/>
    <d v="2022-08-10T19:16:15"/>
    <x v="0"/>
    <m/>
    <x v="0"/>
    <m/>
    <m/>
    <m/>
    <m/>
    <m/>
    <m/>
    <m/>
    <x v="1"/>
    <m/>
    <m/>
    <m/>
  </r>
  <r>
    <n v="132"/>
    <x v="429"/>
    <x v="1"/>
    <s v="Program Office - Junior"/>
    <x v="9"/>
    <s v="Program Office-Officer"/>
    <x v="0"/>
    <x v="69"/>
    <d v="2022-07-25T19:16:15"/>
    <n v="3"/>
    <d v="2022-07-27T19:16:15"/>
    <n v="2"/>
    <d v="2022-08-19T19:16:15"/>
    <n v="23"/>
    <x v="0"/>
    <n v="17"/>
    <d v="2022-08-13T19:16:15"/>
    <x v="1"/>
    <m/>
    <d v="2022-08-19T19:16:15"/>
    <s v="Declined"/>
    <m/>
    <m/>
    <d v="2022-08-17T19:16:15"/>
    <x v="0"/>
    <m/>
    <x v="0"/>
    <m/>
    <m/>
    <m/>
    <m/>
    <m/>
    <m/>
    <m/>
    <x v="1"/>
    <m/>
    <m/>
    <m/>
  </r>
  <r>
    <n v="66"/>
    <x v="430"/>
    <x v="1"/>
    <s v="Program Office - Junior"/>
    <x v="9"/>
    <s v="Program Office-Officer"/>
    <x v="0"/>
    <x v="166"/>
    <d v="2023-08-30T18:08:34"/>
    <n v="1"/>
    <d v="2023-09-01T18:08:34"/>
    <n v="2"/>
    <d v="2023-09-11T18:08:34"/>
    <n v="10"/>
    <x v="0"/>
    <n v="14"/>
    <d v="2023-09-15T18:08:34"/>
    <x v="4"/>
    <m/>
    <d v="2023-09-20T18:08:34"/>
    <s v="Pending"/>
    <m/>
    <m/>
    <d v="2023-09-19T18:08:34"/>
    <x v="0"/>
    <m/>
    <x v="0"/>
    <m/>
    <m/>
    <m/>
    <m/>
    <m/>
    <m/>
    <m/>
    <x v="1"/>
    <m/>
    <m/>
    <m/>
  </r>
  <r>
    <n v="2540"/>
    <x v="431"/>
    <x v="1"/>
    <s v="Program Office - Executive"/>
    <x v="2"/>
    <s v="Program Office-Director"/>
    <x v="2"/>
    <x v="260"/>
    <d v="2022-05-05T01:23:53"/>
    <n v="4"/>
    <d v="2022-05-07T01:23:53"/>
    <n v="2"/>
    <d v="2022-06-02T01:23:53"/>
    <n v="26"/>
    <x v="1"/>
    <m/>
    <m/>
    <x v="2"/>
    <m/>
    <m/>
    <m/>
    <m/>
    <m/>
    <m/>
    <x v="0"/>
    <m/>
    <x v="0"/>
    <m/>
    <m/>
    <m/>
    <m/>
    <m/>
    <m/>
    <m/>
    <x v="1"/>
    <m/>
    <m/>
    <m/>
  </r>
  <r>
    <n v="2531"/>
    <x v="432"/>
    <x v="1"/>
    <s v="Program Office - Executive"/>
    <x v="2"/>
    <s v="Program Office-Director"/>
    <x v="2"/>
    <x v="316"/>
    <d v="2022-05-05T01:23:53"/>
    <n v="1"/>
    <d v="2022-05-07T01:23:53"/>
    <n v="2"/>
    <d v="2022-05-13T01:23:53"/>
    <n v="6"/>
    <x v="1"/>
    <m/>
    <m/>
    <x v="2"/>
    <m/>
    <m/>
    <m/>
    <m/>
    <m/>
    <m/>
    <x v="0"/>
    <m/>
    <x v="0"/>
    <m/>
    <m/>
    <m/>
    <m/>
    <m/>
    <m/>
    <m/>
    <x v="1"/>
    <m/>
    <m/>
    <m/>
  </r>
  <r>
    <n v="2265"/>
    <x v="433"/>
    <x v="1"/>
    <s v="Program Office - Executive"/>
    <x v="2"/>
    <s v="Program Office-Director"/>
    <x v="2"/>
    <x v="98"/>
    <d v="2023-04-16T22:30:17"/>
    <n v="2"/>
    <d v="2023-04-20T22:30:17"/>
    <n v="4"/>
    <d v="2023-05-03T22:30:17"/>
    <n v="13"/>
    <x v="1"/>
    <m/>
    <m/>
    <x v="2"/>
    <m/>
    <m/>
    <m/>
    <m/>
    <m/>
    <m/>
    <x v="0"/>
    <m/>
    <x v="0"/>
    <m/>
    <m/>
    <m/>
    <m/>
    <m/>
    <m/>
    <m/>
    <x v="1"/>
    <m/>
    <m/>
    <m/>
  </r>
  <r>
    <n v="2127"/>
    <x v="434"/>
    <x v="1"/>
    <s v="Program Office - Executive"/>
    <x v="2"/>
    <s v="Program Office-Director"/>
    <x v="2"/>
    <x v="46"/>
    <d v="2023-01-03T11:21:38"/>
    <n v="2"/>
    <d v="2023-01-09T11:21:38"/>
    <n v="6"/>
    <d v="2023-01-24T11:21:38"/>
    <n v="15"/>
    <x v="1"/>
    <m/>
    <m/>
    <x v="2"/>
    <m/>
    <m/>
    <m/>
    <m/>
    <m/>
    <m/>
    <x v="0"/>
    <m/>
    <x v="0"/>
    <m/>
    <m/>
    <m/>
    <m/>
    <m/>
    <m/>
    <m/>
    <x v="1"/>
    <m/>
    <m/>
    <m/>
  </r>
  <r>
    <n v="2120"/>
    <x v="435"/>
    <x v="1"/>
    <s v="Program Office - Executive"/>
    <x v="2"/>
    <s v="Program Office-Director"/>
    <x v="2"/>
    <x v="317"/>
    <d v="2023-04-17T01:19:50"/>
    <n v="3"/>
    <d v="2023-04-22T01:19:50"/>
    <n v="5"/>
    <d v="2023-05-11T01:19:50"/>
    <n v="19"/>
    <x v="1"/>
    <m/>
    <m/>
    <x v="2"/>
    <m/>
    <m/>
    <m/>
    <m/>
    <m/>
    <m/>
    <x v="0"/>
    <m/>
    <x v="0"/>
    <m/>
    <m/>
    <m/>
    <m/>
    <m/>
    <m/>
    <m/>
    <x v="1"/>
    <m/>
    <m/>
    <m/>
  </r>
  <r>
    <n v="2115"/>
    <x v="436"/>
    <x v="1"/>
    <s v="Program Office - Executive"/>
    <x v="2"/>
    <s v="Program Office-Director"/>
    <x v="2"/>
    <x v="317"/>
    <d v="2023-04-16T01:19:50"/>
    <n v="2"/>
    <d v="2023-04-22T01:19:50"/>
    <n v="6"/>
    <d v="2023-05-06T01:19:50"/>
    <n v="14"/>
    <x v="1"/>
    <m/>
    <m/>
    <x v="2"/>
    <m/>
    <m/>
    <m/>
    <m/>
    <m/>
    <m/>
    <x v="0"/>
    <m/>
    <x v="0"/>
    <m/>
    <m/>
    <m/>
    <m/>
    <m/>
    <m/>
    <m/>
    <x v="1"/>
    <m/>
    <m/>
    <m/>
  </r>
  <r>
    <n v="1857"/>
    <x v="437"/>
    <x v="1"/>
    <s v="Program Office - Executive"/>
    <x v="2"/>
    <s v="Program Office-Director"/>
    <x v="2"/>
    <x v="318"/>
    <d v="2022-11-15T01:50:58"/>
    <n v="3"/>
    <d v="2022-11-17T01:50:58"/>
    <n v="2"/>
    <d v="2022-12-10T01:50:58"/>
    <n v="23"/>
    <x v="1"/>
    <m/>
    <m/>
    <x v="2"/>
    <m/>
    <m/>
    <m/>
    <m/>
    <m/>
    <m/>
    <x v="0"/>
    <m/>
    <x v="0"/>
    <m/>
    <m/>
    <m/>
    <m/>
    <m/>
    <m/>
    <m/>
    <x v="1"/>
    <m/>
    <m/>
    <m/>
  </r>
  <r>
    <n v="1820"/>
    <x v="438"/>
    <x v="1"/>
    <s v="Program Office - Executive"/>
    <x v="2"/>
    <s v="Program Office-Director"/>
    <x v="2"/>
    <x v="319"/>
    <d v="2022-09-21T04:28:24"/>
    <n v="2"/>
    <d v="2022-09-25T04:28:24"/>
    <n v="4"/>
    <d v="2022-10-04T04:28:24"/>
    <n v="9"/>
    <x v="1"/>
    <m/>
    <m/>
    <x v="2"/>
    <m/>
    <m/>
    <m/>
    <m/>
    <m/>
    <m/>
    <x v="0"/>
    <m/>
    <x v="0"/>
    <m/>
    <m/>
    <m/>
    <m/>
    <m/>
    <m/>
    <m/>
    <x v="1"/>
    <m/>
    <m/>
    <m/>
  </r>
  <r>
    <n v="1816"/>
    <x v="439"/>
    <x v="1"/>
    <s v="Program Office - Executive"/>
    <x v="2"/>
    <s v="Program Office-Director"/>
    <x v="2"/>
    <x v="204"/>
    <d v="2022-09-19T04:28:24"/>
    <n v="2"/>
    <d v="2022-09-25T04:28:24"/>
    <n v="6"/>
    <d v="2022-10-03T04:28:24"/>
    <n v="8"/>
    <x v="1"/>
    <m/>
    <m/>
    <x v="2"/>
    <m/>
    <m/>
    <m/>
    <m/>
    <m/>
    <m/>
    <x v="0"/>
    <m/>
    <x v="0"/>
    <m/>
    <m/>
    <m/>
    <m/>
    <m/>
    <m/>
    <m/>
    <x v="1"/>
    <m/>
    <m/>
    <m/>
  </r>
  <r>
    <n v="1809"/>
    <x v="440"/>
    <x v="1"/>
    <s v="Program Office - Executive"/>
    <x v="2"/>
    <s v="Program Office-Director"/>
    <x v="2"/>
    <x v="52"/>
    <d v="2023-07-17T00:25:30"/>
    <n v="2"/>
    <d v="2023-07-20T00:25:30"/>
    <n v="3"/>
    <d v="2023-08-05T00:25:30"/>
    <n v="16"/>
    <x v="1"/>
    <m/>
    <m/>
    <x v="2"/>
    <m/>
    <m/>
    <m/>
    <m/>
    <m/>
    <m/>
    <x v="0"/>
    <m/>
    <x v="0"/>
    <m/>
    <m/>
    <m/>
    <m/>
    <m/>
    <m/>
    <m/>
    <x v="1"/>
    <m/>
    <m/>
    <m/>
  </r>
  <r>
    <n v="993"/>
    <x v="441"/>
    <x v="1"/>
    <s v="Program Office - Executive"/>
    <x v="2"/>
    <s v="Program Office-Director"/>
    <x v="2"/>
    <x v="320"/>
    <d v="2023-04-03T20:36:08"/>
    <n v="1"/>
    <d v="2023-04-04T20:36:08"/>
    <n v="1"/>
    <d v="2023-04-23T20:36:08"/>
    <n v="19"/>
    <x v="0"/>
    <n v="12"/>
    <d v="2023-04-16T20:36:08"/>
    <x v="3"/>
    <m/>
    <d v="2023-04-23T20:36:08"/>
    <s v="Accepted"/>
    <d v="2023-04-18T20:36:08"/>
    <d v="2023-04-21T20:36:08"/>
    <d v="2023-04-19T20:36:08"/>
    <x v="24"/>
    <d v="2023-04-22T20:36:08"/>
    <x v="1"/>
    <n v="6"/>
    <d v="2023-04-25T20:36:08"/>
    <n v="3"/>
    <d v="2023-04-28T20:36:08"/>
    <d v="2023-04-30T20:36:08"/>
    <n v="156"/>
    <m/>
    <x v="1"/>
    <d v="2023-05-15T20:36:08"/>
    <n v="23"/>
    <n v="2"/>
  </r>
  <r>
    <n v="949"/>
    <x v="442"/>
    <x v="1"/>
    <s v="Program Office - Executive"/>
    <x v="2"/>
    <s v="Program Office-Director"/>
    <x v="2"/>
    <x v="321"/>
    <d v="2022-11-02T01:02:01"/>
    <n v="2"/>
    <d v="2022-11-03T01:02:01"/>
    <n v="1"/>
    <d v="2022-12-02T01:02:01"/>
    <n v="29"/>
    <x v="0"/>
    <n v="4"/>
    <d v="2022-11-07T01:02:01"/>
    <x v="1"/>
    <m/>
    <d v="2022-11-13T01:02:01"/>
    <s v="Declined"/>
    <m/>
    <m/>
    <d v="2022-11-11T01:02:01"/>
    <x v="0"/>
    <m/>
    <x v="0"/>
    <m/>
    <m/>
    <m/>
    <m/>
    <m/>
    <m/>
    <m/>
    <x v="1"/>
    <m/>
    <m/>
    <m/>
  </r>
  <r>
    <n v="914"/>
    <x v="443"/>
    <x v="1"/>
    <s v="Program Office - Executive"/>
    <x v="2"/>
    <s v="Program Office-Director"/>
    <x v="2"/>
    <x v="130"/>
    <d v="2022-04-22T06:08:47"/>
    <n v="3"/>
    <d v="2022-04-25T06:08:47"/>
    <n v="3"/>
    <d v="2022-05-21T06:08:47"/>
    <n v="26"/>
    <x v="0"/>
    <n v="7"/>
    <d v="2022-05-02T06:08:47"/>
    <x v="1"/>
    <m/>
    <d v="2022-05-05T06:08:47"/>
    <s v="Declined"/>
    <m/>
    <m/>
    <d v="2022-05-03T06:08:47"/>
    <x v="0"/>
    <m/>
    <x v="0"/>
    <m/>
    <m/>
    <m/>
    <m/>
    <m/>
    <m/>
    <m/>
    <x v="1"/>
    <m/>
    <m/>
    <m/>
  </r>
  <r>
    <n v="906"/>
    <x v="444"/>
    <x v="1"/>
    <s v="Program Office - Executive"/>
    <x v="2"/>
    <s v="Program Office-Director"/>
    <x v="2"/>
    <x v="322"/>
    <d v="2023-08-25T05:59:22"/>
    <n v="2"/>
    <d v="2023-08-28T05:59:22"/>
    <n v="3"/>
    <d v="2023-09-23T05:59:22"/>
    <n v="26"/>
    <x v="0"/>
    <n v="7"/>
    <d v="2023-09-04T05:59:22"/>
    <x v="3"/>
    <m/>
    <d v="2023-09-10T05:59:22"/>
    <s v="Accepted"/>
    <d v="2023-09-06T05:59:22"/>
    <d v="2023-09-08T05:59:22"/>
    <d v="2023-09-08T05:59:22"/>
    <x v="1"/>
    <d v="2023-09-09T05:59:22"/>
    <x v="1"/>
    <n v="5"/>
    <d v="2023-09-10T05:59:22"/>
    <n v="1"/>
    <d v="2023-09-13T05:59:22"/>
    <d v="2023-09-15T05:59:22"/>
    <n v="154"/>
    <m/>
    <x v="1"/>
    <d v="2023-10-05T05:59:22"/>
    <n v="26"/>
    <n v="2"/>
  </r>
  <r>
    <n v="904"/>
    <x v="445"/>
    <x v="1"/>
    <s v="Program Office - Executive"/>
    <x v="2"/>
    <s v="Program Office-Director"/>
    <x v="2"/>
    <x v="323"/>
    <d v="2023-08-24T05:59:22"/>
    <n v="3"/>
    <d v="2023-08-28T05:59:22"/>
    <n v="4"/>
    <d v="2023-09-21T05:59:22"/>
    <n v="24"/>
    <x v="0"/>
    <n v="3"/>
    <d v="2023-08-31T05:59:22"/>
    <x v="3"/>
    <m/>
    <d v="2023-09-06T05:59:22"/>
    <s v="Accepted"/>
    <d v="2023-09-02T05:59:22"/>
    <d v="2023-09-03T05:59:22"/>
    <d v="2023-09-02T05:59:22"/>
    <x v="1"/>
    <d v="2023-09-03T05:59:22"/>
    <x v="1"/>
    <n v="3"/>
    <d v="2023-09-04T05:59:22"/>
    <n v="1"/>
    <d v="2023-09-07T05:59:22"/>
    <d v="2023-09-09T05:59:22"/>
    <n v="170"/>
    <m/>
    <x v="1"/>
    <d v="2023-09-26T05:59:22"/>
    <n v="23"/>
    <n v="2"/>
  </r>
  <r>
    <n v="830"/>
    <x v="446"/>
    <x v="1"/>
    <s v="Program Office - Executive"/>
    <x v="2"/>
    <s v="Program Office-Director"/>
    <x v="2"/>
    <x v="295"/>
    <d v="2022-03-10T15:00:29"/>
    <n v="3"/>
    <d v="2022-03-11T15:00:29"/>
    <n v="1"/>
    <d v="2022-04-09T15:00:29"/>
    <n v="29"/>
    <x v="0"/>
    <n v="7"/>
    <d v="2022-03-18T15:00:29"/>
    <x v="1"/>
    <m/>
    <d v="2022-03-25T15:00:29"/>
    <s v="Declined"/>
    <m/>
    <m/>
    <d v="2022-03-21T15:00:29"/>
    <x v="0"/>
    <m/>
    <x v="0"/>
    <m/>
    <m/>
    <m/>
    <m/>
    <m/>
    <m/>
    <m/>
    <x v="1"/>
    <m/>
    <m/>
    <m/>
  </r>
  <r>
    <n v="791"/>
    <x v="447"/>
    <x v="1"/>
    <s v="Program Office - Executive"/>
    <x v="2"/>
    <s v="Program Office-Director"/>
    <x v="2"/>
    <x v="324"/>
    <d v="2022-12-11T16:11:24"/>
    <n v="4"/>
    <d v="2022-12-17T16:11:24"/>
    <n v="6"/>
    <d v="2023-01-15T16:11:24"/>
    <n v="29"/>
    <x v="0"/>
    <n v="14"/>
    <d v="2022-12-31T16:11:24"/>
    <x v="0"/>
    <s v="Not a culture fit"/>
    <m/>
    <m/>
    <m/>
    <m/>
    <d v="2023-01-01T16:11:24"/>
    <x v="0"/>
    <m/>
    <x v="0"/>
    <m/>
    <m/>
    <m/>
    <m/>
    <m/>
    <m/>
    <m/>
    <x v="0"/>
    <m/>
    <m/>
    <m/>
  </r>
  <r>
    <n v="763"/>
    <x v="448"/>
    <x v="1"/>
    <s v="Program Office - Executive"/>
    <x v="2"/>
    <s v="Program Office-Director"/>
    <x v="2"/>
    <x v="146"/>
    <d v="2022-06-20T17:40:03"/>
    <n v="4"/>
    <d v="2022-06-21T17:40:03"/>
    <n v="1"/>
    <d v="2022-07-06T17:40:03"/>
    <n v="15"/>
    <x v="0"/>
    <n v="11"/>
    <d v="2022-07-02T17:40:03"/>
    <x v="0"/>
    <s v="Didn't pass technical test"/>
    <m/>
    <m/>
    <m/>
    <m/>
    <d v="2022-07-03T17:40:03"/>
    <x v="0"/>
    <m/>
    <x v="0"/>
    <m/>
    <m/>
    <m/>
    <m/>
    <m/>
    <m/>
    <m/>
    <x v="0"/>
    <m/>
    <m/>
    <m/>
  </r>
  <r>
    <n v="728"/>
    <x v="449"/>
    <x v="1"/>
    <s v="Program Office - Executive"/>
    <x v="2"/>
    <s v="Program Office-Director"/>
    <x v="2"/>
    <x v="300"/>
    <d v="2022-02-15T15:51:14"/>
    <n v="2"/>
    <d v="2022-02-20T15:51:14"/>
    <n v="5"/>
    <d v="2022-02-26T15:51:14"/>
    <n v="6"/>
    <x v="0"/>
    <n v="6"/>
    <d v="2022-02-26T15:51:14"/>
    <x v="0"/>
    <s v="Didn't pass technical test"/>
    <m/>
    <m/>
    <m/>
    <m/>
    <d v="2022-02-28T15:51:14"/>
    <x v="0"/>
    <m/>
    <x v="0"/>
    <m/>
    <m/>
    <m/>
    <m/>
    <m/>
    <m/>
    <m/>
    <x v="2"/>
    <m/>
    <m/>
    <m/>
  </r>
  <r>
    <n v="719"/>
    <x v="450"/>
    <x v="1"/>
    <s v="Program Office - Executive"/>
    <x v="2"/>
    <s v="Program Office-Director"/>
    <x v="2"/>
    <x v="325"/>
    <d v="2022-03-10T16:28:19"/>
    <n v="3"/>
    <d v="2022-03-14T16:28:19"/>
    <n v="4"/>
    <d v="2022-03-23T16:28:19"/>
    <n v="9"/>
    <x v="0"/>
    <n v="13"/>
    <d v="2022-03-27T16:28:19"/>
    <x v="0"/>
    <s v="Salary expectation too high"/>
    <m/>
    <m/>
    <m/>
    <m/>
    <d v="2022-03-28T16:28:19"/>
    <x v="0"/>
    <m/>
    <x v="0"/>
    <m/>
    <m/>
    <m/>
    <m/>
    <m/>
    <m/>
    <m/>
    <x v="2"/>
    <m/>
    <m/>
    <m/>
  </r>
  <r>
    <n v="716"/>
    <x v="451"/>
    <x v="1"/>
    <s v="Program Office - Executive"/>
    <x v="2"/>
    <s v="Program Office-Director"/>
    <x v="2"/>
    <x v="326"/>
    <d v="2022-03-13T16:28:19"/>
    <n v="3"/>
    <d v="2022-03-14T16:28:19"/>
    <n v="1"/>
    <d v="2022-03-26T16:28:19"/>
    <n v="12"/>
    <x v="0"/>
    <n v="4"/>
    <d v="2022-03-18T16:28:19"/>
    <x v="0"/>
    <s v="Position filled by another"/>
    <m/>
    <m/>
    <m/>
    <m/>
    <m/>
    <x v="0"/>
    <m/>
    <x v="0"/>
    <m/>
    <m/>
    <m/>
    <m/>
    <m/>
    <m/>
    <m/>
    <x v="2"/>
    <m/>
    <m/>
    <m/>
  </r>
  <r>
    <n v="713"/>
    <x v="452"/>
    <x v="1"/>
    <s v="Program Office - Executive"/>
    <x v="2"/>
    <s v="Program Office-Director"/>
    <x v="2"/>
    <x v="150"/>
    <d v="2022-03-08T16:28:19"/>
    <n v="3"/>
    <d v="2022-03-14T16:28:19"/>
    <n v="6"/>
    <d v="2022-04-03T16:28:19"/>
    <n v="20"/>
    <x v="1"/>
    <m/>
    <m/>
    <x v="2"/>
    <m/>
    <m/>
    <m/>
    <m/>
    <m/>
    <m/>
    <x v="0"/>
    <m/>
    <x v="0"/>
    <m/>
    <m/>
    <m/>
    <m/>
    <m/>
    <m/>
    <m/>
    <x v="1"/>
    <m/>
    <m/>
    <m/>
  </r>
  <r>
    <n v="679"/>
    <x v="453"/>
    <x v="1"/>
    <s v="Program Office - Executive"/>
    <x v="2"/>
    <s v="Program Office-Director"/>
    <x v="2"/>
    <x v="234"/>
    <d v="2023-08-06T21:15:22"/>
    <n v="2"/>
    <d v="2023-08-09T21:15:22"/>
    <n v="3"/>
    <d v="2023-09-06T21:15:22"/>
    <n v="28"/>
    <x v="0"/>
    <n v="16"/>
    <d v="2023-08-25T21:15:22"/>
    <x v="3"/>
    <m/>
    <d v="2023-08-30T21:15:22"/>
    <s v="Accepted"/>
    <d v="2023-08-26T21:15:22"/>
    <d v="2023-08-29T21:15:22"/>
    <d v="2023-08-29T21:15:22"/>
    <x v="1"/>
    <d v="2023-09-07T21:15:22"/>
    <x v="1"/>
    <n v="13"/>
    <d v="2023-09-10T21:15:22"/>
    <n v="3"/>
    <d v="2023-09-13T21:15:22"/>
    <d v="2023-09-16T21:15:22"/>
    <n v="127"/>
    <m/>
    <x v="1"/>
    <d v="2023-09-26T21:15:22"/>
    <n v="19"/>
    <n v="3"/>
  </r>
  <r>
    <n v="675"/>
    <x v="454"/>
    <x v="1"/>
    <s v="Program Office - Executive"/>
    <x v="2"/>
    <s v="Program Office-Director"/>
    <x v="2"/>
    <x v="151"/>
    <d v="2023-08-07T21:15:22"/>
    <n v="2"/>
    <d v="2023-08-09T21:15:22"/>
    <n v="2"/>
    <d v="2023-08-23T21:15:22"/>
    <n v="14"/>
    <x v="0"/>
    <n v="12"/>
    <d v="2023-08-21T21:15:22"/>
    <x v="0"/>
    <s v="Other"/>
    <m/>
    <m/>
    <m/>
    <m/>
    <d v="2023-08-24T21:15:22"/>
    <x v="0"/>
    <m/>
    <x v="0"/>
    <m/>
    <m/>
    <m/>
    <m/>
    <m/>
    <m/>
    <m/>
    <x v="2"/>
    <m/>
    <m/>
    <m/>
  </r>
  <r>
    <n v="671"/>
    <x v="455"/>
    <x v="1"/>
    <s v="Program Office - Executive"/>
    <x v="2"/>
    <s v="Program Office-Director"/>
    <x v="2"/>
    <x v="152"/>
    <d v="2023-08-04T21:15:22"/>
    <n v="1"/>
    <d v="2023-08-09T21:15:22"/>
    <n v="5"/>
    <d v="2023-09-02T21:15:22"/>
    <n v="24"/>
    <x v="0"/>
    <n v="13"/>
    <d v="2023-08-22T21:15:22"/>
    <x v="0"/>
    <s v="Didn't pass technical test"/>
    <m/>
    <m/>
    <m/>
    <m/>
    <m/>
    <x v="0"/>
    <m/>
    <x v="0"/>
    <m/>
    <m/>
    <m/>
    <m/>
    <m/>
    <m/>
    <m/>
    <x v="0"/>
    <m/>
    <m/>
    <m/>
  </r>
  <r>
    <n v="658"/>
    <x v="456"/>
    <x v="1"/>
    <s v="Program Office - Executive"/>
    <x v="2"/>
    <s v="Program Office-Director"/>
    <x v="2"/>
    <x v="327"/>
    <d v="2022-12-23T00:23:46"/>
    <n v="4"/>
    <d v="2022-12-27T00:23:46"/>
    <n v="4"/>
    <d v="2023-01-07T00:23:46"/>
    <n v="11"/>
    <x v="0"/>
    <n v="9"/>
    <d v="2023-01-05T00:23:46"/>
    <x v="0"/>
    <s v="Other"/>
    <m/>
    <m/>
    <m/>
    <m/>
    <d v="2023-01-09T00:23:46"/>
    <x v="0"/>
    <m/>
    <x v="0"/>
    <m/>
    <m/>
    <m/>
    <m/>
    <m/>
    <m/>
    <m/>
    <x v="0"/>
    <m/>
    <m/>
    <m/>
  </r>
  <r>
    <n v="653"/>
    <x v="457"/>
    <x v="1"/>
    <s v="Program Office - Executive"/>
    <x v="2"/>
    <s v="Program Office-Director"/>
    <x v="2"/>
    <x v="328"/>
    <d v="2022-12-22T00:23:46"/>
    <n v="2"/>
    <d v="2022-12-27T00:23:46"/>
    <n v="5"/>
    <d v="2023-01-10T00:23:46"/>
    <n v="14"/>
    <x v="0"/>
    <n v="5"/>
    <d v="2023-01-01T00:23:46"/>
    <x v="3"/>
    <m/>
    <d v="2023-01-06T00:23:46"/>
    <s v="Accepted"/>
    <d v="2023-01-02T00:23:46"/>
    <d v="2023-01-05T00:23:46"/>
    <d v="2023-01-02T00:23:46"/>
    <x v="1"/>
    <d v="2023-01-04T00:23:46"/>
    <x v="1"/>
    <n v="3"/>
    <d v="2023-01-07T00:23:46"/>
    <n v="3"/>
    <d v="2023-01-10T00:23:46"/>
    <d v="2023-01-12T00:23:46"/>
    <n v="180"/>
    <m/>
    <x v="1"/>
    <d v="2023-02-03T00:23:46"/>
    <n v="30"/>
    <n v="2"/>
  </r>
  <r>
    <n v="639"/>
    <x v="458"/>
    <x v="1"/>
    <s v="Program Office - Executive"/>
    <x v="3"/>
    <s v="Program Office-Head of Department"/>
    <x v="2"/>
    <x v="236"/>
    <d v="2022-09-24T07:15:57"/>
    <n v="1"/>
    <d v="2022-09-29T07:15:57"/>
    <n v="5"/>
    <d v="2022-10-09T07:15:57"/>
    <n v="10"/>
    <x v="0"/>
    <n v="14"/>
    <d v="2022-10-13T07:15:57"/>
    <x v="0"/>
    <s v="Other"/>
    <m/>
    <m/>
    <m/>
    <m/>
    <m/>
    <x v="0"/>
    <m/>
    <x v="0"/>
    <m/>
    <m/>
    <m/>
    <m/>
    <m/>
    <m/>
    <m/>
    <x v="0"/>
    <m/>
    <m/>
    <m/>
  </r>
  <r>
    <n v="618"/>
    <x v="459"/>
    <x v="1"/>
    <s v="Program Office - Executive"/>
    <x v="3"/>
    <s v="Program Office-Head of Department"/>
    <x v="2"/>
    <x v="238"/>
    <d v="2023-08-20T21:15:20"/>
    <n v="2"/>
    <d v="2023-08-23T21:15:20"/>
    <n v="3"/>
    <d v="2023-08-31T21:15:20"/>
    <n v="8"/>
    <x v="0"/>
    <n v="11"/>
    <d v="2023-09-03T21:15:20"/>
    <x v="3"/>
    <m/>
    <d v="2023-09-06T21:15:20"/>
    <s v="Accepted"/>
    <d v="2023-09-05T21:15:20"/>
    <d v="2023-09-06T21:15:20"/>
    <d v="2023-09-04T21:15:20"/>
    <x v="1"/>
    <d v="2023-09-05T21:15:20"/>
    <x v="1"/>
    <n v="2"/>
    <d v="2023-09-09T21:15:20"/>
    <n v="4"/>
    <d v="2023-09-10T21:15:20"/>
    <d v="2023-09-11T21:15:20"/>
    <n v="141"/>
    <m/>
    <x v="1"/>
    <d v="2023-09-30T21:15:20"/>
    <n v="25"/>
    <n v="1"/>
  </r>
  <r>
    <n v="579"/>
    <x v="460"/>
    <x v="1"/>
    <s v="Program Office - Executive"/>
    <x v="3"/>
    <s v="Program Office-Head of Department"/>
    <x v="2"/>
    <x v="157"/>
    <d v="2022-12-16T02:09:30"/>
    <n v="3"/>
    <d v="2022-12-20T02:09:30"/>
    <n v="4"/>
    <d v="2022-12-31T02:09:30"/>
    <n v="11"/>
    <x v="0"/>
    <n v="6"/>
    <d v="2022-12-26T02:09:30"/>
    <x v="0"/>
    <s v="Other"/>
    <m/>
    <m/>
    <m/>
    <m/>
    <d v="2022-12-28T02:09:30"/>
    <x v="0"/>
    <m/>
    <x v="0"/>
    <m/>
    <m/>
    <m/>
    <m/>
    <m/>
    <m/>
    <m/>
    <x v="0"/>
    <m/>
    <m/>
    <m/>
  </r>
  <r>
    <n v="494"/>
    <x v="461"/>
    <x v="1"/>
    <s v="Program Office - Executive"/>
    <x v="3"/>
    <s v="Program Office-Head of Department"/>
    <x v="2"/>
    <x v="329"/>
    <d v="2023-09-03T09:52:53"/>
    <n v="3"/>
    <d v="2023-09-05T09:52:53"/>
    <n v="2"/>
    <d v="2023-09-21T09:52:53"/>
    <n v="16"/>
    <x v="0"/>
    <n v="4"/>
    <d v="2023-09-09T09:52:53"/>
    <x v="1"/>
    <m/>
    <d v="2023-09-16T09:52:53"/>
    <s v="Declined"/>
    <m/>
    <m/>
    <d v="2023-09-13T09:52:53"/>
    <x v="0"/>
    <m/>
    <x v="0"/>
    <m/>
    <m/>
    <m/>
    <m/>
    <m/>
    <m/>
    <m/>
    <x v="1"/>
    <m/>
    <m/>
    <m/>
  </r>
  <r>
    <n v="493"/>
    <x v="462"/>
    <x v="1"/>
    <s v="Program Office - Executive"/>
    <x v="3"/>
    <s v="Program Office-Head of Department"/>
    <x v="2"/>
    <x v="241"/>
    <d v="2023-08-31T09:52:53"/>
    <n v="3"/>
    <d v="2023-09-05T09:52:53"/>
    <n v="5"/>
    <d v="2023-09-21T09:52:53"/>
    <n v="16"/>
    <x v="0"/>
    <n v="14"/>
    <d v="2023-09-19T09:52:53"/>
    <x v="0"/>
    <s v="Not a culture fit"/>
    <m/>
    <m/>
    <m/>
    <m/>
    <m/>
    <x v="0"/>
    <m/>
    <x v="0"/>
    <m/>
    <m/>
    <m/>
    <m/>
    <m/>
    <m/>
    <m/>
    <x v="0"/>
    <m/>
    <m/>
    <m/>
  </r>
  <r>
    <n v="485"/>
    <x v="463"/>
    <x v="1"/>
    <s v="Program Office - Executive"/>
    <x v="3"/>
    <s v="Program Office-Head of Department"/>
    <x v="2"/>
    <x v="62"/>
    <d v="2023-01-06T13:36:04"/>
    <n v="2"/>
    <d v="2023-01-12T13:36:04"/>
    <n v="6"/>
    <d v="2023-02-11T13:36:04"/>
    <n v="30"/>
    <x v="0"/>
    <n v="10"/>
    <d v="2023-01-22T13:36:04"/>
    <x v="0"/>
    <s v="Not a culture fit"/>
    <m/>
    <m/>
    <m/>
    <m/>
    <m/>
    <x v="0"/>
    <m/>
    <x v="0"/>
    <m/>
    <m/>
    <m/>
    <m/>
    <m/>
    <m/>
    <m/>
    <x v="0"/>
    <m/>
    <m/>
    <m/>
  </r>
  <r>
    <n v="484"/>
    <x v="464"/>
    <x v="1"/>
    <s v="Program Office - Executive"/>
    <x v="3"/>
    <s v="Program Office-Head of Department"/>
    <x v="2"/>
    <x v="330"/>
    <d v="2023-01-08T13:36:04"/>
    <n v="3"/>
    <d v="2023-01-12T13:36:04"/>
    <n v="4"/>
    <d v="2023-02-05T13:36:04"/>
    <n v="24"/>
    <x v="0"/>
    <n v="9"/>
    <d v="2023-01-21T13:36:04"/>
    <x v="0"/>
    <s v="Position filled by another"/>
    <m/>
    <m/>
    <m/>
    <m/>
    <d v="2023-01-24T13:36:04"/>
    <x v="0"/>
    <m/>
    <x v="0"/>
    <m/>
    <m/>
    <m/>
    <m/>
    <m/>
    <m/>
    <m/>
    <x v="0"/>
    <m/>
    <m/>
    <m/>
  </r>
  <r>
    <n v="477"/>
    <x v="465"/>
    <x v="1"/>
    <s v="Program Office - Executive"/>
    <x v="3"/>
    <s v="Program Office-Head of Department"/>
    <x v="2"/>
    <x v="331"/>
    <d v="2022-04-27T01:49:05"/>
    <n v="4"/>
    <d v="2022-05-01T01:49:05"/>
    <n v="4"/>
    <d v="2022-05-15T01:49:05"/>
    <n v="14"/>
    <x v="0"/>
    <n v="3"/>
    <d v="2022-05-04T01:49:05"/>
    <x v="3"/>
    <m/>
    <d v="2022-05-08T01:49:05"/>
    <s v="Accepted"/>
    <d v="2022-05-06T01:49:05"/>
    <d v="2022-05-08T01:49:05"/>
    <d v="2022-05-06T01:49:05"/>
    <x v="1"/>
    <d v="2022-05-07T01:49:05"/>
    <x v="1"/>
    <n v="3"/>
    <d v="2022-05-10T01:49:05"/>
    <n v="3"/>
    <d v="2022-05-11T01:49:05"/>
    <d v="2022-05-14T01:49:05"/>
    <n v="158"/>
    <m/>
    <x v="1"/>
    <d v="2022-05-22T01:49:05"/>
    <n v="15"/>
    <n v="3"/>
  </r>
  <r>
    <n v="475"/>
    <x v="466"/>
    <x v="1"/>
    <s v="Program Office - Executive"/>
    <x v="3"/>
    <s v="Program Office-Head of Department"/>
    <x v="2"/>
    <x v="245"/>
    <d v="2022-04-28T01:49:05"/>
    <n v="3"/>
    <d v="2022-05-01T01:49:05"/>
    <n v="3"/>
    <d v="2022-05-31T01:49:05"/>
    <n v="30"/>
    <x v="0"/>
    <n v="17"/>
    <d v="2022-05-18T01:49:05"/>
    <x v="0"/>
    <s v="Didn't pass technical test"/>
    <m/>
    <m/>
    <m/>
    <m/>
    <d v="2022-05-22T01:49:05"/>
    <x v="0"/>
    <m/>
    <x v="0"/>
    <m/>
    <m/>
    <m/>
    <m/>
    <m/>
    <m/>
    <m/>
    <x v="0"/>
    <m/>
    <m/>
    <m/>
  </r>
  <r>
    <n v="385"/>
    <x v="467"/>
    <x v="1"/>
    <s v="Program Office - Executive"/>
    <x v="3"/>
    <s v="Program Office-Head of Department"/>
    <x v="2"/>
    <x v="332"/>
    <d v="2022-11-08T09:11:38"/>
    <n v="4"/>
    <d v="2022-11-13T09:11:38"/>
    <n v="5"/>
    <d v="2022-11-24T09:11:38"/>
    <n v="11"/>
    <x v="0"/>
    <n v="9"/>
    <d v="2022-11-22T09:11:38"/>
    <x v="1"/>
    <m/>
    <d v="2022-11-28T09:11:38"/>
    <s v="Declined"/>
    <m/>
    <m/>
    <d v="2022-11-25T09:11:38"/>
    <x v="0"/>
    <m/>
    <x v="0"/>
    <m/>
    <m/>
    <m/>
    <m/>
    <m/>
    <m/>
    <m/>
    <x v="1"/>
    <m/>
    <m/>
    <m/>
  </r>
  <r>
    <n v="378"/>
    <x v="468"/>
    <x v="1"/>
    <s v="Program Office - Executive"/>
    <x v="3"/>
    <s v="Program Office-Head of Department"/>
    <x v="2"/>
    <x v="333"/>
    <d v="2022-04-17T08:33:40"/>
    <n v="1"/>
    <d v="2022-04-19T08:33:40"/>
    <n v="2"/>
    <d v="2022-05-09T08:33:40"/>
    <n v="20"/>
    <x v="0"/>
    <n v="8"/>
    <d v="2022-04-27T08:33:40"/>
    <x v="0"/>
    <s v="Other"/>
    <m/>
    <m/>
    <m/>
    <m/>
    <m/>
    <x v="0"/>
    <m/>
    <x v="0"/>
    <m/>
    <m/>
    <m/>
    <m/>
    <m/>
    <m/>
    <m/>
    <x v="0"/>
    <m/>
    <m/>
    <m/>
  </r>
  <r>
    <n v="375"/>
    <x v="469"/>
    <x v="1"/>
    <s v="Program Office - Executive"/>
    <x v="3"/>
    <s v="Program Office-Head of Department"/>
    <x v="2"/>
    <x v="65"/>
    <d v="2022-04-14T08:33:40"/>
    <n v="2"/>
    <d v="2022-04-19T08:33:40"/>
    <n v="5"/>
    <d v="2022-04-25T08:33:40"/>
    <n v="6"/>
    <x v="0"/>
    <n v="12"/>
    <d v="2022-05-01T08:33:40"/>
    <x v="3"/>
    <m/>
    <d v="2022-05-06T08:33:40"/>
    <s v="Accepted"/>
    <d v="2022-05-02T08:33:40"/>
    <d v="2022-05-06T08:33:40"/>
    <d v="2022-05-04T08:33:40"/>
    <x v="14"/>
    <d v="2022-05-10T08:33:40"/>
    <x v="1"/>
    <n v="9"/>
    <d v="2022-05-11T08:33:40"/>
    <n v="1"/>
    <d v="2022-05-12T08:33:40"/>
    <d v="2022-05-15T08:33:40"/>
    <n v="175"/>
    <m/>
    <x v="1"/>
    <d v="2022-05-22T08:33:40"/>
    <n v="12"/>
    <n v="3"/>
  </r>
  <r>
    <n v="315"/>
    <x v="470"/>
    <x v="1"/>
    <s v="Program Office - Executive"/>
    <x v="3"/>
    <s v="Program Office-Head of Department"/>
    <x v="2"/>
    <x v="334"/>
    <d v="2023-03-04T14:36:53"/>
    <n v="1"/>
    <d v="2023-03-06T14:36:53"/>
    <n v="2"/>
    <d v="2023-03-18T14:36:53"/>
    <n v="12"/>
    <x v="1"/>
    <m/>
    <m/>
    <x v="2"/>
    <m/>
    <m/>
    <m/>
    <m/>
    <m/>
    <m/>
    <x v="0"/>
    <m/>
    <x v="0"/>
    <m/>
    <m/>
    <m/>
    <m/>
    <m/>
    <m/>
    <m/>
    <x v="1"/>
    <m/>
    <m/>
    <m/>
  </r>
  <r>
    <n v="189"/>
    <x v="471"/>
    <x v="1"/>
    <s v="Program Office - Executive"/>
    <x v="3"/>
    <s v="Program Office-Head of Department"/>
    <x v="2"/>
    <x v="67"/>
    <d v="2022-09-27T07:13:58"/>
    <n v="1"/>
    <d v="2022-10-01T07:13:58"/>
    <n v="4"/>
    <d v="2023-04-09T07:13:58"/>
    <n v="190"/>
    <x v="0"/>
    <n v="6"/>
    <d v="2022-10-07T07:13:58"/>
    <x v="0"/>
    <s v="Other"/>
    <m/>
    <m/>
    <m/>
    <m/>
    <m/>
    <x v="0"/>
    <m/>
    <x v="0"/>
    <m/>
    <m/>
    <m/>
    <m/>
    <m/>
    <m/>
    <m/>
    <x v="0"/>
    <m/>
    <m/>
    <m/>
  </r>
  <r>
    <n v="131"/>
    <x v="472"/>
    <x v="1"/>
    <s v="Program Office - Executive"/>
    <x v="3"/>
    <s v="Program Office-Head of Department"/>
    <x v="2"/>
    <x v="335"/>
    <d v="2022-07-21T19:16:15"/>
    <n v="3"/>
    <d v="2022-07-27T19:16:15"/>
    <n v="6"/>
    <d v="2023-02-02T19:16:15"/>
    <n v="190"/>
    <x v="0"/>
    <n v="11"/>
    <d v="2022-08-07T19:16:15"/>
    <x v="0"/>
    <s v="Didn't pass technical test"/>
    <m/>
    <m/>
    <m/>
    <m/>
    <m/>
    <x v="0"/>
    <m/>
    <x v="0"/>
    <m/>
    <m/>
    <m/>
    <m/>
    <m/>
    <m/>
    <m/>
    <x v="2"/>
    <m/>
    <m/>
    <m/>
  </r>
  <r>
    <n v="70"/>
    <x v="473"/>
    <x v="1"/>
    <s v="Program Office - Executive"/>
    <x v="2"/>
    <s v="Program Office-Director"/>
    <x v="2"/>
    <x v="336"/>
    <d v="2023-08-26T18:08:34"/>
    <n v="3"/>
    <d v="2023-09-01T18:08:34"/>
    <n v="6"/>
    <d v="2023-09-09T18:08:34"/>
    <n v="8"/>
    <x v="1"/>
    <m/>
    <m/>
    <x v="2"/>
    <m/>
    <m/>
    <m/>
    <m/>
    <m/>
    <m/>
    <x v="0"/>
    <m/>
    <x v="0"/>
    <m/>
    <m/>
    <m/>
    <m/>
    <m/>
    <m/>
    <m/>
    <x v="1"/>
    <m/>
    <m/>
    <m/>
  </r>
  <r>
    <n v="63"/>
    <x v="474"/>
    <x v="1"/>
    <s v="Program Office - Executive"/>
    <x v="2"/>
    <s v="Program Office-Director"/>
    <x v="2"/>
    <x v="337"/>
    <d v="2023-08-27T18:08:34"/>
    <n v="1"/>
    <d v="2023-09-01T18:08:34"/>
    <n v="5"/>
    <d v="2023-09-24T18:08:34"/>
    <n v="23"/>
    <x v="0"/>
    <n v="9"/>
    <d v="2023-09-10T18:08:34"/>
    <x v="0"/>
    <s v="Salary expectation too high"/>
    <m/>
    <m/>
    <m/>
    <m/>
    <d v="2023-09-11T18:08:34"/>
    <x v="0"/>
    <m/>
    <x v="0"/>
    <m/>
    <m/>
    <m/>
    <m/>
    <m/>
    <m/>
    <m/>
    <x v="2"/>
    <m/>
    <m/>
    <m/>
  </r>
  <r>
    <n v="62"/>
    <x v="475"/>
    <x v="1"/>
    <s v="Program Office - Executive"/>
    <x v="2"/>
    <s v="Program Office-Director"/>
    <x v="2"/>
    <x v="249"/>
    <d v="2023-08-30T18:08:34"/>
    <n v="3"/>
    <d v="2023-09-01T18:08:34"/>
    <n v="2"/>
    <d v="2023-09-22T18:08:34"/>
    <n v="21"/>
    <x v="0"/>
    <n v="10"/>
    <d v="2023-09-11T18:08:34"/>
    <x v="0"/>
    <s v="Salary expectation too high"/>
    <m/>
    <m/>
    <m/>
    <m/>
    <m/>
    <x v="0"/>
    <m/>
    <x v="0"/>
    <m/>
    <m/>
    <m/>
    <m/>
    <m/>
    <m/>
    <m/>
    <x v="2"/>
    <m/>
    <m/>
    <m/>
  </r>
  <r>
    <n v="10"/>
    <x v="476"/>
    <x v="1"/>
    <s v="Program Office - Executive"/>
    <x v="2"/>
    <s v="Program Office-Director"/>
    <x v="2"/>
    <x v="338"/>
    <d v="2023-06-05T08:55:46"/>
    <n v="1"/>
    <d v="2023-06-06T08:55:46"/>
    <n v="1"/>
    <d v="2023-06-26T08:55:46"/>
    <n v="20"/>
    <x v="0"/>
    <n v="9"/>
    <d v="2023-06-15T08:55:46"/>
    <x v="0"/>
    <s v="Didn't pass technical test"/>
    <m/>
    <m/>
    <m/>
    <m/>
    <d v="2023-06-18T08:55:46"/>
    <x v="0"/>
    <m/>
    <x v="0"/>
    <m/>
    <m/>
    <m/>
    <m/>
    <m/>
    <m/>
    <m/>
    <x v="2"/>
    <m/>
    <m/>
    <m/>
  </r>
  <r>
    <n v="8"/>
    <x v="477"/>
    <x v="1"/>
    <s v="Program Office - Executive"/>
    <x v="2"/>
    <s v="Program Office-Director"/>
    <x v="2"/>
    <x v="70"/>
    <d v="2023-06-05T08:55:46"/>
    <n v="3"/>
    <d v="2023-06-06T08:55:46"/>
    <n v="1"/>
    <d v="2023-07-06T08:55:46"/>
    <n v="30"/>
    <x v="0"/>
    <n v="6"/>
    <d v="2023-06-12T08:55:46"/>
    <x v="0"/>
    <s v="Other"/>
    <m/>
    <m/>
    <m/>
    <m/>
    <m/>
    <x v="0"/>
    <m/>
    <x v="0"/>
    <m/>
    <m/>
    <m/>
    <m/>
    <m/>
    <m/>
    <m/>
    <x v="0"/>
    <m/>
    <m/>
    <m/>
  </r>
  <r>
    <n v="2974"/>
    <x v="478"/>
    <x v="1"/>
    <s v="Program Office - Associate"/>
    <x v="0"/>
    <s v="Program Office-Analyst"/>
    <x v="1"/>
    <x v="252"/>
    <d v="2022-07-21T15:16:58"/>
    <n v="2"/>
    <d v="2022-07-29T15:16:58"/>
    <n v="8"/>
    <d v="2022-08-17T15:16:58"/>
    <n v="19"/>
    <x v="0"/>
    <n v="6"/>
    <d v="2022-08-04T15:16:58"/>
    <x v="3"/>
    <m/>
    <d v="2022-08-09T15:16:58"/>
    <s v="Accepted"/>
    <d v="2022-08-06T15:16:58"/>
    <d v="2022-08-09T15:16:58"/>
    <d v="2022-08-07T15:16:58"/>
    <x v="25"/>
    <d v="2022-08-09T15:16:58"/>
    <x v="1"/>
    <n v="30"/>
    <d v="2022-08-10T15:16:58"/>
    <n v="1"/>
    <d v="2022-08-13T15:16:58"/>
    <d v="2022-08-14T15:16:58"/>
    <n v="250"/>
    <m/>
    <x v="1"/>
    <d v="2022-09-03T15:16:58"/>
    <n v="25"/>
    <n v="1"/>
  </r>
  <r>
    <n v="2972"/>
    <x v="479"/>
    <x v="1"/>
    <s v="Program Office - Associate"/>
    <x v="0"/>
    <s v="Program Office-Analyst"/>
    <x v="1"/>
    <x v="252"/>
    <d v="2022-07-22T15:16:58"/>
    <n v="3"/>
    <d v="2022-07-30T15:16:58"/>
    <n v="8"/>
    <d v="2022-08-17T15:16:58"/>
    <n v="18"/>
    <x v="0"/>
    <n v="1"/>
    <d v="2022-07-31T15:16:58"/>
    <x v="0"/>
    <s v="Other"/>
    <m/>
    <m/>
    <m/>
    <m/>
    <m/>
    <x v="0"/>
    <m/>
    <x v="0"/>
    <m/>
    <m/>
    <m/>
    <m/>
    <m/>
    <m/>
    <m/>
    <x v="0"/>
    <m/>
    <m/>
    <m/>
  </r>
  <r>
    <n v="2969"/>
    <x v="480"/>
    <x v="1"/>
    <s v="Program Office - Associate"/>
    <x v="0"/>
    <s v="Program Office-Analyst"/>
    <x v="1"/>
    <x v="339"/>
    <d v="2022-05-20T06:38:26"/>
    <n v="3"/>
    <d v="2022-05-28T06:38:26"/>
    <n v="8"/>
    <d v="2022-07-12T06:38:26"/>
    <n v="45"/>
    <x v="1"/>
    <m/>
    <m/>
    <x v="2"/>
    <m/>
    <m/>
    <m/>
    <m/>
    <m/>
    <m/>
    <x v="0"/>
    <m/>
    <x v="0"/>
    <m/>
    <m/>
    <m/>
    <m/>
    <m/>
    <m/>
    <m/>
    <x v="1"/>
    <m/>
    <m/>
    <m/>
  </r>
  <r>
    <n v="2967"/>
    <x v="481"/>
    <x v="1"/>
    <s v="Program Office - Associate"/>
    <x v="0"/>
    <s v="Program Office-Analyst"/>
    <x v="1"/>
    <x v="74"/>
    <d v="2022-05-20T06:38:26"/>
    <n v="2"/>
    <d v="2022-05-28T06:38:26"/>
    <n v="8"/>
    <d v="2022-07-12T06:38:26"/>
    <n v="45"/>
    <x v="1"/>
    <m/>
    <m/>
    <x v="2"/>
    <m/>
    <m/>
    <m/>
    <m/>
    <m/>
    <m/>
    <x v="0"/>
    <m/>
    <x v="0"/>
    <m/>
    <m/>
    <m/>
    <m/>
    <m/>
    <m/>
    <m/>
    <x v="1"/>
    <m/>
    <m/>
    <m/>
  </r>
  <r>
    <n v="2885"/>
    <x v="482"/>
    <x v="1"/>
    <s v="Program Office - Associate"/>
    <x v="0"/>
    <s v="Program Office-Analyst"/>
    <x v="1"/>
    <x v="340"/>
    <d v="2022-10-24T01:36:27"/>
    <n v="4"/>
    <d v="2022-10-31T01:36:27"/>
    <n v="7"/>
    <d v="2022-12-15T01:36:27"/>
    <n v="45"/>
    <x v="0"/>
    <n v="15"/>
    <d v="2022-11-15T01:36:27"/>
    <x v="3"/>
    <m/>
    <d v="2022-11-22T01:36:27"/>
    <s v="Accepted"/>
    <d v="2022-11-16T01:36:27"/>
    <d v="2022-11-18T01:36:27"/>
    <d v="2022-11-18T01:36:27"/>
    <x v="26"/>
    <d v="2022-11-25T01:36:27"/>
    <x v="1"/>
    <n v="30"/>
    <d v="2022-11-28T01:36:27"/>
    <n v="3"/>
    <d v="2022-12-01T01:36:27"/>
    <d v="2022-12-04T01:36:27"/>
    <n v="400"/>
    <m/>
    <x v="1"/>
    <d v="2022-12-17T01:36:27"/>
    <n v="22"/>
    <n v="3"/>
  </r>
  <r>
    <n v="2884"/>
    <x v="483"/>
    <x v="1"/>
    <s v="Program Office - Associate"/>
    <x v="0"/>
    <s v="Program Office-Analyst"/>
    <x v="1"/>
    <x v="341"/>
    <d v="2022-10-24T01:36:27"/>
    <n v="2"/>
    <d v="2022-10-31T01:36:27"/>
    <n v="7"/>
    <d v="2022-12-15T01:36:27"/>
    <n v="45"/>
    <x v="1"/>
    <m/>
    <m/>
    <x v="2"/>
    <m/>
    <m/>
    <m/>
    <m/>
    <m/>
    <m/>
    <x v="0"/>
    <m/>
    <x v="0"/>
    <m/>
    <m/>
    <m/>
    <m/>
    <m/>
    <m/>
    <m/>
    <x v="1"/>
    <m/>
    <m/>
    <m/>
  </r>
  <r>
    <n v="2881"/>
    <x v="484"/>
    <x v="1"/>
    <s v="Program Office - Associate"/>
    <x v="0"/>
    <s v="Program Office-Analyst"/>
    <x v="1"/>
    <x v="340"/>
    <d v="2022-10-23T01:36:27"/>
    <n v="3"/>
    <d v="2022-10-30T01:36:27"/>
    <n v="7"/>
    <d v="2022-11-28T01:36:27"/>
    <n v="29"/>
    <x v="0"/>
    <n v="13"/>
    <d v="2022-11-12T01:36:27"/>
    <x v="3"/>
    <m/>
    <d v="2022-11-16T01:36:27"/>
    <s v="Accepted"/>
    <d v="2022-11-14T01:36:27"/>
    <d v="2022-11-16T01:36:27"/>
    <d v="2022-11-14T01:36:27"/>
    <x v="26"/>
    <d v="2022-11-21T01:36:27"/>
    <x v="1"/>
    <n v="30"/>
    <d v="2022-11-25T01:36:27"/>
    <n v="4"/>
    <d v="2022-11-26T01:36:27"/>
    <d v="2022-11-28T01:36:27"/>
    <n v="400"/>
    <m/>
    <x v="1"/>
    <d v="2022-12-12T01:36:27"/>
    <n v="21"/>
    <n v="2"/>
  </r>
  <r>
    <n v="2857"/>
    <x v="485"/>
    <x v="1"/>
    <s v="Program Office - Associate"/>
    <x v="0"/>
    <s v="Program Office-Analyst"/>
    <x v="1"/>
    <x v="80"/>
    <d v="2023-04-20T11:59:33"/>
    <n v="3"/>
    <d v="2023-04-25T11:59:33"/>
    <n v="5"/>
    <d v="2023-07-04T11:59:33"/>
    <n v="70"/>
    <x v="0"/>
    <n v="3"/>
    <d v="2023-04-28T11:59:33"/>
    <x v="3"/>
    <m/>
    <d v="2023-05-03T11:59:33"/>
    <s v="Accepted"/>
    <d v="2023-04-30T11:59:33"/>
    <d v="2023-05-04T11:59:33"/>
    <d v="2023-05-02T11:59:33"/>
    <x v="26"/>
    <d v="2023-05-04T11:59:33"/>
    <x v="1"/>
    <n v="30"/>
    <d v="2023-05-08T11:59:33"/>
    <n v="4"/>
    <d v="2023-05-09T11:59:33"/>
    <d v="2023-05-10T11:59:33"/>
    <n v="600"/>
    <m/>
    <x v="1"/>
    <d v="2023-05-20T11:59:33"/>
    <n v="16"/>
    <n v="1"/>
  </r>
  <r>
    <n v="2854"/>
    <x v="486"/>
    <x v="1"/>
    <s v="Program Office - Associate"/>
    <x v="1"/>
    <s v="Program Office-Supervisor"/>
    <x v="1"/>
    <x v="342"/>
    <d v="2023-04-20T11:59:33"/>
    <n v="4"/>
    <d v="2023-04-25T11:59:33"/>
    <n v="5"/>
    <d v="2023-07-04T11:59:33"/>
    <n v="70"/>
    <x v="0"/>
    <n v="6"/>
    <d v="2023-05-01T11:59:33"/>
    <x v="0"/>
    <s v="Other"/>
    <m/>
    <m/>
    <m/>
    <m/>
    <m/>
    <x v="0"/>
    <m/>
    <x v="0"/>
    <m/>
    <m/>
    <m/>
    <m/>
    <m/>
    <m/>
    <m/>
    <x v="0"/>
    <m/>
    <m/>
    <m/>
  </r>
  <r>
    <n v="2840"/>
    <x v="487"/>
    <x v="1"/>
    <s v="Program Office - Associate"/>
    <x v="1"/>
    <s v="Program Office-Supervisor"/>
    <x v="1"/>
    <x v="343"/>
    <d v="2022-04-11T20:14:44"/>
    <n v="2"/>
    <d v="2022-04-15T20:14:44"/>
    <n v="4"/>
    <d v="2022-05-11T20:14:44"/>
    <n v="26"/>
    <x v="0"/>
    <n v="4"/>
    <d v="2022-04-19T20:14:44"/>
    <x v="0"/>
    <s v="Other"/>
    <m/>
    <m/>
    <m/>
    <m/>
    <d v="2022-04-23T20:14:44"/>
    <x v="0"/>
    <m/>
    <x v="0"/>
    <m/>
    <m/>
    <m/>
    <m/>
    <m/>
    <m/>
    <m/>
    <x v="2"/>
    <m/>
    <m/>
    <m/>
  </r>
  <r>
    <n v="2836"/>
    <x v="488"/>
    <x v="1"/>
    <s v="Program Office - Associate"/>
    <x v="1"/>
    <s v="Program Office-Supervisor"/>
    <x v="1"/>
    <x v="344"/>
    <d v="2022-04-14T20:14:44"/>
    <n v="1"/>
    <d v="2022-04-15T20:14:44"/>
    <n v="1"/>
    <d v="2022-05-04T20:14:44"/>
    <n v="19"/>
    <x v="0"/>
    <n v="4"/>
    <d v="2022-04-19T20:14:44"/>
    <x v="0"/>
    <s v="Not a culture fit"/>
    <m/>
    <m/>
    <m/>
    <m/>
    <d v="2022-04-22T20:14:44"/>
    <x v="0"/>
    <m/>
    <x v="0"/>
    <m/>
    <m/>
    <m/>
    <m/>
    <m/>
    <m/>
    <m/>
    <x v="0"/>
    <m/>
    <m/>
    <m/>
  </r>
  <r>
    <n v="2833"/>
    <x v="489"/>
    <x v="1"/>
    <s v="Program Office - Associate"/>
    <x v="1"/>
    <s v="Program Office-Supervisor"/>
    <x v="1"/>
    <x v="345"/>
    <d v="2022-04-12T20:14:44"/>
    <n v="1"/>
    <d v="2022-04-15T20:14:44"/>
    <n v="3"/>
    <d v="2022-04-22T20:14:44"/>
    <n v="7"/>
    <x v="0"/>
    <n v="12"/>
    <d v="2022-04-27T20:14:44"/>
    <x v="0"/>
    <s v="Didn't pass technical test"/>
    <m/>
    <m/>
    <m/>
    <m/>
    <d v="2022-05-01T20:14:44"/>
    <x v="0"/>
    <m/>
    <x v="0"/>
    <m/>
    <m/>
    <m/>
    <m/>
    <m/>
    <m/>
    <m/>
    <x v="0"/>
    <m/>
    <m/>
    <m/>
  </r>
  <r>
    <n v="2786"/>
    <x v="490"/>
    <x v="1"/>
    <s v="Program Office - Associate"/>
    <x v="1"/>
    <s v="Program Office-Supervisor"/>
    <x v="1"/>
    <x v="176"/>
    <d v="2023-07-01T19:35:56"/>
    <n v="3"/>
    <d v="2023-07-03T19:35:56"/>
    <n v="2"/>
    <d v="2023-07-15T19:35:56"/>
    <n v="12"/>
    <x v="0"/>
    <n v="16"/>
    <d v="2023-07-19T19:35:56"/>
    <x v="0"/>
    <s v="Position filled by another"/>
    <m/>
    <m/>
    <m/>
    <m/>
    <m/>
    <x v="0"/>
    <m/>
    <x v="0"/>
    <m/>
    <m/>
    <m/>
    <m/>
    <m/>
    <m/>
    <m/>
    <x v="0"/>
    <m/>
    <m/>
    <m/>
  </r>
  <r>
    <n v="2783"/>
    <x v="491"/>
    <x v="1"/>
    <s v="Program Office - Associate"/>
    <x v="1"/>
    <s v="Program Office-Supervisor"/>
    <x v="1"/>
    <x v="176"/>
    <d v="2023-07-02T19:35:56"/>
    <n v="4"/>
    <d v="2023-07-03T19:35:56"/>
    <n v="1"/>
    <d v="2023-07-26T19:35:56"/>
    <n v="23"/>
    <x v="0"/>
    <n v="7"/>
    <d v="2023-07-10T19:35:56"/>
    <x v="3"/>
    <m/>
    <d v="2023-07-12T19:35:56"/>
    <s v="Accepted"/>
    <d v="2023-07-12T19:35:56"/>
    <d v="2023-07-15T19:35:56"/>
    <d v="2023-07-11T19:35:56"/>
    <x v="27"/>
    <d v="2023-07-13T19:35:56"/>
    <x v="1"/>
    <n v="30"/>
    <d v="2023-07-16T19:35:56"/>
    <n v="3"/>
    <d v="2023-07-17T19:35:56"/>
    <d v="2023-07-19T19:35:56"/>
    <n v="600"/>
    <m/>
    <x v="1"/>
    <d v="2023-08-01T19:35:56"/>
    <n v="19"/>
    <n v="2"/>
  </r>
  <r>
    <n v="2782"/>
    <x v="492"/>
    <x v="1"/>
    <s v="Program Office - Associate"/>
    <x v="0"/>
    <s v="Program Office-Analyst"/>
    <x v="1"/>
    <x v="175"/>
    <d v="2023-06-29T19:35:56"/>
    <n v="3"/>
    <d v="2023-07-03T19:35:56"/>
    <n v="4"/>
    <d v="2023-07-10T19:35:56"/>
    <n v="7"/>
    <x v="1"/>
    <m/>
    <m/>
    <x v="2"/>
    <m/>
    <m/>
    <m/>
    <m/>
    <m/>
    <m/>
    <x v="0"/>
    <m/>
    <x v="0"/>
    <m/>
    <m/>
    <m/>
    <m/>
    <m/>
    <m/>
    <m/>
    <x v="1"/>
    <m/>
    <m/>
    <m/>
  </r>
  <r>
    <n v="2781"/>
    <x v="493"/>
    <x v="1"/>
    <s v="Program Office - Associate"/>
    <x v="0"/>
    <s v="Program Office-Analyst"/>
    <x v="1"/>
    <x v="84"/>
    <d v="2023-06-28T19:35:56"/>
    <n v="1"/>
    <d v="2023-07-03T19:35:56"/>
    <n v="5"/>
    <d v="2023-08-02T19:35:56"/>
    <n v="30"/>
    <x v="0"/>
    <n v="3"/>
    <d v="2023-07-06T19:35:56"/>
    <x v="0"/>
    <s v="Not a culture fit"/>
    <m/>
    <m/>
    <m/>
    <m/>
    <m/>
    <x v="0"/>
    <m/>
    <x v="0"/>
    <m/>
    <m/>
    <m/>
    <m/>
    <m/>
    <m/>
    <m/>
    <x v="2"/>
    <m/>
    <m/>
    <m/>
  </r>
  <r>
    <n v="2736"/>
    <x v="494"/>
    <x v="1"/>
    <s v="Program Office - Associate"/>
    <x v="0"/>
    <s v="Program Office-Analyst"/>
    <x v="1"/>
    <x v="346"/>
    <d v="2022-07-09T23:32:45"/>
    <n v="3"/>
    <d v="2022-07-15T23:32:45"/>
    <n v="6"/>
    <d v="2022-07-25T23:32:45"/>
    <n v="10"/>
    <x v="0"/>
    <n v="6"/>
    <d v="2022-07-21T23:32:45"/>
    <x v="3"/>
    <m/>
    <d v="2022-07-27T23:32:45"/>
    <s v="Accepted"/>
    <d v="2022-07-22T23:32:45"/>
    <d v="2022-07-26T23:32:45"/>
    <d v="2022-07-24T23:32:45"/>
    <x v="27"/>
    <d v="2022-08-01T23:32:45"/>
    <x v="1"/>
    <n v="11"/>
    <d v="2022-08-03T23:32:45"/>
    <n v="2"/>
    <d v="2022-08-04T23:32:45"/>
    <d v="2022-08-06T23:32:45"/>
    <n v="600"/>
    <m/>
    <x v="1"/>
    <d v="2022-08-27T23:32:45"/>
    <n v="26"/>
    <n v="2"/>
  </r>
  <r>
    <n v="2566"/>
    <x v="495"/>
    <x v="1"/>
    <s v="Program Office - Associate"/>
    <x v="0"/>
    <s v="Program Office-Analyst"/>
    <x v="1"/>
    <x v="258"/>
    <d v="2022-11-24T06:58:42"/>
    <n v="1"/>
    <d v="2022-11-28T06:58:42"/>
    <n v="4"/>
    <d v="2022-12-15T06:58:42"/>
    <n v="17"/>
    <x v="0"/>
    <n v="11"/>
    <d v="2022-12-09T06:58:42"/>
    <x v="3"/>
    <m/>
    <d v="2022-12-16T06:58:42"/>
    <s v="Accepted"/>
    <d v="2022-12-11T06:58:42"/>
    <d v="2022-12-14T06:58:42"/>
    <d v="2022-12-13T06:58:42"/>
    <x v="27"/>
    <d v="2022-12-23T06:58:42"/>
    <x v="1"/>
    <n v="14"/>
    <d v="2022-12-26T06:58:42"/>
    <n v="3"/>
    <d v="2022-12-27T06:58:42"/>
    <d v="2022-12-28T06:58:42"/>
    <n v="250"/>
    <m/>
    <x v="1"/>
    <d v="2023-01-08T06:58:42"/>
    <n v="16"/>
    <n v="1"/>
  </r>
  <r>
    <n v="2563"/>
    <x v="496"/>
    <x v="1"/>
    <s v="Program Office - Associate"/>
    <x v="0"/>
    <s v="Program Office-Analyst"/>
    <x v="1"/>
    <x v="177"/>
    <d v="2022-11-25T06:58:42"/>
    <n v="4"/>
    <d v="2022-11-28T06:58:42"/>
    <n v="3"/>
    <d v="2022-12-14T06:58:42"/>
    <n v="16"/>
    <x v="1"/>
    <m/>
    <m/>
    <x v="2"/>
    <m/>
    <m/>
    <m/>
    <m/>
    <m/>
    <m/>
    <x v="0"/>
    <m/>
    <x v="0"/>
    <m/>
    <m/>
    <m/>
    <m/>
    <m/>
    <m/>
    <m/>
    <x v="1"/>
    <m/>
    <m/>
    <m/>
  </r>
  <r>
    <n v="2559"/>
    <x v="497"/>
    <x v="1"/>
    <s v="Program Office - Associate"/>
    <x v="0"/>
    <s v="Program Office-Analyst"/>
    <x v="1"/>
    <x v="89"/>
    <d v="2023-08-06T17:10:04"/>
    <n v="3"/>
    <d v="2023-08-10T17:10:04"/>
    <n v="4"/>
    <d v="2023-08-19T17:10:04"/>
    <n v="9"/>
    <x v="1"/>
    <m/>
    <m/>
    <x v="2"/>
    <m/>
    <m/>
    <m/>
    <m/>
    <m/>
    <m/>
    <x v="0"/>
    <m/>
    <x v="0"/>
    <m/>
    <m/>
    <m/>
    <m/>
    <m/>
    <m/>
    <m/>
    <x v="1"/>
    <m/>
    <m/>
    <m/>
  </r>
  <r>
    <n v="2556"/>
    <x v="498"/>
    <x v="1"/>
    <s v="Program Office - Associate"/>
    <x v="0"/>
    <s v="Program Office-Analyst"/>
    <x v="1"/>
    <x v="347"/>
    <d v="2023-08-04T17:10:04"/>
    <n v="3"/>
    <d v="2023-08-10T17:10:04"/>
    <n v="6"/>
    <d v="2023-08-25T17:10:04"/>
    <n v="15"/>
    <x v="0"/>
    <n v="16"/>
    <d v="2023-08-26T17:10:04"/>
    <x v="1"/>
    <m/>
    <d v="2023-08-29T17:10:04"/>
    <s v="Declined"/>
    <m/>
    <m/>
    <d v="2023-08-28T17:10:04"/>
    <x v="0"/>
    <m/>
    <x v="0"/>
    <m/>
    <m/>
    <m/>
    <m/>
    <m/>
    <m/>
    <m/>
    <x v="1"/>
    <m/>
    <m/>
    <m/>
  </r>
  <r>
    <n v="2554"/>
    <x v="499"/>
    <x v="1"/>
    <s v="Program Office - Associate"/>
    <x v="0"/>
    <s v="Program Office-Analyst"/>
    <x v="1"/>
    <x v="348"/>
    <d v="2023-08-06T17:10:04"/>
    <n v="4"/>
    <d v="2023-08-10T17:10:04"/>
    <n v="4"/>
    <d v="2023-09-02T17:10:04"/>
    <n v="23"/>
    <x v="0"/>
    <n v="6"/>
    <d v="2023-08-16T17:10:04"/>
    <x v="0"/>
    <s v="Didn't pass technical test"/>
    <m/>
    <m/>
    <m/>
    <m/>
    <d v="2023-08-18T17:10:04"/>
    <x v="0"/>
    <m/>
    <x v="0"/>
    <m/>
    <m/>
    <m/>
    <m/>
    <m/>
    <m/>
    <m/>
    <x v="2"/>
    <m/>
    <m/>
    <m/>
  </r>
  <r>
    <n v="2538"/>
    <x v="500"/>
    <x v="1"/>
    <s v="Program Office - Associate"/>
    <x v="1"/>
    <s v="Program Office-Supervisor"/>
    <x v="1"/>
    <x v="40"/>
    <d v="2022-05-01T01:23:53"/>
    <n v="1"/>
    <d v="2022-05-07T01:23:53"/>
    <n v="6"/>
    <d v="2022-05-29T01:23:53"/>
    <n v="22"/>
    <x v="0"/>
    <n v="8"/>
    <d v="2022-05-15T01:23:53"/>
    <x v="0"/>
    <s v="Salary expectation too high"/>
    <m/>
    <m/>
    <m/>
    <m/>
    <m/>
    <x v="0"/>
    <m/>
    <x v="0"/>
    <m/>
    <m/>
    <m/>
    <m/>
    <m/>
    <m/>
    <m/>
    <x v="0"/>
    <m/>
    <m/>
    <m/>
  </r>
  <r>
    <n v="2517"/>
    <x v="501"/>
    <x v="1"/>
    <s v="Program Office - Associate"/>
    <x v="1"/>
    <s v="Program Office-Supervisor"/>
    <x v="1"/>
    <x v="349"/>
    <d v="2023-09-06T03:11:54"/>
    <n v="2"/>
    <d v="2023-09-08T03:11:54"/>
    <n v="2"/>
    <d v="2023-09-24T03:11:54"/>
    <n v="16"/>
    <x v="0"/>
    <n v="16"/>
    <d v="2023-09-24T03:11:54"/>
    <x v="1"/>
    <m/>
    <d v="2023-09-27T03:11:54"/>
    <s v="Declined"/>
    <m/>
    <m/>
    <d v="2023-09-25T03:11:54"/>
    <x v="0"/>
    <m/>
    <x v="0"/>
    <m/>
    <m/>
    <m/>
    <m/>
    <m/>
    <m/>
    <m/>
    <x v="1"/>
    <m/>
    <m/>
    <m/>
  </r>
  <r>
    <n v="2513"/>
    <x v="502"/>
    <x v="1"/>
    <s v="Program Office - Associate"/>
    <x v="1"/>
    <s v="Program Office-Supervisor"/>
    <x v="1"/>
    <x v="350"/>
    <d v="2023-09-07T03:11:54"/>
    <n v="1"/>
    <d v="2023-09-08T03:11:54"/>
    <n v="1"/>
    <d v="2023-10-03T03:11:54"/>
    <n v="25"/>
    <x v="0"/>
    <n v="11"/>
    <d v="2023-09-19T03:11:54"/>
    <x v="0"/>
    <s v="Didn't pass technical test"/>
    <m/>
    <m/>
    <m/>
    <m/>
    <d v="2023-09-23T03:11:54"/>
    <x v="0"/>
    <m/>
    <x v="0"/>
    <m/>
    <m/>
    <m/>
    <m/>
    <m/>
    <m/>
    <m/>
    <x v="0"/>
    <m/>
    <m/>
    <m/>
  </r>
  <r>
    <n v="2512"/>
    <x v="503"/>
    <x v="1"/>
    <s v="Program Office - Associate"/>
    <x v="1"/>
    <s v="Program Office-Supervisor"/>
    <x v="1"/>
    <x v="349"/>
    <d v="2023-09-07T03:11:54"/>
    <n v="3"/>
    <d v="2023-09-08T03:11:54"/>
    <n v="1"/>
    <d v="2023-09-16T03:11:54"/>
    <n v="8"/>
    <x v="0"/>
    <n v="15"/>
    <d v="2023-09-23T03:11:54"/>
    <x v="0"/>
    <s v="Didn't pass technical test"/>
    <m/>
    <m/>
    <m/>
    <m/>
    <m/>
    <x v="0"/>
    <m/>
    <x v="0"/>
    <m/>
    <m/>
    <m/>
    <m/>
    <m/>
    <m/>
    <m/>
    <x v="0"/>
    <m/>
    <m/>
    <m/>
  </r>
  <r>
    <n v="2459"/>
    <x v="504"/>
    <x v="1"/>
    <s v="Program Office - Associate"/>
    <x v="1"/>
    <s v="Program Office-Supervisor"/>
    <x v="1"/>
    <x v="351"/>
    <d v="2023-08-24T01:40:33"/>
    <n v="2"/>
    <d v="2023-08-29T01:40:33"/>
    <n v="5"/>
    <d v="2023-09-10T01:40:33"/>
    <n v="12"/>
    <x v="0"/>
    <n v="16"/>
    <d v="2023-09-14T01:40:33"/>
    <x v="0"/>
    <s v="Position filled by another"/>
    <m/>
    <m/>
    <m/>
    <m/>
    <d v="2023-09-17T01:40:33"/>
    <x v="0"/>
    <m/>
    <x v="0"/>
    <m/>
    <m/>
    <m/>
    <m/>
    <m/>
    <m/>
    <m/>
    <x v="2"/>
    <m/>
    <m/>
    <m/>
  </r>
  <r>
    <n v="2452"/>
    <x v="505"/>
    <x v="1"/>
    <s v="Program Office - Associate"/>
    <x v="1"/>
    <s v="Program Office-Supervisor"/>
    <x v="1"/>
    <x v="352"/>
    <d v="2023-08-25T01:40:33"/>
    <n v="2"/>
    <d v="2023-08-29T01:40:33"/>
    <n v="4"/>
    <d v="2023-09-17T01:40:33"/>
    <n v="19"/>
    <x v="0"/>
    <n v="12"/>
    <d v="2023-09-10T01:40:33"/>
    <x v="0"/>
    <s v="Not a culture fit"/>
    <m/>
    <m/>
    <m/>
    <m/>
    <d v="2023-09-14T01:40:33"/>
    <x v="0"/>
    <m/>
    <x v="0"/>
    <m/>
    <m/>
    <m/>
    <m/>
    <m/>
    <m/>
    <m/>
    <x v="0"/>
    <m/>
    <m/>
    <m/>
  </r>
  <r>
    <n v="2449"/>
    <x v="506"/>
    <x v="1"/>
    <s v="Program Office - Associate"/>
    <x v="0"/>
    <s v="Program Office-Analyst"/>
    <x v="1"/>
    <x v="353"/>
    <d v="2022-11-03T18:32:00"/>
    <n v="1"/>
    <d v="2022-11-08T18:32:00"/>
    <n v="5"/>
    <d v="2022-11-21T18:32:00"/>
    <n v="13"/>
    <x v="0"/>
    <n v="15"/>
    <d v="2022-11-23T18:32:00"/>
    <x v="0"/>
    <s v="Other"/>
    <m/>
    <m/>
    <m/>
    <m/>
    <d v="2022-11-27T18:32:00"/>
    <x v="0"/>
    <m/>
    <x v="0"/>
    <m/>
    <m/>
    <m/>
    <m/>
    <m/>
    <m/>
    <m/>
    <x v="0"/>
    <m/>
    <m/>
    <m/>
  </r>
  <r>
    <n v="2448"/>
    <x v="507"/>
    <x v="1"/>
    <s v="Program Office - Associate"/>
    <x v="0"/>
    <s v="Program Office-Analyst"/>
    <x v="1"/>
    <x v="354"/>
    <d v="2022-11-02T18:32:00"/>
    <n v="3"/>
    <d v="2022-11-08T18:32:00"/>
    <n v="6"/>
    <d v="2022-11-30T18:32:00"/>
    <n v="22"/>
    <x v="0"/>
    <n v="4"/>
    <d v="2022-11-12T18:32:00"/>
    <x v="0"/>
    <s v="Didn't pass technical test"/>
    <m/>
    <m/>
    <m/>
    <m/>
    <m/>
    <x v="0"/>
    <m/>
    <x v="0"/>
    <m/>
    <m/>
    <m/>
    <m/>
    <m/>
    <m/>
    <m/>
    <x v="0"/>
    <m/>
    <m/>
    <m/>
  </r>
  <r>
    <n v="2408"/>
    <x v="508"/>
    <x v="1"/>
    <s v="Program Office - Associate"/>
    <x v="0"/>
    <s v="Program Office-Analyst"/>
    <x v="1"/>
    <x v="92"/>
    <d v="2023-04-03T02:03:49"/>
    <n v="3"/>
    <d v="2023-04-06T02:03:49"/>
    <n v="3"/>
    <d v="2023-04-11T02:03:49"/>
    <n v="5"/>
    <x v="0"/>
    <n v="13"/>
    <d v="2023-04-19T02:03:49"/>
    <x v="0"/>
    <s v="Other"/>
    <m/>
    <m/>
    <m/>
    <m/>
    <m/>
    <x v="0"/>
    <m/>
    <x v="0"/>
    <m/>
    <m/>
    <m/>
    <m/>
    <m/>
    <m/>
    <m/>
    <x v="0"/>
    <m/>
    <m/>
    <m/>
  </r>
  <r>
    <n v="2404"/>
    <x v="509"/>
    <x v="1"/>
    <s v="Program Office - Associate"/>
    <x v="0"/>
    <s v="Program Office-Analyst"/>
    <x v="1"/>
    <x v="183"/>
    <d v="2023-03-31T02:03:49"/>
    <n v="1"/>
    <d v="2023-04-06T02:03:49"/>
    <n v="6"/>
    <d v="2023-04-12T02:03:49"/>
    <n v="6"/>
    <x v="0"/>
    <n v="14"/>
    <d v="2023-04-20T02:03:49"/>
    <x v="0"/>
    <s v="Other"/>
    <m/>
    <m/>
    <m/>
    <m/>
    <d v="2023-04-24T02:03:49"/>
    <x v="0"/>
    <m/>
    <x v="0"/>
    <m/>
    <m/>
    <m/>
    <m/>
    <m/>
    <m/>
    <m/>
    <x v="0"/>
    <m/>
    <m/>
    <m/>
  </r>
  <r>
    <n v="2382"/>
    <x v="510"/>
    <x v="1"/>
    <s v="Program Office - Associate"/>
    <x v="0"/>
    <s v="Program Office-Analyst"/>
    <x v="1"/>
    <x v="268"/>
    <d v="2023-04-18T12:42:32"/>
    <n v="4"/>
    <d v="2023-04-20T12:42:32"/>
    <n v="2"/>
    <d v="2023-05-20T12:42:32"/>
    <n v="30"/>
    <x v="0"/>
    <n v="8"/>
    <d v="2023-04-28T12:42:32"/>
    <x v="0"/>
    <s v="Didn't pass technical test"/>
    <m/>
    <m/>
    <m/>
    <m/>
    <m/>
    <x v="0"/>
    <m/>
    <x v="0"/>
    <m/>
    <m/>
    <m/>
    <m/>
    <m/>
    <m/>
    <m/>
    <x v="2"/>
    <m/>
    <m/>
    <m/>
  </r>
  <r>
    <n v="2369"/>
    <x v="511"/>
    <x v="1"/>
    <s v="Program Office - Associate"/>
    <x v="0"/>
    <s v="Program Office-Analyst"/>
    <x v="1"/>
    <x v="355"/>
    <d v="2023-02-18T06:26:17"/>
    <n v="4"/>
    <d v="2023-02-23T06:26:17"/>
    <n v="5"/>
    <d v="2023-03-09T06:26:17"/>
    <n v="14"/>
    <x v="1"/>
    <m/>
    <m/>
    <x v="2"/>
    <m/>
    <m/>
    <m/>
    <m/>
    <m/>
    <m/>
    <x v="0"/>
    <m/>
    <x v="0"/>
    <m/>
    <m/>
    <m/>
    <m/>
    <m/>
    <m/>
    <m/>
    <x v="1"/>
    <m/>
    <m/>
    <m/>
  </r>
  <r>
    <n v="2368"/>
    <x v="512"/>
    <x v="1"/>
    <s v="Program Office - Associate"/>
    <x v="0"/>
    <s v="Program Office-Analyst"/>
    <x v="1"/>
    <x v="356"/>
    <d v="2023-02-19T06:26:17"/>
    <n v="1"/>
    <d v="2023-02-23T06:26:17"/>
    <n v="4"/>
    <d v="2023-03-23T06:26:17"/>
    <n v="28"/>
    <x v="0"/>
    <n v="2"/>
    <d v="2023-02-25T06:26:17"/>
    <x v="0"/>
    <s v="Didn't pass technical test"/>
    <m/>
    <m/>
    <m/>
    <m/>
    <m/>
    <x v="0"/>
    <m/>
    <x v="0"/>
    <m/>
    <m/>
    <m/>
    <m/>
    <m/>
    <m/>
    <m/>
    <x v="0"/>
    <m/>
    <m/>
    <m/>
  </r>
  <r>
    <n v="2364"/>
    <x v="513"/>
    <x v="1"/>
    <s v="Program Office - Associate"/>
    <x v="0"/>
    <s v="Program Office-Analyst"/>
    <x v="1"/>
    <x v="357"/>
    <d v="2023-02-22T06:26:17"/>
    <n v="1"/>
    <d v="2023-02-23T06:26:17"/>
    <n v="1"/>
    <d v="2023-03-11T06:26:17"/>
    <n v="16"/>
    <x v="1"/>
    <m/>
    <m/>
    <x v="2"/>
    <m/>
    <m/>
    <m/>
    <m/>
    <m/>
    <m/>
    <x v="0"/>
    <m/>
    <x v="0"/>
    <m/>
    <m/>
    <m/>
    <m/>
    <m/>
    <m/>
    <m/>
    <x v="1"/>
    <m/>
    <m/>
    <m/>
  </r>
  <r>
    <n v="2363"/>
    <x v="514"/>
    <x v="1"/>
    <s v="Program Office - Associate"/>
    <x v="1"/>
    <s v="Program Office-Supervisor"/>
    <x v="1"/>
    <x v="355"/>
    <d v="2023-02-18T06:26:17"/>
    <n v="4"/>
    <d v="2023-02-23T06:26:17"/>
    <n v="5"/>
    <d v="2023-02-28T06:26:17"/>
    <n v="5"/>
    <x v="0"/>
    <n v="16"/>
    <d v="2023-03-11T06:26:17"/>
    <x v="4"/>
    <m/>
    <d v="2023-03-16T06:26:17"/>
    <s v="Pending"/>
    <m/>
    <m/>
    <d v="2023-03-15T06:26:17"/>
    <x v="0"/>
    <m/>
    <x v="0"/>
    <m/>
    <m/>
    <m/>
    <m/>
    <m/>
    <m/>
    <m/>
    <x v="1"/>
    <m/>
    <m/>
    <m/>
  </r>
  <r>
    <n v="2361"/>
    <x v="515"/>
    <x v="1"/>
    <s v="Program Office - Associate"/>
    <x v="1"/>
    <s v="Program Office-Supervisor"/>
    <x v="1"/>
    <x v="356"/>
    <d v="2023-02-19T06:26:17"/>
    <n v="1"/>
    <d v="2023-02-23T06:26:17"/>
    <n v="4"/>
    <d v="2023-03-24T06:26:17"/>
    <n v="29"/>
    <x v="1"/>
    <m/>
    <m/>
    <x v="2"/>
    <m/>
    <m/>
    <m/>
    <m/>
    <m/>
    <m/>
    <x v="0"/>
    <m/>
    <x v="0"/>
    <m/>
    <m/>
    <m/>
    <m/>
    <m/>
    <m/>
    <m/>
    <x v="1"/>
    <m/>
    <m/>
    <m/>
  </r>
  <r>
    <n v="2316"/>
    <x v="516"/>
    <x v="1"/>
    <s v="Program Office - Associate"/>
    <x v="1"/>
    <s v="Program Office-Supervisor"/>
    <x v="1"/>
    <x v="358"/>
    <d v="2022-04-21T00:53:43"/>
    <n v="4"/>
    <d v="2022-04-26T00:53:43"/>
    <n v="5"/>
    <d v="2022-05-07T00:53:43"/>
    <n v="11"/>
    <x v="0"/>
    <n v="13"/>
    <d v="2022-05-09T00:53:43"/>
    <x v="0"/>
    <s v="Other"/>
    <m/>
    <m/>
    <m/>
    <m/>
    <d v="2022-05-12T00:53:43"/>
    <x v="0"/>
    <m/>
    <x v="0"/>
    <m/>
    <m/>
    <m/>
    <m/>
    <m/>
    <m/>
    <m/>
    <x v="2"/>
    <m/>
    <m/>
    <m/>
  </r>
  <r>
    <n v="2312"/>
    <x v="517"/>
    <x v="1"/>
    <s v="Program Office - Associate"/>
    <x v="1"/>
    <s v="Program Office-Supervisor"/>
    <x v="1"/>
    <x v="359"/>
    <d v="2022-04-25T00:53:43"/>
    <n v="1"/>
    <d v="2022-04-26T00:53:43"/>
    <n v="1"/>
    <d v="2022-05-23T00:53:43"/>
    <n v="27"/>
    <x v="1"/>
    <m/>
    <m/>
    <x v="2"/>
    <m/>
    <m/>
    <m/>
    <m/>
    <m/>
    <m/>
    <x v="0"/>
    <m/>
    <x v="0"/>
    <m/>
    <m/>
    <m/>
    <m/>
    <m/>
    <m/>
    <m/>
    <x v="1"/>
    <m/>
    <m/>
    <m/>
  </r>
  <r>
    <n v="2246"/>
    <x v="518"/>
    <x v="1"/>
    <s v="Program Office - Associate"/>
    <x v="1"/>
    <s v="Program Office-Supervisor"/>
    <x v="1"/>
    <x v="45"/>
    <d v="2022-12-30T14:26:31"/>
    <n v="1"/>
    <d v="2023-01-03T14:26:31"/>
    <n v="4"/>
    <d v="2023-01-16T14:26:31"/>
    <n v="13"/>
    <x v="0"/>
    <n v="14"/>
    <d v="2023-01-17T14:26:31"/>
    <x v="1"/>
    <m/>
    <d v="2023-01-22T14:26:31"/>
    <s v="Declined"/>
    <m/>
    <m/>
    <d v="2023-01-21T14:26:31"/>
    <x v="0"/>
    <m/>
    <x v="0"/>
    <m/>
    <m/>
    <m/>
    <m/>
    <m/>
    <m/>
    <m/>
    <x v="1"/>
    <m/>
    <m/>
    <m/>
  </r>
  <r>
    <n v="2167"/>
    <x v="519"/>
    <x v="1"/>
    <s v="Program Office - Associate"/>
    <x v="1"/>
    <s v="Program Office-Supervisor"/>
    <x v="1"/>
    <x v="360"/>
    <d v="2022-08-26T01:58:08"/>
    <n v="4"/>
    <d v="2022-08-29T01:58:08"/>
    <n v="3"/>
    <d v="2022-09-16T01:58:08"/>
    <n v="18"/>
    <x v="0"/>
    <n v="15"/>
    <d v="2022-09-13T01:58:08"/>
    <x v="3"/>
    <m/>
    <d v="2022-09-16T01:58:08"/>
    <s v="Accepted"/>
    <d v="2022-09-14T01:58:08"/>
    <d v="2022-09-18T01:58:08"/>
    <d v="2022-09-14T01:58:08"/>
    <x v="28"/>
    <d v="2022-09-24T01:58:08"/>
    <x v="1"/>
    <n v="11"/>
    <d v="2022-09-27T01:58:08"/>
    <n v="3"/>
    <d v="2022-09-30T01:58:08"/>
    <d v="2022-10-02T01:58:08"/>
    <n v="156"/>
    <m/>
    <x v="1"/>
    <d v="2022-10-18T01:58:08"/>
    <n v="24"/>
    <n v="2"/>
  </r>
  <r>
    <n v="2165"/>
    <x v="520"/>
    <x v="1"/>
    <s v="Program Office - Associate"/>
    <x v="10"/>
    <s v="Program Office-Business Partner"/>
    <x v="1"/>
    <x v="190"/>
    <d v="2022-08-24T01:58:08"/>
    <n v="1"/>
    <d v="2022-08-29T01:58:08"/>
    <n v="5"/>
    <d v="2022-09-24T01:58:08"/>
    <n v="26"/>
    <x v="1"/>
    <m/>
    <m/>
    <x v="2"/>
    <m/>
    <m/>
    <m/>
    <m/>
    <m/>
    <m/>
    <x v="0"/>
    <m/>
    <x v="0"/>
    <m/>
    <m/>
    <m/>
    <m/>
    <m/>
    <m/>
    <m/>
    <x v="1"/>
    <m/>
    <m/>
    <m/>
  </r>
  <r>
    <n v="2130"/>
    <x v="521"/>
    <x v="1"/>
    <s v="Program Office - Associate"/>
    <x v="10"/>
    <s v="Program Office-Business Partner"/>
    <x v="1"/>
    <x v="103"/>
    <d v="2023-01-07T11:21:38"/>
    <n v="3"/>
    <d v="2023-01-09T11:21:38"/>
    <n v="2"/>
    <d v="2023-02-03T11:21:38"/>
    <n v="25"/>
    <x v="0"/>
    <n v="6"/>
    <d v="2023-01-15T11:21:38"/>
    <x v="0"/>
    <s v="Salary expectation too high"/>
    <m/>
    <m/>
    <m/>
    <m/>
    <d v="2023-01-19T11:21:38"/>
    <x v="0"/>
    <m/>
    <x v="0"/>
    <m/>
    <m/>
    <m/>
    <m/>
    <m/>
    <m/>
    <m/>
    <x v="2"/>
    <m/>
    <m/>
    <m/>
  </r>
  <r>
    <n v="2128"/>
    <x v="522"/>
    <x v="1"/>
    <s v="Program Office - Associate"/>
    <x v="10"/>
    <s v="Program Office-Business Partner"/>
    <x v="1"/>
    <x v="103"/>
    <d v="2023-01-08T11:21:38"/>
    <n v="4"/>
    <d v="2023-01-09T11:21:38"/>
    <n v="1"/>
    <d v="2023-02-08T11:21:38"/>
    <n v="30"/>
    <x v="0"/>
    <n v="14"/>
    <d v="2023-01-23T11:21:38"/>
    <x v="0"/>
    <s v="Salary expectation too high"/>
    <m/>
    <m/>
    <m/>
    <m/>
    <m/>
    <x v="0"/>
    <m/>
    <x v="0"/>
    <m/>
    <m/>
    <m/>
    <m/>
    <m/>
    <m/>
    <m/>
    <x v="0"/>
    <m/>
    <m/>
    <m/>
  </r>
  <r>
    <n v="2126"/>
    <x v="523"/>
    <x v="1"/>
    <s v="Program Office - Associate"/>
    <x v="10"/>
    <s v="Program Office-Business Partner"/>
    <x v="1"/>
    <x v="361"/>
    <d v="2023-01-07T11:21:38"/>
    <n v="2"/>
    <d v="2023-01-09T11:21:38"/>
    <n v="2"/>
    <d v="2023-02-05T11:21:38"/>
    <n v="27"/>
    <x v="0"/>
    <n v="10"/>
    <d v="2023-01-19T11:21:38"/>
    <x v="1"/>
    <m/>
    <d v="2023-01-27T11:21:38"/>
    <s v="Declined"/>
    <m/>
    <m/>
    <d v="2023-01-23T11:21:38"/>
    <x v="0"/>
    <m/>
    <x v="0"/>
    <m/>
    <m/>
    <m/>
    <m/>
    <m/>
    <m/>
    <m/>
    <x v="1"/>
    <m/>
    <m/>
    <m/>
  </r>
  <r>
    <n v="2119"/>
    <x v="524"/>
    <x v="1"/>
    <s v="Program Office - Associate"/>
    <x v="10"/>
    <s v="Program Office-Business Partner"/>
    <x v="1"/>
    <x v="193"/>
    <d v="2023-04-17T01:19:50"/>
    <n v="4"/>
    <d v="2023-04-22T01:19:50"/>
    <n v="5"/>
    <d v="2023-05-14T01:19:50"/>
    <n v="22"/>
    <x v="0"/>
    <n v="16"/>
    <d v="2023-05-08T01:19:50"/>
    <x v="3"/>
    <m/>
    <d v="2023-05-14T01:19:50"/>
    <s v="Accepted"/>
    <d v="2023-05-10T01:19:50"/>
    <d v="2023-05-11T01:19:50"/>
    <d v="2023-05-12T01:19:50"/>
    <x v="28"/>
    <d v="2023-05-15T01:19:50"/>
    <x v="1"/>
    <n v="7"/>
    <d v="2023-05-19T01:19:50"/>
    <n v="4"/>
    <d v="2023-05-21T01:19:50"/>
    <d v="2023-05-22T01:19:50"/>
    <n v="123"/>
    <m/>
    <x v="1"/>
    <d v="2023-06-14T01:19:50"/>
    <n v="30"/>
    <n v="1"/>
  </r>
  <r>
    <n v="2064"/>
    <x v="525"/>
    <x v="1"/>
    <s v="Program Office - Associate"/>
    <x v="10"/>
    <s v="Program Office-Business Partner"/>
    <x v="1"/>
    <x v="48"/>
    <d v="2022-11-03T18:46:55"/>
    <n v="1"/>
    <d v="2022-11-08T18:46:55"/>
    <n v="5"/>
    <d v="2022-12-07T18:46:55"/>
    <n v="29"/>
    <x v="0"/>
    <n v="9"/>
    <d v="2022-11-17T18:46:55"/>
    <x v="1"/>
    <m/>
    <d v="2022-11-24T18:46:55"/>
    <s v="Declined"/>
    <m/>
    <m/>
    <d v="2022-11-21T18:46:55"/>
    <x v="0"/>
    <m/>
    <x v="0"/>
    <m/>
    <m/>
    <m/>
    <m/>
    <m/>
    <m/>
    <m/>
    <x v="1"/>
    <m/>
    <m/>
    <m/>
  </r>
  <r>
    <n v="2062"/>
    <x v="526"/>
    <x v="1"/>
    <s v="Program Office - Associate"/>
    <x v="10"/>
    <s v="Program Office-Business Partner"/>
    <x v="1"/>
    <x v="362"/>
    <d v="2022-11-07T18:46:55"/>
    <n v="3"/>
    <d v="2022-11-08T18:46:55"/>
    <n v="1"/>
    <d v="2022-11-26T18:46:55"/>
    <n v="18"/>
    <x v="0"/>
    <n v="15"/>
    <d v="2022-11-23T18:46:55"/>
    <x v="0"/>
    <s v="Didn't pass technical test"/>
    <m/>
    <m/>
    <m/>
    <m/>
    <m/>
    <x v="0"/>
    <m/>
    <x v="0"/>
    <m/>
    <m/>
    <m/>
    <m/>
    <m/>
    <m/>
    <m/>
    <x v="2"/>
    <m/>
    <m/>
    <m/>
  </r>
  <r>
    <n v="2008"/>
    <x v="527"/>
    <x v="1"/>
    <s v="Program Office - Associate"/>
    <x v="10"/>
    <s v="Program Office-Business Partner"/>
    <x v="1"/>
    <x v="196"/>
    <d v="2022-07-07T03:08:50"/>
    <n v="1"/>
    <d v="2022-07-13T03:08:50"/>
    <n v="6"/>
    <d v="2022-08-02T03:08:50"/>
    <n v="20"/>
    <x v="0"/>
    <n v="10"/>
    <d v="2022-07-23T03:08:50"/>
    <x v="1"/>
    <m/>
    <d v="2022-07-28T03:08:50"/>
    <s v="Declined"/>
    <m/>
    <m/>
    <d v="2022-07-25T03:08:50"/>
    <x v="0"/>
    <m/>
    <x v="0"/>
    <m/>
    <m/>
    <m/>
    <m/>
    <m/>
    <m/>
    <m/>
    <x v="1"/>
    <m/>
    <m/>
    <m/>
  </r>
  <r>
    <n v="2006"/>
    <x v="528"/>
    <x v="1"/>
    <s v="Program Office - Associate"/>
    <x v="10"/>
    <s v="Program Office-Business Partner"/>
    <x v="1"/>
    <x v="363"/>
    <d v="2022-07-08T03:08:50"/>
    <n v="3"/>
    <d v="2022-07-13T03:08:50"/>
    <n v="5"/>
    <d v="2022-07-24T03:08:50"/>
    <n v="11"/>
    <x v="0"/>
    <n v="14"/>
    <d v="2022-07-27T03:08:50"/>
    <x v="0"/>
    <s v="Position filled by another"/>
    <m/>
    <m/>
    <m/>
    <m/>
    <d v="2022-07-31T03:08:50"/>
    <x v="0"/>
    <m/>
    <x v="0"/>
    <m/>
    <m/>
    <m/>
    <m/>
    <m/>
    <m/>
    <m/>
    <x v="0"/>
    <m/>
    <m/>
    <m/>
  </r>
  <r>
    <n v="2001"/>
    <x v="529"/>
    <x v="1"/>
    <s v="Program Office - Associate"/>
    <x v="10"/>
    <s v="Program Office-Business Partner"/>
    <x v="1"/>
    <x v="197"/>
    <d v="2022-07-10T03:08:50"/>
    <n v="3"/>
    <d v="2022-07-13T03:08:50"/>
    <n v="3"/>
    <d v="2022-07-23T03:08:50"/>
    <n v="10"/>
    <x v="0"/>
    <n v="11"/>
    <d v="2022-07-24T03:08:50"/>
    <x v="4"/>
    <m/>
    <d v="2022-07-27T03:08:50"/>
    <s v="Pending"/>
    <m/>
    <m/>
    <d v="2022-07-26T03:08:50"/>
    <x v="0"/>
    <m/>
    <x v="0"/>
    <m/>
    <m/>
    <m/>
    <m/>
    <m/>
    <m/>
    <m/>
    <x v="1"/>
    <m/>
    <m/>
    <m/>
  </r>
  <r>
    <n v="1985"/>
    <x v="530"/>
    <x v="1"/>
    <s v="Program Office - Associate"/>
    <x v="10"/>
    <s v="Program Office-Business Partner"/>
    <x v="1"/>
    <x v="107"/>
    <d v="2022-02-07T08:53:26"/>
    <n v="4"/>
    <d v="2022-02-09T08:53:26"/>
    <n v="2"/>
    <d v="2022-02-26T08:53:26"/>
    <n v="17"/>
    <x v="0"/>
    <n v="17"/>
    <d v="2022-02-26T08:53:26"/>
    <x v="4"/>
    <m/>
    <d v="2022-03-06T08:53:26"/>
    <s v="Pending"/>
    <m/>
    <m/>
    <d v="2022-03-02T08:53:26"/>
    <x v="0"/>
    <m/>
    <x v="0"/>
    <m/>
    <m/>
    <m/>
    <m/>
    <m/>
    <m/>
    <m/>
    <x v="1"/>
    <m/>
    <m/>
    <m/>
  </r>
  <r>
    <n v="1972"/>
    <x v="531"/>
    <x v="1"/>
    <s v="Program Office - Associate"/>
    <x v="10"/>
    <s v="Program Office-Business Partner"/>
    <x v="1"/>
    <x v="364"/>
    <d v="2022-10-22T11:57:41"/>
    <n v="4"/>
    <d v="2022-10-26T11:57:41"/>
    <n v="4"/>
    <d v="2022-11-09T11:57:41"/>
    <n v="14"/>
    <x v="0"/>
    <n v="13"/>
    <d v="2022-11-08T11:57:41"/>
    <x v="0"/>
    <s v="Not a culture fit"/>
    <m/>
    <m/>
    <m/>
    <m/>
    <m/>
    <x v="0"/>
    <m/>
    <x v="0"/>
    <m/>
    <m/>
    <m/>
    <m/>
    <m/>
    <m/>
    <m/>
    <x v="2"/>
    <m/>
    <m/>
    <m/>
  </r>
  <r>
    <n v="1969"/>
    <x v="532"/>
    <x v="1"/>
    <s v="Program Office - Associate"/>
    <x v="10"/>
    <s v="Program Office-Business Partner"/>
    <x v="1"/>
    <x v="365"/>
    <d v="2022-12-06T10:23:18"/>
    <n v="1"/>
    <d v="2022-12-07T10:23:18"/>
    <n v="1"/>
    <d v="2022-12-18T10:23:18"/>
    <n v="11"/>
    <x v="0"/>
    <n v="2"/>
    <d v="2022-12-09T10:23:18"/>
    <x v="0"/>
    <s v="Salary expectation too high"/>
    <m/>
    <m/>
    <m/>
    <m/>
    <d v="2022-12-13T10:23:18"/>
    <x v="0"/>
    <m/>
    <x v="0"/>
    <m/>
    <m/>
    <m/>
    <m/>
    <m/>
    <m/>
    <m/>
    <x v="2"/>
    <m/>
    <m/>
    <m/>
  </r>
  <r>
    <n v="1964"/>
    <x v="533"/>
    <x v="1"/>
    <s v="Program Office - Associate"/>
    <x v="10"/>
    <s v="Program Office-Business Partner"/>
    <x v="1"/>
    <x v="277"/>
    <d v="2022-12-04T10:23:18"/>
    <n v="2"/>
    <d v="2022-12-07T10:23:18"/>
    <n v="3"/>
    <d v="2023-01-06T10:23:18"/>
    <n v="30"/>
    <x v="0"/>
    <n v="4"/>
    <d v="2022-12-11T10:23:18"/>
    <x v="0"/>
    <s v="Position filled by another"/>
    <m/>
    <m/>
    <m/>
    <m/>
    <m/>
    <x v="0"/>
    <m/>
    <x v="0"/>
    <m/>
    <m/>
    <m/>
    <m/>
    <m/>
    <m/>
    <m/>
    <x v="0"/>
    <m/>
    <m/>
    <m/>
  </r>
  <r>
    <n v="1961"/>
    <x v="534"/>
    <x v="1"/>
    <s v="Program Office - Associate"/>
    <x v="10"/>
    <s v="Program Office-Business Partner"/>
    <x v="1"/>
    <x v="277"/>
    <d v="2022-12-05T10:23:18"/>
    <n v="3"/>
    <d v="2022-12-07T10:23:18"/>
    <n v="2"/>
    <d v="2022-12-25T10:23:18"/>
    <n v="18"/>
    <x v="0"/>
    <n v="16"/>
    <d v="2022-12-23T10:23:18"/>
    <x v="3"/>
    <m/>
    <d v="2022-12-29T10:23:18"/>
    <s v="Accepted"/>
    <d v="2022-12-25T10:23:18"/>
    <d v="2022-12-29T10:23:18"/>
    <d v="2022-12-26T10:23:18"/>
    <x v="11"/>
    <d v="2023-01-01T10:23:18"/>
    <x v="1"/>
    <n v="9"/>
    <d v="2023-01-02T10:23:18"/>
    <n v="1"/>
    <d v="2023-01-05T10:23:18"/>
    <d v="2023-01-08T10:23:18"/>
    <n v="166"/>
    <m/>
    <x v="1"/>
    <d v="2023-01-17T10:23:18"/>
    <n v="16"/>
    <n v="3"/>
  </r>
  <r>
    <n v="1817"/>
    <x v="535"/>
    <x v="1"/>
    <s v="Program Office - Associate"/>
    <x v="10"/>
    <s v="Program Office-Business Partner"/>
    <x v="1"/>
    <x v="319"/>
    <d v="2022-09-21T04:28:24"/>
    <n v="2"/>
    <d v="2022-09-25T04:28:24"/>
    <n v="4"/>
    <d v="2022-10-22T04:28:24"/>
    <n v="27"/>
    <x v="0"/>
    <n v="8"/>
    <d v="2022-10-03T04:28:24"/>
    <x v="3"/>
    <m/>
    <d v="2022-10-09T04:28:24"/>
    <s v="Accepted"/>
    <d v="2022-10-04T04:28:24"/>
    <d v="2022-10-07T04:28:24"/>
    <d v="2022-10-06T04:28:24"/>
    <x v="23"/>
    <d v="2022-10-10T04:28:24"/>
    <x v="1"/>
    <n v="7"/>
    <d v="2022-10-12T04:28:24"/>
    <n v="2"/>
    <d v="2022-10-13T04:28:24"/>
    <d v="2022-10-15T04:28:24"/>
    <n v="178"/>
    <m/>
    <x v="1"/>
    <d v="2022-10-25T04:28:24"/>
    <n v="15"/>
    <n v="2"/>
  </r>
  <r>
    <n v="1800"/>
    <x v="536"/>
    <x v="1"/>
    <s v="Program Office - Associate"/>
    <x v="10"/>
    <s v="Program Office-Business Partner"/>
    <x v="1"/>
    <x v="280"/>
    <d v="2022-09-30T11:30:38"/>
    <n v="2"/>
    <d v="2022-10-03T11:30:38"/>
    <n v="3"/>
    <d v="2022-10-30T11:30:38"/>
    <n v="27"/>
    <x v="0"/>
    <n v="7"/>
    <d v="2022-10-10T11:30:38"/>
    <x v="4"/>
    <m/>
    <d v="2022-10-14T11:30:38"/>
    <s v="Pending"/>
    <m/>
    <m/>
    <d v="2022-10-12T11:30:38"/>
    <x v="0"/>
    <m/>
    <x v="0"/>
    <m/>
    <m/>
    <m/>
    <m/>
    <m/>
    <m/>
    <m/>
    <x v="1"/>
    <m/>
    <m/>
    <m/>
  </r>
  <r>
    <n v="1791"/>
    <x v="537"/>
    <x v="1"/>
    <s v="Program Office - Associate"/>
    <x v="10"/>
    <s v="Program Office-Business Partner"/>
    <x v="1"/>
    <x v="207"/>
    <d v="2022-09-30T11:30:38"/>
    <n v="4"/>
    <d v="2022-10-03T11:30:38"/>
    <n v="3"/>
    <d v="2022-10-09T11:30:38"/>
    <n v="6"/>
    <x v="1"/>
    <m/>
    <m/>
    <x v="2"/>
    <m/>
    <m/>
    <m/>
    <m/>
    <m/>
    <m/>
    <x v="0"/>
    <m/>
    <x v="0"/>
    <m/>
    <m/>
    <m/>
    <m/>
    <m/>
    <m/>
    <m/>
    <x v="1"/>
    <m/>
    <m/>
    <m/>
  </r>
  <r>
    <n v="1690"/>
    <x v="538"/>
    <x v="1"/>
    <s v="Program Office - Associate"/>
    <x v="10"/>
    <s v="Program Office-Business Partner"/>
    <x v="1"/>
    <x v="366"/>
    <d v="2022-04-09T06:44:01"/>
    <n v="2"/>
    <d v="2022-04-15T06:44:01"/>
    <n v="6"/>
    <d v="2022-04-22T06:44:01"/>
    <n v="7"/>
    <x v="0"/>
    <n v="5"/>
    <d v="2022-04-20T06:44:01"/>
    <x v="3"/>
    <m/>
    <d v="2022-04-27T06:44:01"/>
    <s v="Accepted"/>
    <d v="2022-04-21T06:44:01"/>
    <d v="2022-04-25T06:44:01"/>
    <d v="2022-04-24T06:44:01"/>
    <x v="20"/>
    <d v="2022-04-29T06:44:01"/>
    <x v="1"/>
    <n v="9"/>
    <d v="2022-04-30T06:44:01"/>
    <n v="1"/>
    <d v="2022-05-01T06:44:01"/>
    <d v="2022-05-02T06:44:01"/>
    <n v="139"/>
    <m/>
    <x v="1"/>
    <d v="2022-05-25T06:44:01"/>
    <n v="26"/>
    <n v="1"/>
  </r>
  <r>
    <n v="1685"/>
    <x v="539"/>
    <x v="1"/>
    <s v="Program Office - Associate"/>
    <x v="10"/>
    <s v="Program Office-Business Partner"/>
    <x v="1"/>
    <x v="208"/>
    <d v="2022-04-14T06:44:01"/>
    <n v="1"/>
    <d v="2022-04-15T06:44:01"/>
    <n v="1"/>
    <d v="2022-05-02T06:44:01"/>
    <n v="17"/>
    <x v="0"/>
    <n v="3"/>
    <d v="2022-04-18T06:44:01"/>
    <x v="0"/>
    <s v="Other"/>
    <m/>
    <m/>
    <m/>
    <m/>
    <m/>
    <x v="0"/>
    <m/>
    <x v="0"/>
    <m/>
    <m/>
    <m/>
    <m/>
    <m/>
    <m/>
    <m/>
    <x v="0"/>
    <m/>
    <m/>
    <m/>
  </r>
  <r>
    <n v="1668"/>
    <x v="540"/>
    <x v="1"/>
    <s v="Program Office - Associate"/>
    <x v="10"/>
    <s v="Program Office-Business Partner"/>
    <x v="1"/>
    <x v="367"/>
    <d v="2022-04-26T22:26:54"/>
    <n v="1"/>
    <d v="2022-04-27T22:26:54"/>
    <n v="1"/>
    <d v="2022-05-02T22:26:54"/>
    <n v="5"/>
    <x v="0"/>
    <n v="3"/>
    <d v="2022-04-30T22:26:54"/>
    <x v="0"/>
    <s v="Other"/>
    <m/>
    <m/>
    <m/>
    <m/>
    <m/>
    <x v="0"/>
    <m/>
    <x v="0"/>
    <m/>
    <m/>
    <m/>
    <m/>
    <m/>
    <m/>
    <m/>
    <x v="0"/>
    <m/>
    <m/>
    <m/>
  </r>
  <r>
    <n v="1667"/>
    <x v="541"/>
    <x v="1"/>
    <s v="Program Office - Associate"/>
    <x v="10"/>
    <s v="Program Office-Business Partner"/>
    <x v="1"/>
    <x v="282"/>
    <d v="2022-04-23T22:26:54"/>
    <n v="2"/>
    <d v="2022-04-27T22:26:54"/>
    <n v="4"/>
    <d v="2022-05-22T22:26:54"/>
    <n v="25"/>
    <x v="0"/>
    <n v="3"/>
    <d v="2022-04-30T22:26:54"/>
    <x v="0"/>
    <s v="Salary expectation too high"/>
    <m/>
    <m/>
    <m/>
    <m/>
    <m/>
    <x v="0"/>
    <m/>
    <x v="0"/>
    <m/>
    <m/>
    <m/>
    <m/>
    <m/>
    <m/>
    <m/>
    <x v="2"/>
    <m/>
    <m/>
    <m/>
  </r>
  <r>
    <n v="1665"/>
    <x v="542"/>
    <x v="1"/>
    <s v="Program Office - Associate"/>
    <x v="10"/>
    <s v="Program Office-Business Partner"/>
    <x v="1"/>
    <x v="211"/>
    <d v="2022-04-21T22:26:54"/>
    <n v="1"/>
    <d v="2022-04-27T22:26:54"/>
    <n v="6"/>
    <d v="2022-05-08T22:26:54"/>
    <n v="11"/>
    <x v="0"/>
    <n v="11"/>
    <d v="2022-05-08T22:26:54"/>
    <x v="3"/>
    <m/>
    <d v="2022-05-13T22:26:54"/>
    <s v="Accepted"/>
    <d v="2022-05-10T22:26:54"/>
    <d v="2022-05-12T22:26:54"/>
    <d v="2022-05-11T22:26:54"/>
    <x v="29"/>
    <d v="2022-05-21T22:26:54"/>
    <x v="1"/>
    <n v="13"/>
    <d v="2022-05-22T22:26:54"/>
    <n v="1"/>
    <d v="2022-05-24T22:26:54"/>
    <d v="2022-05-27T22:26:54"/>
    <n v="153"/>
    <m/>
    <x v="1"/>
    <d v="2022-06-16T22:26:54"/>
    <n v="26"/>
    <n v="3"/>
  </r>
  <r>
    <n v="1448"/>
    <x v="543"/>
    <x v="1"/>
    <s v="Program Office - Associate"/>
    <x v="10"/>
    <s v="Program Office-Business Partner"/>
    <x v="1"/>
    <x v="212"/>
    <d v="2023-04-02T10:15:10"/>
    <n v="4"/>
    <d v="2023-04-03T10:15:10"/>
    <n v="1"/>
    <d v="2023-04-16T10:15:10"/>
    <n v="13"/>
    <x v="0"/>
    <n v="9"/>
    <d v="2023-04-12T10:15:10"/>
    <x v="0"/>
    <s v="Didn't pass technical test"/>
    <m/>
    <m/>
    <m/>
    <m/>
    <d v="2023-04-13T10:15:10"/>
    <x v="0"/>
    <m/>
    <x v="0"/>
    <m/>
    <m/>
    <m/>
    <m/>
    <m/>
    <m/>
    <m/>
    <x v="0"/>
    <m/>
    <m/>
    <m/>
  </r>
  <r>
    <n v="1445"/>
    <x v="544"/>
    <x v="1"/>
    <s v="Program Office - Associate"/>
    <x v="10"/>
    <s v="Program Office-Business Partner"/>
    <x v="1"/>
    <x v="116"/>
    <d v="2023-03-31T10:15:10"/>
    <n v="1"/>
    <d v="2023-04-03T10:15:10"/>
    <n v="3"/>
    <d v="2023-04-20T10:15:10"/>
    <n v="17"/>
    <x v="1"/>
    <m/>
    <m/>
    <x v="2"/>
    <m/>
    <m/>
    <m/>
    <m/>
    <m/>
    <m/>
    <x v="0"/>
    <m/>
    <x v="0"/>
    <m/>
    <m/>
    <m/>
    <m/>
    <m/>
    <m/>
    <m/>
    <x v="1"/>
    <m/>
    <m/>
    <m/>
  </r>
  <r>
    <n v="1443"/>
    <x v="545"/>
    <x v="1"/>
    <s v="Program Office - Associate"/>
    <x v="10"/>
    <s v="Program Office-Business Partner"/>
    <x v="1"/>
    <x v="115"/>
    <d v="2023-03-29T10:15:10"/>
    <n v="1"/>
    <d v="2023-04-03T10:15:10"/>
    <n v="5"/>
    <d v="2023-04-09T10:15:10"/>
    <n v="6"/>
    <x v="0"/>
    <n v="13"/>
    <d v="2023-04-16T10:15:10"/>
    <x v="0"/>
    <s v="Didn't pass technical test"/>
    <m/>
    <m/>
    <m/>
    <m/>
    <m/>
    <x v="0"/>
    <m/>
    <x v="0"/>
    <m/>
    <m/>
    <m/>
    <m/>
    <m/>
    <m/>
    <m/>
    <x v="0"/>
    <m/>
    <m/>
    <m/>
  </r>
  <r>
    <n v="1415"/>
    <x v="546"/>
    <x v="1"/>
    <s v="Program Office - Associate"/>
    <x v="10"/>
    <s v="Program Office-Business Partner"/>
    <x v="1"/>
    <x v="368"/>
    <d v="2022-08-12T18:56:36"/>
    <n v="4"/>
    <d v="2022-08-13T18:56:36"/>
    <n v="1"/>
    <d v="2022-08-20T18:56:36"/>
    <n v="7"/>
    <x v="0"/>
    <n v="9"/>
    <d v="2022-08-22T18:56:36"/>
    <x v="1"/>
    <m/>
    <d v="2022-08-26T18:56:36"/>
    <s v="Declined"/>
    <m/>
    <m/>
    <d v="2022-08-24T18:56:36"/>
    <x v="0"/>
    <m/>
    <x v="0"/>
    <m/>
    <m/>
    <m/>
    <m/>
    <m/>
    <m/>
    <m/>
    <x v="1"/>
    <m/>
    <m/>
    <m/>
  </r>
  <r>
    <n v="1413"/>
    <x v="547"/>
    <x v="1"/>
    <s v="Program Office - Associate"/>
    <x v="10"/>
    <s v="Program Office-Business Partner"/>
    <x v="1"/>
    <x v="369"/>
    <d v="2022-08-12T18:56:36"/>
    <n v="1"/>
    <d v="2022-08-13T18:56:36"/>
    <n v="1"/>
    <d v="2022-09-02T18:56:36"/>
    <n v="20"/>
    <x v="0"/>
    <n v="12"/>
    <d v="2022-08-25T18:56:36"/>
    <x v="1"/>
    <m/>
    <d v="2022-08-28T18:56:36"/>
    <s v="Declined"/>
    <m/>
    <m/>
    <d v="2022-08-26T18:56:36"/>
    <x v="0"/>
    <m/>
    <x v="0"/>
    <m/>
    <m/>
    <m/>
    <m/>
    <m/>
    <m/>
    <m/>
    <x v="1"/>
    <m/>
    <m/>
    <m/>
  </r>
  <r>
    <n v="1409"/>
    <x v="548"/>
    <x v="1"/>
    <s v="Program Office - Associate"/>
    <x v="10"/>
    <s v="Program Office-Business Partner"/>
    <x v="1"/>
    <x v="213"/>
    <d v="2022-02-24T07:21:21"/>
    <n v="2"/>
    <d v="2022-02-27T07:21:21"/>
    <n v="3"/>
    <d v="2022-03-24T07:21:21"/>
    <n v="25"/>
    <x v="0"/>
    <n v="14"/>
    <d v="2022-03-13T07:21:21"/>
    <x v="0"/>
    <s v="Not a culture fit"/>
    <m/>
    <m/>
    <m/>
    <m/>
    <d v="2022-03-17T07:21:21"/>
    <x v="0"/>
    <m/>
    <x v="0"/>
    <m/>
    <m/>
    <m/>
    <m/>
    <m/>
    <m/>
    <m/>
    <x v="2"/>
    <m/>
    <m/>
    <m/>
  </r>
  <r>
    <n v="1407"/>
    <x v="549"/>
    <x v="1"/>
    <s v="Program Office - Associate"/>
    <x v="10"/>
    <s v="Program Office-Business Partner"/>
    <x v="1"/>
    <x v="287"/>
    <d v="2022-02-22T07:21:21"/>
    <n v="2"/>
    <d v="2022-02-27T07:21:21"/>
    <n v="5"/>
    <d v="2022-03-16T07:21:21"/>
    <n v="17"/>
    <x v="0"/>
    <n v="17"/>
    <d v="2022-03-16T07:21:21"/>
    <x v="0"/>
    <s v="Not a culture fit"/>
    <m/>
    <m/>
    <m/>
    <m/>
    <m/>
    <x v="0"/>
    <m/>
    <x v="0"/>
    <m/>
    <m/>
    <m/>
    <m/>
    <m/>
    <m/>
    <m/>
    <x v="2"/>
    <m/>
    <m/>
    <m/>
  </r>
  <r>
    <n v="1299"/>
    <x v="550"/>
    <x v="1"/>
    <s v="Program Office - Associate"/>
    <x v="10"/>
    <s v="Program Office-Business Partner"/>
    <x v="1"/>
    <x v="58"/>
    <d v="2023-06-17T16:08:44"/>
    <n v="3"/>
    <d v="2023-06-19T16:08:44"/>
    <n v="2"/>
    <d v="2023-07-07T16:08:44"/>
    <n v="18"/>
    <x v="0"/>
    <n v="6"/>
    <d v="2023-06-25T16:08:44"/>
    <x v="0"/>
    <s v="Not a culture fit"/>
    <m/>
    <m/>
    <m/>
    <m/>
    <d v="2023-06-28T16:08:44"/>
    <x v="0"/>
    <m/>
    <x v="0"/>
    <m/>
    <m/>
    <m/>
    <m/>
    <m/>
    <m/>
    <m/>
    <x v="2"/>
    <m/>
    <m/>
    <m/>
  </r>
  <r>
    <n v="1296"/>
    <x v="551"/>
    <x v="1"/>
    <s v="Program Office - Associate"/>
    <x v="10"/>
    <s v="Program Office-Business Partner"/>
    <x v="1"/>
    <x v="58"/>
    <d v="2023-06-15T16:08:44"/>
    <n v="1"/>
    <d v="2023-06-19T16:08:44"/>
    <n v="4"/>
    <d v="2023-07-09T16:08:44"/>
    <n v="20"/>
    <x v="1"/>
    <m/>
    <m/>
    <x v="2"/>
    <m/>
    <m/>
    <m/>
    <m/>
    <m/>
    <m/>
    <x v="0"/>
    <m/>
    <x v="0"/>
    <m/>
    <m/>
    <m/>
    <m/>
    <m/>
    <m/>
    <m/>
    <x v="1"/>
    <m/>
    <m/>
    <m/>
  </r>
  <r>
    <n v="1292"/>
    <x v="552"/>
    <x v="1"/>
    <s v="Program Office - Associate"/>
    <x v="10"/>
    <s v="Program Office-Business Partner"/>
    <x v="1"/>
    <x v="58"/>
    <d v="2023-06-17T16:08:44"/>
    <n v="3"/>
    <d v="2023-06-19T16:08:44"/>
    <n v="2"/>
    <d v="2023-07-15T16:08:44"/>
    <n v="26"/>
    <x v="0"/>
    <n v="9"/>
    <d v="2023-06-28T16:08:44"/>
    <x v="4"/>
    <m/>
    <d v="2023-07-05T16:08:44"/>
    <s v="Pending"/>
    <m/>
    <m/>
    <d v="2023-07-02T16:08:44"/>
    <x v="0"/>
    <m/>
    <x v="0"/>
    <m/>
    <m/>
    <m/>
    <m/>
    <m/>
    <m/>
    <m/>
    <x v="1"/>
    <m/>
    <m/>
    <m/>
  </r>
  <r>
    <n v="1159"/>
    <x v="553"/>
    <x v="1"/>
    <s v="Program Office - Associate"/>
    <x v="10"/>
    <s v="Program Office-Business Partner"/>
    <x v="1"/>
    <x v="216"/>
    <d v="2022-03-19T19:24:36"/>
    <n v="1"/>
    <d v="2022-03-24T19:24:36"/>
    <n v="5"/>
    <d v="2022-03-29T19:24:36"/>
    <n v="5"/>
    <x v="0"/>
    <n v="4"/>
    <d v="2022-03-28T19:24:36"/>
    <x v="0"/>
    <s v="Other"/>
    <m/>
    <m/>
    <m/>
    <m/>
    <m/>
    <x v="0"/>
    <m/>
    <x v="0"/>
    <m/>
    <m/>
    <m/>
    <m/>
    <m/>
    <m/>
    <m/>
    <x v="0"/>
    <m/>
    <m/>
    <m/>
  </r>
  <r>
    <n v="1158"/>
    <x v="554"/>
    <x v="1"/>
    <s v="Program Office - Associate"/>
    <x v="10"/>
    <s v="Program Office-Business Partner"/>
    <x v="1"/>
    <x v="370"/>
    <d v="2022-03-19T19:24:36"/>
    <n v="3"/>
    <d v="2022-03-24T19:24:36"/>
    <n v="5"/>
    <d v="2022-04-12T19:24:36"/>
    <n v="19"/>
    <x v="0"/>
    <n v="6"/>
    <d v="2022-03-30T19:24:36"/>
    <x v="3"/>
    <m/>
    <d v="2022-04-03T19:24:36"/>
    <s v="Accepted"/>
    <d v="2022-03-31T19:24:36"/>
    <d v="2022-04-01T19:24:36"/>
    <d v="2022-04-02T19:24:36"/>
    <x v="4"/>
    <d v="2022-04-11T19:24:36"/>
    <x v="1"/>
    <n v="12"/>
    <d v="2022-04-15T19:24:36"/>
    <n v="4"/>
    <d v="2022-04-17T19:24:36"/>
    <d v="2022-04-20T19:24:36"/>
    <n v="179"/>
    <m/>
    <x v="1"/>
    <d v="2022-05-11T19:24:36"/>
    <n v="30"/>
    <n v="3"/>
  </r>
  <r>
    <n v="996"/>
    <x v="555"/>
    <x v="1"/>
    <s v="Program Office - Associate"/>
    <x v="10"/>
    <s v="Program Office-Business Partner"/>
    <x v="1"/>
    <x v="127"/>
    <d v="2023-04-02T20:36:08"/>
    <n v="3"/>
    <d v="2023-04-04T20:36:08"/>
    <n v="2"/>
    <d v="2023-04-17T20:36:08"/>
    <n v="13"/>
    <x v="0"/>
    <n v="7"/>
    <d v="2023-04-11T20:36:08"/>
    <x v="0"/>
    <s v="Salary expectation too high"/>
    <m/>
    <m/>
    <m/>
    <m/>
    <m/>
    <x v="0"/>
    <m/>
    <x v="0"/>
    <m/>
    <m/>
    <m/>
    <m/>
    <m/>
    <m/>
    <m/>
    <x v="0"/>
    <m/>
    <m/>
    <m/>
  </r>
  <r>
    <n v="955"/>
    <x v="556"/>
    <x v="1"/>
    <s v="Program Office - Associate"/>
    <x v="10"/>
    <s v="Program Office-Business Partner"/>
    <x v="1"/>
    <x v="371"/>
    <d v="2023-08-05T23:55:51"/>
    <n v="4"/>
    <d v="2023-08-09T23:55:51"/>
    <n v="4"/>
    <d v="2023-08-28T23:55:51"/>
    <n v="19"/>
    <x v="0"/>
    <n v="12"/>
    <d v="2023-08-21T23:55:51"/>
    <x v="3"/>
    <m/>
    <d v="2023-08-27T23:55:51"/>
    <s v="Accepted"/>
    <d v="2023-08-23T23:55:51"/>
    <d v="2023-08-24T23:55:51"/>
    <d v="2023-08-24T23:55:51"/>
    <x v="12"/>
    <d v="2023-08-30T23:55:51"/>
    <x v="1"/>
    <n v="9"/>
    <d v="2023-09-02T23:55:51"/>
    <n v="3"/>
    <d v="2023-09-04T23:55:51"/>
    <d v="2023-09-07T23:55:51"/>
    <n v="159"/>
    <m/>
    <x v="1"/>
    <d v="2023-09-28T23:55:51"/>
    <n v="29"/>
    <n v="3"/>
  </r>
  <r>
    <n v="954"/>
    <x v="557"/>
    <x v="1"/>
    <s v="Program Office - Associate"/>
    <x v="10"/>
    <s v="Program Office-Business Partner"/>
    <x v="1"/>
    <x v="221"/>
    <d v="2023-08-05T23:55:51"/>
    <n v="2"/>
    <d v="2023-08-09T23:55:51"/>
    <n v="4"/>
    <d v="2023-08-29T23:55:51"/>
    <n v="20"/>
    <x v="0"/>
    <n v="16"/>
    <d v="2023-08-25T23:55:51"/>
    <x v="3"/>
    <m/>
    <d v="2023-08-28T23:55:51"/>
    <s v="Accepted"/>
    <d v="2023-08-26T23:55:51"/>
    <d v="2023-08-28T23:55:51"/>
    <d v="2023-08-27T23:55:51"/>
    <x v="6"/>
    <d v="2023-09-03T23:55:51"/>
    <x v="1"/>
    <n v="9"/>
    <d v="2023-09-04T23:55:51"/>
    <n v="1"/>
    <d v="2023-09-07T23:55:51"/>
    <d v="2023-09-10T23:55:51"/>
    <n v="162"/>
    <m/>
    <x v="1"/>
    <d v="2023-09-19T23:55:51"/>
    <n v="16"/>
    <n v="3"/>
  </r>
  <r>
    <n v="952"/>
    <x v="558"/>
    <x v="1"/>
    <s v="Program Office - Associate"/>
    <x v="10"/>
    <s v="Program Office-Business Partner"/>
    <x v="1"/>
    <x v="372"/>
    <d v="2023-08-05T23:55:51"/>
    <n v="1"/>
    <d v="2023-08-09T23:55:51"/>
    <n v="4"/>
    <d v="2023-08-22T23:55:51"/>
    <n v="13"/>
    <x v="0"/>
    <n v="8"/>
    <d v="2023-08-17T23:55:51"/>
    <x v="3"/>
    <m/>
    <d v="2023-08-19T23:55:51"/>
    <s v="Accepted"/>
    <d v="2023-08-19T23:55:51"/>
    <d v="2023-08-22T23:55:51"/>
    <d v="2023-08-18T23:55:51"/>
    <x v="15"/>
    <d v="2023-08-20T23:55:51"/>
    <x v="1"/>
    <n v="3"/>
    <d v="2023-08-24T23:55:51"/>
    <n v="4"/>
    <d v="2023-08-27T23:55:51"/>
    <d v="2023-08-29T23:55:51"/>
    <n v="175"/>
    <m/>
    <x v="1"/>
    <d v="2023-09-12T23:55:51"/>
    <n v="23"/>
    <n v="2"/>
  </r>
  <r>
    <n v="951"/>
    <x v="559"/>
    <x v="1"/>
    <s v="Program Office - Associate"/>
    <x v="10"/>
    <s v="Program Office-Business Partner"/>
    <x v="1"/>
    <x v="373"/>
    <d v="2023-08-08T23:55:51"/>
    <n v="2"/>
    <d v="2023-08-09T23:55:51"/>
    <n v="1"/>
    <d v="2023-08-16T23:55:51"/>
    <n v="7"/>
    <x v="0"/>
    <n v="14"/>
    <d v="2023-08-23T23:55:51"/>
    <x v="0"/>
    <s v="Position filled by another"/>
    <m/>
    <m/>
    <m/>
    <m/>
    <d v="2023-08-27T23:55:51"/>
    <x v="0"/>
    <m/>
    <x v="0"/>
    <m/>
    <m/>
    <m/>
    <m/>
    <m/>
    <m/>
    <m/>
    <x v="2"/>
    <m/>
    <m/>
    <m/>
  </r>
  <r>
    <n v="943"/>
    <x v="560"/>
    <x v="1"/>
    <s v="Program Office - Associate"/>
    <x v="10"/>
    <s v="Program Office-Business Partner"/>
    <x v="1"/>
    <x v="129"/>
    <d v="2022-10-28T01:02:01"/>
    <n v="3"/>
    <d v="2022-11-03T01:02:01"/>
    <n v="6"/>
    <d v="2022-12-03T01:02:01"/>
    <n v="30"/>
    <x v="0"/>
    <n v="7"/>
    <d v="2022-11-10T01:02:01"/>
    <x v="0"/>
    <s v="Salary expectation too high"/>
    <m/>
    <m/>
    <m/>
    <m/>
    <m/>
    <x v="0"/>
    <m/>
    <x v="0"/>
    <m/>
    <m/>
    <m/>
    <m/>
    <m/>
    <m/>
    <m/>
    <x v="0"/>
    <m/>
    <m/>
    <m/>
  </r>
  <r>
    <n v="918"/>
    <x v="561"/>
    <x v="1"/>
    <s v="Program Office - Associate"/>
    <x v="10"/>
    <s v="Program Office-Business Partner"/>
    <x v="1"/>
    <x v="130"/>
    <d v="2022-04-23T06:08:47"/>
    <n v="4"/>
    <d v="2022-04-25T06:08:47"/>
    <n v="2"/>
    <d v="2022-05-04T06:08:47"/>
    <n v="9"/>
    <x v="0"/>
    <n v="3"/>
    <d v="2022-04-28T06:08:47"/>
    <x v="1"/>
    <m/>
    <d v="2022-05-03T06:08:47"/>
    <s v="Declined"/>
    <m/>
    <m/>
    <d v="2022-04-30T06:08:47"/>
    <x v="0"/>
    <m/>
    <x v="0"/>
    <m/>
    <m/>
    <m/>
    <m/>
    <m/>
    <m/>
    <m/>
    <x v="1"/>
    <m/>
    <m/>
    <m/>
  </r>
  <r>
    <n v="917"/>
    <x v="562"/>
    <x v="1"/>
    <s v="Program Office - Associate"/>
    <x v="10"/>
    <s v="Program Office-Business Partner"/>
    <x v="1"/>
    <x v="374"/>
    <d v="2022-04-20T06:08:47"/>
    <n v="3"/>
    <d v="2022-04-25T06:08:47"/>
    <n v="5"/>
    <d v="2022-05-11T06:08:47"/>
    <n v="16"/>
    <x v="1"/>
    <m/>
    <m/>
    <x v="2"/>
    <m/>
    <m/>
    <m/>
    <m/>
    <m/>
    <m/>
    <x v="0"/>
    <m/>
    <x v="0"/>
    <m/>
    <m/>
    <m/>
    <m/>
    <m/>
    <m/>
    <m/>
    <x v="1"/>
    <m/>
    <m/>
    <m/>
  </r>
  <r>
    <n v="909"/>
    <x v="563"/>
    <x v="1"/>
    <s v="Program Office - Associate"/>
    <x v="10"/>
    <s v="Program Office-Business Partner"/>
    <x v="1"/>
    <x v="134"/>
    <d v="2023-08-23T05:59:22"/>
    <n v="3"/>
    <d v="2023-08-28T05:59:22"/>
    <n v="5"/>
    <d v="2023-09-04T05:59:22"/>
    <n v="7"/>
    <x v="0"/>
    <n v="14"/>
    <d v="2023-09-11T05:59:22"/>
    <x v="3"/>
    <m/>
    <d v="2023-09-15T05:59:22"/>
    <s v="Accepted"/>
    <d v="2023-09-13T05:59:22"/>
    <d v="2023-09-17T05:59:22"/>
    <d v="2023-09-14T05:59:22"/>
    <x v="2"/>
    <d v="2023-09-24T05:59:22"/>
    <x v="1"/>
    <n v="13"/>
    <d v="2023-09-26T05:59:22"/>
    <n v="2"/>
    <d v="2023-09-28T05:59:22"/>
    <d v="2023-09-30T05:59:22"/>
    <n v="132"/>
    <m/>
    <x v="1"/>
    <d v="2023-10-12T05:59:22"/>
    <n v="18"/>
    <n v="2"/>
  </r>
  <r>
    <n v="902"/>
    <x v="564"/>
    <x v="1"/>
    <s v="Program Office - Associate"/>
    <x v="10"/>
    <s v="Program Office-Business Partner"/>
    <x v="1"/>
    <x v="375"/>
    <d v="2023-08-27T05:59:22"/>
    <n v="1"/>
    <d v="2023-08-28T05:59:22"/>
    <n v="1"/>
    <d v="2023-09-16T05:59:22"/>
    <n v="19"/>
    <x v="0"/>
    <n v="8"/>
    <d v="2023-09-05T05:59:22"/>
    <x v="0"/>
    <s v="Didn't pass technical test"/>
    <m/>
    <m/>
    <m/>
    <m/>
    <m/>
    <x v="0"/>
    <m/>
    <x v="0"/>
    <m/>
    <m/>
    <m/>
    <m/>
    <m/>
    <m/>
    <m/>
    <x v="0"/>
    <m/>
    <m/>
    <m/>
  </r>
  <r>
    <n v="839"/>
    <x v="565"/>
    <x v="1"/>
    <s v="Program Office - Associate"/>
    <x v="10"/>
    <s v="Program Office-Business Partner"/>
    <x v="1"/>
    <x v="376"/>
    <d v="2022-07-17T16:58:11"/>
    <n v="3"/>
    <d v="2022-07-18T16:58:11"/>
    <n v="1"/>
    <d v="2022-07-31T16:58:11"/>
    <n v="13"/>
    <x v="0"/>
    <n v="2"/>
    <d v="2022-07-20T16:58:11"/>
    <x v="3"/>
    <m/>
    <d v="2022-07-25T16:58:11"/>
    <s v="Accepted"/>
    <d v="2022-07-21T16:58:11"/>
    <d v="2022-07-23T16:58:11"/>
    <d v="2022-07-22T16:58:11"/>
    <x v="30"/>
    <d v="2022-07-23T16:58:11"/>
    <x v="1"/>
    <n v="3"/>
    <d v="2022-07-25T16:58:11"/>
    <n v="2"/>
    <d v="2022-07-28T16:58:11"/>
    <d v="2022-07-30T16:58:11"/>
    <n v="158"/>
    <m/>
    <x v="1"/>
    <d v="2022-08-18T16:58:11"/>
    <n v="26"/>
    <n v="2"/>
  </r>
  <r>
    <n v="832"/>
    <x v="566"/>
    <x v="1"/>
    <s v="Program Office - Associate"/>
    <x v="10"/>
    <s v="Program Office-Business Partner"/>
    <x v="1"/>
    <x v="376"/>
    <d v="2022-07-16T16:58:11"/>
    <n v="2"/>
    <d v="2022-07-18T16:58:11"/>
    <n v="2"/>
    <d v="2022-07-26T16:58:11"/>
    <n v="8"/>
    <x v="0"/>
    <n v="7"/>
    <d v="2022-07-25T16:58:11"/>
    <x v="1"/>
    <m/>
    <d v="2022-08-02T16:58:11"/>
    <s v="Declined"/>
    <m/>
    <m/>
    <d v="2022-07-29T16:58:11"/>
    <x v="0"/>
    <m/>
    <x v="0"/>
    <m/>
    <m/>
    <m/>
    <m/>
    <m/>
    <m/>
    <m/>
    <x v="1"/>
    <m/>
    <m/>
    <m/>
  </r>
  <r>
    <n v="831"/>
    <x v="567"/>
    <x v="1"/>
    <s v="Program Office - Associate"/>
    <x v="10"/>
    <s v="Program Office-Business Partner"/>
    <x v="1"/>
    <x v="377"/>
    <d v="2022-07-12T16:58:11"/>
    <n v="3"/>
    <d v="2022-07-18T16:58:11"/>
    <n v="6"/>
    <d v="2022-07-27T16:58:11"/>
    <n v="9"/>
    <x v="1"/>
    <m/>
    <m/>
    <x v="2"/>
    <m/>
    <m/>
    <m/>
    <m/>
    <m/>
    <m/>
    <x v="0"/>
    <m/>
    <x v="0"/>
    <m/>
    <m/>
    <m/>
    <m/>
    <m/>
    <m/>
    <m/>
    <x v="1"/>
    <m/>
    <m/>
    <m/>
  </r>
  <r>
    <n v="823"/>
    <x v="568"/>
    <x v="1"/>
    <s v="Program Office - Associate"/>
    <x v="10"/>
    <s v="Program Office-Business Partner"/>
    <x v="1"/>
    <x v="227"/>
    <d v="2022-03-07T15:00:29"/>
    <n v="1"/>
    <d v="2022-03-11T15:00:29"/>
    <n v="4"/>
    <d v="2022-03-17T15:00:29"/>
    <n v="6"/>
    <x v="0"/>
    <n v="18"/>
    <d v="2022-03-29T15:00:29"/>
    <x v="3"/>
    <m/>
    <d v="2022-04-02T15:00:29"/>
    <s v="Accepted"/>
    <d v="2022-03-30T15:00:29"/>
    <d v="2022-04-03T15:00:29"/>
    <d v="2022-03-31T15:00:29"/>
    <x v="12"/>
    <d v="2022-04-04T15:00:29"/>
    <x v="1"/>
    <n v="6"/>
    <d v="2022-04-07T15:00:29"/>
    <n v="3"/>
    <d v="2022-04-09T15:00:29"/>
    <d v="2022-04-12T15:00:29"/>
    <n v="130"/>
    <m/>
    <x v="1"/>
    <d v="2022-04-29T15:00:29"/>
    <n v="25"/>
    <n v="3"/>
  </r>
  <r>
    <n v="770"/>
    <x v="569"/>
    <x v="1"/>
    <s v="Program Office - Associate"/>
    <x v="10"/>
    <s v="Program Office-Business Partner"/>
    <x v="1"/>
    <x v="229"/>
    <d v="2022-06-16T17:40:03"/>
    <n v="4"/>
    <d v="2022-06-21T17:40:03"/>
    <n v="5"/>
    <d v="2022-07-17T17:40:03"/>
    <n v="26"/>
    <x v="0"/>
    <n v="13"/>
    <d v="2022-07-04T17:40:03"/>
    <x v="0"/>
    <s v="Didn't pass technical test"/>
    <m/>
    <m/>
    <m/>
    <m/>
    <m/>
    <x v="0"/>
    <m/>
    <x v="0"/>
    <m/>
    <m/>
    <m/>
    <m/>
    <m/>
    <m/>
    <m/>
    <x v="2"/>
    <m/>
    <m/>
    <m/>
  </r>
  <r>
    <n v="717"/>
    <x v="570"/>
    <x v="1"/>
    <s v="Program Office - Associate"/>
    <x v="10"/>
    <s v="Program Office-Business Partner"/>
    <x v="1"/>
    <x v="325"/>
    <d v="2022-03-10T16:28:19"/>
    <n v="3"/>
    <d v="2022-03-14T16:28:19"/>
    <n v="4"/>
    <d v="2022-04-04T16:28:19"/>
    <n v="21"/>
    <x v="0"/>
    <n v="6"/>
    <d v="2022-03-20T16:28:19"/>
    <x v="3"/>
    <m/>
    <d v="2022-03-24T16:28:19"/>
    <s v="Accepted"/>
    <d v="2022-03-22T16:28:19"/>
    <d v="2022-03-26T16:28:19"/>
    <d v="2022-03-21T16:28:19"/>
    <x v="20"/>
    <d v="2022-03-29T16:28:19"/>
    <x v="1"/>
    <n v="9"/>
    <d v="2022-03-31T16:28:19"/>
    <n v="2"/>
    <d v="2022-04-03T16:28:19"/>
    <d v="2022-04-05T16:28:19"/>
    <n v="176"/>
    <m/>
    <x v="1"/>
    <d v="2022-04-24T16:28:19"/>
    <n v="26"/>
    <n v="2"/>
  </r>
  <r>
    <n v="714"/>
    <x v="571"/>
    <x v="1"/>
    <s v="Program Office - Associate"/>
    <x v="10"/>
    <s v="Program Office-Business Partner"/>
    <x v="1"/>
    <x v="326"/>
    <d v="2022-03-11T16:28:19"/>
    <n v="1"/>
    <d v="2022-03-14T16:28:19"/>
    <n v="3"/>
    <d v="2022-03-20T16:28:19"/>
    <n v="6"/>
    <x v="0"/>
    <n v="14"/>
    <d v="2022-03-28T16:28:19"/>
    <x v="0"/>
    <s v="Position filled by another"/>
    <m/>
    <m/>
    <m/>
    <m/>
    <m/>
    <x v="0"/>
    <m/>
    <x v="0"/>
    <m/>
    <m/>
    <m/>
    <m/>
    <m/>
    <m/>
    <m/>
    <x v="2"/>
    <m/>
    <m/>
    <m/>
  </r>
  <r>
    <n v="673"/>
    <x v="572"/>
    <x v="1"/>
    <s v="Program Office - Associate"/>
    <x v="10"/>
    <s v="Program Office-Business Partner"/>
    <x v="1"/>
    <x v="152"/>
    <d v="2023-08-04T21:15:22"/>
    <n v="1"/>
    <d v="2023-08-09T21:15:22"/>
    <n v="5"/>
    <d v="2023-08-19T21:15:22"/>
    <n v="10"/>
    <x v="1"/>
    <m/>
    <m/>
    <x v="2"/>
    <m/>
    <m/>
    <m/>
    <m/>
    <m/>
    <m/>
    <x v="0"/>
    <m/>
    <x v="0"/>
    <m/>
    <m/>
    <m/>
    <m/>
    <m/>
    <m/>
    <m/>
    <x v="1"/>
    <m/>
    <m/>
    <m/>
  </r>
  <r>
    <n v="672"/>
    <x v="573"/>
    <x v="1"/>
    <s v="Program Office - Associate"/>
    <x v="10"/>
    <s v="Program Office-Business Partner"/>
    <x v="1"/>
    <x v="235"/>
    <d v="2023-08-04T21:15:22"/>
    <n v="3"/>
    <d v="2023-08-09T21:15:22"/>
    <n v="5"/>
    <d v="2023-09-04T21:15:22"/>
    <n v="26"/>
    <x v="0"/>
    <n v="9"/>
    <d v="2023-08-18T21:15:22"/>
    <x v="0"/>
    <s v="Other"/>
    <m/>
    <m/>
    <m/>
    <m/>
    <d v="2023-08-19T21:15:22"/>
    <x v="0"/>
    <m/>
    <x v="0"/>
    <m/>
    <m/>
    <m/>
    <m/>
    <m/>
    <m/>
    <m/>
    <x v="2"/>
    <m/>
    <m/>
    <m/>
  </r>
  <r>
    <n v="660"/>
    <x v="574"/>
    <x v="1"/>
    <s v="Program Office - Associate"/>
    <x v="10"/>
    <s v="Program Office-Business Partner"/>
    <x v="1"/>
    <x v="154"/>
    <d v="2022-12-24T00:23:46"/>
    <n v="2"/>
    <d v="2022-12-27T00:23:46"/>
    <n v="3"/>
    <d v="2023-01-01T00:23:46"/>
    <n v="5"/>
    <x v="0"/>
    <n v="5"/>
    <d v="2023-01-01T00:23:46"/>
    <x v="0"/>
    <s v="Other"/>
    <m/>
    <m/>
    <m/>
    <m/>
    <m/>
    <x v="0"/>
    <m/>
    <x v="0"/>
    <m/>
    <m/>
    <m/>
    <m/>
    <m/>
    <m/>
    <m/>
    <x v="0"/>
    <m/>
    <m/>
    <m/>
  </r>
  <r>
    <n v="656"/>
    <x v="575"/>
    <x v="1"/>
    <s v="Program Office - Associate"/>
    <x v="10"/>
    <s v="Program Office-Business Partner"/>
    <x v="1"/>
    <x v="302"/>
    <d v="2022-12-23T00:23:46"/>
    <n v="2"/>
    <d v="2022-12-27T00:23:46"/>
    <n v="4"/>
    <d v="2023-01-08T00:23:46"/>
    <n v="12"/>
    <x v="1"/>
    <m/>
    <m/>
    <x v="2"/>
    <m/>
    <m/>
    <m/>
    <m/>
    <m/>
    <m/>
    <x v="0"/>
    <m/>
    <x v="0"/>
    <m/>
    <m/>
    <m/>
    <m/>
    <m/>
    <m/>
    <m/>
    <x v="1"/>
    <m/>
    <m/>
    <m/>
  </r>
  <r>
    <n v="637"/>
    <x v="576"/>
    <x v="1"/>
    <s v="Program Office - Associate"/>
    <x v="10"/>
    <s v="Program Office-Business Partner"/>
    <x v="1"/>
    <x v="155"/>
    <d v="2022-09-28T07:15:57"/>
    <n v="4"/>
    <d v="2022-09-29T07:15:57"/>
    <n v="1"/>
    <d v="2022-10-07T07:15:57"/>
    <n v="8"/>
    <x v="0"/>
    <n v="15"/>
    <d v="2022-10-14T07:15:57"/>
    <x v="3"/>
    <m/>
    <d v="2022-10-18T07:15:57"/>
    <s v="Accepted"/>
    <d v="2022-10-15T07:15:57"/>
    <d v="2022-10-17T07:15:57"/>
    <d v="2022-10-15T07:15:57"/>
    <x v="5"/>
    <d v="2022-10-17T07:15:57"/>
    <x v="1"/>
    <n v="3"/>
    <d v="2022-10-19T07:15:57"/>
    <n v="2"/>
    <d v="2022-10-21T07:15:57"/>
    <d v="2022-10-22T07:15:57"/>
    <n v="152"/>
    <m/>
    <x v="1"/>
    <d v="2022-11-09T07:15:57"/>
    <n v="23"/>
    <n v="1"/>
  </r>
  <r>
    <n v="612"/>
    <x v="577"/>
    <x v="1"/>
    <s v="Program Office - Associate"/>
    <x v="10"/>
    <s v="Program Office-Business Partner"/>
    <x v="1"/>
    <x v="378"/>
    <d v="2023-08-18T21:15:20"/>
    <n v="1"/>
    <d v="2023-08-23T21:15:20"/>
    <n v="5"/>
    <d v="2023-09-06T21:15:20"/>
    <n v="14"/>
    <x v="0"/>
    <n v="13"/>
    <d v="2023-09-05T21:15:20"/>
    <x v="0"/>
    <s v="Other"/>
    <m/>
    <m/>
    <m/>
    <m/>
    <d v="2023-09-08T21:15:20"/>
    <x v="0"/>
    <m/>
    <x v="0"/>
    <m/>
    <m/>
    <m/>
    <m/>
    <m/>
    <m/>
    <m/>
    <x v="0"/>
    <m/>
    <m/>
    <m/>
  </r>
  <r>
    <n v="571"/>
    <x v="578"/>
    <x v="1"/>
    <s v="Program Office - Associate"/>
    <x v="10"/>
    <s v="Program Office-Business Partner"/>
    <x v="1"/>
    <x v="379"/>
    <d v="2022-12-19T02:09:30"/>
    <n v="2"/>
    <d v="2022-12-20T02:09:30"/>
    <n v="1"/>
    <d v="2023-01-10T02:09:30"/>
    <n v="21"/>
    <x v="0"/>
    <n v="16"/>
    <d v="2023-01-05T02:09:30"/>
    <x v="1"/>
    <m/>
    <d v="2023-01-13T02:09:30"/>
    <s v="Declined"/>
    <m/>
    <m/>
    <d v="2023-01-09T02:09:30"/>
    <x v="0"/>
    <m/>
    <x v="0"/>
    <m/>
    <m/>
    <m/>
    <m/>
    <m/>
    <m/>
    <m/>
    <x v="1"/>
    <m/>
    <m/>
    <m/>
  </r>
  <r>
    <n v="495"/>
    <x v="579"/>
    <x v="1"/>
    <s v="Program Office - Associate"/>
    <x v="10"/>
    <s v="Program Office-Business Partner"/>
    <x v="1"/>
    <x v="59"/>
    <d v="2023-09-02T09:52:53"/>
    <n v="1"/>
    <d v="2023-09-05T09:52:53"/>
    <n v="3"/>
    <d v="2023-09-11T09:52:53"/>
    <n v="6"/>
    <x v="1"/>
    <m/>
    <m/>
    <x v="2"/>
    <m/>
    <m/>
    <m/>
    <m/>
    <m/>
    <m/>
    <x v="0"/>
    <m/>
    <x v="0"/>
    <m/>
    <m/>
    <m/>
    <m/>
    <m/>
    <m/>
    <m/>
    <x v="1"/>
    <m/>
    <m/>
    <m/>
  </r>
  <r>
    <n v="488"/>
    <x v="580"/>
    <x v="1"/>
    <s v="Program Office - Associate"/>
    <x v="10"/>
    <s v="Program Office-Business Partner"/>
    <x v="1"/>
    <x v="380"/>
    <d v="2023-01-07T13:36:04"/>
    <n v="1"/>
    <d v="2023-01-12T13:36:04"/>
    <n v="5"/>
    <d v="2023-01-30T13:36:04"/>
    <n v="18"/>
    <x v="1"/>
    <m/>
    <m/>
    <x v="2"/>
    <m/>
    <m/>
    <m/>
    <m/>
    <m/>
    <m/>
    <x v="0"/>
    <m/>
    <x v="0"/>
    <m/>
    <m/>
    <m/>
    <m/>
    <m/>
    <m/>
    <m/>
    <x v="1"/>
    <m/>
    <m/>
    <m/>
  </r>
  <r>
    <n v="473"/>
    <x v="581"/>
    <x v="1"/>
    <s v="Program Office - Associate"/>
    <x v="10"/>
    <s v="Program Office-Business Partner"/>
    <x v="1"/>
    <x v="381"/>
    <d v="2022-04-30T01:49:05"/>
    <n v="2"/>
    <d v="2022-05-01T01:49:05"/>
    <n v="1"/>
    <d v="2022-05-12T01:49:05"/>
    <n v="11"/>
    <x v="0"/>
    <n v="12"/>
    <d v="2022-05-13T01:49:05"/>
    <x v="3"/>
    <m/>
    <d v="2022-05-20T01:49:05"/>
    <s v="Accepted"/>
    <d v="2022-05-14T01:49:05"/>
    <d v="2022-05-17T01:49:05"/>
    <d v="2022-05-17T01:49:05"/>
    <x v="14"/>
    <d v="2022-05-26T01:49:05"/>
    <x v="1"/>
    <n v="13"/>
    <d v="2022-05-29T01:49:05"/>
    <n v="3"/>
    <d v="2022-05-31T01:49:05"/>
    <d v="2022-06-02T01:49:05"/>
    <n v="154"/>
    <m/>
    <x v="1"/>
    <d v="2022-06-10T01:49:05"/>
    <n v="15"/>
    <n v="2"/>
  </r>
  <r>
    <n v="383"/>
    <x v="582"/>
    <x v="1"/>
    <s v="Program Office - Associate"/>
    <x v="10"/>
    <s v="Program Office-Business Partner"/>
    <x v="1"/>
    <x v="382"/>
    <d v="2022-11-12T09:11:38"/>
    <n v="1"/>
    <d v="2022-11-13T09:11:38"/>
    <n v="1"/>
    <d v="2022-11-28T09:11:38"/>
    <n v="15"/>
    <x v="0"/>
    <n v="10"/>
    <d v="2022-11-23T09:11:38"/>
    <x v="1"/>
    <m/>
    <d v="2022-11-28T09:11:38"/>
    <s v="Declined"/>
    <m/>
    <m/>
    <d v="2022-11-25T09:11:38"/>
    <x v="0"/>
    <m/>
    <x v="0"/>
    <m/>
    <m/>
    <m/>
    <m/>
    <m/>
    <m/>
    <m/>
    <x v="1"/>
    <m/>
    <m/>
    <m/>
  </r>
  <r>
    <n v="379"/>
    <x v="583"/>
    <x v="1"/>
    <s v="Program Office - Associate"/>
    <x v="10"/>
    <s v="Program Office-Business Partner"/>
    <x v="1"/>
    <x v="161"/>
    <d v="2022-04-13T08:33:40"/>
    <n v="3"/>
    <d v="2022-04-19T08:33:40"/>
    <n v="6"/>
    <d v="2022-05-10T08:33:40"/>
    <n v="21"/>
    <x v="0"/>
    <n v="8"/>
    <d v="2022-04-27T08:33:40"/>
    <x v="3"/>
    <m/>
    <d v="2022-04-29T08:33:40"/>
    <s v="Accepted"/>
    <d v="2022-04-28T08:33:40"/>
    <d v="2022-04-29T08:33:40"/>
    <d v="2022-04-28T08:33:40"/>
    <x v="5"/>
    <d v="2022-05-03T08:33:40"/>
    <x v="1"/>
    <n v="6"/>
    <d v="2022-05-05T08:33:40"/>
    <n v="2"/>
    <d v="2022-05-08T08:33:40"/>
    <d v="2022-05-11T08:33:40"/>
    <n v="142"/>
    <m/>
    <x v="1"/>
    <d v="2022-05-25T08:33:40"/>
    <n v="22"/>
    <n v="3"/>
  </r>
  <r>
    <n v="373"/>
    <x v="584"/>
    <x v="1"/>
    <s v="Program Office - Associate"/>
    <x v="10"/>
    <s v="Program Office-Business Partner"/>
    <x v="1"/>
    <x v="160"/>
    <d v="2022-04-15T08:33:40"/>
    <n v="2"/>
    <d v="2022-04-19T08:33:40"/>
    <n v="4"/>
    <d v="2022-05-15T08:33:40"/>
    <n v="26"/>
    <x v="0"/>
    <n v="13"/>
    <d v="2022-05-02T08:33:40"/>
    <x v="4"/>
    <m/>
    <d v="2022-05-06T08:33:40"/>
    <s v="Pending"/>
    <m/>
    <m/>
    <d v="2022-05-05T08:33:40"/>
    <x v="0"/>
    <m/>
    <x v="0"/>
    <m/>
    <m/>
    <m/>
    <m/>
    <m/>
    <m/>
    <m/>
    <x v="1"/>
    <m/>
    <m/>
    <m/>
  </r>
  <r>
    <n v="313"/>
    <x v="585"/>
    <x v="1"/>
    <s v="Program Office - Associate"/>
    <x v="10"/>
    <s v="Program Office-Business Partner"/>
    <x v="1"/>
    <x v="311"/>
    <d v="2023-03-01T14:36:53"/>
    <n v="1"/>
    <d v="2023-03-06T14:36:53"/>
    <n v="5"/>
    <d v="2023-03-15T14:36:53"/>
    <n v="9"/>
    <x v="0"/>
    <n v="14"/>
    <d v="2023-03-20T14:36:53"/>
    <x v="1"/>
    <m/>
    <d v="2023-03-23T14:36:53"/>
    <s v="Declined"/>
    <m/>
    <m/>
    <d v="2023-03-21T14:36:53"/>
    <x v="0"/>
    <m/>
    <x v="0"/>
    <m/>
    <m/>
    <m/>
    <m/>
    <m/>
    <m/>
    <m/>
    <x v="1"/>
    <m/>
    <m/>
    <m/>
  </r>
  <r>
    <n v="190"/>
    <x v="586"/>
    <x v="1"/>
    <s v="Program Office - Associate"/>
    <x v="10"/>
    <s v="Program Office-Business Partner"/>
    <x v="1"/>
    <x v="383"/>
    <d v="2022-09-25T07:13:58"/>
    <n v="3"/>
    <d v="2022-10-01T07:13:58"/>
    <n v="6"/>
    <d v="2022-10-17T07:13:58"/>
    <n v="16"/>
    <x v="0"/>
    <n v="17"/>
    <d v="2022-10-18T07:13:58"/>
    <x v="3"/>
    <m/>
    <d v="2022-10-22T07:13:58"/>
    <s v="Accepted"/>
    <d v="2022-10-20T07:13:58"/>
    <d v="2022-10-24T07:13:58"/>
    <d v="2022-10-21T07:13:58"/>
    <x v="31"/>
    <d v="2022-10-28T07:13:58"/>
    <x v="1"/>
    <n v="10"/>
    <d v="2022-10-30T07:13:58"/>
    <n v="2"/>
    <d v="2022-11-02T07:13:58"/>
    <d v="2022-11-04T07:13:58"/>
    <n v="163"/>
    <m/>
    <x v="1"/>
    <d v="2022-11-25T07:13:58"/>
    <n v="28"/>
    <n v="2"/>
  </r>
  <r>
    <n v="186"/>
    <x v="587"/>
    <x v="1"/>
    <s v="Program Office - Associate"/>
    <x v="10"/>
    <s v="Program Office-Business Partner"/>
    <x v="1"/>
    <x v="384"/>
    <d v="2022-09-28T07:13:58"/>
    <n v="3"/>
    <d v="2022-10-01T07:13:58"/>
    <n v="3"/>
    <d v="2022-10-28T07:13:58"/>
    <n v="27"/>
    <x v="0"/>
    <n v="16"/>
    <d v="2022-10-17T07:13:58"/>
    <x v="0"/>
    <s v="Other"/>
    <m/>
    <m/>
    <m/>
    <m/>
    <m/>
    <x v="0"/>
    <m/>
    <x v="0"/>
    <m/>
    <m/>
    <m/>
    <m/>
    <m/>
    <m/>
    <m/>
    <x v="0"/>
    <m/>
    <m/>
    <m/>
  </r>
  <r>
    <n v="183"/>
    <x v="588"/>
    <x v="1"/>
    <s v="Program Office - Associate"/>
    <x v="10"/>
    <s v="Program Office-Business Partner"/>
    <x v="1"/>
    <x v="67"/>
    <d v="2022-09-28T07:13:58"/>
    <n v="2"/>
    <d v="2022-10-01T07:13:58"/>
    <n v="3"/>
    <d v="2022-10-29T07:13:58"/>
    <n v="28"/>
    <x v="1"/>
    <m/>
    <m/>
    <x v="2"/>
    <m/>
    <m/>
    <m/>
    <m/>
    <m/>
    <m/>
    <x v="0"/>
    <m/>
    <x v="0"/>
    <m/>
    <m/>
    <m/>
    <m/>
    <m/>
    <m/>
    <m/>
    <x v="1"/>
    <m/>
    <m/>
    <m/>
  </r>
  <r>
    <n v="134"/>
    <x v="589"/>
    <x v="1"/>
    <s v="Program Office - Associate"/>
    <x v="10"/>
    <s v="Program Office-Business Partner"/>
    <x v="1"/>
    <x v="313"/>
    <d v="2022-07-23T19:16:15"/>
    <n v="4"/>
    <d v="2022-07-27T19:16:15"/>
    <n v="4"/>
    <d v="2022-08-15T19:16:15"/>
    <n v="19"/>
    <x v="1"/>
    <m/>
    <m/>
    <x v="2"/>
    <m/>
    <m/>
    <m/>
    <m/>
    <m/>
    <m/>
    <x v="0"/>
    <m/>
    <x v="0"/>
    <m/>
    <m/>
    <m/>
    <m/>
    <m/>
    <m/>
    <m/>
    <x v="1"/>
    <m/>
    <m/>
    <m/>
  </r>
  <r>
    <n v="69"/>
    <x v="590"/>
    <x v="1"/>
    <s v="Program Office - Associate"/>
    <x v="10"/>
    <s v="Program Office-Business Partner"/>
    <x v="1"/>
    <x v="167"/>
    <d v="2023-08-26T18:08:34"/>
    <n v="1"/>
    <d v="2023-09-01T18:08:34"/>
    <n v="6"/>
    <d v="2023-09-26T18:08:34"/>
    <n v="25"/>
    <x v="0"/>
    <n v="8"/>
    <d v="2023-09-09T18:08:34"/>
    <x v="0"/>
    <s v="Not a culture fit"/>
    <m/>
    <m/>
    <m/>
    <m/>
    <d v="2023-09-12T18:08:34"/>
    <x v="0"/>
    <m/>
    <x v="0"/>
    <m/>
    <m/>
    <m/>
    <m/>
    <m/>
    <m/>
    <m/>
    <x v="0"/>
    <m/>
    <m/>
    <m/>
  </r>
  <r>
    <n v="6"/>
    <x v="591"/>
    <x v="1"/>
    <s v="Program Office - Associate"/>
    <x v="10"/>
    <s v="Program Office-Business Partner"/>
    <x v="1"/>
    <x v="385"/>
    <d v="2023-06-01T08:55:46"/>
    <n v="2"/>
    <d v="2023-06-06T08:55:46"/>
    <n v="5"/>
    <d v="2023-06-19T08:55:46"/>
    <n v="13"/>
    <x v="0"/>
    <n v="9"/>
    <d v="2023-06-15T08:55:46"/>
    <x v="3"/>
    <m/>
    <d v="2023-06-22T08:55:46"/>
    <s v="Accepted"/>
    <d v="2023-06-17T08:55:46"/>
    <d v="2023-06-19T08:55:46"/>
    <d v="2023-06-18T08:55:46"/>
    <x v="7"/>
    <d v="2023-06-26T08:55:46"/>
    <x v="1"/>
    <n v="60"/>
    <d v="2023-06-27T08:55:46"/>
    <n v="1"/>
    <d v="2023-06-28T08:55:46"/>
    <d v="2023-06-30T08:55:46"/>
    <n v="169"/>
    <m/>
    <x v="1"/>
    <d v="2023-07-14T08:55:46"/>
    <n v="18"/>
    <n v="2"/>
  </r>
  <r>
    <n v="1"/>
    <x v="592"/>
    <x v="1"/>
    <s v="Program Office - Associate"/>
    <x v="10"/>
    <s v="Program Office-Business Partner"/>
    <x v="1"/>
    <x v="169"/>
    <d v="2023-05-31T08:55:46"/>
    <n v="2"/>
    <d v="2023-06-06T08:55:46"/>
    <n v="6"/>
    <d v="2023-06-25T08:55:46"/>
    <n v="19"/>
    <x v="0"/>
    <n v="5"/>
    <d v="2023-06-11T08:55:46"/>
    <x v="0"/>
    <s v="Position filled by another"/>
    <m/>
    <m/>
    <m/>
    <m/>
    <d v="2023-06-14T08:55:46"/>
    <x v="0"/>
    <m/>
    <x v="0"/>
    <m/>
    <m/>
    <m/>
    <m/>
    <m/>
    <m/>
    <m/>
    <x v="2"/>
    <m/>
    <m/>
    <m/>
  </r>
  <r>
    <n v="2895"/>
    <x v="593"/>
    <x v="2"/>
    <s v="Operations - Junior"/>
    <x v="11"/>
    <s v="Operations-Controller"/>
    <x v="0"/>
    <x v="386"/>
    <d v="2023-02-08T16:21:51"/>
    <n v="3"/>
    <d v="2023-02-15T16:21:51"/>
    <n v="7"/>
    <d v="2023-04-01T16:21:51"/>
    <n v="45"/>
    <x v="0"/>
    <n v="2"/>
    <d v="2023-02-17T16:21:51"/>
    <x v="3"/>
    <m/>
    <d v="2023-02-22T16:21:51"/>
    <s v="Accepted"/>
    <d v="2023-02-18T16:21:51"/>
    <d v="2023-02-20T16:21:51"/>
    <d v="2023-02-18T16:21:51"/>
    <x v="15"/>
    <d v="2023-02-21T16:21:51"/>
    <x v="1"/>
    <n v="30"/>
    <d v="2023-02-24T16:21:51"/>
    <n v="3"/>
    <d v="2023-02-26T16:21:51"/>
    <d v="2023-02-28T16:21:51"/>
    <n v="125"/>
    <m/>
    <x v="1"/>
    <d v="2023-03-10T16:21:51"/>
    <n v="17"/>
    <n v="2"/>
  </r>
  <r>
    <n v="2728"/>
    <x v="594"/>
    <x v="2"/>
    <s v="Operations - Junior"/>
    <x v="11"/>
    <s v="Operations-Controller"/>
    <x v="0"/>
    <x v="387"/>
    <d v="2023-05-23T05:58:29"/>
    <n v="4"/>
    <d v="2023-05-25T05:58:29"/>
    <n v="2"/>
    <d v="2023-06-09T05:58:29"/>
    <n v="15"/>
    <x v="1"/>
    <m/>
    <m/>
    <x v="2"/>
    <m/>
    <m/>
    <m/>
    <m/>
    <m/>
    <m/>
    <x v="0"/>
    <m/>
    <x v="0"/>
    <m/>
    <m/>
    <m/>
    <m/>
    <m/>
    <m/>
    <m/>
    <x v="1"/>
    <m/>
    <m/>
    <m/>
  </r>
  <r>
    <n v="2332"/>
    <x v="595"/>
    <x v="2"/>
    <s v="Operations - Junior"/>
    <x v="11"/>
    <s v="Operations-Controller"/>
    <x v="0"/>
    <x v="388"/>
    <d v="2022-05-17T09:15:53"/>
    <n v="3"/>
    <d v="2022-05-19T09:15:53"/>
    <n v="2"/>
    <d v="2022-06-02T09:15:53"/>
    <n v="14"/>
    <x v="1"/>
    <m/>
    <m/>
    <x v="2"/>
    <m/>
    <m/>
    <m/>
    <m/>
    <m/>
    <m/>
    <x v="0"/>
    <m/>
    <x v="0"/>
    <m/>
    <m/>
    <m/>
    <m/>
    <m/>
    <m/>
    <m/>
    <x v="1"/>
    <m/>
    <m/>
    <m/>
  </r>
  <r>
    <n v="2255"/>
    <x v="596"/>
    <x v="2"/>
    <s v="Operations - Junior"/>
    <x v="11"/>
    <s v="Operations-Controller"/>
    <x v="0"/>
    <x v="389"/>
    <d v="2022-08-13T16:27:58"/>
    <n v="3"/>
    <d v="2022-08-14T16:27:58"/>
    <n v="1"/>
    <d v="2022-09-07T16:27:58"/>
    <n v="24"/>
    <x v="0"/>
    <n v="13"/>
    <d v="2022-08-27T16:27:58"/>
    <x v="3"/>
    <m/>
    <d v="2022-08-31T16:27:58"/>
    <s v="Accepted"/>
    <d v="2022-08-29T16:27:58"/>
    <d v="2022-08-31T16:27:58"/>
    <d v="2022-08-28T16:27:58"/>
    <x v="14"/>
    <d v="2022-09-07T16:27:58"/>
    <x v="1"/>
    <n v="11"/>
    <d v="2022-09-08T16:27:58"/>
    <n v="1"/>
    <d v="2022-09-11T16:27:58"/>
    <d v="2022-09-14T16:27:58"/>
    <n v="172"/>
    <m/>
    <x v="1"/>
    <d v="2022-10-01T16:27:58"/>
    <n v="24"/>
    <n v="3"/>
  </r>
  <r>
    <n v="2146"/>
    <x v="597"/>
    <x v="2"/>
    <s v="Operations - Junior"/>
    <x v="11"/>
    <s v="Operations-Controller"/>
    <x v="0"/>
    <x v="390"/>
    <d v="2022-07-08T19:56:24"/>
    <n v="3"/>
    <d v="2022-07-12T19:56:24"/>
    <n v="4"/>
    <d v="2022-08-01T19:56:24"/>
    <n v="20"/>
    <x v="1"/>
    <m/>
    <m/>
    <x v="2"/>
    <m/>
    <m/>
    <m/>
    <m/>
    <m/>
    <m/>
    <x v="0"/>
    <m/>
    <x v="0"/>
    <m/>
    <m/>
    <m/>
    <m/>
    <m/>
    <m/>
    <m/>
    <x v="1"/>
    <m/>
    <m/>
    <m/>
  </r>
  <r>
    <n v="1906"/>
    <x v="598"/>
    <x v="2"/>
    <s v="Operations - Junior"/>
    <x v="11"/>
    <s v="Operations-Controller"/>
    <x v="0"/>
    <x v="391"/>
    <d v="2023-03-11T16:28:31"/>
    <n v="4"/>
    <d v="2023-03-16T16:28:31"/>
    <n v="5"/>
    <d v="2023-03-26T16:28:31"/>
    <n v="10"/>
    <x v="1"/>
    <m/>
    <m/>
    <x v="2"/>
    <m/>
    <m/>
    <m/>
    <m/>
    <m/>
    <m/>
    <x v="0"/>
    <m/>
    <x v="0"/>
    <m/>
    <m/>
    <m/>
    <m/>
    <m/>
    <m/>
    <m/>
    <x v="1"/>
    <m/>
    <m/>
    <m/>
  </r>
  <r>
    <n v="1898"/>
    <x v="599"/>
    <x v="2"/>
    <s v="Operations - Junior"/>
    <x v="11"/>
    <s v="Operations-Controller"/>
    <x v="0"/>
    <x v="392"/>
    <d v="2022-02-02T06:40:23"/>
    <n v="3"/>
    <d v="2022-02-07T06:40:23"/>
    <n v="5"/>
    <d v="2022-02-14T06:40:23"/>
    <n v="7"/>
    <x v="0"/>
    <n v="5"/>
    <d v="2022-02-12T06:40:23"/>
    <x v="3"/>
    <m/>
    <d v="2022-02-19T06:40:23"/>
    <s v="Accepted"/>
    <d v="2022-02-13T06:40:23"/>
    <d v="2022-02-16T06:40:23"/>
    <d v="2022-02-16T06:40:23"/>
    <x v="20"/>
    <d v="2022-02-21T06:40:23"/>
    <x v="1"/>
    <n v="9"/>
    <d v="2022-02-23T06:40:23"/>
    <n v="2"/>
    <d v="2022-02-25T06:40:23"/>
    <d v="2022-02-27T06:40:23"/>
    <n v="151"/>
    <m/>
    <x v="1"/>
    <d v="2022-03-20T06:40:23"/>
    <n v="27"/>
    <n v="2"/>
  </r>
  <r>
    <n v="1892"/>
    <x v="600"/>
    <x v="2"/>
    <s v="Operations - Junior"/>
    <x v="11"/>
    <s v="Operations-Controller"/>
    <x v="0"/>
    <x v="393"/>
    <d v="2022-02-03T06:40:23"/>
    <n v="2"/>
    <d v="2022-02-07T06:40:23"/>
    <n v="4"/>
    <d v="2022-03-09T06:40:23"/>
    <n v="30"/>
    <x v="1"/>
    <m/>
    <m/>
    <x v="2"/>
    <m/>
    <m/>
    <m/>
    <m/>
    <m/>
    <m/>
    <x v="0"/>
    <m/>
    <x v="0"/>
    <m/>
    <m/>
    <m/>
    <m/>
    <m/>
    <m/>
    <m/>
    <x v="1"/>
    <m/>
    <m/>
    <m/>
  </r>
  <r>
    <n v="1773"/>
    <x v="601"/>
    <x v="2"/>
    <s v="Operations - Junior"/>
    <x v="11"/>
    <s v="Operations-Controller"/>
    <x v="0"/>
    <x v="394"/>
    <d v="2022-06-04T19:49:14"/>
    <n v="4"/>
    <d v="2022-06-06T19:49:14"/>
    <n v="2"/>
    <d v="2022-06-12T19:49:14"/>
    <n v="6"/>
    <x v="1"/>
    <m/>
    <m/>
    <x v="2"/>
    <m/>
    <m/>
    <m/>
    <m/>
    <m/>
    <m/>
    <x v="0"/>
    <m/>
    <x v="0"/>
    <m/>
    <m/>
    <m/>
    <m/>
    <m/>
    <m/>
    <m/>
    <x v="1"/>
    <m/>
    <m/>
    <m/>
  </r>
  <r>
    <n v="1646"/>
    <x v="602"/>
    <x v="2"/>
    <s v="Operations - Junior"/>
    <x v="11"/>
    <s v="Operations-Controller"/>
    <x v="0"/>
    <x v="395"/>
    <d v="2022-12-20T15:52:13"/>
    <n v="1"/>
    <d v="2022-12-25T15:52:13"/>
    <n v="5"/>
    <d v="2023-01-24T15:52:13"/>
    <n v="30"/>
    <x v="0"/>
    <n v="5"/>
    <d v="2022-12-30T15:52:13"/>
    <x v="3"/>
    <m/>
    <d v="2023-01-04T15:52:13"/>
    <s v="Accepted"/>
    <d v="2023-01-01T15:52:13"/>
    <d v="2023-01-05T15:52:13"/>
    <d v="2023-01-01T15:52:13"/>
    <x v="16"/>
    <d v="2023-01-06T15:52:13"/>
    <x v="1"/>
    <n v="7"/>
    <d v="2023-01-07T15:52:13"/>
    <n v="1"/>
    <d v="2023-01-09T15:52:13"/>
    <d v="2023-01-12T15:52:13"/>
    <n v="138"/>
    <m/>
    <x v="1"/>
    <d v="2023-01-24T15:52:13"/>
    <n v="18"/>
    <n v="3"/>
  </r>
  <r>
    <n v="1577"/>
    <x v="603"/>
    <x v="2"/>
    <s v="Operations - Junior"/>
    <x v="11"/>
    <s v="Operations-Controller"/>
    <x v="0"/>
    <x v="396"/>
    <d v="2022-09-03T17:35:38"/>
    <n v="2"/>
    <d v="2022-09-09T17:35:38"/>
    <n v="6"/>
    <d v="2022-10-03T17:35:38"/>
    <n v="24"/>
    <x v="1"/>
    <m/>
    <m/>
    <x v="2"/>
    <m/>
    <m/>
    <m/>
    <m/>
    <m/>
    <m/>
    <x v="0"/>
    <m/>
    <x v="0"/>
    <m/>
    <m/>
    <m/>
    <m/>
    <m/>
    <m/>
    <m/>
    <x v="1"/>
    <m/>
    <m/>
    <m/>
  </r>
  <r>
    <n v="1507"/>
    <x v="604"/>
    <x v="2"/>
    <s v="Operations - Junior"/>
    <x v="11"/>
    <s v="Operations-Controller"/>
    <x v="0"/>
    <x v="397"/>
    <d v="2022-07-18T08:18:33"/>
    <n v="4"/>
    <d v="2022-07-20T08:18:33"/>
    <n v="2"/>
    <d v="2022-08-04T08:18:33"/>
    <n v="15"/>
    <x v="1"/>
    <m/>
    <m/>
    <x v="2"/>
    <m/>
    <m/>
    <m/>
    <m/>
    <m/>
    <m/>
    <x v="0"/>
    <m/>
    <x v="0"/>
    <m/>
    <m/>
    <m/>
    <m/>
    <m/>
    <m/>
    <m/>
    <x v="1"/>
    <m/>
    <m/>
    <m/>
  </r>
  <r>
    <n v="1423"/>
    <x v="605"/>
    <x v="2"/>
    <s v="Operations - Junior"/>
    <x v="11"/>
    <s v="Operations-Controller"/>
    <x v="0"/>
    <x v="398"/>
    <d v="2022-04-14T02:42:56"/>
    <n v="3"/>
    <d v="2022-04-15T02:42:56"/>
    <n v="1"/>
    <d v="2022-04-24T02:42:56"/>
    <n v="9"/>
    <x v="1"/>
    <m/>
    <m/>
    <x v="2"/>
    <m/>
    <m/>
    <m/>
    <m/>
    <m/>
    <m/>
    <x v="0"/>
    <m/>
    <x v="0"/>
    <m/>
    <m/>
    <m/>
    <m/>
    <m/>
    <m/>
    <m/>
    <x v="1"/>
    <m/>
    <m/>
    <m/>
  </r>
  <r>
    <n v="1272"/>
    <x v="606"/>
    <x v="2"/>
    <s v="Operations - Junior"/>
    <x v="11"/>
    <s v="Operations-Controller"/>
    <x v="0"/>
    <x v="399"/>
    <d v="2022-06-04T02:35:25"/>
    <n v="4"/>
    <d v="2022-06-05T02:35:25"/>
    <n v="1"/>
    <d v="2022-07-04T02:35:25"/>
    <n v="29"/>
    <x v="0"/>
    <n v="2"/>
    <d v="2022-06-07T02:35:25"/>
    <x v="3"/>
    <m/>
    <d v="2022-06-12T02:35:25"/>
    <s v="Accepted"/>
    <d v="2022-06-08T02:35:25"/>
    <d v="2022-06-10T02:35:25"/>
    <d v="2022-06-09T02:35:25"/>
    <x v="15"/>
    <d v="2022-06-16T02:35:25"/>
    <x v="1"/>
    <n v="9"/>
    <d v="2022-06-17T02:35:25"/>
    <n v="1"/>
    <d v="2022-06-19T02:35:25"/>
    <d v="2022-06-21T02:35:25"/>
    <n v="132"/>
    <m/>
    <x v="1"/>
    <d v="2022-07-08T02:35:25"/>
    <n v="22"/>
    <n v="2"/>
  </r>
  <r>
    <n v="1216"/>
    <x v="607"/>
    <x v="2"/>
    <s v="Operations - Junior"/>
    <x v="11"/>
    <s v="Operations-Controller"/>
    <x v="0"/>
    <x v="400"/>
    <d v="2023-07-25T00:06:13"/>
    <n v="3"/>
    <d v="2023-07-31T00:06:13"/>
    <n v="6"/>
    <d v="2023-08-07T00:06:13"/>
    <n v="7"/>
    <x v="1"/>
    <m/>
    <m/>
    <x v="2"/>
    <m/>
    <m/>
    <m/>
    <m/>
    <m/>
    <m/>
    <x v="0"/>
    <m/>
    <x v="0"/>
    <m/>
    <m/>
    <m/>
    <m/>
    <m/>
    <m/>
    <m/>
    <x v="1"/>
    <m/>
    <m/>
    <m/>
  </r>
  <r>
    <n v="1186"/>
    <x v="608"/>
    <x v="2"/>
    <s v="Operations - Junior"/>
    <x v="10"/>
    <s v="Operations-Business Partner"/>
    <x v="0"/>
    <x v="401"/>
    <d v="2023-05-30T18:50:13"/>
    <n v="4"/>
    <d v="2023-06-03T18:50:13"/>
    <n v="4"/>
    <d v="2023-06-24T18:50:13"/>
    <n v="21"/>
    <x v="1"/>
    <m/>
    <m/>
    <x v="2"/>
    <m/>
    <m/>
    <m/>
    <m/>
    <m/>
    <m/>
    <x v="0"/>
    <m/>
    <x v="0"/>
    <m/>
    <m/>
    <m/>
    <m/>
    <m/>
    <m/>
    <m/>
    <x v="1"/>
    <m/>
    <m/>
    <m/>
  </r>
  <r>
    <n v="1129"/>
    <x v="609"/>
    <x v="2"/>
    <s v="Operations - Junior"/>
    <x v="10"/>
    <s v="Operations-Business Partner"/>
    <x v="0"/>
    <x v="402"/>
    <d v="2023-06-20T13:28:38"/>
    <n v="2"/>
    <d v="2023-06-25T13:28:38"/>
    <n v="5"/>
    <d v="2023-07-01T13:28:38"/>
    <n v="6"/>
    <x v="1"/>
    <m/>
    <m/>
    <x v="2"/>
    <m/>
    <m/>
    <m/>
    <m/>
    <m/>
    <m/>
    <x v="0"/>
    <m/>
    <x v="0"/>
    <m/>
    <m/>
    <m/>
    <m/>
    <m/>
    <m/>
    <m/>
    <x v="1"/>
    <m/>
    <m/>
    <m/>
  </r>
  <r>
    <n v="1082"/>
    <x v="610"/>
    <x v="2"/>
    <s v="Operations - Junior"/>
    <x v="10"/>
    <s v="Operations-Business Partner"/>
    <x v="0"/>
    <x v="403"/>
    <d v="2022-11-29T23:25:45"/>
    <n v="1"/>
    <d v="2022-12-04T23:25:45"/>
    <n v="5"/>
    <d v="2022-12-23T23:25:45"/>
    <n v="19"/>
    <x v="0"/>
    <n v="7"/>
    <d v="2022-12-11T23:25:45"/>
    <x v="3"/>
    <m/>
    <d v="2022-12-15T23:25:45"/>
    <s v="Accepted"/>
    <d v="2022-12-12T23:25:45"/>
    <d v="2022-12-13T23:25:45"/>
    <d v="2022-12-14T23:25:45"/>
    <x v="18"/>
    <d v="2022-12-15T23:25:45"/>
    <x v="1"/>
    <n v="4"/>
    <d v="2022-12-17T23:25:45"/>
    <n v="2"/>
    <d v="2022-12-19T23:25:45"/>
    <d v="2022-12-21T23:25:45"/>
    <n v="135"/>
    <m/>
    <x v="1"/>
    <d v="2023-01-11T23:25:45"/>
    <n v="27"/>
    <n v="2"/>
  </r>
  <r>
    <n v="1046"/>
    <x v="611"/>
    <x v="2"/>
    <s v="Operations - Junior"/>
    <x v="10"/>
    <s v="Operations-Business Partner"/>
    <x v="0"/>
    <x v="404"/>
    <d v="2022-11-24T23:03:14"/>
    <n v="2"/>
    <d v="2022-11-26T23:03:14"/>
    <n v="2"/>
    <d v="2022-12-15T23:03:14"/>
    <n v="19"/>
    <x v="1"/>
    <m/>
    <m/>
    <x v="2"/>
    <m/>
    <m/>
    <m/>
    <m/>
    <m/>
    <m/>
    <x v="0"/>
    <m/>
    <x v="0"/>
    <m/>
    <m/>
    <m/>
    <m/>
    <m/>
    <m/>
    <m/>
    <x v="1"/>
    <m/>
    <m/>
    <m/>
  </r>
  <r>
    <n v="940"/>
    <x v="612"/>
    <x v="2"/>
    <s v="Operations - Junior"/>
    <x v="10"/>
    <s v="Operations-Business Partner"/>
    <x v="0"/>
    <x v="405"/>
    <d v="2023-03-16T16:55:04"/>
    <n v="3"/>
    <d v="2023-03-20T16:55:04"/>
    <n v="4"/>
    <d v="2023-04-18T16:55:04"/>
    <n v="29"/>
    <x v="0"/>
    <n v="12"/>
    <d v="2023-04-01T16:55:04"/>
    <x v="1"/>
    <m/>
    <d v="2023-04-04T16:55:04"/>
    <s v="Declined"/>
    <m/>
    <m/>
    <d v="2023-04-03T16:55:04"/>
    <x v="0"/>
    <m/>
    <x v="0"/>
    <m/>
    <m/>
    <m/>
    <m/>
    <m/>
    <m/>
    <m/>
    <x v="1"/>
    <m/>
    <m/>
    <m/>
  </r>
  <r>
    <n v="848"/>
    <x v="613"/>
    <x v="2"/>
    <s v="Operations - Junior"/>
    <x v="10"/>
    <s v="Operations-Business Partner"/>
    <x v="0"/>
    <x v="406"/>
    <d v="2022-08-07T20:03:55"/>
    <n v="2"/>
    <d v="2022-08-10T20:03:55"/>
    <n v="3"/>
    <d v="2022-08-16T20:03:55"/>
    <n v="6"/>
    <x v="0"/>
    <n v="12"/>
    <d v="2022-08-22T20:03:55"/>
    <x v="0"/>
    <s v="Didn't pass technical test"/>
    <m/>
    <m/>
    <m/>
    <m/>
    <m/>
    <x v="0"/>
    <m/>
    <x v="0"/>
    <m/>
    <m/>
    <m/>
    <m/>
    <m/>
    <m/>
    <m/>
    <x v="2"/>
    <m/>
    <m/>
    <m/>
  </r>
  <r>
    <n v="819"/>
    <x v="614"/>
    <x v="2"/>
    <s v="Operations - Junior"/>
    <x v="10"/>
    <s v="Operations-Business Partner"/>
    <x v="0"/>
    <x v="407"/>
    <d v="2022-04-23T21:29:01"/>
    <n v="4"/>
    <d v="2022-04-25T21:29:01"/>
    <n v="2"/>
    <d v="2022-05-23T21:29:01"/>
    <n v="28"/>
    <x v="0"/>
    <n v="14"/>
    <d v="2022-05-09T21:29:01"/>
    <x v="1"/>
    <m/>
    <d v="2022-05-16T21:29:01"/>
    <s v="Declined"/>
    <m/>
    <m/>
    <d v="2022-05-13T21:29:01"/>
    <x v="0"/>
    <m/>
    <x v="0"/>
    <m/>
    <m/>
    <m/>
    <m/>
    <m/>
    <m/>
    <m/>
    <x v="1"/>
    <m/>
    <m/>
    <m/>
  </r>
  <r>
    <n v="814"/>
    <x v="615"/>
    <x v="2"/>
    <s v="Operations - Junior"/>
    <x v="10"/>
    <s v="Operations-Business Partner"/>
    <x v="0"/>
    <x v="408"/>
    <d v="2022-04-21T21:29:01"/>
    <n v="1"/>
    <d v="2022-04-25T21:29:01"/>
    <n v="4"/>
    <d v="2022-05-10T21:29:01"/>
    <n v="15"/>
    <x v="0"/>
    <n v="10"/>
    <d v="2022-05-05T21:29:01"/>
    <x v="1"/>
    <m/>
    <d v="2022-05-10T21:29:01"/>
    <s v="Declined"/>
    <m/>
    <m/>
    <d v="2022-05-09T21:29:01"/>
    <x v="0"/>
    <m/>
    <x v="0"/>
    <m/>
    <m/>
    <m/>
    <m/>
    <m/>
    <m/>
    <m/>
    <x v="1"/>
    <m/>
    <m/>
    <m/>
  </r>
  <r>
    <n v="790"/>
    <x v="616"/>
    <x v="2"/>
    <s v="Operations - Junior"/>
    <x v="10"/>
    <s v="Operations-Business Partner"/>
    <x v="0"/>
    <x v="409"/>
    <d v="2023-01-09T23:55:35"/>
    <n v="2"/>
    <d v="2023-01-15T23:55:35"/>
    <n v="6"/>
    <d v="2023-02-06T23:55:35"/>
    <n v="22"/>
    <x v="0"/>
    <n v="13"/>
    <d v="2023-01-28T23:55:35"/>
    <x v="0"/>
    <s v="Other"/>
    <m/>
    <m/>
    <m/>
    <m/>
    <d v="2023-01-29T23:55:35"/>
    <x v="0"/>
    <m/>
    <x v="0"/>
    <m/>
    <m/>
    <m/>
    <m/>
    <m/>
    <m/>
    <m/>
    <x v="0"/>
    <m/>
    <m/>
    <m/>
  </r>
  <r>
    <n v="736"/>
    <x v="617"/>
    <x v="2"/>
    <s v="Operations - Junior"/>
    <x v="10"/>
    <s v="Operations-Business Partner"/>
    <x v="0"/>
    <x v="410"/>
    <d v="2023-04-27T15:28:09"/>
    <n v="3"/>
    <d v="2023-05-01T15:28:09"/>
    <n v="4"/>
    <d v="2023-05-20T15:28:09"/>
    <n v="19"/>
    <x v="1"/>
    <m/>
    <m/>
    <x v="2"/>
    <m/>
    <m/>
    <m/>
    <m/>
    <m/>
    <m/>
    <x v="0"/>
    <m/>
    <x v="0"/>
    <m/>
    <m/>
    <m/>
    <m/>
    <m/>
    <m/>
    <m/>
    <x v="1"/>
    <m/>
    <m/>
    <m/>
  </r>
  <r>
    <n v="733"/>
    <x v="618"/>
    <x v="2"/>
    <s v="Operations - Junior"/>
    <x v="10"/>
    <s v="Operations-Business Partner"/>
    <x v="0"/>
    <x v="411"/>
    <d v="2023-04-26T15:28:09"/>
    <n v="4"/>
    <d v="2023-05-01T15:28:09"/>
    <n v="5"/>
    <d v="2023-05-13T15:28:09"/>
    <n v="12"/>
    <x v="0"/>
    <n v="13"/>
    <d v="2023-05-14T15:28:09"/>
    <x v="3"/>
    <m/>
    <d v="2023-05-19T15:28:09"/>
    <s v="Accepted"/>
    <d v="2023-05-15T15:28:09"/>
    <d v="2023-05-16T15:28:09"/>
    <d v="2023-05-18T15:28:09"/>
    <x v="2"/>
    <d v="2023-05-27T15:28:09"/>
    <x v="1"/>
    <n v="13"/>
    <d v="2023-05-30T15:28:09"/>
    <n v="3"/>
    <d v="2023-05-31T15:28:09"/>
    <d v="2023-06-02T15:28:09"/>
    <n v="169"/>
    <m/>
    <x v="1"/>
    <d v="2023-06-17T15:28:09"/>
    <n v="21"/>
    <n v="2"/>
  </r>
  <r>
    <n v="681"/>
    <x v="619"/>
    <x v="2"/>
    <s v="Operations - Junior"/>
    <x v="10"/>
    <s v="Operations-Business Partner"/>
    <x v="0"/>
    <x v="412"/>
    <d v="2023-06-25T02:46:21"/>
    <n v="2"/>
    <d v="2023-06-29T02:46:21"/>
    <n v="4"/>
    <d v="2023-07-18T02:46:21"/>
    <n v="19"/>
    <x v="0"/>
    <n v="15"/>
    <d v="2023-07-14T02:46:21"/>
    <x v="0"/>
    <s v="Not a culture fit"/>
    <m/>
    <m/>
    <m/>
    <m/>
    <m/>
    <x v="0"/>
    <m/>
    <x v="0"/>
    <m/>
    <m/>
    <m/>
    <m/>
    <m/>
    <m/>
    <m/>
    <x v="0"/>
    <m/>
    <m/>
    <m/>
  </r>
  <r>
    <n v="568"/>
    <x v="620"/>
    <x v="2"/>
    <s v="Operations - Junior"/>
    <x v="10"/>
    <s v="Operations-Business Partner"/>
    <x v="0"/>
    <x v="413"/>
    <d v="2022-11-02T23:10:12"/>
    <n v="3"/>
    <d v="2022-11-08T23:10:12"/>
    <n v="6"/>
    <d v="2022-11-17T23:10:12"/>
    <n v="9"/>
    <x v="0"/>
    <n v="16"/>
    <d v="2022-11-24T23:10:12"/>
    <x v="0"/>
    <s v="Other"/>
    <m/>
    <m/>
    <m/>
    <m/>
    <d v="2022-11-27T23:10:12"/>
    <x v="0"/>
    <m/>
    <x v="0"/>
    <m/>
    <m/>
    <m/>
    <m/>
    <m/>
    <m/>
    <m/>
    <x v="0"/>
    <m/>
    <m/>
    <m/>
  </r>
  <r>
    <n v="565"/>
    <x v="621"/>
    <x v="2"/>
    <s v="Operations - Junior"/>
    <x v="10"/>
    <s v="Operations-Business Partner"/>
    <x v="0"/>
    <x v="414"/>
    <d v="2022-11-05T23:10:12"/>
    <n v="1"/>
    <d v="2022-11-08T23:10:12"/>
    <n v="3"/>
    <d v="2022-11-25T23:10:12"/>
    <n v="17"/>
    <x v="0"/>
    <n v="9"/>
    <d v="2022-11-17T23:10:12"/>
    <x v="3"/>
    <m/>
    <d v="2022-11-24T23:10:12"/>
    <s v="Accepted"/>
    <d v="2022-11-18T23:10:12"/>
    <d v="2022-11-20T23:10:12"/>
    <d v="2022-11-20T23:10:12"/>
    <x v="23"/>
    <d v="2022-11-25T23:10:12"/>
    <x v="1"/>
    <n v="8"/>
    <d v="2022-11-26T23:10:12"/>
    <n v="1"/>
    <d v="2022-11-27T23:10:12"/>
    <d v="2022-11-30T23:10:12"/>
    <n v="131"/>
    <m/>
    <x v="1"/>
    <d v="2022-12-11T23:10:12"/>
    <n v="16"/>
    <n v="3"/>
  </r>
  <r>
    <n v="438"/>
    <x v="622"/>
    <x v="2"/>
    <s v="Operations - Junior"/>
    <x v="10"/>
    <s v="Operations-Business Partner"/>
    <x v="0"/>
    <x v="415"/>
    <d v="2022-06-28T07:34:28"/>
    <n v="4"/>
    <d v="2022-06-29T07:34:28"/>
    <n v="1"/>
    <d v="2022-07-10T07:34:28"/>
    <n v="11"/>
    <x v="0"/>
    <n v="4"/>
    <d v="2022-07-03T07:34:28"/>
    <x v="1"/>
    <m/>
    <d v="2022-07-08T07:34:28"/>
    <s v="Declined"/>
    <m/>
    <m/>
    <d v="2022-07-04T07:34:28"/>
    <x v="0"/>
    <m/>
    <x v="0"/>
    <m/>
    <m/>
    <m/>
    <m/>
    <m/>
    <m/>
    <m/>
    <x v="1"/>
    <m/>
    <m/>
    <m/>
  </r>
  <r>
    <n v="435"/>
    <x v="623"/>
    <x v="2"/>
    <s v="Operations - Junior"/>
    <x v="10"/>
    <s v="Operations-Business Partner"/>
    <x v="0"/>
    <x v="416"/>
    <d v="2022-06-27T07:34:28"/>
    <n v="2"/>
    <d v="2022-06-29T07:34:28"/>
    <n v="2"/>
    <d v="2022-07-09T07:34:28"/>
    <n v="10"/>
    <x v="0"/>
    <n v="4"/>
    <d v="2022-07-03T07:34:28"/>
    <x v="1"/>
    <m/>
    <d v="2022-07-10T07:34:28"/>
    <s v="Declined"/>
    <m/>
    <m/>
    <d v="2022-07-06T07:34:28"/>
    <x v="0"/>
    <m/>
    <x v="0"/>
    <m/>
    <m/>
    <m/>
    <m/>
    <m/>
    <m/>
    <m/>
    <x v="1"/>
    <m/>
    <m/>
    <m/>
  </r>
  <r>
    <n v="370"/>
    <x v="624"/>
    <x v="2"/>
    <s v="Operations - Junior"/>
    <x v="10"/>
    <s v="Operations-Business Partner"/>
    <x v="0"/>
    <x v="417"/>
    <d v="2022-05-05T18:02:17"/>
    <n v="2"/>
    <d v="2022-05-08T18:02:17"/>
    <n v="3"/>
    <d v="2022-05-22T18:02:17"/>
    <n v="14"/>
    <x v="0"/>
    <n v="4"/>
    <d v="2022-05-12T18:02:17"/>
    <x v="0"/>
    <s v="Not a culture fit"/>
    <m/>
    <m/>
    <m/>
    <m/>
    <d v="2022-05-15T18:02:17"/>
    <x v="0"/>
    <m/>
    <x v="0"/>
    <m/>
    <m/>
    <m/>
    <m/>
    <m/>
    <m/>
    <m/>
    <x v="2"/>
    <m/>
    <m/>
    <m/>
  </r>
  <r>
    <n v="361"/>
    <x v="625"/>
    <x v="2"/>
    <s v="Operations - Junior"/>
    <x v="10"/>
    <s v="Operations-Business Partner"/>
    <x v="0"/>
    <x v="418"/>
    <d v="2022-05-02T18:02:17"/>
    <n v="1"/>
    <d v="2022-05-08T18:02:17"/>
    <n v="6"/>
    <d v="2022-05-31T18:02:17"/>
    <n v="23"/>
    <x v="1"/>
    <m/>
    <m/>
    <x v="2"/>
    <m/>
    <m/>
    <m/>
    <m/>
    <m/>
    <m/>
    <x v="0"/>
    <m/>
    <x v="0"/>
    <m/>
    <m/>
    <m/>
    <m/>
    <m/>
    <m/>
    <m/>
    <x v="1"/>
    <m/>
    <m/>
    <m/>
  </r>
  <r>
    <n v="359"/>
    <x v="626"/>
    <x v="2"/>
    <s v="Operations - Junior"/>
    <x v="10"/>
    <s v="Operations-Business Partner"/>
    <x v="0"/>
    <x v="419"/>
    <d v="2022-10-08T04:14:17"/>
    <n v="1"/>
    <d v="2022-10-10T04:14:17"/>
    <n v="2"/>
    <d v="2022-10-15T04:14:17"/>
    <n v="5"/>
    <x v="0"/>
    <n v="8"/>
    <d v="2022-10-18T04:14:17"/>
    <x v="1"/>
    <m/>
    <d v="2022-10-20T04:14:17"/>
    <s v="Declined"/>
    <m/>
    <m/>
    <d v="2022-10-19T04:14:17"/>
    <x v="0"/>
    <m/>
    <x v="0"/>
    <m/>
    <m/>
    <m/>
    <m/>
    <m/>
    <m/>
    <m/>
    <x v="1"/>
    <m/>
    <m/>
    <m/>
  </r>
  <r>
    <n v="2892"/>
    <x v="627"/>
    <x v="2"/>
    <s v="Operations - Executive"/>
    <x v="12"/>
    <s v="Operations-Lead"/>
    <x v="2"/>
    <x v="386"/>
    <d v="2023-02-06T16:21:51"/>
    <n v="1"/>
    <d v="2023-02-13T16:21:51"/>
    <n v="7"/>
    <d v="2023-03-30T16:21:51"/>
    <n v="45"/>
    <x v="1"/>
    <m/>
    <m/>
    <x v="2"/>
    <m/>
    <m/>
    <m/>
    <m/>
    <m/>
    <m/>
    <x v="0"/>
    <m/>
    <x v="0"/>
    <m/>
    <m/>
    <m/>
    <m/>
    <m/>
    <m/>
    <m/>
    <x v="1"/>
    <m/>
    <m/>
    <m/>
  </r>
  <r>
    <n v="2663"/>
    <x v="628"/>
    <x v="2"/>
    <s v="Operations - Executive"/>
    <x v="12"/>
    <s v="Operations-Lead"/>
    <x v="2"/>
    <x v="420"/>
    <d v="2022-12-05T21:41:18"/>
    <n v="1"/>
    <d v="2022-12-08T21:41:18"/>
    <n v="3"/>
    <d v="2022-12-18T21:41:18"/>
    <n v="10"/>
    <x v="1"/>
    <m/>
    <m/>
    <x v="2"/>
    <m/>
    <m/>
    <m/>
    <m/>
    <m/>
    <m/>
    <x v="0"/>
    <m/>
    <x v="0"/>
    <m/>
    <m/>
    <m/>
    <m/>
    <m/>
    <m/>
    <m/>
    <x v="1"/>
    <m/>
    <m/>
    <m/>
  </r>
  <r>
    <n v="1901"/>
    <x v="629"/>
    <x v="2"/>
    <s v="Operations - Executive"/>
    <x v="12"/>
    <s v="Operations-Lead"/>
    <x v="2"/>
    <x v="421"/>
    <d v="2023-03-15T16:28:31"/>
    <n v="3"/>
    <d v="2023-03-16T16:28:31"/>
    <n v="1"/>
    <d v="2023-04-10T16:28:31"/>
    <n v="25"/>
    <x v="1"/>
    <m/>
    <m/>
    <x v="2"/>
    <m/>
    <m/>
    <m/>
    <m/>
    <m/>
    <m/>
    <x v="0"/>
    <m/>
    <x v="0"/>
    <m/>
    <m/>
    <m/>
    <m/>
    <m/>
    <m/>
    <m/>
    <x v="1"/>
    <m/>
    <m/>
    <m/>
  </r>
  <r>
    <n v="1539"/>
    <x v="630"/>
    <x v="2"/>
    <s v="Operations - Executive"/>
    <x v="12"/>
    <s v="Operations-Lead"/>
    <x v="2"/>
    <x v="422"/>
    <d v="2023-05-08T13:06:51"/>
    <n v="2"/>
    <d v="2023-05-14T13:06:51"/>
    <n v="6"/>
    <d v="2023-06-08T13:06:51"/>
    <n v="25"/>
    <x v="1"/>
    <m/>
    <m/>
    <x v="2"/>
    <m/>
    <m/>
    <m/>
    <m/>
    <m/>
    <m/>
    <x v="0"/>
    <m/>
    <x v="0"/>
    <m/>
    <m/>
    <m/>
    <m/>
    <m/>
    <m/>
    <m/>
    <x v="1"/>
    <m/>
    <m/>
    <m/>
  </r>
  <r>
    <n v="1454"/>
    <x v="631"/>
    <x v="2"/>
    <s v="Operations - Executive"/>
    <x v="12"/>
    <s v="Operations-Lead"/>
    <x v="2"/>
    <x v="423"/>
    <d v="2023-04-12T13:44:16"/>
    <n v="2"/>
    <d v="2023-04-13T13:44:16"/>
    <n v="1"/>
    <d v="2023-05-01T13:44:16"/>
    <n v="18"/>
    <x v="1"/>
    <m/>
    <m/>
    <x v="2"/>
    <m/>
    <m/>
    <m/>
    <m/>
    <m/>
    <m/>
    <x v="0"/>
    <m/>
    <x v="0"/>
    <m/>
    <m/>
    <m/>
    <m/>
    <m/>
    <m/>
    <m/>
    <x v="1"/>
    <m/>
    <m/>
    <m/>
  </r>
  <r>
    <n v="1130"/>
    <x v="632"/>
    <x v="2"/>
    <s v="Operations - Executive"/>
    <x v="12"/>
    <s v="Operations-Lead"/>
    <x v="2"/>
    <x v="424"/>
    <d v="2023-06-21T13:28:38"/>
    <n v="4"/>
    <d v="2023-06-25T13:28:38"/>
    <n v="4"/>
    <d v="2023-06-30T13:28:38"/>
    <n v="5"/>
    <x v="1"/>
    <m/>
    <m/>
    <x v="2"/>
    <m/>
    <m/>
    <m/>
    <m/>
    <m/>
    <m/>
    <x v="0"/>
    <m/>
    <x v="0"/>
    <m/>
    <m/>
    <m/>
    <m/>
    <m/>
    <m/>
    <m/>
    <x v="1"/>
    <m/>
    <m/>
    <m/>
  </r>
  <r>
    <n v="1123"/>
    <x v="633"/>
    <x v="2"/>
    <s v="Operations - Executive"/>
    <x v="12"/>
    <s v="Operations-Lead"/>
    <x v="2"/>
    <x v="424"/>
    <d v="2023-06-19T13:28:38"/>
    <n v="2"/>
    <d v="2023-06-25T13:28:38"/>
    <n v="6"/>
    <d v="2023-07-06T13:28:38"/>
    <n v="11"/>
    <x v="1"/>
    <m/>
    <m/>
    <x v="2"/>
    <m/>
    <m/>
    <m/>
    <m/>
    <m/>
    <m/>
    <x v="0"/>
    <m/>
    <x v="0"/>
    <m/>
    <m/>
    <m/>
    <m/>
    <m/>
    <m/>
    <m/>
    <x v="1"/>
    <m/>
    <m/>
    <m/>
  </r>
  <r>
    <n v="937"/>
    <x v="634"/>
    <x v="2"/>
    <s v="Operations - Executive"/>
    <x v="12"/>
    <s v="Operations-Lead"/>
    <x v="2"/>
    <x v="425"/>
    <d v="2023-03-19T16:55:04"/>
    <n v="2"/>
    <d v="2023-03-20T16:55:04"/>
    <n v="1"/>
    <d v="2023-04-03T16:55:04"/>
    <n v="14"/>
    <x v="0"/>
    <n v="17"/>
    <d v="2023-04-06T16:55:04"/>
    <x v="0"/>
    <s v="Not a culture fit"/>
    <m/>
    <m/>
    <m/>
    <m/>
    <d v="2023-04-09T16:55:04"/>
    <x v="0"/>
    <m/>
    <x v="0"/>
    <m/>
    <m/>
    <m/>
    <m/>
    <m/>
    <m/>
    <m/>
    <x v="2"/>
    <m/>
    <m/>
    <m/>
  </r>
  <r>
    <n v="935"/>
    <x v="635"/>
    <x v="2"/>
    <s v="Operations - Executive"/>
    <x v="12"/>
    <s v="Operations-Lead"/>
    <x v="2"/>
    <x v="426"/>
    <d v="2023-03-17T16:55:04"/>
    <n v="3"/>
    <d v="2023-03-20T16:55:04"/>
    <n v="3"/>
    <d v="2023-04-01T16:55:04"/>
    <n v="12"/>
    <x v="0"/>
    <n v="13"/>
    <d v="2023-04-02T16:55:04"/>
    <x v="1"/>
    <m/>
    <d v="2023-04-06T16:55:04"/>
    <s v="Declined"/>
    <m/>
    <m/>
    <d v="2023-04-05T16:55:04"/>
    <x v="0"/>
    <m/>
    <x v="0"/>
    <m/>
    <m/>
    <m/>
    <m/>
    <m/>
    <m/>
    <m/>
    <x v="1"/>
    <m/>
    <m/>
    <m/>
  </r>
  <r>
    <n v="934"/>
    <x v="636"/>
    <x v="2"/>
    <s v="Operations - Executive"/>
    <x v="12"/>
    <s v="Operations-Lead"/>
    <x v="2"/>
    <x v="427"/>
    <d v="2023-03-18T16:55:04"/>
    <n v="2"/>
    <d v="2023-03-20T16:55:04"/>
    <n v="2"/>
    <d v="2023-04-10T16:55:04"/>
    <n v="21"/>
    <x v="0"/>
    <n v="6"/>
    <d v="2023-03-26T16:55:04"/>
    <x v="0"/>
    <s v="Position filled by another"/>
    <m/>
    <m/>
    <m/>
    <m/>
    <m/>
    <x v="0"/>
    <m/>
    <x v="0"/>
    <m/>
    <m/>
    <m/>
    <m/>
    <m/>
    <m/>
    <m/>
    <x v="0"/>
    <m/>
    <m/>
    <m/>
  </r>
  <r>
    <n v="932"/>
    <x v="637"/>
    <x v="2"/>
    <s v="Operations - Executive"/>
    <x v="12"/>
    <s v="Operations-Lead"/>
    <x v="2"/>
    <x v="428"/>
    <d v="2023-03-15T16:55:04"/>
    <n v="4"/>
    <d v="2023-03-20T16:55:04"/>
    <n v="5"/>
    <d v="2023-04-11T16:55:04"/>
    <n v="22"/>
    <x v="0"/>
    <n v="7"/>
    <d v="2023-03-27T16:55:04"/>
    <x v="0"/>
    <s v="Salary expectation too high"/>
    <m/>
    <m/>
    <m/>
    <m/>
    <m/>
    <x v="0"/>
    <m/>
    <x v="0"/>
    <m/>
    <m/>
    <m/>
    <m/>
    <m/>
    <m/>
    <m/>
    <x v="0"/>
    <m/>
    <m/>
    <m/>
  </r>
  <r>
    <n v="845"/>
    <x v="638"/>
    <x v="2"/>
    <s v="Operations - Executive"/>
    <x v="12"/>
    <s v="Operations-Lead"/>
    <x v="2"/>
    <x v="429"/>
    <d v="2022-08-05T20:03:55"/>
    <n v="2"/>
    <d v="2022-08-10T20:03:55"/>
    <n v="5"/>
    <d v="2022-08-17T20:03:55"/>
    <n v="7"/>
    <x v="0"/>
    <n v="5"/>
    <d v="2022-08-15T20:03:55"/>
    <x v="1"/>
    <m/>
    <d v="2022-08-19T20:03:55"/>
    <s v="Declined"/>
    <m/>
    <m/>
    <d v="2022-08-16T20:03:55"/>
    <x v="0"/>
    <m/>
    <x v="0"/>
    <m/>
    <m/>
    <m/>
    <m/>
    <m/>
    <m/>
    <m/>
    <x v="1"/>
    <m/>
    <m/>
    <m/>
  </r>
  <r>
    <n v="844"/>
    <x v="639"/>
    <x v="2"/>
    <s v="Operations - Executive"/>
    <x v="12"/>
    <s v="Operations-Lead"/>
    <x v="2"/>
    <x v="430"/>
    <d v="2022-08-04T20:03:55"/>
    <n v="2"/>
    <d v="2022-08-10T20:03:55"/>
    <n v="6"/>
    <d v="2022-09-03T20:03:55"/>
    <n v="24"/>
    <x v="0"/>
    <n v="10"/>
    <d v="2022-08-20T20:03:55"/>
    <x v="0"/>
    <s v="Other"/>
    <m/>
    <m/>
    <m/>
    <m/>
    <m/>
    <x v="0"/>
    <m/>
    <x v="0"/>
    <m/>
    <m/>
    <m/>
    <m/>
    <m/>
    <m/>
    <m/>
    <x v="2"/>
    <m/>
    <m/>
    <m/>
  </r>
  <r>
    <n v="842"/>
    <x v="640"/>
    <x v="2"/>
    <s v="Operations - Executive"/>
    <x v="12"/>
    <s v="Operations-Lead"/>
    <x v="2"/>
    <x v="429"/>
    <d v="2022-08-07T20:03:55"/>
    <n v="4"/>
    <d v="2022-08-10T20:03:55"/>
    <n v="3"/>
    <d v="2022-08-19T20:03:55"/>
    <n v="9"/>
    <x v="0"/>
    <n v="6"/>
    <d v="2022-08-16T20:03:55"/>
    <x v="0"/>
    <s v="Not a culture fit"/>
    <m/>
    <m/>
    <m/>
    <m/>
    <d v="2022-08-20T20:03:55"/>
    <x v="0"/>
    <m/>
    <x v="0"/>
    <m/>
    <m/>
    <m/>
    <m/>
    <m/>
    <m/>
    <m/>
    <x v="2"/>
    <m/>
    <m/>
    <m/>
  </r>
  <r>
    <n v="785"/>
    <x v="641"/>
    <x v="2"/>
    <s v="Operations - Executive"/>
    <x v="12"/>
    <s v="Operations-Lead"/>
    <x v="2"/>
    <x v="431"/>
    <d v="2023-01-14T23:55:35"/>
    <n v="3"/>
    <d v="2023-01-15T23:55:35"/>
    <n v="1"/>
    <d v="2023-01-24T23:55:35"/>
    <n v="9"/>
    <x v="0"/>
    <n v="18"/>
    <d v="2023-02-02T23:55:35"/>
    <x v="0"/>
    <s v="Position filled by another"/>
    <m/>
    <m/>
    <m/>
    <m/>
    <d v="2023-02-04T23:55:35"/>
    <x v="0"/>
    <m/>
    <x v="0"/>
    <m/>
    <m/>
    <m/>
    <m/>
    <m/>
    <m/>
    <m/>
    <x v="2"/>
    <m/>
    <m/>
    <m/>
  </r>
  <r>
    <n v="740"/>
    <x v="642"/>
    <x v="2"/>
    <s v="Operations - Executive"/>
    <x v="12"/>
    <s v="Operations-Lead"/>
    <x v="2"/>
    <x v="432"/>
    <d v="2023-04-28T15:28:09"/>
    <n v="3"/>
    <d v="2023-05-01T15:28:09"/>
    <n v="3"/>
    <d v="2023-05-09T15:28:09"/>
    <n v="8"/>
    <x v="1"/>
    <m/>
    <m/>
    <x v="2"/>
    <m/>
    <m/>
    <m/>
    <m/>
    <m/>
    <m/>
    <x v="0"/>
    <m/>
    <x v="0"/>
    <m/>
    <m/>
    <m/>
    <m/>
    <m/>
    <m/>
    <m/>
    <x v="1"/>
    <m/>
    <m/>
    <m/>
  </r>
  <r>
    <n v="686"/>
    <x v="643"/>
    <x v="2"/>
    <s v="Operations - Executive"/>
    <x v="2"/>
    <s v="Operations-Director"/>
    <x v="2"/>
    <x v="433"/>
    <d v="2023-06-27T02:46:21"/>
    <n v="2"/>
    <d v="2023-06-29T02:46:21"/>
    <n v="2"/>
    <d v="2023-07-09T02:46:21"/>
    <n v="10"/>
    <x v="0"/>
    <n v="4"/>
    <d v="2023-07-03T02:46:21"/>
    <x v="0"/>
    <s v="Didn't pass technical test"/>
    <m/>
    <m/>
    <m/>
    <m/>
    <m/>
    <x v="0"/>
    <m/>
    <x v="0"/>
    <m/>
    <m/>
    <m/>
    <m/>
    <m/>
    <m/>
    <m/>
    <x v="2"/>
    <m/>
    <m/>
    <m/>
  </r>
  <r>
    <n v="562"/>
    <x v="644"/>
    <x v="2"/>
    <s v="Operations - Executive"/>
    <x v="2"/>
    <s v="Operations-Director"/>
    <x v="2"/>
    <x v="434"/>
    <d v="2022-11-04T23:10:12"/>
    <n v="3"/>
    <d v="2022-11-08T23:10:12"/>
    <n v="4"/>
    <d v="2022-11-25T23:10:12"/>
    <n v="17"/>
    <x v="0"/>
    <n v="13"/>
    <d v="2022-11-21T23:10:12"/>
    <x v="1"/>
    <m/>
    <d v="2022-11-25T23:10:12"/>
    <s v="Declined"/>
    <m/>
    <m/>
    <d v="2022-11-24T23:10:12"/>
    <x v="0"/>
    <m/>
    <x v="0"/>
    <m/>
    <m/>
    <m/>
    <m/>
    <m/>
    <m/>
    <m/>
    <x v="1"/>
    <m/>
    <m/>
    <m/>
  </r>
  <r>
    <n v="561"/>
    <x v="645"/>
    <x v="2"/>
    <s v="Operations - Executive"/>
    <x v="2"/>
    <s v="Operations-Director"/>
    <x v="2"/>
    <x v="435"/>
    <d v="2022-11-04T23:10:12"/>
    <n v="4"/>
    <d v="2022-11-08T23:10:12"/>
    <n v="4"/>
    <d v="2022-11-27T23:10:12"/>
    <n v="19"/>
    <x v="0"/>
    <n v="13"/>
    <d v="2022-11-21T23:10:12"/>
    <x v="0"/>
    <s v="Other"/>
    <m/>
    <m/>
    <m/>
    <m/>
    <d v="2022-11-24T23:10:12"/>
    <x v="0"/>
    <m/>
    <x v="0"/>
    <m/>
    <m/>
    <m/>
    <m/>
    <m/>
    <m/>
    <m/>
    <x v="0"/>
    <m/>
    <m/>
    <m/>
  </r>
  <r>
    <n v="431"/>
    <x v="646"/>
    <x v="2"/>
    <s v="Operations - Executive"/>
    <x v="2"/>
    <s v="Operations-Director"/>
    <x v="2"/>
    <x v="436"/>
    <d v="2022-06-23T07:34:28"/>
    <n v="3"/>
    <d v="2022-06-29T07:34:28"/>
    <n v="6"/>
    <d v="2022-07-19T07:34:28"/>
    <n v="20"/>
    <x v="1"/>
    <m/>
    <m/>
    <x v="2"/>
    <m/>
    <m/>
    <m/>
    <m/>
    <m/>
    <m/>
    <x v="0"/>
    <m/>
    <x v="0"/>
    <m/>
    <m/>
    <m/>
    <m/>
    <m/>
    <m/>
    <m/>
    <x v="1"/>
    <m/>
    <m/>
    <m/>
  </r>
  <r>
    <n v="328"/>
    <x v="647"/>
    <x v="2"/>
    <s v="Operations - Executive"/>
    <x v="2"/>
    <s v="Operations-Director"/>
    <x v="2"/>
    <x v="437"/>
    <d v="2022-01-20T22:01:29"/>
    <n v="1"/>
    <d v="2022-01-21T22:01:29"/>
    <n v="1"/>
    <d v="2022-02-17T22:01:29"/>
    <n v="27"/>
    <x v="0"/>
    <n v="10"/>
    <d v="2022-01-31T22:01:29"/>
    <x v="1"/>
    <m/>
    <d v="2022-02-05T22:01:29"/>
    <s v="Declined"/>
    <m/>
    <m/>
    <d v="2022-02-04T22:01:29"/>
    <x v="0"/>
    <m/>
    <x v="0"/>
    <m/>
    <m/>
    <m/>
    <m/>
    <m/>
    <m/>
    <m/>
    <x v="1"/>
    <m/>
    <m/>
    <m/>
  </r>
  <r>
    <n v="322"/>
    <x v="648"/>
    <x v="2"/>
    <s v="Operations - Executive"/>
    <x v="2"/>
    <s v="Operations-Director"/>
    <x v="2"/>
    <x v="438"/>
    <d v="2022-01-15T22:01:29"/>
    <n v="4"/>
    <d v="2022-01-21T22:01:29"/>
    <n v="6"/>
    <d v="2022-01-26T22:01:29"/>
    <n v="5"/>
    <x v="0"/>
    <n v="4"/>
    <d v="2022-01-25T22:01:29"/>
    <x v="0"/>
    <s v="Position filled by another"/>
    <m/>
    <m/>
    <m/>
    <m/>
    <d v="2022-01-29T22:01:29"/>
    <x v="0"/>
    <m/>
    <x v="0"/>
    <m/>
    <m/>
    <m/>
    <m/>
    <m/>
    <m/>
    <m/>
    <x v="2"/>
    <m/>
    <m/>
    <m/>
  </r>
  <r>
    <n v="321"/>
    <x v="649"/>
    <x v="2"/>
    <s v="Operations - Executive"/>
    <x v="2"/>
    <s v="Operations-Director"/>
    <x v="2"/>
    <x v="439"/>
    <d v="2022-01-20T22:01:29"/>
    <n v="3"/>
    <d v="2022-01-21T22:01:29"/>
    <n v="1"/>
    <d v="2022-02-20T22:01:29"/>
    <n v="30"/>
    <x v="1"/>
    <m/>
    <m/>
    <x v="2"/>
    <m/>
    <m/>
    <m/>
    <m/>
    <m/>
    <m/>
    <x v="0"/>
    <m/>
    <x v="0"/>
    <m/>
    <m/>
    <m/>
    <m/>
    <m/>
    <m/>
    <m/>
    <x v="1"/>
    <m/>
    <m/>
    <m/>
  </r>
  <r>
    <n v="291"/>
    <x v="650"/>
    <x v="2"/>
    <s v="Operations - Executive"/>
    <x v="2"/>
    <s v="Operations-Director"/>
    <x v="2"/>
    <x v="440"/>
    <d v="2023-07-25T17:45:37"/>
    <n v="3"/>
    <d v="2023-07-31T17:45:37"/>
    <n v="6"/>
    <d v="2023-08-11T17:45:37"/>
    <n v="11"/>
    <x v="0"/>
    <n v="4"/>
    <d v="2023-08-04T17:45:37"/>
    <x v="3"/>
    <m/>
    <d v="2023-08-09T17:45:37"/>
    <s v="Accepted"/>
    <d v="2023-08-06T17:45:37"/>
    <d v="2023-08-08T17:45:37"/>
    <d v="2023-08-06T17:45:37"/>
    <x v="16"/>
    <d v="2023-08-09T17:45:37"/>
    <x v="1"/>
    <n v="5"/>
    <d v="2023-08-13T17:45:37"/>
    <n v="4"/>
    <d v="2023-08-14T17:45:37"/>
    <d v="2023-08-17T17:45:37"/>
    <n v="158"/>
    <m/>
    <x v="1"/>
    <d v="2023-08-30T17:45:37"/>
    <n v="21"/>
    <n v="3"/>
  </r>
  <r>
    <n v="276"/>
    <x v="651"/>
    <x v="2"/>
    <s v="Operations - Executive"/>
    <x v="2"/>
    <s v="Operations-Director"/>
    <x v="2"/>
    <x v="441"/>
    <d v="2022-10-16T14:13:05"/>
    <n v="2"/>
    <d v="2022-10-18T14:13:05"/>
    <n v="2"/>
    <d v="2022-10-25T14:13:05"/>
    <n v="7"/>
    <x v="1"/>
    <m/>
    <m/>
    <x v="2"/>
    <m/>
    <m/>
    <m/>
    <m/>
    <m/>
    <m/>
    <x v="0"/>
    <m/>
    <x v="0"/>
    <m/>
    <m/>
    <m/>
    <m/>
    <m/>
    <m/>
    <m/>
    <x v="1"/>
    <m/>
    <m/>
    <m/>
  </r>
  <r>
    <n v="275"/>
    <x v="652"/>
    <x v="2"/>
    <s v="Operations - Executive"/>
    <x v="3"/>
    <s v="Operations-Head of Department"/>
    <x v="2"/>
    <x v="441"/>
    <d v="2022-10-17T14:13:05"/>
    <n v="3"/>
    <d v="2022-10-18T14:13:05"/>
    <n v="1"/>
    <d v="2022-11-17T14:13:05"/>
    <n v="30"/>
    <x v="0"/>
    <n v="15"/>
    <d v="2022-11-02T14:13:05"/>
    <x v="3"/>
    <m/>
    <d v="2022-11-05T14:13:05"/>
    <s v="Accepted"/>
    <d v="2022-11-04T14:13:05"/>
    <d v="2022-11-07T14:13:05"/>
    <d v="2022-11-03T14:13:05"/>
    <x v="11"/>
    <d v="2022-11-13T14:13:05"/>
    <x v="1"/>
    <n v="11"/>
    <d v="2022-11-15T14:13:05"/>
    <n v="2"/>
    <d v="2022-11-18T14:13:05"/>
    <d v="2022-11-21T14:13:05"/>
    <n v="122"/>
    <m/>
    <x v="1"/>
    <d v="2022-12-06T14:13:05"/>
    <n v="23"/>
    <n v="3"/>
  </r>
  <r>
    <n v="250"/>
    <x v="653"/>
    <x v="2"/>
    <s v="Operations - Executive"/>
    <x v="3"/>
    <s v="Operations-Head of Department"/>
    <x v="2"/>
    <x v="442"/>
    <d v="2022-04-25T08:21:52"/>
    <n v="1"/>
    <d v="2022-05-01T08:21:52"/>
    <n v="6"/>
    <d v="2022-05-14T08:21:52"/>
    <n v="13"/>
    <x v="0"/>
    <n v="13"/>
    <d v="2022-05-14T08:21:52"/>
    <x v="1"/>
    <m/>
    <d v="2022-05-21T08:21:52"/>
    <s v="Declined"/>
    <m/>
    <m/>
    <d v="2022-05-18T08:21:52"/>
    <x v="0"/>
    <m/>
    <x v="0"/>
    <m/>
    <m/>
    <m/>
    <m/>
    <m/>
    <m/>
    <m/>
    <x v="1"/>
    <m/>
    <m/>
    <m/>
  </r>
  <r>
    <n v="248"/>
    <x v="654"/>
    <x v="2"/>
    <s v="Operations - Executive"/>
    <x v="3"/>
    <s v="Operations-Head of Department"/>
    <x v="2"/>
    <x v="443"/>
    <d v="2022-04-30T08:21:52"/>
    <n v="1"/>
    <d v="2022-05-01T08:21:52"/>
    <n v="1"/>
    <d v="2022-05-14T08:21:52"/>
    <n v="13"/>
    <x v="0"/>
    <n v="4"/>
    <d v="2022-05-05T08:21:52"/>
    <x v="0"/>
    <s v="Position filled by another"/>
    <m/>
    <m/>
    <m/>
    <m/>
    <m/>
    <x v="0"/>
    <m/>
    <x v="0"/>
    <m/>
    <m/>
    <m/>
    <m/>
    <m/>
    <m/>
    <m/>
    <x v="2"/>
    <m/>
    <m/>
    <m/>
  </r>
  <r>
    <n v="246"/>
    <x v="655"/>
    <x v="2"/>
    <s v="Operations - Executive"/>
    <x v="3"/>
    <s v="Operations-Head of Department"/>
    <x v="2"/>
    <x v="444"/>
    <d v="2022-04-28T08:21:52"/>
    <n v="2"/>
    <d v="2022-05-01T08:21:52"/>
    <n v="3"/>
    <d v="2022-05-09T08:21:52"/>
    <n v="8"/>
    <x v="0"/>
    <n v="4"/>
    <d v="2022-05-05T08:21:52"/>
    <x v="0"/>
    <s v="Didn't pass technical test"/>
    <m/>
    <m/>
    <m/>
    <m/>
    <d v="2022-05-09T08:21:52"/>
    <x v="0"/>
    <m/>
    <x v="0"/>
    <m/>
    <m/>
    <m/>
    <m/>
    <m/>
    <m/>
    <m/>
    <x v="2"/>
    <m/>
    <m/>
    <m/>
  </r>
  <r>
    <n v="245"/>
    <x v="656"/>
    <x v="2"/>
    <s v="Operations - Executive"/>
    <x v="3"/>
    <s v="Operations-Head of Department"/>
    <x v="2"/>
    <x v="445"/>
    <d v="2022-04-29T08:21:52"/>
    <n v="4"/>
    <d v="2022-05-01T08:21:52"/>
    <n v="2"/>
    <d v="2022-11-07T08:21:52"/>
    <n v="190"/>
    <x v="1"/>
    <m/>
    <m/>
    <x v="2"/>
    <m/>
    <m/>
    <m/>
    <m/>
    <m/>
    <m/>
    <x v="0"/>
    <m/>
    <x v="0"/>
    <m/>
    <m/>
    <m/>
    <m/>
    <m/>
    <m/>
    <m/>
    <x v="1"/>
    <m/>
    <m/>
    <m/>
  </r>
  <r>
    <n v="243"/>
    <x v="657"/>
    <x v="2"/>
    <s v="Operations - Executive"/>
    <x v="3"/>
    <s v="Operations-Head of Department"/>
    <x v="2"/>
    <x v="442"/>
    <d v="2022-04-27T08:21:52"/>
    <n v="3"/>
    <d v="2022-05-01T08:21:52"/>
    <n v="4"/>
    <d v="2022-11-07T08:21:52"/>
    <n v="190"/>
    <x v="0"/>
    <n v="9"/>
    <d v="2022-05-10T08:21:52"/>
    <x v="0"/>
    <s v="Position filled by another"/>
    <m/>
    <m/>
    <m/>
    <m/>
    <m/>
    <x v="0"/>
    <m/>
    <x v="0"/>
    <m/>
    <m/>
    <m/>
    <m/>
    <m/>
    <m/>
    <m/>
    <x v="0"/>
    <m/>
    <m/>
    <m/>
  </r>
  <r>
    <n v="198"/>
    <x v="658"/>
    <x v="2"/>
    <s v="Operations - Executive"/>
    <x v="3"/>
    <s v="Operations-Head of Department"/>
    <x v="2"/>
    <x v="446"/>
    <d v="2022-06-14T18:28:45"/>
    <n v="1"/>
    <d v="2022-06-19T18:28:45"/>
    <n v="5"/>
    <d v="2022-12-26T18:28:45"/>
    <n v="190"/>
    <x v="0"/>
    <n v="3"/>
    <d v="2022-06-22T18:28:45"/>
    <x v="1"/>
    <m/>
    <d v="2022-06-27T18:28:45"/>
    <s v="Declined"/>
    <m/>
    <m/>
    <d v="2022-06-25T18:28:45"/>
    <x v="0"/>
    <m/>
    <x v="0"/>
    <m/>
    <m/>
    <m/>
    <m/>
    <m/>
    <m/>
    <m/>
    <x v="1"/>
    <m/>
    <m/>
    <m/>
  </r>
  <r>
    <n v="195"/>
    <x v="659"/>
    <x v="2"/>
    <s v="Operations - Executive"/>
    <x v="2"/>
    <s v="Operations-Director"/>
    <x v="2"/>
    <x v="447"/>
    <d v="2022-06-17T18:28:45"/>
    <n v="1"/>
    <d v="2022-06-19T18:28:45"/>
    <n v="2"/>
    <d v="2022-12-26T18:28:45"/>
    <n v="190"/>
    <x v="0"/>
    <n v="14"/>
    <d v="2022-07-03T18:28:45"/>
    <x v="0"/>
    <s v="Other"/>
    <m/>
    <m/>
    <m/>
    <m/>
    <m/>
    <x v="0"/>
    <m/>
    <x v="0"/>
    <m/>
    <m/>
    <m/>
    <m/>
    <m/>
    <m/>
    <m/>
    <x v="2"/>
    <m/>
    <m/>
    <m/>
  </r>
  <r>
    <n v="193"/>
    <x v="660"/>
    <x v="2"/>
    <s v="Operations - Executive"/>
    <x v="2"/>
    <s v="Operations-Director"/>
    <x v="2"/>
    <x v="448"/>
    <d v="2022-06-18T18:28:45"/>
    <n v="3"/>
    <d v="2022-06-19T18:28:45"/>
    <n v="1"/>
    <d v="2022-12-26T18:28:45"/>
    <n v="190"/>
    <x v="0"/>
    <n v="10"/>
    <d v="2022-06-29T18:28:45"/>
    <x v="0"/>
    <s v="Not a culture fit"/>
    <m/>
    <m/>
    <m/>
    <m/>
    <d v="2022-07-02T18:28:45"/>
    <x v="0"/>
    <m/>
    <x v="0"/>
    <m/>
    <m/>
    <m/>
    <m/>
    <m/>
    <m/>
    <m/>
    <x v="0"/>
    <m/>
    <m/>
    <m/>
  </r>
  <r>
    <n v="161"/>
    <x v="661"/>
    <x v="2"/>
    <s v="Operations - Executive"/>
    <x v="2"/>
    <s v="Operations-Director"/>
    <x v="2"/>
    <x v="449"/>
    <d v="2022-12-13T15:32:46"/>
    <n v="1"/>
    <d v="2022-12-16T15:32:46"/>
    <n v="3"/>
    <d v="2023-06-24T15:32:46"/>
    <n v="190"/>
    <x v="0"/>
    <n v="3"/>
    <d v="2022-12-19T15:32:46"/>
    <x v="3"/>
    <m/>
    <d v="2022-12-27T15:32:46"/>
    <s v="Accepted"/>
    <d v="2022-12-20T15:32:46"/>
    <d v="2022-12-23T15:32:46"/>
    <d v="2022-12-23T15:32:46"/>
    <x v="15"/>
    <d v="2022-12-28T15:32:46"/>
    <x v="1"/>
    <n v="9"/>
    <d v="2022-12-31T15:32:46"/>
    <n v="3"/>
    <d v="2023-01-03T15:32:46"/>
    <d v="2023-01-06T15:32:46"/>
    <n v="143"/>
    <m/>
    <x v="1"/>
    <d v="2023-01-17T15:32:46"/>
    <n v="20"/>
    <n v="3"/>
  </r>
  <r>
    <n v="121"/>
    <x v="662"/>
    <x v="2"/>
    <s v="Operations - Executive"/>
    <x v="2"/>
    <s v="Operations-Director"/>
    <x v="2"/>
    <x v="450"/>
    <d v="2022-09-28T11:20:41"/>
    <n v="4"/>
    <d v="2022-09-29T11:20:41"/>
    <n v="1"/>
    <d v="2023-04-07T11:20:41"/>
    <n v="190"/>
    <x v="0"/>
    <n v="9"/>
    <d v="2022-10-08T11:20:41"/>
    <x v="1"/>
    <m/>
    <d v="2022-10-14T11:20:41"/>
    <s v="Declined"/>
    <m/>
    <m/>
    <d v="2022-10-11T11:20:41"/>
    <x v="0"/>
    <m/>
    <x v="0"/>
    <m/>
    <m/>
    <m/>
    <m/>
    <m/>
    <m/>
    <m/>
    <x v="1"/>
    <m/>
    <m/>
    <m/>
  </r>
  <r>
    <n v="46"/>
    <x v="663"/>
    <x v="2"/>
    <s v="Operations - Executive"/>
    <x v="2"/>
    <s v="Operations-Director"/>
    <x v="2"/>
    <x v="451"/>
    <d v="2022-03-03T21:14:55"/>
    <n v="2"/>
    <d v="2022-03-09T21:14:55"/>
    <n v="6"/>
    <d v="2022-04-02T21:14:55"/>
    <n v="24"/>
    <x v="0"/>
    <n v="16"/>
    <d v="2022-03-25T21:14:55"/>
    <x v="1"/>
    <m/>
    <d v="2022-04-02T21:14:55"/>
    <s v="Declined"/>
    <m/>
    <m/>
    <d v="2022-03-29T21:14:55"/>
    <x v="0"/>
    <m/>
    <x v="0"/>
    <m/>
    <m/>
    <m/>
    <m/>
    <m/>
    <m/>
    <m/>
    <x v="1"/>
    <m/>
    <m/>
    <m/>
  </r>
  <r>
    <n v="2641"/>
    <x v="664"/>
    <x v="2"/>
    <s v="Operations - Associate"/>
    <x v="2"/>
    <s v="Operations-Director"/>
    <x v="1"/>
    <x v="452"/>
    <d v="2022-01-28T14:06:06"/>
    <n v="4"/>
    <d v="2022-02-01T14:06:06"/>
    <n v="4"/>
    <d v="2022-02-21T14:06:06"/>
    <n v="20"/>
    <x v="0"/>
    <n v="13"/>
    <d v="2022-02-14T14:06:06"/>
    <x v="3"/>
    <m/>
    <d v="2022-02-18T14:06:06"/>
    <s v="Accepted"/>
    <d v="2022-02-15T14:06:06"/>
    <d v="2022-02-18T14:06:06"/>
    <d v="2022-02-16T14:06:06"/>
    <x v="27"/>
    <d v="2022-02-18T14:06:06"/>
    <x v="1"/>
    <n v="4"/>
    <d v="2022-02-21T14:06:06"/>
    <n v="3"/>
    <d v="2022-02-24T14:06:06"/>
    <d v="2022-02-26T14:06:06"/>
    <n v="400"/>
    <m/>
    <x v="1"/>
    <d v="2022-03-11T14:06:06"/>
    <n v="21"/>
    <n v="2"/>
  </r>
  <r>
    <n v="2413"/>
    <x v="665"/>
    <x v="2"/>
    <s v="Operations - Associate"/>
    <x v="2"/>
    <s v="Operations-Director"/>
    <x v="1"/>
    <x v="453"/>
    <d v="2023-03-26T14:35:51"/>
    <n v="1"/>
    <d v="2023-03-30T14:35:51"/>
    <n v="4"/>
    <d v="2023-04-18T14:35:51"/>
    <n v="19"/>
    <x v="1"/>
    <m/>
    <m/>
    <x v="2"/>
    <m/>
    <m/>
    <m/>
    <m/>
    <m/>
    <m/>
    <x v="0"/>
    <m/>
    <x v="0"/>
    <m/>
    <m/>
    <m/>
    <m/>
    <m/>
    <m/>
    <m/>
    <x v="1"/>
    <m/>
    <m/>
    <m/>
  </r>
  <r>
    <n v="2333"/>
    <x v="666"/>
    <x v="2"/>
    <s v="Operations - Associate"/>
    <x v="2"/>
    <s v="Operations-Director"/>
    <x v="1"/>
    <x v="454"/>
    <d v="2022-05-15T09:15:53"/>
    <n v="2"/>
    <d v="2022-05-19T09:15:53"/>
    <n v="4"/>
    <d v="2022-06-03T09:15:53"/>
    <n v="15"/>
    <x v="1"/>
    <m/>
    <m/>
    <x v="2"/>
    <m/>
    <m/>
    <m/>
    <m/>
    <m/>
    <m/>
    <x v="0"/>
    <m/>
    <x v="0"/>
    <m/>
    <m/>
    <m/>
    <m/>
    <m/>
    <m/>
    <m/>
    <x v="1"/>
    <m/>
    <m/>
    <m/>
  </r>
  <r>
    <n v="2253"/>
    <x v="667"/>
    <x v="2"/>
    <s v="Operations - Associate"/>
    <x v="2"/>
    <s v="Operations-Director"/>
    <x v="1"/>
    <x v="455"/>
    <d v="2022-08-09T16:27:58"/>
    <n v="1"/>
    <d v="2022-08-14T16:27:58"/>
    <n v="5"/>
    <d v="2022-09-05T16:27:58"/>
    <n v="22"/>
    <x v="1"/>
    <m/>
    <m/>
    <x v="2"/>
    <m/>
    <m/>
    <m/>
    <m/>
    <m/>
    <m/>
    <x v="0"/>
    <m/>
    <x v="0"/>
    <m/>
    <m/>
    <m/>
    <m/>
    <m/>
    <m/>
    <m/>
    <x v="1"/>
    <m/>
    <m/>
    <m/>
  </r>
  <r>
    <n v="2150"/>
    <x v="668"/>
    <x v="2"/>
    <s v="Operations - Associate"/>
    <x v="2"/>
    <s v="Operations-Director"/>
    <x v="1"/>
    <x v="456"/>
    <d v="2022-07-06T19:56:24"/>
    <n v="2"/>
    <d v="2022-07-12T19:56:24"/>
    <n v="6"/>
    <d v="2022-08-06T19:56:24"/>
    <n v="25"/>
    <x v="1"/>
    <m/>
    <m/>
    <x v="2"/>
    <m/>
    <m/>
    <m/>
    <m/>
    <m/>
    <m/>
    <x v="0"/>
    <m/>
    <x v="0"/>
    <m/>
    <m/>
    <m/>
    <m/>
    <m/>
    <m/>
    <m/>
    <x v="1"/>
    <m/>
    <m/>
    <m/>
  </r>
  <r>
    <n v="2052"/>
    <x v="669"/>
    <x v="2"/>
    <s v="Operations - Associate"/>
    <x v="2"/>
    <s v="Operations-Director"/>
    <x v="1"/>
    <x v="457"/>
    <d v="2022-01-13T19:56:47"/>
    <n v="4"/>
    <d v="2022-01-19T19:56:47"/>
    <n v="6"/>
    <d v="2022-02-05T19:56:47"/>
    <n v="17"/>
    <x v="1"/>
    <m/>
    <m/>
    <x v="2"/>
    <m/>
    <m/>
    <m/>
    <m/>
    <m/>
    <m/>
    <x v="0"/>
    <m/>
    <x v="0"/>
    <m/>
    <m/>
    <m/>
    <m/>
    <m/>
    <m/>
    <m/>
    <x v="1"/>
    <m/>
    <m/>
    <m/>
  </r>
  <r>
    <n v="1897"/>
    <x v="670"/>
    <x v="2"/>
    <s v="Operations - Associate"/>
    <x v="2"/>
    <s v="Operations-Director"/>
    <x v="1"/>
    <x v="458"/>
    <d v="2022-02-04T06:40:23"/>
    <n v="4"/>
    <d v="2022-02-07T06:40:23"/>
    <n v="3"/>
    <d v="2022-03-06T06:40:23"/>
    <n v="27"/>
    <x v="1"/>
    <m/>
    <m/>
    <x v="2"/>
    <m/>
    <m/>
    <m/>
    <m/>
    <m/>
    <m/>
    <x v="0"/>
    <m/>
    <x v="0"/>
    <m/>
    <m/>
    <m/>
    <m/>
    <m/>
    <m/>
    <m/>
    <x v="1"/>
    <m/>
    <m/>
    <m/>
  </r>
  <r>
    <n v="1747"/>
    <x v="671"/>
    <x v="2"/>
    <s v="Operations - Associate"/>
    <x v="2"/>
    <s v="Operations-Director"/>
    <x v="1"/>
    <x v="459"/>
    <d v="2023-01-22T19:09:14"/>
    <n v="4"/>
    <d v="2023-01-27T19:09:14"/>
    <n v="5"/>
    <d v="2023-02-13T19:09:14"/>
    <n v="17"/>
    <x v="1"/>
    <m/>
    <m/>
    <x v="2"/>
    <m/>
    <m/>
    <m/>
    <m/>
    <m/>
    <m/>
    <x v="0"/>
    <m/>
    <x v="0"/>
    <m/>
    <m/>
    <m/>
    <m/>
    <m/>
    <m/>
    <m/>
    <x v="1"/>
    <m/>
    <m/>
    <m/>
  </r>
  <r>
    <n v="1428"/>
    <x v="672"/>
    <x v="2"/>
    <s v="Operations - Associate"/>
    <x v="2"/>
    <s v="Operations-Director"/>
    <x v="1"/>
    <x v="460"/>
    <d v="2022-04-14T02:42:56"/>
    <n v="1"/>
    <d v="2022-04-15T02:42:56"/>
    <n v="1"/>
    <d v="2022-04-28T02:42:56"/>
    <n v="13"/>
    <x v="1"/>
    <m/>
    <m/>
    <x v="2"/>
    <m/>
    <m/>
    <m/>
    <m/>
    <m/>
    <m/>
    <x v="0"/>
    <m/>
    <x v="0"/>
    <m/>
    <m/>
    <m/>
    <m/>
    <m/>
    <m/>
    <m/>
    <x v="1"/>
    <m/>
    <m/>
    <m/>
  </r>
  <r>
    <n v="1211"/>
    <x v="673"/>
    <x v="2"/>
    <s v="Operations - Associate"/>
    <x v="2"/>
    <s v="Operations-Director"/>
    <x v="1"/>
    <x v="461"/>
    <d v="2023-07-27T00:06:13"/>
    <n v="4"/>
    <d v="2023-07-31T00:06:13"/>
    <n v="4"/>
    <d v="2023-08-28T00:06:13"/>
    <n v="28"/>
    <x v="0"/>
    <n v="6"/>
    <d v="2023-08-06T00:06:13"/>
    <x v="3"/>
    <m/>
    <d v="2023-08-11T00:06:13"/>
    <s v="Accepted"/>
    <d v="2023-08-07T00:06:13"/>
    <d v="2023-08-10T00:06:13"/>
    <d v="2023-08-07T00:06:13"/>
    <x v="20"/>
    <d v="2023-08-14T00:06:13"/>
    <x v="1"/>
    <n v="8"/>
    <d v="2023-08-17T00:06:13"/>
    <n v="3"/>
    <d v="2023-08-20T00:06:13"/>
    <d v="2023-08-21T00:06:13"/>
    <n v="450"/>
    <m/>
    <x v="1"/>
    <d v="2023-09-07T00:06:13"/>
    <n v="24"/>
    <n v="1"/>
  </r>
  <r>
    <n v="1139"/>
    <x v="674"/>
    <x v="2"/>
    <s v="Operations - Associate"/>
    <x v="2"/>
    <s v="Operations-Director"/>
    <x v="1"/>
    <x v="462"/>
    <d v="2022-03-16T19:06:16"/>
    <n v="2"/>
    <d v="2022-03-19T19:06:16"/>
    <n v="3"/>
    <d v="2022-03-30T19:06:16"/>
    <n v="11"/>
    <x v="1"/>
    <m/>
    <m/>
    <x v="2"/>
    <m/>
    <m/>
    <m/>
    <m/>
    <m/>
    <m/>
    <x v="0"/>
    <m/>
    <x v="0"/>
    <m/>
    <m/>
    <m/>
    <m/>
    <m/>
    <m/>
    <m/>
    <x v="1"/>
    <m/>
    <m/>
    <m/>
  </r>
  <r>
    <n v="1022"/>
    <x v="675"/>
    <x v="2"/>
    <s v="Operations - Associate"/>
    <x v="2"/>
    <s v="Operations-Director"/>
    <x v="1"/>
    <x v="463"/>
    <d v="2023-01-26T18:59:14"/>
    <n v="1"/>
    <d v="2023-02-01T18:59:14"/>
    <n v="6"/>
    <d v="2023-03-01T18:59:14"/>
    <n v="28"/>
    <x v="1"/>
    <m/>
    <m/>
    <x v="2"/>
    <m/>
    <m/>
    <m/>
    <m/>
    <m/>
    <m/>
    <x v="0"/>
    <m/>
    <x v="0"/>
    <m/>
    <m/>
    <m/>
    <m/>
    <m/>
    <m/>
    <m/>
    <x v="1"/>
    <m/>
    <m/>
    <m/>
  </r>
  <r>
    <n v="936"/>
    <x v="676"/>
    <x v="2"/>
    <s v="Operations - Associate"/>
    <x v="2"/>
    <s v="Operations-Director"/>
    <x v="1"/>
    <x v="405"/>
    <d v="2023-03-17T16:55:04"/>
    <n v="4"/>
    <d v="2023-03-20T16:55:04"/>
    <n v="3"/>
    <d v="2023-03-30T16:55:04"/>
    <n v="10"/>
    <x v="0"/>
    <n v="14"/>
    <d v="2023-04-03T16:55:04"/>
    <x v="0"/>
    <s v="Not a culture fit"/>
    <m/>
    <m/>
    <m/>
    <m/>
    <m/>
    <x v="0"/>
    <m/>
    <x v="0"/>
    <m/>
    <m/>
    <m/>
    <m/>
    <m/>
    <m/>
    <m/>
    <x v="0"/>
    <m/>
    <m/>
    <m/>
  </r>
  <r>
    <n v="850"/>
    <x v="677"/>
    <x v="2"/>
    <s v="Operations - Associate"/>
    <x v="2"/>
    <s v="Operations-Director"/>
    <x v="1"/>
    <x v="406"/>
    <d v="2022-08-06T20:03:55"/>
    <n v="1"/>
    <d v="2022-08-10T20:03:55"/>
    <n v="4"/>
    <d v="2022-08-29T20:03:55"/>
    <n v="19"/>
    <x v="0"/>
    <n v="7"/>
    <d v="2022-08-17T20:03:55"/>
    <x v="0"/>
    <s v="Not a culture fit"/>
    <m/>
    <m/>
    <m/>
    <m/>
    <m/>
    <x v="0"/>
    <m/>
    <x v="0"/>
    <m/>
    <m/>
    <m/>
    <m/>
    <m/>
    <m/>
    <m/>
    <x v="0"/>
    <m/>
    <m/>
    <m/>
  </r>
  <r>
    <n v="818"/>
    <x v="678"/>
    <x v="2"/>
    <s v="Operations - Associate"/>
    <x v="2"/>
    <s v="Operations-Director"/>
    <x v="1"/>
    <x v="464"/>
    <d v="2022-04-22T21:29:01"/>
    <n v="1"/>
    <d v="2022-04-25T21:29:01"/>
    <n v="3"/>
    <d v="2022-05-19T21:29:01"/>
    <n v="24"/>
    <x v="0"/>
    <n v="8"/>
    <d v="2022-05-03T21:29:01"/>
    <x v="0"/>
    <s v="Not a culture fit"/>
    <m/>
    <m/>
    <m/>
    <m/>
    <m/>
    <x v="0"/>
    <m/>
    <x v="0"/>
    <m/>
    <m/>
    <m/>
    <m/>
    <m/>
    <m/>
    <m/>
    <x v="2"/>
    <m/>
    <m/>
    <m/>
  </r>
  <r>
    <n v="817"/>
    <x v="679"/>
    <x v="2"/>
    <s v="Operations - Associate"/>
    <x v="2"/>
    <s v="Operations-Director"/>
    <x v="1"/>
    <x v="464"/>
    <d v="2022-04-22T21:29:01"/>
    <n v="1"/>
    <d v="2022-04-25T21:29:01"/>
    <n v="3"/>
    <d v="2022-04-30T21:29:01"/>
    <n v="5"/>
    <x v="0"/>
    <n v="6"/>
    <d v="2022-05-01T21:29:01"/>
    <x v="0"/>
    <s v="Salary expectation too high"/>
    <m/>
    <m/>
    <m/>
    <m/>
    <m/>
    <x v="0"/>
    <m/>
    <x v="0"/>
    <m/>
    <m/>
    <m/>
    <m/>
    <m/>
    <m/>
    <m/>
    <x v="2"/>
    <m/>
    <m/>
    <m/>
  </r>
  <r>
    <n v="813"/>
    <x v="680"/>
    <x v="2"/>
    <s v="Operations - Associate"/>
    <x v="2"/>
    <s v="Operations-Director"/>
    <x v="1"/>
    <x v="465"/>
    <d v="2022-04-24T21:29:01"/>
    <n v="1"/>
    <d v="2022-04-25T21:29:01"/>
    <n v="1"/>
    <d v="2022-05-22T21:29:01"/>
    <n v="27"/>
    <x v="0"/>
    <n v="6"/>
    <d v="2022-05-01T21:29:01"/>
    <x v="0"/>
    <s v="Position filled by another"/>
    <m/>
    <m/>
    <m/>
    <m/>
    <d v="2022-05-03T21:29:01"/>
    <x v="0"/>
    <m/>
    <x v="0"/>
    <m/>
    <m/>
    <m/>
    <m/>
    <m/>
    <m/>
    <m/>
    <x v="2"/>
    <m/>
    <m/>
    <m/>
  </r>
  <r>
    <n v="812"/>
    <x v="681"/>
    <x v="2"/>
    <s v="Operations - Associate"/>
    <x v="2"/>
    <s v="Operations-Director"/>
    <x v="1"/>
    <x v="465"/>
    <d v="2022-04-24T21:29:01"/>
    <n v="1"/>
    <d v="2022-04-25T21:29:01"/>
    <n v="1"/>
    <d v="2022-05-21T21:29:01"/>
    <n v="26"/>
    <x v="0"/>
    <n v="4"/>
    <d v="2022-04-29T21:29:01"/>
    <x v="0"/>
    <s v="Salary expectation too high"/>
    <m/>
    <m/>
    <m/>
    <m/>
    <m/>
    <x v="0"/>
    <m/>
    <x v="0"/>
    <m/>
    <m/>
    <m/>
    <m/>
    <m/>
    <m/>
    <m/>
    <x v="2"/>
    <m/>
    <m/>
    <m/>
  </r>
  <r>
    <n v="788"/>
    <x v="682"/>
    <x v="2"/>
    <s v="Operations - Associate"/>
    <x v="2"/>
    <s v="Operations-Director"/>
    <x v="1"/>
    <x v="431"/>
    <d v="2023-01-13T23:55:35"/>
    <n v="2"/>
    <d v="2023-01-15T23:55:35"/>
    <n v="2"/>
    <d v="2023-01-21T23:55:35"/>
    <n v="6"/>
    <x v="0"/>
    <n v="16"/>
    <d v="2023-01-31T23:55:35"/>
    <x v="0"/>
    <s v="Didn't pass technical test"/>
    <m/>
    <m/>
    <m/>
    <m/>
    <d v="2023-02-02T23:55:35"/>
    <x v="0"/>
    <m/>
    <x v="0"/>
    <m/>
    <m/>
    <m/>
    <m/>
    <m/>
    <m/>
    <m/>
    <x v="0"/>
    <m/>
    <m/>
    <m/>
  </r>
  <r>
    <n v="786"/>
    <x v="683"/>
    <x v="2"/>
    <s v="Operations - Associate"/>
    <x v="2"/>
    <s v="Operations-Director"/>
    <x v="1"/>
    <x v="466"/>
    <d v="2023-01-12T23:55:35"/>
    <n v="4"/>
    <d v="2023-01-15T23:55:35"/>
    <n v="3"/>
    <d v="2023-01-30T23:55:35"/>
    <n v="15"/>
    <x v="1"/>
    <m/>
    <m/>
    <x v="2"/>
    <m/>
    <m/>
    <m/>
    <m/>
    <m/>
    <m/>
    <x v="0"/>
    <m/>
    <x v="0"/>
    <m/>
    <m/>
    <m/>
    <m/>
    <m/>
    <m/>
    <m/>
    <x v="1"/>
    <m/>
    <m/>
    <m/>
  </r>
  <r>
    <n v="783"/>
    <x v="684"/>
    <x v="2"/>
    <s v="Operations - Associate"/>
    <x v="2"/>
    <s v="Operations-Director"/>
    <x v="1"/>
    <x v="467"/>
    <d v="2023-01-14T23:55:35"/>
    <n v="2"/>
    <d v="2023-01-15T23:55:35"/>
    <n v="1"/>
    <d v="2023-01-31T23:55:35"/>
    <n v="16"/>
    <x v="0"/>
    <n v="7"/>
    <d v="2023-01-22T23:55:35"/>
    <x v="0"/>
    <s v="Not a culture fit"/>
    <m/>
    <m/>
    <m/>
    <m/>
    <d v="2023-01-23T23:55:35"/>
    <x v="0"/>
    <m/>
    <x v="0"/>
    <m/>
    <m/>
    <m/>
    <m/>
    <m/>
    <m/>
    <m/>
    <x v="0"/>
    <m/>
    <m/>
    <m/>
  </r>
  <r>
    <n v="732"/>
    <x v="685"/>
    <x v="2"/>
    <s v="Operations - Associate"/>
    <x v="2"/>
    <s v="Operations-Director"/>
    <x v="1"/>
    <x v="468"/>
    <d v="2023-04-30T15:28:09"/>
    <n v="2"/>
    <d v="2023-05-01T15:28:09"/>
    <n v="1"/>
    <d v="2023-05-20T15:28:09"/>
    <n v="19"/>
    <x v="0"/>
    <n v="2"/>
    <d v="2023-05-03T15:28:09"/>
    <x v="0"/>
    <s v="Not a culture fit"/>
    <m/>
    <m/>
    <m/>
    <m/>
    <m/>
    <x v="0"/>
    <m/>
    <x v="0"/>
    <m/>
    <m/>
    <m/>
    <m/>
    <m/>
    <m/>
    <m/>
    <x v="2"/>
    <m/>
    <m/>
    <m/>
  </r>
  <r>
    <n v="731"/>
    <x v="686"/>
    <x v="2"/>
    <s v="Operations - Associate"/>
    <x v="3"/>
    <s v="Operations-Head of Department"/>
    <x v="1"/>
    <x v="432"/>
    <d v="2023-04-28T15:28:09"/>
    <n v="3"/>
    <d v="2023-05-01T15:28:09"/>
    <n v="3"/>
    <d v="2023-05-19T15:28:09"/>
    <n v="18"/>
    <x v="0"/>
    <n v="11"/>
    <d v="2023-05-12T15:28:09"/>
    <x v="1"/>
    <m/>
    <d v="2023-05-18T15:28:09"/>
    <s v="Declined"/>
    <m/>
    <m/>
    <d v="2023-05-16T15:28:09"/>
    <x v="0"/>
    <m/>
    <x v="0"/>
    <m/>
    <m/>
    <m/>
    <m/>
    <m/>
    <m/>
    <m/>
    <x v="1"/>
    <m/>
    <m/>
    <m/>
  </r>
  <r>
    <n v="690"/>
    <x v="687"/>
    <x v="2"/>
    <s v="Operations - Associate"/>
    <x v="3"/>
    <s v="Operations-Head of Department"/>
    <x v="1"/>
    <x v="469"/>
    <d v="2023-06-26T02:46:21"/>
    <n v="4"/>
    <d v="2023-06-29T02:46:21"/>
    <n v="3"/>
    <d v="2023-07-19T02:46:21"/>
    <n v="20"/>
    <x v="0"/>
    <n v="7"/>
    <d v="2023-07-06T02:46:21"/>
    <x v="0"/>
    <s v="Position filled by another"/>
    <m/>
    <m/>
    <m/>
    <m/>
    <m/>
    <x v="0"/>
    <m/>
    <x v="0"/>
    <m/>
    <m/>
    <m/>
    <m/>
    <m/>
    <m/>
    <m/>
    <x v="2"/>
    <m/>
    <m/>
    <m/>
  </r>
  <r>
    <n v="683"/>
    <x v="688"/>
    <x v="2"/>
    <s v="Operations - Associate"/>
    <x v="3"/>
    <s v="Operations-Head of Department"/>
    <x v="1"/>
    <x v="469"/>
    <d v="2023-06-23T02:46:21"/>
    <n v="1"/>
    <d v="2023-06-29T02:46:21"/>
    <n v="6"/>
    <d v="2023-07-14T02:46:21"/>
    <n v="15"/>
    <x v="0"/>
    <n v="8"/>
    <d v="2023-07-07T02:46:21"/>
    <x v="0"/>
    <s v="Other"/>
    <m/>
    <m/>
    <m/>
    <m/>
    <d v="2023-07-11T02:46:21"/>
    <x v="0"/>
    <m/>
    <x v="0"/>
    <m/>
    <m/>
    <m/>
    <m/>
    <m/>
    <m/>
    <m/>
    <x v="2"/>
    <m/>
    <m/>
    <m/>
  </r>
  <r>
    <n v="564"/>
    <x v="689"/>
    <x v="2"/>
    <s v="Operations - Associate"/>
    <x v="3"/>
    <s v="Operations-Head of Department"/>
    <x v="1"/>
    <x v="470"/>
    <d v="2022-11-03T23:10:12"/>
    <n v="1"/>
    <d v="2022-11-08T23:10:12"/>
    <n v="5"/>
    <d v="2022-11-17T23:10:12"/>
    <n v="9"/>
    <x v="0"/>
    <n v="8"/>
    <d v="2022-11-16T23:10:12"/>
    <x v="1"/>
    <m/>
    <d v="2022-11-21T23:10:12"/>
    <s v="Declined"/>
    <m/>
    <m/>
    <d v="2022-11-19T23:10:12"/>
    <x v="0"/>
    <m/>
    <x v="0"/>
    <m/>
    <m/>
    <m/>
    <m/>
    <m/>
    <m/>
    <m/>
    <x v="1"/>
    <m/>
    <m/>
    <m/>
  </r>
  <r>
    <n v="440"/>
    <x v="690"/>
    <x v="2"/>
    <s v="Operations - Associate"/>
    <x v="3"/>
    <s v="Operations-Head of Department"/>
    <x v="1"/>
    <x v="415"/>
    <d v="2022-06-25T07:34:28"/>
    <n v="1"/>
    <d v="2022-06-29T07:34:28"/>
    <n v="4"/>
    <d v="2022-07-12T07:34:28"/>
    <n v="13"/>
    <x v="1"/>
    <m/>
    <m/>
    <x v="2"/>
    <m/>
    <m/>
    <m/>
    <m/>
    <m/>
    <m/>
    <x v="0"/>
    <m/>
    <x v="0"/>
    <m/>
    <m/>
    <m/>
    <m/>
    <m/>
    <m/>
    <m/>
    <x v="1"/>
    <m/>
    <m/>
    <m/>
  </r>
  <r>
    <n v="436"/>
    <x v="691"/>
    <x v="2"/>
    <s v="Operations - Associate"/>
    <x v="3"/>
    <s v="Operations-Head of Department"/>
    <x v="1"/>
    <x v="471"/>
    <d v="2022-06-25T07:34:28"/>
    <n v="3"/>
    <d v="2022-06-29T07:34:28"/>
    <n v="4"/>
    <d v="2022-07-05T07:34:28"/>
    <n v="6"/>
    <x v="0"/>
    <n v="15"/>
    <d v="2022-07-14T07:34:28"/>
    <x v="0"/>
    <s v="Position filled by another"/>
    <m/>
    <m/>
    <m/>
    <m/>
    <d v="2022-07-17T07:34:28"/>
    <x v="0"/>
    <m/>
    <x v="0"/>
    <m/>
    <m/>
    <m/>
    <m/>
    <m/>
    <m/>
    <m/>
    <x v="0"/>
    <m/>
    <m/>
    <m/>
  </r>
  <r>
    <n v="433"/>
    <x v="692"/>
    <x v="2"/>
    <s v="Operations - Associate"/>
    <x v="3"/>
    <s v="Operations-Head of Department"/>
    <x v="1"/>
    <x v="416"/>
    <d v="2022-06-28T07:34:28"/>
    <n v="3"/>
    <d v="2022-06-29T07:34:28"/>
    <n v="1"/>
    <d v="2022-07-16T07:34:28"/>
    <n v="17"/>
    <x v="1"/>
    <m/>
    <m/>
    <x v="2"/>
    <m/>
    <m/>
    <m/>
    <m/>
    <m/>
    <m/>
    <x v="0"/>
    <m/>
    <x v="0"/>
    <m/>
    <m/>
    <m/>
    <m/>
    <m/>
    <m/>
    <m/>
    <x v="1"/>
    <m/>
    <m/>
    <m/>
  </r>
  <r>
    <n v="368"/>
    <x v="693"/>
    <x v="2"/>
    <s v="Operations - Associate"/>
    <x v="3"/>
    <s v="Operations-Head of Department"/>
    <x v="1"/>
    <x v="472"/>
    <d v="2022-05-07T18:02:17"/>
    <n v="1"/>
    <d v="2022-05-08T18:02:17"/>
    <n v="1"/>
    <d v="2022-05-23T18:02:17"/>
    <n v="15"/>
    <x v="0"/>
    <n v="9"/>
    <d v="2022-05-17T18:02:17"/>
    <x v="0"/>
    <s v="Salary expectation too high"/>
    <m/>
    <m/>
    <m/>
    <m/>
    <m/>
    <x v="0"/>
    <m/>
    <x v="0"/>
    <m/>
    <m/>
    <m/>
    <m/>
    <m/>
    <m/>
    <m/>
    <x v="0"/>
    <m/>
    <m/>
    <m/>
  </r>
  <r>
    <n v="367"/>
    <x v="694"/>
    <x v="2"/>
    <s v="Operations - Associate"/>
    <x v="3"/>
    <s v="Operations-Head of Department"/>
    <x v="1"/>
    <x v="473"/>
    <d v="2022-05-07T18:02:17"/>
    <n v="2"/>
    <d v="2022-05-08T18:02:17"/>
    <n v="1"/>
    <d v="2022-05-22T18:02:17"/>
    <n v="14"/>
    <x v="0"/>
    <n v="14"/>
    <d v="2022-05-22T18:02:17"/>
    <x v="1"/>
    <m/>
    <d v="2022-05-27T18:02:17"/>
    <s v="Declined"/>
    <m/>
    <m/>
    <d v="2022-05-23T18:02:17"/>
    <x v="0"/>
    <m/>
    <x v="0"/>
    <m/>
    <m/>
    <m/>
    <m/>
    <m/>
    <m/>
    <m/>
    <x v="1"/>
    <m/>
    <m/>
    <m/>
  </r>
  <r>
    <n v="362"/>
    <x v="695"/>
    <x v="2"/>
    <s v="Operations - Associate"/>
    <x v="3"/>
    <s v="Operations-Head of Department"/>
    <x v="1"/>
    <x v="474"/>
    <d v="2022-05-04T18:02:17"/>
    <n v="4"/>
    <d v="2022-05-08T18:02:17"/>
    <n v="4"/>
    <d v="2022-05-14T18:02:17"/>
    <n v="6"/>
    <x v="0"/>
    <n v="6"/>
    <d v="2022-05-14T18:02:17"/>
    <x v="1"/>
    <m/>
    <d v="2022-05-21T18:02:17"/>
    <s v="Declined"/>
    <m/>
    <m/>
    <d v="2022-05-18T18:02:17"/>
    <x v="0"/>
    <m/>
    <x v="0"/>
    <m/>
    <m/>
    <m/>
    <m/>
    <m/>
    <m/>
    <m/>
    <x v="1"/>
    <m/>
    <m/>
    <m/>
  </r>
  <r>
    <n v="356"/>
    <x v="696"/>
    <x v="2"/>
    <s v="Operations - Associate"/>
    <x v="3"/>
    <s v="Operations-Head of Department"/>
    <x v="1"/>
    <x v="475"/>
    <d v="2022-10-04T04:14:17"/>
    <n v="4"/>
    <d v="2022-10-10T04:14:17"/>
    <n v="6"/>
    <d v="2022-10-24T04:14:17"/>
    <n v="14"/>
    <x v="0"/>
    <n v="13"/>
    <d v="2022-10-23T04:14:17"/>
    <x v="3"/>
    <m/>
    <d v="2022-10-30T04:14:17"/>
    <s v="Accepted"/>
    <d v="2022-10-25T04:14:17"/>
    <d v="2022-10-29T04:14:17"/>
    <d v="2022-10-27T04:14:17"/>
    <x v="8"/>
    <d v="2022-11-01T04:14:17"/>
    <x v="1"/>
    <n v="9"/>
    <d v="2022-11-03T04:14:17"/>
    <n v="2"/>
    <d v="2022-11-06T04:14:17"/>
    <d v="2022-11-09T04:14:17"/>
    <n v="145"/>
    <m/>
    <x v="1"/>
    <d v="2022-11-30T04:14:17"/>
    <n v="29"/>
    <n v="3"/>
  </r>
  <r>
    <n v="351"/>
    <x v="697"/>
    <x v="2"/>
    <s v="Operations - Associate"/>
    <x v="3"/>
    <s v="Operations-Head of Department"/>
    <x v="1"/>
    <x v="476"/>
    <d v="2022-10-06T04:14:17"/>
    <n v="4"/>
    <d v="2022-10-10T04:14:17"/>
    <n v="4"/>
    <d v="2022-11-08T04:14:17"/>
    <n v="29"/>
    <x v="0"/>
    <n v="4"/>
    <d v="2022-10-14T04:14:17"/>
    <x v="0"/>
    <s v="Didn't pass technical test"/>
    <m/>
    <m/>
    <m/>
    <m/>
    <m/>
    <x v="0"/>
    <m/>
    <x v="0"/>
    <m/>
    <m/>
    <m/>
    <m/>
    <m/>
    <m/>
    <m/>
    <x v="2"/>
    <m/>
    <m/>
    <m/>
  </r>
  <r>
    <n v="325"/>
    <x v="698"/>
    <x v="2"/>
    <s v="Operations - Associate"/>
    <x v="3"/>
    <s v="Operations-Head of Department"/>
    <x v="1"/>
    <x v="477"/>
    <d v="2022-01-17T22:01:29"/>
    <n v="1"/>
    <d v="2022-01-21T22:01:29"/>
    <n v="4"/>
    <d v="2022-02-02T22:01:29"/>
    <n v="12"/>
    <x v="0"/>
    <n v="2"/>
    <d v="2022-01-23T22:01:29"/>
    <x v="0"/>
    <s v="Didn't pass technical test"/>
    <m/>
    <m/>
    <m/>
    <m/>
    <m/>
    <x v="0"/>
    <m/>
    <x v="0"/>
    <m/>
    <m/>
    <m/>
    <m/>
    <m/>
    <m/>
    <m/>
    <x v="2"/>
    <m/>
    <m/>
    <m/>
  </r>
  <r>
    <n v="300"/>
    <x v="699"/>
    <x v="2"/>
    <s v="Operations - Associate"/>
    <x v="3"/>
    <s v="Operations-Head of Department"/>
    <x v="1"/>
    <x v="478"/>
    <d v="2023-07-29T17:45:37"/>
    <n v="4"/>
    <d v="2023-07-31T17:45:37"/>
    <n v="2"/>
    <d v="2023-08-26T17:45:37"/>
    <n v="26"/>
    <x v="0"/>
    <n v="7"/>
    <d v="2023-08-07T17:45:37"/>
    <x v="0"/>
    <s v="Other"/>
    <m/>
    <m/>
    <m/>
    <m/>
    <m/>
    <x v="0"/>
    <m/>
    <x v="0"/>
    <m/>
    <m/>
    <m/>
    <m/>
    <m/>
    <m/>
    <m/>
    <x v="0"/>
    <m/>
    <m/>
    <m/>
  </r>
  <r>
    <n v="299"/>
    <x v="700"/>
    <x v="2"/>
    <s v="Operations - Associate"/>
    <x v="3"/>
    <s v="Operations-Head of Department"/>
    <x v="1"/>
    <x v="479"/>
    <d v="2023-07-30T17:45:37"/>
    <n v="4"/>
    <d v="2023-07-31T17:45:37"/>
    <n v="1"/>
    <d v="2023-08-29T17:45:37"/>
    <n v="29"/>
    <x v="0"/>
    <n v="4"/>
    <d v="2023-08-04T17:45:37"/>
    <x v="4"/>
    <m/>
    <d v="2023-08-07T17:45:37"/>
    <s v="Pending"/>
    <m/>
    <m/>
    <d v="2023-08-06T17:45:37"/>
    <x v="0"/>
    <m/>
    <x v="0"/>
    <m/>
    <m/>
    <m/>
    <m/>
    <m/>
    <m/>
    <m/>
    <x v="1"/>
    <m/>
    <m/>
    <m/>
  </r>
  <r>
    <n v="295"/>
    <x v="701"/>
    <x v="2"/>
    <s v="Operations - Associate"/>
    <x v="2"/>
    <s v="Operations-Director"/>
    <x v="1"/>
    <x v="478"/>
    <d v="2023-07-26T17:45:37"/>
    <n v="1"/>
    <d v="2023-07-31T17:45:37"/>
    <n v="5"/>
    <d v="2023-08-26T17:45:37"/>
    <n v="26"/>
    <x v="1"/>
    <m/>
    <m/>
    <x v="2"/>
    <m/>
    <m/>
    <m/>
    <m/>
    <m/>
    <m/>
    <x v="0"/>
    <m/>
    <x v="0"/>
    <m/>
    <m/>
    <m/>
    <m/>
    <m/>
    <m/>
    <m/>
    <x v="1"/>
    <m/>
    <m/>
    <m/>
  </r>
  <r>
    <n v="294"/>
    <x v="702"/>
    <x v="2"/>
    <s v="Operations - Associate"/>
    <x v="2"/>
    <s v="Operations-Director"/>
    <x v="1"/>
    <x v="480"/>
    <d v="2023-07-25T17:45:37"/>
    <n v="2"/>
    <d v="2023-07-31T17:45:37"/>
    <n v="6"/>
    <d v="2023-08-17T17:45:37"/>
    <n v="17"/>
    <x v="1"/>
    <m/>
    <m/>
    <x v="2"/>
    <m/>
    <m/>
    <m/>
    <m/>
    <m/>
    <m/>
    <x v="0"/>
    <m/>
    <x v="0"/>
    <m/>
    <m/>
    <m/>
    <m/>
    <m/>
    <m/>
    <m/>
    <x v="1"/>
    <m/>
    <m/>
    <m/>
  </r>
  <r>
    <n v="292"/>
    <x v="703"/>
    <x v="2"/>
    <s v="Operations - Associate"/>
    <x v="2"/>
    <s v="Operations-Director"/>
    <x v="1"/>
    <x v="481"/>
    <d v="2023-07-29T17:45:37"/>
    <n v="2"/>
    <d v="2023-07-31T17:45:37"/>
    <n v="2"/>
    <d v="2023-08-13T17:45:37"/>
    <n v="13"/>
    <x v="0"/>
    <n v="18"/>
    <d v="2023-08-18T17:45:37"/>
    <x v="0"/>
    <s v="Salary expectation too high"/>
    <m/>
    <m/>
    <m/>
    <m/>
    <m/>
    <x v="0"/>
    <m/>
    <x v="0"/>
    <m/>
    <m/>
    <m/>
    <m/>
    <m/>
    <m/>
    <m/>
    <x v="0"/>
    <m/>
    <m/>
    <m/>
  </r>
  <r>
    <n v="200"/>
    <x v="704"/>
    <x v="2"/>
    <s v="Operations - Associate"/>
    <x v="2"/>
    <s v="Operations-Director"/>
    <x v="1"/>
    <x v="482"/>
    <d v="2022-06-18T18:28:45"/>
    <n v="4"/>
    <d v="2022-06-19T18:28:45"/>
    <n v="1"/>
    <d v="2022-07-04T18:28:45"/>
    <n v="15"/>
    <x v="0"/>
    <n v="7"/>
    <d v="2022-06-26T18:28:45"/>
    <x v="1"/>
    <m/>
    <d v="2022-07-02T18:28:45"/>
    <s v="Declined"/>
    <m/>
    <m/>
    <d v="2022-06-28T18:28:45"/>
    <x v="0"/>
    <m/>
    <x v="0"/>
    <m/>
    <m/>
    <m/>
    <m/>
    <m/>
    <m/>
    <m/>
    <x v="1"/>
    <m/>
    <m/>
    <m/>
  </r>
  <r>
    <n v="191"/>
    <x v="705"/>
    <x v="2"/>
    <s v="Operations - Associate"/>
    <x v="2"/>
    <s v="Operations-Director"/>
    <x v="1"/>
    <x v="446"/>
    <d v="2022-06-15T18:28:45"/>
    <n v="2"/>
    <d v="2022-06-19T18:28:45"/>
    <n v="4"/>
    <d v="2022-07-14T18:28:45"/>
    <n v="25"/>
    <x v="0"/>
    <n v="14"/>
    <d v="2022-07-03T18:28:45"/>
    <x v="0"/>
    <s v="Not a culture fit"/>
    <m/>
    <m/>
    <m/>
    <m/>
    <d v="2022-07-04T18:28:45"/>
    <x v="0"/>
    <m/>
    <x v="0"/>
    <m/>
    <m/>
    <m/>
    <m/>
    <m/>
    <m/>
    <m/>
    <x v="2"/>
    <m/>
    <m/>
    <m/>
  </r>
  <r>
    <n v="164"/>
    <x v="706"/>
    <x v="2"/>
    <s v="Operations - Associate"/>
    <x v="12"/>
    <s v="Operations-Lead"/>
    <x v="1"/>
    <x v="483"/>
    <d v="2022-12-14T15:32:46"/>
    <n v="3"/>
    <d v="2022-12-16T15:32:46"/>
    <n v="2"/>
    <d v="2022-12-26T15:32:46"/>
    <n v="10"/>
    <x v="0"/>
    <n v="6"/>
    <d v="2022-12-22T15:32:46"/>
    <x v="0"/>
    <s v="Position filled by another"/>
    <m/>
    <m/>
    <m/>
    <m/>
    <m/>
    <x v="0"/>
    <m/>
    <x v="0"/>
    <m/>
    <m/>
    <m/>
    <m/>
    <m/>
    <m/>
    <m/>
    <x v="0"/>
    <m/>
    <m/>
    <m/>
  </r>
  <r>
    <n v="162"/>
    <x v="707"/>
    <x v="2"/>
    <s v="Operations - Associate"/>
    <x v="12"/>
    <s v="Operations-Lead"/>
    <x v="1"/>
    <x v="484"/>
    <d v="2022-12-12T15:32:46"/>
    <n v="3"/>
    <d v="2022-12-16T15:32:46"/>
    <n v="4"/>
    <d v="2022-12-27T15:32:46"/>
    <n v="11"/>
    <x v="0"/>
    <n v="12"/>
    <d v="2022-12-28T15:32:46"/>
    <x v="0"/>
    <s v="Position filled by another"/>
    <m/>
    <m/>
    <m/>
    <m/>
    <m/>
    <x v="0"/>
    <m/>
    <x v="0"/>
    <m/>
    <m/>
    <m/>
    <m/>
    <m/>
    <m/>
    <m/>
    <x v="2"/>
    <m/>
    <m/>
    <m/>
  </r>
  <r>
    <n v="89"/>
    <x v="708"/>
    <x v="2"/>
    <s v="Operations - Associate"/>
    <x v="12"/>
    <s v="Operations-Lead"/>
    <x v="1"/>
    <x v="485"/>
    <d v="2022-06-18T02:13:25"/>
    <n v="3"/>
    <d v="2022-06-19T02:13:25"/>
    <n v="1"/>
    <d v="2022-07-11T02:13:25"/>
    <n v="22"/>
    <x v="0"/>
    <n v="5"/>
    <d v="2022-06-24T02:13:25"/>
    <x v="0"/>
    <s v="Not a culture fit"/>
    <m/>
    <m/>
    <m/>
    <m/>
    <d v="2022-06-25T02:13:25"/>
    <x v="0"/>
    <m/>
    <x v="0"/>
    <m/>
    <m/>
    <m/>
    <m/>
    <m/>
    <m/>
    <m/>
    <x v="2"/>
    <m/>
    <m/>
    <m/>
  </r>
  <r>
    <n v="83"/>
    <x v="709"/>
    <x v="2"/>
    <s v="Operations - Associate"/>
    <x v="12"/>
    <s v="Operations-Lead"/>
    <x v="1"/>
    <x v="486"/>
    <d v="2022-06-13T02:13:25"/>
    <n v="3"/>
    <d v="2022-06-19T02:13:25"/>
    <n v="6"/>
    <d v="2022-07-17T02:13:25"/>
    <n v="28"/>
    <x v="0"/>
    <n v="13"/>
    <d v="2022-07-02T02:13:25"/>
    <x v="1"/>
    <m/>
    <d v="2022-07-07T02:13:25"/>
    <s v="Declined"/>
    <m/>
    <m/>
    <d v="2022-07-04T02:13:25"/>
    <x v="0"/>
    <m/>
    <x v="0"/>
    <m/>
    <m/>
    <m/>
    <m/>
    <m/>
    <m/>
    <m/>
    <x v="1"/>
    <m/>
    <m/>
    <m/>
  </r>
  <r>
    <n v="82"/>
    <x v="710"/>
    <x v="2"/>
    <s v="Operations - Associate"/>
    <x v="12"/>
    <s v="Operations-Lead"/>
    <x v="1"/>
    <x v="487"/>
    <d v="2022-06-18T02:13:25"/>
    <n v="1"/>
    <d v="2022-06-19T02:13:25"/>
    <n v="1"/>
    <d v="2022-06-28T02:13:25"/>
    <n v="9"/>
    <x v="0"/>
    <n v="7"/>
    <d v="2022-06-26T02:13:25"/>
    <x v="0"/>
    <s v="Salary expectation too high"/>
    <m/>
    <m/>
    <m/>
    <m/>
    <m/>
    <x v="0"/>
    <m/>
    <x v="0"/>
    <m/>
    <m/>
    <m/>
    <m/>
    <m/>
    <m/>
    <m/>
    <x v="2"/>
    <m/>
    <m/>
    <m/>
  </r>
  <r>
    <n v="45"/>
    <x v="711"/>
    <x v="2"/>
    <s v="Operations - Associate"/>
    <x v="12"/>
    <s v="Operations-Lead"/>
    <x v="1"/>
    <x v="488"/>
    <d v="2022-03-03T21:14:55"/>
    <n v="1"/>
    <d v="2022-03-09T21:14:55"/>
    <n v="6"/>
    <d v="2022-03-19T21:14:55"/>
    <n v="10"/>
    <x v="1"/>
    <m/>
    <m/>
    <x v="2"/>
    <m/>
    <m/>
    <m/>
    <m/>
    <m/>
    <m/>
    <x v="0"/>
    <m/>
    <x v="0"/>
    <m/>
    <m/>
    <m/>
    <m/>
    <m/>
    <m/>
    <m/>
    <x v="1"/>
    <m/>
    <m/>
    <m/>
  </r>
  <r>
    <n v="2988"/>
    <x v="712"/>
    <x v="3"/>
    <s v="M and E - Senior Management"/>
    <x v="12"/>
    <s v="M and E-Lead"/>
    <x v="3"/>
    <x v="489"/>
    <d v="2023-01-01T23:42:41"/>
    <n v="4"/>
    <d v="2023-01-09T23:42:41"/>
    <n v="8"/>
    <d v="2023-01-30T23:42:41"/>
    <n v="21"/>
    <x v="0"/>
    <n v="2"/>
    <d v="2023-01-07T23:42:41"/>
    <x v="0"/>
    <s v="Salary expectation too high"/>
    <m/>
    <m/>
    <m/>
    <m/>
    <m/>
    <x v="0"/>
    <m/>
    <x v="0"/>
    <m/>
    <m/>
    <m/>
    <m/>
    <m/>
    <m/>
    <m/>
    <x v="0"/>
    <m/>
    <m/>
    <m/>
  </r>
  <r>
    <n v="2981"/>
    <x v="713"/>
    <x v="3"/>
    <s v="M and E - Senior Management"/>
    <x v="12"/>
    <s v="M and E-Lead"/>
    <x v="3"/>
    <x v="490"/>
    <d v="2022-12-31T23:42:41"/>
    <n v="2"/>
    <d v="2023-01-08T23:42:41"/>
    <n v="8"/>
    <d v="2023-01-16T23:42:41"/>
    <n v="8"/>
    <x v="0"/>
    <n v="12"/>
    <d v="2023-01-20T23:42:41"/>
    <x v="0"/>
    <s v="Not a culture fit"/>
    <m/>
    <m/>
    <m/>
    <m/>
    <m/>
    <x v="0"/>
    <m/>
    <x v="0"/>
    <m/>
    <m/>
    <m/>
    <m/>
    <m/>
    <m/>
    <m/>
    <x v="0"/>
    <m/>
    <m/>
    <m/>
  </r>
  <r>
    <n v="2902"/>
    <x v="714"/>
    <x v="3"/>
    <s v="M and E - Senior Management"/>
    <x v="12"/>
    <s v="M and E-Lead"/>
    <x v="3"/>
    <x v="491"/>
    <d v="2022-02-28T07:11:44"/>
    <n v="1"/>
    <d v="2022-03-07T07:11:44"/>
    <n v="7"/>
    <d v="2022-04-21T07:11:44"/>
    <n v="45"/>
    <x v="0"/>
    <n v="2"/>
    <d v="2022-03-09T07:11:44"/>
    <x v="0"/>
    <s v="Salary expectation too high"/>
    <m/>
    <m/>
    <m/>
    <m/>
    <m/>
    <x v="0"/>
    <m/>
    <x v="0"/>
    <m/>
    <m/>
    <m/>
    <m/>
    <m/>
    <m/>
    <m/>
    <x v="0"/>
    <m/>
    <m/>
    <m/>
  </r>
  <r>
    <n v="2901"/>
    <x v="715"/>
    <x v="3"/>
    <s v="M and E - Senior Management"/>
    <x v="12"/>
    <s v="M and E-Lead"/>
    <x v="3"/>
    <x v="492"/>
    <d v="2022-03-01T07:11:44"/>
    <n v="1"/>
    <d v="2022-03-08T07:11:44"/>
    <n v="7"/>
    <d v="2022-04-22T07:11:44"/>
    <n v="45"/>
    <x v="0"/>
    <n v="9"/>
    <d v="2022-03-17T07:11:44"/>
    <x v="0"/>
    <s v="Other"/>
    <m/>
    <m/>
    <m/>
    <m/>
    <m/>
    <x v="0"/>
    <m/>
    <x v="0"/>
    <m/>
    <m/>
    <m/>
    <m/>
    <m/>
    <m/>
    <m/>
    <x v="0"/>
    <m/>
    <m/>
    <m/>
  </r>
  <r>
    <n v="2817"/>
    <x v="716"/>
    <x v="3"/>
    <s v="M and E - Senior Management"/>
    <x v="12"/>
    <s v="M and E-Lead"/>
    <x v="3"/>
    <x v="493"/>
    <d v="2022-12-01T20:42:08"/>
    <n v="1"/>
    <d v="2022-12-03T20:42:08"/>
    <n v="2"/>
    <d v="2022-12-25T20:42:08"/>
    <n v="22"/>
    <x v="0"/>
    <n v="9"/>
    <d v="2022-12-12T20:42:08"/>
    <x v="0"/>
    <s v="Didn't pass technical test"/>
    <m/>
    <m/>
    <m/>
    <m/>
    <d v="2022-12-16T20:42:08"/>
    <x v="0"/>
    <m/>
    <x v="0"/>
    <m/>
    <m/>
    <m/>
    <m/>
    <m/>
    <m/>
    <m/>
    <x v="2"/>
    <m/>
    <m/>
    <m/>
  </r>
  <r>
    <n v="2696"/>
    <x v="717"/>
    <x v="3"/>
    <s v="M and E - Senior Management"/>
    <x v="12"/>
    <s v="M and E-Lead"/>
    <x v="3"/>
    <x v="494"/>
    <d v="2023-04-05T23:49:48"/>
    <n v="4"/>
    <d v="2023-04-07T23:49:48"/>
    <n v="2"/>
    <d v="2023-05-02T23:49:48"/>
    <n v="25"/>
    <x v="0"/>
    <n v="11"/>
    <d v="2023-04-18T23:49:48"/>
    <x v="0"/>
    <s v="Not a culture fit"/>
    <m/>
    <m/>
    <m/>
    <m/>
    <m/>
    <x v="0"/>
    <m/>
    <x v="0"/>
    <m/>
    <m/>
    <m/>
    <m/>
    <m/>
    <m/>
    <m/>
    <x v="0"/>
    <m/>
    <m/>
    <m/>
  </r>
  <r>
    <n v="2347"/>
    <x v="718"/>
    <x v="3"/>
    <s v="M and E - Senior Management"/>
    <x v="12"/>
    <s v="M and E-Lead"/>
    <x v="3"/>
    <x v="495"/>
    <d v="2023-05-11T08:44:55"/>
    <n v="2"/>
    <d v="2023-05-14T08:44:55"/>
    <n v="3"/>
    <d v="2023-06-01T08:44:55"/>
    <n v="18"/>
    <x v="0"/>
    <n v="8"/>
    <d v="2023-05-22T08:44:55"/>
    <x v="0"/>
    <s v="Didn't pass technical test"/>
    <m/>
    <m/>
    <m/>
    <m/>
    <m/>
    <x v="0"/>
    <m/>
    <x v="0"/>
    <m/>
    <m/>
    <m/>
    <m/>
    <m/>
    <m/>
    <m/>
    <x v="2"/>
    <m/>
    <m/>
    <m/>
  </r>
  <r>
    <n v="2298"/>
    <x v="719"/>
    <x v="3"/>
    <s v="M and E - Senior Management"/>
    <x v="12"/>
    <s v="M and E-Lead"/>
    <x v="3"/>
    <x v="496"/>
    <d v="2023-07-05T15:45:36"/>
    <n v="3"/>
    <d v="2023-07-06T15:45:36"/>
    <n v="1"/>
    <d v="2023-07-16T15:45:36"/>
    <n v="10"/>
    <x v="0"/>
    <n v="14"/>
    <d v="2023-07-20T15:45:36"/>
    <x v="0"/>
    <s v="Not a culture fit"/>
    <m/>
    <m/>
    <m/>
    <m/>
    <d v="2023-07-22T15:45:36"/>
    <x v="0"/>
    <m/>
    <x v="0"/>
    <m/>
    <m/>
    <m/>
    <m/>
    <m/>
    <m/>
    <m/>
    <x v="0"/>
    <m/>
    <m/>
    <m/>
  </r>
  <r>
    <n v="2048"/>
    <x v="720"/>
    <x v="3"/>
    <s v="M and E - Senior Management"/>
    <x v="12"/>
    <s v="M and E-Lead"/>
    <x v="3"/>
    <x v="497"/>
    <d v="2022-07-17T04:48:46"/>
    <n v="4"/>
    <d v="2022-07-23T04:48:46"/>
    <n v="6"/>
    <d v="2022-08-01T04:48:46"/>
    <n v="9"/>
    <x v="0"/>
    <n v="10"/>
    <d v="2022-08-02T04:48:46"/>
    <x v="0"/>
    <s v="Salary expectation too high"/>
    <m/>
    <m/>
    <m/>
    <m/>
    <m/>
    <x v="0"/>
    <m/>
    <x v="0"/>
    <m/>
    <m/>
    <m/>
    <m/>
    <m/>
    <m/>
    <m/>
    <x v="0"/>
    <m/>
    <m/>
    <m/>
  </r>
  <r>
    <n v="2019"/>
    <x v="721"/>
    <x v="3"/>
    <s v="M and E - Senior Management"/>
    <x v="12"/>
    <s v="M and E-Lead"/>
    <x v="3"/>
    <x v="498"/>
    <d v="2023-06-08T14:00:49"/>
    <n v="3"/>
    <d v="2023-06-09T14:00:49"/>
    <n v="1"/>
    <d v="2023-07-05T14:00:49"/>
    <n v="26"/>
    <x v="0"/>
    <n v="5"/>
    <d v="2023-06-14T14:00:49"/>
    <x v="0"/>
    <s v="Not a culture fit"/>
    <m/>
    <m/>
    <m/>
    <m/>
    <d v="2023-06-17T14:00:49"/>
    <x v="0"/>
    <m/>
    <x v="0"/>
    <m/>
    <m/>
    <m/>
    <m/>
    <m/>
    <m/>
    <m/>
    <x v="0"/>
    <m/>
    <m/>
    <m/>
  </r>
  <r>
    <n v="1948"/>
    <x v="722"/>
    <x v="3"/>
    <s v="M and E - Senior Management"/>
    <x v="4"/>
    <s v="M and E-Senior Manager"/>
    <x v="3"/>
    <x v="499"/>
    <d v="2023-02-27T06:20:20"/>
    <n v="3"/>
    <d v="2023-03-05T06:20:20"/>
    <n v="6"/>
    <d v="2023-03-22T06:20:20"/>
    <n v="17"/>
    <x v="0"/>
    <n v="15"/>
    <d v="2023-03-20T06:20:20"/>
    <x v="0"/>
    <s v="Not a culture fit"/>
    <m/>
    <m/>
    <m/>
    <m/>
    <m/>
    <x v="0"/>
    <m/>
    <x v="0"/>
    <m/>
    <m/>
    <m/>
    <m/>
    <m/>
    <m/>
    <m/>
    <x v="0"/>
    <m/>
    <m/>
    <m/>
  </r>
  <r>
    <n v="1840"/>
    <x v="723"/>
    <x v="3"/>
    <s v="M and E - Senior Management"/>
    <x v="4"/>
    <s v="M and E-Senior Manager"/>
    <x v="3"/>
    <x v="500"/>
    <d v="2023-04-23T08:48:53"/>
    <n v="2"/>
    <d v="2023-04-24T08:48:53"/>
    <n v="1"/>
    <d v="2023-05-06T08:48:53"/>
    <n v="12"/>
    <x v="0"/>
    <n v="7"/>
    <d v="2023-05-01T08:48:53"/>
    <x v="0"/>
    <s v="Salary expectation too high"/>
    <m/>
    <m/>
    <m/>
    <m/>
    <m/>
    <x v="0"/>
    <m/>
    <x v="0"/>
    <m/>
    <m/>
    <m/>
    <m/>
    <m/>
    <m/>
    <m/>
    <x v="0"/>
    <m/>
    <m/>
    <m/>
  </r>
  <r>
    <n v="1781"/>
    <x v="724"/>
    <x v="3"/>
    <s v="M and E - Senior Management"/>
    <x v="4"/>
    <s v="M and E-Senior Manager"/>
    <x v="3"/>
    <x v="501"/>
    <d v="2022-04-08T08:33:21"/>
    <n v="1"/>
    <d v="2022-04-14T08:33:21"/>
    <n v="6"/>
    <d v="2022-04-24T08:33:21"/>
    <n v="10"/>
    <x v="0"/>
    <n v="8"/>
    <d v="2022-04-22T08:33:21"/>
    <x v="0"/>
    <s v="Didn't pass technical test"/>
    <m/>
    <m/>
    <m/>
    <m/>
    <m/>
    <x v="0"/>
    <m/>
    <x v="0"/>
    <m/>
    <m/>
    <m/>
    <m/>
    <m/>
    <m/>
    <m/>
    <x v="0"/>
    <m/>
    <m/>
    <m/>
  </r>
  <r>
    <n v="1728"/>
    <x v="725"/>
    <x v="3"/>
    <s v="M and E - Senior Management"/>
    <x v="4"/>
    <s v="M and E-Senior Manager"/>
    <x v="3"/>
    <x v="502"/>
    <d v="2022-10-30T12:00:37"/>
    <n v="4"/>
    <d v="2022-11-03T12:00:37"/>
    <n v="4"/>
    <d v="2022-11-27T12:00:37"/>
    <n v="24"/>
    <x v="0"/>
    <n v="8"/>
    <d v="2022-11-11T12:00:37"/>
    <x v="0"/>
    <s v="Didn't pass technical test"/>
    <m/>
    <m/>
    <m/>
    <m/>
    <d v="2022-11-13T12:00:37"/>
    <x v="0"/>
    <m/>
    <x v="0"/>
    <m/>
    <m/>
    <m/>
    <m/>
    <m/>
    <m/>
    <m/>
    <x v="0"/>
    <m/>
    <m/>
    <m/>
  </r>
  <r>
    <n v="1371"/>
    <x v="726"/>
    <x v="3"/>
    <s v="M and E - Senior Management"/>
    <x v="4"/>
    <s v="M and E-Senior Manager"/>
    <x v="3"/>
    <x v="503"/>
    <d v="2022-11-03T03:08:08"/>
    <n v="3"/>
    <d v="2022-11-04T03:08:08"/>
    <n v="1"/>
    <d v="2022-11-15T03:08:08"/>
    <n v="11"/>
    <x v="0"/>
    <n v="17"/>
    <d v="2022-11-21T03:08:08"/>
    <x v="0"/>
    <s v="Not a culture fit"/>
    <m/>
    <m/>
    <m/>
    <m/>
    <d v="2022-11-25T03:08:08"/>
    <x v="0"/>
    <m/>
    <x v="0"/>
    <m/>
    <m/>
    <m/>
    <m/>
    <m/>
    <m/>
    <m/>
    <x v="0"/>
    <m/>
    <m/>
    <m/>
  </r>
  <r>
    <n v="1058"/>
    <x v="727"/>
    <x v="3"/>
    <s v="M and E - Senior Management"/>
    <x v="4"/>
    <s v="M and E-Senior Manager"/>
    <x v="3"/>
    <x v="504"/>
    <d v="2023-08-19T04:19:54"/>
    <n v="4"/>
    <d v="2023-08-25T04:19:54"/>
    <n v="6"/>
    <d v="2023-09-03T04:19:54"/>
    <n v="9"/>
    <x v="0"/>
    <n v="11"/>
    <d v="2023-09-05T04:19:54"/>
    <x v="0"/>
    <s v="Salary expectation too high"/>
    <m/>
    <m/>
    <m/>
    <m/>
    <m/>
    <x v="0"/>
    <m/>
    <x v="0"/>
    <m/>
    <m/>
    <m/>
    <m/>
    <m/>
    <m/>
    <m/>
    <x v="2"/>
    <m/>
    <m/>
    <m/>
  </r>
  <r>
    <n v="2986"/>
    <x v="728"/>
    <x v="3"/>
    <s v="M and E - Senior"/>
    <x v="13"/>
    <s v="M and E-Auditor"/>
    <x v="4"/>
    <x v="505"/>
    <d v="2023-01-03T23:42:41"/>
    <n v="3"/>
    <d v="2023-01-11T23:42:41"/>
    <n v="8"/>
    <d v="2023-01-20T23:42:41"/>
    <n v="9"/>
    <x v="0"/>
    <n v="2"/>
    <d v="2023-01-09T23:42:41"/>
    <x v="3"/>
    <m/>
    <d v="2023-01-14T23:42:41"/>
    <s v="Accepted"/>
    <d v="2023-01-10T23:42:41"/>
    <d v="2023-01-14T23:42:41"/>
    <d v="2023-01-11T23:42:41"/>
    <x v="15"/>
    <d v="2023-01-16T23:42:41"/>
    <x v="1"/>
    <n v="30"/>
    <d v="2023-01-18T23:42:41"/>
    <n v="2"/>
    <d v="2023-01-21T23:42:41"/>
    <d v="2023-01-23T23:42:41"/>
    <n v="170"/>
    <m/>
    <x v="1"/>
    <d v="2023-02-02T23:42:41"/>
    <n v="17"/>
    <n v="2"/>
  </r>
  <r>
    <n v="2903"/>
    <x v="729"/>
    <x v="3"/>
    <s v="M and E - Senior"/>
    <x v="13"/>
    <s v="M and E-Auditor"/>
    <x v="4"/>
    <x v="506"/>
    <d v="2022-02-26T07:11:44"/>
    <n v="3"/>
    <d v="2022-03-02T07:11:44"/>
    <n v="4"/>
    <d v="2022-04-16T07:11:44"/>
    <n v="45"/>
    <x v="0"/>
    <n v="13"/>
    <d v="2022-03-15T07:11:44"/>
    <x v="0"/>
    <s v="Salary expectation too high"/>
    <m/>
    <m/>
    <m/>
    <m/>
    <d v="2022-03-18T07:11:44"/>
    <x v="0"/>
    <m/>
    <x v="0"/>
    <m/>
    <m/>
    <m/>
    <m/>
    <m/>
    <m/>
    <m/>
    <x v="0"/>
    <m/>
    <m/>
    <m/>
  </r>
  <r>
    <n v="2873"/>
    <x v="730"/>
    <x v="3"/>
    <s v="M and E - Senior"/>
    <x v="13"/>
    <s v="M and E-Auditor"/>
    <x v="4"/>
    <x v="507"/>
    <d v="2023-07-08T03:57:06"/>
    <n v="4"/>
    <d v="2023-07-15T03:57:06"/>
    <n v="7"/>
    <d v="2023-07-19T03:57:06"/>
    <n v="4"/>
    <x v="0"/>
    <n v="1"/>
    <d v="2023-07-16T03:57:06"/>
    <x v="0"/>
    <s v="Position filled by another"/>
    <m/>
    <m/>
    <m/>
    <m/>
    <d v="2023-07-20T03:57:06"/>
    <x v="0"/>
    <m/>
    <x v="0"/>
    <m/>
    <m/>
    <m/>
    <m/>
    <m/>
    <m/>
    <m/>
    <x v="0"/>
    <m/>
    <m/>
    <m/>
  </r>
  <r>
    <n v="2872"/>
    <x v="731"/>
    <x v="3"/>
    <s v="M and E - Senior"/>
    <x v="13"/>
    <s v="M and E-Auditor"/>
    <x v="4"/>
    <x v="508"/>
    <d v="2023-07-11T03:57:06"/>
    <n v="1"/>
    <d v="2023-07-18T03:57:06"/>
    <n v="7"/>
    <d v="2023-09-26T03:57:06"/>
    <n v="70"/>
    <x v="0"/>
    <n v="4"/>
    <d v="2023-07-22T03:57:06"/>
    <x v="0"/>
    <s v="Other"/>
    <m/>
    <m/>
    <m/>
    <m/>
    <m/>
    <x v="0"/>
    <m/>
    <x v="0"/>
    <m/>
    <m/>
    <m/>
    <m/>
    <m/>
    <m/>
    <m/>
    <x v="2"/>
    <m/>
    <m/>
    <m/>
  </r>
  <r>
    <n v="2820"/>
    <x v="732"/>
    <x v="3"/>
    <s v="M and E - Senior"/>
    <x v="13"/>
    <s v="M and E-Auditor"/>
    <x v="4"/>
    <x v="493"/>
    <d v="2022-12-01T20:42:08"/>
    <n v="1"/>
    <d v="2022-12-03T20:42:08"/>
    <n v="2"/>
    <d v="2022-12-26T20:42:08"/>
    <n v="23"/>
    <x v="0"/>
    <n v="15"/>
    <d v="2022-12-18T20:42:08"/>
    <x v="0"/>
    <s v="Not a culture fit"/>
    <m/>
    <m/>
    <m/>
    <m/>
    <m/>
    <x v="0"/>
    <m/>
    <x v="0"/>
    <m/>
    <m/>
    <m/>
    <m/>
    <m/>
    <m/>
    <m/>
    <x v="0"/>
    <m/>
    <m/>
    <m/>
  </r>
  <r>
    <n v="2813"/>
    <x v="733"/>
    <x v="3"/>
    <s v="M and E - Senior"/>
    <x v="13"/>
    <s v="M and E-Auditor"/>
    <x v="4"/>
    <x v="509"/>
    <d v="2022-12-01T20:42:08"/>
    <n v="2"/>
    <d v="2022-12-03T20:42:08"/>
    <n v="2"/>
    <d v="2022-12-23T20:42:08"/>
    <n v="20"/>
    <x v="1"/>
    <m/>
    <m/>
    <x v="2"/>
    <m/>
    <m/>
    <m/>
    <m/>
    <m/>
    <m/>
    <x v="0"/>
    <m/>
    <x v="0"/>
    <m/>
    <m/>
    <m/>
    <m/>
    <m/>
    <m/>
    <m/>
    <x v="1"/>
    <m/>
    <m/>
    <m/>
  </r>
  <r>
    <n v="2715"/>
    <x v="734"/>
    <x v="3"/>
    <s v="M and E - Senior"/>
    <x v="13"/>
    <s v="M and E-Auditor"/>
    <x v="4"/>
    <x v="510"/>
    <d v="2023-01-31T01:18:41"/>
    <n v="3"/>
    <d v="2023-02-01T01:18:41"/>
    <n v="1"/>
    <d v="2023-03-01T01:18:41"/>
    <n v="28"/>
    <x v="0"/>
    <n v="5"/>
    <d v="2023-02-06T01:18:41"/>
    <x v="1"/>
    <m/>
    <d v="2023-02-10T01:18:41"/>
    <s v="Declined"/>
    <m/>
    <m/>
    <d v="2023-02-07T01:18:41"/>
    <x v="0"/>
    <m/>
    <x v="0"/>
    <m/>
    <m/>
    <m/>
    <m/>
    <m/>
    <m/>
    <m/>
    <x v="1"/>
    <m/>
    <m/>
    <m/>
  </r>
  <r>
    <n v="2712"/>
    <x v="735"/>
    <x v="3"/>
    <s v="M and E - Senior"/>
    <x v="13"/>
    <s v="M and E-Auditor"/>
    <x v="4"/>
    <x v="511"/>
    <d v="2023-01-27T01:18:41"/>
    <n v="1"/>
    <d v="2023-02-01T01:18:41"/>
    <n v="5"/>
    <d v="2023-02-24T01:18:41"/>
    <n v="23"/>
    <x v="0"/>
    <n v="13"/>
    <d v="2023-02-14T01:18:41"/>
    <x v="0"/>
    <s v="Position filled by another"/>
    <m/>
    <m/>
    <m/>
    <m/>
    <d v="2023-02-18T01:18:41"/>
    <x v="0"/>
    <m/>
    <x v="0"/>
    <m/>
    <m/>
    <m/>
    <m/>
    <m/>
    <m/>
    <m/>
    <x v="2"/>
    <m/>
    <m/>
    <m/>
  </r>
  <r>
    <n v="2711"/>
    <x v="736"/>
    <x v="3"/>
    <s v="M and E - Senior"/>
    <x v="13"/>
    <s v="M and E-Auditor"/>
    <x v="4"/>
    <x v="512"/>
    <d v="2023-01-29T01:18:41"/>
    <n v="2"/>
    <d v="2023-02-01T01:18:41"/>
    <n v="3"/>
    <d v="2023-02-24T01:18:41"/>
    <n v="23"/>
    <x v="0"/>
    <n v="7"/>
    <d v="2023-02-08T01:18:41"/>
    <x v="0"/>
    <s v="Other"/>
    <m/>
    <m/>
    <m/>
    <m/>
    <m/>
    <x v="0"/>
    <m/>
    <x v="0"/>
    <m/>
    <m/>
    <m/>
    <m/>
    <m/>
    <m/>
    <m/>
    <x v="2"/>
    <m/>
    <m/>
    <m/>
  </r>
  <r>
    <n v="2700"/>
    <x v="737"/>
    <x v="3"/>
    <s v="M and E - Senior"/>
    <x v="13"/>
    <s v="M and E-Auditor"/>
    <x v="4"/>
    <x v="513"/>
    <d v="2023-04-03T23:49:48"/>
    <n v="3"/>
    <d v="2023-04-07T23:49:48"/>
    <n v="4"/>
    <d v="2023-04-27T23:49:48"/>
    <n v="20"/>
    <x v="0"/>
    <n v="5"/>
    <d v="2023-04-12T23:49:48"/>
    <x v="3"/>
    <m/>
    <d v="2023-04-19T23:49:48"/>
    <s v="Accepted"/>
    <d v="2023-04-13T23:49:48"/>
    <d v="2023-04-15T23:49:48"/>
    <d v="2023-04-16T23:49:48"/>
    <x v="17"/>
    <d v="2023-04-20T23:49:48"/>
    <x v="1"/>
    <n v="8"/>
    <d v="2023-04-22T23:49:48"/>
    <n v="2"/>
    <d v="2023-04-25T23:49:48"/>
    <d v="2023-04-26T23:49:48"/>
    <n v="173"/>
    <m/>
    <x v="1"/>
    <d v="2023-05-06T23:49:48"/>
    <n v="16"/>
    <n v="1"/>
  </r>
  <r>
    <n v="2698"/>
    <x v="738"/>
    <x v="3"/>
    <s v="M and E - Senior"/>
    <x v="13"/>
    <s v="M and E-Auditor"/>
    <x v="4"/>
    <x v="513"/>
    <d v="2023-04-02T23:49:48"/>
    <n v="2"/>
    <d v="2023-04-07T23:49:48"/>
    <n v="5"/>
    <d v="2023-05-07T23:49:48"/>
    <n v="30"/>
    <x v="1"/>
    <m/>
    <m/>
    <x v="2"/>
    <m/>
    <m/>
    <m/>
    <m/>
    <m/>
    <m/>
    <x v="0"/>
    <m/>
    <x v="0"/>
    <m/>
    <m/>
    <m/>
    <m/>
    <m/>
    <m/>
    <m/>
    <x v="1"/>
    <m/>
    <m/>
    <m/>
  </r>
  <r>
    <n v="2697"/>
    <x v="739"/>
    <x v="3"/>
    <s v="M and E - Senior"/>
    <x v="13"/>
    <s v="M and E-Auditor"/>
    <x v="4"/>
    <x v="514"/>
    <d v="2023-04-06T23:49:48"/>
    <n v="2"/>
    <d v="2023-04-07T23:49:48"/>
    <n v="1"/>
    <d v="2023-04-12T23:49:48"/>
    <n v="5"/>
    <x v="0"/>
    <n v="6"/>
    <d v="2023-04-13T23:49:48"/>
    <x v="0"/>
    <s v="Position filled by another"/>
    <m/>
    <m/>
    <m/>
    <m/>
    <m/>
    <x v="0"/>
    <m/>
    <x v="0"/>
    <m/>
    <m/>
    <m/>
    <m/>
    <m/>
    <m/>
    <m/>
    <x v="0"/>
    <m/>
    <m/>
    <m/>
  </r>
  <r>
    <n v="2654"/>
    <x v="740"/>
    <x v="3"/>
    <s v="M and E - Senior"/>
    <x v="13"/>
    <s v="M and E-Auditor"/>
    <x v="4"/>
    <x v="515"/>
    <d v="2022-02-08T10:00:31"/>
    <n v="3"/>
    <d v="2022-02-13T10:00:31"/>
    <n v="5"/>
    <d v="2022-02-21T10:00:31"/>
    <n v="8"/>
    <x v="0"/>
    <n v="4"/>
    <d v="2022-02-17T10:00:31"/>
    <x v="1"/>
    <m/>
    <d v="2022-02-21T10:00:31"/>
    <s v="Declined"/>
    <m/>
    <m/>
    <d v="2022-02-19T10:00:31"/>
    <x v="0"/>
    <m/>
    <x v="0"/>
    <m/>
    <m/>
    <m/>
    <m/>
    <m/>
    <m/>
    <m/>
    <x v="1"/>
    <m/>
    <m/>
    <m/>
  </r>
  <r>
    <n v="2651"/>
    <x v="741"/>
    <x v="3"/>
    <s v="M and E - Senior"/>
    <x v="13"/>
    <s v="M and E-Auditor"/>
    <x v="4"/>
    <x v="516"/>
    <d v="2022-02-07T10:00:31"/>
    <n v="3"/>
    <d v="2022-02-13T10:00:31"/>
    <n v="6"/>
    <d v="2022-03-09T10:00:31"/>
    <n v="24"/>
    <x v="0"/>
    <n v="14"/>
    <d v="2022-02-27T10:00:31"/>
    <x v="0"/>
    <s v="Position filled by another"/>
    <m/>
    <m/>
    <m/>
    <m/>
    <d v="2022-03-03T10:00:31"/>
    <x v="0"/>
    <m/>
    <x v="0"/>
    <m/>
    <m/>
    <m/>
    <m/>
    <m/>
    <m/>
    <m/>
    <x v="0"/>
    <m/>
    <m/>
    <m/>
  </r>
  <r>
    <n v="2499"/>
    <x v="742"/>
    <x v="3"/>
    <s v="M and E - Senior"/>
    <x v="13"/>
    <s v="M and E-Auditor"/>
    <x v="4"/>
    <x v="517"/>
    <d v="2022-02-01T13:06:55"/>
    <n v="3"/>
    <d v="2022-02-05T13:06:55"/>
    <n v="4"/>
    <d v="2022-02-26T13:06:55"/>
    <n v="21"/>
    <x v="0"/>
    <n v="12"/>
    <d v="2022-02-17T13:06:55"/>
    <x v="3"/>
    <m/>
    <d v="2022-02-21T13:06:55"/>
    <s v="Accepted"/>
    <d v="2022-02-19T13:06:55"/>
    <d v="2022-02-21T13:06:55"/>
    <d v="2022-02-18T13:06:55"/>
    <x v="23"/>
    <d v="2022-02-19T13:06:55"/>
    <x v="1"/>
    <n v="2"/>
    <d v="2022-02-20T13:06:55"/>
    <n v="1"/>
    <d v="2022-02-21T13:06:55"/>
    <d v="2022-02-22T13:06:55"/>
    <n v="136"/>
    <m/>
    <x v="1"/>
    <d v="2022-03-14T13:06:55"/>
    <n v="23"/>
    <n v="1"/>
  </r>
  <r>
    <n v="2498"/>
    <x v="743"/>
    <x v="3"/>
    <s v="M and E - Senior"/>
    <x v="13"/>
    <s v="M and E-Auditor"/>
    <x v="4"/>
    <x v="518"/>
    <d v="2022-02-01T13:06:55"/>
    <n v="1"/>
    <d v="2022-02-05T13:06:55"/>
    <n v="4"/>
    <d v="2022-02-26T13:06:55"/>
    <n v="21"/>
    <x v="0"/>
    <n v="2"/>
    <d v="2022-02-07T13:06:55"/>
    <x v="0"/>
    <s v="Position filled by another"/>
    <m/>
    <m/>
    <m/>
    <m/>
    <m/>
    <x v="0"/>
    <m/>
    <x v="0"/>
    <m/>
    <m/>
    <m/>
    <m/>
    <m/>
    <m/>
    <m/>
    <x v="2"/>
    <m/>
    <m/>
    <m/>
  </r>
  <r>
    <n v="2494"/>
    <x v="744"/>
    <x v="3"/>
    <s v="M and E - Senior"/>
    <x v="13"/>
    <s v="M and E-Auditor"/>
    <x v="4"/>
    <x v="519"/>
    <d v="2022-02-02T13:06:55"/>
    <n v="1"/>
    <d v="2022-02-05T13:06:55"/>
    <n v="3"/>
    <d v="2022-02-12T13:06:55"/>
    <n v="7"/>
    <x v="1"/>
    <m/>
    <m/>
    <x v="2"/>
    <m/>
    <m/>
    <m/>
    <m/>
    <m/>
    <m/>
    <x v="0"/>
    <m/>
    <x v="0"/>
    <m/>
    <m/>
    <m/>
    <m/>
    <m/>
    <m/>
    <m/>
    <x v="1"/>
    <m/>
    <m/>
    <m/>
  </r>
  <r>
    <n v="2346"/>
    <x v="745"/>
    <x v="3"/>
    <s v="M and E - Senior"/>
    <x v="13"/>
    <s v="M and E-Auditor"/>
    <x v="4"/>
    <x v="520"/>
    <d v="2023-05-13T08:44:55"/>
    <n v="1"/>
    <d v="2023-05-14T08:44:55"/>
    <n v="1"/>
    <d v="2023-05-29T08:44:55"/>
    <n v="15"/>
    <x v="1"/>
    <m/>
    <m/>
    <x v="2"/>
    <m/>
    <m/>
    <m/>
    <m/>
    <m/>
    <m/>
    <x v="0"/>
    <m/>
    <x v="0"/>
    <m/>
    <m/>
    <m/>
    <m/>
    <m/>
    <m/>
    <m/>
    <x v="1"/>
    <m/>
    <m/>
    <m/>
  </r>
  <r>
    <n v="2208"/>
    <x v="746"/>
    <x v="3"/>
    <s v="M and E - Senior"/>
    <x v="13"/>
    <s v="M and E-Auditor"/>
    <x v="4"/>
    <x v="521"/>
    <d v="2023-06-17T04:51:46"/>
    <n v="2"/>
    <d v="2023-06-21T04:51:46"/>
    <n v="4"/>
    <d v="2023-06-28T04:51:46"/>
    <n v="7"/>
    <x v="1"/>
    <m/>
    <m/>
    <x v="2"/>
    <m/>
    <m/>
    <m/>
    <m/>
    <m/>
    <m/>
    <x v="0"/>
    <m/>
    <x v="0"/>
    <m/>
    <m/>
    <m/>
    <m/>
    <m/>
    <m/>
    <m/>
    <x v="1"/>
    <m/>
    <m/>
    <m/>
  </r>
  <r>
    <n v="2207"/>
    <x v="747"/>
    <x v="3"/>
    <s v="M and E - Senior"/>
    <x v="13"/>
    <s v="M and E-Auditor"/>
    <x v="4"/>
    <x v="522"/>
    <d v="2023-06-17T04:51:46"/>
    <n v="3"/>
    <d v="2023-06-21T04:51:46"/>
    <n v="4"/>
    <d v="2023-07-12T04:51:46"/>
    <n v="21"/>
    <x v="0"/>
    <n v="6"/>
    <d v="2023-06-27T04:51:46"/>
    <x v="0"/>
    <s v="Salary expectation too high"/>
    <m/>
    <m/>
    <m/>
    <m/>
    <d v="2023-06-29T04:51:46"/>
    <x v="0"/>
    <m/>
    <x v="0"/>
    <m/>
    <m/>
    <m/>
    <m/>
    <m/>
    <m/>
    <m/>
    <x v="0"/>
    <m/>
    <m/>
    <m/>
  </r>
  <r>
    <n v="2205"/>
    <x v="748"/>
    <x v="3"/>
    <s v="M and E - Senior"/>
    <x v="13"/>
    <s v="M and E-Auditor"/>
    <x v="4"/>
    <x v="523"/>
    <d v="2023-06-18T04:51:46"/>
    <n v="1"/>
    <d v="2023-06-21T04:51:46"/>
    <n v="3"/>
    <d v="2023-07-13T04:51:46"/>
    <n v="22"/>
    <x v="0"/>
    <n v="7"/>
    <d v="2023-06-28T04:51:46"/>
    <x v="3"/>
    <m/>
    <d v="2023-07-01T04:51:46"/>
    <s v="Accepted"/>
    <d v="2023-06-30T04:51:46"/>
    <d v="2023-07-04T04:51:46"/>
    <d v="2023-06-30T04:51:46"/>
    <x v="19"/>
    <d v="2023-07-02T04:51:46"/>
    <x v="1"/>
    <n v="4"/>
    <d v="2023-07-06T04:51:46"/>
    <n v="4"/>
    <d v="2023-07-09T04:51:46"/>
    <d v="2023-07-12T04:51:46"/>
    <n v="175"/>
    <m/>
    <x v="1"/>
    <d v="2023-07-27T04:51:46"/>
    <n v="25"/>
    <n v="3"/>
  </r>
  <r>
    <n v="2184"/>
    <x v="749"/>
    <x v="3"/>
    <s v="M and E - Senior"/>
    <x v="13"/>
    <s v="M and E-Auditor"/>
    <x v="4"/>
    <x v="524"/>
    <d v="2023-03-09T12:45:42"/>
    <n v="2"/>
    <d v="2023-03-15T12:45:42"/>
    <n v="6"/>
    <d v="2023-03-29T12:45:42"/>
    <n v="14"/>
    <x v="0"/>
    <n v="15"/>
    <d v="2023-03-30T12:45:42"/>
    <x v="1"/>
    <m/>
    <d v="2023-04-04T12:45:42"/>
    <s v="Declined"/>
    <m/>
    <m/>
    <d v="2023-04-02T12:45:42"/>
    <x v="0"/>
    <m/>
    <x v="0"/>
    <m/>
    <m/>
    <m/>
    <m/>
    <m/>
    <m/>
    <m/>
    <x v="1"/>
    <m/>
    <m/>
    <m/>
  </r>
  <r>
    <n v="2183"/>
    <x v="750"/>
    <x v="3"/>
    <s v="M and E - Senior"/>
    <x v="13"/>
    <s v="M and E-Auditor"/>
    <x v="4"/>
    <x v="525"/>
    <d v="2023-03-14T12:45:42"/>
    <n v="3"/>
    <d v="2023-03-15T12:45:42"/>
    <n v="1"/>
    <d v="2023-03-31T12:45:42"/>
    <n v="16"/>
    <x v="0"/>
    <n v="8"/>
    <d v="2023-03-23T12:45:42"/>
    <x v="0"/>
    <s v="Didn't pass technical test"/>
    <m/>
    <m/>
    <m/>
    <m/>
    <d v="2023-03-24T12:45:42"/>
    <x v="0"/>
    <m/>
    <x v="0"/>
    <m/>
    <m/>
    <m/>
    <m/>
    <m/>
    <m/>
    <m/>
    <x v="2"/>
    <m/>
    <m/>
    <m/>
  </r>
  <r>
    <n v="2181"/>
    <x v="751"/>
    <x v="3"/>
    <s v="M and E - Senior"/>
    <x v="13"/>
    <s v="M and E-Auditor"/>
    <x v="4"/>
    <x v="525"/>
    <d v="2023-03-14T12:45:42"/>
    <n v="3"/>
    <d v="2023-03-15T12:45:42"/>
    <n v="1"/>
    <d v="2023-03-23T12:45:42"/>
    <n v="8"/>
    <x v="1"/>
    <m/>
    <m/>
    <x v="2"/>
    <m/>
    <m/>
    <m/>
    <m/>
    <m/>
    <m/>
    <x v="0"/>
    <m/>
    <x v="0"/>
    <m/>
    <m/>
    <m/>
    <m/>
    <m/>
    <m/>
    <m/>
    <x v="1"/>
    <m/>
    <m/>
    <m/>
  </r>
  <r>
    <n v="2080"/>
    <x v="752"/>
    <x v="3"/>
    <s v="M and E - Senior"/>
    <x v="13"/>
    <s v="M and E-Auditor"/>
    <x v="4"/>
    <x v="526"/>
    <d v="2022-12-24T10:35:07"/>
    <n v="3"/>
    <d v="2022-12-28T10:35:07"/>
    <n v="4"/>
    <d v="2023-01-07T10:35:07"/>
    <n v="10"/>
    <x v="0"/>
    <n v="14"/>
    <d v="2023-01-11T10:35:07"/>
    <x v="3"/>
    <m/>
    <d v="2023-01-17T10:35:07"/>
    <s v="Accepted"/>
    <d v="2023-01-12T10:35:07"/>
    <d v="2023-01-13T10:35:07"/>
    <d v="2023-01-14T10:35:07"/>
    <x v="14"/>
    <d v="2023-01-18T10:35:07"/>
    <x v="1"/>
    <n v="7"/>
    <d v="2023-01-22T10:35:07"/>
    <n v="4"/>
    <d v="2023-01-23T10:35:07"/>
    <d v="2023-01-26T10:35:07"/>
    <n v="126"/>
    <m/>
    <x v="1"/>
    <d v="2023-02-07T10:35:07"/>
    <n v="20"/>
    <n v="3"/>
  </r>
  <r>
    <n v="2075"/>
    <x v="753"/>
    <x v="3"/>
    <s v="M and E - Senior"/>
    <x v="13"/>
    <s v="M and E-Auditor"/>
    <x v="4"/>
    <x v="527"/>
    <d v="2022-12-27T10:35:07"/>
    <n v="1"/>
    <d v="2022-12-28T10:35:07"/>
    <n v="1"/>
    <d v="2023-01-08T10:35:07"/>
    <n v="11"/>
    <x v="0"/>
    <n v="8"/>
    <d v="2023-01-05T10:35:07"/>
    <x v="0"/>
    <s v="Salary expectation too high"/>
    <m/>
    <m/>
    <m/>
    <m/>
    <m/>
    <x v="0"/>
    <m/>
    <x v="0"/>
    <m/>
    <m/>
    <m/>
    <m/>
    <m/>
    <m/>
    <m/>
    <x v="2"/>
    <m/>
    <m/>
    <m/>
  </r>
  <r>
    <n v="2074"/>
    <x v="754"/>
    <x v="3"/>
    <s v="M and E - Senior"/>
    <x v="13"/>
    <s v="M and E-Auditor"/>
    <x v="4"/>
    <x v="526"/>
    <d v="2022-12-24T10:35:07"/>
    <n v="3"/>
    <d v="2022-12-28T10:35:07"/>
    <n v="4"/>
    <d v="2023-01-04T10:35:07"/>
    <n v="7"/>
    <x v="0"/>
    <n v="18"/>
    <d v="2023-01-15T10:35:07"/>
    <x v="0"/>
    <s v="Didn't pass technical test"/>
    <m/>
    <m/>
    <m/>
    <m/>
    <m/>
    <x v="0"/>
    <m/>
    <x v="0"/>
    <m/>
    <m/>
    <m/>
    <m/>
    <m/>
    <m/>
    <m/>
    <x v="2"/>
    <m/>
    <m/>
    <m/>
  </r>
  <r>
    <n v="2049"/>
    <x v="755"/>
    <x v="3"/>
    <s v="M and E - Senior"/>
    <x v="13"/>
    <s v="M and E-Auditor"/>
    <x v="4"/>
    <x v="528"/>
    <d v="2022-07-21T04:48:46"/>
    <n v="1"/>
    <d v="2022-07-23T04:48:46"/>
    <n v="2"/>
    <d v="2022-08-09T04:48:46"/>
    <n v="17"/>
    <x v="1"/>
    <m/>
    <m/>
    <x v="2"/>
    <m/>
    <m/>
    <m/>
    <m/>
    <m/>
    <m/>
    <x v="0"/>
    <m/>
    <x v="0"/>
    <m/>
    <m/>
    <m/>
    <m/>
    <m/>
    <m/>
    <m/>
    <x v="1"/>
    <m/>
    <m/>
    <m/>
  </r>
  <r>
    <n v="2046"/>
    <x v="756"/>
    <x v="3"/>
    <s v="M and E - Senior"/>
    <x v="13"/>
    <s v="M and E-Auditor"/>
    <x v="4"/>
    <x v="497"/>
    <d v="2022-07-17T04:48:46"/>
    <n v="4"/>
    <d v="2022-07-23T04:48:46"/>
    <n v="6"/>
    <d v="2022-08-21T04:48:46"/>
    <n v="29"/>
    <x v="1"/>
    <m/>
    <m/>
    <x v="2"/>
    <m/>
    <m/>
    <m/>
    <m/>
    <m/>
    <m/>
    <x v="0"/>
    <m/>
    <x v="0"/>
    <m/>
    <m/>
    <m/>
    <m/>
    <m/>
    <m/>
    <m/>
    <x v="1"/>
    <m/>
    <m/>
    <m/>
  </r>
  <r>
    <n v="2041"/>
    <x v="757"/>
    <x v="3"/>
    <s v="M and E - Senior"/>
    <x v="13"/>
    <s v="M and E-Auditor"/>
    <x v="4"/>
    <x v="528"/>
    <d v="2022-07-21T04:48:46"/>
    <n v="1"/>
    <d v="2022-07-23T04:48:46"/>
    <n v="2"/>
    <d v="2022-08-15T04:48:46"/>
    <n v="23"/>
    <x v="0"/>
    <n v="12"/>
    <d v="2022-08-04T04:48:46"/>
    <x v="0"/>
    <s v="Position filled by another"/>
    <m/>
    <m/>
    <m/>
    <m/>
    <m/>
    <x v="0"/>
    <m/>
    <x v="0"/>
    <m/>
    <m/>
    <m/>
    <m/>
    <m/>
    <m/>
    <m/>
    <x v="0"/>
    <m/>
    <m/>
    <m/>
  </r>
  <r>
    <n v="2017"/>
    <x v="758"/>
    <x v="3"/>
    <s v="M and E - Senior"/>
    <x v="10"/>
    <s v="M and E-Business Partner"/>
    <x v="4"/>
    <x v="529"/>
    <d v="2023-06-06T14:00:49"/>
    <n v="3"/>
    <d v="2023-06-09T14:00:49"/>
    <n v="3"/>
    <d v="2023-06-21T14:00:49"/>
    <n v="12"/>
    <x v="0"/>
    <n v="11"/>
    <d v="2023-06-20T14:00:49"/>
    <x v="0"/>
    <s v="Position filled by another"/>
    <m/>
    <m/>
    <m/>
    <m/>
    <m/>
    <x v="0"/>
    <m/>
    <x v="0"/>
    <m/>
    <m/>
    <m/>
    <m/>
    <m/>
    <m/>
    <m/>
    <x v="0"/>
    <m/>
    <m/>
    <m/>
  </r>
  <r>
    <n v="2014"/>
    <x v="759"/>
    <x v="3"/>
    <s v="M and E - Senior"/>
    <x v="10"/>
    <s v="M and E-Business Partner"/>
    <x v="4"/>
    <x v="529"/>
    <d v="2023-06-04T14:00:49"/>
    <n v="1"/>
    <d v="2023-06-09T14:00:49"/>
    <n v="5"/>
    <d v="2023-06-25T14:00:49"/>
    <n v="16"/>
    <x v="0"/>
    <n v="14"/>
    <d v="2023-06-23T14:00:49"/>
    <x v="0"/>
    <s v="Other"/>
    <m/>
    <m/>
    <m/>
    <m/>
    <m/>
    <x v="0"/>
    <m/>
    <x v="0"/>
    <m/>
    <m/>
    <m/>
    <m/>
    <m/>
    <m/>
    <m/>
    <x v="0"/>
    <m/>
    <m/>
    <m/>
  </r>
  <r>
    <n v="2011"/>
    <x v="760"/>
    <x v="3"/>
    <s v="M and E - Senior"/>
    <x v="10"/>
    <s v="M and E-Business Partner"/>
    <x v="4"/>
    <x v="530"/>
    <d v="2023-06-08T14:00:49"/>
    <n v="4"/>
    <d v="2023-06-09T14:00:49"/>
    <n v="1"/>
    <d v="2023-07-06T14:00:49"/>
    <n v="27"/>
    <x v="0"/>
    <n v="16"/>
    <d v="2023-06-25T14:00:49"/>
    <x v="4"/>
    <m/>
    <d v="2023-06-30T14:00:49"/>
    <s v="Pending"/>
    <m/>
    <m/>
    <d v="2023-06-27T14:00:49"/>
    <x v="0"/>
    <m/>
    <x v="0"/>
    <m/>
    <m/>
    <m/>
    <m/>
    <m/>
    <m/>
    <m/>
    <x v="1"/>
    <m/>
    <m/>
    <m/>
  </r>
  <r>
    <n v="1949"/>
    <x v="761"/>
    <x v="3"/>
    <s v="M and E - Senior"/>
    <x v="10"/>
    <s v="M and E-Business Partner"/>
    <x v="4"/>
    <x v="531"/>
    <d v="2023-03-02T06:20:20"/>
    <n v="3"/>
    <d v="2023-03-05T06:20:20"/>
    <n v="3"/>
    <d v="2023-03-29T06:20:20"/>
    <n v="24"/>
    <x v="0"/>
    <n v="3"/>
    <d v="2023-03-08T06:20:20"/>
    <x v="4"/>
    <m/>
    <d v="2023-03-12T06:20:20"/>
    <s v="Pending"/>
    <m/>
    <m/>
    <d v="2023-03-10T06:20:20"/>
    <x v="0"/>
    <m/>
    <x v="0"/>
    <m/>
    <m/>
    <m/>
    <m/>
    <m/>
    <m/>
    <m/>
    <x v="1"/>
    <m/>
    <m/>
    <m/>
  </r>
  <r>
    <n v="1946"/>
    <x v="762"/>
    <x v="3"/>
    <s v="M and E - Senior"/>
    <x v="10"/>
    <s v="M and E-Business Partner"/>
    <x v="4"/>
    <x v="532"/>
    <d v="2023-03-02T06:20:20"/>
    <n v="2"/>
    <d v="2023-03-05T06:20:20"/>
    <n v="3"/>
    <d v="2023-03-18T06:20:20"/>
    <n v="13"/>
    <x v="0"/>
    <n v="6"/>
    <d v="2023-03-11T06:20:20"/>
    <x v="3"/>
    <m/>
    <d v="2023-03-13T06:20:20"/>
    <s v="Accepted"/>
    <d v="2023-03-13T06:20:20"/>
    <d v="2023-03-15T06:20:20"/>
    <d v="2023-03-12T06:20:20"/>
    <x v="18"/>
    <d v="2023-03-17T06:20:20"/>
    <x v="1"/>
    <n v="6"/>
    <d v="2023-03-20T06:20:20"/>
    <n v="3"/>
    <d v="2023-03-21T06:20:20"/>
    <d v="2023-03-22T06:20:20"/>
    <n v="137"/>
    <m/>
    <x v="1"/>
    <d v="2023-04-05T06:20:20"/>
    <n v="19"/>
    <n v="1"/>
  </r>
  <r>
    <n v="1941"/>
    <x v="763"/>
    <x v="3"/>
    <s v="M and E - Senior"/>
    <x v="10"/>
    <s v="M and E-Business Partner"/>
    <x v="4"/>
    <x v="533"/>
    <d v="2023-02-27T06:20:20"/>
    <n v="2"/>
    <d v="2023-03-05T06:20:20"/>
    <n v="6"/>
    <d v="2023-03-16T06:20:20"/>
    <n v="11"/>
    <x v="1"/>
    <m/>
    <m/>
    <x v="2"/>
    <m/>
    <m/>
    <m/>
    <m/>
    <m/>
    <m/>
    <x v="0"/>
    <m/>
    <x v="0"/>
    <m/>
    <m/>
    <m/>
    <m/>
    <m/>
    <m/>
    <m/>
    <x v="1"/>
    <m/>
    <m/>
    <m/>
  </r>
  <r>
    <n v="1836"/>
    <x v="764"/>
    <x v="3"/>
    <s v="M and E - Senior"/>
    <x v="10"/>
    <s v="M and E-Business Partner"/>
    <x v="4"/>
    <x v="534"/>
    <d v="2023-04-22T08:48:53"/>
    <n v="4"/>
    <d v="2023-04-24T08:48:53"/>
    <n v="2"/>
    <d v="2023-05-17T08:48:53"/>
    <n v="23"/>
    <x v="0"/>
    <n v="14"/>
    <d v="2023-05-08T08:48:53"/>
    <x v="0"/>
    <s v="Other"/>
    <m/>
    <m/>
    <m/>
    <m/>
    <m/>
    <x v="0"/>
    <m/>
    <x v="0"/>
    <m/>
    <m/>
    <m/>
    <m/>
    <m/>
    <m/>
    <m/>
    <x v="2"/>
    <m/>
    <m/>
    <m/>
  </r>
  <r>
    <n v="1788"/>
    <x v="765"/>
    <x v="3"/>
    <s v="M and E - Senior"/>
    <x v="10"/>
    <s v="M and E-Business Partner"/>
    <x v="4"/>
    <x v="535"/>
    <d v="2022-04-09T08:33:21"/>
    <n v="1"/>
    <d v="2022-04-14T08:33:21"/>
    <n v="5"/>
    <d v="2022-05-13T08:33:21"/>
    <n v="29"/>
    <x v="0"/>
    <n v="3"/>
    <d v="2022-04-17T08:33:21"/>
    <x v="3"/>
    <m/>
    <d v="2022-04-25T08:33:21"/>
    <s v="Accepted"/>
    <d v="2022-04-19T08:33:21"/>
    <d v="2022-04-21T08:33:21"/>
    <d v="2022-04-21T08:33:21"/>
    <x v="17"/>
    <d v="2022-04-28T08:33:21"/>
    <x v="1"/>
    <n v="11"/>
    <d v="2022-05-02T08:33:21"/>
    <n v="4"/>
    <d v="2022-05-05T08:33:21"/>
    <d v="2022-05-08T08:33:21"/>
    <n v="133"/>
    <m/>
    <x v="1"/>
    <d v="2022-05-17T08:33:21"/>
    <n v="19"/>
    <n v="3"/>
  </r>
  <r>
    <n v="1784"/>
    <x v="766"/>
    <x v="3"/>
    <s v="M and E - Senior"/>
    <x v="10"/>
    <s v="M and E-Business Partner"/>
    <x v="4"/>
    <x v="536"/>
    <d v="2022-04-10T08:33:21"/>
    <n v="4"/>
    <d v="2022-04-14T08:33:21"/>
    <n v="4"/>
    <d v="2022-04-21T08:33:21"/>
    <n v="7"/>
    <x v="0"/>
    <n v="6"/>
    <d v="2022-04-20T08:33:21"/>
    <x v="3"/>
    <m/>
    <d v="2022-04-28T08:33:21"/>
    <s v="Accepted"/>
    <d v="2022-04-21T08:33:21"/>
    <d v="2022-04-22T08:33:21"/>
    <d v="2022-04-24T08:33:21"/>
    <x v="13"/>
    <d v="2022-05-01T08:33:21"/>
    <x v="1"/>
    <n v="11"/>
    <d v="2022-05-04T08:33:21"/>
    <n v="3"/>
    <d v="2022-05-06T08:33:21"/>
    <d v="2022-05-08T08:33:21"/>
    <n v="143"/>
    <m/>
    <x v="1"/>
    <d v="2022-05-23T08:33:21"/>
    <n v="22"/>
    <n v="2"/>
  </r>
  <r>
    <n v="1767"/>
    <x v="767"/>
    <x v="3"/>
    <s v="M and E - Senior"/>
    <x v="10"/>
    <s v="M and E-Business Partner"/>
    <x v="4"/>
    <x v="537"/>
    <d v="2023-06-23T15:39:43"/>
    <n v="4"/>
    <d v="2023-06-28T15:39:43"/>
    <n v="5"/>
    <d v="2023-07-09T15:39:43"/>
    <n v="11"/>
    <x v="0"/>
    <n v="7"/>
    <d v="2023-07-05T15:39:43"/>
    <x v="1"/>
    <m/>
    <d v="2023-07-11T15:39:43"/>
    <s v="Declined"/>
    <m/>
    <m/>
    <d v="2023-07-09T15:39:43"/>
    <x v="0"/>
    <m/>
    <x v="0"/>
    <m/>
    <m/>
    <m/>
    <m/>
    <m/>
    <m/>
    <m/>
    <x v="1"/>
    <m/>
    <m/>
    <m/>
  </r>
  <r>
    <n v="1766"/>
    <x v="768"/>
    <x v="3"/>
    <s v="M and E - Senior"/>
    <x v="10"/>
    <s v="M and E-Business Partner"/>
    <x v="4"/>
    <x v="538"/>
    <d v="2023-06-24T15:39:43"/>
    <n v="2"/>
    <d v="2023-06-28T15:39:43"/>
    <n v="4"/>
    <d v="2023-07-17T15:39:43"/>
    <n v="19"/>
    <x v="0"/>
    <n v="16"/>
    <d v="2023-07-14T15:39:43"/>
    <x v="0"/>
    <s v="Other"/>
    <m/>
    <m/>
    <m/>
    <m/>
    <d v="2023-07-18T15:39:43"/>
    <x v="0"/>
    <m/>
    <x v="0"/>
    <m/>
    <m/>
    <m/>
    <m/>
    <m/>
    <m/>
    <m/>
    <x v="2"/>
    <m/>
    <m/>
    <m/>
  </r>
  <r>
    <n v="1763"/>
    <x v="769"/>
    <x v="3"/>
    <s v="M and E - Senior"/>
    <x v="10"/>
    <s v="M and E-Business Partner"/>
    <x v="4"/>
    <x v="539"/>
    <d v="2023-06-22T15:39:43"/>
    <n v="1"/>
    <d v="2023-06-28T15:39:43"/>
    <n v="6"/>
    <d v="2023-07-25T15:39:43"/>
    <n v="27"/>
    <x v="0"/>
    <n v="4"/>
    <d v="2023-07-02T15:39:43"/>
    <x v="0"/>
    <s v="Salary expectation too high"/>
    <m/>
    <m/>
    <m/>
    <m/>
    <m/>
    <x v="0"/>
    <m/>
    <x v="0"/>
    <m/>
    <m/>
    <m/>
    <m/>
    <m/>
    <m/>
    <m/>
    <x v="2"/>
    <m/>
    <m/>
    <m/>
  </r>
  <r>
    <n v="1761"/>
    <x v="770"/>
    <x v="3"/>
    <s v="M and E - Senior"/>
    <x v="10"/>
    <s v="M and E-Business Partner"/>
    <x v="4"/>
    <x v="540"/>
    <d v="2023-06-27T15:39:43"/>
    <n v="3"/>
    <d v="2023-06-28T15:39:43"/>
    <n v="1"/>
    <d v="2023-07-06T15:39:43"/>
    <n v="8"/>
    <x v="1"/>
    <m/>
    <m/>
    <x v="2"/>
    <m/>
    <m/>
    <m/>
    <m/>
    <m/>
    <m/>
    <x v="0"/>
    <m/>
    <x v="0"/>
    <m/>
    <m/>
    <m/>
    <m/>
    <m/>
    <m/>
    <m/>
    <x v="1"/>
    <m/>
    <m/>
    <m/>
  </r>
  <r>
    <n v="1660"/>
    <x v="771"/>
    <x v="3"/>
    <s v="M and E - Senior"/>
    <x v="10"/>
    <s v="M and E-Business Partner"/>
    <x v="4"/>
    <x v="541"/>
    <d v="2022-11-12T04:40:47"/>
    <n v="3"/>
    <d v="2022-11-18T04:40:47"/>
    <n v="6"/>
    <d v="2022-11-25T04:40:47"/>
    <n v="7"/>
    <x v="1"/>
    <m/>
    <m/>
    <x v="2"/>
    <m/>
    <m/>
    <m/>
    <m/>
    <m/>
    <m/>
    <x v="0"/>
    <m/>
    <x v="0"/>
    <m/>
    <m/>
    <m/>
    <m/>
    <m/>
    <m/>
    <m/>
    <x v="1"/>
    <m/>
    <m/>
    <m/>
  </r>
  <r>
    <n v="1655"/>
    <x v="772"/>
    <x v="3"/>
    <s v="M and E - Senior"/>
    <x v="10"/>
    <s v="M and E-Business Partner"/>
    <x v="4"/>
    <x v="542"/>
    <d v="2022-11-16T04:40:47"/>
    <n v="1"/>
    <d v="2022-11-18T04:40:47"/>
    <n v="2"/>
    <d v="2022-12-14T04:40:47"/>
    <n v="26"/>
    <x v="0"/>
    <n v="12"/>
    <d v="2022-11-30T04:40:47"/>
    <x v="3"/>
    <m/>
    <d v="2022-12-05T04:40:47"/>
    <s v="Accepted"/>
    <d v="2022-12-01T04:40:47"/>
    <d v="2022-12-05T04:40:47"/>
    <d v="2022-12-02T04:40:47"/>
    <x v="10"/>
    <d v="2022-12-09T04:40:47"/>
    <x v="1"/>
    <n v="9"/>
    <d v="2022-12-11T04:40:47"/>
    <n v="2"/>
    <d v="2022-12-14T04:40:47"/>
    <d v="2022-12-16T04:40:47"/>
    <n v="153"/>
    <m/>
    <x v="1"/>
    <d v="2023-01-01T04:40:47"/>
    <n v="23"/>
    <n v="2"/>
  </r>
  <r>
    <n v="1653"/>
    <x v="773"/>
    <x v="3"/>
    <s v="M and E - Senior"/>
    <x v="10"/>
    <s v="M and E-Business Partner"/>
    <x v="4"/>
    <x v="543"/>
    <d v="2022-11-12T04:40:47"/>
    <n v="1"/>
    <d v="2022-11-18T04:40:47"/>
    <n v="6"/>
    <d v="2022-12-09T04:40:47"/>
    <n v="21"/>
    <x v="1"/>
    <m/>
    <m/>
    <x v="2"/>
    <m/>
    <m/>
    <m/>
    <m/>
    <m/>
    <m/>
    <x v="0"/>
    <m/>
    <x v="0"/>
    <m/>
    <m/>
    <m/>
    <m/>
    <m/>
    <m/>
    <m/>
    <x v="1"/>
    <m/>
    <m/>
    <m/>
  </r>
  <r>
    <n v="1630"/>
    <x v="774"/>
    <x v="3"/>
    <s v="M and E - Senior"/>
    <x v="10"/>
    <s v="M and E-Business Partner"/>
    <x v="4"/>
    <x v="544"/>
    <d v="2022-03-20T07:08:59"/>
    <n v="3"/>
    <d v="2022-03-25T07:08:59"/>
    <n v="5"/>
    <d v="2022-04-05T07:08:59"/>
    <n v="11"/>
    <x v="0"/>
    <n v="10"/>
    <d v="2022-04-04T07:08:59"/>
    <x v="0"/>
    <s v="Other"/>
    <m/>
    <m/>
    <m/>
    <m/>
    <m/>
    <x v="0"/>
    <m/>
    <x v="0"/>
    <m/>
    <m/>
    <m/>
    <m/>
    <m/>
    <m/>
    <m/>
    <x v="2"/>
    <m/>
    <m/>
    <m/>
  </r>
  <r>
    <n v="1627"/>
    <x v="775"/>
    <x v="3"/>
    <s v="M and E - Senior"/>
    <x v="10"/>
    <s v="M and E-Business Partner"/>
    <x v="4"/>
    <x v="545"/>
    <d v="2022-03-20T07:08:59"/>
    <n v="2"/>
    <d v="2022-03-25T07:08:59"/>
    <n v="5"/>
    <d v="2022-04-21T07:08:59"/>
    <n v="27"/>
    <x v="0"/>
    <n v="16"/>
    <d v="2022-04-10T07:08:59"/>
    <x v="0"/>
    <s v="Salary expectation too high"/>
    <m/>
    <m/>
    <m/>
    <m/>
    <d v="2022-04-13T07:08:59"/>
    <x v="0"/>
    <m/>
    <x v="0"/>
    <m/>
    <m/>
    <m/>
    <m/>
    <m/>
    <m/>
    <m/>
    <x v="2"/>
    <m/>
    <m/>
    <m/>
  </r>
  <r>
    <n v="1480"/>
    <x v="776"/>
    <x v="3"/>
    <s v="M and E - Senior"/>
    <x v="10"/>
    <s v="M and E-Business Partner"/>
    <x v="4"/>
    <x v="546"/>
    <d v="2023-01-22T06:41:41"/>
    <n v="3"/>
    <d v="2023-01-28T06:41:41"/>
    <n v="6"/>
    <d v="2023-02-18T06:41:41"/>
    <n v="21"/>
    <x v="0"/>
    <n v="5"/>
    <d v="2023-02-02T06:41:41"/>
    <x v="0"/>
    <s v="Position filled by another"/>
    <m/>
    <m/>
    <m/>
    <m/>
    <d v="2023-02-03T06:41:41"/>
    <x v="0"/>
    <m/>
    <x v="0"/>
    <m/>
    <m/>
    <m/>
    <m/>
    <m/>
    <m/>
    <m/>
    <x v="2"/>
    <m/>
    <m/>
    <m/>
  </r>
  <r>
    <n v="1476"/>
    <x v="777"/>
    <x v="3"/>
    <s v="M and E - Senior"/>
    <x v="10"/>
    <s v="M and E-Business Partner"/>
    <x v="4"/>
    <x v="547"/>
    <d v="2023-01-26T06:41:41"/>
    <n v="4"/>
    <d v="2023-01-28T06:41:41"/>
    <n v="2"/>
    <d v="2023-02-15T06:41:41"/>
    <n v="18"/>
    <x v="0"/>
    <n v="2"/>
    <d v="2023-01-30T06:41:41"/>
    <x v="1"/>
    <m/>
    <d v="2023-02-04T06:41:41"/>
    <s v="Declined"/>
    <m/>
    <m/>
    <d v="2023-02-03T06:41:41"/>
    <x v="0"/>
    <m/>
    <x v="0"/>
    <m/>
    <m/>
    <m/>
    <m/>
    <m/>
    <m/>
    <m/>
    <x v="1"/>
    <m/>
    <m/>
    <m/>
  </r>
  <r>
    <n v="1474"/>
    <x v="778"/>
    <x v="3"/>
    <s v="M and E - Senior"/>
    <x v="10"/>
    <s v="M and E-Business Partner"/>
    <x v="4"/>
    <x v="548"/>
    <d v="2023-01-26T06:41:41"/>
    <n v="3"/>
    <d v="2023-01-28T06:41:41"/>
    <n v="2"/>
    <d v="2023-02-27T06:41:41"/>
    <n v="30"/>
    <x v="0"/>
    <n v="13"/>
    <d v="2023-02-10T06:41:41"/>
    <x v="0"/>
    <s v="Other"/>
    <m/>
    <m/>
    <m/>
    <m/>
    <d v="2023-02-14T06:41:41"/>
    <x v="0"/>
    <m/>
    <x v="0"/>
    <m/>
    <m/>
    <m/>
    <m/>
    <m/>
    <m/>
    <m/>
    <x v="0"/>
    <m/>
    <m/>
    <m/>
  </r>
  <r>
    <n v="1472"/>
    <x v="779"/>
    <x v="3"/>
    <s v="M and E - Senior"/>
    <x v="10"/>
    <s v="M and E-Business Partner"/>
    <x v="4"/>
    <x v="547"/>
    <d v="2023-01-24T06:41:41"/>
    <n v="2"/>
    <d v="2023-01-28T06:41:41"/>
    <n v="4"/>
    <d v="2023-02-07T06:41:41"/>
    <n v="10"/>
    <x v="0"/>
    <n v="13"/>
    <d v="2023-02-10T06:41:41"/>
    <x v="4"/>
    <m/>
    <d v="2023-02-18T06:41:41"/>
    <s v="Pending"/>
    <m/>
    <m/>
    <d v="2023-02-14T06:41:41"/>
    <x v="0"/>
    <m/>
    <x v="0"/>
    <m/>
    <m/>
    <m/>
    <m/>
    <m/>
    <m/>
    <m/>
    <x v="1"/>
    <m/>
    <m/>
    <m/>
  </r>
  <r>
    <n v="1471"/>
    <x v="780"/>
    <x v="3"/>
    <s v="M and E - Senior"/>
    <x v="10"/>
    <s v="M and E-Business Partner"/>
    <x v="4"/>
    <x v="549"/>
    <d v="2023-01-22T06:41:41"/>
    <n v="4"/>
    <d v="2023-01-28T06:41:41"/>
    <n v="6"/>
    <d v="2023-02-15T06:41:41"/>
    <n v="18"/>
    <x v="0"/>
    <n v="15"/>
    <d v="2023-02-12T06:41:41"/>
    <x v="1"/>
    <m/>
    <d v="2023-02-16T06:41:41"/>
    <s v="Declined"/>
    <m/>
    <m/>
    <d v="2023-02-14T06:41:41"/>
    <x v="0"/>
    <m/>
    <x v="0"/>
    <m/>
    <m/>
    <m/>
    <m/>
    <m/>
    <m/>
    <m/>
    <x v="1"/>
    <m/>
    <m/>
    <m/>
  </r>
  <r>
    <n v="1380"/>
    <x v="781"/>
    <x v="3"/>
    <s v="M and E - Senior"/>
    <x v="0"/>
    <s v="M and E-Analyst"/>
    <x v="4"/>
    <x v="550"/>
    <d v="2022-10-31T03:08:08"/>
    <n v="4"/>
    <d v="2022-11-04T03:08:08"/>
    <n v="4"/>
    <d v="2022-11-22T03:08:08"/>
    <n v="18"/>
    <x v="0"/>
    <n v="1"/>
    <d v="2022-11-05T03:08:08"/>
    <x v="0"/>
    <s v="Position filled by another"/>
    <m/>
    <m/>
    <m/>
    <m/>
    <m/>
    <x v="0"/>
    <m/>
    <x v="0"/>
    <m/>
    <m/>
    <m/>
    <m/>
    <m/>
    <m/>
    <m/>
    <x v="0"/>
    <m/>
    <m/>
    <m/>
  </r>
  <r>
    <n v="1375"/>
    <x v="782"/>
    <x v="3"/>
    <s v="M and E - Senior"/>
    <x v="0"/>
    <s v="M and E-Analyst"/>
    <x v="4"/>
    <x v="551"/>
    <d v="2022-10-29T03:08:08"/>
    <n v="4"/>
    <d v="2022-11-04T03:08:08"/>
    <n v="6"/>
    <d v="2022-11-24T03:08:08"/>
    <n v="20"/>
    <x v="0"/>
    <n v="12"/>
    <d v="2022-11-16T03:08:08"/>
    <x v="0"/>
    <s v="Other"/>
    <m/>
    <m/>
    <m/>
    <m/>
    <d v="2022-11-17T03:08:08"/>
    <x v="0"/>
    <m/>
    <x v="0"/>
    <m/>
    <m/>
    <m/>
    <m/>
    <m/>
    <m/>
    <m/>
    <x v="2"/>
    <m/>
    <m/>
    <m/>
  </r>
  <r>
    <n v="1349"/>
    <x v="783"/>
    <x v="3"/>
    <s v="M and E - Senior"/>
    <x v="0"/>
    <s v="M and E-Analyst"/>
    <x v="4"/>
    <x v="552"/>
    <d v="2023-06-18T00:56:18"/>
    <n v="3"/>
    <d v="2023-06-23T00:56:18"/>
    <n v="5"/>
    <d v="2023-07-22T00:56:18"/>
    <n v="29"/>
    <x v="0"/>
    <n v="7"/>
    <d v="2023-06-30T00:56:18"/>
    <x v="0"/>
    <s v="Not a culture fit"/>
    <m/>
    <m/>
    <m/>
    <m/>
    <m/>
    <x v="0"/>
    <m/>
    <x v="0"/>
    <m/>
    <m/>
    <m/>
    <m/>
    <m/>
    <m/>
    <m/>
    <x v="2"/>
    <m/>
    <m/>
    <m/>
  </r>
  <r>
    <n v="1344"/>
    <x v="784"/>
    <x v="3"/>
    <s v="M and E - Senior"/>
    <x v="0"/>
    <s v="M and E-Analyst"/>
    <x v="4"/>
    <x v="553"/>
    <d v="2023-06-18T00:56:18"/>
    <n v="4"/>
    <d v="2023-06-23T00:56:18"/>
    <n v="5"/>
    <d v="2023-07-16T00:56:18"/>
    <n v="23"/>
    <x v="0"/>
    <n v="5"/>
    <d v="2023-06-28T00:56:18"/>
    <x v="1"/>
    <m/>
    <d v="2023-07-01T00:56:18"/>
    <s v="Declined"/>
    <m/>
    <m/>
    <d v="2023-06-30T00:56:18"/>
    <x v="0"/>
    <m/>
    <x v="0"/>
    <m/>
    <m/>
    <m/>
    <m/>
    <m/>
    <m/>
    <m/>
    <x v="1"/>
    <m/>
    <m/>
    <m/>
  </r>
  <r>
    <n v="1092"/>
    <x v="785"/>
    <x v="3"/>
    <s v="M and E - Senior"/>
    <x v="0"/>
    <s v="M and E-Analyst"/>
    <x v="4"/>
    <x v="554"/>
    <d v="2023-04-29T06:21:04"/>
    <n v="4"/>
    <d v="2023-04-30T06:21:04"/>
    <n v="1"/>
    <d v="2023-05-27T06:21:04"/>
    <n v="27"/>
    <x v="0"/>
    <n v="4"/>
    <d v="2023-05-04T06:21:04"/>
    <x v="3"/>
    <m/>
    <d v="2023-05-09T06:21:04"/>
    <s v="Accepted"/>
    <d v="2023-05-06T06:21:04"/>
    <d v="2023-05-09T06:21:04"/>
    <d v="2023-05-06T06:21:04"/>
    <x v="23"/>
    <d v="2023-05-16T06:21:04"/>
    <x v="1"/>
    <n v="12"/>
    <d v="2023-05-17T06:21:04"/>
    <n v="1"/>
    <d v="2023-05-18T06:21:04"/>
    <d v="2023-05-19T06:21:04"/>
    <n v="171"/>
    <m/>
    <x v="1"/>
    <d v="2023-06-06T06:21:04"/>
    <n v="21"/>
    <n v="1"/>
  </r>
  <r>
    <n v="1052"/>
    <x v="786"/>
    <x v="3"/>
    <s v="M and E - Senior"/>
    <x v="0"/>
    <s v="M and E-Analyst"/>
    <x v="4"/>
    <x v="555"/>
    <d v="2023-08-24T04:19:54"/>
    <n v="4"/>
    <d v="2023-08-25T04:19:54"/>
    <n v="1"/>
    <d v="2023-09-02T04:19:54"/>
    <n v="8"/>
    <x v="0"/>
    <n v="6"/>
    <d v="2023-08-31T04:19:54"/>
    <x v="0"/>
    <s v="Other"/>
    <m/>
    <m/>
    <m/>
    <m/>
    <d v="2023-09-01T04:19:54"/>
    <x v="0"/>
    <m/>
    <x v="0"/>
    <m/>
    <m/>
    <m/>
    <m/>
    <m/>
    <m/>
    <m/>
    <x v="2"/>
    <m/>
    <m/>
    <m/>
  </r>
  <r>
    <n v="1051"/>
    <x v="787"/>
    <x v="3"/>
    <s v="M and E - Senior"/>
    <x v="0"/>
    <s v="M and E-Analyst"/>
    <x v="4"/>
    <x v="556"/>
    <d v="2023-08-23T04:19:54"/>
    <n v="2"/>
    <d v="2023-08-25T04:19:54"/>
    <n v="2"/>
    <d v="2023-09-08T04:19:54"/>
    <n v="14"/>
    <x v="1"/>
    <m/>
    <m/>
    <x v="2"/>
    <m/>
    <m/>
    <m/>
    <m/>
    <m/>
    <m/>
    <x v="0"/>
    <m/>
    <x v="0"/>
    <m/>
    <m/>
    <m/>
    <m/>
    <m/>
    <m/>
    <m/>
    <x v="1"/>
    <m/>
    <m/>
    <m/>
  </r>
  <r>
    <n v="1006"/>
    <x v="788"/>
    <x v="3"/>
    <s v="M and E - Senior"/>
    <x v="0"/>
    <s v="M and E-Analyst"/>
    <x v="4"/>
    <x v="557"/>
    <d v="2022-12-27T16:31:31"/>
    <n v="4"/>
    <d v="2022-12-28T16:31:31"/>
    <n v="1"/>
    <d v="2023-01-20T16:31:31"/>
    <n v="23"/>
    <x v="0"/>
    <n v="13"/>
    <d v="2023-01-10T16:31:31"/>
    <x v="0"/>
    <s v="Other"/>
    <m/>
    <m/>
    <m/>
    <m/>
    <d v="2023-01-14T16:31:31"/>
    <x v="0"/>
    <m/>
    <x v="0"/>
    <m/>
    <m/>
    <m/>
    <m/>
    <m/>
    <m/>
    <m/>
    <x v="0"/>
    <m/>
    <m/>
    <m/>
  </r>
  <r>
    <n v="1004"/>
    <x v="789"/>
    <x v="3"/>
    <s v="M and E - Senior"/>
    <x v="0"/>
    <s v="M and E-Analyst"/>
    <x v="4"/>
    <x v="557"/>
    <d v="2022-12-26T16:31:31"/>
    <n v="3"/>
    <d v="2022-12-28T16:31:31"/>
    <n v="2"/>
    <d v="2023-01-05T16:31:31"/>
    <n v="8"/>
    <x v="1"/>
    <m/>
    <m/>
    <x v="2"/>
    <m/>
    <m/>
    <m/>
    <m/>
    <m/>
    <m/>
    <x v="0"/>
    <m/>
    <x v="0"/>
    <m/>
    <m/>
    <m/>
    <m/>
    <m/>
    <m/>
    <m/>
    <x v="1"/>
    <m/>
    <m/>
    <m/>
  </r>
  <r>
    <n v="1003"/>
    <x v="790"/>
    <x v="3"/>
    <s v="M and E - Senior"/>
    <x v="0"/>
    <s v="M and E-Analyst"/>
    <x v="4"/>
    <x v="558"/>
    <d v="2022-12-22T16:31:31"/>
    <n v="4"/>
    <d v="2022-12-28T16:31:31"/>
    <n v="6"/>
    <d v="2023-01-04T16:31:31"/>
    <n v="7"/>
    <x v="0"/>
    <n v="14"/>
    <d v="2023-01-11T16:31:31"/>
    <x v="3"/>
    <m/>
    <d v="2023-01-15T16:31:31"/>
    <s v="Accepted"/>
    <d v="2023-01-13T16:31:31"/>
    <d v="2023-01-14T16:31:31"/>
    <d v="2023-01-12T16:31:31"/>
    <x v="2"/>
    <d v="2023-01-22T16:31:31"/>
    <x v="1"/>
    <n v="11"/>
    <d v="2023-01-25T16:31:31"/>
    <n v="3"/>
    <d v="2023-01-28T16:31:31"/>
    <d v="2023-01-31T16:31:31"/>
    <n v="180"/>
    <m/>
    <x v="1"/>
    <d v="2023-02-16T16:31:31"/>
    <n v="25"/>
    <n v="3"/>
  </r>
  <r>
    <n v="990"/>
    <x v="791"/>
    <x v="3"/>
    <s v="M and E - Senior"/>
    <x v="0"/>
    <s v="M and E-Analyst"/>
    <x v="4"/>
    <x v="559"/>
    <d v="2022-08-26T05:47:20"/>
    <n v="3"/>
    <d v="2022-08-30T05:47:20"/>
    <n v="4"/>
    <d v="2022-09-23T05:47:20"/>
    <n v="24"/>
    <x v="0"/>
    <n v="5"/>
    <d v="2022-09-04T05:47:20"/>
    <x v="3"/>
    <m/>
    <d v="2022-09-07T05:47:20"/>
    <s v="Accepted"/>
    <d v="2022-09-06T05:47:20"/>
    <d v="2022-09-07T05:47:20"/>
    <d v="2022-09-05T05:47:20"/>
    <x v="15"/>
    <d v="2022-09-08T05:47:20"/>
    <x v="1"/>
    <n v="4"/>
    <d v="2022-09-11T05:47:20"/>
    <n v="3"/>
    <d v="2022-09-14T05:47:20"/>
    <d v="2022-09-15T05:47:20"/>
    <n v="131"/>
    <m/>
    <x v="1"/>
    <d v="2022-10-08T05:47:20"/>
    <n v="30"/>
    <n v="1"/>
  </r>
  <r>
    <n v="989"/>
    <x v="792"/>
    <x v="3"/>
    <s v="M and E - Senior"/>
    <x v="0"/>
    <s v="M and E-Analyst"/>
    <x v="4"/>
    <x v="560"/>
    <d v="2022-08-29T05:47:20"/>
    <n v="1"/>
    <d v="2022-08-30T05:47:20"/>
    <n v="1"/>
    <d v="2022-09-11T05:47:20"/>
    <n v="12"/>
    <x v="0"/>
    <n v="17"/>
    <d v="2022-09-16T05:47:20"/>
    <x v="1"/>
    <m/>
    <d v="2022-09-21T05:47:20"/>
    <s v="Declined"/>
    <m/>
    <m/>
    <d v="2022-09-17T05:47:20"/>
    <x v="0"/>
    <m/>
    <x v="0"/>
    <m/>
    <m/>
    <m/>
    <m/>
    <m/>
    <m/>
    <m/>
    <x v="1"/>
    <m/>
    <m/>
    <m/>
  </r>
  <r>
    <n v="988"/>
    <x v="793"/>
    <x v="3"/>
    <s v="M and E - Senior"/>
    <x v="0"/>
    <s v="M and E-Analyst"/>
    <x v="4"/>
    <x v="561"/>
    <d v="2022-08-25T05:47:20"/>
    <n v="3"/>
    <d v="2022-08-30T05:47:20"/>
    <n v="5"/>
    <d v="2022-09-28T05:47:20"/>
    <n v="29"/>
    <x v="1"/>
    <m/>
    <m/>
    <x v="2"/>
    <m/>
    <m/>
    <m/>
    <m/>
    <m/>
    <m/>
    <x v="0"/>
    <m/>
    <x v="0"/>
    <m/>
    <m/>
    <m/>
    <m/>
    <m/>
    <m/>
    <m/>
    <x v="1"/>
    <m/>
    <m/>
    <m/>
  </r>
  <r>
    <n v="986"/>
    <x v="794"/>
    <x v="3"/>
    <s v="M and E - Senior"/>
    <x v="0"/>
    <s v="M and E-Analyst"/>
    <x v="4"/>
    <x v="562"/>
    <d v="2022-08-26T05:47:20"/>
    <n v="1"/>
    <d v="2022-08-30T05:47:20"/>
    <n v="4"/>
    <d v="2022-09-07T05:47:20"/>
    <n v="8"/>
    <x v="0"/>
    <n v="13"/>
    <d v="2022-09-12T05:47:20"/>
    <x v="1"/>
    <m/>
    <d v="2022-09-15T05:47:20"/>
    <s v="Declined"/>
    <m/>
    <m/>
    <d v="2022-09-13T05:47:20"/>
    <x v="0"/>
    <m/>
    <x v="0"/>
    <m/>
    <m/>
    <m/>
    <m/>
    <m/>
    <m/>
    <m/>
    <x v="1"/>
    <m/>
    <m/>
    <m/>
  </r>
  <r>
    <n v="985"/>
    <x v="795"/>
    <x v="3"/>
    <s v="M and E - Senior"/>
    <x v="0"/>
    <s v="M and E-Analyst"/>
    <x v="4"/>
    <x v="559"/>
    <d v="2022-08-25T05:47:20"/>
    <n v="2"/>
    <d v="2022-08-30T05:47:20"/>
    <n v="5"/>
    <d v="2022-09-18T05:47:20"/>
    <n v="19"/>
    <x v="0"/>
    <n v="4"/>
    <d v="2022-09-03T05:47:20"/>
    <x v="0"/>
    <s v="Didn't pass technical test"/>
    <m/>
    <m/>
    <m/>
    <m/>
    <m/>
    <x v="0"/>
    <m/>
    <x v="0"/>
    <m/>
    <m/>
    <m/>
    <m/>
    <m/>
    <m/>
    <m/>
    <x v="2"/>
    <m/>
    <m/>
    <m/>
  </r>
  <r>
    <n v="983"/>
    <x v="796"/>
    <x v="3"/>
    <s v="M and E - Senior"/>
    <x v="0"/>
    <s v="M and E-Analyst"/>
    <x v="4"/>
    <x v="560"/>
    <d v="2022-08-29T05:47:20"/>
    <n v="1"/>
    <d v="2022-08-30T05:47:20"/>
    <n v="1"/>
    <d v="2022-09-29T05:47:20"/>
    <n v="30"/>
    <x v="0"/>
    <n v="7"/>
    <d v="2022-09-06T05:47:20"/>
    <x v="3"/>
    <m/>
    <d v="2022-09-08T05:47:20"/>
    <s v="Accepted"/>
    <d v="2022-09-08T05:47:20"/>
    <d v="2022-09-11T05:47:20"/>
    <d v="2022-09-07T05:47:20"/>
    <x v="15"/>
    <d v="2022-09-13T05:47:20"/>
    <x v="1"/>
    <n v="7"/>
    <d v="2022-09-16T05:47:20"/>
    <n v="3"/>
    <d v="2022-09-18T05:47:20"/>
    <d v="2022-09-20T05:47:20"/>
    <n v="175"/>
    <m/>
    <x v="1"/>
    <d v="2022-10-08T05:47:20"/>
    <n v="25"/>
    <n v="2"/>
  </r>
  <r>
    <n v="878"/>
    <x v="797"/>
    <x v="3"/>
    <s v="M and E - Senior"/>
    <x v="0"/>
    <s v="M and E-Analyst"/>
    <x v="4"/>
    <x v="563"/>
    <d v="2022-07-21T19:23:12"/>
    <n v="3"/>
    <d v="2022-07-26T19:23:12"/>
    <n v="5"/>
    <d v="2022-08-08T19:23:12"/>
    <n v="13"/>
    <x v="0"/>
    <n v="10"/>
    <d v="2022-08-05T19:23:12"/>
    <x v="1"/>
    <m/>
    <d v="2022-08-09T19:23:12"/>
    <s v="Declined"/>
    <m/>
    <m/>
    <d v="2022-08-08T19:23:12"/>
    <x v="0"/>
    <m/>
    <x v="0"/>
    <m/>
    <m/>
    <m/>
    <m/>
    <m/>
    <m/>
    <m/>
    <x v="1"/>
    <m/>
    <m/>
    <m/>
  </r>
  <r>
    <n v="874"/>
    <x v="798"/>
    <x v="3"/>
    <s v="M and E - Senior"/>
    <x v="0"/>
    <s v="M and E-Analyst"/>
    <x v="4"/>
    <x v="564"/>
    <d v="2022-07-21T19:23:12"/>
    <n v="4"/>
    <d v="2022-07-26T19:23:12"/>
    <n v="5"/>
    <d v="2022-07-31T19:23:12"/>
    <n v="5"/>
    <x v="0"/>
    <n v="5"/>
    <d v="2022-07-31T19:23:12"/>
    <x v="0"/>
    <s v="Salary expectation too high"/>
    <m/>
    <m/>
    <m/>
    <m/>
    <m/>
    <x v="0"/>
    <m/>
    <x v="0"/>
    <m/>
    <m/>
    <m/>
    <m/>
    <m/>
    <m/>
    <m/>
    <x v="0"/>
    <m/>
    <m/>
    <m/>
  </r>
  <r>
    <n v="753"/>
    <x v="799"/>
    <x v="3"/>
    <s v="M and E - Senior"/>
    <x v="0"/>
    <s v="M and E-Analyst"/>
    <x v="4"/>
    <x v="565"/>
    <d v="2023-01-16T21:12:47"/>
    <n v="1"/>
    <d v="2023-01-21T21:12:47"/>
    <n v="5"/>
    <d v="2023-02-01T21:12:47"/>
    <n v="11"/>
    <x v="0"/>
    <n v="16"/>
    <d v="2023-02-06T21:12:47"/>
    <x v="0"/>
    <s v="Position filled by another"/>
    <m/>
    <m/>
    <m/>
    <m/>
    <m/>
    <x v="0"/>
    <m/>
    <x v="0"/>
    <m/>
    <m/>
    <m/>
    <m/>
    <m/>
    <m/>
    <m/>
    <x v="2"/>
    <m/>
    <m/>
    <m/>
  </r>
  <r>
    <n v="700"/>
    <x v="800"/>
    <x v="3"/>
    <s v="M and E - Senior"/>
    <x v="0"/>
    <s v="M and E-Analyst"/>
    <x v="4"/>
    <x v="566"/>
    <d v="2022-11-09T06:56:27"/>
    <n v="4"/>
    <d v="2022-11-10T06:56:27"/>
    <n v="1"/>
    <d v="2022-11-15T06:56:27"/>
    <n v="5"/>
    <x v="0"/>
    <n v="3"/>
    <d v="2022-11-13T06:56:27"/>
    <x v="0"/>
    <s v="Not a culture fit"/>
    <m/>
    <m/>
    <m/>
    <m/>
    <m/>
    <x v="0"/>
    <m/>
    <x v="0"/>
    <m/>
    <m/>
    <m/>
    <m/>
    <m/>
    <m/>
    <m/>
    <x v="0"/>
    <m/>
    <m/>
    <m/>
  </r>
  <r>
    <n v="645"/>
    <x v="801"/>
    <x v="3"/>
    <s v="M and E - Senior"/>
    <x v="0"/>
    <s v="M and E-Analyst"/>
    <x v="4"/>
    <x v="567"/>
    <d v="2022-08-13T18:15:27"/>
    <n v="1"/>
    <d v="2022-08-15T18:15:27"/>
    <n v="2"/>
    <d v="2022-08-20T18:15:27"/>
    <n v="5"/>
    <x v="0"/>
    <n v="4"/>
    <d v="2022-08-19T18:15:27"/>
    <x v="3"/>
    <m/>
    <d v="2022-08-24T18:15:27"/>
    <s v="Accepted"/>
    <d v="2022-08-20T18:15:27"/>
    <d v="2022-08-22T18:15:27"/>
    <d v="2022-08-22T18:15:27"/>
    <x v="15"/>
    <d v="2022-08-28T18:15:27"/>
    <x v="1"/>
    <n v="9"/>
    <d v="2022-08-30T18:15:27"/>
    <n v="2"/>
    <d v="2022-09-02T18:15:27"/>
    <d v="2022-09-05T18:15:27"/>
    <n v="176"/>
    <m/>
    <x v="1"/>
    <d v="2022-09-13T18:15:27"/>
    <n v="16"/>
    <n v="3"/>
  </r>
  <r>
    <n v="644"/>
    <x v="802"/>
    <x v="3"/>
    <s v="M and E - Senior"/>
    <x v="0"/>
    <s v="M and E-Analyst"/>
    <x v="4"/>
    <x v="568"/>
    <d v="2022-08-11T18:15:27"/>
    <n v="3"/>
    <d v="2022-08-15T18:15:27"/>
    <n v="4"/>
    <d v="2022-09-11T18:15:27"/>
    <n v="27"/>
    <x v="0"/>
    <n v="9"/>
    <d v="2022-08-24T18:15:27"/>
    <x v="3"/>
    <m/>
    <d v="2022-08-29T18:15:27"/>
    <s v="Accepted"/>
    <d v="2022-08-25T18:15:27"/>
    <d v="2022-08-27T18:15:27"/>
    <d v="2022-08-28T18:15:27"/>
    <x v="5"/>
    <d v="2022-08-31T18:15:27"/>
    <x v="1"/>
    <n v="7"/>
    <d v="2022-09-01T18:15:27"/>
    <n v="1"/>
    <d v="2022-09-04T18:15:27"/>
    <d v="2022-09-05T18:15:27"/>
    <n v="151"/>
    <m/>
    <x v="1"/>
    <d v="2022-09-26T18:15:27"/>
    <n v="26"/>
    <n v="1"/>
  </r>
  <r>
    <n v="558"/>
    <x v="803"/>
    <x v="3"/>
    <s v="M and E - Senior"/>
    <x v="0"/>
    <s v="M and E-Analyst"/>
    <x v="4"/>
    <x v="569"/>
    <d v="2023-06-11T00:15:10"/>
    <n v="2"/>
    <d v="2023-06-14T00:15:10"/>
    <n v="3"/>
    <d v="2023-07-13T00:15:10"/>
    <n v="29"/>
    <x v="1"/>
    <m/>
    <m/>
    <x v="2"/>
    <m/>
    <m/>
    <m/>
    <m/>
    <m/>
    <m/>
    <x v="0"/>
    <m/>
    <x v="0"/>
    <m/>
    <m/>
    <m/>
    <m/>
    <m/>
    <m/>
    <m/>
    <x v="1"/>
    <m/>
    <m/>
    <m/>
  </r>
  <r>
    <n v="554"/>
    <x v="804"/>
    <x v="3"/>
    <s v="M and E - Senior"/>
    <x v="0"/>
    <s v="M and E-Analyst"/>
    <x v="4"/>
    <x v="569"/>
    <d v="2023-06-11T00:15:10"/>
    <n v="2"/>
    <d v="2023-06-14T00:15:10"/>
    <n v="3"/>
    <d v="2023-07-12T00:15:10"/>
    <n v="28"/>
    <x v="0"/>
    <n v="4"/>
    <d v="2023-06-18T00:15:10"/>
    <x v="0"/>
    <s v="Other"/>
    <m/>
    <m/>
    <m/>
    <m/>
    <d v="2023-06-19T00:15:10"/>
    <x v="0"/>
    <m/>
    <x v="0"/>
    <m/>
    <m/>
    <m/>
    <m/>
    <m/>
    <m/>
    <m/>
    <x v="2"/>
    <m/>
    <m/>
    <m/>
  </r>
  <r>
    <n v="2989"/>
    <x v="805"/>
    <x v="3"/>
    <s v="M and E - Manager Level"/>
    <x v="6"/>
    <s v="M and E-Manager"/>
    <x v="5"/>
    <x v="570"/>
    <d v="2023-01-04T23:42:41"/>
    <n v="2"/>
    <d v="2023-01-12T23:42:41"/>
    <n v="8"/>
    <d v="2023-02-04T23:42:41"/>
    <n v="23"/>
    <x v="0"/>
    <n v="7"/>
    <d v="2023-01-19T23:42:41"/>
    <x v="0"/>
    <s v="Not a culture fit"/>
    <m/>
    <m/>
    <m/>
    <m/>
    <d v="2023-01-21T23:42:41"/>
    <x v="0"/>
    <m/>
    <x v="0"/>
    <m/>
    <m/>
    <m/>
    <m/>
    <m/>
    <m/>
    <m/>
    <x v="2"/>
    <m/>
    <m/>
    <m/>
  </r>
  <r>
    <n v="2907"/>
    <x v="806"/>
    <x v="3"/>
    <s v="M and E - Manager Level"/>
    <x v="6"/>
    <s v="M and E-Manager"/>
    <x v="5"/>
    <x v="571"/>
    <d v="2022-02-25T07:11:44"/>
    <n v="1"/>
    <d v="2022-03-02T07:11:44"/>
    <n v="5"/>
    <d v="2022-04-16T07:11:44"/>
    <n v="45"/>
    <x v="0"/>
    <n v="14"/>
    <d v="2022-03-16T07:11:44"/>
    <x v="0"/>
    <s v="Didn't pass technical test"/>
    <m/>
    <m/>
    <m/>
    <m/>
    <d v="2022-03-19T07:11:44"/>
    <x v="0"/>
    <m/>
    <x v="0"/>
    <m/>
    <m/>
    <m/>
    <m/>
    <m/>
    <m/>
    <m/>
    <x v="0"/>
    <m/>
    <m/>
    <m/>
  </r>
  <r>
    <n v="2880"/>
    <x v="807"/>
    <x v="3"/>
    <s v="M and E - Manager Level"/>
    <x v="6"/>
    <s v="M and E-Manager"/>
    <x v="5"/>
    <x v="508"/>
    <d v="2023-07-12T03:57:06"/>
    <n v="2"/>
    <d v="2023-07-19T03:57:06"/>
    <n v="7"/>
    <d v="2023-08-12T03:57:06"/>
    <n v="24"/>
    <x v="0"/>
    <n v="5"/>
    <d v="2023-07-24T03:57:06"/>
    <x v="3"/>
    <m/>
    <d v="2023-07-30T03:57:06"/>
    <s v="Accepted"/>
    <d v="2023-07-25T03:57:06"/>
    <d v="2023-07-26T03:57:06"/>
    <d v="2023-07-27T03:57:06"/>
    <x v="32"/>
    <d v="2023-07-29T03:57:06"/>
    <x v="1"/>
    <n v="30"/>
    <d v="2023-07-31T03:57:06"/>
    <n v="2"/>
    <d v="2023-08-01T03:57:06"/>
    <d v="2023-08-02T03:57:06"/>
    <n v="154"/>
    <m/>
    <x v="1"/>
    <d v="2023-08-12T03:57:06"/>
    <n v="14"/>
    <n v="1"/>
  </r>
  <r>
    <n v="2876"/>
    <x v="808"/>
    <x v="3"/>
    <s v="M and E - Manager Level"/>
    <x v="6"/>
    <s v="M and E-Manager"/>
    <x v="5"/>
    <x v="572"/>
    <d v="2023-07-12T03:57:06"/>
    <n v="1"/>
    <d v="2023-07-19T03:57:06"/>
    <n v="7"/>
    <d v="2023-07-30T03:57:06"/>
    <n v="11"/>
    <x v="0"/>
    <n v="8"/>
    <d v="2023-07-27T03:57:06"/>
    <x v="1"/>
    <m/>
    <d v="2023-08-02T03:57:06"/>
    <s v="Declined"/>
    <m/>
    <m/>
    <d v="2023-07-31T03:57:06"/>
    <x v="0"/>
    <m/>
    <x v="0"/>
    <m/>
    <m/>
    <m/>
    <m/>
    <m/>
    <m/>
    <m/>
    <x v="1"/>
    <m/>
    <m/>
    <m/>
  </r>
  <r>
    <n v="2875"/>
    <x v="809"/>
    <x v="3"/>
    <s v="M and E - Manager Level"/>
    <x v="6"/>
    <s v="M and E-Manager"/>
    <x v="5"/>
    <x v="573"/>
    <d v="2023-07-08T03:57:06"/>
    <n v="1"/>
    <d v="2023-07-15T03:57:06"/>
    <n v="7"/>
    <d v="2023-07-31T03:57:06"/>
    <n v="16"/>
    <x v="1"/>
    <m/>
    <m/>
    <x v="2"/>
    <m/>
    <m/>
    <m/>
    <m/>
    <m/>
    <m/>
    <x v="0"/>
    <m/>
    <x v="0"/>
    <m/>
    <m/>
    <m/>
    <m/>
    <m/>
    <m/>
    <m/>
    <x v="1"/>
    <m/>
    <m/>
    <m/>
  </r>
  <r>
    <n v="2871"/>
    <x v="810"/>
    <x v="3"/>
    <s v="M and E - Manager Level"/>
    <x v="6"/>
    <s v="M and E-Manager"/>
    <x v="5"/>
    <x v="574"/>
    <d v="2023-07-13T03:57:06"/>
    <n v="1"/>
    <d v="2023-07-20T03:57:06"/>
    <n v="7"/>
    <d v="2023-09-28T03:57:06"/>
    <n v="70"/>
    <x v="0"/>
    <n v="1"/>
    <d v="2023-07-21T03:57:06"/>
    <x v="3"/>
    <m/>
    <d v="2023-07-29T03:57:06"/>
    <s v="Accepted"/>
    <d v="2023-07-23T03:57:06"/>
    <d v="2023-07-27T03:57:06"/>
    <d v="2023-07-25T03:57:06"/>
    <x v="32"/>
    <d v="2023-07-31T03:57:06"/>
    <x v="1"/>
    <n v="30"/>
    <d v="2023-08-04T03:57:06"/>
    <n v="4"/>
    <d v="2023-08-06T03:57:06"/>
    <d v="2023-08-09T03:57:06"/>
    <n v="169"/>
    <m/>
    <x v="1"/>
    <d v="2023-08-28T03:57:06"/>
    <n v="28"/>
    <n v="3"/>
  </r>
  <r>
    <n v="2811"/>
    <x v="811"/>
    <x v="3"/>
    <s v="M and E - Manager Level"/>
    <x v="6"/>
    <s v="M and E-Manager"/>
    <x v="5"/>
    <x v="575"/>
    <d v="2022-12-01T20:42:08"/>
    <n v="3"/>
    <d v="2022-12-03T20:42:08"/>
    <n v="2"/>
    <d v="2022-12-23T20:42:08"/>
    <n v="20"/>
    <x v="0"/>
    <n v="7"/>
    <d v="2022-12-10T20:42:08"/>
    <x v="1"/>
    <m/>
    <d v="2022-12-14T20:42:08"/>
    <s v="Declined"/>
    <m/>
    <m/>
    <d v="2022-12-12T20:42:08"/>
    <x v="0"/>
    <m/>
    <x v="0"/>
    <m/>
    <m/>
    <m/>
    <m/>
    <m/>
    <m/>
    <m/>
    <x v="1"/>
    <m/>
    <m/>
    <m/>
  </r>
  <r>
    <n v="2718"/>
    <x v="812"/>
    <x v="3"/>
    <s v="M and E - Manager Level"/>
    <x v="6"/>
    <s v="M and E-Manager"/>
    <x v="5"/>
    <x v="510"/>
    <d v="2023-01-31T01:18:41"/>
    <n v="3"/>
    <d v="2023-02-01T01:18:41"/>
    <n v="1"/>
    <d v="2023-02-25T01:18:41"/>
    <n v="24"/>
    <x v="0"/>
    <n v="9"/>
    <d v="2023-02-10T01:18:41"/>
    <x v="0"/>
    <s v="Salary expectation too high"/>
    <m/>
    <m/>
    <m/>
    <m/>
    <d v="2023-02-11T01:18:41"/>
    <x v="0"/>
    <m/>
    <x v="0"/>
    <m/>
    <m/>
    <m/>
    <m/>
    <m/>
    <m/>
    <m/>
    <x v="0"/>
    <m/>
    <m/>
    <m/>
  </r>
  <r>
    <n v="2714"/>
    <x v="813"/>
    <x v="3"/>
    <s v="M and E - Manager Level"/>
    <x v="6"/>
    <s v="M and E-Manager"/>
    <x v="5"/>
    <x v="576"/>
    <d v="2023-01-31T01:18:41"/>
    <n v="2"/>
    <d v="2023-02-01T01:18:41"/>
    <n v="1"/>
    <d v="2023-02-11T01:18:41"/>
    <n v="10"/>
    <x v="0"/>
    <n v="8"/>
    <d v="2023-02-09T01:18:41"/>
    <x v="0"/>
    <s v="Position filled by another"/>
    <m/>
    <m/>
    <m/>
    <m/>
    <m/>
    <x v="0"/>
    <m/>
    <x v="0"/>
    <m/>
    <m/>
    <m/>
    <m/>
    <m/>
    <m/>
    <m/>
    <x v="2"/>
    <m/>
    <m/>
    <m/>
  </r>
  <r>
    <n v="2652"/>
    <x v="814"/>
    <x v="3"/>
    <s v="M and E - Manager Level"/>
    <x v="6"/>
    <s v="M and E-Manager"/>
    <x v="5"/>
    <x v="577"/>
    <d v="2022-02-10T10:00:31"/>
    <n v="2"/>
    <d v="2022-02-13T10:00:31"/>
    <n v="3"/>
    <d v="2022-02-20T10:00:31"/>
    <n v="7"/>
    <x v="0"/>
    <n v="18"/>
    <d v="2022-03-03T10:00:31"/>
    <x v="0"/>
    <s v="Not a culture fit"/>
    <m/>
    <m/>
    <m/>
    <m/>
    <m/>
    <x v="0"/>
    <m/>
    <x v="0"/>
    <m/>
    <m/>
    <m/>
    <m/>
    <m/>
    <m/>
    <m/>
    <x v="0"/>
    <m/>
    <m/>
    <m/>
  </r>
  <r>
    <n v="2608"/>
    <x v="815"/>
    <x v="3"/>
    <s v="M and E - Manager Level"/>
    <x v="6"/>
    <s v="M and E-Manager"/>
    <x v="5"/>
    <x v="578"/>
    <d v="2023-04-28T16:37:27"/>
    <n v="3"/>
    <d v="2023-04-30T16:37:27"/>
    <n v="2"/>
    <d v="2023-05-19T16:37:27"/>
    <n v="19"/>
    <x v="0"/>
    <n v="14"/>
    <d v="2023-05-14T16:37:27"/>
    <x v="0"/>
    <s v="Not a culture fit"/>
    <m/>
    <m/>
    <m/>
    <m/>
    <m/>
    <x v="0"/>
    <m/>
    <x v="0"/>
    <m/>
    <m/>
    <m/>
    <m/>
    <m/>
    <m/>
    <m/>
    <x v="2"/>
    <m/>
    <m/>
    <m/>
  </r>
  <r>
    <n v="2605"/>
    <x v="816"/>
    <x v="3"/>
    <s v="M and E - Manager Level"/>
    <x v="6"/>
    <s v="M and E-Manager"/>
    <x v="5"/>
    <x v="579"/>
    <d v="2023-04-27T16:37:27"/>
    <n v="1"/>
    <d v="2023-04-30T16:37:27"/>
    <n v="3"/>
    <d v="2023-05-20T16:37:27"/>
    <n v="20"/>
    <x v="0"/>
    <n v="16"/>
    <d v="2023-05-16T16:37:27"/>
    <x v="0"/>
    <s v="Salary expectation too high"/>
    <m/>
    <m/>
    <m/>
    <m/>
    <m/>
    <x v="0"/>
    <m/>
    <x v="0"/>
    <m/>
    <m/>
    <m/>
    <m/>
    <m/>
    <m/>
    <m/>
    <x v="2"/>
    <m/>
    <m/>
    <m/>
  </r>
  <r>
    <n v="2470"/>
    <x v="817"/>
    <x v="3"/>
    <s v="M and E - Manager Level"/>
    <x v="6"/>
    <s v="M and E-Manager"/>
    <x v="5"/>
    <x v="580"/>
    <d v="2023-04-01T20:12:18"/>
    <n v="3"/>
    <d v="2023-04-06T20:12:18"/>
    <n v="5"/>
    <d v="2023-05-03T20:12:18"/>
    <n v="27"/>
    <x v="0"/>
    <n v="2"/>
    <d v="2023-04-08T20:12:18"/>
    <x v="3"/>
    <m/>
    <d v="2023-04-16T20:12:18"/>
    <s v="Accepted"/>
    <d v="2023-04-09T20:12:18"/>
    <d v="2023-04-12T20:12:18"/>
    <d v="2023-04-12T20:12:18"/>
    <x v="15"/>
    <d v="2023-04-14T20:12:18"/>
    <x v="1"/>
    <n v="6"/>
    <d v="2023-04-18T20:12:18"/>
    <n v="4"/>
    <d v="2023-04-19T20:12:18"/>
    <d v="2023-04-21T20:12:18"/>
    <n v="163"/>
    <m/>
    <x v="1"/>
    <d v="2023-05-11T20:12:18"/>
    <n v="27"/>
    <n v="2"/>
  </r>
  <r>
    <n v="2466"/>
    <x v="818"/>
    <x v="3"/>
    <s v="M and E - Manager Level"/>
    <x v="6"/>
    <s v="M and E-Manager"/>
    <x v="5"/>
    <x v="581"/>
    <d v="2023-04-03T20:12:18"/>
    <n v="2"/>
    <d v="2023-04-06T20:12:18"/>
    <n v="3"/>
    <d v="2023-04-22T20:12:18"/>
    <n v="16"/>
    <x v="0"/>
    <n v="14"/>
    <d v="2023-04-20T20:12:18"/>
    <x v="4"/>
    <m/>
    <d v="2023-04-28T20:12:18"/>
    <s v="Pending"/>
    <m/>
    <m/>
    <d v="2023-04-24T20:12:18"/>
    <x v="0"/>
    <m/>
    <x v="0"/>
    <m/>
    <m/>
    <m/>
    <m/>
    <m/>
    <m/>
    <m/>
    <x v="1"/>
    <m/>
    <m/>
    <m/>
  </r>
  <r>
    <n v="2433"/>
    <x v="819"/>
    <x v="3"/>
    <s v="M and E - Manager Level"/>
    <x v="6"/>
    <s v="M and E-Manager"/>
    <x v="5"/>
    <x v="582"/>
    <d v="2022-07-03T03:02:50"/>
    <n v="1"/>
    <d v="2022-07-07T03:02:50"/>
    <n v="4"/>
    <d v="2022-07-21T03:02:50"/>
    <n v="14"/>
    <x v="0"/>
    <n v="9"/>
    <d v="2022-07-16T03:02:50"/>
    <x v="0"/>
    <s v="Salary expectation too high"/>
    <m/>
    <m/>
    <m/>
    <m/>
    <d v="2022-07-20T03:02:50"/>
    <x v="0"/>
    <m/>
    <x v="0"/>
    <m/>
    <m/>
    <m/>
    <m/>
    <m/>
    <m/>
    <m/>
    <x v="0"/>
    <m/>
    <m/>
    <m/>
  </r>
  <r>
    <n v="2350"/>
    <x v="820"/>
    <x v="3"/>
    <s v="M and E - Manager Level"/>
    <x v="6"/>
    <s v="M and E-Manager"/>
    <x v="5"/>
    <x v="583"/>
    <d v="2023-05-12T08:44:55"/>
    <n v="4"/>
    <d v="2023-05-14T08:44:55"/>
    <n v="2"/>
    <d v="2023-06-09T08:44:55"/>
    <n v="26"/>
    <x v="0"/>
    <n v="8"/>
    <d v="2023-05-22T08:44:55"/>
    <x v="0"/>
    <s v="Not a culture fit"/>
    <m/>
    <m/>
    <m/>
    <m/>
    <d v="2023-05-23T08:44:55"/>
    <x v="0"/>
    <m/>
    <x v="0"/>
    <m/>
    <m/>
    <m/>
    <m/>
    <m/>
    <m/>
    <m/>
    <x v="0"/>
    <m/>
    <m/>
    <m/>
  </r>
  <r>
    <n v="2343"/>
    <x v="821"/>
    <x v="3"/>
    <s v="M and E - Manager Level"/>
    <x v="6"/>
    <s v="M and E-Manager"/>
    <x v="5"/>
    <x v="495"/>
    <d v="2023-05-11T08:44:55"/>
    <n v="2"/>
    <d v="2023-05-14T08:44:55"/>
    <n v="3"/>
    <d v="2023-05-30T08:44:55"/>
    <n v="16"/>
    <x v="1"/>
    <m/>
    <m/>
    <x v="2"/>
    <m/>
    <m/>
    <m/>
    <m/>
    <m/>
    <m/>
    <x v="0"/>
    <m/>
    <x v="0"/>
    <m/>
    <m/>
    <m/>
    <m/>
    <m/>
    <m/>
    <m/>
    <x v="1"/>
    <m/>
    <m/>
    <m/>
  </r>
  <r>
    <n v="2182"/>
    <x v="822"/>
    <x v="3"/>
    <s v="M and E - Manager Level"/>
    <x v="6"/>
    <s v="M and E-Manager"/>
    <x v="5"/>
    <x v="584"/>
    <d v="2023-03-11T12:45:42"/>
    <n v="3"/>
    <d v="2023-03-15T12:45:42"/>
    <n v="4"/>
    <d v="2023-03-22T12:45:42"/>
    <n v="7"/>
    <x v="0"/>
    <n v="4"/>
    <d v="2023-03-19T12:45:42"/>
    <x v="3"/>
    <m/>
    <d v="2023-03-22T12:45:42"/>
    <s v="Accepted"/>
    <d v="2023-03-20T12:45:42"/>
    <d v="2023-03-24T12:45:42"/>
    <d v="2023-03-21T12:45:42"/>
    <x v="5"/>
    <d v="2023-03-31T12:45:42"/>
    <x v="1"/>
    <n v="12"/>
    <d v="2023-04-02T12:45:42"/>
    <n v="2"/>
    <d v="2023-04-05T12:45:42"/>
    <d v="2023-04-08T12:45:42"/>
    <n v="121"/>
    <m/>
    <x v="1"/>
    <d v="2023-04-25T12:45:42"/>
    <n v="25"/>
    <n v="3"/>
  </r>
  <r>
    <n v="2079"/>
    <x v="823"/>
    <x v="3"/>
    <s v="M and E - Manager Level"/>
    <x v="6"/>
    <s v="M and E-Manager"/>
    <x v="5"/>
    <x v="585"/>
    <d v="2022-12-22T10:35:07"/>
    <n v="3"/>
    <d v="2022-12-28T10:35:07"/>
    <n v="6"/>
    <d v="2023-01-13T10:35:07"/>
    <n v="16"/>
    <x v="0"/>
    <n v="7"/>
    <d v="2023-01-04T10:35:07"/>
    <x v="3"/>
    <m/>
    <d v="2023-01-09T10:35:07"/>
    <s v="Accepted"/>
    <d v="2023-01-06T10:35:07"/>
    <d v="2023-01-07T10:35:07"/>
    <d v="2023-01-05T10:35:07"/>
    <x v="17"/>
    <d v="2023-01-08T10:35:07"/>
    <x v="1"/>
    <n v="4"/>
    <d v="2023-01-11T10:35:07"/>
    <n v="3"/>
    <d v="2023-01-12T10:35:07"/>
    <d v="2023-01-13T10:35:07"/>
    <n v="141"/>
    <m/>
    <x v="1"/>
    <d v="2023-02-04T10:35:07"/>
    <n v="27"/>
    <n v="1"/>
  </r>
  <r>
    <n v="2076"/>
    <x v="824"/>
    <x v="3"/>
    <s v="M and E - Manager Level"/>
    <x v="6"/>
    <s v="M and E-Manager"/>
    <x v="5"/>
    <x v="586"/>
    <d v="2022-12-27T10:35:07"/>
    <n v="2"/>
    <d v="2022-12-28T10:35:07"/>
    <n v="1"/>
    <d v="2023-01-06T10:35:07"/>
    <n v="9"/>
    <x v="0"/>
    <n v="14"/>
    <d v="2023-01-11T10:35:07"/>
    <x v="1"/>
    <m/>
    <d v="2023-01-16T10:35:07"/>
    <s v="Declined"/>
    <m/>
    <m/>
    <d v="2023-01-15T10:35:07"/>
    <x v="0"/>
    <m/>
    <x v="0"/>
    <m/>
    <m/>
    <m/>
    <m/>
    <m/>
    <m/>
    <m/>
    <x v="1"/>
    <m/>
    <m/>
    <m/>
  </r>
  <r>
    <n v="2020"/>
    <x v="825"/>
    <x v="3"/>
    <s v="M and E - Manager Level"/>
    <x v="6"/>
    <s v="M and E-Manager"/>
    <x v="5"/>
    <x v="498"/>
    <d v="2023-06-06T14:00:49"/>
    <n v="1"/>
    <d v="2023-06-09T14:00:49"/>
    <n v="3"/>
    <d v="2023-06-15T14:00:49"/>
    <n v="6"/>
    <x v="0"/>
    <n v="15"/>
    <d v="2023-06-24T14:00:49"/>
    <x v="4"/>
    <m/>
    <d v="2023-06-29T14:00:49"/>
    <s v="Pending"/>
    <m/>
    <m/>
    <d v="2023-06-28T14:00:49"/>
    <x v="0"/>
    <m/>
    <x v="0"/>
    <m/>
    <m/>
    <m/>
    <m/>
    <m/>
    <m/>
    <m/>
    <x v="1"/>
    <m/>
    <m/>
    <m/>
  </r>
  <r>
    <n v="1950"/>
    <x v="826"/>
    <x v="3"/>
    <s v="M and E - Manager Level"/>
    <x v="6"/>
    <s v="M and E-Manager"/>
    <x v="5"/>
    <x v="587"/>
    <d v="2023-03-03T06:20:20"/>
    <n v="1"/>
    <d v="2023-03-05T06:20:20"/>
    <n v="2"/>
    <d v="2023-03-30T06:20:20"/>
    <n v="25"/>
    <x v="0"/>
    <n v="1"/>
    <d v="2023-03-06T06:20:20"/>
    <x v="3"/>
    <m/>
    <d v="2023-03-10T06:20:20"/>
    <s v="Accepted"/>
    <d v="2023-03-07T06:20:20"/>
    <d v="2023-03-08T06:20:20"/>
    <d v="2023-03-08T06:20:20"/>
    <x v="9"/>
    <d v="2023-03-15T06:20:20"/>
    <x v="1"/>
    <n v="9"/>
    <d v="2023-03-17T06:20:20"/>
    <n v="2"/>
    <d v="2023-03-20T06:20:20"/>
    <d v="2023-03-23T06:20:20"/>
    <n v="165"/>
    <m/>
    <x v="1"/>
    <d v="2023-03-31T06:20:20"/>
    <n v="16"/>
    <n v="3"/>
  </r>
  <r>
    <n v="1945"/>
    <x v="827"/>
    <x v="3"/>
    <s v="M and E - Manager Level"/>
    <x v="6"/>
    <s v="M and E-Manager"/>
    <x v="5"/>
    <x v="533"/>
    <d v="2023-02-27T06:20:20"/>
    <n v="2"/>
    <d v="2023-03-05T06:20:20"/>
    <n v="6"/>
    <d v="2023-03-14T06:20:20"/>
    <n v="9"/>
    <x v="0"/>
    <n v="9"/>
    <d v="2023-03-14T06:20:20"/>
    <x v="0"/>
    <s v="Not a culture fit"/>
    <m/>
    <m/>
    <m/>
    <m/>
    <m/>
    <x v="0"/>
    <m/>
    <x v="0"/>
    <m/>
    <m/>
    <m/>
    <m/>
    <m/>
    <m/>
    <m/>
    <x v="2"/>
    <m/>
    <m/>
    <m/>
  </r>
  <r>
    <n v="1942"/>
    <x v="828"/>
    <x v="3"/>
    <s v="M and E - Manager Level"/>
    <x v="6"/>
    <s v="M and E-Manager"/>
    <x v="5"/>
    <x v="531"/>
    <d v="2023-03-03T06:20:20"/>
    <n v="4"/>
    <d v="2023-03-05T06:20:20"/>
    <n v="2"/>
    <d v="2023-03-30T06:20:20"/>
    <n v="25"/>
    <x v="0"/>
    <n v="9"/>
    <d v="2023-03-14T06:20:20"/>
    <x v="3"/>
    <m/>
    <d v="2023-03-18T06:20:20"/>
    <s v="Accepted"/>
    <d v="2023-03-16T06:20:20"/>
    <d v="2023-03-19T06:20:20"/>
    <d v="2023-03-16T06:20:20"/>
    <x v="10"/>
    <d v="2023-03-23T06:20:20"/>
    <x v="1"/>
    <n v="9"/>
    <d v="2023-03-25T06:20:20"/>
    <n v="2"/>
    <d v="2023-03-27T06:20:20"/>
    <d v="2023-03-28T06:20:20"/>
    <n v="138"/>
    <m/>
    <x v="1"/>
    <d v="2023-04-11T06:20:20"/>
    <n v="19"/>
    <n v="1"/>
  </r>
  <r>
    <n v="1927"/>
    <x v="829"/>
    <x v="3"/>
    <s v="M and E - Manager Level"/>
    <x v="6"/>
    <s v="M and E-Manager"/>
    <x v="5"/>
    <x v="588"/>
    <d v="2022-08-23T09:24:23"/>
    <n v="1"/>
    <d v="2022-08-25T09:24:23"/>
    <n v="2"/>
    <d v="2022-09-10T09:24:23"/>
    <n v="16"/>
    <x v="1"/>
    <m/>
    <m/>
    <x v="2"/>
    <m/>
    <m/>
    <m/>
    <m/>
    <m/>
    <m/>
    <x v="0"/>
    <m/>
    <x v="0"/>
    <m/>
    <m/>
    <m/>
    <m/>
    <m/>
    <m/>
    <m/>
    <x v="1"/>
    <m/>
    <m/>
    <m/>
  </r>
  <r>
    <n v="1923"/>
    <x v="830"/>
    <x v="3"/>
    <s v="M and E - Manager Level"/>
    <x v="6"/>
    <s v="M and E-Manager"/>
    <x v="5"/>
    <x v="589"/>
    <d v="2022-08-24T09:24:23"/>
    <n v="1"/>
    <d v="2022-08-25T09:24:23"/>
    <n v="1"/>
    <d v="2022-09-08T09:24:23"/>
    <n v="14"/>
    <x v="0"/>
    <n v="9"/>
    <d v="2022-09-03T09:24:23"/>
    <x v="0"/>
    <s v="Not a culture fit"/>
    <m/>
    <m/>
    <m/>
    <m/>
    <d v="2022-09-05T09:24:23"/>
    <x v="0"/>
    <m/>
    <x v="0"/>
    <m/>
    <m/>
    <m/>
    <m/>
    <m/>
    <m/>
    <m/>
    <x v="2"/>
    <m/>
    <m/>
    <m/>
  </r>
  <r>
    <n v="1839"/>
    <x v="831"/>
    <x v="3"/>
    <s v="M and E - Manager Level"/>
    <x v="6"/>
    <s v="M and E-Manager"/>
    <x v="5"/>
    <x v="590"/>
    <d v="2023-04-23T08:48:53"/>
    <n v="1"/>
    <d v="2023-04-24T08:48:53"/>
    <n v="1"/>
    <d v="2023-05-19T08:48:53"/>
    <n v="25"/>
    <x v="0"/>
    <n v="16"/>
    <d v="2023-05-10T08:48:53"/>
    <x v="1"/>
    <m/>
    <d v="2023-05-15T08:48:53"/>
    <s v="Declined"/>
    <m/>
    <m/>
    <d v="2023-05-12T08:48:53"/>
    <x v="0"/>
    <m/>
    <x v="0"/>
    <m/>
    <m/>
    <m/>
    <m/>
    <m/>
    <m/>
    <m/>
    <x v="1"/>
    <m/>
    <m/>
    <m/>
  </r>
  <r>
    <n v="1790"/>
    <x v="832"/>
    <x v="3"/>
    <s v="M and E - Manager Level"/>
    <x v="6"/>
    <s v="M and E-Manager"/>
    <x v="5"/>
    <x v="501"/>
    <d v="2022-04-10T08:33:21"/>
    <n v="3"/>
    <d v="2022-04-14T08:33:21"/>
    <n v="4"/>
    <d v="2022-05-02T08:33:21"/>
    <n v="18"/>
    <x v="1"/>
    <m/>
    <m/>
    <x v="2"/>
    <m/>
    <m/>
    <m/>
    <m/>
    <m/>
    <m/>
    <x v="0"/>
    <m/>
    <x v="0"/>
    <m/>
    <m/>
    <m/>
    <m/>
    <m/>
    <m/>
    <m/>
    <x v="1"/>
    <m/>
    <m/>
    <m/>
  </r>
  <r>
    <n v="1782"/>
    <x v="833"/>
    <x v="3"/>
    <s v="M and E - Manager Level"/>
    <x v="6"/>
    <s v="M and E-Manager"/>
    <x v="5"/>
    <x v="535"/>
    <d v="2022-04-11T08:33:21"/>
    <n v="3"/>
    <d v="2022-04-14T08:33:21"/>
    <n v="3"/>
    <d v="2022-05-08T08:33:21"/>
    <n v="24"/>
    <x v="0"/>
    <n v="5"/>
    <d v="2022-04-19T08:33:21"/>
    <x v="1"/>
    <m/>
    <d v="2022-04-22T08:33:21"/>
    <s v="Declined"/>
    <m/>
    <m/>
    <d v="2022-04-21T08:33:21"/>
    <x v="0"/>
    <m/>
    <x v="0"/>
    <m/>
    <m/>
    <m/>
    <m/>
    <m/>
    <m/>
    <m/>
    <x v="1"/>
    <m/>
    <m/>
    <m/>
  </r>
  <r>
    <n v="1768"/>
    <x v="834"/>
    <x v="3"/>
    <s v="M and E - Manager Level"/>
    <x v="6"/>
    <s v="M and E-Manager"/>
    <x v="5"/>
    <x v="591"/>
    <d v="2023-06-24T15:39:43"/>
    <n v="4"/>
    <d v="2023-06-28T15:39:43"/>
    <n v="4"/>
    <d v="2023-07-08T15:39:43"/>
    <n v="10"/>
    <x v="0"/>
    <n v="16"/>
    <d v="2023-07-14T15:39:43"/>
    <x v="3"/>
    <m/>
    <d v="2023-07-21T15:39:43"/>
    <s v="Accepted"/>
    <d v="2023-07-16T15:39:43"/>
    <d v="2023-07-20T15:39:43"/>
    <d v="2023-07-17T15:39:43"/>
    <x v="33"/>
    <d v="2023-07-27T15:39:43"/>
    <x v="1"/>
    <n v="13"/>
    <d v="2023-07-28T15:39:43"/>
    <n v="1"/>
    <d v="2023-07-31T15:39:43"/>
    <d v="2023-08-01T15:39:43"/>
    <n v="165"/>
    <m/>
    <x v="1"/>
    <d v="2023-08-16T15:39:43"/>
    <n v="20"/>
    <n v="1"/>
  </r>
  <r>
    <n v="1765"/>
    <x v="835"/>
    <x v="3"/>
    <s v="M and E - Manager Level"/>
    <x v="6"/>
    <s v="M and E-Manager"/>
    <x v="5"/>
    <x v="540"/>
    <d v="2023-06-27T15:39:43"/>
    <n v="3"/>
    <d v="2023-06-28T15:39:43"/>
    <n v="1"/>
    <d v="2023-07-20T15:39:43"/>
    <n v="22"/>
    <x v="0"/>
    <n v="13"/>
    <d v="2023-07-11T15:39:43"/>
    <x v="1"/>
    <m/>
    <d v="2023-07-16T15:39:43"/>
    <s v="Declined"/>
    <m/>
    <m/>
    <d v="2023-07-15T15:39:43"/>
    <x v="0"/>
    <m/>
    <x v="0"/>
    <m/>
    <m/>
    <m/>
    <m/>
    <m/>
    <m/>
    <m/>
    <x v="1"/>
    <m/>
    <m/>
    <m/>
  </r>
  <r>
    <n v="1764"/>
    <x v="836"/>
    <x v="3"/>
    <s v="M and E - Manager Level"/>
    <x v="6"/>
    <s v="M and E-Manager"/>
    <x v="5"/>
    <x v="538"/>
    <d v="2023-06-26T15:39:43"/>
    <n v="4"/>
    <d v="2023-06-28T15:39:43"/>
    <n v="2"/>
    <d v="2023-07-19T15:39:43"/>
    <n v="21"/>
    <x v="0"/>
    <n v="10"/>
    <d v="2023-07-08T15:39:43"/>
    <x v="0"/>
    <s v="Position filled by another"/>
    <m/>
    <m/>
    <m/>
    <m/>
    <d v="2023-07-09T15:39:43"/>
    <x v="0"/>
    <m/>
    <x v="0"/>
    <m/>
    <m/>
    <m/>
    <m/>
    <m/>
    <m/>
    <m/>
    <x v="0"/>
    <m/>
    <m/>
    <m/>
  </r>
  <r>
    <n v="1729"/>
    <x v="837"/>
    <x v="3"/>
    <s v="M and E - Manager Level"/>
    <x v="6"/>
    <s v="M and E-Manager"/>
    <x v="5"/>
    <x v="592"/>
    <d v="2022-10-29T12:00:37"/>
    <n v="2"/>
    <d v="2022-11-03T12:00:37"/>
    <n v="5"/>
    <d v="2022-11-22T12:00:37"/>
    <n v="19"/>
    <x v="0"/>
    <n v="13"/>
    <d v="2022-11-16T12:00:37"/>
    <x v="0"/>
    <s v="Position filled by another"/>
    <m/>
    <m/>
    <m/>
    <m/>
    <m/>
    <x v="0"/>
    <m/>
    <x v="0"/>
    <m/>
    <m/>
    <m/>
    <m/>
    <m/>
    <m/>
    <m/>
    <x v="0"/>
    <m/>
    <m/>
    <m/>
  </r>
  <r>
    <n v="1721"/>
    <x v="838"/>
    <x v="3"/>
    <s v="M and E - Manager Level"/>
    <x v="6"/>
    <s v="M and E-Manager"/>
    <x v="5"/>
    <x v="593"/>
    <d v="2022-11-01T12:00:37"/>
    <n v="4"/>
    <d v="2022-11-03T12:00:37"/>
    <n v="2"/>
    <d v="2022-11-30T12:00:37"/>
    <n v="27"/>
    <x v="1"/>
    <m/>
    <m/>
    <x v="2"/>
    <m/>
    <m/>
    <m/>
    <m/>
    <m/>
    <m/>
    <x v="0"/>
    <m/>
    <x v="0"/>
    <m/>
    <m/>
    <m/>
    <m/>
    <m/>
    <m/>
    <m/>
    <x v="1"/>
    <m/>
    <m/>
    <m/>
  </r>
  <r>
    <n v="1651"/>
    <x v="839"/>
    <x v="3"/>
    <s v="M and E - Manager Level"/>
    <x v="6"/>
    <s v="M and E-Manager"/>
    <x v="5"/>
    <x v="543"/>
    <d v="2022-11-15T04:40:47"/>
    <n v="4"/>
    <d v="2022-11-18T04:40:47"/>
    <n v="3"/>
    <d v="2022-12-04T04:40:47"/>
    <n v="16"/>
    <x v="0"/>
    <n v="3"/>
    <d v="2022-11-21T04:40:47"/>
    <x v="0"/>
    <s v="Other"/>
    <m/>
    <m/>
    <m/>
    <m/>
    <m/>
    <x v="0"/>
    <m/>
    <x v="0"/>
    <m/>
    <m/>
    <m/>
    <m/>
    <m/>
    <m/>
    <m/>
    <x v="0"/>
    <m/>
    <m/>
    <m/>
  </r>
  <r>
    <n v="1626"/>
    <x v="840"/>
    <x v="3"/>
    <s v="M and E - Manager Level"/>
    <x v="6"/>
    <s v="M and E-Manager"/>
    <x v="5"/>
    <x v="594"/>
    <d v="2022-03-23T07:08:59"/>
    <n v="4"/>
    <d v="2022-03-25T07:08:59"/>
    <n v="2"/>
    <d v="2022-04-16T07:08:59"/>
    <n v="22"/>
    <x v="0"/>
    <n v="8"/>
    <d v="2022-04-02T07:08:59"/>
    <x v="1"/>
    <m/>
    <d v="2022-04-05T07:08:59"/>
    <s v="Declined"/>
    <m/>
    <m/>
    <d v="2022-04-04T07:08:59"/>
    <x v="0"/>
    <m/>
    <x v="0"/>
    <m/>
    <m/>
    <m/>
    <m/>
    <m/>
    <m/>
    <m/>
    <x v="1"/>
    <m/>
    <m/>
    <m/>
  </r>
  <r>
    <n v="1610"/>
    <x v="841"/>
    <x v="3"/>
    <s v="M and E - Manager Level"/>
    <x v="6"/>
    <s v="M and E-Manager"/>
    <x v="5"/>
    <x v="595"/>
    <d v="2022-01-05T19:39:24"/>
    <n v="2"/>
    <d v="2022-01-08T19:39:24"/>
    <n v="3"/>
    <d v="2022-01-25T19:39:24"/>
    <n v="17"/>
    <x v="0"/>
    <n v="9"/>
    <d v="2022-01-17T19:39:24"/>
    <x v="1"/>
    <m/>
    <d v="2022-01-20T19:39:24"/>
    <s v="Declined"/>
    <m/>
    <m/>
    <d v="2022-01-18T19:39:24"/>
    <x v="0"/>
    <m/>
    <x v="0"/>
    <m/>
    <m/>
    <m/>
    <m/>
    <m/>
    <m/>
    <m/>
    <x v="1"/>
    <m/>
    <m/>
    <m/>
  </r>
  <r>
    <n v="1609"/>
    <x v="842"/>
    <x v="3"/>
    <s v="M and E - Manager Level"/>
    <x v="6"/>
    <s v="M and E-Manager"/>
    <x v="5"/>
    <x v="596"/>
    <d v="2022-01-03T19:39:24"/>
    <n v="2"/>
    <d v="2022-01-08T19:39:24"/>
    <n v="5"/>
    <d v="2022-01-22T19:39:24"/>
    <n v="14"/>
    <x v="1"/>
    <m/>
    <m/>
    <x v="2"/>
    <m/>
    <m/>
    <m/>
    <m/>
    <m/>
    <m/>
    <x v="0"/>
    <m/>
    <x v="0"/>
    <m/>
    <m/>
    <m/>
    <m/>
    <m/>
    <m/>
    <m/>
    <x v="1"/>
    <m/>
    <m/>
    <m/>
  </r>
  <r>
    <n v="1608"/>
    <x v="843"/>
    <x v="3"/>
    <s v="M and E - Manager Level"/>
    <x v="6"/>
    <s v="M and E-Manager"/>
    <x v="5"/>
    <x v="596"/>
    <d v="2022-01-03T19:39:24"/>
    <n v="2"/>
    <d v="2022-01-08T19:39:24"/>
    <n v="5"/>
    <d v="2022-01-25T19:39:24"/>
    <n v="17"/>
    <x v="0"/>
    <n v="4"/>
    <d v="2022-01-12T19:39:24"/>
    <x v="0"/>
    <s v="Not a culture fit"/>
    <m/>
    <m/>
    <m/>
    <m/>
    <d v="2022-01-16T19:39:24"/>
    <x v="0"/>
    <m/>
    <x v="0"/>
    <m/>
    <m/>
    <m/>
    <m/>
    <m/>
    <m/>
    <m/>
    <x v="0"/>
    <m/>
    <m/>
    <m/>
  </r>
  <r>
    <n v="1604"/>
    <x v="844"/>
    <x v="3"/>
    <s v="M and E - Manager Level"/>
    <x v="6"/>
    <s v="M and E-Manager"/>
    <x v="5"/>
    <x v="597"/>
    <d v="2022-01-03T19:39:24"/>
    <n v="3"/>
    <d v="2022-01-08T19:39:24"/>
    <n v="5"/>
    <d v="2022-01-24T19:39:24"/>
    <n v="16"/>
    <x v="0"/>
    <n v="6"/>
    <d v="2022-01-14T19:39:24"/>
    <x v="0"/>
    <s v="Position filled by another"/>
    <m/>
    <m/>
    <m/>
    <m/>
    <m/>
    <x v="0"/>
    <m/>
    <x v="0"/>
    <m/>
    <m/>
    <m/>
    <m/>
    <m/>
    <m/>
    <m/>
    <x v="2"/>
    <m/>
    <m/>
    <m/>
  </r>
  <r>
    <n v="1475"/>
    <x v="845"/>
    <x v="3"/>
    <s v="M and E - Manager Level"/>
    <x v="6"/>
    <s v="M and E-Manager"/>
    <x v="5"/>
    <x v="598"/>
    <d v="2023-01-22T06:41:41"/>
    <n v="2"/>
    <d v="2023-01-28T06:41:41"/>
    <n v="6"/>
    <d v="2023-02-20T06:41:41"/>
    <n v="23"/>
    <x v="0"/>
    <n v="6"/>
    <d v="2023-02-03T06:41:41"/>
    <x v="4"/>
    <m/>
    <d v="2023-02-09T06:41:41"/>
    <s v="Pending"/>
    <m/>
    <m/>
    <d v="2023-02-05T06:41:41"/>
    <x v="0"/>
    <m/>
    <x v="0"/>
    <m/>
    <m/>
    <m/>
    <m/>
    <m/>
    <m/>
    <m/>
    <x v="1"/>
    <m/>
    <m/>
    <m/>
  </r>
  <r>
    <n v="1055"/>
    <x v="846"/>
    <x v="3"/>
    <s v="M and E - Manager Level"/>
    <x v="6"/>
    <s v="M and E-Manager"/>
    <x v="5"/>
    <x v="599"/>
    <d v="2023-08-21T04:19:54"/>
    <n v="4"/>
    <d v="2023-08-25T04:19:54"/>
    <n v="4"/>
    <d v="2023-09-12T04:19:54"/>
    <n v="18"/>
    <x v="0"/>
    <n v="9"/>
    <d v="2023-09-03T04:19:54"/>
    <x v="3"/>
    <m/>
    <d v="2023-09-08T04:19:54"/>
    <s v="Accepted"/>
    <d v="2023-09-05T04:19:54"/>
    <d v="2023-09-09T04:19:54"/>
    <d v="2023-09-04T04:19:54"/>
    <x v="5"/>
    <d v="2023-09-09T04:19:54"/>
    <x v="1"/>
    <n v="6"/>
    <d v="2023-09-11T04:19:54"/>
    <n v="2"/>
    <d v="2023-09-14T04:19:54"/>
    <d v="2023-09-17T04:19:54"/>
    <n v="161"/>
    <m/>
    <x v="1"/>
    <d v="2023-10-03T04:19:54"/>
    <n v="24"/>
    <n v="3"/>
  </r>
  <r>
    <n v="1001"/>
    <x v="847"/>
    <x v="3"/>
    <s v="M and E - Manager Level"/>
    <x v="6"/>
    <s v="M and E-Manager"/>
    <x v="5"/>
    <x v="600"/>
    <d v="2022-12-27T16:31:31"/>
    <n v="3"/>
    <d v="2022-12-28T16:31:31"/>
    <n v="1"/>
    <d v="2023-01-04T16:31:31"/>
    <n v="7"/>
    <x v="0"/>
    <n v="16"/>
    <d v="2023-01-13T16:31:31"/>
    <x v="1"/>
    <m/>
    <d v="2023-01-17T16:31:31"/>
    <s v="Declined"/>
    <m/>
    <m/>
    <d v="2023-01-15T16:31:31"/>
    <x v="0"/>
    <m/>
    <x v="0"/>
    <m/>
    <m/>
    <m/>
    <m/>
    <m/>
    <m/>
    <m/>
    <x v="1"/>
    <m/>
    <m/>
    <m/>
  </r>
  <r>
    <n v="982"/>
    <x v="848"/>
    <x v="3"/>
    <s v="M and E - Manager Level"/>
    <x v="6"/>
    <s v="M and E-Manager"/>
    <x v="5"/>
    <x v="601"/>
    <d v="2022-08-25T05:47:20"/>
    <n v="1"/>
    <d v="2022-08-30T05:47:20"/>
    <n v="5"/>
    <d v="2022-09-20T05:47:20"/>
    <n v="21"/>
    <x v="0"/>
    <n v="8"/>
    <d v="2022-09-07T05:47:20"/>
    <x v="1"/>
    <m/>
    <d v="2022-09-12T05:47:20"/>
    <s v="Declined"/>
    <m/>
    <m/>
    <d v="2022-09-10T05:47:20"/>
    <x v="0"/>
    <m/>
    <x v="0"/>
    <m/>
    <m/>
    <m/>
    <m/>
    <m/>
    <m/>
    <m/>
    <x v="1"/>
    <m/>
    <m/>
    <m/>
  </r>
  <r>
    <n v="873"/>
    <x v="849"/>
    <x v="3"/>
    <s v="M and E - Manager Level"/>
    <x v="6"/>
    <s v="M and E-Manager"/>
    <x v="5"/>
    <x v="602"/>
    <d v="2022-07-24T19:23:12"/>
    <n v="3"/>
    <d v="2022-07-26T19:23:12"/>
    <n v="2"/>
    <d v="2022-08-07T19:23:12"/>
    <n v="12"/>
    <x v="0"/>
    <n v="7"/>
    <d v="2022-08-02T19:23:12"/>
    <x v="1"/>
    <m/>
    <d v="2022-08-10T19:23:12"/>
    <s v="Declined"/>
    <m/>
    <m/>
    <d v="2022-08-06T19:23:12"/>
    <x v="0"/>
    <m/>
    <x v="0"/>
    <m/>
    <m/>
    <m/>
    <m/>
    <m/>
    <m/>
    <m/>
    <x v="1"/>
    <m/>
    <m/>
    <m/>
  </r>
  <r>
    <n v="871"/>
    <x v="850"/>
    <x v="3"/>
    <s v="M and E - Manager Level"/>
    <x v="6"/>
    <s v="M and E-Manager"/>
    <x v="5"/>
    <x v="603"/>
    <d v="2022-07-20T19:23:12"/>
    <n v="4"/>
    <d v="2022-07-26T19:23:12"/>
    <n v="6"/>
    <d v="2022-08-10T19:23:12"/>
    <n v="15"/>
    <x v="0"/>
    <n v="3"/>
    <d v="2022-07-29T19:23:12"/>
    <x v="3"/>
    <m/>
    <d v="2022-08-06T19:23:12"/>
    <s v="Accepted"/>
    <d v="2022-07-30T19:23:12"/>
    <d v="2022-08-02T19:23:12"/>
    <d v="2022-08-02T19:23:12"/>
    <x v="16"/>
    <d v="2022-08-03T19:23:12"/>
    <x v="1"/>
    <n v="5"/>
    <d v="2022-08-04T19:23:12"/>
    <n v="1"/>
    <d v="2022-08-05T19:23:12"/>
    <d v="2022-08-06T19:23:12"/>
    <n v="133"/>
    <m/>
    <x v="1"/>
    <d v="2022-08-23T19:23:12"/>
    <n v="20"/>
    <n v="1"/>
  </r>
  <r>
    <n v="752"/>
    <x v="851"/>
    <x v="3"/>
    <s v="M and E - Manager Level"/>
    <x v="6"/>
    <s v="M and E-Manager"/>
    <x v="5"/>
    <x v="604"/>
    <d v="2023-01-19T21:12:47"/>
    <n v="2"/>
    <d v="2023-01-21T21:12:47"/>
    <n v="2"/>
    <d v="2023-02-17T21:12:47"/>
    <n v="27"/>
    <x v="0"/>
    <n v="6"/>
    <d v="2023-01-27T21:12:47"/>
    <x v="3"/>
    <m/>
    <d v="2023-01-30T21:12:47"/>
    <s v="Accepted"/>
    <d v="2023-01-28T21:12:47"/>
    <d v="2023-01-29T21:12:47"/>
    <d v="2023-01-28T21:12:47"/>
    <x v="32"/>
    <d v="2023-02-05T21:12:47"/>
    <x v="1"/>
    <n v="9"/>
    <d v="2023-02-08T21:12:47"/>
    <n v="3"/>
    <d v="2023-02-09T21:12:47"/>
    <d v="2023-02-11T21:12:47"/>
    <n v="164"/>
    <m/>
    <x v="1"/>
    <d v="2023-02-23T21:12:47"/>
    <n v="18"/>
    <n v="2"/>
  </r>
  <r>
    <n v="699"/>
    <x v="852"/>
    <x v="3"/>
    <s v="M and E - Manager Level"/>
    <x v="6"/>
    <s v="M and E-Manager"/>
    <x v="5"/>
    <x v="605"/>
    <d v="2022-11-08T06:56:27"/>
    <n v="2"/>
    <d v="2022-11-10T06:56:27"/>
    <n v="2"/>
    <d v="2022-12-10T06:56:27"/>
    <n v="30"/>
    <x v="0"/>
    <n v="10"/>
    <d v="2022-11-20T06:56:27"/>
    <x v="0"/>
    <s v="Not a culture fit"/>
    <m/>
    <m/>
    <m/>
    <m/>
    <d v="2022-11-22T06:56:27"/>
    <x v="0"/>
    <m/>
    <x v="0"/>
    <m/>
    <m/>
    <m/>
    <m/>
    <m/>
    <m/>
    <m/>
    <x v="0"/>
    <m/>
    <m/>
    <m/>
  </r>
  <r>
    <n v="698"/>
    <x v="853"/>
    <x v="3"/>
    <s v="M and E - Manager Level"/>
    <x v="6"/>
    <s v="M and E-Manager"/>
    <x v="5"/>
    <x v="606"/>
    <d v="2022-11-09T06:56:27"/>
    <n v="1"/>
    <d v="2022-11-10T06:56:27"/>
    <n v="1"/>
    <d v="2022-12-10T06:56:27"/>
    <n v="30"/>
    <x v="1"/>
    <m/>
    <m/>
    <x v="2"/>
    <m/>
    <m/>
    <m/>
    <m/>
    <m/>
    <m/>
    <x v="0"/>
    <m/>
    <x v="0"/>
    <m/>
    <m/>
    <m/>
    <m/>
    <m/>
    <m/>
    <m/>
    <x v="1"/>
    <m/>
    <m/>
    <m/>
  </r>
  <r>
    <n v="696"/>
    <x v="854"/>
    <x v="3"/>
    <s v="M and E - Manager Level"/>
    <x v="6"/>
    <s v="M and E-Manager"/>
    <x v="5"/>
    <x v="607"/>
    <d v="2022-11-04T06:56:27"/>
    <n v="1"/>
    <d v="2022-11-10T06:56:27"/>
    <n v="6"/>
    <d v="2022-11-26T06:56:27"/>
    <n v="16"/>
    <x v="1"/>
    <m/>
    <m/>
    <x v="2"/>
    <m/>
    <m/>
    <m/>
    <m/>
    <m/>
    <m/>
    <x v="0"/>
    <m/>
    <x v="0"/>
    <m/>
    <m/>
    <m/>
    <m/>
    <m/>
    <m/>
    <m/>
    <x v="1"/>
    <m/>
    <m/>
    <m/>
  </r>
  <r>
    <n v="695"/>
    <x v="855"/>
    <x v="3"/>
    <s v="M and E - Manager Level"/>
    <x v="6"/>
    <s v="M and E-Manager"/>
    <x v="5"/>
    <x v="608"/>
    <d v="2022-11-06T06:56:27"/>
    <n v="2"/>
    <d v="2022-11-10T06:56:27"/>
    <n v="4"/>
    <d v="2022-12-07T06:56:27"/>
    <n v="27"/>
    <x v="0"/>
    <n v="7"/>
    <d v="2022-11-17T06:56:27"/>
    <x v="0"/>
    <s v="Other"/>
    <m/>
    <m/>
    <m/>
    <m/>
    <d v="2022-11-18T06:56:27"/>
    <x v="0"/>
    <m/>
    <x v="0"/>
    <m/>
    <m/>
    <m/>
    <m/>
    <m/>
    <m/>
    <m/>
    <x v="0"/>
    <m/>
    <m/>
    <m/>
  </r>
  <r>
    <n v="648"/>
    <x v="856"/>
    <x v="3"/>
    <s v="M and E - Manager Level"/>
    <x v="6"/>
    <s v="M and E-Manager"/>
    <x v="5"/>
    <x v="609"/>
    <d v="2022-08-14T18:15:27"/>
    <n v="4"/>
    <d v="2022-08-15T18:15:27"/>
    <n v="1"/>
    <d v="2022-09-06T18:15:27"/>
    <n v="22"/>
    <x v="1"/>
    <m/>
    <m/>
    <x v="2"/>
    <m/>
    <m/>
    <m/>
    <m/>
    <m/>
    <m/>
    <x v="0"/>
    <m/>
    <x v="0"/>
    <m/>
    <m/>
    <m/>
    <m/>
    <m/>
    <m/>
    <m/>
    <x v="1"/>
    <m/>
    <m/>
    <m/>
  </r>
  <r>
    <n v="643"/>
    <x v="857"/>
    <x v="3"/>
    <s v="M and E - Manager Level"/>
    <x v="6"/>
    <s v="M and E-Manager"/>
    <x v="5"/>
    <x v="609"/>
    <d v="2022-08-12T18:15:27"/>
    <n v="2"/>
    <d v="2022-08-15T18:15:27"/>
    <n v="3"/>
    <d v="2022-08-27T18:15:27"/>
    <n v="12"/>
    <x v="0"/>
    <n v="14"/>
    <d v="2022-08-29T18:15:27"/>
    <x v="0"/>
    <s v="Not a culture fit"/>
    <m/>
    <m/>
    <m/>
    <m/>
    <m/>
    <x v="0"/>
    <m/>
    <x v="0"/>
    <m/>
    <m/>
    <m/>
    <m/>
    <m/>
    <m/>
    <m/>
    <x v="0"/>
    <m/>
    <m/>
    <m/>
  </r>
  <r>
    <n v="642"/>
    <x v="858"/>
    <x v="3"/>
    <s v="M and E - Manager Level"/>
    <x v="6"/>
    <s v="M and E-Manager"/>
    <x v="5"/>
    <x v="610"/>
    <d v="2022-08-09T18:15:27"/>
    <n v="2"/>
    <d v="2022-08-15T18:15:27"/>
    <n v="6"/>
    <d v="2022-09-03T18:15:27"/>
    <n v="19"/>
    <x v="0"/>
    <n v="4"/>
    <d v="2022-08-19T18:15:27"/>
    <x v="1"/>
    <m/>
    <d v="2022-08-26T18:15:27"/>
    <s v="Declined"/>
    <m/>
    <m/>
    <d v="2022-08-23T18:15:27"/>
    <x v="0"/>
    <m/>
    <x v="0"/>
    <m/>
    <m/>
    <m/>
    <m/>
    <m/>
    <m/>
    <m/>
    <x v="1"/>
    <m/>
    <m/>
    <m/>
  </r>
  <r>
    <n v="589"/>
    <x v="859"/>
    <x v="3"/>
    <s v="M and E - Manager Level"/>
    <x v="6"/>
    <s v="M and E-Manager"/>
    <x v="5"/>
    <x v="611"/>
    <d v="2022-11-28T09:55:12"/>
    <n v="2"/>
    <d v="2022-12-01T09:55:12"/>
    <n v="3"/>
    <d v="2022-12-30T09:55:12"/>
    <n v="29"/>
    <x v="0"/>
    <n v="2"/>
    <d v="2022-12-03T09:55:12"/>
    <x v="0"/>
    <s v="Other"/>
    <m/>
    <m/>
    <m/>
    <m/>
    <m/>
    <x v="0"/>
    <m/>
    <x v="0"/>
    <m/>
    <m/>
    <m/>
    <m/>
    <m/>
    <m/>
    <m/>
    <x v="0"/>
    <m/>
    <m/>
    <m/>
  </r>
  <r>
    <n v="586"/>
    <x v="860"/>
    <x v="3"/>
    <s v="M and E - Manager Level"/>
    <x v="6"/>
    <s v="M and E-Manager"/>
    <x v="5"/>
    <x v="612"/>
    <d v="2022-11-26T09:55:12"/>
    <n v="4"/>
    <d v="2022-12-01T09:55:12"/>
    <n v="5"/>
    <d v="2022-12-29T09:55:12"/>
    <n v="28"/>
    <x v="0"/>
    <n v="3"/>
    <d v="2022-12-04T09:55:12"/>
    <x v="0"/>
    <s v="Didn't pass technical test"/>
    <m/>
    <m/>
    <m/>
    <m/>
    <d v="2022-12-05T09:55:12"/>
    <x v="0"/>
    <m/>
    <x v="0"/>
    <m/>
    <m/>
    <m/>
    <m/>
    <m/>
    <m/>
    <m/>
    <x v="2"/>
    <m/>
    <m/>
    <m/>
  </r>
  <r>
    <n v="585"/>
    <x v="861"/>
    <x v="3"/>
    <s v="M and E - Manager Level"/>
    <x v="6"/>
    <s v="M and E-Manager"/>
    <x v="5"/>
    <x v="613"/>
    <d v="2022-11-30T09:55:12"/>
    <n v="3"/>
    <d v="2022-12-01T09:55:12"/>
    <n v="1"/>
    <d v="2022-12-27T09:55:12"/>
    <n v="26"/>
    <x v="0"/>
    <n v="14"/>
    <d v="2022-12-15T09:55:12"/>
    <x v="4"/>
    <m/>
    <d v="2022-12-20T09:55:12"/>
    <s v="Pending"/>
    <m/>
    <m/>
    <d v="2022-12-16T09:55:12"/>
    <x v="0"/>
    <m/>
    <x v="0"/>
    <m/>
    <m/>
    <m/>
    <m/>
    <m/>
    <m/>
    <m/>
    <x v="1"/>
    <m/>
    <m/>
    <m/>
  </r>
  <r>
    <n v="584"/>
    <x v="862"/>
    <x v="3"/>
    <s v="M and E - Manager Level"/>
    <x v="6"/>
    <s v="M and E-Manager"/>
    <x v="5"/>
    <x v="611"/>
    <d v="2022-11-29T09:55:12"/>
    <n v="3"/>
    <d v="2022-12-01T09:55:12"/>
    <n v="2"/>
    <d v="2022-12-12T09:55:12"/>
    <n v="11"/>
    <x v="0"/>
    <n v="15"/>
    <d v="2022-12-16T09:55:12"/>
    <x v="3"/>
    <m/>
    <d v="2022-12-24T09:55:12"/>
    <s v="Accepted"/>
    <d v="2022-12-17T09:55:12"/>
    <d v="2022-12-21T09:55:12"/>
    <d v="2022-12-20T09:55:12"/>
    <x v="6"/>
    <d v="2022-12-27T09:55:12"/>
    <x v="1"/>
    <n v="11"/>
    <d v="2022-12-29T09:55:12"/>
    <n v="2"/>
    <d v="2022-12-31T09:55:12"/>
    <d v="2023-01-03T09:55:12"/>
    <n v="166"/>
    <m/>
    <x v="1"/>
    <d v="2023-01-13T09:55:12"/>
    <n v="17"/>
    <n v="3"/>
  </r>
  <r>
    <n v="581"/>
    <x v="863"/>
    <x v="3"/>
    <s v="M and E - Manager Level"/>
    <x v="6"/>
    <s v="M and E-Manager"/>
    <x v="5"/>
    <x v="614"/>
    <d v="2022-11-25T09:55:12"/>
    <n v="4"/>
    <d v="2022-12-01T09:55:12"/>
    <n v="6"/>
    <d v="2022-12-21T09:55:12"/>
    <n v="20"/>
    <x v="0"/>
    <n v="17"/>
    <d v="2022-12-18T09:55:12"/>
    <x v="0"/>
    <s v="Not a culture fit"/>
    <m/>
    <m/>
    <m/>
    <m/>
    <d v="2022-12-22T09:55:12"/>
    <x v="0"/>
    <m/>
    <x v="0"/>
    <m/>
    <m/>
    <m/>
    <m/>
    <m/>
    <m/>
    <m/>
    <x v="2"/>
    <m/>
    <m/>
    <m/>
  </r>
  <r>
    <n v="555"/>
    <x v="864"/>
    <x v="3"/>
    <s v="M and E - Manager Level"/>
    <x v="6"/>
    <s v="M and E-Manager"/>
    <x v="5"/>
    <x v="615"/>
    <d v="2023-06-11T00:15:10"/>
    <n v="4"/>
    <d v="2023-06-14T00:15:10"/>
    <n v="3"/>
    <d v="2023-06-30T00:15:10"/>
    <n v="16"/>
    <x v="0"/>
    <n v="11"/>
    <d v="2023-06-25T00:15:10"/>
    <x v="1"/>
    <m/>
    <d v="2023-06-29T00:15:10"/>
    <s v="Declined"/>
    <m/>
    <m/>
    <d v="2023-06-26T00:15:10"/>
    <x v="0"/>
    <m/>
    <x v="0"/>
    <m/>
    <m/>
    <m/>
    <m/>
    <m/>
    <m/>
    <m/>
    <x v="1"/>
    <m/>
    <m/>
    <m/>
  </r>
  <r>
    <n v="542"/>
    <x v="865"/>
    <x v="3"/>
    <s v="M and E - Manager Level"/>
    <x v="6"/>
    <s v="M and E-Manager"/>
    <x v="5"/>
    <x v="616"/>
    <d v="2023-02-06T15:37:34"/>
    <n v="4"/>
    <d v="2023-02-07T15:37:34"/>
    <n v="1"/>
    <d v="2023-02-20T15:37:34"/>
    <n v="13"/>
    <x v="1"/>
    <m/>
    <m/>
    <x v="2"/>
    <m/>
    <m/>
    <m/>
    <m/>
    <m/>
    <m/>
    <x v="0"/>
    <m/>
    <x v="0"/>
    <m/>
    <m/>
    <m/>
    <m/>
    <m/>
    <m/>
    <m/>
    <x v="1"/>
    <m/>
    <m/>
    <m/>
  </r>
  <r>
    <n v="529"/>
    <x v="866"/>
    <x v="3"/>
    <s v="M and E - Manager Level"/>
    <x v="6"/>
    <s v="M and E-Manager"/>
    <x v="5"/>
    <x v="617"/>
    <d v="2022-02-14T20:00:49"/>
    <n v="2"/>
    <d v="2022-02-19T20:00:49"/>
    <n v="5"/>
    <d v="2022-03-07T20:00:49"/>
    <n v="16"/>
    <x v="0"/>
    <n v="3"/>
    <d v="2022-02-22T20:00:49"/>
    <x v="0"/>
    <s v="Other"/>
    <m/>
    <m/>
    <m/>
    <m/>
    <d v="2022-02-26T20:00:49"/>
    <x v="0"/>
    <m/>
    <x v="0"/>
    <m/>
    <m/>
    <m/>
    <m/>
    <m/>
    <m/>
    <m/>
    <x v="0"/>
    <m/>
    <m/>
    <m/>
  </r>
  <r>
    <n v="526"/>
    <x v="867"/>
    <x v="3"/>
    <s v="M and E - Manager Level"/>
    <x v="6"/>
    <s v="M and E-Manager"/>
    <x v="5"/>
    <x v="0"/>
    <d v="2022-02-13T20:00:49"/>
    <n v="3"/>
    <d v="2022-02-19T20:00:49"/>
    <n v="6"/>
    <d v="2022-03-19T20:00:49"/>
    <n v="28"/>
    <x v="1"/>
    <m/>
    <m/>
    <x v="2"/>
    <m/>
    <m/>
    <m/>
    <m/>
    <m/>
    <m/>
    <x v="0"/>
    <m/>
    <x v="0"/>
    <m/>
    <m/>
    <m/>
    <m/>
    <m/>
    <m/>
    <m/>
    <x v="1"/>
    <m/>
    <m/>
    <m/>
  </r>
  <r>
    <n v="2908"/>
    <x v="868"/>
    <x v="3"/>
    <s v="M and E - Junior"/>
    <x v="0"/>
    <s v="M and E-Analyst"/>
    <x v="0"/>
    <x v="506"/>
    <d v="2022-02-25T07:11:44"/>
    <n v="2"/>
    <d v="2022-03-02T07:11:44"/>
    <n v="5"/>
    <d v="2022-04-16T07:11:44"/>
    <n v="45"/>
    <x v="0"/>
    <n v="15"/>
    <d v="2022-03-17T07:11:44"/>
    <x v="3"/>
    <m/>
    <d v="2022-03-22T07:11:44"/>
    <s v="Accepted"/>
    <d v="2022-03-18T07:11:44"/>
    <d v="2022-03-20T07:11:44"/>
    <d v="2022-03-21T07:11:44"/>
    <x v="8"/>
    <d v="2022-03-27T07:11:44"/>
    <x v="1"/>
    <n v="30"/>
    <d v="2022-03-29T07:11:44"/>
    <n v="2"/>
    <d v="2022-03-31T07:11:44"/>
    <d v="2022-04-01T07:11:44"/>
    <n v="132"/>
    <m/>
    <x v="1"/>
    <d v="2022-04-16T07:11:44"/>
    <n v="20"/>
    <n v="1"/>
  </r>
  <r>
    <n v="2906"/>
    <x v="869"/>
    <x v="3"/>
    <s v="M and E - Junior"/>
    <x v="0"/>
    <s v="M and E-Analyst"/>
    <x v="0"/>
    <x v="506"/>
    <d v="2022-02-26T07:11:44"/>
    <n v="3"/>
    <d v="2022-03-02T07:11:44"/>
    <n v="4"/>
    <d v="2022-04-16T07:11:44"/>
    <n v="45"/>
    <x v="0"/>
    <n v="7"/>
    <d v="2022-03-09T07:11:44"/>
    <x v="1"/>
    <m/>
    <d v="2022-03-14T07:11:44"/>
    <s v="Declined"/>
    <m/>
    <m/>
    <d v="2022-03-12T07:11:44"/>
    <x v="0"/>
    <m/>
    <x v="0"/>
    <m/>
    <m/>
    <m/>
    <m/>
    <m/>
    <m/>
    <m/>
    <x v="1"/>
    <m/>
    <m/>
    <m/>
  </r>
  <r>
    <n v="2904"/>
    <x v="870"/>
    <x v="3"/>
    <s v="M and E - Junior"/>
    <x v="0"/>
    <s v="M and E-Analyst"/>
    <x v="0"/>
    <x v="492"/>
    <d v="2022-03-01T07:11:44"/>
    <n v="1"/>
    <d v="2022-03-02T07:11:44"/>
    <n v="1"/>
    <d v="2022-04-16T07:11:44"/>
    <n v="45"/>
    <x v="1"/>
    <m/>
    <m/>
    <x v="2"/>
    <m/>
    <m/>
    <m/>
    <m/>
    <m/>
    <m/>
    <x v="0"/>
    <m/>
    <x v="0"/>
    <m/>
    <m/>
    <m/>
    <m/>
    <m/>
    <m/>
    <m/>
    <x v="1"/>
    <m/>
    <m/>
    <m/>
  </r>
  <r>
    <n v="2812"/>
    <x v="871"/>
    <x v="3"/>
    <s v="M and E - Junior"/>
    <x v="0"/>
    <s v="M and E-Analyst"/>
    <x v="0"/>
    <x v="618"/>
    <d v="2022-11-29T20:42:08"/>
    <n v="3"/>
    <d v="2022-12-03T20:42:08"/>
    <n v="4"/>
    <d v="2022-12-14T20:42:08"/>
    <n v="11"/>
    <x v="0"/>
    <n v="7"/>
    <d v="2022-12-10T20:42:08"/>
    <x v="0"/>
    <s v="Position filled by another"/>
    <m/>
    <m/>
    <m/>
    <m/>
    <m/>
    <x v="0"/>
    <m/>
    <x v="0"/>
    <m/>
    <m/>
    <m/>
    <m/>
    <m/>
    <m/>
    <m/>
    <x v="2"/>
    <m/>
    <m/>
    <m/>
  </r>
  <r>
    <n v="2720"/>
    <x v="872"/>
    <x v="3"/>
    <s v="M and E - Junior"/>
    <x v="0"/>
    <s v="M and E-Analyst"/>
    <x v="0"/>
    <x v="511"/>
    <d v="2023-01-30T01:18:41"/>
    <n v="4"/>
    <d v="2023-02-01T01:18:41"/>
    <n v="2"/>
    <d v="2023-03-03T01:18:41"/>
    <n v="30"/>
    <x v="0"/>
    <n v="15"/>
    <d v="2023-02-16T01:18:41"/>
    <x v="1"/>
    <m/>
    <d v="2023-02-23T01:18:41"/>
    <s v="Declined"/>
    <m/>
    <m/>
    <d v="2023-02-20T01:18:41"/>
    <x v="0"/>
    <m/>
    <x v="0"/>
    <m/>
    <m/>
    <m/>
    <m/>
    <m/>
    <m/>
    <m/>
    <x v="1"/>
    <m/>
    <m/>
    <m/>
  </r>
  <r>
    <n v="2719"/>
    <x v="873"/>
    <x v="3"/>
    <s v="M and E - Junior"/>
    <x v="0"/>
    <s v="M and E-Analyst"/>
    <x v="0"/>
    <x v="511"/>
    <d v="2023-01-30T01:18:41"/>
    <n v="4"/>
    <d v="2023-02-01T01:18:41"/>
    <n v="2"/>
    <d v="2023-02-23T01:18:41"/>
    <n v="22"/>
    <x v="0"/>
    <n v="4"/>
    <d v="2023-02-05T01:18:41"/>
    <x v="1"/>
    <m/>
    <d v="2023-02-07T01:18:41"/>
    <s v="Declined"/>
    <m/>
    <m/>
    <d v="2023-02-06T01:18:41"/>
    <x v="0"/>
    <m/>
    <x v="0"/>
    <m/>
    <m/>
    <m/>
    <m/>
    <m/>
    <m/>
    <m/>
    <x v="1"/>
    <m/>
    <m/>
    <m/>
  </r>
  <r>
    <n v="2693"/>
    <x v="874"/>
    <x v="3"/>
    <s v="M and E - Junior"/>
    <x v="0"/>
    <s v="M and E-Analyst"/>
    <x v="0"/>
    <x v="494"/>
    <d v="2023-04-03T23:49:48"/>
    <n v="2"/>
    <d v="2023-04-07T23:49:48"/>
    <n v="4"/>
    <d v="2023-05-03T23:49:48"/>
    <n v="26"/>
    <x v="0"/>
    <n v="12"/>
    <d v="2023-04-19T23:49:48"/>
    <x v="4"/>
    <m/>
    <d v="2023-04-23T23:49:48"/>
    <s v="Pending"/>
    <m/>
    <m/>
    <d v="2023-04-20T23:49:48"/>
    <x v="0"/>
    <m/>
    <x v="0"/>
    <m/>
    <m/>
    <m/>
    <m/>
    <m/>
    <m/>
    <m/>
    <x v="1"/>
    <m/>
    <m/>
    <m/>
  </r>
  <r>
    <n v="2659"/>
    <x v="875"/>
    <x v="3"/>
    <s v="M and E - Junior"/>
    <x v="0"/>
    <s v="M and E-Analyst"/>
    <x v="0"/>
    <x v="619"/>
    <d v="2022-02-08T10:00:31"/>
    <n v="1"/>
    <d v="2022-02-13T10:00:31"/>
    <n v="5"/>
    <d v="2022-03-04T10:00:31"/>
    <n v="19"/>
    <x v="0"/>
    <n v="13"/>
    <d v="2022-02-26T10:00:31"/>
    <x v="1"/>
    <m/>
    <d v="2022-03-04T10:00:31"/>
    <s v="Declined"/>
    <m/>
    <m/>
    <d v="2022-03-02T10:00:31"/>
    <x v="0"/>
    <m/>
    <x v="0"/>
    <m/>
    <m/>
    <m/>
    <m/>
    <m/>
    <m/>
    <m/>
    <x v="1"/>
    <m/>
    <m/>
    <m/>
  </r>
  <r>
    <n v="2658"/>
    <x v="876"/>
    <x v="3"/>
    <s v="M and E - Junior"/>
    <x v="0"/>
    <s v="M and E-Analyst"/>
    <x v="0"/>
    <x v="577"/>
    <d v="2022-02-10T10:00:31"/>
    <n v="2"/>
    <d v="2022-02-13T10:00:31"/>
    <n v="3"/>
    <d v="2022-02-18T10:00:31"/>
    <n v="5"/>
    <x v="0"/>
    <n v="1"/>
    <d v="2022-02-14T10:00:31"/>
    <x v="3"/>
    <m/>
    <d v="2022-02-19T10:00:31"/>
    <s v="Accepted"/>
    <d v="2022-02-16T10:00:31"/>
    <d v="2022-02-20T10:00:31"/>
    <d v="2022-02-16T10:00:31"/>
    <x v="18"/>
    <d v="2022-02-25T10:00:31"/>
    <x v="1"/>
    <n v="11"/>
    <d v="2022-03-01T10:00:31"/>
    <n v="4"/>
    <d v="2022-03-02T10:00:31"/>
    <d v="2022-03-05T10:00:31"/>
    <n v="162"/>
    <m/>
    <x v="1"/>
    <d v="2022-03-18T10:00:31"/>
    <n v="21"/>
    <n v="3"/>
  </r>
  <r>
    <n v="2656"/>
    <x v="877"/>
    <x v="3"/>
    <s v="M and E - Junior"/>
    <x v="0"/>
    <s v="M and E-Analyst"/>
    <x v="0"/>
    <x v="620"/>
    <d v="2022-02-11T10:00:31"/>
    <n v="2"/>
    <d v="2022-02-13T10:00:31"/>
    <n v="2"/>
    <d v="2022-03-13T10:00:31"/>
    <n v="28"/>
    <x v="0"/>
    <n v="7"/>
    <d v="2022-02-20T10:00:31"/>
    <x v="3"/>
    <m/>
    <d v="2022-02-26T10:00:31"/>
    <s v="Accepted"/>
    <d v="2022-02-21T10:00:31"/>
    <d v="2022-02-23T10:00:31"/>
    <d v="2022-02-22T10:00:31"/>
    <x v="15"/>
    <d v="2022-02-25T10:00:31"/>
    <x v="1"/>
    <n v="5"/>
    <d v="2022-02-26T10:00:31"/>
    <n v="1"/>
    <d v="2022-02-27T10:00:31"/>
    <d v="2022-03-02T10:00:31"/>
    <n v="147"/>
    <m/>
    <x v="1"/>
    <d v="2022-03-17T10:00:31"/>
    <n v="20"/>
    <n v="3"/>
  </r>
  <r>
    <n v="2655"/>
    <x v="878"/>
    <x v="3"/>
    <s v="M and E - Junior"/>
    <x v="0"/>
    <s v="M and E-Analyst"/>
    <x v="0"/>
    <x v="619"/>
    <d v="2022-02-09T10:00:31"/>
    <n v="2"/>
    <d v="2022-02-13T10:00:31"/>
    <n v="4"/>
    <d v="2022-02-26T10:00:31"/>
    <n v="13"/>
    <x v="0"/>
    <n v="4"/>
    <d v="2022-02-17T10:00:31"/>
    <x v="3"/>
    <m/>
    <d v="2022-02-21T10:00:31"/>
    <s v="Accepted"/>
    <d v="2022-02-18T10:00:31"/>
    <d v="2022-02-19T10:00:31"/>
    <d v="2022-02-18T10:00:31"/>
    <x v="23"/>
    <d v="2022-02-28T10:00:31"/>
    <x v="1"/>
    <n v="11"/>
    <d v="2022-03-03T10:00:31"/>
    <n v="3"/>
    <d v="2022-03-06T10:00:31"/>
    <d v="2022-03-09T10:00:31"/>
    <n v="146"/>
    <m/>
    <x v="1"/>
    <d v="2022-03-19T10:00:31"/>
    <n v="19"/>
    <n v="3"/>
  </r>
  <r>
    <n v="2610"/>
    <x v="879"/>
    <x v="3"/>
    <s v="M and E - Junior"/>
    <x v="8"/>
    <s v="M and E-Extension Officer"/>
    <x v="0"/>
    <x v="578"/>
    <d v="2023-04-26T16:37:27"/>
    <n v="1"/>
    <d v="2023-04-30T16:37:27"/>
    <n v="4"/>
    <d v="2023-05-26T16:37:27"/>
    <n v="26"/>
    <x v="0"/>
    <n v="12"/>
    <d v="2023-05-12T16:37:27"/>
    <x v="1"/>
    <m/>
    <d v="2023-05-18T16:37:27"/>
    <s v="Declined"/>
    <m/>
    <m/>
    <d v="2023-05-16T16:37:27"/>
    <x v="0"/>
    <m/>
    <x v="0"/>
    <m/>
    <m/>
    <m/>
    <m/>
    <m/>
    <m/>
    <m/>
    <x v="1"/>
    <m/>
    <m/>
    <m/>
  </r>
  <r>
    <n v="2609"/>
    <x v="880"/>
    <x v="3"/>
    <s v="M and E - Junior"/>
    <x v="8"/>
    <s v="M and E-Extension Officer"/>
    <x v="0"/>
    <x v="621"/>
    <d v="2023-04-24T16:37:27"/>
    <n v="3"/>
    <d v="2023-04-30T16:37:27"/>
    <n v="6"/>
    <d v="2023-05-07T16:37:27"/>
    <n v="7"/>
    <x v="0"/>
    <n v="10"/>
    <d v="2023-05-10T16:37:27"/>
    <x v="1"/>
    <m/>
    <d v="2023-05-15T16:37:27"/>
    <s v="Declined"/>
    <m/>
    <m/>
    <d v="2023-05-11T16:37:27"/>
    <x v="0"/>
    <m/>
    <x v="0"/>
    <m/>
    <m/>
    <m/>
    <m/>
    <m/>
    <m/>
    <m/>
    <x v="1"/>
    <m/>
    <m/>
    <m/>
  </r>
  <r>
    <n v="2606"/>
    <x v="881"/>
    <x v="3"/>
    <s v="M and E - Junior"/>
    <x v="8"/>
    <s v="M and E-Extension Officer"/>
    <x v="0"/>
    <x v="622"/>
    <d v="2023-04-27T16:37:27"/>
    <n v="3"/>
    <d v="2023-04-30T16:37:27"/>
    <n v="3"/>
    <d v="2023-05-05T16:37:27"/>
    <n v="5"/>
    <x v="0"/>
    <n v="6"/>
    <d v="2023-05-06T16:37:27"/>
    <x v="1"/>
    <m/>
    <d v="2023-05-10T16:37:27"/>
    <s v="Declined"/>
    <m/>
    <m/>
    <d v="2023-05-09T16:37:27"/>
    <x v="0"/>
    <m/>
    <x v="0"/>
    <m/>
    <m/>
    <m/>
    <m/>
    <m/>
    <m/>
    <m/>
    <x v="1"/>
    <m/>
    <m/>
    <m/>
  </r>
  <r>
    <n v="2603"/>
    <x v="882"/>
    <x v="3"/>
    <s v="M and E - Junior"/>
    <x v="8"/>
    <s v="M and E-Extension Officer"/>
    <x v="0"/>
    <x v="578"/>
    <d v="2023-04-29T16:37:27"/>
    <n v="4"/>
    <d v="2023-04-30T16:37:27"/>
    <n v="1"/>
    <d v="2023-05-26T16:37:27"/>
    <n v="26"/>
    <x v="0"/>
    <n v="13"/>
    <d v="2023-05-13T16:37:27"/>
    <x v="0"/>
    <s v="Didn't pass technical test"/>
    <m/>
    <m/>
    <m/>
    <m/>
    <d v="2023-05-14T16:37:27"/>
    <x v="0"/>
    <m/>
    <x v="0"/>
    <m/>
    <m/>
    <m/>
    <m/>
    <m/>
    <m/>
    <m/>
    <x v="2"/>
    <m/>
    <m/>
    <m/>
  </r>
  <r>
    <n v="2602"/>
    <x v="883"/>
    <x v="3"/>
    <s v="M and E - Junior"/>
    <x v="8"/>
    <s v="M and E-Extension Officer"/>
    <x v="0"/>
    <x v="623"/>
    <d v="2023-04-25T16:37:27"/>
    <n v="2"/>
    <d v="2023-04-30T16:37:27"/>
    <n v="5"/>
    <d v="2023-05-15T16:37:27"/>
    <n v="15"/>
    <x v="0"/>
    <n v="9"/>
    <d v="2023-05-09T16:37:27"/>
    <x v="4"/>
    <m/>
    <d v="2023-05-13T16:37:27"/>
    <s v="Pending"/>
    <m/>
    <m/>
    <d v="2023-05-12T16:37:27"/>
    <x v="0"/>
    <m/>
    <x v="0"/>
    <m/>
    <m/>
    <m/>
    <m/>
    <m/>
    <m/>
    <m/>
    <x v="1"/>
    <m/>
    <m/>
    <m/>
  </r>
  <r>
    <n v="2496"/>
    <x v="884"/>
    <x v="3"/>
    <s v="M and E - Junior"/>
    <x v="8"/>
    <s v="M and E-Extension Officer"/>
    <x v="0"/>
    <x v="624"/>
    <d v="2022-01-31T13:06:55"/>
    <n v="3"/>
    <d v="2022-02-05T13:06:55"/>
    <n v="5"/>
    <d v="2022-02-17T13:06:55"/>
    <n v="12"/>
    <x v="0"/>
    <n v="6"/>
    <d v="2022-02-11T13:06:55"/>
    <x v="0"/>
    <s v="Salary expectation too high"/>
    <m/>
    <m/>
    <m/>
    <m/>
    <m/>
    <x v="0"/>
    <m/>
    <x v="0"/>
    <m/>
    <m/>
    <m/>
    <m/>
    <m/>
    <m/>
    <m/>
    <x v="0"/>
    <m/>
    <m/>
    <m/>
  </r>
  <r>
    <n v="2492"/>
    <x v="885"/>
    <x v="3"/>
    <s v="M and E - Junior"/>
    <x v="8"/>
    <s v="M and E-Extension Officer"/>
    <x v="0"/>
    <x v="625"/>
    <d v="2022-02-01T13:06:55"/>
    <n v="2"/>
    <d v="2022-02-05T13:06:55"/>
    <n v="4"/>
    <d v="2022-02-18T13:06:55"/>
    <n v="13"/>
    <x v="0"/>
    <n v="7"/>
    <d v="2022-02-12T13:06:55"/>
    <x v="3"/>
    <m/>
    <d v="2022-02-17T13:06:55"/>
    <s v="Accepted"/>
    <d v="2022-02-14T13:06:55"/>
    <d v="2022-02-15T13:06:55"/>
    <d v="2022-02-16T13:06:55"/>
    <x v="20"/>
    <d v="2022-02-21T13:06:55"/>
    <x v="1"/>
    <n v="9"/>
    <d v="2022-02-24T13:06:55"/>
    <n v="3"/>
    <d v="2022-02-25T13:06:55"/>
    <d v="2022-02-26T13:06:55"/>
    <n v="153"/>
    <m/>
    <x v="1"/>
    <d v="2022-03-18T13:06:55"/>
    <n v="25"/>
    <n v="1"/>
  </r>
  <r>
    <n v="2469"/>
    <x v="886"/>
    <x v="3"/>
    <s v="M and E - Junior"/>
    <x v="8"/>
    <s v="M and E-Extension Officer"/>
    <x v="0"/>
    <x v="626"/>
    <d v="2023-04-01T20:12:18"/>
    <n v="1"/>
    <d v="2023-04-06T20:12:18"/>
    <n v="5"/>
    <d v="2023-05-01T20:12:18"/>
    <n v="25"/>
    <x v="0"/>
    <n v="16"/>
    <d v="2023-04-22T20:12:18"/>
    <x v="0"/>
    <s v="Salary expectation too high"/>
    <m/>
    <m/>
    <m/>
    <m/>
    <m/>
    <x v="0"/>
    <m/>
    <x v="0"/>
    <m/>
    <m/>
    <m/>
    <m/>
    <m/>
    <m/>
    <m/>
    <x v="0"/>
    <m/>
    <m/>
    <m/>
  </r>
  <r>
    <n v="2464"/>
    <x v="887"/>
    <x v="3"/>
    <s v="M and E - Junior"/>
    <x v="8"/>
    <s v="M and E-Extension Officer"/>
    <x v="0"/>
    <x v="581"/>
    <d v="2023-04-05T20:12:18"/>
    <n v="4"/>
    <d v="2023-04-06T20:12:18"/>
    <n v="1"/>
    <d v="2023-04-22T20:12:18"/>
    <n v="16"/>
    <x v="0"/>
    <n v="5"/>
    <d v="2023-04-11T20:12:18"/>
    <x v="1"/>
    <m/>
    <d v="2023-04-18T20:12:18"/>
    <s v="Declined"/>
    <m/>
    <m/>
    <d v="2023-04-15T20:12:18"/>
    <x v="0"/>
    <m/>
    <x v="0"/>
    <m/>
    <m/>
    <m/>
    <m/>
    <m/>
    <m/>
    <m/>
    <x v="1"/>
    <m/>
    <m/>
    <m/>
  </r>
  <r>
    <n v="2432"/>
    <x v="888"/>
    <x v="3"/>
    <s v="M and E - Junior"/>
    <x v="8"/>
    <s v="M and E-Extension Officer"/>
    <x v="0"/>
    <x v="627"/>
    <d v="2022-07-06T03:02:50"/>
    <n v="1"/>
    <d v="2022-07-07T03:02:50"/>
    <n v="1"/>
    <d v="2022-07-17T03:02:50"/>
    <n v="10"/>
    <x v="0"/>
    <n v="5"/>
    <d v="2022-07-12T03:02:50"/>
    <x v="1"/>
    <m/>
    <d v="2022-07-16T03:02:50"/>
    <s v="Declined"/>
    <m/>
    <m/>
    <d v="2022-07-13T03:02:50"/>
    <x v="0"/>
    <m/>
    <x v="0"/>
    <m/>
    <m/>
    <m/>
    <m/>
    <m/>
    <m/>
    <m/>
    <x v="1"/>
    <m/>
    <m/>
    <m/>
  </r>
  <r>
    <n v="2344"/>
    <x v="889"/>
    <x v="3"/>
    <s v="M and E - Junior"/>
    <x v="8"/>
    <s v="M and E-Extension Officer"/>
    <x v="0"/>
    <x v="628"/>
    <d v="2023-05-08T08:44:55"/>
    <n v="2"/>
    <d v="2023-05-14T08:44:55"/>
    <n v="6"/>
    <d v="2023-05-31T08:44:55"/>
    <n v="17"/>
    <x v="0"/>
    <n v="8"/>
    <d v="2023-05-22T08:44:55"/>
    <x v="0"/>
    <s v="Other"/>
    <m/>
    <m/>
    <m/>
    <m/>
    <d v="2023-05-24T08:44:55"/>
    <x v="0"/>
    <m/>
    <x v="0"/>
    <m/>
    <m/>
    <m/>
    <m/>
    <m/>
    <m/>
    <m/>
    <x v="0"/>
    <m/>
    <m/>
    <m/>
  </r>
  <r>
    <n v="2209"/>
    <x v="890"/>
    <x v="3"/>
    <s v="M and E - Junior"/>
    <x v="8"/>
    <s v="M and E-Extension Officer"/>
    <x v="0"/>
    <x v="629"/>
    <d v="2023-06-20T04:51:46"/>
    <n v="1"/>
    <d v="2023-06-21T04:51:46"/>
    <n v="1"/>
    <d v="2023-07-08T04:51:46"/>
    <n v="17"/>
    <x v="0"/>
    <n v="15"/>
    <d v="2023-07-06T04:51:46"/>
    <x v="3"/>
    <m/>
    <d v="2023-07-12T04:51:46"/>
    <s v="Accepted"/>
    <d v="2023-07-08T04:51:46"/>
    <d v="2023-07-10T04:51:46"/>
    <d v="2023-07-09T04:51:46"/>
    <x v="23"/>
    <d v="2023-07-10T04:51:46"/>
    <x v="1"/>
    <n v="4"/>
    <d v="2023-07-12T04:51:46"/>
    <n v="2"/>
    <d v="2023-07-13T04:51:46"/>
    <d v="2023-07-16T04:51:46"/>
    <n v="153"/>
    <m/>
    <x v="1"/>
    <d v="2023-07-31T04:51:46"/>
    <n v="21"/>
    <n v="3"/>
  </r>
  <r>
    <n v="2206"/>
    <x v="891"/>
    <x v="3"/>
    <s v="M and E - Junior"/>
    <x v="8"/>
    <s v="M and E-Extension Officer"/>
    <x v="0"/>
    <x v="522"/>
    <d v="2023-06-16T04:51:46"/>
    <n v="2"/>
    <d v="2023-06-21T04:51:46"/>
    <n v="5"/>
    <d v="2023-07-09T04:51:46"/>
    <n v="18"/>
    <x v="0"/>
    <n v="4"/>
    <d v="2023-06-25T04:51:46"/>
    <x v="0"/>
    <s v="Not a culture fit"/>
    <m/>
    <m/>
    <m/>
    <m/>
    <d v="2023-06-26T04:51:46"/>
    <x v="0"/>
    <m/>
    <x v="0"/>
    <m/>
    <m/>
    <m/>
    <m/>
    <m/>
    <m/>
    <m/>
    <x v="0"/>
    <m/>
    <m/>
    <m/>
  </r>
  <r>
    <n v="2188"/>
    <x v="892"/>
    <x v="3"/>
    <s v="M and E - Junior"/>
    <x v="8"/>
    <s v="M and E-Extension Officer"/>
    <x v="0"/>
    <x v="525"/>
    <d v="2023-03-12T12:45:42"/>
    <n v="1"/>
    <d v="2023-03-15T12:45:42"/>
    <n v="3"/>
    <d v="2023-04-08T12:45:42"/>
    <n v="24"/>
    <x v="0"/>
    <n v="15"/>
    <d v="2023-03-30T12:45:42"/>
    <x v="0"/>
    <s v="Position filled by another"/>
    <m/>
    <m/>
    <m/>
    <m/>
    <d v="2023-03-31T12:45:42"/>
    <x v="0"/>
    <m/>
    <x v="0"/>
    <m/>
    <m/>
    <m/>
    <m/>
    <m/>
    <m/>
    <m/>
    <x v="2"/>
    <m/>
    <m/>
    <m/>
  </r>
  <r>
    <n v="2186"/>
    <x v="893"/>
    <x v="3"/>
    <s v="M and E - Junior"/>
    <x v="8"/>
    <s v="M and E-Extension Officer"/>
    <x v="0"/>
    <x v="525"/>
    <d v="2023-03-12T12:45:42"/>
    <n v="1"/>
    <d v="2023-03-15T12:45:42"/>
    <n v="3"/>
    <d v="2023-04-03T12:45:42"/>
    <n v="19"/>
    <x v="0"/>
    <n v="12"/>
    <d v="2023-03-27T12:45:42"/>
    <x v="0"/>
    <s v="Position filled by another"/>
    <m/>
    <m/>
    <m/>
    <m/>
    <m/>
    <x v="0"/>
    <m/>
    <x v="0"/>
    <m/>
    <m/>
    <m/>
    <m/>
    <m/>
    <m/>
    <m/>
    <x v="0"/>
    <m/>
    <m/>
    <m/>
  </r>
  <r>
    <n v="2185"/>
    <x v="894"/>
    <x v="3"/>
    <s v="M and E - Junior"/>
    <x v="8"/>
    <s v="M and E-Extension Officer"/>
    <x v="0"/>
    <x v="630"/>
    <d v="2023-03-14T12:45:42"/>
    <n v="2"/>
    <d v="2023-03-15T12:45:42"/>
    <n v="1"/>
    <d v="2023-04-12T12:45:42"/>
    <n v="28"/>
    <x v="0"/>
    <n v="6"/>
    <d v="2023-03-21T12:45:42"/>
    <x v="1"/>
    <m/>
    <d v="2023-03-26T12:45:42"/>
    <s v="Declined"/>
    <m/>
    <m/>
    <d v="2023-03-23T12:45:42"/>
    <x v="0"/>
    <m/>
    <x v="0"/>
    <m/>
    <m/>
    <m/>
    <m/>
    <m/>
    <m/>
    <m/>
    <x v="1"/>
    <m/>
    <m/>
    <m/>
  </r>
  <r>
    <n v="2077"/>
    <x v="895"/>
    <x v="3"/>
    <s v="M and E - Junior"/>
    <x v="8"/>
    <s v="M and E-Extension Officer"/>
    <x v="0"/>
    <x v="526"/>
    <d v="2022-12-23T10:35:07"/>
    <n v="2"/>
    <d v="2022-12-28T10:35:07"/>
    <n v="5"/>
    <d v="2023-01-12T10:35:07"/>
    <n v="15"/>
    <x v="0"/>
    <n v="7"/>
    <d v="2023-01-04T10:35:07"/>
    <x v="3"/>
    <m/>
    <d v="2023-01-08T10:35:07"/>
    <s v="Accepted"/>
    <d v="2023-01-05T10:35:07"/>
    <d v="2023-01-08T10:35:07"/>
    <d v="2023-01-05T10:35:07"/>
    <x v="10"/>
    <d v="2023-01-14T10:35:07"/>
    <x v="1"/>
    <n v="10"/>
    <d v="2023-01-18T10:35:07"/>
    <n v="4"/>
    <d v="2023-01-21T10:35:07"/>
    <d v="2023-01-24T10:35:07"/>
    <n v="166"/>
    <m/>
    <x v="1"/>
    <d v="2023-02-14T10:35:07"/>
    <n v="31"/>
    <n v="3"/>
  </r>
  <r>
    <n v="2016"/>
    <x v="896"/>
    <x v="3"/>
    <s v="M and E - Junior"/>
    <x v="8"/>
    <s v="M and E-Extension Officer"/>
    <x v="0"/>
    <x v="631"/>
    <d v="2023-06-06T14:00:49"/>
    <n v="4"/>
    <d v="2023-06-09T14:00:49"/>
    <n v="3"/>
    <d v="2023-07-04T14:00:49"/>
    <n v="25"/>
    <x v="0"/>
    <n v="4"/>
    <d v="2023-06-13T14:00:49"/>
    <x v="0"/>
    <s v="Didn't pass technical test"/>
    <m/>
    <m/>
    <m/>
    <m/>
    <d v="2023-06-17T14:00:49"/>
    <x v="0"/>
    <m/>
    <x v="0"/>
    <m/>
    <m/>
    <m/>
    <m/>
    <m/>
    <m/>
    <m/>
    <x v="0"/>
    <m/>
    <m/>
    <m/>
  </r>
  <r>
    <n v="2013"/>
    <x v="897"/>
    <x v="3"/>
    <s v="M and E - Junior"/>
    <x v="8"/>
    <s v="M and E-Extension Officer"/>
    <x v="0"/>
    <x v="498"/>
    <d v="2023-06-07T14:00:49"/>
    <n v="2"/>
    <d v="2023-06-09T14:00:49"/>
    <n v="2"/>
    <d v="2023-06-14T14:00:49"/>
    <n v="5"/>
    <x v="0"/>
    <n v="8"/>
    <d v="2023-06-17T14:00:49"/>
    <x v="1"/>
    <m/>
    <d v="2023-06-22T14:00:49"/>
    <s v="Declined"/>
    <m/>
    <m/>
    <d v="2023-06-20T14:00:49"/>
    <x v="0"/>
    <m/>
    <x v="0"/>
    <m/>
    <m/>
    <m/>
    <m/>
    <m/>
    <m/>
    <m/>
    <x v="1"/>
    <m/>
    <m/>
    <m/>
  </r>
  <r>
    <n v="1944"/>
    <x v="898"/>
    <x v="3"/>
    <s v="M and E - Junior"/>
    <x v="8"/>
    <s v="M and E-Extension Officer"/>
    <x v="0"/>
    <x v="632"/>
    <d v="2023-03-04T06:20:20"/>
    <n v="3"/>
    <d v="2023-03-05T06:20:20"/>
    <n v="1"/>
    <d v="2023-03-26T06:20:20"/>
    <n v="21"/>
    <x v="0"/>
    <n v="8"/>
    <d v="2023-03-13T06:20:20"/>
    <x v="0"/>
    <s v="Position filled by another"/>
    <m/>
    <m/>
    <m/>
    <m/>
    <m/>
    <x v="0"/>
    <m/>
    <x v="0"/>
    <m/>
    <m/>
    <m/>
    <m/>
    <m/>
    <m/>
    <m/>
    <x v="0"/>
    <m/>
    <m/>
    <m/>
  </r>
  <r>
    <n v="1922"/>
    <x v="899"/>
    <x v="3"/>
    <s v="M and E - Junior"/>
    <x v="8"/>
    <s v="M and E-Extension Officer"/>
    <x v="0"/>
    <x v="633"/>
    <d v="2022-08-21T09:24:23"/>
    <n v="1"/>
    <d v="2022-08-25T09:24:23"/>
    <n v="4"/>
    <d v="2022-09-05T09:24:23"/>
    <n v="11"/>
    <x v="0"/>
    <n v="3"/>
    <d v="2022-08-28T09:24:23"/>
    <x v="4"/>
    <m/>
    <d v="2022-09-01T09:24:23"/>
    <s v="Pending"/>
    <m/>
    <m/>
    <d v="2022-08-30T09:24:23"/>
    <x v="0"/>
    <m/>
    <x v="0"/>
    <m/>
    <m/>
    <m/>
    <m/>
    <m/>
    <m/>
    <m/>
    <x v="1"/>
    <m/>
    <m/>
    <m/>
  </r>
  <r>
    <n v="1834"/>
    <x v="900"/>
    <x v="3"/>
    <s v="M and E - Junior"/>
    <x v="8"/>
    <s v="M and E-Extension Officer"/>
    <x v="0"/>
    <x v="634"/>
    <d v="2023-04-21T08:48:53"/>
    <n v="1"/>
    <d v="2023-04-24T08:48:53"/>
    <n v="3"/>
    <d v="2023-05-02T08:48:53"/>
    <n v="8"/>
    <x v="0"/>
    <n v="16"/>
    <d v="2023-05-10T08:48:53"/>
    <x v="0"/>
    <s v="Salary expectation too high"/>
    <m/>
    <m/>
    <m/>
    <m/>
    <m/>
    <x v="0"/>
    <m/>
    <x v="0"/>
    <m/>
    <m/>
    <m/>
    <m/>
    <m/>
    <m/>
    <m/>
    <x v="0"/>
    <m/>
    <m/>
    <m/>
  </r>
  <r>
    <n v="1789"/>
    <x v="901"/>
    <x v="3"/>
    <s v="M and E - Junior"/>
    <x v="8"/>
    <s v="M and E-Extension Officer"/>
    <x v="0"/>
    <x v="635"/>
    <d v="2022-04-11T08:33:21"/>
    <n v="1"/>
    <d v="2022-04-14T08:33:21"/>
    <n v="3"/>
    <d v="2022-04-29T08:33:21"/>
    <n v="15"/>
    <x v="0"/>
    <n v="3"/>
    <d v="2022-04-17T08:33:21"/>
    <x v="3"/>
    <m/>
    <d v="2022-04-22T08:33:21"/>
    <s v="Accepted"/>
    <d v="2022-04-19T08:33:21"/>
    <d v="2022-04-22T08:33:21"/>
    <d v="2022-04-20T08:33:21"/>
    <x v="15"/>
    <d v="2022-04-26T08:33:21"/>
    <x v="1"/>
    <n v="9"/>
    <d v="2022-04-30T08:33:21"/>
    <n v="4"/>
    <d v="2022-05-03T08:33:21"/>
    <d v="2022-05-05T08:33:21"/>
    <n v="166"/>
    <m/>
    <x v="1"/>
    <d v="2022-05-22T08:33:21"/>
    <n v="26"/>
    <n v="2"/>
  </r>
  <r>
    <n v="1786"/>
    <x v="902"/>
    <x v="3"/>
    <s v="M and E - Junior"/>
    <x v="8"/>
    <s v="M and E-Extension Officer"/>
    <x v="0"/>
    <x v="636"/>
    <d v="2022-04-13T08:33:21"/>
    <n v="2"/>
    <d v="2022-04-14T08:33:21"/>
    <n v="1"/>
    <d v="2022-05-09T08:33:21"/>
    <n v="25"/>
    <x v="1"/>
    <m/>
    <m/>
    <x v="2"/>
    <m/>
    <m/>
    <m/>
    <m/>
    <m/>
    <m/>
    <x v="0"/>
    <m/>
    <x v="0"/>
    <m/>
    <m/>
    <m/>
    <m/>
    <m/>
    <m/>
    <m/>
    <x v="1"/>
    <m/>
    <m/>
    <m/>
  </r>
  <r>
    <n v="1783"/>
    <x v="903"/>
    <x v="3"/>
    <s v="M and E - Junior"/>
    <x v="8"/>
    <s v="M and E-Extension Officer"/>
    <x v="0"/>
    <x v="535"/>
    <d v="2022-04-12T08:33:21"/>
    <n v="4"/>
    <d v="2022-04-14T08:33:21"/>
    <n v="2"/>
    <d v="2022-05-05T08:33:21"/>
    <n v="21"/>
    <x v="0"/>
    <n v="8"/>
    <d v="2022-04-22T08:33:21"/>
    <x v="1"/>
    <m/>
    <d v="2022-04-27T08:33:21"/>
    <s v="Declined"/>
    <m/>
    <m/>
    <d v="2022-04-23T08:33:21"/>
    <x v="0"/>
    <m/>
    <x v="0"/>
    <m/>
    <m/>
    <m/>
    <m/>
    <m/>
    <m/>
    <m/>
    <x v="1"/>
    <m/>
    <m/>
    <m/>
  </r>
  <r>
    <n v="1769"/>
    <x v="904"/>
    <x v="3"/>
    <s v="M and E - Junior"/>
    <x v="8"/>
    <s v="M and E-Extension Officer"/>
    <x v="0"/>
    <x v="538"/>
    <d v="2023-06-23T15:39:43"/>
    <n v="1"/>
    <d v="2023-06-28T15:39:43"/>
    <n v="5"/>
    <d v="2023-07-08T15:39:43"/>
    <n v="10"/>
    <x v="0"/>
    <n v="4"/>
    <d v="2023-07-02T15:39:43"/>
    <x v="3"/>
    <m/>
    <d v="2023-07-08T15:39:43"/>
    <s v="Accepted"/>
    <d v="2023-07-04T15:39:43"/>
    <d v="2023-07-08T15:39:43"/>
    <d v="2023-07-04T15:39:43"/>
    <x v="20"/>
    <d v="2023-07-14T15:39:43"/>
    <x v="1"/>
    <n v="12"/>
    <d v="2023-07-16T15:39:43"/>
    <n v="2"/>
    <d v="2023-07-19T15:39:43"/>
    <d v="2023-07-20T15:39:43"/>
    <n v="171"/>
    <m/>
    <x v="1"/>
    <d v="2023-08-11T15:39:43"/>
    <n v="28"/>
    <n v="1"/>
  </r>
  <r>
    <n v="1762"/>
    <x v="905"/>
    <x v="3"/>
    <s v="M and E - Junior"/>
    <x v="8"/>
    <s v="M and E-Extension Officer"/>
    <x v="0"/>
    <x v="637"/>
    <d v="2023-06-26T15:39:43"/>
    <n v="1"/>
    <d v="2023-06-28T15:39:43"/>
    <n v="2"/>
    <d v="2023-07-07T15:39:43"/>
    <n v="9"/>
    <x v="0"/>
    <n v="6"/>
    <d v="2023-07-04T15:39:43"/>
    <x v="0"/>
    <s v="Didn't pass technical test"/>
    <m/>
    <m/>
    <m/>
    <m/>
    <m/>
    <x v="0"/>
    <m/>
    <x v="0"/>
    <m/>
    <m/>
    <m/>
    <m/>
    <m/>
    <m/>
    <m/>
    <x v="2"/>
    <m/>
    <m/>
    <m/>
  </r>
  <r>
    <n v="1725"/>
    <x v="906"/>
    <x v="3"/>
    <s v="M and E - Junior"/>
    <x v="8"/>
    <s v="M and E-Extension Officer"/>
    <x v="0"/>
    <x v="502"/>
    <d v="2022-10-29T12:00:37"/>
    <n v="3"/>
    <d v="2022-11-03T12:00:37"/>
    <n v="5"/>
    <d v="2022-11-27T12:00:37"/>
    <n v="24"/>
    <x v="0"/>
    <n v="14"/>
    <d v="2022-11-17T12:00:37"/>
    <x v="0"/>
    <s v="Didn't pass technical test"/>
    <m/>
    <m/>
    <m/>
    <m/>
    <m/>
    <x v="0"/>
    <m/>
    <x v="0"/>
    <m/>
    <m/>
    <m/>
    <m/>
    <m/>
    <m/>
    <m/>
    <x v="0"/>
    <m/>
    <m/>
    <m/>
  </r>
  <r>
    <n v="1723"/>
    <x v="907"/>
    <x v="3"/>
    <s v="M and E - Junior"/>
    <x v="8"/>
    <s v="M and E-Extension Officer"/>
    <x v="0"/>
    <x v="592"/>
    <d v="2022-10-29T12:00:37"/>
    <n v="2"/>
    <d v="2022-11-03T12:00:37"/>
    <n v="5"/>
    <d v="2022-11-13T12:00:37"/>
    <n v="10"/>
    <x v="1"/>
    <m/>
    <m/>
    <x v="2"/>
    <m/>
    <m/>
    <m/>
    <m/>
    <m/>
    <m/>
    <x v="0"/>
    <m/>
    <x v="0"/>
    <m/>
    <m/>
    <m/>
    <m/>
    <m/>
    <m/>
    <m/>
    <x v="1"/>
    <m/>
    <m/>
    <m/>
  </r>
  <r>
    <n v="1622"/>
    <x v="908"/>
    <x v="3"/>
    <s v="M and E - Junior"/>
    <x v="8"/>
    <s v="M and E-Extension Officer"/>
    <x v="0"/>
    <x v="594"/>
    <d v="2022-03-20T07:08:59"/>
    <n v="1"/>
    <d v="2022-03-25T07:08:59"/>
    <n v="5"/>
    <d v="2022-04-02T07:08:59"/>
    <n v="8"/>
    <x v="0"/>
    <n v="10"/>
    <d v="2022-04-04T07:08:59"/>
    <x v="4"/>
    <m/>
    <d v="2022-04-07T07:08:59"/>
    <s v="Pending"/>
    <m/>
    <m/>
    <d v="2022-04-06T07:08:59"/>
    <x v="0"/>
    <m/>
    <x v="0"/>
    <m/>
    <m/>
    <m/>
    <m/>
    <m/>
    <m/>
    <m/>
    <x v="1"/>
    <m/>
    <m/>
    <m/>
  </r>
  <r>
    <n v="1607"/>
    <x v="909"/>
    <x v="3"/>
    <s v="M and E - Junior"/>
    <x v="8"/>
    <s v="M and E-Extension Officer"/>
    <x v="0"/>
    <x v="597"/>
    <d v="2022-01-03T19:39:24"/>
    <n v="3"/>
    <d v="2022-01-08T19:39:24"/>
    <n v="5"/>
    <d v="2022-01-17T19:39:24"/>
    <n v="9"/>
    <x v="0"/>
    <n v="12"/>
    <d v="2022-01-20T19:39:24"/>
    <x v="0"/>
    <s v="Position filled by another"/>
    <m/>
    <m/>
    <m/>
    <m/>
    <d v="2022-01-23T19:39:24"/>
    <x v="0"/>
    <m/>
    <x v="0"/>
    <m/>
    <m/>
    <m/>
    <m/>
    <m/>
    <m/>
    <m/>
    <x v="2"/>
    <m/>
    <m/>
    <m/>
  </r>
  <r>
    <n v="1606"/>
    <x v="910"/>
    <x v="3"/>
    <s v="M and E - Junior"/>
    <x v="8"/>
    <s v="M and E-Extension Officer"/>
    <x v="0"/>
    <x v="638"/>
    <d v="2022-01-04T19:39:24"/>
    <n v="2"/>
    <d v="2022-01-08T19:39:24"/>
    <n v="4"/>
    <d v="2022-02-07T19:39:24"/>
    <n v="30"/>
    <x v="0"/>
    <n v="3"/>
    <d v="2022-01-11T19:39:24"/>
    <x v="1"/>
    <m/>
    <d v="2022-01-13T19:39:24"/>
    <s v="Declined"/>
    <m/>
    <m/>
    <d v="2022-01-12T19:39:24"/>
    <x v="0"/>
    <m/>
    <x v="0"/>
    <m/>
    <m/>
    <m/>
    <m/>
    <m/>
    <m/>
    <m/>
    <x v="1"/>
    <m/>
    <m/>
    <m/>
  </r>
  <r>
    <n v="1605"/>
    <x v="911"/>
    <x v="3"/>
    <s v="M and E - Junior"/>
    <x v="8"/>
    <s v="M and E-Extension Officer"/>
    <x v="0"/>
    <x v="639"/>
    <d v="2022-01-03T19:39:24"/>
    <n v="4"/>
    <d v="2022-01-08T19:39:24"/>
    <n v="5"/>
    <d v="2022-01-16T19:39:24"/>
    <n v="8"/>
    <x v="1"/>
    <m/>
    <m/>
    <x v="2"/>
    <m/>
    <m/>
    <m/>
    <m/>
    <m/>
    <m/>
    <x v="0"/>
    <m/>
    <x v="0"/>
    <m/>
    <m/>
    <m/>
    <m/>
    <m/>
    <m/>
    <m/>
    <x v="1"/>
    <m/>
    <m/>
    <m/>
  </r>
  <r>
    <n v="1601"/>
    <x v="912"/>
    <x v="3"/>
    <s v="M and E - Junior"/>
    <x v="8"/>
    <s v="M and E-Extension Officer"/>
    <x v="0"/>
    <x v="638"/>
    <d v="2022-01-04T19:39:24"/>
    <n v="2"/>
    <d v="2022-01-08T19:39:24"/>
    <n v="4"/>
    <d v="2022-02-04T19:39:24"/>
    <n v="27"/>
    <x v="0"/>
    <n v="14"/>
    <d v="2022-01-22T19:39:24"/>
    <x v="0"/>
    <s v="Other"/>
    <m/>
    <m/>
    <m/>
    <m/>
    <d v="2022-01-26T19:39:24"/>
    <x v="0"/>
    <m/>
    <x v="0"/>
    <m/>
    <m/>
    <m/>
    <m/>
    <m/>
    <m/>
    <m/>
    <x v="0"/>
    <m/>
    <m/>
    <m/>
  </r>
  <r>
    <n v="1479"/>
    <x v="913"/>
    <x v="3"/>
    <s v="M and E - Junior"/>
    <x v="8"/>
    <s v="M and E-Extension Officer"/>
    <x v="0"/>
    <x v="640"/>
    <d v="2023-01-26T06:41:41"/>
    <n v="1"/>
    <d v="2023-01-28T06:41:41"/>
    <n v="2"/>
    <d v="2023-02-22T06:41:41"/>
    <n v="25"/>
    <x v="0"/>
    <n v="4"/>
    <d v="2023-02-01T06:41:41"/>
    <x v="0"/>
    <s v="Position filled by another"/>
    <m/>
    <m/>
    <m/>
    <m/>
    <m/>
    <x v="0"/>
    <m/>
    <x v="0"/>
    <m/>
    <m/>
    <m/>
    <m/>
    <m/>
    <m/>
    <m/>
    <x v="2"/>
    <m/>
    <m/>
    <m/>
  </r>
  <r>
    <n v="1379"/>
    <x v="914"/>
    <x v="3"/>
    <s v="M and E - Junior"/>
    <x v="8"/>
    <s v="M and E-Extension Officer"/>
    <x v="0"/>
    <x v="641"/>
    <d v="2022-10-31T03:08:08"/>
    <n v="1"/>
    <d v="2022-11-04T03:08:08"/>
    <n v="4"/>
    <d v="2022-11-23T03:08:08"/>
    <n v="19"/>
    <x v="0"/>
    <n v="8"/>
    <d v="2022-11-12T03:08:08"/>
    <x v="0"/>
    <s v="Not a culture fit"/>
    <m/>
    <m/>
    <m/>
    <m/>
    <m/>
    <x v="0"/>
    <m/>
    <x v="0"/>
    <m/>
    <m/>
    <m/>
    <m/>
    <m/>
    <m/>
    <m/>
    <x v="2"/>
    <m/>
    <m/>
    <m/>
  </r>
  <r>
    <n v="1377"/>
    <x v="915"/>
    <x v="3"/>
    <s v="M and E - Junior"/>
    <x v="8"/>
    <s v="M and E-Extension Officer"/>
    <x v="0"/>
    <x v="642"/>
    <d v="2022-11-03T03:08:08"/>
    <n v="2"/>
    <d v="2022-11-04T03:08:08"/>
    <n v="1"/>
    <d v="2022-11-16T03:08:08"/>
    <n v="12"/>
    <x v="0"/>
    <n v="17"/>
    <d v="2022-11-21T03:08:08"/>
    <x v="0"/>
    <s v="Position filled by another"/>
    <m/>
    <m/>
    <m/>
    <m/>
    <m/>
    <x v="0"/>
    <m/>
    <x v="0"/>
    <m/>
    <m/>
    <m/>
    <m/>
    <m/>
    <m/>
    <m/>
    <x v="2"/>
    <m/>
    <m/>
    <m/>
  </r>
  <r>
    <n v="1350"/>
    <x v="916"/>
    <x v="3"/>
    <s v="M and E - Junior"/>
    <x v="8"/>
    <s v="M and E-Extension Officer"/>
    <x v="0"/>
    <x v="552"/>
    <d v="2023-06-18T00:56:18"/>
    <n v="3"/>
    <d v="2023-06-23T00:56:18"/>
    <n v="5"/>
    <d v="2023-07-07T00:56:18"/>
    <n v="14"/>
    <x v="0"/>
    <n v="4"/>
    <d v="2023-06-27T00:56:18"/>
    <x v="0"/>
    <s v="Other"/>
    <m/>
    <m/>
    <m/>
    <m/>
    <d v="2023-06-28T00:56:18"/>
    <x v="0"/>
    <m/>
    <x v="0"/>
    <m/>
    <m/>
    <m/>
    <m/>
    <m/>
    <m/>
    <m/>
    <x v="2"/>
    <m/>
    <m/>
    <m/>
  </r>
  <r>
    <n v="1347"/>
    <x v="917"/>
    <x v="3"/>
    <s v="M and E - Junior"/>
    <x v="8"/>
    <s v="M and E-Extension Officer"/>
    <x v="0"/>
    <x v="643"/>
    <d v="2023-06-20T00:56:18"/>
    <n v="3"/>
    <d v="2023-06-23T00:56:18"/>
    <n v="3"/>
    <d v="2023-07-17T00:56:18"/>
    <n v="24"/>
    <x v="0"/>
    <n v="5"/>
    <d v="2023-06-28T00:56:18"/>
    <x v="3"/>
    <m/>
    <d v="2023-07-02T00:56:18"/>
    <s v="Accepted"/>
    <d v="2023-06-29T00:56:18"/>
    <d v="2023-07-01T00:56:18"/>
    <d v="2023-07-01T00:56:18"/>
    <x v="5"/>
    <d v="2023-07-10T00:56:18"/>
    <x v="1"/>
    <n v="12"/>
    <d v="2023-07-12T00:56:18"/>
    <n v="2"/>
    <d v="2023-07-14T00:56:18"/>
    <d v="2023-07-17T00:56:18"/>
    <n v="170"/>
    <m/>
    <x v="1"/>
    <d v="2023-08-03T00:56:18"/>
    <n v="24"/>
    <n v="3"/>
  </r>
  <r>
    <n v="1346"/>
    <x v="918"/>
    <x v="3"/>
    <s v="M and E - Junior"/>
    <x v="8"/>
    <s v="M and E-Extension Officer"/>
    <x v="0"/>
    <x v="644"/>
    <d v="2023-06-22T00:56:18"/>
    <n v="2"/>
    <d v="2023-06-23T00:56:18"/>
    <n v="1"/>
    <d v="2023-07-10T00:56:18"/>
    <n v="17"/>
    <x v="1"/>
    <m/>
    <m/>
    <x v="2"/>
    <m/>
    <m/>
    <m/>
    <m/>
    <m/>
    <m/>
    <x v="0"/>
    <m/>
    <x v="0"/>
    <m/>
    <m/>
    <m/>
    <m/>
    <m/>
    <m/>
    <m/>
    <x v="1"/>
    <m/>
    <m/>
    <m/>
  </r>
  <r>
    <n v="1341"/>
    <x v="919"/>
    <x v="3"/>
    <s v="M and E - Junior"/>
    <x v="8"/>
    <s v="M and E-Extension Officer"/>
    <x v="0"/>
    <x v="645"/>
    <d v="2023-06-20T00:56:18"/>
    <n v="1"/>
    <d v="2023-06-23T00:56:18"/>
    <n v="3"/>
    <d v="2023-07-06T00:56:18"/>
    <n v="13"/>
    <x v="0"/>
    <n v="10"/>
    <d v="2023-07-03T00:56:18"/>
    <x v="0"/>
    <s v="Didn't pass technical test"/>
    <m/>
    <m/>
    <m/>
    <m/>
    <d v="2023-07-05T00:56:18"/>
    <x v="0"/>
    <m/>
    <x v="0"/>
    <m/>
    <m/>
    <m/>
    <m/>
    <m/>
    <m/>
    <m/>
    <x v="0"/>
    <m/>
    <m/>
    <m/>
  </r>
  <r>
    <n v="1095"/>
    <x v="920"/>
    <x v="3"/>
    <s v="M and E - Junior"/>
    <x v="8"/>
    <s v="M and E-Extension Officer"/>
    <x v="0"/>
    <x v="646"/>
    <d v="2023-04-26T06:21:04"/>
    <n v="4"/>
    <d v="2023-04-30T06:21:04"/>
    <n v="4"/>
    <d v="2023-05-24T06:21:04"/>
    <n v="24"/>
    <x v="0"/>
    <n v="10"/>
    <d v="2023-05-10T06:21:04"/>
    <x v="0"/>
    <s v="Didn't pass technical test"/>
    <m/>
    <m/>
    <m/>
    <m/>
    <d v="2023-05-14T06:21:04"/>
    <x v="0"/>
    <m/>
    <x v="0"/>
    <m/>
    <m/>
    <m/>
    <m/>
    <m/>
    <m/>
    <m/>
    <x v="0"/>
    <m/>
    <m/>
    <m/>
  </r>
  <r>
    <n v="1053"/>
    <x v="921"/>
    <x v="3"/>
    <s v="M and E - Junior"/>
    <x v="8"/>
    <s v="M and E-Extension Officer"/>
    <x v="0"/>
    <x v="599"/>
    <d v="2023-08-20T04:19:54"/>
    <n v="3"/>
    <d v="2023-08-25T04:19:54"/>
    <n v="5"/>
    <d v="2023-09-04T04:19:54"/>
    <n v="10"/>
    <x v="0"/>
    <n v="13"/>
    <d v="2023-09-07T04:19:54"/>
    <x v="1"/>
    <m/>
    <d v="2023-09-12T04:19:54"/>
    <s v="Declined"/>
    <m/>
    <m/>
    <d v="2023-09-11T04:19:54"/>
    <x v="0"/>
    <m/>
    <x v="0"/>
    <m/>
    <m/>
    <m/>
    <m/>
    <m/>
    <m/>
    <m/>
    <x v="1"/>
    <m/>
    <m/>
    <m/>
  </r>
  <r>
    <n v="1002"/>
    <x v="922"/>
    <x v="3"/>
    <s v="M and E - Junior"/>
    <x v="8"/>
    <s v="M and E-Extension Officer"/>
    <x v="0"/>
    <x v="557"/>
    <d v="2022-12-24T16:31:31"/>
    <n v="1"/>
    <d v="2022-12-28T16:31:31"/>
    <n v="4"/>
    <d v="2023-01-20T16:31:31"/>
    <n v="23"/>
    <x v="1"/>
    <m/>
    <m/>
    <x v="2"/>
    <m/>
    <m/>
    <m/>
    <m/>
    <m/>
    <m/>
    <x v="0"/>
    <m/>
    <x v="0"/>
    <m/>
    <m/>
    <m/>
    <m/>
    <m/>
    <m/>
    <m/>
    <x v="1"/>
    <m/>
    <m/>
    <m/>
  </r>
  <r>
    <n v="984"/>
    <x v="923"/>
    <x v="3"/>
    <s v="M and E - Junior"/>
    <x v="8"/>
    <s v="M and E-Extension Officer"/>
    <x v="0"/>
    <x v="561"/>
    <d v="2022-08-24T05:47:20"/>
    <n v="2"/>
    <d v="2022-08-30T05:47:20"/>
    <n v="6"/>
    <d v="2022-09-14T05:47:20"/>
    <n v="15"/>
    <x v="1"/>
    <m/>
    <m/>
    <x v="2"/>
    <m/>
    <m/>
    <m/>
    <m/>
    <m/>
    <m/>
    <x v="0"/>
    <m/>
    <x v="0"/>
    <m/>
    <m/>
    <m/>
    <m/>
    <m/>
    <m/>
    <m/>
    <x v="1"/>
    <m/>
    <m/>
    <m/>
  </r>
  <r>
    <n v="880"/>
    <x v="924"/>
    <x v="3"/>
    <s v="M and E - Junior"/>
    <x v="8"/>
    <s v="M and E-Extension Officer"/>
    <x v="0"/>
    <x v="564"/>
    <d v="2022-07-21T19:23:12"/>
    <n v="4"/>
    <d v="2022-07-26T19:23:12"/>
    <n v="5"/>
    <d v="2022-08-08T19:23:12"/>
    <n v="13"/>
    <x v="0"/>
    <n v="6"/>
    <d v="2022-08-01T19:23:12"/>
    <x v="0"/>
    <s v="Not a culture fit"/>
    <m/>
    <m/>
    <m/>
    <m/>
    <m/>
    <x v="0"/>
    <m/>
    <x v="0"/>
    <m/>
    <m/>
    <m/>
    <m/>
    <m/>
    <m/>
    <m/>
    <x v="0"/>
    <m/>
    <m/>
    <m/>
  </r>
  <r>
    <n v="758"/>
    <x v="925"/>
    <x v="3"/>
    <s v="M and E - Junior"/>
    <x v="8"/>
    <s v="M and E-Extension Officer"/>
    <x v="0"/>
    <x v="647"/>
    <d v="2023-01-17T21:12:47"/>
    <n v="3"/>
    <d v="2023-01-21T21:12:47"/>
    <n v="4"/>
    <d v="2023-02-16T21:12:47"/>
    <n v="26"/>
    <x v="0"/>
    <n v="9"/>
    <d v="2023-01-30T21:12:47"/>
    <x v="4"/>
    <m/>
    <d v="2023-02-05T21:12:47"/>
    <s v="Pending"/>
    <m/>
    <m/>
    <d v="2023-02-02T21:12:47"/>
    <x v="0"/>
    <m/>
    <x v="0"/>
    <m/>
    <m/>
    <m/>
    <m/>
    <m/>
    <m/>
    <m/>
    <x v="1"/>
    <m/>
    <m/>
    <m/>
  </r>
  <r>
    <n v="755"/>
    <x v="926"/>
    <x v="3"/>
    <s v="M and E - Junior"/>
    <x v="8"/>
    <s v="M and E-Extension Officer"/>
    <x v="0"/>
    <x v="648"/>
    <d v="2023-01-20T21:12:47"/>
    <n v="4"/>
    <d v="2023-01-21T21:12:47"/>
    <n v="1"/>
    <d v="2023-02-01T21:12:47"/>
    <n v="11"/>
    <x v="0"/>
    <n v="18"/>
    <d v="2023-02-08T21:12:47"/>
    <x v="1"/>
    <m/>
    <d v="2023-02-13T21:12:47"/>
    <s v="Declined"/>
    <m/>
    <m/>
    <d v="2023-02-10T21:12:47"/>
    <x v="0"/>
    <m/>
    <x v="0"/>
    <m/>
    <m/>
    <m/>
    <m/>
    <m/>
    <m/>
    <m/>
    <x v="1"/>
    <m/>
    <m/>
    <m/>
  </r>
  <r>
    <n v="754"/>
    <x v="927"/>
    <x v="3"/>
    <s v="M and E - Junior"/>
    <x v="8"/>
    <s v="M and E-Extension Officer"/>
    <x v="0"/>
    <x v="604"/>
    <d v="2023-01-18T21:12:47"/>
    <n v="1"/>
    <d v="2023-01-21T21:12:47"/>
    <n v="3"/>
    <d v="2023-02-05T21:12:47"/>
    <n v="15"/>
    <x v="0"/>
    <n v="7"/>
    <d v="2023-01-28T21:12:47"/>
    <x v="1"/>
    <m/>
    <d v="2023-02-02T21:12:47"/>
    <s v="Declined"/>
    <m/>
    <m/>
    <d v="2023-01-31T21:12:47"/>
    <x v="0"/>
    <m/>
    <x v="0"/>
    <m/>
    <m/>
    <m/>
    <m/>
    <m/>
    <m/>
    <m/>
    <x v="1"/>
    <m/>
    <m/>
    <m/>
  </r>
  <r>
    <n v="692"/>
    <x v="928"/>
    <x v="3"/>
    <s v="M and E - Junior"/>
    <x v="8"/>
    <s v="M and E-Extension Officer"/>
    <x v="0"/>
    <x v="649"/>
    <d v="2022-11-04T06:56:27"/>
    <n v="4"/>
    <d v="2022-11-10T06:56:27"/>
    <n v="6"/>
    <d v="2022-12-04T06:56:27"/>
    <n v="24"/>
    <x v="0"/>
    <n v="15"/>
    <d v="2022-11-25T06:56:27"/>
    <x v="0"/>
    <s v="Not a culture fit"/>
    <m/>
    <m/>
    <m/>
    <m/>
    <m/>
    <x v="0"/>
    <m/>
    <x v="0"/>
    <m/>
    <m/>
    <m/>
    <m/>
    <m/>
    <m/>
    <m/>
    <x v="0"/>
    <m/>
    <m/>
    <m/>
  </r>
  <r>
    <n v="559"/>
    <x v="929"/>
    <x v="3"/>
    <s v="M and E - Junior"/>
    <x v="8"/>
    <s v="M and E-Extension Officer"/>
    <x v="0"/>
    <x v="569"/>
    <d v="2023-06-11T00:15:10"/>
    <n v="2"/>
    <d v="2023-06-14T00:15:10"/>
    <n v="3"/>
    <d v="2023-06-30T00:15:10"/>
    <n v="16"/>
    <x v="0"/>
    <n v="2"/>
    <d v="2023-06-16T00:15:10"/>
    <x v="0"/>
    <s v="Position filled by another"/>
    <m/>
    <m/>
    <m/>
    <m/>
    <m/>
    <x v="0"/>
    <m/>
    <x v="0"/>
    <m/>
    <m/>
    <m/>
    <m/>
    <m/>
    <m/>
    <m/>
    <x v="2"/>
    <m/>
    <m/>
    <m/>
  </r>
  <r>
    <n v="553"/>
    <x v="930"/>
    <x v="3"/>
    <s v="M and E - Junior"/>
    <x v="8"/>
    <s v="M and E-Extension Officer"/>
    <x v="0"/>
    <x v="650"/>
    <d v="2023-06-09T00:15:10"/>
    <n v="4"/>
    <d v="2023-06-14T00:15:10"/>
    <n v="5"/>
    <d v="2023-06-26T00:15:10"/>
    <n v="12"/>
    <x v="0"/>
    <n v="9"/>
    <d v="2023-06-23T00:15:10"/>
    <x v="4"/>
    <m/>
    <d v="2023-06-30T00:15:10"/>
    <s v="Pending"/>
    <m/>
    <m/>
    <d v="2023-06-27T00:15:10"/>
    <x v="0"/>
    <m/>
    <x v="0"/>
    <m/>
    <m/>
    <m/>
    <m/>
    <m/>
    <m/>
    <m/>
    <x v="1"/>
    <m/>
    <m/>
    <m/>
  </r>
  <r>
    <n v="552"/>
    <x v="931"/>
    <x v="3"/>
    <s v="M and E - Junior"/>
    <x v="8"/>
    <s v="M and E-Extension Officer"/>
    <x v="0"/>
    <x v="615"/>
    <d v="2023-06-08T00:15:10"/>
    <n v="1"/>
    <d v="2023-06-14T00:15:10"/>
    <n v="6"/>
    <d v="2023-07-02T00:15:10"/>
    <n v="18"/>
    <x v="0"/>
    <n v="7"/>
    <d v="2023-06-21T00:15:10"/>
    <x v="0"/>
    <s v="Position filled by another"/>
    <m/>
    <m/>
    <m/>
    <m/>
    <d v="2023-06-24T00:15:10"/>
    <x v="0"/>
    <m/>
    <x v="0"/>
    <m/>
    <m/>
    <m/>
    <m/>
    <m/>
    <m/>
    <m/>
    <x v="2"/>
    <m/>
    <m/>
    <m/>
  </r>
  <r>
    <n v="551"/>
    <x v="932"/>
    <x v="3"/>
    <s v="M and E - Junior"/>
    <x v="8"/>
    <s v="M and E-Extension Officer"/>
    <x v="0"/>
    <x v="651"/>
    <d v="2023-06-13T00:15:10"/>
    <n v="2"/>
    <d v="2023-06-14T00:15:10"/>
    <n v="1"/>
    <d v="2023-07-01T00:15:10"/>
    <n v="17"/>
    <x v="0"/>
    <n v="16"/>
    <d v="2023-06-30T00:15:10"/>
    <x v="1"/>
    <m/>
    <d v="2023-07-05T00:15:10"/>
    <s v="Declined"/>
    <m/>
    <m/>
    <d v="2023-07-03T00:15:10"/>
    <x v="0"/>
    <m/>
    <x v="0"/>
    <m/>
    <m/>
    <m/>
    <m/>
    <m/>
    <m/>
    <m/>
    <x v="1"/>
    <m/>
    <m/>
    <m/>
  </r>
  <r>
    <n v="547"/>
    <x v="933"/>
    <x v="3"/>
    <s v="M and E - Junior"/>
    <x v="8"/>
    <s v="M and E-Extension Officer"/>
    <x v="0"/>
    <x v="652"/>
    <d v="2023-02-02T15:37:34"/>
    <n v="1"/>
    <d v="2023-02-07T15:37:34"/>
    <n v="5"/>
    <d v="2023-02-19T15:37:34"/>
    <n v="12"/>
    <x v="0"/>
    <n v="4"/>
    <d v="2023-02-11T15:37:34"/>
    <x v="1"/>
    <m/>
    <d v="2023-02-16T15:37:34"/>
    <s v="Declined"/>
    <m/>
    <m/>
    <d v="2023-02-14T15:37:34"/>
    <x v="0"/>
    <m/>
    <x v="0"/>
    <m/>
    <m/>
    <m/>
    <m/>
    <m/>
    <m/>
    <m/>
    <x v="1"/>
    <m/>
    <m/>
    <m/>
  </r>
  <r>
    <n v="545"/>
    <x v="934"/>
    <x v="3"/>
    <s v="M and E - Junior"/>
    <x v="8"/>
    <s v="M and E-Extension Officer"/>
    <x v="0"/>
    <x v="652"/>
    <d v="2023-02-03T15:37:34"/>
    <n v="2"/>
    <d v="2023-02-07T15:37:34"/>
    <n v="4"/>
    <d v="2023-02-25T15:37:34"/>
    <n v="18"/>
    <x v="0"/>
    <n v="7"/>
    <d v="2023-02-14T15:37:34"/>
    <x v="0"/>
    <s v="Not a culture fit"/>
    <m/>
    <m/>
    <m/>
    <m/>
    <m/>
    <x v="0"/>
    <m/>
    <x v="0"/>
    <m/>
    <m/>
    <m/>
    <m/>
    <m/>
    <m/>
    <m/>
    <x v="2"/>
    <m/>
    <m/>
    <m/>
  </r>
  <r>
    <n v="541"/>
    <x v="935"/>
    <x v="3"/>
    <s v="M and E - Junior"/>
    <x v="8"/>
    <s v="M and E-Extension Officer"/>
    <x v="0"/>
    <x v="652"/>
    <d v="2023-02-03T15:37:34"/>
    <n v="2"/>
    <d v="2023-02-07T15:37:34"/>
    <n v="4"/>
    <d v="2023-02-24T15:37:34"/>
    <n v="17"/>
    <x v="0"/>
    <n v="14"/>
    <d v="2023-02-21T15:37:34"/>
    <x v="0"/>
    <s v="Didn't pass technical test"/>
    <m/>
    <m/>
    <m/>
    <m/>
    <d v="2023-02-23T15:37:34"/>
    <x v="0"/>
    <m/>
    <x v="0"/>
    <m/>
    <m/>
    <m/>
    <m/>
    <m/>
    <m/>
    <m/>
    <x v="0"/>
    <m/>
    <m/>
    <m/>
  </r>
  <r>
    <n v="2982"/>
    <x v="936"/>
    <x v="3"/>
    <s v="M and E - Executive"/>
    <x v="12"/>
    <s v="M and E-Lead"/>
    <x v="2"/>
    <x v="653"/>
    <d v="2022-12-31T23:42:41"/>
    <n v="4"/>
    <d v="2023-01-08T23:42:41"/>
    <n v="8"/>
    <d v="2023-01-17T23:42:41"/>
    <n v="9"/>
    <x v="1"/>
    <m/>
    <m/>
    <x v="2"/>
    <m/>
    <m/>
    <m/>
    <m/>
    <m/>
    <m/>
    <x v="0"/>
    <m/>
    <x v="0"/>
    <m/>
    <m/>
    <m/>
    <m/>
    <m/>
    <m/>
    <m/>
    <x v="1"/>
    <m/>
    <m/>
    <m/>
  </r>
  <r>
    <n v="2462"/>
    <x v="937"/>
    <x v="3"/>
    <s v="M and E - Executive"/>
    <x v="12"/>
    <s v="M and E-Lead"/>
    <x v="2"/>
    <x v="626"/>
    <d v="2023-04-03T20:12:18"/>
    <n v="3"/>
    <d v="2023-04-06T20:12:18"/>
    <n v="3"/>
    <d v="2023-04-25T20:12:18"/>
    <n v="19"/>
    <x v="1"/>
    <m/>
    <m/>
    <x v="2"/>
    <m/>
    <m/>
    <m/>
    <m/>
    <m/>
    <m/>
    <x v="0"/>
    <m/>
    <x v="0"/>
    <m/>
    <m/>
    <m/>
    <m/>
    <m/>
    <m/>
    <m/>
    <x v="1"/>
    <m/>
    <m/>
    <m/>
  </r>
  <r>
    <n v="2341"/>
    <x v="938"/>
    <x v="3"/>
    <s v="M and E - Executive"/>
    <x v="12"/>
    <s v="M and E-Lead"/>
    <x v="2"/>
    <x v="583"/>
    <d v="2023-05-10T08:44:55"/>
    <n v="2"/>
    <d v="2023-05-14T08:44:55"/>
    <n v="4"/>
    <d v="2023-06-03T08:44:55"/>
    <n v="20"/>
    <x v="1"/>
    <m/>
    <m/>
    <x v="2"/>
    <m/>
    <m/>
    <m/>
    <m/>
    <m/>
    <m/>
    <x v="0"/>
    <m/>
    <x v="0"/>
    <m/>
    <m/>
    <m/>
    <m/>
    <m/>
    <m/>
    <m/>
    <x v="1"/>
    <m/>
    <m/>
    <m/>
  </r>
  <r>
    <n v="2291"/>
    <x v="939"/>
    <x v="3"/>
    <s v="M and E - Executive"/>
    <x v="12"/>
    <s v="M and E-Lead"/>
    <x v="2"/>
    <x v="654"/>
    <d v="2023-07-01T15:45:36"/>
    <n v="4"/>
    <d v="2023-07-06T15:45:36"/>
    <n v="5"/>
    <d v="2023-07-23T15:45:36"/>
    <n v="17"/>
    <x v="1"/>
    <m/>
    <m/>
    <x v="2"/>
    <m/>
    <m/>
    <m/>
    <m/>
    <m/>
    <m/>
    <x v="0"/>
    <m/>
    <x v="0"/>
    <m/>
    <m/>
    <m/>
    <m/>
    <m/>
    <m/>
    <m/>
    <x v="1"/>
    <m/>
    <m/>
    <m/>
  </r>
  <r>
    <n v="2201"/>
    <x v="940"/>
    <x v="3"/>
    <s v="M and E - Executive"/>
    <x v="12"/>
    <s v="M and E-Lead"/>
    <x v="2"/>
    <x v="655"/>
    <d v="2023-06-15T04:51:46"/>
    <n v="2"/>
    <d v="2023-06-21T04:51:46"/>
    <n v="6"/>
    <d v="2023-07-13T04:51:46"/>
    <n v="22"/>
    <x v="1"/>
    <m/>
    <m/>
    <x v="2"/>
    <m/>
    <m/>
    <m/>
    <m/>
    <m/>
    <m/>
    <x v="0"/>
    <m/>
    <x v="0"/>
    <m/>
    <m/>
    <m/>
    <m/>
    <m/>
    <m/>
    <m/>
    <x v="1"/>
    <m/>
    <m/>
    <m/>
  </r>
  <r>
    <n v="2078"/>
    <x v="941"/>
    <x v="3"/>
    <s v="M and E - Executive"/>
    <x v="12"/>
    <s v="M and E-Lead"/>
    <x v="2"/>
    <x v="656"/>
    <d v="2022-12-22T10:35:07"/>
    <n v="4"/>
    <d v="2022-12-28T10:35:07"/>
    <n v="6"/>
    <d v="2023-01-15T10:35:07"/>
    <n v="18"/>
    <x v="1"/>
    <m/>
    <m/>
    <x v="2"/>
    <m/>
    <m/>
    <m/>
    <m/>
    <m/>
    <m/>
    <x v="0"/>
    <m/>
    <x v="0"/>
    <m/>
    <m/>
    <m/>
    <m/>
    <m/>
    <m/>
    <m/>
    <x v="1"/>
    <m/>
    <m/>
    <m/>
  </r>
  <r>
    <n v="2073"/>
    <x v="942"/>
    <x v="3"/>
    <s v="M and E - Executive"/>
    <x v="12"/>
    <s v="M and E-Lead"/>
    <x v="2"/>
    <x v="527"/>
    <d v="2022-12-27T10:35:07"/>
    <n v="1"/>
    <d v="2022-12-28T10:35:07"/>
    <n v="1"/>
    <d v="2023-01-25T10:35:07"/>
    <n v="28"/>
    <x v="1"/>
    <m/>
    <m/>
    <x v="2"/>
    <m/>
    <m/>
    <m/>
    <m/>
    <m/>
    <m/>
    <x v="0"/>
    <m/>
    <x v="0"/>
    <m/>
    <m/>
    <m/>
    <m/>
    <m/>
    <m/>
    <m/>
    <x v="1"/>
    <m/>
    <m/>
    <m/>
  </r>
  <r>
    <n v="2050"/>
    <x v="943"/>
    <x v="3"/>
    <s v="M and E - Executive"/>
    <x v="12"/>
    <s v="M and E-Lead"/>
    <x v="2"/>
    <x v="657"/>
    <d v="2022-07-20T04:48:46"/>
    <n v="3"/>
    <d v="2022-07-23T04:48:46"/>
    <n v="3"/>
    <d v="2022-08-12T04:48:46"/>
    <n v="20"/>
    <x v="1"/>
    <m/>
    <m/>
    <x v="2"/>
    <m/>
    <m/>
    <m/>
    <m/>
    <m/>
    <m/>
    <x v="0"/>
    <m/>
    <x v="0"/>
    <m/>
    <m/>
    <m/>
    <m/>
    <m/>
    <m/>
    <m/>
    <x v="1"/>
    <m/>
    <m/>
    <m/>
  </r>
  <r>
    <n v="1929"/>
    <x v="944"/>
    <x v="3"/>
    <s v="M and E - Executive"/>
    <x v="12"/>
    <s v="M and E-Lead"/>
    <x v="2"/>
    <x v="633"/>
    <d v="2022-08-23T09:24:23"/>
    <n v="3"/>
    <d v="2022-08-25T09:24:23"/>
    <n v="2"/>
    <d v="2022-09-04T09:24:23"/>
    <n v="10"/>
    <x v="1"/>
    <m/>
    <m/>
    <x v="2"/>
    <m/>
    <m/>
    <m/>
    <m/>
    <m/>
    <m/>
    <x v="0"/>
    <m/>
    <x v="0"/>
    <m/>
    <m/>
    <m/>
    <m/>
    <m/>
    <m/>
    <m/>
    <x v="1"/>
    <m/>
    <m/>
    <m/>
  </r>
  <r>
    <n v="875"/>
    <x v="945"/>
    <x v="3"/>
    <s v="M and E - Executive"/>
    <x v="12"/>
    <s v="M and E-Lead"/>
    <x v="2"/>
    <x v="658"/>
    <d v="2022-07-24T19:23:12"/>
    <n v="1"/>
    <d v="2022-07-26T19:23:12"/>
    <n v="2"/>
    <d v="2022-08-15T19:23:12"/>
    <n v="20"/>
    <x v="0"/>
    <n v="2"/>
    <d v="2022-07-28T19:23:12"/>
    <x v="3"/>
    <m/>
    <d v="2022-08-03T19:23:12"/>
    <s v="Accepted"/>
    <d v="2022-07-30T19:23:12"/>
    <d v="2022-07-31T19:23:12"/>
    <d v="2022-07-31T19:23:12"/>
    <x v="1"/>
    <d v="2022-08-07T19:23:12"/>
    <x v="1"/>
    <n v="10"/>
    <d v="2022-08-09T19:23:12"/>
    <n v="2"/>
    <d v="2022-08-10T19:23:12"/>
    <d v="2022-08-12T19:23:12"/>
    <n v="139"/>
    <m/>
    <x v="1"/>
    <d v="2022-08-31T19:23:12"/>
    <n v="24"/>
    <n v="2"/>
  </r>
  <r>
    <n v="756"/>
    <x v="946"/>
    <x v="3"/>
    <s v="M and E - Executive"/>
    <x v="12"/>
    <s v="M and E-Lead"/>
    <x v="2"/>
    <x v="565"/>
    <d v="2023-01-19T21:12:47"/>
    <n v="4"/>
    <d v="2023-01-21T21:12:47"/>
    <n v="2"/>
    <d v="2023-02-01T21:12:47"/>
    <n v="11"/>
    <x v="0"/>
    <n v="17"/>
    <d v="2023-02-07T21:12:47"/>
    <x v="1"/>
    <m/>
    <d v="2023-02-14T21:12:47"/>
    <s v="Declined"/>
    <m/>
    <m/>
    <d v="2023-02-11T21:12:47"/>
    <x v="0"/>
    <m/>
    <x v="0"/>
    <m/>
    <m/>
    <m/>
    <m/>
    <m/>
    <m/>
    <m/>
    <x v="1"/>
    <m/>
    <m/>
    <m/>
  </r>
  <r>
    <n v="697"/>
    <x v="947"/>
    <x v="3"/>
    <s v="M and E - Executive"/>
    <x v="12"/>
    <s v="M and E-Lead"/>
    <x v="2"/>
    <x v="607"/>
    <d v="2022-11-06T06:56:27"/>
    <n v="3"/>
    <d v="2022-11-10T06:56:27"/>
    <n v="4"/>
    <d v="2022-11-29T06:56:27"/>
    <n v="19"/>
    <x v="0"/>
    <n v="8"/>
    <d v="2022-11-18T06:56:27"/>
    <x v="0"/>
    <s v="Position filled by another"/>
    <m/>
    <m/>
    <m/>
    <m/>
    <d v="2022-11-21T06:56:27"/>
    <x v="0"/>
    <m/>
    <x v="0"/>
    <m/>
    <m/>
    <m/>
    <m/>
    <m/>
    <m/>
    <m/>
    <x v="0"/>
    <m/>
    <m/>
    <m/>
  </r>
  <r>
    <n v="649"/>
    <x v="948"/>
    <x v="3"/>
    <s v="M and E - Executive"/>
    <x v="14"/>
    <s v="M and E-Associate Director"/>
    <x v="2"/>
    <x v="609"/>
    <d v="2022-08-14T18:15:27"/>
    <n v="4"/>
    <d v="2022-08-15T18:15:27"/>
    <n v="1"/>
    <d v="2022-08-30T18:15:27"/>
    <n v="15"/>
    <x v="0"/>
    <n v="12"/>
    <d v="2022-08-27T18:15:27"/>
    <x v="0"/>
    <s v="Other"/>
    <m/>
    <m/>
    <m/>
    <m/>
    <m/>
    <x v="0"/>
    <m/>
    <x v="0"/>
    <m/>
    <m/>
    <m/>
    <m/>
    <m/>
    <m/>
    <m/>
    <x v="2"/>
    <m/>
    <m/>
    <m/>
  </r>
  <r>
    <n v="647"/>
    <x v="949"/>
    <x v="3"/>
    <s v="M and E - Executive"/>
    <x v="14"/>
    <s v="M and E-Associate Director"/>
    <x v="2"/>
    <x v="659"/>
    <d v="2022-08-12T18:15:27"/>
    <n v="3"/>
    <d v="2022-08-15T18:15:27"/>
    <n v="3"/>
    <d v="2022-09-05T18:15:27"/>
    <n v="21"/>
    <x v="1"/>
    <m/>
    <m/>
    <x v="2"/>
    <m/>
    <m/>
    <m/>
    <m/>
    <m/>
    <m/>
    <x v="0"/>
    <m/>
    <x v="0"/>
    <m/>
    <m/>
    <m/>
    <m/>
    <m/>
    <m/>
    <m/>
    <x v="1"/>
    <m/>
    <m/>
    <m/>
  </r>
  <r>
    <n v="582"/>
    <x v="950"/>
    <x v="3"/>
    <s v="M and E - Executive"/>
    <x v="14"/>
    <s v="M and E-Associate Director"/>
    <x v="2"/>
    <x v="660"/>
    <d v="2022-11-29T09:55:12"/>
    <n v="1"/>
    <d v="2022-12-01T09:55:12"/>
    <n v="2"/>
    <d v="2022-12-10T09:55:12"/>
    <n v="9"/>
    <x v="1"/>
    <m/>
    <m/>
    <x v="2"/>
    <m/>
    <m/>
    <m/>
    <m/>
    <m/>
    <m/>
    <x v="0"/>
    <m/>
    <x v="0"/>
    <m/>
    <m/>
    <m/>
    <m/>
    <m/>
    <m/>
    <m/>
    <x v="1"/>
    <m/>
    <m/>
    <m/>
  </r>
  <r>
    <n v="560"/>
    <x v="951"/>
    <x v="3"/>
    <s v="M and E - Executive"/>
    <x v="14"/>
    <s v="M and E-Associate Director"/>
    <x v="2"/>
    <x v="569"/>
    <d v="2023-06-11T00:15:10"/>
    <n v="2"/>
    <d v="2023-06-14T00:15:10"/>
    <n v="3"/>
    <d v="2023-07-05T00:15:10"/>
    <n v="21"/>
    <x v="0"/>
    <n v="6"/>
    <d v="2023-06-20T00:15:10"/>
    <x v="3"/>
    <m/>
    <d v="2023-06-24T00:15:10"/>
    <s v="Accepted"/>
    <d v="2023-06-22T00:15:10"/>
    <d v="2023-06-23T00:15:10"/>
    <d v="2023-06-21T00:15:10"/>
    <x v="1"/>
    <d v="2023-06-23T00:15:10"/>
    <x v="1"/>
    <n v="3"/>
    <d v="2023-06-24T00:15:10"/>
    <n v="1"/>
    <d v="2023-06-27T00:15:10"/>
    <d v="2023-06-28T00:15:10"/>
    <n v="134"/>
    <m/>
    <x v="1"/>
    <d v="2023-07-12T00:15:10"/>
    <n v="19"/>
    <n v="1"/>
  </r>
  <r>
    <n v="556"/>
    <x v="952"/>
    <x v="3"/>
    <s v="M and E - Executive"/>
    <x v="14"/>
    <s v="M and E-Associate Director"/>
    <x v="2"/>
    <x v="615"/>
    <d v="2023-06-11T00:15:10"/>
    <n v="4"/>
    <d v="2023-06-14T00:15:10"/>
    <n v="3"/>
    <d v="2023-06-19T00:15:10"/>
    <n v="5"/>
    <x v="0"/>
    <n v="3"/>
    <d v="2023-06-17T00:15:10"/>
    <x v="0"/>
    <s v="Not a culture fit"/>
    <m/>
    <m/>
    <m/>
    <m/>
    <m/>
    <x v="0"/>
    <m/>
    <x v="0"/>
    <m/>
    <m/>
    <m/>
    <m/>
    <m/>
    <m/>
    <m/>
    <x v="0"/>
    <m/>
    <m/>
    <m/>
  </r>
  <r>
    <n v="544"/>
    <x v="953"/>
    <x v="3"/>
    <s v="M and E - Executive"/>
    <x v="14"/>
    <s v="M and E-Associate Director"/>
    <x v="2"/>
    <x v="661"/>
    <d v="2023-02-01T15:37:34"/>
    <n v="2"/>
    <d v="2023-02-07T15:37:34"/>
    <n v="6"/>
    <d v="2023-02-20T15:37:34"/>
    <n v="13"/>
    <x v="0"/>
    <n v="16"/>
    <d v="2023-02-23T15:37:34"/>
    <x v="3"/>
    <m/>
    <d v="2023-02-25T15:37:34"/>
    <s v="Accepted"/>
    <d v="2023-02-24T15:37:34"/>
    <d v="2023-02-25T15:37:34"/>
    <d v="2023-02-24T15:37:34"/>
    <x v="1"/>
    <d v="2023-03-03T15:37:34"/>
    <x v="1"/>
    <n v="8"/>
    <d v="2023-03-06T15:37:34"/>
    <n v="3"/>
    <d v="2023-03-07T15:37:34"/>
    <d v="2023-03-10T15:37:34"/>
    <n v="138"/>
    <m/>
    <x v="1"/>
    <d v="2023-03-28T15:37:34"/>
    <n v="25"/>
    <n v="3"/>
  </r>
  <r>
    <n v="2878"/>
    <x v="954"/>
    <x v="3"/>
    <s v="M and E - Associate"/>
    <x v="8"/>
    <s v="M and E-Extension Officer"/>
    <x v="1"/>
    <x v="573"/>
    <d v="2023-07-08T03:57:06"/>
    <n v="1"/>
    <d v="2023-07-15T03:57:06"/>
    <n v="7"/>
    <d v="2023-08-03T03:57:06"/>
    <n v="19"/>
    <x v="0"/>
    <n v="3"/>
    <d v="2023-07-18T03:57:06"/>
    <x v="0"/>
    <s v="Didn't pass technical test"/>
    <m/>
    <m/>
    <m/>
    <m/>
    <d v="2023-07-21T03:57:06"/>
    <x v="0"/>
    <m/>
    <x v="0"/>
    <m/>
    <m/>
    <m/>
    <m/>
    <m/>
    <m/>
    <m/>
    <x v="2"/>
    <m/>
    <m/>
    <m/>
  </r>
  <r>
    <n v="2874"/>
    <x v="955"/>
    <x v="3"/>
    <s v="M and E - Associate"/>
    <x v="8"/>
    <s v="M and E-Extension Officer"/>
    <x v="1"/>
    <x v="662"/>
    <d v="2023-07-09T03:57:06"/>
    <n v="3"/>
    <d v="2023-07-16T03:57:06"/>
    <n v="7"/>
    <d v="2023-07-31T03:57:06"/>
    <n v="15"/>
    <x v="0"/>
    <n v="2"/>
    <d v="2023-07-18T03:57:06"/>
    <x v="1"/>
    <m/>
    <d v="2023-07-23T03:57:06"/>
    <s v="Declined"/>
    <m/>
    <m/>
    <d v="2023-07-19T03:57:06"/>
    <x v="0"/>
    <m/>
    <x v="0"/>
    <m/>
    <m/>
    <m/>
    <m/>
    <m/>
    <m/>
    <m/>
    <x v="1"/>
    <m/>
    <m/>
    <m/>
  </r>
  <r>
    <n v="2818"/>
    <x v="956"/>
    <x v="3"/>
    <s v="M and E - Associate"/>
    <x v="8"/>
    <s v="M and E-Extension Officer"/>
    <x v="1"/>
    <x v="663"/>
    <d v="2022-11-28T20:42:08"/>
    <n v="3"/>
    <d v="2022-12-03T20:42:08"/>
    <n v="5"/>
    <d v="2022-12-23T20:42:08"/>
    <n v="20"/>
    <x v="0"/>
    <n v="16"/>
    <d v="2022-12-19T20:42:08"/>
    <x v="0"/>
    <s v="Position filled by another"/>
    <m/>
    <m/>
    <m/>
    <m/>
    <d v="2022-12-20T20:42:08"/>
    <x v="0"/>
    <m/>
    <x v="0"/>
    <m/>
    <m/>
    <m/>
    <m/>
    <m/>
    <m/>
    <m/>
    <x v="0"/>
    <m/>
    <m/>
    <m/>
  </r>
  <r>
    <n v="2815"/>
    <x v="957"/>
    <x v="3"/>
    <s v="M and E - Associate"/>
    <x v="8"/>
    <s v="M and E-Extension Officer"/>
    <x v="1"/>
    <x v="509"/>
    <d v="2022-12-02T20:42:08"/>
    <n v="3"/>
    <d v="2022-12-03T20:42:08"/>
    <n v="1"/>
    <d v="2022-12-22T20:42:08"/>
    <n v="19"/>
    <x v="0"/>
    <n v="12"/>
    <d v="2022-12-15T20:42:08"/>
    <x v="0"/>
    <s v="Other"/>
    <m/>
    <m/>
    <m/>
    <m/>
    <m/>
    <x v="0"/>
    <m/>
    <x v="0"/>
    <m/>
    <m/>
    <m/>
    <m/>
    <m/>
    <m/>
    <m/>
    <x v="0"/>
    <m/>
    <m/>
    <m/>
  </r>
  <r>
    <n v="2717"/>
    <x v="958"/>
    <x v="3"/>
    <s v="M and E - Associate"/>
    <x v="8"/>
    <s v="M and E-Extension Officer"/>
    <x v="1"/>
    <x v="512"/>
    <d v="2023-01-30T01:18:41"/>
    <n v="3"/>
    <d v="2023-02-01T01:18:41"/>
    <n v="2"/>
    <d v="2023-02-06T01:18:41"/>
    <n v="5"/>
    <x v="0"/>
    <n v="12"/>
    <d v="2023-02-13T01:18:41"/>
    <x v="4"/>
    <m/>
    <d v="2023-02-17T01:18:41"/>
    <s v="Pending"/>
    <m/>
    <m/>
    <d v="2023-02-16T01:18:41"/>
    <x v="0"/>
    <m/>
    <x v="0"/>
    <m/>
    <m/>
    <m/>
    <m/>
    <m/>
    <m/>
    <m/>
    <x v="1"/>
    <m/>
    <m/>
    <m/>
  </r>
  <r>
    <n v="2716"/>
    <x v="959"/>
    <x v="3"/>
    <s v="M and E - Associate"/>
    <x v="8"/>
    <s v="M and E-Extension Officer"/>
    <x v="1"/>
    <x v="511"/>
    <d v="2023-01-29T01:18:41"/>
    <n v="3"/>
    <d v="2023-02-01T01:18:41"/>
    <n v="3"/>
    <d v="2023-02-24T01:18:41"/>
    <n v="23"/>
    <x v="0"/>
    <n v="16"/>
    <d v="2023-02-17T01:18:41"/>
    <x v="0"/>
    <s v="Not a culture fit"/>
    <m/>
    <m/>
    <m/>
    <m/>
    <d v="2023-02-19T01:18:41"/>
    <x v="0"/>
    <m/>
    <x v="0"/>
    <m/>
    <m/>
    <m/>
    <m/>
    <m/>
    <m/>
    <m/>
    <x v="0"/>
    <m/>
    <m/>
    <m/>
  </r>
  <r>
    <n v="2713"/>
    <x v="960"/>
    <x v="3"/>
    <s v="M and E - Associate"/>
    <x v="8"/>
    <s v="M and E-Extension Officer"/>
    <x v="1"/>
    <x v="510"/>
    <d v="2023-01-31T01:18:41"/>
    <n v="3"/>
    <d v="2023-02-01T01:18:41"/>
    <n v="1"/>
    <d v="2023-02-20T01:18:41"/>
    <n v="19"/>
    <x v="0"/>
    <n v="3"/>
    <d v="2023-02-04T01:18:41"/>
    <x v="0"/>
    <s v="Not a culture fit"/>
    <m/>
    <m/>
    <m/>
    <m/>
    <m/>
    <x v="0"/>
    <m/>
    <x v="0"/>
    <m/>
    <m/>
    <m/>
    <m/>
    <m/>
    <m/>
    <m/>
    <x v="2"/>
    <m/>
    <m/>
    <m/>
  </r>
  <r>
    <n v="2699"/>
    <x v="961"/>
    <x v="3"/>
    <s v="M and E - Associate"/>
    <x v="8"/>
    <s v="M and E-Extension Officer"/>
    <x v="1"/>
    <x v="664"/>
    <d v="2023-04-06T23:49:48"/>
    <n v="1"/>
    <d v="2023-04-07T23:49:48"/>
    <n v="1"/>
    <d v="2023-04-25T23:49:48"/>
    <n v="18"/>
    <x v="0"/>
    <n v="10"/>
    <d v="2023-04-17T23:49:48"/>
    <x v="1"/>
    <m/>
    <d v="2023-04-23T23:49:48"/>
    <s v="Declined"/>
    <m/>
    <m/>
    <d v="2023-04-19T23:49:48"/>
    <x v="0"/>
    <m/>
    <x v="0"/>
    <m/>
    <m/>
    <m/>
    <m/>
    <m/>
    <m/>
    <m/>
    <x v="1"/>
    <m/>
    <m/>
    <m/>
  </r>
  <r>
    <n v="2694"/>
    <x v="962"/>
    <x v="3"/>
    <s v="M and E - Associate"/>
    <x v="8"/>
    <s v="M and E-Extension Officer"/>
    <x v="1"/>
    <x v="665"/>
    <d v="2023-04-03T23:49:48"/>
    <n v="4"/>
    <d v="2023-04-07T23:49:48"/>
    <n v="4"/>
    <d v="2023-05-07T23:49:48"/>
    <n v="30"/>
    <x v="0"/>
    <n v="3"/>
    <d v="2023-04-10T23:49:48"/>
    <x v="1"/>
    <m/>
    <d v="2023-04-16T23:49:48"/>
    <s v="Declined"/>
    <m/>
    <m/>
    <d v="2023-04-12T23:49:48"/>
    <x v="0"/>
    <m/>
    <x v="0"/>
    <m/>
    <m/>
    <m/>
    <m/>
    <m/>
    <m/>
    <m/>
    <x v="1"/>
    <m/>
    <m/>
    <m/>
  </r>
  <r>
    <n v="2660"/>
    <x v="963"/>
    <x v="3"/>
    <s v="M and E - Associate"/>
    <x v="9"/>
    <s v="M and E-Officer"/>
    <x v="1"/>
    <x v="666"/>
    <d v="2022-02-07T10:00:31"/>
    <n v="4"/>
    <d v="2022-02-13T10:00:31"/>
    <n v="6"/>
    <d v="2022-03-15T10:00:31"/>
    <n v="30"/>
    <x v="0"/>
    <n v="15"/>
    <d v="2022-02-28T10:00:31"/>
    <x v="0"/>
    <s v="Position filled by another"/>
    <m/>
    <m/>
    <m/>
    <m/>
    <d v="2022-03-04T10:00:31"/>
    <x v="0"/>
    <m/>
    <x v="0"/>
    <m/>
    <m/>
    <m/>
    <m/>
    <m/>
    <m/>
    <m/>
    <x v="2"/>
    <m/>
    <m/>
    <m/>
  </r>
  <r>
    <n v="2657"/>
    <x v="964"/>
    <x v="3"/>
    <s v="M and E - Associate"/>
    <x v="9"/>
    <s v="M and E-Officer"/>
    <x v="1"/>
    <x v="577"/>
    <d v="2022-02-09T10:00:31"/>
    <n v="1"/>
    <d v="2022-02-13T10:00:31"/>
    <n v="4"/>
    <d v="2022-02-18T10:00:31"/>
    <n v="5"/>
    <x v="0"/>
    <n v="10"/>
    <d v="2022-02-23T10:00:31"/>
    <x v="0"/>
    <s v="Other"/>
    <m/>
    <m/>
    <m/>
    <m/>
    <d v="2022-02-26T10:00:31"/>
    <x v="0"/>
    <m/>
    <x v="0"/>
    <m/>
    <m/>
    <m/>
    <m/>
    <m/>
    <m/>
    <m/>
    <x v="0"/>
    <m/>
    <m/>
    <m/>
  </r>
  <r>
    <n v="2653"/>
    <x v="965"/>
    <x v="3"/>
    <s v="M and E - Associate"/>
    <x v="9"/>
    <s v="M and E-Officer"/>
    <x v="1"/>
    <x v="619"/>
    <d v="2022-02-08T10:00:31"/>
    <n v="1"/>
    <d v="2022-02-13T10:00:31"/>
    <n v="5"/>
    <d v="2022-03-11T10:00:31"/>
    <n v="26"/>
    <x v="0"/>
    <n v="15"/>
    <d v="2022-02-28T10:00:31"/>
    <x v="3"/>
    <m/>
    <d v="2022-03-05T10:00:31"/>
    <s v="Accepted"/>
    <d v="2022-03-01T10:00:31"/>
    <d v="2022-03-03T10:00:31"/>
    <d v="2022-03-04T10:00:31"/>
    <x v="27"/>
    <d v="2022-03-09T10:00:31"/>
    <x v="1"/>
    <n v="9"/>
    <d v="2022-03-13T10:00:31"/>
    <n v="4"/>
    <d v="2022-03-14T10:00:31"/>
    <d v="2022-03-17T10:00:31"/>
    <n v="600"/>
    <m/>
    <x v="1"/>
    <d v="2022-04-05T10:00:31"/>
    <n v="27"/>
    <n v="3"/>
  </r>
  <r>
    <n v="2604"/>
    <x v="966"/>
    <x v="3"/>
    <s v="M and E - Associate"/>
    <x v="9"/>
    <s v="M and E-Officer"/>
    <x v="1"/>
    <x v="667"/>
    <d v="2023-04-24T16:37:27"/>
    <n v="4"/>
    <d v="2023-04-30T16:37:27"/>
    <n v="6"/>
    <d v="2023-05-28T16:37:27"/>
    <n v="28"/>
    <x v="0"/>
    <n v="10"/>
    <d v="2023-05-10T16:37:27"/>
    <x v="0"/>
    <s v="Not a culture fit"/>
    <m/>
    <m/>
    <m/>
    <m/>
    <d v="2023-05-11T16:37:27"/>
    <x v="0"/>
    <m/>
    <x v="0"/>
    <m/>
    <m/>
    <m/>
    <m/>
    <m/>
    <m/>
    <m/>
    <x v="0"/>
    <m/>
    <m/>
    <m/>
  </r>
  <r>
    <n v="2601"/>
    <x v="967"/>
    <x v="3"/>
    <s v="M and E - Associate"/>
    <x v="9"/>
    <s v="M and E-Officer"/>
    <x v="1"/>
    <x v="623"/>
    <d v="2023-04-27T16:37:27"/>
    <n v="4"/>
    <d v="2023-04-30T16:37:27"/>
    <n v="3"/>
    <d v="2023-05-16T16:37:27"/>
    <n v="16"/>
    <x v="0"/>
    <n v="5"/>
    <d v="2023-05-05T16:37:27"/>
    <x v="3"/>
    <m/>
    <d v="2023-05-11T16:37:27"/>
    <s v="Accepted"/>
    <d v="2023-05-07T16:37:27"/>
    <d v="2023-05-08T16:37:27"/>
    <d v="2023-05-07T16:37:27"/>
    <x v="27"/>
    <d v="2023-05-11T16:37:27"/>
    <x v="1"/>
    <n v="6"/>
    <d v="2023-05-12T16:37:27"/>
    <n v="1"/>
    <d v="2023-05-15T16:37:27"/>
    <d v="2023-05-17T16:37:27"/>
    <n v="250"/>
    <m/>
    <x v="1"/>
    <d v="2023-06-05T16:37:27"/>
    <n v="25"/>
    <n v="2"/>
  </r>
  <r>
    <n v="2497"/>
    <x v="968"/>
    <x v="3"/>
    <s v="M and E - Associate"/>
    <x v="9"/>
    <s v="M and E-Officer"/>
    <x v="1"/>
    <x v="518"/>
    <d v="2022-02-01T13:06:55"/>
    <n v="1"/>
    <d v="2022-02-05T13:06:55"/>
    <n v="4"/>
    <d v="2022-02-25T13:06:55"/>
    <n v="20"/>
    <x v="0"/>
    <n v="11"/>
    <d v="2022-02-16T13:06:55"/>
    <x v="0"/>
    <s v="Position filled by another"/>
    <m/>
    <m/>
    <m/>
    <m/>
    <d v="2022-02-20T13:06:55"/>
    <x v="0"/>
    <m/>
    <x v="0"/>
    <m/>
    <m/>
    <m/>
    <m/>
    <m/>
    <m/>
    <m/>
    <x v="0"/>
    <m/>
    <m/>
    <m/>
  </r>
  <r>
    <n v="2493"/>
    <x v="969"/>
    <x v="3"/>
    <s v="M and E - Associate"/>
    <x v="9"/>
    <s v="M and E-Officer"/>
    <x v="1"/>
    <x v="624"/>
    <d v="2022-02-01T13:06:55"/>
    <n v="4"/>
    <d v="2022-02-05T13:06:55"/>
    <n v="4"/>
    <d v="2022-03-01T13:06:55"/>
    <n v="24"/>
    <x v="0"/>
    <n v="7"/>
    <d v="2022-02-12T13:06:55"/>
    <x v="0"/>
    <s v="Not a culture fit"/>
    <m/>
    <m/>
    <m/>
    <m/>
    <d v="2022-02-16T13:06:55"/>
    <x v="0"/>
    <m/>
    <x v="0"/>
    <m/>
    <m/>
    <m/>
    <m/>
    <m/>
    <m/>
    <m/>
    <x v="2"/>
    <m/>
    <m/>
    <m/>
  </r>
  <r>
    <n v="2491"/>
    <x v="970"/>
    <x v="3"/>
    <s v="M and E - Associate"/>
    <x v="9"/>
    <s v="M and E-Officer"/>
    <x v="1"/>
    <x v="668"/>
    <d v="2022-01-30T13:06:55"/>
    <n v="4"/>
    <d v="2022-02-05T13:06:55"/>
    <n v="6"/>
    <d v="2022-02-21T13:06:55"/>
    <n v="16"/>
    <x v="0"/>
    <n v="8"/>
    <d v="2022-02-13T13:06:55"/>
    <x v="0"/>
    <s v="Didn't pass technical test"/>
    <m/>
    <m/>
    <m/>
    <m/>
    <d v="2022-02-16T13:06:55"/>
    <x v="0"/>
    <m/>
    <x v="0"/>
    <m/>
    <m/>
    <m/>
    <m/>
    <m/>
    <m/>
    <m/>
    <x v="0"/>
    <m/>
    <m/>
    <m/>
  </r>
  <r>
    <n v="2467"/>
    <x v="971"/>
    <x v="3"/>
    <s v="M and E - Associate"/>
    <x v="9"/>
    <s v="M and E-Officer"/>
    <x v="1"/>
    <x v="581"/>
    <d v="2023-04-05T20:12:18"/>
    <n v="4"/>
    <d v="2023-04-06T20:12:18"/>
    <n v="1"/>
    <d v="2023-05-03T20:12:18"/>
    <n v="27"/>
    <x v="1"/>
    <m/>
    <m/>
    <x v="2"/>
    <m/>
    <m/>
    <m/>
    <m/>
    <m/>
    <m/>
    <x v="0"/>
    <m/>
    <x v="0"/>
    <m/>
    <m/>
    <m/>
    <m/>
    <m/>
    <m/>
    <m/>
    <x v="1"/>
    <m/>
    <m/>
    <m/>
  </r>
  <r>
    <n v="2463"/>
    <x v="972"/>
    <x v="3"/>
    <s v="M and E - Associate"/>
    <x v="9"/>
    <s v="M and E-Officer"/>
    <x v="1"/>
    <x v="626"/>
    <d v="2023-04-04T20:12:18"/>
    <n v="4"/>
    <d v="2023-04-06T20:12:18"/>
    <n v="2"/>
    <d v="2023-05-06T20:12:18"/>
    <n v="30"/>
    <x v="0"/>
    <n v="9"/>
    <d v="2023-04-15T20:12:18"/>
    <x v="3"/>
    <m/>
    <d v="2023-04-20T20:12:18"/>
    <s v="Accepted"/>
    <d v="2023-04-17T20:12:18"/>
    <d v="2023-04-20T20:12:18"/>
    <d v="2023-04-19T20:12:18"/>
    <x v="27"/>
    <d v="2023-04-27T20:12:18"/>
    <x v="1"/>
    <n v="12"/>
    <d v="2023-05-01T20:12:18"/>
    <n v="4"/>
    <d v="2023-05-03T20:12:18"/>
    <d v="2023-05-06T20:12:18"/>
    <n v="250"/>
    <m/>
    <x v="1"/>
    <d v="2023-05-21T20:12:18"/>
    <n v="24"/>
    <n v="3"/>
  </r>
  <r>
    <n v="2440"/>
    <x v="973"/>
    <x v="3"/>
    <s v="M and E - Associate"/>
    <x v="9"/>
    <s v="M and E-Officer"/>
    <x v="1"/>
    <x v="669"/>
    <d v="2022-07-05T03:02:50"/>
    <n v="1"/>
    <d v="2022-07-07T03:02:50"/>
    <n v="2"/>
    <d v="2022-07-19T03:02:50"/>
    <n v="12"/>
    <x v="0"/>
    <n v="11"/>
    <d v="2022-07-18T03:02:50"/>
    <x v="1"/>
    <m/>
    <d v="2022-07-26T03:02:50"/>
    <s v="Declined"/>
    <m/>
    <m/>
    <d v="2022-07-22T03:02:50"/>
    <x v="0"/>
    <m/>
    <x v="0"/>
    <m/>
    <m/>
    <m/>
    <m/>
    <m/>
    <m/>
    <m/>
    <x v="1"/>
    <m/>
    <m/>
    <m/>
  </r>
  <r>
    <n v="2439"/>
    <x v="974"/>
    <x v="3"/>
    <s v="M and E - Associate"/>
    <x v="9"/>
    <s v="M and E-Officer"/>
    <x v="1"/>
    <x v="670"/>
    <d v="2022-07-03T03:02:50"/>
    <n v="2"/>
    <d v="2022-07-07T03:02:50"/>
    <n v="4"/>
    <d v="2022-07-17T03:02:50"/>
    <n v="10"/>
    <x v="1"/>
    <m/>
    <m/>
    <x v="2"/>
    <m/>
    <m/>
    <m/>
    <m/>
    <m/>
    <m/>
    <x v="0"/>
    <m/>
    <x v="0"/>
    <m/>
    <m/>
    <m/>
    <m/>
    <m/>
    <m/>
    <m/>
    <x v="1"/>
    <m/>
    <m/>
    <m/>
  </r>
  <r>
    <n v="2438"/>
    <x v="975"/>
    <x v="3"/>
    <s v="M and E - Associate"/>
    <x v="9"/>
    <s v="M and E-Officer"/>
    <x v="1"/>
    <x v="669"/>
    <d v="2022-07-05T03:02:50"/>
    <n v="1"/>
    <d v="2022-07-07T03:02:50"/>
    <n v="2"/>
    <d v="2022-08-03T03:02:50"/>
    <n v="27"/>
    <x v="0"/>
    <n v="6"/>
    <d v="2022-07-13T03:02:50"/>
    <x v="0"/>
    <s v="Position filled by another"/>
    <m/>
    <m/>
    <m/>
    <m/>
    <m/>
    <x v="0"/>
    <m/>
    <x v="0"/>
    <m/>
    <m/>
    <m/>
    <m/>
    <m/>
    <m/>
    <m/>
    <x v="0"/>
    <m/>
    <m/>
    <m/>
  </r>
  <r>
    <n v="2437"/>
    <x v="976"/>
    <x v="3"/>
    <s v="M and E - Associate"/>
    <x v="9"/>
    <s v="M and E-Officer"/>
    <x v="1"/>
    <x v="582"/>
    <d v="2022-07-06T03:02:50"/>
    <n v="4"/>
    <d v="2022-07-07T03:02:50"/>
    <n v="1"/>
    <d v="2022-07-28T03:02:50"/>
    <n v="21"/>
    <x v="0"/>
    <n v="9"/>
    <d v="2022-07-16T03:02:50"/>
    <x v="1"/>
    <m/>
    <d v="2022-07-19T03:02:50"/>
    <s v="Declined"/>
    <m/>
    <m/>
    <d v="2022-07-17T03:02:50"/>
    <x v="0"/>
    <m/>
    <x v="0"/>
    <m/>
    <m/>
    <m/>
    <m/>
    <m/>
    <m/>
    <m/>
    <x v="1"/>
    <m/>
    <m/>
    <m/>
  </r>
  <r>
    <n v="2436"/>
    <x v="977"/>
    <x v="3"/>
    <s v="M and E - Associate"/>
    <x v="9"/>
    <s v="M and E-Officer"/>
    <x v="1"/>
    <x v="671"/>
    <d v="2022-07-01T03:02:50"/>
    <n v="1"/>
    <d v="2022-07-07T03:02:50"/>
    <n v="6"/>
    <d v="2022-08-03T03:02:50"/>
    <n v="27"/>
    <x v="0"/>
    <n v="8"/>
    <d v="2022-07-15T03:02:50"/>
    <x v="1"/>
    <m/>
    <d v="2022-07-23T03:02:50"/>
    <s v="Declined"/>
    <m/>
    <m/>
    <d v="2022-07-19T03:02:50"/>
    <x v="0"/>
    <m/>
    <x v="0"/>
    <m/>
    <m/>
    <m/>
    <m/>
    <m/>
    <m/>
    <m/>
    <x v="1"/>
    <m/>
    <m/>
    <m/>
  </r>
  <r>
    <n v="2349"/>
    <x v="978"/>
    <x v="3"/>
    <s v="M and E - Associate"/>
    <x v="9"/>
    <s v="M and E-Officer"/>
    <x v="1"/>
    <x v="672"/>
    <d v="2023-05-10T08:44:55"/>
    <n v="3"/>
    <d v="2023-05-14T08:44:55"/>
    <n v="4"/>
    <d v="2023-06-08T08:44:55"/>
    <n v="25"/>
    <x v="0"/>
    <n v="8"/>
    <d v="2023-05-22T08:44:55"/>
    <x v="0"/>
    <s v="Didn't pass technical test"/>
    <m/>
    <m/>
    <m/>
    <m/>
    <m/>
    <x v="0"/>
    <m/>
    <x v="0"/>
    <m/>
    <m/>
    <m/>
    <m/>
    <m/>
    <m/>
    <m/>
    <x v="0"/>
    <m/>
    <m/>
    <m/>
  </r>
  <r>
    <n v="2300"/>
    <x v="979"/>
    <x v="3"/>
    <s v="M and E - Associate"/>
    <x v="9"/>
    <s v="M and E-Officer"/>
    <x v="1"/>
    <x v="673"/>
    <d v="2023-07-03T15:45:36"/>
    <n v="2"/>
    <d v="2023-07-06T15:45:36"/>
    <n v="3"/>
    <d v="2023-07-13T15:45:36"/>
    <n v="7"/>
    <x v="0"/>
    <n v="11"/>
    <d v="2023-07-17T15:45:36"/>
    <x v="0"/>
    <s v="Other"/>
    <m/>
    <m/>
    <m/>
    <m/>
    <m/>
    <x v="0"/>
    <m/>
    <x v="0"/>
    <m/>
    <m/>
    <m/>
    <m/>
    <m/>
    <m/>
    <m/>
    <x v="2"/>
    <m/>
    <m/>
    <m/>
  </r>
  <r>
    <n v="2296"/>
    <x v="980"/>
    <x v="3"/>
    <s v="M and E - Associate"/>
    <x v="9"/>
    <s v="M and E-Officer"/>
    <x v="1"/>
    <x v="674"/>
    <d v="2023-07-01T15:45:36"/>
    <n v="3"/>
    <d v="2023-07-06T15:45:36"/>
    <n v="5"/>
    <d v="2023-07-24T15:45:36"/>
    <n v="18"/>
    <x v="1"/>
    <m/>
    <m/>
    <x v="2"/>
    <m/>
    <m/>
    <m/>
    <m/>
    <m/>
    <m/>
    <x v="0"/>
    <m/>
    <x v="0"/>
    <m/>
    <m/>
    <m/>
    <m/>
    <m/>
    <m/>
    <m/>
    <x v="1"/>
    <m/>
    <m/>
    <m/>
  </r>
  <r>
    <n v="2293"/>
    <x v="981"/>
    <x v="3"/>
    <s v="M and E - Associate"/>
    <x v="9"/>
    <s v="M and E-Officer"/>
    <x v="1"/>
    <x v="496"/>
    <d v="2023-07-03T15:45:36"/>
    <n v="1"/>
    <d v="2023-07-06T15:45:36"/>
    <n v="3"/>
    <d v="2023-07-18T15:45:36"/>
    <n v="12"/>
    <x v="0"/>
    <n v="8"/>
    <d v="2023-07-14T15:45:36"/>
    <x v="0"/>
    <s v="Not a culture fit"/>
    <m/>
    <m/>
    <m/>
    <m/>
    <d v="2023-07-15T15:45:36"/>
    <x v="0"/>
    <m/>
    <x v="0"/>
    <m/>
    <m/>
    <m/>
    <m/>
    <m/>
    <m/>
    <m/>
    <x v="0"/>
    <m/>
    <m/>
    <m/>
  </r>
  <r>
    <n v="2292"/>
    <x v="982"/>
    <x v="3"/>
    <s v="M and E - Associate"/>
    <x v="9"/>
    <s v="M and E-Officer"/>
    <x v="1"/>
    <x v="674"/>
    <d v="2023-07-02T15:45:36"/>
    <n v="4"/>
    <d v="2023-07-06T15:45:36"/>
    <n v="4"/>
    <d v="2023-08-05T15:45:36"/>
    <n v="30"/>
    <x v="1"/>
    <m/>
    <m/>
    <x v="2"/>
    <m/>
    <m/>
    <m/>
    <m/>
    <m/>
    <m/>
    <x v="0"/>
    <m/>
    <x v="0"/>
    <m/>
    <m/>
    <m/>
    <m/>
    <m/>
    <m/>
    <m/>
    <x v="1"/>
    <m/>
    <m/>
    <m/>
  </r>
  <r>
    <n v="2204"/>
    <x v="983"/>
    <x v="3"/>
    <s v="M and E - Associate"/>
    <x v="9"/>
    <s v="M and E-Officer"/>
    <x v="1"/>
    <x v="521"/>
    <d v="2023-06-16T04:51:46"/>
    <n v="1"/>
    <d v="2023-06-21T04:51:46"/>
    <n v="5"/>
    <d v="2023-06-28T04:51:46"/>
    <n v="7"/>
    <x v="0"/>
    <n v="17"/>
    <d v="2023-07-08T04:51:46"/>
    <x v="0"/>
    <s v="Other"/>
    <m/>
    <m/>
    <m/>
    <m/>
    <d v="2023-07-11T04:51:46"/>
    <x v="0"/>
    <m/>
    <x v="0"/>
    <m/>
    <m/>
    <m/>
    <m/>
    <m/>
    <m/>
    <m/>
    <x v="0"/>
    <m/>
    <m/>
    <m/>
  </r>
  <r>
    <n v="2202"/>
    <x v="984"/>
    <x v="3"/>
    <s v="M and E - Associate"/>
    <x v="9"/>
    <s v="M and E-Officer"/>
    <x v="1"/>
    <x v="521"/>
    <d v="2023-06-19T04:51:46"/>
    <n v="4"/>
    <d v="2023-06-21T04:51:46"/>
    <n v="2"/>
    <d v="2023-07-06T04:51:46"/>
    <n v="15"/>
    <x v="0"/>
    <n v="10"/>
    <d v="2023-07-01T04:51:46"/>
    <x v="1"/>
    <m/>
    <d v="2023-07-07T04:51:46"/>
    <s v="Declined"/>
    <m/>
    <m/>
    <d v="2023-07-05T04:51:46"/>
    <x v="0"/>
    <m/>
    <x v="0"/>
    <m/>
    <m/>
    <m/>
    <m/>
    <m/>
    <m/>
    <m/>
    <x v="1"/>
    <m/>
    <m/>
    <m/>
  </r>
  <r>
    <n v="2187"/>
    <x v="985"/>
    <x v="3"/>
    <s v="M and E - Associate"/>
    <x v="9"/>
    <s v="M and E-Officer"/>
    <x v="1"/>
    <x v="675"/>
    <d v="2023-03-11T12:45:42"/>
    <n v="1"/>
    <d v="2023-03-15T12:45:42"/>
    <n v="4"/>
    <d v="2023-03-31T12:45:42"/>
    <n v="16"/>
    <x v="0"/>
    <n v="16"/>
    <d v="2023-03-31T12:45:42"/>
    <x v="0"/>
    <s v="Salary expectation too high"/>
    <m/>
    <m/>
    <m/>
    <m/>
    <d v="2023-04-04T12:45:42"/>
    <x v="0"/>
    <m/>
    <x v="0"/>
    <m/>
    <m/>
    <m/>
    <m/>
    <m/>
    <m/>
    <m/>
    <x v="0"/>
    <m/>
    <m/>
    <m/>
  </r>
  <r>
    <n v="2072"/>
    <x v="986"/>
    <x v="3"/>
    <s v="M and E - Associate"/>
    <x v="9"/>
    <s v="M and E-Officer"/>
    <x v="1"/>
    <x v="676"/>
    <d v="2022-12-25T10:35:07"/>
    <n v="2"/>
    <d v="2022-12-28T10:35:07"/>
    <n v="3"/>
    <d v="2023-01-02T10:35:07"/>
    <n v="5"/>
    <x v="0"/>
    <n v="4"/>
    <d v="2023-01-01T10:35:07"/>
    <x v="1"/>
    <m/>
    <d v="2023-01-08T10:35:07"/>
    <s v="Declined"/>
    <m/>
    <m/>
    <d v="2023-01-04T10:35:07"/>
    <x v="0"/>
    <m/>
    <x v="0"/>
    <m/>
    <m/>
    <m/>
    <m/>
    <m/>
    <m/>
    <m/>
    <x v="1"/>
    <m/>
    <m/>
    <m/>
  </r>
  <r>
    <n v="2047"/>
    <x v="987"/>
    <x v="3"/>
    <s v="M and E - Associate"/>
    <x v="9"/>
    <s v="M and E-Officer"/>
    <x v="1"/>
    <x v="677"/>
    <d v="2022-07-19T04:48:46"/>
    <n v="3"/>
    <d v="2022-07-23T04:48:46"/>
    <n v="4"/>
    <d v="2022-08-04T04:48:46"/>
    <n v="12"/>
    <x v="1"/>
    <m/>
    <m/>
    <x v="2"/>
    <m/>
    <m/>
    <m/>
    <m/>
    <m/>
    <m/>
    <x v="0"/>
    <m/>
    <x v="0"/>
    <m/>
    <m/>
    <m/>
    <m/>
    <m/>
    <m/>
    <m/>
    <x v="1"/>
    <m/>
    <m/>
    <m/>
  </r>
  <r>
    <n v="2015"/>
    <x v="988"/>
    <x v="3"/>
    <s v="M and E - Associate"/>
    <x v="9"/>
    <s v="M and E-Officer"/>
    <x v="1"/>
    <x v="678"/>
    <d v="2023-06-08T14:00:49"/>
    <n v="1"/>
    <d v="2023-06-09T14:00:49"/>
    <n v="1"/>
    <d v="2023-06-15T14:00:49"/>
    <n v="6"/>
    <x v="1"/>
    <m/>
    <m/>
    <x v="2"/>
    <m/>
    <m/>
    <m/>
    <m/>
    <m/>
    <m/>
    <x v="0"/>
    <m/>
    <x v="0"/>
    <m/>
    <m/>
    <m/>
    <m/>
    <m/>
    <m/>
    <m/>
    <x v="1"/>
    <m/>
    <m/>
    <m/>
  </r>
  <r>
    <n v="1943"/>
    <x v="989"/>
    <x v="3"/>
    <s v="M and E - Associate"/>
    <x v="9"/>
    <s v="M and E-Officer"/>
    <x v="1"/>
    <x v="587"/>
    <d v="2023-03-03T06:20:20"/>
    <n v="1"/>
    <d v="2023-03-05T06:20:20"/>
    <n v="2"/>
    <d v="2023-03-28T06:20:20"/>
    <n v="23"/>
    <x v="1"/>
    <m/>
    <m/>
    <x v="2"/>
    <m/>
    <m/>
    <m/>
    <m/>
    <m/>
    <m/>
    <x v="0"/>
    <m/>
    <x v="0"/>
    <m/>
    <m/>
    <m/>
    <m/>
    <m/>
    <m/>
    <m/>
    <x v="1"/>
    <m/>
    <m/>
    <m/>
  </r>
  <r>
    <n v="1926"/>
    <x v="990"/>
    <x v="3"/>
    <s v="M and E - Associate"/>
    <x v="9"/>
    <s v="M and E-Officer"/>
    <x v="1"/>
    <x v="589"/>
    <d v="2022-08-24T09:24:23"/>
    <n v="1"/>
    <d v="2022-08-25T09:24:23"/>
    <n v="1"/>
    <d v="2022-09-06T09:24:23"/>
    <n v="12"/>
    <x v="0"/>
    <n v="9"/>
    <d v="2022-09-03T09:24:23"/>
    <x v="0"/>
    <s v="Other"/>
    <m/>
    <m/>
    <m/>
    <m/>
    <m/>
    <x v="0"/>
    <m/>
    <x v="0"/>
    <m/>
    <m/>
    <m/>
    <m/>
    <m/>
    <m/>
    <m/>
    <x v="0"/>
    <m/>
    <m/>
    <m/>
  </r>
  <r>
    <n v="1924"/>
    <x v="991"/>
    <x v="3"/>
    <s v="M and E - Associate"/>
    <x v="9"/>
    <s v="M and E-Officer"/>
    <x v="1"/>
    <x v="679"/>
    <d v="2022-08-19T09:24:23"/>
    <n v="4"/>
    <d v="2022-08-25T09:24:23"/>
    <n v="6"/>
    <d v="2022-09-23T09:24:23"/>
    <n v="29"/>
    <x v="0"/>
    <n v="16"/>
    <d v="2022-09-10T09:24:23"/>
    <x v="3"/>
    <m/>
    <d v="2022-09-13T09:24:23"/>
    <s v="Accepted"/>
    <d v="2022-09-11T09:24:23"/>
    <d v="2022-09-13T09:24:23"/>
    <d v="2022-09-11T09:24:23"/>
    <x v="12"/>
    <d v="2022-09-13T09:24:23"/>
    <x v="1"/>
    <n v="3"/>
    <d v="2022-09-15T09:24:23"/>
    <n v="2"/>
    <d v="2022-09-17T09:24:23"/>
    <d v="2022-09-19T09:24:23"/>
    <n v="122"/>
    <m/>
    <x v="1"/>
    <d v="2022-10-10T09:24:23"/>
    <n v="27"/>
    <n v="2"/>
  </r>
  <r>
    <n v="1835"/>
    <x v="992"/>
    <x v="3"/>
    <s v="M and E - Associate"/>
    <x v="9"/>
    <s v="M and E-Officer"/>
    <x v="1"/>
    <x v="500"/>
    <d v="2023-04-22T08:48:53"/>
    <n v="1"/>
    <d v="2023-04-24T08:48:53"/>
    <n v="2"/>
    <d v="2023-05-09T08:48:53"/>
    <n v="15"/>
    <x v="0"/>
    <n v="14"/>
    <d v="2023-05-08T08:48:53"/>
    <x v="0"/>
    <s v="Position filled by another"/>
    <m/>
    <m/>
    <m/>
    <m/>
    <m/>
    <x v="0"/>
    <m/>
    <x v="0"/>
    <m/>
    <m/>
    <m/>
    <m/>
    <m/>
    <m/>
    <m/>
    <x v="0"/>
    <m/>
    <m/>
    <m/>
  </r>
  <r>
    <n v="1833"/>
    <x v="993"/>
    <x v="3"/>
    <s v="M and E - Associate"/>
    <x v="9"/>
    <s v="M and E-Officer"/>
    <x v="1"/>
    <x v="680"/>
    <d v="2023-04-19T08:48:53"/>
    <n v="4"/>
    <d v="2023-04-24T08:48:53"/>
    <n v="5"/>
    <d v="2023-05-23T08:48:53"/>
    <n v="29"/>
    <x v="0"/>
    <n v="3"/>
    <d v="2023-04-27T08:48:53"/>
    <x v="3"/>
    <m/>
    <d v="2023-04-30T08:48:53"/>
    <s v="Accepted"/>
    <d v="2023-04-28T08:48:53"/>
    <d v="2023-04-29T08:48:53"/>
    <d v="2023-04-29T08:48:53"/>
    <x v="32"/>
    <d v="2023-05-04T08:48:53"/>
    <x v="1"/>
    <n v="7"/>
    <d v="2023-05-05T08:48:53"/>
    <n v="1"/>
    <d v="2023-05-08T08:48:53"/>
    <d v="2023-05-09T08:48:53"/>
    <n v="141"/>
    <m/>
    <x v="1"/>
    <d v="2023-05-25T08:48:53"/>
    <n v="21"/>
    <n v="1"/>
  </r>
  <r>
    <n v="1787"/>
    <x v="994"/>
    <x v="3"/>
    <s v="M and E - Associate"/>
    <x v="9"/>
    <s v="M and E-Officer"/>
    <x v="1"/>
    <x v="635"/>
    <d v="2022-04-13T08:33:21"/>
    <n v="3"/>
    <d v="2022-04-14T08:33:21"/>
    <n v="1"/>
    <d v="2022-05-06T08:33:21"/>
    <n v="22"/>
    <x v="0"/>
    <n v="9"/>
    <d v="2022-04-23T08:33:21"/>
    <x v="1"/>
    <m/>
    <d v="2022-04-30T08:33:21"/>
    <s v="Declined"/>
    <m/>
    <m/>
    <d v="2022-04-27T08:33:21"/>
    <x v="0"/>
    <m/>
    <x v="0"/>
    <m/>
    <m/>
    <m/>
    <m/>
    <m/>
    <m/>
    <m/>
    <x v="1"/>
    <m/>
    <m/>
    <m/>
  </r>
  <r>
    <n v="1730"/>
    <x v="995"/>
    <x v="3"/>
    <s v="M and E - Associate"/>
    <x v="11"/>
    <s v="M and E-Controller"/>
    <x v="1"/>
    <x v="592"/>
    <d v="2022-10-30T12:00:37"/>
    <n v="3"/>
    <d v="2022-11-03T12:00:37"/>
    <n v="4"/>
    <d v="2022-11-22T12:00:37"/>
    <n v="19"/>
    <x v="0"/>
    <n v="11"/>
    <d v="2022-11-14T12:00:37"/>
    <x v="0"/>
    <s v="Not a culture fit"/>
    <m/>
    <m/>
    <m/>
    <m/>
    <m/>
    <x v="0"/>
    <m/>
    <x v="0"/>
    <m/>
    <m/>
    <m/>
    <m/>
    <m/>
    <m/>
    <m/>
    <x v="0"/>
    <m/>
    <m/>
    <m/>
  </r>
  <r>
    <n v="1726"/>
    <x v="996"/>
    <x v="3"/>
    <s v="M and E - Associate"/>
    <x v="11"/>
    <s v="M and E-Controller"/>
    <x v="1"/>
    <x v="681"/>
    <d v="2022-11-02T12:00:37"/>
    <n v="1"/>
    <d v="2022-11-03T12:00:37"/>
    <n v="1"/>
    <d v="2022-11-20T12:00:37"/>
    <n v="17"/>
    <x v="0"/>
    <n v="6"/>
    <d v="2022-11-09T12:00:37"/>
    <x v="0"/>
    <s v="Position filled by another"/>
    <m/>
    <m/>
    <m/>
    <m/>
    <d v="2022-11-10T12:00:37"/>
    <x v="0"/>
    <m/>
    <x v="0"/>
    <m/>
    <m/>
    <m/>
    <m/>
    <m/>
    <m/>
    <m/>
    <x v="2"/>
    <m/>
    <m/>
    <m/>
  </r>
  <r>
    <n v="1658"/>
    <x v="997"/>
    <x v="3"/>
    <s v="M and E - Associate"/>
    <x v="11"/>
    <s v="M and E-Controller"/>
    <x v="1"/>
    <x v="682"/>
    <d v="2022-11-12T04:40:47"/>
    <n v="2"/>
    <d v="2022-11-18T04:40:47"/>
    <n v="6"/>
    <d v="2022-12-11T04:40:47"/>
    <n v="23"/>
    <x v="0"/>
    <n v="17"/>
    <d v="2022-12-05T04:40:47"/>
    <x v="1"/>
    <m/>
    <d v="2022-12-08T04:40:47"/>
    <s v="Declined"/>
    <m/>
    <m/>
    <d v="2022-12-07T04:40:47"/>
    <x v="0"/>
    <m/>
    <x v="0"/>
    <m/>
    <m/>
    <m/>
    <m/>
    <m/>
    <m/>
    <m/>
    <x v="1"/>
    <m/>
    <m/>
    <m/>
  </r>
  <r>
    <n v="1656"/>
    <x v="998"/>
    <x v="3"/>
    <s v="M and E - Associate"/>
    <x v="11"/>
    <s v="M and E-Controller"/>
    <x v="1"/>
    <x v="683"/>
    <d v="2022-11-15T04:40:47"/>
    <n v="1"/>
    <d v="2022-11-18T04:40:47"/>
    <n v="3"/>
    <d v="2022-12-09T04:40:47"/>
    <n v="21"/>
    <x v="0"/>
    <n v="11"/>
    <d v="2022-11-29T04:40:47"/>
    <x v="0"/>
    <s v="Position filled by another"/>
    <m/>
    <m/>
    <m/>
    <m/>
    <m/>
    <x v="0"/>
    <m/>
    <x v="0"/>
    <m/>
    <m/>
    <m/>
    <m/>
    <m/>
    <m/>
    <m/>
    <x v="0"/>
    <m/>
    <m/>
    <m/>
  </r>
  <r>
    <n v="1654"/>
    <x v="999"/>
    <x v="3"/>
    <s v="M and E - Associate"/>
    <x v="11"/>
    <s v="M and E-Controller"/>
    <x v="1"/>
    <x v="683"/>
    <d v="2022-11-15T04:40:47"/>
    <n v="1"/>
    <d v="2022-11-18T04:40:47"/>
    <n v="3"/>
    <d v="2022-12-04T04:40:47"/>
    <n v="16"/>
    <x v="0"/>
    <n v="3"/>
    <d v="2022-11-21T04:40:47"/>
    <x v="0"/>
    <s v="Other"/>
    <m/>
    <m/>
    <m/>
    <m/>
    <m/>
    <x v="0"/>
    <m/>
    <x v="0"/>
    <m/>
    <m/>
    <m/>
    <m/>
    <m/>
    <m/>
    <m/>
    <x v="2"/>
    <m/>
    <m/>
    <m/>
  </r>
  <r>
    <n v="1628"/>
    <x v="1000"/>
    <x v="3"/>
    <s v="M and E - Associate"/>
    <x v="11"/>
    <s v="M and E-Controller"/>
    <x v="1"/>
    <x v="684"/>
    <d v="2022-03-19T07:08:59"/>
    <n v="3"/>
    <d v="2022-03-25T07:08:59"/>
    <n v="6"/>
    <d v="2022-04-07T07:08:59"/>
    <n v="13"/>
    <x v="1"/>
    <m/>
    <m/>
    <x v="2"/>
    <m/>
    <m/>
    <m/>
    <m/>
    <m/>
    <m/>
    <x v="0"/>
    <m/>
    <x v="0"/>
    <m/>
    <m/>
    <m/>
    <m/>
    <m/>
    <m/>
    <m/>
    <x v="1"/>
    <m/>
    <m/>
    <m/>
  </r>
  <r>
    <n v="1625"/>
    <x v="1001"/>
    <x v="3"/>
    <s v="M and E - Associate"/>
    <x v="11"/>
    <s v="M and E-Controller"/>
    <x v="1"/>
    <x v="594"/>
    <d v="2022-03-23T07:08:59"/>
    <n v="4"/>
    <d v="2022-03-25T07:08:59"/>
    <n v="2"/>
    <d v="2022-04-04T07:08:59"/>
    <n v="10"/>
    <x v="0"/>
    <n v="4"/>
    <d v="2022-03-29T07:08:59"/>
    <x v="0"/>
    <s v="Salary expectation too high"/>
    <m/>
    <m/>
    <m/>
    <m/>
    <m/>
    <x v="0"/>
    <m/>
    <x v="0"/>
    <m/>
    <m/>
    <m/>
    <m/>
    <m/>
    <m/>
    <m/>
    <x v="2"/>
    <m/>
    <m/>
    <m/>
  </r>
  <r>
    <n v="1623"/>
    <x v="1002"/>
    <x v="3"/>
    <s v="M and E - Associate"/>
    <x v="11"/>
    <s v="M and E-Controller"/>
    <x v="1"/>
    <x v="594"/>
    <d v="2022-03-23T07:08:59"/>
    <n v="4"/>
    <d v="2022-03-25T07:08:59"/>
    <n v="2"/>
    <d v="2022-04-20T07:08:59"/>
    <n v="26"/>
    <x v="0"/>
    <n v="16"/>
    <d v="2022-04-10T07:08:59"/>
    <x v="1"/>
    <m/>
    <d v="2022-04-14T07:08:59"/>
    <s v="Declined"/>
    <m/>
    <m/>
    <d v="2022-04-12T07:08:59"/>
    <x v="0"/>
    <m/>
    <x v="0"/>
    <m/>
    <m/>
    <m/>
    <m/>
    <m/>
    <m/>
    <m/>
    <x v="1"/>
    <m/>
    <m/>
    <m/>
  </r>
  <r>
    <n v="1602"/>
    <x v="1003"/>
    <x v="3"/>
    <s v="M and E - Associate"/>
    <x v="11"/>
    <s v="M and E-Controller"/>
    <x v="1"/>
    <x v="595"/>
    <d v="2022-01-05T19:39:24"/>
    <n v="2"/>
    <d v="2022-01-08T19:39:24"/>
    <n v="3"/>
    <d v="2022-01-31T19:39:24"/>
    <n v="23"/>
    <x v="0"/>
    <n v="2"/>
    <d v="2022-01-10T19:39:24"/>
    <x v="3"/>
    <m/>
    <d v="2022-01-14T19:39:24"/>
    <s v="Accepted"/>
    <d v="2022-01-12T19:39:24"/>
    <d v="2022-01-16T19:39:24"/>
    <d v="2022-01-13T19:39:24"/>
    <x v="29"/>
    <d v="2022-01-22T19:39:24"/>
    <x v="1"/>
    <n v="12"/>
    <d v="2022-01-26T19:39:24"/>
    <n v="4"/>
    <d v="2022-01-28T19:39:24"/>
    <d v="2022-01-31T19:39:24"/>
    <n v="152"/>
    <m/>
    <x v="1"/>
    <d v="2022-02-12T19:39:24"/>
    <n v="21"/>
    <n v="3"/>
  </r>
  <r>
    <n v="1478"/>
    <x v="1004"/>
    <x v="3"/>
    <s v="M and E - Associate"/>
    <x v="11"/>
    <s v="M and E-Controller"/>
    <x v="1"/>
    <x v="685"/>
    <d v="2023-01-23T06:41:41"/>
    <n v="2"/>
    <d v="2023-01-28T06:41:41"/>
    <n v="5"/>
    <d v="2023-02-13T06:41:41"/>
    <n v="16"/>
    <x v="0"/>
    <n v="8"/>
    <d v="2023-02-05T06:41:41"/>
    <x v="3"/>
    <m/>
    <d v="2023-02-12T06:41:41"/>
    <s v="Accepted"/>
    <d v="2023-02-06T06:41:41"/>
    <d v="2023-02-08T06:41:41"/>
    <d v="2023-02-09T06:41:41"/>
    <x v="29"/>
    <d v="2023-02-14T06:41:41"/>
    <x v="1"/>
    <n v="9"/>
    <d v="2023-02-16T06:41:41"/>
    <n v="2"/>
    <d v="2023-02-19T06:41:41"/>
    <d v="2023-02-21T06:41:41"/>
    <n v="124"/>
    <m/>
    <x v="1"/>
    <d v="2023-03-03T06:41:41"/>
    <n v="17"/>
    <n v="2"/>
  </r>
  <r>
    <n v="1343"/>
    <x v="1005"/>
    <x v="3"/>
    <s v="M and E - Associate"/>
    <x v="11"/>
    <s v="M and E-Controller"/>
    <x v="1"/>
    <x v="645"/>
    <d v="2023-06-21T00:56:18"/>
    <n v="2"/>
    <d v="2023-06-23T00:56:18"/>
    <n v="2"/>
    <d v="2023-07-06T00:56:18"/>
    <n v="13"/>
    <x v="0"/>
    <n v="13"/>
    <d v="2023-07-06T00:56:18"/>
    <x v="1"/>
    <m/>
    <d v="2023-07-12T00:56:18"/>
    <s v="Declined"/>
    <m/>
    <m/>
    <d v="2023-07-08T00:56:18"/>
    <x v="0"/>
    <m/>
    <x v="0"/>
    <m/>
    <m/>
    <m/>
    <m/>
    <m/>
    <m/>
    <m/>
    <x v="1"/>
    <m/>
    <m/>
    <m/>
  </r>
  <r>
    <n v="1096"/>
    <x v="1006"/>
    <x v="3"/>
    <s v="M and E - Associate"/>
    <x v="11"/>
    <s v="M and E-Controller"/>
    <x v="1"/>
    <x v="686"/>
    <d v="2023-04-28T06:21:04"/>
    <n v="4"/>
    <d v="2023-04-30T06:21:04"/>
    <n v="2"/>
    <d v="2023-05-15T06:21:04"/>
    <n v="15"/>
    <x v="0"/>
    <n v="12"/>
    <d v="2023-05-12T06:21:04"/>
    <x v="4"/>
    <m/>
    <d v="2023-05-18T06:21:04"/>
    <s v="Pending"/>
    <m/>
    <m/>
    <d v="2023-05-14T06:21:04"/>
    <x v="0"/>
    <m/>
    <x v="0"/>
    <m/>
    <m/>
    <m/>
    <m/>
    <m/>
    <m/>
    <m/>
    <x v="1"/>
    <m/>
    <m/>
    <m/>
  </r>
  <r>
    <n v="1093"/>
    <x v="1007"/>
    <x v="3"/>
    <s v="M and E - Associate"/>
    <x v="11"/>
    <s v="M and E-Controller"/>
    <x v="1"/>
    <x v="687"/>
    <d v="2023-04-24T06:21:04"/>
    <n v="4"/>
    <d v="2023-04-30T06:21:04"/>
    <n v="6"/>
    <d v="2023-05-22T06:21:04"/>
    <n v="22"/>
    <x v="0"/>
    <n v="15"/>
    <d v="2023-05-15T06:21:04"/>
    <x v="1"/>
    <m/>
    <d v="2023-05-21T06:21:04"/>
    <s v="Declined"/>
    <m/>
    <m/>
    <d v="2023-05-19T06:21:04"/>
    <x v="0"/>
    <m/>
    <x v="0"/>
    <m/>
    <m/>
    <m/>
    <m/>
    <m/>
    <m/>
    <m/>
    <x v="1"/>
    <m/>
    <m/>
    <m/>
  </r>
  <r>
    <n v="1060"/>
    <x v="1008"/>
    <x v="3"/>
    <s v="M and E - Associate"/>
    <x v="11"/>
    <s v="M and E-Controller"/>
    <x v="1"/>
    <x v="556"/>
    <d v="2023-08-24T04:19:54"/>
    <n v="3"/>
    <d v="2023-08-25T04:19:54"/>
    <n v="1"/>
    <d v="2023-09-16T04:19:54"/>
    <n v="22"/>
    <x v="0"/>
    <n v="11"/>
    <d v="2023-09-05T04:19:54"/>
    <x v="3"/>
    <m/>
    <d v="2023-09-11T04:19:54"/>
    <s v="Accepted"/>
    <d v="2023-09-07T04:19:54"/>
    <d v="2023-09-08T04:19:54"/>
    <d v="2023-09-07T04:19:54"/>
    <x v="20"/>
    <d v="2023-09-12T04:19:54"/>
    <x v="1"/>
    <n v="7"/>
    <d v="2023-09-16T04:19:54"/>
    <n v="4"/>
    <d v="2023-09-19T04:19:54"/>
    <d v="2023-09-21T04:19:54"/>
    <n v="121"/>
    <m/>
    <x v="1"/>
    <d v="2023-10-01T04:19:54"/>
    <n v="19"/>
    <n v="2"/>
  </r>
  <r>
    <n v="1059"/>
    <x v="1009"/>
    <x v="3"/>
    <s v="M and E - Associate"/>
    <x v="11"/>
    <s v="M and E-Controller"/>
    <x v="1"/>
    <x v="556"/>
    <d v="2023-08-24T04:19:54"/>
    <n v="3"/>
    <d v="2023-08-25T04:19:54"/>
    <n v="1"/>
    <d v="2023-09-17T04:19:54"/>
    <n v="23"/>
    <x v="0"/>
    <n v="17"/>
    <d v="2023-09-11T04:19:54"/>
    <x v="3"/>
    <m/>
    <d v="2023-09-18T04:19:54"/>
    <s v="Accepted"/>
    <d v="2023-09-13T04:19:54"/>
    <d v="2023-09-16T04:19:54"/>
    <d v="2023-09-14T04:19:54"/>
    <x v="34"/>
    <d v="2023-09-23T04:19:54"/>
    <x v="1"/>
    <n v="12"/>
    <d v="2023-09-27T04:19:54"/>
    <n v="4"/>
    <d v="2023-09-28T04:19:54"/>
    <d v="2023-09-30T04:19:54"/>
    <n v="180"/>
    <m/>
    <x v="1"/>
    <d v="2023-10-12T04:19:54"/>
    <n v="19"/>
    <n v="2"/>
  </r>
  <r>
    <n v="1057"/>
    <x v="1010"/>
    <x v="3"/>
    <s v="M and E - Associate"/>
    <x v="10"/>
    <s v="M and E-Business Partner"/>
    <x v="1"/>
    <x v="688"/>
    <d v="2023-08-20T04:19:54"/>
    <n v="1"/>
    <d v="2023-08-25T04:19:54"/>
    <n v="5"/>
    <d v="2023-09-14T04:19:54"/>
    <n v="20"/>
    <x v="0"/>
    <n v="9"/>
    <d v="2023-09-03T04:19:54"/>
    <x v="0"/>
    <s v="Salary expectation too high"/>
    <m/>
    <m/>
    <m/>
    <m/>
    <m/>
    <x v="0"/>
    <m/>
    <x v="0"/>
    <m/>
    <m/>
    <m/>
    <m/>
    <m/>
    <m/>
    <m/>
    <x v="0"/>
    <m/>
    <m/>
    <m/>
  </r>
  <r>
    <n v="1056"/>
    <x v="1011"/>
    <x v="3"/>
    <s v="M and E - Associate"/>
    <x v="10"/>
    <s v="M and E-Business Partner"/>
    <x v="1"/>
    <x v="504"/>
    <d v="2023-08-19T04:19:54"/>
    <n v="4"/>
    <d v="2023-08-25T04:19:54"/>
    <n v="6"/>
    <d v="2023-09-10T04:19:54"/>
    <n v="16"/>
    <x v="0"/>
    <n v="9"/>
    <d v="2023-09-03T04:19:54"/>
    <x v="0"/>
    <s v="Salary expectation too high"/>
    <m/>
    <m/>
    <m/>
    <m/>
    <d v="2023-09-05T04:19:54"/>
    <x v="0"/>
    <m/>
    <x v="0"/>
    <m/>
    <m/>
    <m/>
    <m/>
    <m/>
    <m/>
    <m/>
    <x v="0"/>
    <m/>
    <m/>
    <m/>
  </r>
  <r>
    <n v="1009"/>
    <x v="1012"/>
    <x v="3"/>
    <s v="M and E - Associate"/>
    <x v="10"/>
    <s v="M and E-Business Partner"/>
    <x v="1"/>
    <x v="689"/>
    <d v="2022-12-23T16:31:31"/>
    <n v="2"/>
    <d v="2022-12-28T16:31:31"/>
    <n v="5"/>
    <d v="2023-01-13T16:31:31"/>
    <n v="16"/>
    <x v="0"/>
    <n v="2"/>
    <d v="2022-12-30T16:31:31"/>
    <x v="0"/>
    <s v="Didn't pass technical test"/>
    <m/>
    <m/>
    <m/>
    <m/>
    <d v="2023-01-02T16:31:31"/>
    <x v="0"/>
    <m/>
    <x v="0"/>
    <m/>
    <m/>
    <m/>
    <m/>
    <m/>
    <m/>
    <m/>
    <x v="2"/>
    <m/>
    <m/>
    <m/>
  </r>
  <r>
    <n v="1008"/>
    <x v="1013"/>
    <x v="3"/>
    <s v="M and E - Associate"/>
    <x v="10"/>
    <s v="M and E-Business Partner"/>
    <x v="1"/>
    <x v="690"/>
    <d v="2022-12-24T16:31:31"/>
    <n v="4"/>
    <d v="2022-12-28T16:31:31"/>
    <n v="4"/>
    <d v="2023-01-18T16:31:31"/>
    <n v="21"/>
    <x v="1"/>
    <m/>
    <m/>
    <x v="2"/>
    <m/>
    <m/>
    <m/>
    <m/>
    <m/>
    <m/>
    <x v="0"/>
    <m/>
    <x v="0"/>
    <m/>
    <m/>
    <m/>
    <m/>
    <m/>
    <m/>
    <m/>
    <x v="1"/>
    <m/>
    <m/>
    <m/>
  </r>
  <r>
    <n v="987"/>
    <x v="1014"/>
    <x v="3"/>
    <s v="M and E - Associate"/>
    <x v="10"/>
    <s v="M and E-Business Partner"/>
    <x v="1"/>
    <x v="561"/>
    <d v="2022-08-25T05:47:20"/>
    <n v="3"/>
    <d v="2022-08-30T05:47:20"/>
    <n v="5"/>
    <d v="2022-09-13T05:47:20"/>
    <n v="14"/>
    <x v="0"/>
    <n v="15"/>
    <d v="2022-09-14T05:47:20"/>
    <x v="1"/>
    <m/>
    <d v="2022-09-20T05:47:20"/>
    <s v="Declined"/>
    <m/>
    <m/>
    <d v="2022-09-16T05:47:20"/>
    <x v="0"/>
    <m/>
    <x v="0"/>
    <m/>
    <m/>
    <m/>
    <m/>
    <m/>
    <m/>
    <m/>
    <x v="1"/>
    <m/>
    <m/>
    <m/>
  </r>
  <r>
    <n v="981"/>
    <x v="1015"/>
    <x v="3"/>
    <s v="M and E - Associate"/>
    <x v="10"/>
    <s v="M and E-Business Partner"/>
    <x v="1"/>
    <x v="691"/>
    <d v="2022-08-25T05:47:20"/>
    <n v="4"/>
    <d v="2022-08-30T05:47:20"/>
    <n v="5"/>
    <d v="2022-09-20T05:47:20"/>
    <n v="21"/>
    <x v="0"/>
    <n v="17"/>
    <d v="2022-09-16T05:47:20"/>
    <x v="1"/>
    <m/>
    <d v="2022-09-21T05:47:20"/>
    <s v="Declined"/>
    <m/>
    <m/>
    <d v="2022-09-17T05:47:20"/>
    <x v="0"/>
    <m/>
    <x v="0"/>
    <m/>
    <m/>
    <m/>
    <m/>
    <m/>
    <m/>
    <m/>
    <x v="1"/>
    <m/>
    <m/>
    <m/>
  </r>
  <r>
    <n v="872"/>
    <x v="1016"/>
    <x v="3"/>
    <s v="M and E - Associate"/>
    <x v="10"/>
    <s v="M and E-Business Partner"/>
    <x v="1"/>
    <x v="563"/>
    <d v="2022-07-22T19:23:12"/>
    <n v="4"/>
    <d v="2022-07-26T19:23:12"/>
    <n v="4"/>
    <d v="2022-08-11T19:23:12"/>
    <n v="16"/>
    <x v="0"/>
    <n v="2"/>
    <d v="2022-07-28T19:23:12"/>
    <x v="1"/>
    <m/>
    <d v="2022-08-01T19:23:12"/>
    <s v="Declined"/>
    <m/>
    <m/>
    <d v="2022-07-30T19:23:12"/>
    <x v="0"/>
    <m/>
    <x v="0"/>
    <m/>
    <m/>
    <m/>
    <m/>
    <m/>
    <m/>
    <m/>
    <x v="1"/>
    <m/>
    <m/>
    <m/>
  </r>
  <r>
    <n v="760"/>
    <x v="1017"/>
    <x v="3"/>
    <s v="M and E - Associate"/>
    <x v="10"/>
    <s v="M and E-Business Partner"/>
    <x v="1"/>
    <x v="648"/>
    <d v="2023-01-17T21:12:47"/>
    <n v="1"/>
    <d v="2023-01-21T21:12:47"/>
    <n v="4"/>
    <d v="2023-01-28T21:12:47"/>
    <n v="7"/>
    <x v="0"/>
    <n v="13"/>
    <d v="2023-02-03T21:12:47"/>
    <x v="4"/>
    <m/>
    <d v="2023-02-07T21:12:47"/>
    <s v="Pending"/>
    <m/>
    <m/>
    <d v="2023-02-05T21:12:47"/>
    <x v="0"/>
    <m/>
    <x v="0"/>
    <m/>
    <m/>
    <m/>
    <m/>
    <m/>
    <m/>
    <m/>
    <x v="1"/>
    <m/>
    <m/>
    <m/>
  </r>
  <r>
    <n v="757"/>
    <x v="1018"/>
    <x v="3"/>
    <s v="M and E - Associate"/>
    <x v="10"/>
    <s v="M and E-Business Partner"/>
    <x v="1"/>
    <x v="604"/>
    <d v="2023-01-19T21:12:47"/>
    <n v="2"/>
    <d v="2023-01-21T21:12:47"/>
    <n v="2"/>
    <d v="2023-02-15T21:12:47"/>
    <n v="25"/>
    <x v="1"/>
    <m/>
    <m/>
    <x v="2"/>
    <m/>
    <m/>
    <m/>
    <m/>
    <m/>
    <m/>
    <x v="0"/>
    <m/>
    <x v="0"/>
    <m/>
    <m/>
    <m/>
    <m/>
    <m/>
    <m/>
    <m/>
    <x v="1"/>
    <m/>
    <m/>
    <m/>
  </r>
  <r>
    <n v="751"/>
    <x v="1019"/>
    <x v="3"/>
    <s v="M and E - Associate"/>
    <x v="10"/>
    <s v="M and E-Business Partner"/>
    <x v="1"/>
    <x v="692"/>
    <d v="2023-01-15T21:12:47"/>
    <n v="4"/>
    <d v="2023-01-21T21:12:47"/>
    <n v="6"/>
    <d v="2023-02-11T21:12:47"/>
    <n v="21"/>
    <x v="0"/>
    <n v="15"/>
    <d v="2023-02-05T21:12:47"/>
    <x v="1"/>
    <m/>
    <d v="2023-02-10T21:12:47"/>
    <s v="Declined"/>
    <m/>
    <m/>
    <d v="2023-02-07T21:12:47"/>
    <x v="0"/>
    <m/>
    <x v="0"/>
    <m/>
    <m/>
    <m/>
    <m/>
    <m/>
    <m/>
    <m/>
    <x v="1"/>
    <m/>
    <m/>
    <m/>
  </r>
  <r>
    <n v="694"/>
    <x v="1020"/>
    <x v="3"/>
    <s v="M and E - Associate"/>
    <x v="10"/>
    <s v="M and E-Business Partner"/>
    <x v="1"/>
    <x v="607"/>
    <d v="2022-11-05T06:56:27"/>
    <n v="2"/>
    <d v="2022-11-10T06:56:27"/>
    <n v="5"/>
    <d v="2022-12-01T06:56:27"/>
    <n v="21"/>
    <x v="0"/>
    <n v="8"/>
    <d v="2022-11-18T06:56:27"/>
    <x v="3"/>
    <m/>
    <d v="2022-11-23T06:56:27"/>
    <s v="Accepted"/>
    <d v="2022-11-19T06:56:27"/>
    <d v="2022-11-20T06:56:27"/>
    <d v="2022-11-21T06:56:27"/>
    <x v="4"/>
    <d v="2022-11-29T06:56:27"/>
    <x v="1"/>
    <n v="11"/>
    <d v="2022-12-01T06:56:27"/>
    <n v="2"/>
    <d v="2022-12-02T06:56:27"/>
    <d v="2022-12-05T06:56:27"/>
    <n v="122"/>
    <m/>
    <x v="1"/>
    <d v="2022-12-15T06:56:27"/>
    <n v="16"/>
    <n v="3"/>
  </r>
  <r>
    <n v="650"/>
    <x v="1021"/>
    <x v="3"/>
    <s v="M and E - Associate"/>
    <x v="10"/>
    <s v="M and E-Business Partner"/>
    <x v="1"/>
    <x v="659"/>
    <d v="2022-08-13T18:15:27"/>
    <n v="4"/>
    <d v="2022-08-15T18:15:27"/>
    <n v="2"/>
    <d v="2022-08-30T18:15:27"/>
    <n v="15"/>
    <x v="0"/>
    <n v="4"/>
    <d v="2022-08-19T18:15:27"/>
    <x v="0"/>
    <s v="Other"/>
    <m/>
    <m/>
    <m/>
    <m/>
    <m/>
    <x v="0"/>
    <m/>
    <x v="0"/>
    <m/>
    <m/>
    <m/>
    <m/>
    <m/>
    <m/>
    <m/>
    <x v="2"/>
    <m/>
    <m/>
    <m/>
  </r>
  <r>
    <n v="588"/>
    <x v="1022"/>
    <x v="3"/>
    <s v="M and E - Associate"/>
    <x v="10"/>
    <s v="M and E-Business Partner"/>
    <x v="1"/>
    <x v="693"/>
    <d v="2022-11-30T09:55:12"/>
    <n v="1"/>
    <d v="2022-12-01T09:55:12"/>
    <n v="1"/>
    <d v="2022-12-18T09:55:12"/>
    <n v="17"/>
    <x v="0"/>
    <n v="12"/>
    <d v="2022-12-13T09:55:12"/>
    <x v="0"/>
    <s v="Not a culture fit"/>
    <m/>
    <m/>
    <m/>
    <m/>
    <m/>
    <x v="0"/>
    <m/>
    <x v="0"/>
    <m/>
    <m/>
    <m/>
    <m/>
    <m/>
    <m/>
    <m/>
    <x v="2"/>
    <m/>
    <m/>
    <m/>
  </r>
  <r>
    <n v="587"/>
    <x v="1023"/>
    <x v="3"/>
    <s v="M and E - Associate"/>
    <x v="10"/>
    <s v="M and E-Business Partner"/>
    <x v="1"/>
    <x v="611"/>
    <d v="2022-11-30T09:55:12"/>
    <n v="4"/>
    <d v="2022-12-01T09:55:12"/>
    <n v="1"/>
    <d v="2022-12-30T09:55:12"/>
    <n v="29"/>
    <x v="0"/>
    <n v="9"/>
    <d v="2022-12-10T09:55:12"/>
    <x v="1"/>
    <m/>
    <d v="2022-12-15T09:55:12"/>
    <s v="Declined"/>
    <m/>
    <m/>
    <d v="2022-12-12T09:55:12"/>
    <x v="0"/>
    <m/>
    <x v="0"/>
    <m/>
    <m/>
    <m/>
    <m/>
    <m/>
    <m/>
    <m/>
    <x v="1"/>
    <m/>
    <m/>
    <m/>
  </r>
  <r>
    <n v="583"/>
    <x v="1024"/>
    <x v="3"/>
    <s v="M and E - Associate"/>
    <x v="10"/>
    <s v="M and E-Business Partner"/>
    <x v="1"/>
    <x v="613"/>
    <d v="2022-11-29T09:55:12"/>
    <n v="2"/>
    <d v="2022-12-01T09:55:12"/>
    <n v="2"/>
    <d v="2022-12-13T09:55:12"/>
    <n v="12"/>
    <x v="0"/>
    <n v="13"/>
    <d v="2022-12-14T09:55:12"/>
    <x v="0"/>
    <s v="Not a culture fit"/>
    <m/>
    <m/>
    <m/>
    <m/>
    <m/>
    <x v="0"/>
    <m/>
    <x v="0"/>
    <m/>
    <m/>
    <m/>
    <m/>
    <m/>
    <m/>
    <m/>
    <x v="0"/>
    <m/>
    <m/>
    <m/>
  </r>
  <r>
    <n v="557"/>
    <x v="1025"/>
    <x v="3"/>
    <s v="M and E - Associate"/>
    <x v="10"/>
    <s v="M and E-Business Partner"/>
    <x v="1"/>
    <x v="569"/>
    <d v="2023-06-12T00:15:10"/>
    <n v="3"/>
    <d v="2023-06-14T00:15:10"/>
    <n v="2"/>
    <d v="2023-07-03T00:15:10"/>
    <n v="19"/>
    <x v="0"/>
    <n v="9"/>
    <d v="2023-06-23T00:15:10"/>
    <x v="1"/>
    <m/>
    <d v="2023-07-01T00:15:10"/>
    <s v="Declined"/>
    <m/>
    <m/>
    <d v="2023-06-27T00:15:10"/>
    <x v="0"/>
    <m/>
    <x v="0"/>
    <m/>
    <m/>
    <m/>
    <m/>
    <m/>
    <m/>
    <m/>
    <x v="1"/>
    <m/>
    <m/>
    <m/>
  </r>
  <r>
    <n v="549"/>
    <x v="1026"/>
    <x v="3"/>
    <s v="M and E - Associate"/>
    <x v="10"/>
    <s v="M and E-Business Partner"/>
    <x v="1"/>
    <x v="661"/>
    <d v="2023-02-01T15:37:34"/>
    <n v="2"/>
    <d v="2023-02-07T15:37:34"/>
    <n v="6"/>
    <d v="2023-02-15T15:37:34"/>
    <n v="8"/>
    <x v="0"/>
    <n v="16"/>
    <d v="2023-02-23T15:37:34"/>
    <x v="0"/>
    <s v="Not a culture fit"/>
    <m/>
    <m/>
    <m/>
    <m/>
    <d v="2023-02-25T15:37:34"/>
    <x v="0"/>
    <m/>
    <x v="0"/>
    <m/>
    <m/>
    <m/>
    <m/>
    <m/>
    <m/>
    <m/>
    <x v="0"/>
    <m/>
    <m/>
    <m/>
  </r>
  <r>
    <n v="548"/>
    <x v="1027"/>
    <x v="3"/>
    <s v="M and E - Associate"/>
    <x v="10"/>
    <s v="M and E-Business Partner"/>
    <x v="1"/>
    <x v="694"/>
    <d v="2023-02-06T15:37:34"/>
    <n v="3"/>
    <d v="2023-02-07T15:37:34"/>
    <n v="1"/>
    <d v="2023-02-12T15:37:34"/>
    <n v="5"/>
    <x v="1"/>
    <m/>
    <m/>
    <x v="2"/>
    <m/>
    <m/>
    <m/>
    <m/>
    <m/>
    <m/>
    <x v="0"/>
    <m/>
    <x v="0"/>
    <m/>
    <m/>
    <m/>
    <m/>
    <m/>
    <m/>
    <m/>
    <x v="1"/>
    <m/>
    <m/>
    <m/>
  </r>
  <r>
    <n v="530"/>
    <x v="1028"/>
    <x v="3"/>
    <s v="M and E - Associate"/>
    <x v="10"/>
    <s v="M and E-Business Partner"/>
    <x v="1"/>
    <x v="695"/>
    <d v="2022-02-17T20:00:49"/>
    <n v="1"/>
    <d v="2022-02-19T20:00:49"/>
    <n v="2"/>
    <d v="2022-02-28T20:00:49"/>
    <n v="9"/>
    <x v="0"/>
    <n v="7"/>
    <d v="2022-02-26T20:00:49"/>
    <x v="3"/>
    <m/>
    <d v="2022-03-02T20:00:49"/>
    <s v="Accepted"/>
    <d v="2022-02-28T20:00:49"/>
    <d v="2022-03-04T20:00:49"/>
    <d v="2022-02-28T20:00:49"/>
    <x v="19"/>
    <d v="2022-03-03T20:00:49"/>
    <x v="1"/>
    <n v="5"/>
    <d v="2022-03-04T20:00:49"/>
    <n v="1"/>
    <d v="2022-03-05T20:00:49"/>
    <d v="2022-03-07T20:00:49"/>
    <n v="169"/>
    <m/>
    <x v="1"/>
    <d v="2022-03-18T20:00:49"/>
    <n v="15"/>
    <n v="2"/>
  </r>
  <r>
    <n v="2947"/>
    <x v="1029"/>
    <x v="4"/>
    <s v="IT - Senior Management"/>
    <x v="4"/>
    <s v="IT-Senior Manager"/>
    <x v="3"/>
    <x v="696"/>
    <d v="2022-06-17T11:38:00"/>
    <n v="4"/>
    <d v="2022-06-25T11:38:00"/>
    <n v="8"/>
    <d v="2022-08-09T11:38:00"/>
    <n v="45"/>
    <x v="0"/>
    <n v="7"/>
    <d v="2022-07-02T11:38:00"/>
    <x v="0"/>
    <s v="Position filled by another"/>
    <m/>
    <m/>
    <m/>
    <m/>
    <m/>
    <x v="0"/>
    <m/>
    <x v="0"/>
    <m/>
    <m/>
    <m/>
    <m/>
    <m/>
    <m/>
    <m/>
    <x v="0"/>
    <m/>
    <m/>
    <m/>
  </r>
  <r>
    <n v="2943"/>
    <x v="1030"/>
    <x v="4"/>
    <s v="IT - Senior Management"/>
    <x v="4"/>
    <s v="IT-Senior Manager"/>
    <x v="3"/>
    <x v="697"/>
    <d v="2022-06-13T11:38:00"/>
    <n v="1"/>
    <d v="2022-06-21T11:38:00"/>
    <n v="8"/>
    <d v="2022-08-05T11:38:00"/>
    <n v="45"/>
    <x v="0"/>
    <n v="11"/>
    <d v="2022-07-02T11:38:00"/>
    <x v="0"/>
    <s v="Didn't pass technical test"/>
    <m/>
    <m/>
    <m/>
    <m/>
    <d v="2022-07-06T11:38:00"/>
    <x v="0"/>
    <m/>
    <x v="0"/>
    <m/>
    <m/>
    <m/>
    <m/>
    <m/>
    <m/>
    <m/>
    <x v="2"/>
    <m/>
    <m/>
    <m/>
  </r>
  <r>
    <n v="2896"/>
    <x v="1031"/>
    <x v="4"/>
    <s v="IT - Senior Management"/>
    <x v="4"/>
    <s v="IT-Senior Manager"/>
    <x v="3"/>
    <x v="698"/>
    <d v="2023-02-09T16:21:51"/>
    <n v="3"/>
    <d v="2023-02-16T16:21:51"/>
    <n v="7"/>
    <d v="2023-04-02T16:21:51"/>
    <n v="45"/>
    <x v="0"/>
    <n v="4"/>
    <d v="2023-02-12T16:21:51"/>
    <x v="0"/>
    <s v="Didn't pass technical test"/>
    <m/>
    <m/>
    <m/>
    <m/>
    <d v="2023-02-13T16:21:51"/>
    <x v="0"/>
    <m/>
    <x v="0"/>
    <m/>
    <m/>
    <m/>
    <m/>
    <m/>
    <m/>
    <m/>
    <x v="0"/>
    <m/>
    <m/>
    <m/>
  </r>
  <r>
    <n v="2723"/>
    <x v="1032"/>
    <x v="4"/>
    <s v="IT - Senior Management"/>
    <x v="4"/>
    <s v="IT-Senior Manager"/>
    <x v="3"/>
    <x v="699"/>
    <d v="2023-05-23T05:58:29"/>
    <n v="2"/>
    <d v="2023-05-25T05:58:29"/>
    <n v="2"/>
    <d v="2023-06-14T05:58:29"/>
    <n v="20"/>
    <x v="0"/>
    <n v="1"/>
    <d v="2023-05-26T05:58:29"/>
    <x v="0"/>
    <s v="Not a culture fit"/>
    <m/>
    <m/>
    <m/>
    <m/>
    <d v="2023-05-30T05:58:29"/>
    <x v="0"/>
    <m/>
    <x v="0"/>
    <m/>
    <m/>
    <m/>
    <m/>
    <m/>
    <m/>
    <m/>
    <x v="0"/>
    <m/>
    <m/>
    <m/>
  </r>
  <r>
    <n v="2583"/>
    <x v="1033"/>
    <x v="4"/>
    <s v="IT - Senior Management"/>
    <x v="4"/>
    <s v="IT-Senior Manager"/>
    <x v="3"/>
    <x v="700"/>
    <d v="2022-08-13T00:55:27"/>
    <n v="2"/>
    <d v="2022-08-18T00:55:27"/>
    <n v="5"/>
    <d v="2022-08-28T00:55:27"/>
    <n v="10"/>
    <x v="0"/>
    <n v="9"/>
    <d v="2022-08-27T00:55:27"/>
    <x v="0"/>
    <s v="Not a culture fit"/>
    <m/>
    <m/>
    <m/>
    <m/>
    <m/>
    <x v="0"/>
    <m/>
    <x v="0"/>
    <m/>
    <m/>
    <m/>
    <m/>
    <m/>
    <m/>
    <m/>
    <x v="0"/>
    <m/>
    <m/>
    <m/>
  </r>
  <r>
    <n v="2581"/>
    <x v="1034"/>
    <x v="4"/>
    <s v="IT - Senior Management"/>
    <x v="4"/>
    <s v="IT-Senior Manager"/>
    <x v="3"/>
    <x v="701"/>
    <d v="2022-08-16T00:55:27"/>
    <n v="2"/>
    <d v="2022-08-18T00:55:27"/>
    <n v="2"/>
    <d v="2022-08-27T00:55:27"/>
    <n v="9"/>
    <x v="0"/>
    <n v="14"/>
    <d v="2022-09-01T00:55:27"/>
    <x v="0"/>
    <s v="Position filled by another"/>
    <m/>
    <m/>
    <m/>
    <m/>
    <d v="2022-09-03T00:55:27"/>
    <x v="0"/>
    <m/>
    <x v="0"/>
    <m/>
    <m/>
    <m/>
    <m/>
    <m/>
    <m/>
    <m/>
    <x v="2"/>
    <m/>
    <m/>
    <m/>
  </r>
  <r>
    <n v="2377"/>
    <x v="1035"/>
    <x v="4"/>
    <s v="IT - Senior Management"/>
    <x v="4"/>
    <s v="IT-Senior Manager"/>
    <x v="3"/>
    <x v="702"/>
    <d v="2023-04-17T22:01:03"/>
    <n v="1"/>
    <d v="2023-04-20T22:01:03"/>
    <n v="3"/>
    <d v="2023-05-03T22:01:03"/>
    <n v="13"/>
    <x v="0"/>
    <n v="15"/>
    <d v="2023-05-05T22:01:03"/>
    <x v="0"/>
    <s v="Didn't pass technical test"/>
    <m/>
    <m/>
    <m/>
    <m/>
    <d v="2023-05-08T22:01:03"/>
    <x v="0"/>
    <m/>
    <x v="0"/>
    <m/>
    <m/>
    <m/>
    <m/>
    <m/>
    <m/>
    <m/>
    <x v="2"/>
    <m/>
    <m/>
    <m/>
  </r>
  <r>
    <n v="2254"/>
    <x v="1036"/>
    <x v="4"/>
    <s v="IT - Senior Management"/>
    <x v="4"/>
    <s v="IT-Senior Manager"/>
    <x v="3"/>
    <x v="389"/>
    <d v="2022-08-11T16:27:58"/>
    <n v="1"/>
    <d v="2022-08-14T16:27:58"/>
    <n v="3"/>
    <d v="2022-09-09T16:27:58"/>
    <n v="26"/>
    <x v="0"/>
    <n v="11"/>
    <d v="2022-08-25T16:27:58"/>
    <x v="0"/>
    <s v="Other"/>
    <m/>
    <m/>
    <m/>
    <m/>
    <m/>
    <x v="0"/>
    <m/>
    <x v="0"/>
    <m/>
    <m/>
    <m/>
    <m/>
    <m/>
    <m/>
    <m/>
    <x v="2"/>
    <m/>
    <m/>
    <m/>
  </r>
  <r>
    <n v="2055"/>
    <x v="1037"/>
    <x v="4"/>
    <s v="IT - Senior Management"/>
    <x v="4"/>
    <s v="IT-Senior Manager"/>
    <x v="3"/>
    <x v="703"/>
    <d v="2022-01-16T19:56:47"/>
    <n v="3"/>
    <d v="2022-01-19T19:56:47"/>
    <n v="3"/>
    <d v="2022-01-30T19:56:47"/>
    <n v="11"/>
    <x v="0"/>
    <n v="3"/>
    <d v="2022-01-22T19:56:47"/>
    <x v="0"/>
    <s v="Other"/>
    <m/>
    <m/>
    <m/>
    <m/>
    <m/>
    <x v="0"/>
    <m/>
    <x v="0"/>
    <m/>
    <m/>
    <m/>
    <m/>
    <m/>
    <m/>
    <m/>
    <x v="0"/>
    <m/>
    <m/>
    <m/>
  </r>
  <r>
    <n v="1958"/>
    <x v="1038"/>
    <x v="4"/>
    <s v="IT - Senior Management"/>
    <x v="4"/>
    <s v="IT-Senior Manager"/>
    <x v="3"/>
    <x v="704"/>
    <d v="2022-09-20T01:01:03"/>
    <n v="3"/>
    <d v="2022-09-21T01:01:03"/>
    <n v="1"/>
    <d v="2022-10-20T01:01:03"/>
    <n v="29"/>
    <x v="0"/>
    <n v="13"/>
    <d v="2022-10-04T01:01:03"/>
    <x v="0"/>
    <s v="Position filled by another"/>
    <m/>
    <m/>
    <m/>
    <m/>
    <m/>
    <x v="0"/>
    <m/>
    <x v="0"/>
    <m/>
    <m/>
    <m/>
    <m/>
    <m/>
    <m/>
    <m/>
    <x v="2"/>
    <m/>
    <m/>
    <m/>
  </r>
  <r>
    <n v="1957"/>
    <x v="1039"/>
    <x v="4"/>
    <s v="IT - Senior Management"/>
    <x v="4"/>
    <s v="IT-Senior Manager"/>
    <x v="3"/>
    <x v="705"/>
    <d v="2022-09-16T01:01:03"/>
    <n v="3"/>
    <d v="2022-09-21T01:01:03"/>
    <n v="5"/>
    <d v="2022-10-14T01:01:03"/>
    <n v="23"/>
    <x v="0"/>
    <n v="14"/>
    <d v="2022-10-05T01:01:03"/>
    <x v="0"/>
    <s v="Position filled by another"/>
    <m/>
    <m/>
    <m/>
    <m/>
    <m/>
    <x v="0"/>
    <m/>
    <x v="0"/>
    <m/>
    <m/>
    <m/>
    <m/>
    <m/>
    <m/>
    <m/>
    <x v="0"/>
    <m/>
    <m/>
    <m/>
  </r>
  <r>
    <n v="1918"/>
    <x v="1040"/>
    <x v="4"/>
    <s v="IT - Senior Management"/>
    <x v="4"/>
    <s v="IT-Senior Manager"/>
    <x v="3"/>
    <x v="706"/>
    <d v="2022-05-02T21:24:39"/>
    <n v="4"/>
    <d v="2022-05-08T21:24:39"/>
    <n v="6"/>
    <d v="2022-05-24T21:24:39"/>
    <n v="16"/>
    <x v="0"/>
    <n v="4"/>
    <d v="2022-05-12T21:24:39"/>
    <x v="0"/>
    <s v="Not a culture fit"/>
    <m/>
    <m/>
    <m/>
    <m/>
    <m/>
    <x v="0"/>
    <m/>
    <x v="0"/>
    <m/>
    <m/>
    <m/>
    <m/>
    <m/>
    <m/>
    <m/>
    <x v="0"/>
    <m/>
    <m/>
    <m/>
  </r>
  <r>
    <n v="1916"/>
    <x v="1041"/>
    <x v="4"/>
    <s v="IT - Senior Management"/>
    <x v="4"/>
    <s v="IT-Senior Manager"/>
    <x v="3"/>
    <x v="707"/>
    <d v="2022-05-03T21:24:39"/>
    <n v="2"/>
    <d v="2022-05-08T21:24:39"/>
    <n v="5"/>
    <d v="2022-06-01T21:24:39"/>
    <n v="24"/>
    <x v="0"/>
    <n v="11"/>
    <d v="2022-05-19T21:24:39"/>
    <x v="0"/>
    <s v="Salary expectation too high"/>
    <m/>
    <m/>
    <m/>
    <m/>
    <d v="2022-05-21T21:24:39"/>
    <x v="0"/>
    <m/>
    <x v="0"/>
    <m/>
    <m/>
    <m/>
    <m/>
    <m/>
    <m/>
    <m/>
    <x v="0"/>
    <m/>
    <m/>
    <m/>
  </r>
  <r>
    <n v="1645"/>
    <x v="1042"/>
    <x v="4"/>
    <s v="IT - Senior Management"/>
    <x v="4"/>
    <s v="IT-Senior Manager"/>
    <x v="3"/>
    <x v="708"/>
    <d v="2022-12-21T15:52:13"/>
    <n v="3"/>
    <d v="2022-12-25T15:52:13"/>
    <n v="4"/>
    <d v="2023-01-21T15:52:13"/>
    <n v="27"/>
    <x v="0"/>
    <n v="7"/>
    <d v="2023-01-01T15:52:13"/>
    <x v="0"/>
    <s v="Position filled by another"/>
    <m/>
    <m/>
    <m/>
    <m/>
    <d v="2023-01-04T15:52:13"/>
    <x v="0"/>
    <m/>
    <x v="0"/>
    <m/>
    <m/>
    <m/>
    <m/>
    <m/>
    <m/>
    <m/>
    <x v="0"/>
    <m/>
    <m/>
    <m/>
  </r>
  <r>
    <n v="1452"/>
    <x v="1043"/>
    <x v="4"/>
    <s v="IT - Senior Management"/>
    <x v="4"/>
    <s v="IT-Senior Manager"/>
    <x v="3"/>
    <x v="709"/>
    <d v="2023-04-07T13:44:16"/>
    <n v="1"/>
    <d v="2023-04-13T13:44:16"/>
    <n v="6"/>
    <d v="2023-05-11T13:44:16"/>
    <n v="28"/>
    <x v="0"/>
    <n v="14"/>
    <d v="2023-04-27T13:44:16"/>
    <x v="0"/>
    <s v="Not a culture fit"/>
    <m/>
    <m/>
    <m/>
    <m/>
    <m/>
    <x v="0"/>
    <m/>
    <x v="0"/>
    <m/>
    <m/>
    <m/>
    <m/>
    <m/>
    <m/>
    <m/>
    <x v="0"/>
    <m/>
    <m/>
    <m/>
  </r>
  <r>
    <n v="1273"/>
    <x v="1044"/>
    <x v="4"/>
    <s v="IT - Senior Management"/>
    <x v="4"/>
    <s v="IT-Senior Manager"/>
    <x v="3"/>
    <x v="710"/>
    <d v="2022-06-01T02:35:25"/>
    <n v="3"/>
    <d v="2022-06-05T02:35:25"/>
    <n v="4"/>
    <d v="2022-07-04T02:35:25"/>
    <n v="29"/>
    <x v="0"/>
    <n v="5"/>
    <d v="2022-06-10T02:35:25"/>
    <x v="0"/>
    <s v="Position filled by another"/>
    <m/>
    <m/>
    <m/>
    <m/>
    <m/>
    <x v="0"/>
    <m/>
    <x v="0"/>
    <m/>
    <m/>
    <m/>
    <m/>
    <m/>
    <m/>
    <m/>
    <x v="0"/>
    <m/>
    <m/>
    <m/>
  </r>
  <r>
    <n v="1220"/>
    <x v="1045"/>
    <x v="4"/>
    <s v="IT - Senior Management"/>
    <x v="4"/>
    <s v="IT-Senior Manager"/>
    <x v="3"/>
    <x v="711"/>
    <d v="2023-07-28T00:06:13"/>
    <n v="3"/>
    <d v="2023-07-31T00:06:13"/>
    <n v="3"/>
    <d v="2023-08-29T00:06:13"/>
    <n v="29"/>
    <x v="0"/>
    <n v="18"/>
    <d v="2023-08-18T00:06:13"/>
    <x v="0"/>
    <s v="Position filled by another"/>
    <m/>
    <m/>
    <m/>
    <m/>
    <m/>
    <x v="0"/>
    <m/>
    <x v="0"/>
    <m/>
    <m/>
    <m/>
    <m/>
    <m/>
    <m/>
    <m/>
    <x v="0"/>
    <m/>
    <m/>
    <m/>
  </r>
  <r>
    <n v="1165"/>
    <x v="1046"/>
    <x v="4"/>
    <s v="IT - Senior Management"/>
    <x v="4"/>
    <s v="IT-Senior Manager"/>
    <x v="3"/>
    <x v="712"/>
    <d v="2023-02-13T20:47:13"/>
    <n v="4"/>
    <d v="2023-02-16T20:47:13"/>
    <n v="3"/>
    <d v="2023-03-07T20:47:13"/>
    <n v="19"/>
    <x v="0"/>
    <n v="4"/>
    <d v="2023-02-20T20:47:13"/>
    <x v="0"/>
    <s v="Position filled by another"/>
    <m/>
    <m/>
    <m/>
    <m/>
    <m/>
    <x v="0"/>
    <m/>
    <x v="0"/>
    <m/>
    <m/>
    <m/>
    <m/>
    <m/>
    <m/>
    <m/>
    <x v="2"/>
    <m/>
    <m/>
    <m/>
  </r>
  <r>
    <n v="1089"/>
    <x v="1047"/>
    <x v="4"/>
    <s v="IT - Senior Management"/>
    <x v="4"/>
    <s v="IT-Senior Manager"/>
    <x v="3"/>
    <x v="713"/>
    <d v="2022-11-29T23:25:45"/>
    <n v="2"/>
    <d v="2022-12-04T23:25:45"/>
    <n v="5"/>
    <d v="2022-12-11T23:25:45"/>
    <n v="7"/>
    <x v="0"/>
    <n v="18"/>
    <d v="2022-12-22T23:25:45"/>
    <x v="0"/>
    <s v="Position filled by another"/>
    <m/>
    <m/>
    <m/>
    <m/>
    <d v="2022-12-25T23:25:45"/>
    <x v="0"/>
    <m/>
    <x v="0"/>
    <m/>
    <m/>
    <m/>
    <m/>
    <m/>
    <m/>
    <m/>
    <x v="2"/>
    <m/>
    <m/>
    <m/>
  </r>
  <r>
    <n v="1050"/>
    <x v="1048"/>
    <x v="4"/>
    <s v="IT - Senior Management"/>
    <x v="4"/>
    <s v="IT-Senior Manager"/>
    <x v="3"/>
    <x v="714"/>
    <d v="2022-11-23T23:03:14"/>
    <n v="2"/>
    <d v="2022-11-26T23:03:14"/>
    <n v="3"/>
    <d v="2022-12-06T23:03:14"/>
    <n v="10"/>
    <x v="0"/>
    <n v="9"/>
    <d v="2022-12-05T23:03:14"/>
    <x v="0"/>
    <s v="Not a culture fit"/>
    <m/>
    <m/>
    <m/>
    <m/>
    <d v="2022-12-09T23:03:14"/>
    <x v="0"/>
    <m/>
    <x v="0"/>
    <m/>
    <m/>
    <m/>
    <m/>
    <m/>
    <m/>
    <m/>
    <x v="0"/>
    <m/>
    <m/>
    <m/>
  </r>
  <r>
    <n v="1029"/>
    <x v="1049"/>
    <x v="4"/>
    <s v="IT - Senior Management"/>
    <x v="4"/>
    <s v="IT-Senior Manager"/>
    <x v="3"/>
    <x v="715"/>
    <d v="2023-01-29T18:59:14"/>
    <n v="1"/>
    <d v="2023-02-01T18:59:14"/>
    <n v="3"/>
    <d v="2023-02-20T18:59:14"/>
    <n v="19"/>
    <x v="0"/>
    <n v="8"/>
    <d v="2023-02-09T18:59:14"/>
    <x v="0"/>
    <s v="Other"/>
    <m/>
    <m/>
    <m/>
    <m/>
    <d v="2023-02-11T18:59:14"/>
    <x v="0"/>
    <m/>
    <x v="0"/>
    <m/>
    <m/>
    <m/>
    <m/>
    <m/>
    <m/>
    <m/>
    <x v="2"/>
    <m/>
    <m/>
    <m/>
  </r>
  <r>
    <n v="2942"/>
    <x v="1050"/>
    <x v="4"/>
    <s v="IT - Senior"/>
    <x v="15"/>
    <s v="IT-Quality Assurance"/>
    <x v="4"/>
    <x v="716"/>
    <d v="2022-06-18T11:38:00"/>
    <n v="3"/>
    <d v="2022-06-26T11:38:00"/>
    <n v="8"/>
    <d v="2022-08-10T11:38:00"/>
    <n v="45"/>
    <x v="0"/>
    <n v="1"/>
    <d v="2022-06-27T11:38:00"/>
    <x v="0"/>
    <s v="Other"/>
    <m/>
    <m/>
    <m/>
    <m/>
    <m/>
    <x v="0"/>
    <m/>
    <x v="0"/>
    <m/>
    <m/>
    <m/>
    <m/>
    <m/>
    <m/>
    <m/>
    <x v="0"/>
    <m/>
    <m/>
    <m/>
  </r>
  <r>
    <n v="2900"/>
    <x v="1051"/>
    <x v="4"/>
    <s v="IT - Senior"/>
    <x v="15"/>
    <s v="IT-Quality Assurance"/>
    <x v="4"/>
    <x v="386"/>
    <d v="2023-02-07T16:21:51"/>
    <n v="2"/>
    <d v="2023-02-14T16:21:51"/>
    <n v="7"/>
    <d v="2023-03-31T16:21:51"/>
    <n v="45"/>
    <x v="0"/>
    <n v="2"/>
    <d v="2023-02-16T16:21:51"/>
    <x v="0"/>
    <s v="Not a culture fit"/>
    <m/>
    <m/>
    <m/>
    <m/>
    <m/>
    <x v="0"/>
    <m/>
    <x v="0"/>
    <m/>
    <m/>
    <m/>
    <m/>
    <m/>
    <m/>
    <m/>
    <x v="0"/>
    <m/>
    <m/>
    <m/>
  </r>
  <r>
    <n v="2584"/>
    <x v="1052"/>
    <x v="4"/>
    <s v="IT - Senior"/>
    <x v="15"/>
    <s v="IT-Quality Assurance"/>
    <x v="4"/>
    <x v="717"/>
    <d v="2022-08-14T00:55:27"/>
    <n v="2"/>
    <d v="2022-08-18T00:55:27"/>
    <n v="4"/>
    <d v="2022-09-13T00:55:27"/>
    <n v="26"/>
    <x v="0"/>
    <n v="7"/>
    <d v="2022-08-25T00:55:27"/>
    <x v="0"/>
    <s v="Position filled by another"/>
    <m/>
    <m/>
    <m/>
    <m/>
    <m/>
    <x v="0"/>
    <m/>
    <x v="0"/>
    <m/>
    <m/>
    <m/>
    <m/>
    <m/>
    <m/>
    <m/>
    <x v="2"/>
    <m/>
    <m/>
    <m/>
  </r>
  <r>
    <n v="2582"/>
    <x v="1053"/>
    <x v="4"/>
    <s v="IT - Senior"/>
    <x v="15"/>
    <s v="IT-Quality Assurance"/>
    <x v="4"/>
    <x v="718"/>
    <d v="2022-08-15T00:55:27"/>
    <n v="2"/>
    <d v="2022-08-18T00:55:27"/>
    <n v="3"/>
    <d v="2022-08-23T00:55:27"/>
    <n v="5"/>
    <x v="0"/>
    <n v="15"/>
    <d v="2022-09-02T00:55:27"/>
    <x v="1"/>
    <m/>
    <d v="2022-09-08T00:55:27"/>
    <s v="Declined"/>
    <m/>
    <m/>
    <d v="2022-09-04T00:55:27"/>
    <x v="0"/>
    <m/>
    <x v="0"/>
    <m/>
    <m/>
    <m/>
    <m/>
    <m/>
    <m/>
    <m/>
    <x v="1"/>
    <m/>
    <m/>
    <m/>
  </r>
  <r>
    <n v="2415"/>
    <x v="1054"/>
    <x v="4"/>
    <s v="IT - Senior"/>
    <x v="15"/>
    <s v="IT-Quality Assurance"/>
    <x v="4"/>
    <x v="719"/>
    <d v="2023-03-25T14:35:51"/>
    <n v="4"/>
    <d v="2023-03-30T14:35:51"/>
    <n v="5"/>
    <d v="2023-04-18T14:35:51"/>
    <n v="19"/>
    <x v="0"/>
    <n v="12"/>
    <d v="2023-04-11T14:35:51"/>
    <x v="1"/>
    <m/>
    <d v="2023-04-15T14:35:51"/>
    <s v="Declined"/>
    <m/>
    <m/>
    <d v="2023-04-12T14:35:51"/>
    <x v="0"/>
    <m/>
    <x v="0"/>
    <m/>
    <m/>
    <m/>
    <m/>
    <m/>
    <m/>
    <m/>
    <x v="1"/>
    <m/>
    <m/>
    <m/>
  </r>
  <r>
    <n v="2412"/>
    <x v="1055"/>
    <x v="4"/>
    <s v="IT - Senior"/>
    <x v="15"/>
    <s v="IT-Quality Assurance"/>
    <x v="4"/>
    <x v="453"/>
    <d v="2023-03-26T14:35:51"/>
    <n v="1"/>
    <d v="2023-03-30T14:35:51"/>
    <n v="4"/>
    <d v="2023-04-24T14:35:51"/>
    <n v="25"/>
    <x v="0"/>
    <n v="4"/>
    <d v="2023-04-03T14:35:51"/>
    <x v="1"/>
    <m/>
    <d v="2023-04-11T14:35:51"/>
    <s v="Declined"/>
    <m/>
    <m/>
    <d v="2023-04-07T14:35:51"/>
    <x v="0"/>
    <m/>
    <x v="0"/>
    <m/>
    <m/>
    <m/>
    <m/>
    <m/>
    <m/>
    <m/>
    <x v="1"/>
    <m/>
    <m/>
    <m/>
  </r>
  <r>
    <n v="2374"/>
    <x v="1056"/>
    <x v="4"/>
    <s v="IT - Senior"/>
    <x v="15"/>
    <s v="IT-Quality Assurance"/>
    <x v="4"/>
    <x v="720"/>
    <d v="2023-04-19T22:01:03"/>
    <n v="4"/>
    <d v="2023-04-20T22:01:03"/>
    <n v="1"/>
    <d v="2023-04-28T22:01:03"/>
    <n v="8"/>
    <x v="0"/>
    <n v="14"/>
    <d v="2023-05-04T22:01:03"/>
    <x v="0"/>
    <s v="Not a culture fit"/>
    <m/>
    <m/>
    <m/>
    <m/>
    <m/>
    <x v="0"/>
    <m/>
    <x v="0"/>
    <m/>
    <m/>
    <m/>
    <m/>
    <m/>
    <m/>
    <m/>
    <x v="0"/>
    <m/>
    <m/>
    <m/>
  </r>
  <r>
    <n v="2339"/>
    <x v="1057"/>
    <x v="4"/>
    <s v="IT - Senior"/>
    <x v="15"/>
    <s v="IT-Quality Assurance"/>
    <x v="4"/>
    <x v="721"/>
    <d v="2022-05-15T09:15:53"/>
    <n v="4"/>
    <d v="2022-05-19T09:15:53"/>
    <n v="4"/>
    <d v="2022-05-30T09:15:53"/>
    <n v="11"/>
    <x v="0"/>
    <n v="2"/>
    <d v="2022-05-21T09:15:53"/>
    <x v="0"/>
    <s v="Not a culture fit"/>
    <m/>
    <m/>
    <m/>
    <m/>
    <d v="2022-05-22T09:15:53"/>
    <x v="0"/>
    <m/>
    <x v="0"/>
    <m/>
    <m/>
    <m/>
    <m/>
    <m/>
    <m/>
    <m/>
    <x v="0"/>
    <m/>
    <m/>
    <m/>
  </r>
  <r>
    <n v="2337"/>
    <x v="1058"/>
    <x v="4"/>
    <s v="IT - Senior"/>
    <x v="15"/>
    <s v="IT-Quality Assurance"/>
    <x v="4"/>
    <x v="722"/>
    <d v="2022-05-17T09:15:53"/>
    <n v="2"/>
    <d v="2022-05-19T09:15:53"/>
    <n v="2"/>
    <d v="2022-06-02T09:15:53"/>
    <n v="14"/>
    <x v="0"/>
    <n v="9"/>
    <d v="2022-05-28T09:15:53"/>
    <x v="1"/>
    <m/>
    <d v="2022-06-04T09:15:53"/>
    <s v="Declined"/>
    <m/>
    <m/>
    <d v="2022-06-01T09:15:53"/>
    <x v="0"/>
    <m/>
    <x v="0"/>
    <m/>
    <m/>
    <m/>
    <m/>
    <m/>
    <m/>
    <m/>
    <x v="1"/>
    <m/>
    <m/>
    <m/>
  </r>
  <r>
    <n v="2256"/>
    <x v="1059"/>
    <x v="4"/>
    <s v="IT - Senior"/>
    <x v="15"/>
    <s v="IT-Quality Assurance"/>
    <x v="4"/>
    <x v="723"/>
    <d v="2022-08-08T16:27:58"/>
    <n v="4"/>
    <d v="2022-08-14T16:27:58"/>
    <n v="6"/>
    <d v="2022-09-05T16:27:58"/>
    <n v="22"/>
    <x v="0"/>
    <n v="3"/>
    <d v="2022-08-17T16:27:58"/>
    <x v="1"/>
    <m/>
    <d v="2022-08-22T16:27:58"/>
    <s v="Declined"/>
    <m/>
    <m/>
    <d v="2022-08-20T16:27:58"/>
    <x v="0"/>
    <m/>
    <x v="0"/>
    <m/>
    <m/>
    <m/>
    <m/>
    <m/>
    <m/>
    <m/>
    <x v="1"/>
    <m/>
    <m/>
    <m/>
  </r>
  <r>
    <n v="2252"/>
    <x v="1060"/>
    <x v="4"/>
    <s v="IT - Senior"/>
    <x v="15"/>
    <s v="IT-Quality Assurance"/>
    <x v="4"/>
    <x v="455"/>
    <d v="2022-08-09T16:27:58"/>
    <n v="1"/>
    <d v="2022-08-14T16:27:58"/>
    <n v="5"/>
    <d v="2022-08-24T16:27:58"/>
    <n v="10"/>
    <x v="0"/>
    <n v="11"/>
    <d v="2022-08-25T16:27:58"/>
    <x v="3"/>
    <m/>
    <d v="2022-08-29T16:27:58"/>
    <s v="Accepted"/>
    <d v="2022-08-26T16:27:58"/>
    <d v="2022-08-29T16:27:58"/>
    <d v="2022-08-28T16:27:58"/>
    <x v="14"/>
    <d v="2022-09-05T16:27:58"/>
    <x v="1"/>
    <n v="11"/>
    <d v="2022-09-08T16:27:58"/>
    <n v="3"/>
    <d v="2022-09-09T16:27:58"/>
    <d v="2022-09-11T16:27:58"/>
    <n v="136"/>
    <m/>
    <x v="1"/>
    <d v="2022-09-29T16:27:58"/>
    <n v="24"/>
    <n v="2"/>
  </r>
  <r>
    <n v="2251"/>
    <x v="1061"/>
    <x v="4"/>
    <s v="IT - Senior"/>
    <x v="15"/>
    <s v="IT-Quality Assurance"/>
    <x v="4"/>
    <x v="724"/>
    <d v="2022-08-12T16:27:58"/>
    <n v="1"/>
    <d v="2022-08-14T16:27:58"/>
    <n v="2"/>
    <d v="2022-09-11T16:27:58"/>
    <n v="28"/>
    <x v="0"/>
    <n v="6"/>
    <d v="2022-08-20T16:27:58"/>
    <x v="0"/>
    <s v="Not a culture fit"/>
    <m/>
    <m/>
    <m/>
    <m/>
    <m/>
    <x v="0"/>
    <m/>
    <x v="0"/>
    <m/>
    <m/>
    <m/>
    <m/>
    <m/>
    <m/>
    <m/>
    <x v="2"/>
    <m/>
    <m/>
    <m/>
  </r>
  <r>
    <n v="1954"/>
    <x v="1062"/>
    <x v="4"/>
    <s v="IT - Senior"/>
    <x v="15"/>
    <s v="IT-Quality Assurance"/>
    <x v="4"/>
    <x v="725"/>
    <d v="2022-09-16T01:01:03"/>
    <n v="2"/>
    <d v="2022-09-21T01:01:03"/>
    <n v="5"/>
    <d v="2022-10-17T01:01:03"/>
    <n v="26"/>
    <x v="0"/>
    <n v="13"/>
    <d v="2022-10-04T01:01:03"/>
    <x v="1"/>
    <m/>
    <d v="2022-10-10T01:01:03"/>
    <s v="Declined"/>
    <m/>
    <m/>
    <d v="2022-10-07T01:01:03"/>
    <x v="0"/>
    <m/>
    <x v="0"/>
    <m/>
    <m/>
    <m/>
    <m/>
    <m/>
    <m/>
    <m/>
    <x v="1"/>
    <m/>
    <m/>
    <m/>
  </r>
  <r>
    <n v="1951"/>
    <x v="1063"/>
    <x v="4"/>
    <s v="IT - Senior"/>
    <x v="15"/>
    <s v="IT-Quality Assurance"/>
    <x v="4"/>
    <x v="704"/>
    <d v="2022-09-19T01:01:03"/>
    <n v="2"/>
    <d v="2022-09-21T01:01:03"/>
    <n v="2"/>
    <d v="2022-10-05T01:01:03"/>
    <n v="14"/>
    <x v="0"/>
    <n v="10"/>
    <d v="2022-10-01T01:01:03"/>
    <x v="0"/>
    <s v="Other"/>
    <m/>
    <m/>
    <m/>
    <m/>
    <m/>
    <x v="0"/>
    <m/>
    <x v="0"/>
    <m/>
    <m/>
    <m/>
    <m/>
    <m/>
    <m/>
    <m/>
    <x v="0"/>
    <m/>
    <m/>
    <m/>
  </r>
  <r>
    <n v="1915"/>
    <x v="1064"/>
    <x v="4"/>
    <s v="IT - Senior"/>
    <x v="15"/>
    <s v="IT-Quality Assurance"/>
    <x v="4"/>
    <x v="726"/>
    <d v="2022-05-07T21:24:39"/>
    <n v="1"/>
    <d v="2022-05-08T21:24:39"/>
    <n v="1"/>
    <d v="2022-05-27T21:24:39"/>
    <n v="19"/>
    <x v="0"/>
    <n v="8"/>
    <d v="2022-05-16T21:24:39"/>
    <x v="0"/>
    <s v="Other"/>
    <m/>
    <m/>
    <m/>
    <m/>
    <d v="2022-05-19T21:24:39"/>
    <x v="0"/>
    <m/>
    <x v="0"/>
    <m/>
    <m/>
    <m/>
    <m/>
    <m/>
    <m/>
    <m/>
    <x v="0"/>
    <m/>
    <m/>
    <m/>
  </r>
  <r>
    <n v="1914"/>
    <x v="1065"/>
    <x v="4"/>
    <s v="IT - Senior"/>
    <x v="15"/>
    <s v="IT-Quality Assurance"/>
    <x v="4"/>
    <x v="727"/>
    <d v="2022-05-05T21:24:39"/>
    <n v="3"/>
    <d v="2022-05-08T21:24:39"/>
    <n v="3"/>
    <d v="2022-05-31T21:24:39"/>
    <n v="23"/>
    <x v="0"/>
    <n v="2"/>
    <d v="2022-05-10T21:24:39"/>
    <x v="4"/>
    <m/>
    <d v="2022-05-15T21:24:39"/>
    <s v="Pending"/>
    <m/>
    <m/>
    <d v="2022-05-14T21:24:39"/>
    <x v="0"/>
    <m/>
    <x v="0"/>
    <m/>
    <m/>
    <m/>
    <m/>
    <m/>
    <m/>
    <m/>
    <x v="1"/>
    <m/>
    <m/>
    <m/>
  </r>
  <r>
    <n v="1909"/>
    <x v="1066"/>
    <x v="4"/>
    <s v="IT - Senior"/>
    <x v="15"/>
    <s v="IT-Quality Assurance"/>
    <x v="4"/>
    <x v="728"/>
    <d v="2023-03-13T16:28:31"/>
    <n v="4"/>
    <d v="2023-03-16T16:28:31"/>
    <n v="3"/>
    <d v="2023-04-06T16:28:31"/>
    <n v="21"/>
    <x v="0"/>
    <n v="12"/>
    <d v="2023-03-28T16:28:31"/>
    <x v="0"/>
    <s v="Didn't pass technical test"/>
    <m/>
    <m/>
    <m/>
    <m/>
    <d v="2023-03-30T16:28:31"/>
    <x v="0"/>
    <m/>
    <x v="0"/>
    <m/>
    <m/>
    <m/>
    <m/>
    <m/>
    <m/>
    <m/>
    <x v="2"/>
    <m/>
    <m/>
    <m/>
  </r>
  <r>
    <n v="1905"/>
    <x v="1067"/>
    <x v="4"/>
    <s v="IT - Senior"/>
    <x v="15"/>
    <s v="IT-Quality Assurance"/>
    <x v="4"/>
    <x v="729"/>
    <d v="2023-03-11T16:28:31"/>
    <n v="3"/>
    <d v="2023-03-16T16:28:31"/>
    <n v="5"/>
    <d v="2023-04-06T16:28:31"/>
    <n v="21"/>
    <x v="0"/>
    <n v="16"/>
    <d v="2023-04-01T16:28:31"/>
    <x v="1"/>
    <m/>
    <d v="2023-04-06T16:28:31"/>
    <s v="Declined"/>
    <m/>
    <m/>
    <d v="2023-04-04T16:28:31"/>
    <x v="0"/>
    <m/>
    <x v="0"/>
    <m/>
    <m/>
    <m/>
    <m/>
    <m/>
    <m/>
    <m/>
    <x v="1"/>
    <m/>
    <m/>
    <m/>
  </r>
  <r>
    <n v="1777"/>
    <x v="1068"/>
    <x v="4"/>
    <s v="IT - Senior"/>
    <x v="15"/>
    <s v="IT-Quality Assurance"/>
    <x v="4"/>
    <x v="730"/>
    <d v="2022-05-31T19:49:14"/>
    <n v="3"/>
    <d v="2022-06-06T19:49:14"/>
    <n v="6"/>
    <d v="2022-06-13T19:49:14"/>
    <n v="7"/>
    <x v="0"/>
    <n v="15"/>
    <d v="2022-06-21T19:49:14"/>
    <x v="0"/>
    <s v="Other"/>
    <m/>
    <m/>
    <m/>
    <m/>
    <m/>
    <x v="0"/>
    <m/>
    <x v="0"/>
    <m/>
    <m/>
    <m/>
    <m/>
    <m/>
    <m/>
    <m/>
    <x v="2"/>
    <m/>
    <m/>
    <m/>
  </r>
  <r>
    <n v="1649"/>
    <x v="1069"/>
    <x v="4"/>
    <s v="IT - Senior"/>
    <x v="15"/>
    <s v="IT-Quality Assurance"/>
    <x v="4"/>
    <x v="731"/>
    <d v="2022-12-20T15:52:13"/>
    <n v="3"/>
    <d v="2022-12-25T15:52:13"/>
    <n v="5"/>
    <d v="2023-01-18T15:52:13"/>
    <n v="24"/>
    <x v="0"/>
    <n v="14"/>
    <d v="2023-01-08T15:52:13"/>
    <x v="1"/>
    <m/>
    <d v="2023-01-13T15:52:13"/>
    <s v="Declined"/>
    <m/>
    <m/>
    <d v="2023-01-12T15:52:13"/>
    <x v="0"/>
    <m/>
    <x v="0"/>
    <m/>
    <m/>
    <m/>
    <m/>
    <m/>
    <m/>
    <m/>
    <x v="1"/>
    <m/>
    <m/>
    <m/>
  </r>
  <r>
    <n v="1591"/>
    <x v="1070"/>
    <x v="4"/>
    <s v="IT - Senior"/>
    <x v="0"/>
    <s v="IT-Analyst"/>
    <x v="4"/>
    <x v="732"/>
    <d v="2023-03-09T03:56:27"/>
    <n v="1"/>
    <d v="2023-03-15T03:56:27"/>
    <n v="6"/>
    <d v="2023-04-02T03:56:27"/>
    <n v="18"/>
    <x v="0"/>
    <n v="13"/>
    <d v="2023-03-28T03:56:27"/>
    <x v="0"/>
    <s v="Salary expectation too high"/>
    <m/>
    <m/>
    <m/>
    <m/>
    <d v="2023-03-30T03:56:27"/>
    <x v="0"/>
    <m/>
    <x v="0"/>
    <m/>
    <m/>
    <m/>
    <m/>
    <m/>
    <m/>
    <m/>
    <x v="0"/>
    <m/>
    <m/>
    <m/>
  </r>
  <r>
    <n v="1531"/>
    <x v="1071"/>
    <x v="4"/>
    <s v="IT - Senior"/>
    <x v="0"/>
    <s v="IT-Analyst"/>
    <x v="4"/>
    <x v="733"/>
    <d v="2023-05-12T13:06:51"/>
    <n v="1"/>
    <d v="2023-05-14T13:06:51"/>
    <n v="2"/>
    <d v="2023-05-21T13:06:51"/>
    <n v="7"/>
    <x v="0"/>
    <n v="12"/>
    <d v="2023-05-26T13:06:51"/>
    <x v="0"/>
    <s v="Position filled by another"/>
    <m/>
    <m/>
    <m/>
    <m/>
    <d v="2023-05-29T13:06:51"/>
    <x v="0"/>
    <m/>
    <x v="0"/>
    <m/>
    <m/>
    <m/>
    <m/>
    <m/>
    <m/>
    <m/>
    <x v="2"/>
    <m/>
    <m/>
    <m/>
  </r>
  <r>
    <n v="1510"/>
    <x v="1072"/>
    <x v="4"/>
    <s v="IT - Senior"/>
    <x v="0"/>
    <s v="IT-Analyst"/>
    <x v="4"/>
    <x v="734"/>
    <d v="2022-07-18T08:18:33"/>
    <n v="1"/>
    <d v="2022-07-20T08:18:33"/>
    <n v="2"/>
    <d v="2022-08-15T08:18:33"/>
    <n v="26"/>
    <x v="0"/>
    <n v="16"/>
    <d v="2022-08-05T08:18:33"/>
    <x v="3"/>
    <m/>
    <d v="2022-08-09T08:18:33"/>
    <s v="Accepted"/>
    <d v="2022-08-06T08:18:33"/>
    <d v="2022-08-10T08:18:33"/>
    <d v="2022-08-07T08:18:33"/>
    <x v="12"/>
    <d v="2022-08-15T08:18:33"/>
    <x v="1"/>
    <n v="10"/>
    <d v="2022-08-16T08:18:33"/>
    <n v="1"/>
    <d v="2022-08-18T08:18:33"/>
    <d v="2022-08-20T08:18:33"/>
    <n v="141"/>
    <m/>
    <x v="1"/>
    <d v="2022-08-31T08:18:33"/>
    <n v="16"/>
    <n v="2"/>
  </r>
  <r>
    <n v="1491"/>
    <x v="1073"/>
    <x v="4"/>
    <s v="IT - Senior"/>
    <x v="0"/>
    <s v="IT-Analyst"/>
    <x v="4"/>
    <x v="735"/>
    <d v="2022-05-16T13:40:01"/>
    <n v="4"/>
    <d v="2022-05-20T13:40:01"/>
    <n v="4"/>
    <d v="2022-06-10T13:40:01"/>
    <n v="21"/>
    <x v="0"/>
    <n v="9"/>
    <d v="2022-05-29T13:40:01"/>
    <x v="1"/>
    <m/>
    <d v="2022-06-01T13:40:01"/>
    <s v="Declined"/>
    <m/>
    <m/>
    <d v="2022-05-30T13:40:01"/>
    <x v="0"/>
    <m/>
    <x v="0"/>
    <m/>
    <m/>
    <m/>
    <m/>
    <m/>
    <m/>
    <m/>
    <x v="1"/>
    <m/>
    <m/>
    <m/>
  </r>
  <r>
    <n v="1460"/>
    <x v="1074"/>
    <x v="4"/>
    <s v="IT - Senior"/>
    <x v="0"/>
    <s v="IT-Analyst"/>
    <x v="4"/>
    <x v="709"/>
    <d v="2023-04-08T13:44:16"/>
    <n v="2"/>
    <d v="2023-04-13T13:44:16"/>
    <n v="5"/>
    <d v="2023-04-20T13:44:16"/>
    <n v="7"/>
    <x v="0"/>
    <n v="11"/>
    <d v="2023-04-24T13:44:16"/>
    <x v="1"/>
    <m/>
    <d v="2023-04-29T13:44:16"/>
    <s v="Declined"/>
    <m/>
    <m/>
    <d v="2023-04-26T13:44:16"/>
    <x v="0"/>
    <m/>
    <x v="0"/>
    <m/>
    <m/>
    <m/>
    <m/>
    <m/>
    <m/>
    <m/>
    <x v="1"/>
    <m/>
    <m/>
    <m/>
  </r>
  <r>
    <n v="1456"/>
    <x v="1075"/>
    <x v="4"/>
    <s v="IT - Senior"/>
    <x v="0"/>
    <s v="IT-Analyst"/>
    <x v="4"/>
    <x v="736"/>
    <d v="2023-04-08T13:44:16"/>
    <n v="4"/>
    <d v="2023-04-13T13:44:16"/>
    <n v="5"/>
    <d v="2023-04-29T13:44:16"/>
    <n v="16"/>
    <x v="0"/>
    <n v="11"/>
    <d v="2023-04-24T13:44:16"/>
    <x v="3"/>
    <m/>
    <d v="2023-05-02T13:44:16"/>
    <s v="Accepted"/>
    <d v="2023-04-25T13:44:16"/>
    <d v="2023-04-28T13:44:16"/>
    <d v="2023-04-28T13:44:16"/>
    <x v="6"/>
    <d v="2023-05-05T13:44:16"/>
    <x v="1"/>
    <n v="11"/>
    <d v="2023-05-08T13:44:16"/>
    <n v="3"/>
    <d v="2023-05-09T13:44:16"/>
    <d v="2023-05-11T13:44:16"/>
    <n v="146"/>
    <m/>
    <x v="1"/>
    <d v="2023-06-02T13:44:16"/>
    <n v="28"/>
    <n v="2"/>
  </r>
  <r>
    <n v="1429"/>
    <x v="1076"/>
    <x v="4"/>
    <s v="IT - Senior"/>
    <x v="0"/>
    <s v="IT-Analyst"/>
    <x v="4"/>
    <x v="737"/>
    <d v="2022-04-11T02:42:56"/>
    <n v="1"/>
    <d v="2022-04-15T02:42:56"/>
    <n v="4"/>
    <d v="2022-05-01T02:42:56"/>
    <n v="16"/>
    <x v="0"/>
    <n v="17"/>
    <d v="2022-05-02T02:42:56"/>
    <x v="0"/>
    <s v="Didn't pass technical test"/>
    <m/>
    <m/>
    <m/>
    <m/>
    <d v="2022-05-03T02:42:56"/>
    <x v="0"/>
    <m/>
    <x v="0"/>
    <m/>
    <m/>
    <m/>
    <m/>
    <m/>
    <m/>
    <m/>
    <x v="2"/>
    <m/>
    <m/>
    <m/>
  </r>
  <r>
    <n v="1424"/>
    <x v="1077"/>
    <x v="4"/>
    <s v="IT - Senior"/>
    <x v="0"/>
    <s v="IT-Analyst"/>
    <x v="4"/>
    <x v="738"/>
    <d v="2022-04-09T02:42:56"/>
    <n v="2"/>
    <d v="2022-04-15T02:42:56"/>
    <n v="6"/>
    <d v="2022-04-28T02:42:56"/>
    <n v="13"/>
    <x v="0"/>
    <n v="11"/>
    <d v="2022-04-26T02:42:56"/>
    <x v="0"/>
    <s v="Position filled by another"/>
    <m/>
    <m/>
    <m/>
    <m/>
    <m/>
    <x v="0"/>
    <m/>
    <x v="0"/>
    <m/>
    <m/>
    <m/>
    <m/>
    <m/>
    <m/>
    <m/>
    <x v="2"/>
    <m/>
    <m/>
    <m/>
  </r>
  <r>
    <n v="1370"/>
    <x v="1078"/>
    <x v="4"/>
    <s v="IT - Senior"/>
    <x v="0"/>
    <s v="IT-Analyst"/>
    <x v="4"/>
    <x v="739"/>
    <d v="2022-10-17T03:55:53"/>
    <n v="2"/>
    <d v="2022-10-22T03:55:53"/>
    <n v="5"/>
    <d v="2022-11-21T03:55:53"/>
    <n v="30"/>
    <x v="0"/>
    <n v="7"/>
    <d v="2022-10-29T03:55:53"/>
    <x v="4"/>
    <m/>
    <d v="2022-11-06T03:55:53"/>
    <s v="Pending"/>
    <m/>
    <m/>
    <d v="2022-11-02T03:55:53"/>
    <x v="0"/>
    <m/>
    <x v="0"/>
    <m/>
    <m/>
    <m/>
    <m/>
    <m/>
    <m/>
    <m/>
    <x v="1"/>
    <m/>
    <m/>
    <m/>
  </r>
  <r>
    <n v="1367"/>
    <x v="1079"/>
    <x v="4"/>
    <s v="IT - Senior"/>
    <x v="0"/>
    <s v="IT-Analyst"/>
    <x v="4"/>
    <x v="739"/>
    <d v="2022-10-19T03:55:53"/>
    <n v="4"/>
    <d v="2022-10-22T03:55:53"/>
    <n v="3"/>
    <d v="2022-11-15T03:55:53"/>
    <n v="24"/>
    <x v="0"/>
    <n v="10"/>
    <d v="2022-11-01T03:55:53"/>
    <x v="0"/>
    <s v="Salary expectation too high"/>
    <m/>
    <m/>
    <m/>
    <m/>
    <d v="2022-11-02T03:55:53"/>
    <x v="0"/>
    <m/>
    <x v="0"/>
    <m/>
    <m/>
    <m/>
    <m/>
    <m/>
    <m/>
    <m/>
    <x v="2"/>
    <m/>
    <m/>
    <m/>
  </r>
  <r>
    <n v="1312"/>
    <x v="1080"/>
    <x v="4"/>
    <s v="IT - Senior"/>
    <x v="0"/>
    <s v="IT-Analyst"/>
    <x v="4"/>
    <x v="740"/>
    <d v="2023-08-13T05:35:37"/>
    <n v="2"/>
    <d v="2023-08-17T05:35:37"/>
    <n v="4"/>
    <d v="2023-08-25T05:35:37"/>
    <n v="8"/>
    <x v="0"/>
    <n v="15"/>
    <d v="2023-09-01T05:35:37"/>
    <x v="0"/>
    <s v="Salary expectation too high"/>
    <m/>
    <m/>
    <m/>
    <m/>
    <m/>
    <x v="0"/>
    <m/>
    <x v="0"/>
    <m/>
    <m/>
    <m/>
    <m/>
    <m/>
    <m/>
    <m/>
    <x v="2"/>
    <m/>
    <m/>
    <m/>
  </r>
  <r>
    <n v="1280"/>
    <x v="1081"/>
    <x v="4"/>
    <s v="IT - Senior"/>
    <x v="0"/>
    <s v="IT-Analyst"/>
    <x v="4"/>
    <x v="399"/>
    <d v="2022-06-01T02:35:25"/>
    <n v="1"/>
    <d v="2022-06-05T02:35:25"/>
    <n v="4"/>
    <d v="2022-06-28T02:35:25"/>
    <n v="23"/>
    <x v="0"/>
    <n v="10"/>
    <d v="2022-06-15T02:35:25"/>
    <x v="4"/>
    <m/>
    <d v="2022-06-18T02:35:25"/>
    <s v="Pending"/>
    <m/>
    <m/>
    <d v="2022-06-16T02:35:25"/>
    <x v="0"/>
    <m/>
    <x v="0"/>
    <m/>
    <m/>
    <m/>
    <m/>
    <m/>
    <m/>
    <m/>
    <x v="1"/>
    <m/>
    <m/>
    <m/>
  </r>
  <r>
    <n v="1276"/>
    <x v="1082"/>
    <x v="4"/>
    <s v="IT - Senior"/>
    <x v="0"/>
    <s v="IT-Analyst"/>
    <x v="4"/>
    <x v="741"/>
    <d v="2022-06-02T02:35:25"/>
    <n v="3"/>
    <d v="2022-06-05T02:35:25"/>
    <n v="3"/>
    <d v="2022-07-04T02:35:25"/>
    <n v="29"/>
    <x v="0"/>
    <n v="11"/>
    <d v="2022-06-16T02:35:25"/>
    <x v="0"/>
    <s v="Position filled by another"/>
    <m/>
    <m/>
    <m/>
    <m/>
    <m/>
    <x v="0"/>
    <m/>
    <x v="0"/>
    <m/>
    <m/>
    <m/>
    <m/>
    <m/>
    <m/>
    <m/>
    <x v="2"/>
    <m/>
    <m/>
    <m/>
  </r>
  <r>
    <n v="1214"/>
    <x v="1083"/>
    <x v="4"/>
    <s v="IT - Senior"/>
    <x v="0"/>
    <s v="IT-Analyst"/>
    <x v="4"/>
    <x v="742"/>
    <d v="2023-07-28T00:06:13"/>
    <n v="2"/>
    <d v="2023-07-31T00:06:13"/>
    <n v="3"/>
    <d v="2023-08-25T00:06:13"/>
    <n v="25"/>
    <x v="0"/>
    <n v="3"/>
    <d v="2023-08-03T00:06:13"/>
    <x v="1"/>
    <m/>
    <d v="2023-08-10T00:06:13"/>
    <s v="Declined"/>
    <m/>
    <m/>
    <d v="2023-08-07T00:06:13"/>
    <x v="0"/>
    <m/>
    <x v="0"/>
    <m/>
    <m/>
    <m/>
    <m/>
    <m/>
    <m/>
    <m/>
    <x v="1"/>
    <m/>
    <m/>
    <m/>
  </r>
  <r>
    <n v="1188"/>
    <x v="1084"/>
    <x v="4"/>
    <s v="IT - Senior"/>
    <x v="0"/>
    <s v="IT-Analyst"/>
    <x v="4"/>
    <x v="401"/>
    <d v="2023-05-28T18:50:13"/>
    <n v="2"/>
    <d v="2023-06-03T18:50:13"/>
    <n v="6"/>
    <d v="2023-06-13T18:50:13"/>
    <n v="10"/>
    <x v="0"/>
    <n v="11"/>
    <d v="2023-06-14T18:50:13"/>
    <x v="1"/>
    <m/>
    <d v="2023-06-19T18:50:13"/>
    <s v="Declined"/>
    <m/>
    <m/>
    <d v="2023-06-15T18:50:13"/>
    <x v="0"/>
    <m/>
    <x v="0"/>
    <m/>
    <m/>
    <m/>
    <m/>
    <m/>
    <m/>
    <m/>
    <x v="1"/>
    <m/>
    <m/>
    <m/>
  </r>
  <r>
    <n v="1168"/>
    <x v="1085"/>
    <x v="4"/>
    <s v="IT - Senior"/>
    <x v="0"/>
    <s v="IT-Analyst"/>
    <x v="4"/>
    <x v="712"/>
    <d v="2023-02-12T20:47:13"/>
    <n v="3"/>
    <d v="2023-02-16T20:47:13"/>
    <n v="4"/>
    <d v="2023-03-09T20:47:13"/>
    <n v="21"/>
    <x v="0"/>
    <n v="3"/>
    <d v="2023-02-19T20:47:13"/>
    <x v="0"/>
    <s v="Didn't pass technical test"/>
    <m/>
    <m/>
    <m/>
    <m/>
    <d v="2023-02-22T20:47:13"/>
    <x v="0"/>
    <m/>
    <x v="0"/>
    <m/>
    <m/>
    <m/>
    <m/>
    <m/>
    <m/>
    <m/>
    <x v="0"/>
    <m/>
    <m/>
    <m/>
  </r>
  <r>
    <n v="1163"/>
    <x v="1086"/>
    <x v="4"/>
    <s v="IT - Senior"/>
    <x v="0"/>
    <s v="IT-Analyst"/>
    <x v="4"/>
    <x v="712"/>
    <d v="2023-02-10T20:47:13"/>
    <n v="1"/>
    <d v="2023-02-16T20:47:13"/>
    <n v="6"/>
    <d v="2023-03-11T20:47:13"/>
    <n v="23"/>
    <x v="0"/>
    <n v="3"/>
    <d v="2023-02-19T20:47:13"/>
    <x v="0"/>
    <s v="Position filled by another"/>
    <m/>
    <m/>
    <m/>
    <m/>
    <m/>
    <x v="0"/>
    <m/>
    <x v="0"/>
    <m/>
    <m/>
    <m/>
    <m/>
    <m/>
    <m/>
    <m/>
    <x v="2"/>
    <m/>
    <m/>
    <m/>
  </r>
  <r>
    <n v="1135"/>
    <x v="1087"/>
    <x v="4"/>
    <s v="IT - Senior"/>
    <x v="0"/>
    <s v="IT-Analyst"/>
    <x v="4"/>
    <x v="743"/>
    <d v="2022-03-18T19:06:16"/>
    <n v="3"/>
    <d v="2022-03-19T19:06:16"/>
    <n v="1"/>
    <d v="2022-03-28T19:06:16"/>
    <n v="9"/>
    <x v="0"/>
    <n v="12"/>
    <d v="2022-03-31T19:06:16"/>
    <x v="1"/>
    <m/>
    <d v="2022-04-02T19:06:16"/>
    <s v="Declined"/>
    <m/>
    <m/>
    <d v="2022-04-01T19:06:16"/>
    <x v="0"/>
    <m/>
    <x v="0"/>
    <m/>
    <m/>
    <m/>
    <m/>
    <m/>
    <m/>
    <m/>
    <x v="1"/>
    <m/>
    <m/>
    <m/>
  </r>
  <r>
    <n v="1128"/>
    <x v="1088"/>
    <x v="4"/>
    <s v="IT - Senior"/>
    <x v="0"/>
    <s v="IT-Analyst"/>
    <x v="4"/>
    <x v="744"/>
    <d v="2023-06-19T13:28:38"/>
    <n v="3"/>
    <d v="2023-06-25T13:28:38"/>
    <n v="6"/>
    <d v="2023-07-09T13:28:38"/>
    <n v="14"/>
    <x v="0"/>
    <n v="6"/>
    <d v="2023-07-01T13:28:38"/>
    <x v="1"/>
    <m/>
    <d v="2023-07-03T13:28:38"/>
    <s v="Declined"/>
    <m/>
    <m/>
    <d v="2023-07-02T13:28:38"/>
    <x v="0"/>
    <m/>
    <x v="0"/>
    <m/>
    <m/>
    <m/>
    <m/>
    <m/>
    <m/>
    <m/>
    <x v="1"/>
    <m/>
    <m/>
    <m/>
  </r>
  <r>
    <n v="1081"/>
    <x v="1089"/>
    <x v="4"/>
    <s v="IT - Senior"/>
    <x v="0"/>
    <s v="IT-Analyst"/>
    <x v="4"/>
    <x v="745"/>
    <d v="2022-11-30T23:25:45"/>
    <n v="4"/>
    <d v="2022-12-04T23:25:45"/>
    <n v="4"/>
    <d v="2022-12-12T23:25:45"/>
    <n v="8"/>
    <x v="0"/>
    <n v="8"/>
    <d v="2022-12-12T23:25:45"/>
    <x v="0"/>
    <s v="Salary expectation too high"/>
    <m/>
    <m/>
    <m/>
    <m/>
    <m/>
    <x v="0"/>
    <m/>
    <x v="0"/>
    <m/>
    <m/>
    <m/>
    <m/>
    <m/>
    <m/>
    <m/>
    <x v="2"/>
    <m/>
    <m/>
    <m/>
  </r>
  <r>
    <n v="1049"/>
    <x v="1090"/>
    <x v="4"/>
    <s v="IT - Senior"/>
    <x v="0"/>
    <s v="IT-Analyst"/>
    <x v="4"/>
    <x v="746"/>
    <d v="2022-11-20T23:03:14"/>
    <n v="1"/>
    <d v="2022-11-26T23:03:14"/>
    <n v="6"/>
    <d v="2022-12-23T23:03:14"/>
    <n v="27"/>
    <x v="0"/>
    <n v="14"/>
    <d v="2022-12-10T23:03:14"/>
    <x v="0"/>
    <s v="Position filled by another"/>
    <m/>
    <m/>
    <m/>
    <m/>
    <m/>
    <x v="0"/>
    <m/>
    <x v="0"/>
    <m/>
    <m/>
    <m/>
    <m/>
    <m/>
    <m/>
    <m/>
    <x v="0"/>
    <m/>
    <m/>
    <m/>
  </r>
  <r>
    <n v="1044"/>
    <x v="1091"/>
    <x v="4"/>
    <s v="IT - Senior"/>
    <x v="0"/>
    <s v="IT-Analyst"/>
    <x v="4"/>
    <x v="714"/>
    <d v="2022-11-22T23:03:14"/>
    <n v="1"/>
    <d v="2022-11-26T23:03:14"/>
    <n v="4"/>
    <d v="2022-12-25T23:03:14"/>
    <n v="29"/>
    <x v="0"/>
    <n v="17"/>
    <d v="2022-12-13T23:03:14"/>
    <x v="1"/>
    <m/>
    <d v="2022-12-16T23:03:14"/>
    <s v="Declined"/>
    <m/>
    <m/>
    <d v="2022-12-14T23:03:14"/>
    <x v="0"/>
    <m/>
    <x v="0"/>
    <m/>
    <m/>
    <m/>
    <m/>
    <m/>
    <m/>
    <m/>
    <x v="1"/>
    <m/>
    <m/>
    <m/>
  </r>
  <r>
    <n v="1041"/>
    <x v="1092"/>
    <x v="4"/>
    <s v="IT - Senior"/>
    <x v="0"/>
    <s v="IT-Analyst"/>
    <x v="4"/>
    <x v="714"/>
    <d v="2022-11-23T23:03:14"/>
    <n v="2"/>
    <d v="2022-11-26T23:03:14"/>
    <n v="3"/>
    <d v="2022-12-25T23:03:14"/>
    <n v="29"/>
    <x v="0"/>
    <n v="12"/>
    <d v="2022-12-08T23:03:14"/>
    <x v="1"/>
    <m/>
    <d v="2022-12-13T23:03:14"/>
    <s v="Declined"/>
    <m/>
    <m/>
    <d v="2022-12-10T23:03:14"/>
    <x v="0"/>
    <m/>
    <x v="0"/>
    <m/>
    <m/>
    <m/>
    <m/>
    <m/>
    <m/>
    <m/>
    <x v="1"/>
    <m/>
    <m/>
    <m/>
  </r>
  <r>
    <n v="1024"/>
    <x v="1093"/>
    <x v="4"/>
    <s v="IT - Senior"/>
    <x v="0"/>
    <s v="IT-Analyst"/>
    <x v="4"/>
    <x v="715"/>
    <d v="2023-01-29T18:59:14"/>
    <n v="1"/>
    <d v="2023-02-01T18:59:14"/>
    <n v="3"/>
    <d v="2023-02-28T18:59:14"/>
    <n v="27"/>
    <x v="0"/>
    <n v="16"/>
    <d v="2023-02-17T18:59:14"/>
    <x v="4"/>
    <m/>
    <d v="2023-02-25T18:59:14"/>
    <s v="Pending"/>
    <m/>
    <m/>
    <d v="2023-02-21T18:59:14"/>
    <x v="0"/>
    <m/>
    <x v="0"/>
    <m/>
    <m/>
    <m/>
    <m/>
    <m/>
    <m/>
    <m/>
    <x v="1"/>
    <m/>
    <m/>
    <m/>
  </r>
  <r>
    <n v="2950"/>
    <x v="1094"/>
    <x v="4"/>
    <s v="IT - Manager Level"/>
    <x v="6"/>
    <s v="IT-Manager"/>
    <x v="5"/>
    <x v="747"/>
    <d v="2022-06-16T11:38:00"/>
    <n v="2"/>
    <d v="2022-06-24T11:38:00"/>
    <n v="8"/>
    <d v="2022-08-08T11:38:00"/>
    <n v="45"/>
    <x v="0"/>
    <n v="3"/>
    <d v="2022-06-27T11:38:00"/>
    <x v="0"/>
    <s v="Other"/>
    <m/>
    <m/>
    <m/>
    <m/>
    <d v="2022-06-29T11:38:00"/>
    <x v="0"/>
    <m/>
    <x v="0"/>
    <m/>
    <m/>
    <m/>
    <m/>
    <m/>
    <m/>
    <m/>
    <x v="2"/>
    <m/>
    <m/>
    <m/>
  </r>
  <r>
    <n v="2893"/>
    <x v="1095"/>
    <x v="4"/>
    <s v="IT - Manager Level"/>
    <x v="6"/>
    <s v="IT-Manager"/>
    <x v="5"/>
    <x v="386"/>
    <d v="2023-02-07T16:21:51"/>
    <n v="2"/>
    <d v="2023-02-14T16:21:51"/>
    <n v="7"/>
    <d v="2023-03-31T16:21:51"/>
    <n v="45"/>
    <x v="0"/>
    <n v="9"/>
    <d v="2023-02-23T16:21:51"/>
    <x v="0"/>
    <s v="Position filled by another"/>
    <m/>
    <m/>
    <m/>
    <m/>
    <d v="2023-02-24T16:21:51"/>
    <x v="0"/>
    <m/>
    <x v="0"/>
    <m/>
    <m/>
    <m/>
    <m/>
    <m/>
    <m/>
    <m/>
    <x v="2"/>
    <m/>
    <m/>
    <m/>
  </r>
  <r>
    <n v="2588"/>
    <x v="1096"/>
    <x v="4"/>
    <s v="IT - Manager Level"/>
    <x v="6"/>
    <s v="IT-Manager"/>
    <x v="5"/>
    <x v="748"/>
    <d v="2022-08-13T00:55:27"/>
    <n v="4"/>
    <d v="2022-08-18T00:55:27"/>
    <n v="5"/>
    <d v="2022-09-12T00:55:27"/>
    <n v="25"/>
    <x v="0"/>
    <n v="5"/>
    <d v="2022-08-23T00:55:27"/>
    <x v="1"/>
    <m/>
    <d v="2022-08-28T00:55:27"/>
    <s v="Declined"/>
    <m/>
    <m/>
    <d v="2022-08-24T00:55:27"/>
    <x v="0"/>
    <m/>
    <x v="0"/>
    <m/>
    <m/>
    <m/>
    <m/>
    <m/>
    <m/>
    <m/>
    <x v="1"/>
    <m/>
    <m/>
    <m/>
  </r>
  <r>
    <n v="2419"/>
    <x v="1097"/>
    <x v="4"/>
    <s v="IT - Manager Level"/>
    <x v="6"/>
    <s v="IT-Manager"/>
    <x v="5"/>
    <x v="719"/>
    <d v="2023-03-24T14:35:51"/>
    <n v="3"/>
    <d v="2023-03-30T14:35:51"/>
    <n v="6"/>
    <d v="2023-04-20T14:35:51"/>
    <n v="21"/>
    <x v="0"/>
    <n v="4"/>
    <d v="2023-04-03T14:35:51"/>
    <x v="1"/>
    <m/>
    <d v="2023-04-05T14:35:51"/>
    <s v="Declined"/>
    <m/>
    <m/>
    <d v="2023-04-04T14:35:51"/>
    <x v="0"/>
    <m/>
    <x v="0"/>
    <m/>
    <m/>
    <m/>
    <m/>
    <m/>
    <m/>
    <m/>
    <x v="1"/>
    <m/>
    <m/>
    <m/>
  </r>
  <r>
    <n v="2411"/>
    <x v="1098"/>
    <x v="4"/>
    <s v="IT - Manager Level"/>
    <x v="6"/>
    <s v="IT-Manager"/>
    <x v="5"/>
    <x v="719"/>
    <d v="2023-03-25T14:35:51"/>
    <n v="4"/>
    <d v="2023-03-30T14:35:51"/>
    <n v="5"/>
    <d v="2023-04-08T14:35:51"/>
    <n v="9"/>
    <x v="0"/>
    <n v="7"/>
    <d v="2023-04-06T14:35:51"/>
    <x v="1"/>
    <m/>
    <d v="2023-04-11T14:35:51"/>
    <s v="Declined"/>
    <m/>
    <m/>
    <d v="2023-04-07T14:35:51"/>
    <x v="0"/>
    <m/>
    <x v="0"/>
    <m/>
    <m/>
    <m/>
    <m/>
    <m/>
    <m/>
    <m/>
    <x v="1"/>
    <m/>
    <m/>
    <m/>
  </r>
  <r>
    <n v="1960"/>
    <x v="1099"/>
    <x v="4"/>
    <s v="IT - Manager Level"/>
    <x v="6"/>
    <s v="IT-Manager"/>
    <x v="5"/>
    <x v="749"/>
    <d v="2022-09-16T01:01:03"/>
    <n v="1"/>
    <d v="2022-09-21T01:01:03"/>
    <n v="5"/>
    <d v="2022-10-15T01:01:03"/>
    <n v="24"/>
    <x v="0"/>
    <n v="12"/>
    <d v="2022-10-03T01:01:03"/>
    <x v="1"/>
    <m/>
    <d v="2022-10-06T01:01:03"/>
    <s v="Declined"/>
    <m/>
    <m/>
    <d v="2022-10-04T01:01:03"/>
    <x v="0"/>
    <m/>
    <x v="0"/>
    <m/>
    <m/>
    <m/>
    <m/>
    <m/>
    <m/>
    <m/>
    <x v="1"/>
    <m/>
    <m/>
    <m/>
  </r>
  <r>
    <n v="1902"/>
    <x v="1100"/>
    <x v="4"/>
    <s v="IT - Manager Level"/>
    <x v="6"/>
    <s v="IT-Manager"/>
    <x v="5"/>
    <x v="728"/>
    <d v="2023-03-11T16:28:31"/>
    <n v="2"/>
    <d v="2023-03-16T16:28:31"/>
    <n v="5"/>
    <d v="2023-03-24T16:28:31"/>
    <n v="8"/>
    <x v="0"/>
    <n v="3"/>
    <d v="2023-03-19T16:28:31"/>
    <x v="1"/>
    <m/>
    <d v="2023-03-24T16:28:31"/>
    <s v="Declined"/>
    <m/>
    <m/>
    <d v="2023-03-22T16:28:31"/>
    <x v="0"/>
    <m/>
    <x v="0"/>
    <m/>
    <m/>
    <m/>
    <m/>
    <m/>
    <m/>
    <m/>
    <x v="1"/>
    <m/>
    <m/>
    <m/>
  </r>
  <r>
    <n v="1896"/>
    <x v="1101"/>
    <x v="4"/>
    <s v="IT - Manager Level"/>
    <x v="6"/>
    <s v="IT-Manager"/>
    <x v="5"/>
    <x v="458"/>
    <d v="2022-02-02T06:40:23"/>
    <n v="2"/>
    <d v="2022-02-07T06:40:23"/>
    <n v="5"/>
    <d v="2022-02-21T06:40:23"/>
    <n v="14"/>
    <x v="0"/>
    <n v="17"/>
    <d v="2022-02-24T06:40:23"/>
    <x v="1"/>
    <m/>
    <d v="2022-03-01T06:40:23"/>
    <s v="Declined"/>
    <m/>
    <m/>
    <d v="2022-02-26T06:40:23"/>
    <x v="0"/>
    <m/>
    <x v="0"/>
    <m/>
    <m/>
    <m/>
    <m/>
    <m/>
    <m/>
    <m/>
    <x v="1"/>
    <m/>
    <m/>
    <m/>
  </r>
  <r>
    <n v="1891"/>
    <x v="1102"/>
    <x v="4"/>
    <s v="IT - Manager Level"/>
    <x v="6"/>
    <s v="IT-Manager"/>
    <x v="5"/>
    <x v="392"/>
    <d v="2022-02-02T06:40:23"/>
    <n v="3"/>
    <d v="2022-02-07T06:40:23"/>
    <n v="5"/>
    <d v="2022-03-05T06:40:23"/>
    <n v="26"/>
    <x v="0"/>
    <n v="14"/>
    <d v="2022-02-21T06:40:23"/>
    <x v="1"/>
    <m/>
    <d v="2022-02-26T06:40:23"/>
    <s v="Declined"/>
    <m/>
    <m/>
    <d v="2022-02-25T06:40:23"/>
    <x v="0"/>
    <m/>
    <x v="0"/>
    <m/>
    <m/>
    <m/>
    <m/>
    <m/>
    <m/>
    <m/>
    <x v="1"/>
    <m/>
    <m/>
    <m/>
  </r>
  <r>
    <n v="1780"/>
    <x v="1103"/>
    <x v="4"/>
    <s v="IT - Manager Level"/>
    <x v="6"/>
    <s v="IT-Manager"/>
    <x v="5"/>
    <x v="394"/>
    <d v="2022-06-01T19:49:14"/>
    <n v="1"/>
    <d v="2022-06-06T19:49:14"/>
    <n v="5"/>
    <d v="2022-06-17T19:49:14"/>
    <n v="11"/>
    <x v="0"/>
    <n v="11"/>
    <d v="2022-06-17T19:49:14"/>
    <x v="0"/>
    <s v="Not a culture fit"/>
    <m/>
    <m/>
    <m/>
    <m/>
    <m/>
    <x v="0"/>
    <m/>
    <x v="0"/>
    <m/>
    <m/>
    <m/>
    <m/>
    <m/>
    <m/>
    <m/>
    <x v="2"/>
    <m/>
    <m/>
    <m/>
  </r>
  <r>
    <n v="1776"/>
    <x v="1104"/>
    <x v="4"/>
    <s v="IT - Manager Level"/>
    <x v="6"/>
    <s v="IT-Manager"/>
    <x v="5"/>
    <x v="750"/>
    <d v="2022-06-03T19:49:14"/>
    <n v="4"/>
    <d v="2022-06-06T19:49:14"/>
    <n v="3"/>
    <d v="2022-06-24T19:49:14"/>
    <n v="18"/>
    <x v="0"/>
    <n v="16"/>
    <d v="2022-06-22T19:49:14"/>
    <x v="0"/>
    <s v="Didn't pass technical test"/>
    <m/>
    <m/>
    <m/>
    <m/>
    <m/>
    <x v="0"/>
    <m/>
    <x v="0"/>
    <m/>
    <m/>
    <m/>
    <m/>
    <m/>
    <m/>
    <m/>
    <x v="2"/>
    <m/>
    <m/>
    <m/>
  </r>
  <r>
    <n v="1748"/>
    <x v="1105"/>
    <x v="4"/>
    <s v="IT - Manager Level"/>
    <x v="6"/>
    <s v="IT-Manager"/>
    <x v="5"/>
    <x v="751"/>
    <d v="2023-01-22T19:09:14"/>
    <n v="1"/>
    <d v="2023-01-27T19:09:14"/>
    <n v="5"/>
    <d v="2023-02-26T19:09:14"/>
    <n v="30"/>
    <x v="0"/>
    <n v="9"/>
    <d v="2023-02-05T19:09:14"/>
    <x v="3"/>
    <m/>
    <d v="2023-02-13T19:09:14"/>
    <s v="Accepted"/>
    <d v="2023-02-07T19:09:14"/>
    <d v="2023-02-10T19:09:14"/>
    <d v="2023-02-09T19:09:14"/>
    <x v="13"/>
    <d v="2023-02-15T19:09:14"/>
    <x v="1"/>
    <n v="10"/>
    <d v="2023-02-17T19:09:14"/>
    <n v="2"/>
    <d v="2023-02-18T19:09:14"/>
    <d v="2023-02-19T19:09:14"/>
    <n v="180"/>
    <m/>
    <x v="1"/>
    <d v="2023-03-05T19:09:14"/>
    <n v="18"/>
    <n v="1"/>
  </r>
  <r>
    <n v="1619"/>
    <x v="1106"/>
    <x v="4"/>
    <s v="IT - Manager Level"/>
    <x v="6"/>
    <s v="IT-Manager"/>
    <x v="5"/>
    <x v="752"/>
    <d v="2022-10-18T22:49:43"/>
    <n v="4"/>
    <d v="2022-10-24T22:49:43"/>
    <n v="6"/>
    <d v="2022-11-18T22:49:43"/>
    <n v="25"/>
    <x v="0"/>
    <n v="5"/>
    <d v="2022-10-29T22:49:43"/>
    <x v="0"/>
    <s v="Salary expectation too high"/>
    <m/>
    <m/>
    <m/>
    <m/>
    <d v="2022-10-30T22:49:43"/>
    <x v="0"/>
    <m/>
    <x v="0"/>
    <m/>
    <m/>
    <m/>
    <m/>
    <m/>
    <m/>
    <m/>
    <x v="2"/>
    <m/>
    <m/>
    <m/>
  </r>
  <r>
    <n v="1574"/>
    <x v="1107"/>
    <x v="4"/>
    <s v="IT - Manager Level"/>
    <x v="6"/>
    <s v="IT-Manager"/>
    <x v="5"/>
    <x v="753"/>
    <d v="2022-09-06T17:35:38"/>
    <n v="1"/>
    <d v="2022-09-09T17:35:38"/>
    <n v="3"/>
    <d v="2022-09-27T17:35:38"/>
    <n v="18"/>
    <x v="0"/>
    <n v="11"/>
    <d v="2022-09-20T17:35:38"/>
    <x v="1"/>
    <m/>
    <d v="2022-09-27T17:35:38"/>
    <s v="Declined"/>
    <m/>
    <m/>
    <d v="2022-09-24T17:35:38"/>
    <x v="0"/>
    <m/>
    <x v="0"/>
    <m/>
    <m/>
    <m/>
    <m/>
    <m/>
    <m/>
    <m/>
    <x v="1"/>
    <m/>
    <m/>
    <m/>
  </r>
  <r>
    <n v="1532"/>
    <x v="1108"/>
    <x v="4"/>
    <s v="IT - Manager Level"/>
    <x v="6"/>
    <s v="IT-Manager"/>
    <x v="5"/>
    <x v="754"/>
    <d v="2023-05-12T13:06:51"/>
    <n v="3"/>
    <d v="2023-05-14T13:06:51"/>
    <n v="2"/>
    <d v="2023-06-02T13:06:51"/>
    <n v="19"/>
    <x v="0"/>
    <n v="14"/>
    <d v="2023-05-28T13:06:51"/>
    <x v="4"/>
    <m/>
    <d v="2023-05-31T13:06:51"/>
    <s v="Pending"/>
    <m/>
    <m/>
    <d v="2023-05-29T13:06:51"/>
    <x v="0"/>
    <m/>
    <x v="0"/>
    <m/>
    <m/>
    <m/>
    <m/>
    <m/>
    <m/>
    <m/>
    <x v="1"/>
    <m/>
    <m/>
    <m/>
  </r>
  <r>
    <n v="1459"/>
    <x v="1109"/>
    <x v="4"/>
    <s v="IT - Manager Level"/>
    <x v="6"/>
    <s v="IT-Manager"/>
    <x v="5"/>
    <x v="755"/>
    <d v="2023-04-08T13:44:16"/>
    <n v="1"/>
    <d v="2023-04-13T13:44:16"/>
    <n v="5"/>
    <d v="2023-04-18T13:44:16"/>
    <n v="5"/>
    <x v="0"/>
    <n v="11"/>
    <d v="2023-04-24T13:44:16"/>
    <x v="0"/>
    <s v="Didn't pass technical test"/>
    <m/>
    <m/>
    <m/>
    <m/>
    <d v="2023-04-28T13:44:16"/>
    <x v="0"/>
    <m/>
    <x v="0"/>
    <m/>
    <m/>
    <m/>
    <m/>
    <m/>
    <m/>
    <m/>
    <x v="2"/>
    <m/>
    <m/>
    <m/>
  </r>
  <r>
    <n v="1453"/>
    <x v="1110"/>
    <x v="4"/>
    <s v="IT - Manager Level"/>
    <x v="6"/>
    <s v="IT-Manager"/>
    <x v="5"/>
    <x v="709"/>
    <d v="2023-04-08T13:44:16"/>
    <n v="2"/>
    <d v="2023-04-13T13:44:16"/>
    <n v="5"/>
    <d v="2023-05-12T13:44:16"/>
    <n v="29"/>
    <x v="0"/>
    <n v="4"/>
    <d v="2023-04-17T13:44:16"/>
    <x v="1"/>
    <m/>
    <d v="2023-04-24T13:44:16"/>
    <s v="Declined"/>
    <m/>
    <m/>
    <d v="2023-04-20T13:44:16"/>
    <x v="0"/>
    <m/>
    <x v="0"/>
    <m/>
    <m/>
    <m/>
    <m/>
    <m/>
    <m/>
    <m/>
    <x v="1"/>
    <m/>
    <m/>
    <m/>
  </r>
  <r>
    <n v="1426"/>
    <x v="1111"/>
    <x v="4"/>
    <s v="IT - Manager Level"/>
    <x v="15"/>
    <s v="IT-Quality Assurance"/>
    <x v="5"/>
    <x v="756"/>
    <d v="2022-04-10T02:42:56"/>
    <n v="4"/>
    <d v="2022-04-15T02:42:56"/>
    <n v="5"/>
    <d v="2022-05-08T02:42:56"/>
    <n v="23"/>
    <x v="0"/>
    <n v="8"/>
    <d v="2022-04-23T02:42:56"/>
    <x v="0"/>
    <s v="Not a culture fit"/>
    <m/>
    <m/>
    <m/>
    <m/>
    <d v="2022-04-27T02:42:56"/>
    <x v="0"/>
    <m/>
    <x v="0"/>
    <m/>
    <m/>
    <m/>
    <m/>
    <m/>
    <m/>
    <m/>
    <x v="2"/>
    <m/>
    <m/>
    <m/>
  </r>
  <r>
    <n v="1316"/>
    <x v="1112"/>
    <x v="4"/>
    <s v="IT - Manager Level"/>
    <x v="15"/>
    <s v="IT-Quality Assurance"/>
    <x v="5"/>
    <x v="757"/>
    <d v="2023-08-14T05:35:37"/>
    <n v="1"/>
    <d v="2023-08-17T05:35:37"/>
    <n v="3"/>
    <d v="2023-09-01T05:35:37"/>
    <n v="15"/>
    <x v="0"/>
    <n v="17"/>
    <d v="2023-09-03T05:35:37"/>
    <x v="3"/>
    <m/>
    <d v="2023-09-09T05:35:37"/>
    <s v="Accepted"/>
    <d v="2023-09-04T05:35:37"/>
    <d v="2023-09-06T05:35:37"/>
    <d v="2023-09-06T05:35:37"/>
    <x v="6"/>
    <d v="2023-09-13T05:35:37"/>
    <x v="1"/>
    <n v="10"/>
    <d v="2023-09-15T05:35:37"/>
    <n v="2"/>
    <d v="2023-09-18T05:35:37"/>
    <d v="2023-09-19T05:35:37"/>
    <n v="130"/>
    <m/>
    <x v="1"/>
    <d v="2023-10-10T05:35:37"/>
    <n v="27"/>
    <n v="1"/>
  </r>
  <r>
    <n v="1314"/>
    <x v="1113"/>
    <x v="4"/>
    <s v="IT - Manager Level"/>
    <x v="15"/>
    <s v="IT-Quality Assurance"/>
    <x v="5"/>
    <x v="757"/>
    <d v="2023-08-16T05:35:37"/>
    <n v="3"/>
    <d v="2023-08-17T05:35:37"/>
    <n v="1"/>
    <d v="2023-08-22T05:35:37"/>
    <n v="5"/>
    <x v="0"/>
    <n v="11"/>
    <d v="2023-08-28T05:35:37"/>
    <x v="1"/>
    <m/>
    <d v="2023-09-05T05:35:37"/>
    <s v="Declined"/>
    <m/>
    <m/>
    <d v="2023-09-01T05:35:37"/>
    <x v="0"/>
    <m/>
    <x v="0"/>
    <m/>
    <m/>
    <m/>
    <m/>
    <m/>
    <m/>
    <m/>
    <x v="1"/>
    <m/>
    <m/>
    <m/>
  </r>
  <r>
    <n v="1275"/>
    <x v="1114"/>
    <x v="4"/>
    <s v="IT - Manager Level"/>
    <x v="15"/>
    <s v="IT-Quality Assurance"/>
    <x v="5"/>
    <x v="741"/>
    <d v="2022-05-31T02:35:25"/>
    <n v="1"/>
    <d v="2022-06-05T02:35:25"/>
    <n v="5"/>
    <d v="2022-07-01T02:35:25"/>
    <n v="26"/>
    <x v="0"/>
    <n v="6"/>
    <d v="2022-06-11T02:35:25"/>
    <x v="0"/>
    <s v="Other"/>
    <m/>
    <m/>
    <m/>
    <m/>
    <d v="2022-06-13T02:35:25"/>
    <x v="0"/>
    <m/>
    <x v="0"/>
    <m/>
    <m/>
    <m/>
    <m/>
    <m/>
    <m/>
    <m/>
    <x v="2"/>
    <m/>
    <m/>
    <m/>
  </r>
  <r>
    <n v="1042"/>
    <x v="1115"/>
    <x v="4"/>
    <s v="IT - Manager Level"/>
    <x v="15"/>
    <s v="IT-Quality Assurance"/>
    <x v="5"/>
    <x v="758"/>
    <d v="2022-11-21T23:03:14"/>
    <n v="3"/>
    <d v="2022-11-26T23:03:14"/>
    <n v="5"/>
    <d v="2022-12-19T23:03:14"/>
    <n v="23"/>
    <x v="0"/>
    <n v="8"/>
    <d v="2022-12-04T23:03:14"/>
    <x v="4"/>
    <m/>
    <d v="2022-12-07T23:03:14"/>
    <s v="Pending"/>
    <m/>
    <m/>
    <d v="2022-12-05T23:03:14"/>
    <x v="0"/>
    <m/>
    <x v="0"/>
    <m/>
    <m/>
    <m/>
    <m/>
    <m/>
    <m/>
    <m/>
    <x v="1"/>
    <m/>
    <m/>
    <m/>
  </r>
  <r>
    <n v="1026"/>
    <x v="1116"/>
    <x v="4"/>
    <s v="IT - Manager Level"/>
    <x v="15"/>
    <s v="IT-Quality Assurance"/>
    <x v="5"/>
    <x v="759"/>
    <d v="2023-01-27T18:59:14"/>
    <n v="4"/>
    <d v="2023-02-01T18:59:14"/>
    <n v="5"/>
    <d v="2023-02-22T18:59:14"/>
    <n v="21"/>
    <x v="0"/>
    <n v="15"/>
    <d v="2023-02-16T18:59:14"/>
    <x v="1"/>
    <m/>
    <d v="2023-02-20T18:59:14"/>
    <s v="Declined"/>
    <m/>
    <m/>
    <d v="2023-02-18T18:59:14"/>
    <x v="0"/>
    <m/>
    <x v="0"/>
    <m/>
    <m/>
    <m/>
    <m/>
    <m/>
    <m/>
    <m/>
    <x v="1"/>
    <m/>
    <m/>
    <m/>
  </r>
  <r>
    <n v="2661"/>
    <x v="1117"/>
    <x v="5"/>
    <s v="HR - Manager Level"/>
    <x v="16"/>
    <s v="HR-Specialist"/>
    <x v="5"/>
    <x v="760"/>
    <d v="2022-12-02T21:41:18"/>
    <n v="3"/>
    <d v="2022-12-08T21:41:18"/>
    <n v="6"/>
    <d v="2023-01-02T21:41:18"/>
    <n v="25"/>
    <x v="0"/>
    <n v="13"/>
    <d v="2022-12-21T21:41:18"/>
    <x v="0"/>
    <s v="Salary expectation too high"/>
    <m/>
    <m/>
    <m/>
    <m/>
    <d v="2022-12-25T21:41:18"/>
    <x v="0"/>
    <m/>
    <x v="0"/>
    <m/>
    <m/>
    <m/>
    <m/>
    <m/>
    <m/>
    <m/>
    <x v="2"/>
    <m/>
    <m/>
    <m/>
  </r>
  <r>
    <n v="2649"/>
    <x v="1118"/>
    <x v="5"/>
    <s v="HR - Manager Level"/>
    <x v="16"/>
    <s v="HR-Specialist"/>
    <x v="5"/>
    <x v="761"/>
    <d v="2022-01-27T14:06:06"/>
    <n v="1"/>
    <d v="2022-02-01T14:06:06"/>
    <n v="5"/>
    <d v="2022-02-10T14:06:06"/>
    <n v="9"/>
    <x v="0"/>
    <n v="11"/>
    <d v="2022-02-12T14:06:06"/>
    <x v="0"/>
    <s v="Didn't pass technical test"/>
    <m/>
    <m/>
    <m/>
    <m/>
    <d v="2022-02-15T14:06:06"/>
    <x v="0"/>
    <m/>
    <x v="0"/>
    <m/>
    <m/>
    <m/>
    <m/>
    <m/>
    <m/>
    <m/>
    <x v="2"/>
    <m/>
    <m/>
    <m/>
  </r>
  <r>
    <n v="2643"/>
    <x v="1119"/>
    <x v="5"/>
    <s v="HR - Manager Level"/>
    <x v="16"/>
    <s v="HR-Specialist"/>
    <x v="5"/>
    <x v="452"/>
    <d v="2022-01-26T14:06:06"/>
    <n v="2"/>
    <d v="2022-02-01T14:06:06"/>
    <n v="6"/>
    <d v="2022-02-09T14:06:06"/>
    <n v="8"/>
    <x v="0"/>
    <n v="14"/>
    <d v="2022-02-15T14:06:06"/>
    <x v="0"/>
    <s v="Other"/>
    <m/>
    <m/>
    <m/>
    <m/>
    <m/>
    <x v="0"/>
    <m/>
    <x v="0"/>
    <m/>
    <m/>
    <m/>
    <m/>
    <m/>
    <m/>
    <m/>
    <x v="0"/>
    <m/>
    <m/>
    <m/>
  </r>
  <r>
    <n v="2642"/>
    <x v="1120"/>
    <x v="5"/>
    <s v="HR - Manager Level"/>
    <x v="16"/>
    <s v="HR-Specialist"/>
    <x v="5"/>
    <x v="762"/>
    <d v="2022-01-27T14:06:06"/>
    <n v="2"/>
    <d v="2022-02-01T14:06:06"/>
    <n v="5"/>
    <d v="2022-02-10T14:06:06"/>
    <n v="9"/>
    <x v="0"/>
    <n v="4"/>
    <d v="2022-02-05T14:06:06"/>
    <x v="0"/>
    <s v="Other"/>
    <m/>
    <m/>
    <m/>
    <m/>
    <d v="2022-02-07T14:06:06"/>
    <x v="0"/>
    <m/>
    <x v="0"/>
    <m/>
    <m/>
    <m/>
    <m/>
    <m/>
    <m/>
    <m/>
    <x v="2"/>
    <m/>
    <m/>
    <m/>
  </r>
  <r>
    <n v="2375"/>
    <x v="1121"/>
    <x v="5"/>
    <s v="HR - Manager Level"/>
    <x v="16"/>
    <s v="HR-Specialist"/>
    <x v="5"/>
    <x v="702"/>
    <d v="2023-04-17T22:01:03"/>
    <n v="1"/>
    <d v="2023-04-20T22:01:03"/>
    <n v="3"/>
    <d v="2023-04-29T22:01:03"/>
    <n v="9"/>
    <x v="0"/>
    <n v="7"/>
    <d v="2023-04-27T22:01:03"/>
    <x v="0"/>
    <s v="Not a culture fit"/>
    <m/>
    <m/>
    <m/>
    <m/>
    <m/>
    <x v="0"/>
    <m/>
    <x v="0"/>
    <m/>
    <m/>
    <m/>
    <m/>
    <m/>
    <m/>
    <m/>
    <x v="0"/>
    <m/>
    <m/>
    <m/>
  </r>
  <r>
    <n v="2340"/>
    <x v="1122"/>
    <x v="5"/>
    <s v="HR - Manager Level"/>
    <x v="16"/>
    <s v="HR-Specialist"/>
    <x v="5"/>
    <x v="763"/>
    <d v="2022-05-13T09:15:53"/>
    <n v="3"/>
    <d v="2022-05-19T09:15:53"/>
    <n v="6"/>
    <d v="2022-06-10T09:15:53"/>
    <n v="22"/>
    <x v="0"/>
    <n v="10"/>
    <d v="2022-05-29T09:15:53"/>
    <x v="0"/>
    <s v="Position filled by another"/>
    <m/>
    <m/>
    <m/>
    <m/>
    <d v="2022-06-02T09:15:53"/>
    <x v="0"/>
    <m/>
    <x v="0"/>
    <m/>
    <m/>
    <m/>
    <m/>
    <m/>
    <m/>
    <m/>
    <x v="0"/>
    <m/>
    <m/>
    <m/>
  </r>
  <r>
    <n v="2338"/>
    <x v="1123"/>
    <x v="5"/>
    <s v="HR - Manager Level"/>
    <x v="16"/>
    <s v="HR-Specialist"/>
    <x v="5"/>
    <x v="764"/>
    <d v="2022-05-13T09:15:53"/>
    <n v="1"/>
    <d v="2022-05-19T09:15:53"/>
    <n v="6"/>
    <d v="2022-06-13T09:15:53"/>
    <n v="25"/>
    <x v="0"/>
    <n v="14"/>
    <d v="2022-06-02T09:15:53"/>
    <x v="0"/>
    <s v="Position filled by another"/>
    <m/>
    <m/>
    <m/>
    <m/>
    <d v="2022-06-03T09:15:53"/>
    <x v="0"/>
    <m/>
    <x v="0"/>
    <m/>
    <m/>
    <m/>
    <m/>
    <m/>
    <m/>
    <m/>
    <x v="0"/>
    <m/>
    <m/>
    <m/>
  </r>
  <r>
    <n v="2259"/>
    <x v="1124"/>
    <x v="5"/>
    <s v="HR - Manager Level"/>
    <x v="16"/>
    <s v="HR-Specialist"/>
    <x v="5"/>
    <x v="723"/>
    <d v="2022-08-08T16:27:58"/>
    <n v="4"/>
    <d v="2022-08-14T16:27:58"/>
    <n v="6"/>
    <d v="2022-08-25T16:27:58"/>
    <n v="11"/>
    <x v="0"/>
    <n v="8"/>
    <d v="2022-08-22T16:27:58"/>
    <x v="0"/>
    <s v="Not a culture fit"/>
    <m/>
    <m/>
    <m/>
    <m/>
    <d v="2022-08-25T16:27:58"/>
    <x v="0"/>
    <m/>
    <x v="0"/>
    <m/>
    <m/>
    <m/>
    <m/>
    <m/>
    <m/>
    <m/>
    <x v="2"/>
    <m/>
    <m/>
    <m/>
  </r>
  <r>
    <n v="2148"/>
    <x v="1125"/>
    <x v="5"/>
    <s v="HR - Manager Level"/>
    <x v="16"/>
    <s v="HR-Specialist"/>
    <x v="5"/>
    <x v="390"/>
    <d v="2022-07-06T19:56:24"/>
    <n v="1"/>
    <d v="2022-07-12T19:56:24"/>
    <n v="6"/>
    <d v="2022-07-29T19:56:24"/>
    <n v="17"/>
    <x v="0"/>
    <n v="15"/>
    <d v="2022-07-27T19:56:24"/>
    <x v="0"/>
    <s v="Other"/>
    <m/>
    <m/>
    <m/>
    <m/>
    <d v="2022-07-30T19:56:24"/>
    <x v="0"/>
    <m/>
    <x v="0"/>
    <m/>
    <m/>
    <m/>
    <m/>
    <m/>
    <m/>
    <m/>
    <x v="2"/>
    <m/>
    <m/>
    <m/>
  </r>
  <r>
    <n v="2059"/>
    <x v="1126"/>
    <x v="5"/>
    <s v="HR - Manager Level"/>
    <x v="16"/>
    <s v="HR-Specialist"/>
    <x v="5"/>
    <x v="765"/>
    <d v="2022-01-14T19:56:47"/>
    <n v="3"/>
    <d v="2022-01-19T19:56:47"/>
    <n v="5"/>
    <d v="2022-01-27T19:56:47"/>
    <n v="8"/>
    <x v="0"/>
    <n v="13"/>
    <d v="2022-02-01T19:56:47"/>
    <x v="0"/>
    <s v="Position filled by another"/>
    <m/>
    <m/>
    <m/>
    <m/>
    <m/>
    <x v="0"/>
    <m/>
    <x v="0"/>
    <m/>
    <m/>
    <m/>
    <m/>
    <m/>
    <m/>
    <m/>
    <x v="2"/>
    <m/>
    <m/>
    <m/>
  </r>
  <r>
    <n v="1953"/>
    <x v="1127"/>
    <x v="5"/>
    <s v="HR - Manager Level"/>
    <x v="16"/>
    <s v="HR-Specialist"/>
    <x v="5"/>
    <x v="705"/>
    <d v="2022-09-16T01:01:03"/>
    <n v="3"/>
    <d v="2022-09-21T01:01:03"/>
    <n v="5"/>
    <d v="2022-10-06T01:01:03"/>
    <n v="15"/>
    <x v="0"/>
    <n v="17"/>
    <d v="2022-10-08T01:01:03"/>
    <x v="0"/>
    <s v="Not a culture fit"/>
    <m/>
    <m/>
    <m/>
    <m/>
    <d v="2022-10-09T01:01:03"/>
    <x v="0"/>
    <m/>
    <x v="0"/>
    <m/>
    <m/>
    <m/>
    <m/>
    <m/>
    <m/>
    <m/>
    <x v="2"/>
    <m/>
    <m/>
    <m/>
  </r>
  <r>
    <n v="1917"/>
    <x v="1128"/>
    <x v="5"/>
    <s v="HR - Manager Level"/>
    <x v="16"/>
    <s v="HR-Specialist"/>
    <x v="5"/>
    <x v="706"/>
    <d v="2022-05-02T21:24:39"/>
    <n v="4"/>
    <d v="2022-05-08T21:24:39"/>
    <n v="6"/>
    <d v="2022-05-13T21:24:39"/>
    <n v="5"/>
    <x v="0"/>
    <n v="4"/>
    <d v="2022-05-12T21:24:39"/>
    <x v="0"/>
    <s v="Didn't pass technical test"/>
    <m/>
    <m/>
    <m/>
    <m/>
    <d v="2022-05-13T21:24:39"/>
    <x v="0"/>
    <m/>
    <x v="0"/>
    <m/>
    <m/>
    <m/>
    <m/>
    <m/>
    <m/>
    <m/>
    <x v="0"/>
    <m/>
    <m/>
    <m/>
  </r>
  <r>
    <n v="1620"/>
    <x v="1129"/>
    <x v="5"/>
    <s v="HR - Manager Level"/>
    <x v="16"/>
    <s v="HR-Specialist"/>
    <x v="5"/>
    <x v="766"/>
    <d v="2022-10-23T22:49:43"/>
    <n v="1"/>
    <d v="2022-10-24T22:49:43"/>
    <n v="1"/>
    <d v="2022-10-31T22:49:43"/>
    <n v="7"/>
    <x v="0"/>
    <n v="13"/>
    <d v="2022-11-06T22:49:43"/>
    <x v="0"/>
    <s v="Not a culture fit"/>
    <m/>
    <m/>
    <m/>
    <m/>
    <d v="2022-11-10T22:49:43"/>
    <x v="0"/>
    <m/>
    <x v="0"/>
    <m/>
    <m/>
    <m/>
    <m/>
    <m/>
    <m/>
    <m/>
    <x v="0"/>
    <m/>
    <m/>
    <m/>
  </r>
  <r>
    <n v="1617"/>
    <x v="1130"/>
    <x v="5"/>
    <s v="HR - Manager Level"/>
    <x v="16"/>
    <s v="HR-Specialist"/>
    <x v="5"/>
    <x v="767"/>
    <d v="2022-10-19T22:49:43"/>
    <n v="1"/>
    <d v="2022-10-24T22:49:43"/>
    <n v="5"/>
    <d v="2022-11-16T22:49:43"/>
    <n v="23"/>
    <x v="0"/>
    <n v="15"/>
    <d v="2022-11-08T22:49:43"/>
    <x v="0"/>
    <s v="Salary expectation too high"/>
    <m/>
    <m/>
    <m/>
    <m/>
    <d v="2022-11-10T22:49:43"/>
    <x v="0"/>
    <m/>
    <x v="0"/>
    <m/>
    <m/>
    <m/>
    <m/>
    <m/>
    <m/>
    <m/>
    <x v="0"/>
    <m/>
    <m/>
    <m/>
  </r>
  <r>
    <n v="1614"/>
    <x v="1131"/>
    <x v="5"/>
    <s v="HR - Manager Level"/>
    <x v="16"/>
    <s v="HR-Specialist"/>
    <x v="5"/>
    <x v="752"/>
    <d v="2022-10-18T22:49:43"/>
    <n v="4"/>
    <d v="2022-10-24T22:49:43"/>
    <n v="6"/>
    <d v="2022-10-31T22:49:43"/>
    <n v="7"/>
    <x v="0"/>
    <n v="5"/>
    <d v="2022-10-29T22:49:43"/>
    <x v="0"/>
    <s v="Not a culture fit"/>
    <m/>
    <m/>
    <m/>
    <m/>
    <d v="2022-11-02T22:49:43"/>
    <x v="0"/>
    <m/>
    <x v="0"/>
    <m/>
    <m/>
    <m/>
    <m/>
    <m/>
    <m/>
    <m/>
    <x v="0"/>
    <m/>
    <m/>
    <m/>
  </r>
  <r>
    <n v="1600"/>
    <x v="1132"/>
    <x v="5"/>
    <s v="HR - Manager Level"/>
    <x v="6"/>
    <s v="HR-Manager"/>
    <x v="5"/>
    <x v="732"/>
    <d v="2023-03-12T03:56:27"/>
    <n v="4"/>
    <d v="2023-03-15T03:56:27"/>
    <n v="3"/>
    <d v="2023-03-29T03:56:27"/>
    <n v="14"/>
    <x v="0"/>
    <n v="12"/>
    <d v="2023-03-27T03:56:27"/>
    <x v="0"/>
    <s v="Position filled by another"/>
    <m/>
    <m/>
    <m/>
    <m/>
    <d v="2023-03-30T03:56:27"/>
    <x v="0"/>
    <m/>
    <x v="0"/>
    <m/>
    <m/>
    <m/>
    <m/>
    <m/>
    <m/>
    <m/>
    <x v="2"/>
    <m/>
    <m/>
    <m/>
  </r>
  <r>
    <n v="1598"/>
    <x v="1133"/>
    <x v="5"/>
    <s v="HR - Manager Level"/>
    <x v="6"/>
    <s v="HR-Manager"/>
    <x v="5"/>
    <x v="768"/>
    <d v="2023-03-13T03:56:27"/>
    <n v="3"/>
    <d v="2023-03-15T03:56:27"/>
    <n v="2"/>
    <d v="2023-04-05T03:56:27"/>
    <n v="21"/>
    <x v="0"/>
    <n v="11"/>
    <d v="2023-03-26T03:56:27"/>
    <x v="0"/>
    <s v="Other"/>
    <m/>
    <m/>
    <m/>
    <m/>
    <d v="2023-03-29T03:56:27"/>
    <x v="0"/>
    <m/>
    <x v="0"/>
    <m/>
    <m/>
    <m/>
    <m/>
    <m/>
    <m/>
    <m/>
    <x v="0"/>
    <m/>
    <m/>
    <m/>
  </r>
  <r>
    <n v="1580"/>
    <x v="1134"/>
    <x v="5"/>
    <s v="HR - Manager Level"/>
    <x v="6"/>
    <s v="HR-Manager"/>
    <x v="5"/>
    <x v="769"/>
    <d v="2022-09-07T17:35:38"/>
    <n v="4"/>
    <d v="2022-09-09T17:35:38"/>
    <n v="2"/>
    <d v="2022-10-07T17:35:38"/>
    <n v="28"/>
    <x v="0"/>
    <n v="5"/>
    <d v="2022-09-14T17:35:38"/>
    <x v="0"/>
    <s v="Didn't pass technical test"/>
    <m/>
    <m/>
    <m/>
    <m/>
    <d v="2022-09-16T17:35:38"/>
    <x v="0"/>
    <m/>
    <x v="0"/>
    <m/>
    <m/>
    <m/>
    <m/>
    <m/>
    <m/>
    <m/>
    <x v="2"/>
    <m/>
    <m/>
    <m/>
  </r>
  <r>
    <n v="1571"/>
    <x v="1135"/>
    <x v="5"/>
    <s v="HR - Manager Level"/>
    <x v="6"/>
    <s v="HR-Manager"/>
    <x v="5"/>
    <x v="770"/>
    <d v="2022-09-08T17:35:38"/>
    <n v="4"/>
    <d v="2022-09-09T17:35:38"/>
    <n v="1"/>
    <d v="2022-10-09T17:35:38"/>
    <n v="30"/>
    <x v="0"/>
    <n v="14"/>
    <d v="2022-09-23T17:35:38"/>
    <x v="0"/>
    <s v="Not a culture fit"/>
    <m/>
    <m/>
    <m/>
    <m/>
    <m/>
    <x v="0"/>
    <m/>
    <x v="0"/>
    <m/>
    <m/>
    <m/>
    <m/>
    <m/>
    <m/>
    <m/>
    <x v="0"/>
    <m/>
    <m/>
    <m/>
  </r>
  <r>
    <n v="1537"/>
    <x v="1136"/>
    <x v="5"/>
    <s v="HR - Manager Level"/>
    <x v="6"/>
    <s v="HR-Manager"/>
    <x v="5"/>
    <x v="771"/>
    <d v="2023-05-08T13:06:51"/>
    <n v="4"/>
    <d v="2023-05-14T13:06:51"/>
    <n v="6"/>
    <d v="2023-05-30T13:06:51"/>
    <n v="16"/>
    <x v="0"/>
    <n v="5"/>
    <d v="2023-05-19T13:06:51"/>
    <x v="0"/>
    <s v="Not a culture fit"/>
    <m/>
    <m/>
    <m/>
    <m/>
    <d v="2023-05-22T13:06:51"/>
    <x v="0"/>
    <m/>
    <x v="0"/>
    <m/>
    <m/>
    <m/>
    <m/>
    <m/>
    <m/>
    <m/>
    <x v="2"/>
    <m/>
    <m/>
    <m/>
  </r>
  <r>
    <n v="1535"/>
    <x v="1137"/>
    <x v="5"/>
    <s v="HR - Manager Level"/>
    <x v="6"/>
    <s v="HR-Manager"/>
    <x v="5"/>
    <x v="772"/>
    <d v="2023-05-13T13:06:51"/>
    <n v="3"/>
    <d v="2023-05-14T13:06:51"/>
    <n v="1"/>
    <d v="2023-06-06T13:06:51"/>
    <n v="23"/>
    <x v="0"/>
    <n v="11"/>
    <d v="2023-05-25T13:06:51"/>
    <x v="0"/>
    <s v="Salary expectation too high"/>
    <m/>
    <m/>
    <m/>
    <m/>
    <d v="2023-05-27T13:06:51"/>
    <x v="0"/>
    <m/>
    <x v="0"/>
    <m/>
    <m/>
    <m/>
    <m/>
    <m/>
    <m/>
    <m/>
    <x v="2"/>
    <m/>
    <m/>
    <m/>
  </r>
  <r>
    <n v="1496"/>
    <x v="1138"/>
    <x v="5"/>
    <s v="HR - Manager Level"/>
    <x v="6"/>
    <s v="HR-Manager"/>
    <x v="5"/>
    <x v="773"/>
    <d v="2022-05-15T13:40:01"/>
    <n v="1"/>
    <d v="2022-05-20T13:40:01"/>
    <n v="5"/>
    <d v="2022-06-11T13:40:01"/>
    <n v="22"/>
    <x v="0"/>
    <n v="3"/>
    <d v="2022-05-23T13:40:01"/>
    <x v="0"/>
    <s v="Didn't pass technical test"/>
    <m/>
    <m/>
    <m/>
    <m/>
    <d v="2022-05-27T13:40:01"/>
    <x v="0"/>
    <m/>
    <x v="0"/>
    <m/>
    <m/>
    <m/>
    <m/>
    <m/>
    <m/>
    <m/>
    <x v="0"/>
    <m/>
    <m/>
    <m/>
  </r>
  <r>
    <n v="1493"/>
    <x v="1139"/>
    <x v="5"/>
    <s v="HR - Manager Level"/>
    <x v="6"/>
    <s v="HR-Manager"/>
    <x v="5"/>
    <x v="774"/>
    <d v="2022-05-17T13:40:01"/>
    <n v="1"/>
    <d v="2022-05-20T13:40:01"/>
    <n v="3"/>
    <d v="2022-06-18T13:40:01"/>
    <n v="29"/>
    <x v="0"/>
    <n v="7"/>
    <d v="2022-05-27T13:40:01"/>
    <x v="0"/>
    <s v="Didn't pass technical test"/>
    <m/>
    <m/>
    <m/>
    <m/>
    <m/>
    <x v="0"/>
    <m/>
    <x v="0"/>
    <m/>
    <m/>
    <m/>
    <m/>
    <m/>
    <m/>
    <m/>
    <x v="0"/>
    <m/>
    <m/>
    <m/>
  </r>
  <r>
    <n v="1492"/>
    <x v="1140"/>
    <x v="5"/>
    <s v="HR - Manager Level"/>
    <x v="6"/>
    <s v="HR-Manager"/>
    <x v="5"/>
    <x v="773"/>
    <d v="2022-05-18T13:40:01"/>
    <n v="4"/>
    <d v="2022-05-20T13:40:01"/>
    <n v="2"/>
    <d v="2022-06-18T13:40:01"/>
    <n v="29"/>
    <x v="0"/>
    <n v="15"/>
    <d v="2022-06-04T13:40:01"/>
    <x v="0"/>
    <s v="Other"/>
    <m/>
    <m/>
    <m/>
    <m/>
    <d v="2022-06-07T13:40:01"/>
    <x v="0"/>
    <m/>
    <x v="0"/>
    <m/>
    <m/>
    <m/>
    <m/>
    <m/>
    <m/>
    <m/>
    <x v="0"/>
    <m/>
    <m/>
    <m/>
  </r>
  <r>
    <n v="1362"/>
    <x v="1141"/>
    <x v="5"/>
    <s v="HR - Manager Level"/>
    <x v="6"/>
    <s v="HR-Manager"/>
    <x v="5"/>
    <x v="775"/>
    <d v="2022-10-19T03:55:53"/>
    <n v="1"/>
    <d v="2022-10-22T03:55:53"/>
    <n v="3"/>
    <d v="2022-11-10T03:55:53"/>
    <n v="19"/>
    <x v="0"/>
    <n v="12"/>
    <d v="2022-11-03T03:55:53"/>
    <x v="0"/>
    <s v="Position filled by another"/>
    <m/>
    <m/>
    <m/>
    <m/>
    <m/>
    <x v="0"/>
    <m/>
    <x v="0"/>
    <m/>
    <m/>
    <m/>
    <m/>
    <m/>
    <m/>
    <m/>
    <x v="0"/>
    <m/>
    <m/>
    <m/>
  </r>
  <r>
    <n v="1361"/>
    <x v="1142"/>
    <x v="5"/>
    <s v="HR - Manager Level"/>
    <x v="6"/>
    <s v="HR-Manager"/>
    <x v="5"/>
    <x v="739"/>
    <d v="2022-10-16T03:55:53"/>
    <n v="1"/>
    <d v="2022-10-22T03:55:53"/>
    <n v="6"/>
    <d v="2022-11-10T03:55:53"/>
    <n v="19"/>
    <x v="0"/>
    <n v="8"/>
    <d v="2022-10-30T03:55:53"/>
    <x v="0"/>
    <s v="Didn't pass technical test"/>
    <m/>
    <m/>
    <m/>
    <m/>
    <m/>
    <x v="0"/>
    <m/>
    <x v="0"/>
    <m/>
    <m/>
    <m/>
    <m/>
    <m/>
    <m/>
    <m/>
    <x v="2"/>
    <m/>
    <m/>
    <m/>
  </r>
  <r>
    <n v="1218"/>
    <x v="1143"/>
    <x v="5"/>
    <s v="HR - Manager Level"/>
    <x v="6"/>
    <s v="HR-Manager"/>
    <x v="5"/>
    <x v="776"/>
    <d v="2023-07-30T00:06:13"/>
    <n v="2"/>
    <d v="2023-07-31T00:06:13"/>
    <n v="1"/>
    <d v="2023-08-06T00:06:13"/>
    <n v="6"/>
    <x v="0"/>
    <n v="16"/>
    <d v="2023-08-16T00:06:13"/>
    <x v="0"/>
    <s v="Position filled by another"/>
    <m/>
    <m/>
    <m/>
    <m/>
    <d v="2023-08-18T00:06:13"/>
    <x v="0"/>
    <m/>
    <x v="0"/>
    <m/>
    <m/>
    <m/>
    <m/>
    <m/>
    <m/>
    <m/>
    <x v="0"/>
    <m/>
    <m/>
    <m/>
  </r>
  <r>
    <n v="1190"/>
    <x v="1144"/>
    <x v="5"/>
    <s v="HR - Manager Level"/>
    <x v="6"/>
    <s v="HR-Manager"/>
    <x v="5"/>
    <x v="401"/>
    <d v="2023-05-28T18:50:13"/>
    <n v="2"/>
    <d v="2023-06-03T18:50:13"/>
    <n v="6"/>
    <d v="2023-06-17T18:50:13"/>
    <n v="14"/>
    <x v="0"/>
    <n v="6"/>
    <d v="2023-06-09T18:50:13"/>
    <x v="0"/>
    <s v="Other"/>
    <m/>
    <m/>
    <m/>
    <m/>
    <d v="2023-06-10T18:50:13"/>
    <x v="0"/>
    <m/>
    <x v="0"/>
    <m/>
    <m/>
    <m/>
    <m/>
    <m/>
    <m/>
    <m/>
    <x v="0"/>
    <m/>
    <m/>
    <m/>
  </r>
  <r>
    <n v="1187"/>
    <x v="1145"/>
    <x v="5"/>
    <s v="HR - Manager Level"/>
    <x v="6"/>
    <s v="HR-Manager"/>
    <x v="5"/>
    <x v="777"/>
    <d v="2023-06-01T18:50:13"/>
    <n v="1"/>
    <d v="2023-06-03T18:50:13"/>
    <n v="2"/>
    <d v="2023-06-23T18:50:13"/>
    <n v="20"/>
    <x v="0"/>
    <n v="7"/>
    <d v="2023-06-10T18:50:13"/>
    <x v="0"/>
    <s v="Not a culture fit"/>
    <m/>
    <m/>
    <m/>
    <m/>
    <d v="2023-06-14T18:50:13"/>
    <x v="0"/>
    <m/>
    <x v="0"/>
    <m/>
    <m/>
    <m/>
    <m/>
    <m/>
    <m/>
    <m/>
    <x v="2"/>
    <m/>
    <m/>
    <m/>
  </r>
  <r>
    <n v="1121"/>
    <x v="1146"/>
    <x v="5"/>
    <s v="HR - Manager Level"/>
    <x v="6"/>
    <s v="HR-Manager"/>
    <x v="5"/>
    <x v="778"/>
    <d v="2023-06-23T13:28:38"/>
    <n v="2"/>
    <d v="2023-06-25T13:28:38"/>
    <n v="2"/>
    <d v="2023-07-03T13:28:38"/>
    <n v="8"/>
    <x v="0"/>
    <n v="6"/>
    <d v="2023-07-01T13:28:38"/>
    <x v="0"/>
    <s v="Didn't pass technical test"/>
    <m/>
    <m/>
    <m/>
    <m/>
    <m/>
    <x v="0"/>
    <m/>
    <x v="0"/>
    <m/>
    <m/>
    <m/>
    <m/>
    <m/>
    <m/>
    <m/>
    <x v="0"/>
    <m/>
    <m/>
    <m/>
  </r>
  <r>
    <n v="1083"/>
    <x v="1147"/>
    <x v="5"/>
    <s v="HR - Manager Level"/>
    <x v="6"/>
    <s v="HR-Manager"/>
    <x v="5"/>
    <x v="403"/>
    <d v="2022-12-02T23:25:45"/>
    <n v="4"/>
    <d v="2022-12-04T23:25:45"/>
    <n v="2"/>
    <d v="2022-12-16T23:25:45"/>
    <n v="12"/>
    <x v="0"/>
    <n v="4"/>
    <d v="2022-12-08T23:25:45"/>
    <x v="0"/>
    <s v="Didn't pass technical test"/>
    <m/>
    <m/>
    <m/>
    <m/>
    <m/>
    <x v="0"/>
    <m/>
    <x v="0"/>
    <m/>
    <m/>
    <m/>
    <m/>
    <m/>
    <m/>
    <m/>
    <x v="2"/>
    <m/>
    <m/>
    <m/>
  </r>
  <r>
    <n v="2949"/>
    <x v="1148"/>
    <x v="5"/>
    <s v="HR - Junior"/>
    <x v="17"/>
    <s v="HR-Screening Associate"/>
    <x v="0"/>
    <x v="697"/>
    <d v="2022-06-15T11:38:00"/>
    <n v="3"/>
    <d v="2022-06-23T11:38:00"/>
    <n v="8"/>
    <d v="2022-08-07T11:38:00"/>
    <n v="45"/>
    <x v="0"/>
    <n v="8"/>
    <d v="2022-07-01T11:38:00"/>
    <x v="0"/>
    <s v="Position filled by another"/>
    <m/>
    <m/>
    <m/>
    <m/>
    <d v="2022-07-04T11:38:00"/>
    <x v="0"/>
    <m/>
    <x v="0"/>
    <m/>
    <m/>
    <m/>
    <m/>
    <m/>
    <m/>
    <m/>
    <x v="0"/>
    <m/>
    <m/>
    <m/>
  </r>
  <r>
    <n v="2945"/>
    <x v="1149"/>
    <x v="5"/>
    <s v="HR - Junior"/>
    <x v="17"/>
    <s v="HR-Screening Associate"/>
    <x v="0"/>
    <x v="697"/>
    <d v="2022-06-14T11:38:00"/>
    <n v="2"/>
    <d v="2022-06-22T11:38:00"/>
    <n v="8"/>
    <d v="2022-08-06T11:38:00"/>
    <n v="45"/>
    <x v="0"/>
    <n v="13"/>
    <d v="2022-07-05T11:38:00"/>
    <x v="1"/>
    <m/>
    <d v="2022-07-11T11:38:00"/>
    <s v="Declined"/>
    <m/>
    <m/>
    <d v="2022-07-09T11:38:00"/>
    <x v="0"/>
    <m/>
    <x v="0"/>
    <m/>
    <m/>
    <m/>
    <m/>
    <m/>
    <m/>
    <m/>
    <x v="1"/>
    <m/>
    <m/>
    <m/>
  </r>
  <r>
    <n v="2944"/>
    <x v="1150"/>
    <x v="5"/>
    <s v="HR - Junior"/>
    <x v="17"/>
    <s v="HR-Screening Associate"/>
    <x v="0"/>
    <x v="747"/>
    <d v="2022-06-18T11:38:00"/>
    <n v="4"/>
    <d v="2022-06-26T11:38:00"/>
    <n v="8"/>
    <d v="2022-08-10T11:38:00"/>
    <n v="45"/>
    <x v="0"/>
    <n v="0"/>
    <d v="2022-06-26T11:38:00"/>
    <x v="4"/>
    <m/>
    <d v="2022-07-02T11:38:00"/>
    <s v="Pending"/>
    <m/>
    <m/>
    <d v="2022-06-29T11:38:00"/>
    <x v="0"/>
    <m/>
    <x v="0"/>
    <m/>
    <m/>
    <m/>
    <m/>
    <m/>
    <m/>
    <m/>
    <x v="1"/>
    <m/>
    <m/>
    <m/>
  </r>
  <r>
    <n v="2899"/>
    <x v="1151"/>
    <x v="5"/>
    <s v="HR - Junior"/>
    <x v="17"/>
    <s v="HR-Screening Associate"/>
    <x v="0"/>
    <x v="698"/>
    <d v="2023-02-08T16:21:51"/>
    <n v="2"/>
    <d v="2023-02-15T16:21:51"/>
    <n v="7"/>
    <d v="2023-04-01T16:21:51"/>
    <n v="45"/>
    <x v="0"/>
    <n v="13"/>
    <d v="2023-02-28T16:21:51"/>
    <x v="1"/>
    <m/>
    <d v="2023-03-05T16:21:51"/>
    <s v="Declined"/>
    <m/>
    <m/>
    <d v="2023-03-02T16:21:51"/>
    <x v="0"/>
    <m/>
    <x v="0"/>
    <m/>
    <m/>
    <m/>
    <m/>
    <m/>
    <m/>
    <m/>
    <x v="1"/>
    <m/>
    <m/>
    <m/>
  </r>
  <r>
    <n v="2898"/>
    <x v="1152"/>
    <x v="5"/>
    <s v="HR - Junior"/>
    <x v="17"/>
    <s v="HR-Screening Associate"/>
    <x v="0"/>
    <x v="779"/>
    <d v="2023-02-06T16:21:51"/>
    <n v="3"/>
    <d v="2023-02-13T16:21:51"/>
    <n v="7"/>
    <d v="2023-03-30T16:21:51"/>
    <n v="45"/>
    <x v="0"/>
    <n v="4"/>
    <d v="2023-02-17T16:21:51"/>
    <x v="1"/>
    <m/>
    <d v="2023-02-22T16:21:51"/>
    <s v="Declined"/>
    <m/>
    <m/>
    <d v="2023-02-19T16:21:51"/>
    <x v="0"/>
    <m/>
    <x v="0"/>
    <m/>
    <m/>
    <m/>
    <m/>
    <m/>
    <m/>
    <m/>
    <x v="1"/>
    <m/>
    <m/>
    <m/>
  </r>
  <r>
    <n v="2727"/>
    <x v="1153"/>
    <x v="5"/>
    <s v="HR - Junior"/>
    <x v="17"/>
    <s v="HR-Screening Associate"/>
    <x v="0"/>
    <x v="780"/>
    <d v="2023-05-19T05:58:29"/>
    <n v="2"/>
    <d v="2023-05-25T05:58:29"/>
    <n v="6"/>
    <d v="2023-06-16T05:58:29"/>
    <n v="22"/>
    <x v="0"/>
    <n v="13"/>
    <d v="2023-06-07T05:58:29"/>
    <x v="1"/>
    <m/>
    <d v="2023-06-10T05:58:29"/>
    <s v="Declined"/>
    <m/>
    <m/>
    <d v="2023-06-09T05:58:29"/>
    <x v="0"/>
    <m/>
    <x v="0"/>
    <m/>
    <m/>
    <m/>
    <m/>
    <m/>
    <m/>
    <m/>
    <x v="1"/>
    <m/>
    <m/>
    <m/>
  </r>
  <r>
    <n v="2722"/>
    <x v="1154"/>
    <x v="5"/>
    <s v="HR - Junior"/>
    <x v="17"/>
    <s v="HR-Screening Associate"/>
    <x v="0"/>
    <x v="781"/>
    <d v="2023-05-19T05:58:29"/>
    <n v="4"/>
    <d v="2023-05-25T05:58:29"/>
    <n v="6"/>
    <d v="2023-06-21T05:58:29"/>
    <n v="27"/>
    <x v="0"/>
    <n v="4"/>
    <d v="2023-05-29T05:58:29"/>
    <x v="0"/>
    <s v="Not a culture fit"/>
    <m/>
    <m/>
    <m/>
    <m/>
    <m/>
    <x v="0"/>
    <m/>
    <x v="0"/>
    <m/>
    <m/>
    <m/>
    <m/>
    <m/>
    <m/>
    <m/>
    <x v="0"/>
    <m/>
    <m/>
    <m/>
  </r>
  <r>
    <n v="2646"/>
    <x v="1155"/>
    <x v="5"/>
    <s v="HR - Junior"/>
    <x v="17"/>
    <s v="HR-Screening Associate"/>
    <x v="0"/>
    <x v="762"/>
    <d v="2022-01-26T14:06:06"/>
    <n v="1"/>
    <d v="2022-02-01T14:06:06"/>
    <n v="6"/>
    <d v="2022-02-16T14:06:06"/>
    <n v="15"/>
    <x v="0"/>
    <n v="8"/>
    <d v="2022-02-09T14:06:06"/>
    <x v="3"/>
    <m/>
    <d v="2022-02-15T14:06:06"/>
    <s v="Accepted"/>
    <d v="2022-02-11T14:06:06"/>
    <d v="2022-02-14T14:06:06"/>
    <d v="2022-02-11T14:06:06"/>
    <x v="23"/>
    <d v="2022-02-15T14:06:06"/>
    <x v="1"/>
    <n v="6"/>
    <d v="2022-02-16T14:06:06"/>
    <n v="1"/>
    <d v="2022-02-18T14:06:06"/>
    <d v="2022-02-20T14:06:06"/>
    <n v="169"/>
    <m/>
    <x v="1"/>
    <d v="2022-03-04T14:06:06"/>
    <n v="17"/>
    <n v="2"/>
  </r>
  <r>
    <n v="2586"/>
    <x v="1156"/>
    <x v="5"/>
    <s v="HR - Junior"/>
    <x v="17"/>
    <s v="HR-Screening Associate"/>
    <x v="0"/>
    <x v="700"/>
    <d v="2022-08-13T00:55:27"/>
    <n v="2"/>
    <d v="2022-08-18T00:55:27"/>
    <n v="5"/>
    <d v="2022-09-07T00:55:27"/>
    <n v="20"/>
    <x v="0"/>
    <n v="6"/>
    <d v="2022-08-24T00:55:27"/>
    <x v="0"/>
    <s v="Not a culture fit"/>
    <m/>
    <m/>
    <m/>
    <m/>
    <d v="2022-08-27T00:55:27"/>
    <x v="0"/>
    <m/>
    <x v="0"/>
    <m/>
    <m/>
    <m/>
    <m/>
    <m/>
    <m/>
    <m/>
    <x v="2"/>
    <m/>
    <m/>
    <m/>
  </r>
  <r>
    <n v="2414"/>
    <x v="1157"/>
    <x v="5"/>
    <s v="HR - Junior"/>
    <x v="17"/>
    <s v="HR-Screening Associate"/>
    <x v="0"/>
    <x v="782"/>
    <d v="2023-03-27T14:35:51"/>
    <n v="4"/>
    <d v="2023-03-30T14:35:51"/>
    <n v="3"/>
    <d v="2023-04-10T14:35:51"/>
    <n v="11"/>
    <x v="0"/>
    <n v="17"/>
    <d v="2023-04-16T14:35:51"/>
    <x v="0"/>
    <s v="Other"/>
    <m/>
    <m/>
    <m/>
    <m/>
    <m/>
    <x v="0"/>
    <m/>
    <x v="0"/>
    <m/>
    <m/>
    <m/>
    <m/>
    <m/>
    <m/>
    <m/>
    <x v="0"/>
    <m/>
    <m/>
    <m/>
  </r>
  <r>
    <n v="2145"/>
    <x v="1158"/>
    <x v="5"/>
    <s v="HR - Junior"/>
    <x v="17"/>
    <s v="HR-Screening Associate"/>
    <x v="0"/>
    <x v="390"/>
    <d v="2022-07-07T19:56:24"/>
    <n v="2"/>
    <d v="2022-07-12T19:56:24"/>
    <n v="5"/>
    <d v="2022-07-21T19:56:24"/>
    <n v="9"/>
    <x v="0"/>
    <n v="13"/>
    <d v="2022-07-25T19:56:24"/>
    <x v="0"/>
    <s v="Position filled by another"/>
    <m/>
    <m/>
    <m/>
    <m/>
    <d v="2022-07-26T19:56:24"/>
    <x v="0"/>
    <m/>
    <x v="0"/>
    <m/>
    <m/>
    <m/>
    <m/>
    <m/>
    <m/>
    <m/>
    <x v="0"/>
    <m/>
    <m/>
    <m/>
  </r>
  <r>
    <n v="1912"/>
    <x v="1159"/>
    <x v="5"/>
    <s v="HR - Junior"/>
    <x v="17"/>
    <s v="HR-Screening Associate"/>
    <x v="0"/>
    <x v="783"/>
    <d v="2022-05-04T21:24:39"/>
    <n v="1"/>
    <d v="2022-05-08T21:24:39"/>
    <n v="4"/>
    <d v="2022-05-26T21:24:39"/>
    <n v="18"/>
    <x v="0"/>
    <n v="7"/>
    <d v="2022-05-15T21:24:39"/>
    <x v="0"/>
    <s v="Didn't pass technical test"/>
    <m/>
    <m/>
    <m/>
    <m/>
    <d v="2022-05-16T21:24:39"/>
    <x v="0"/>
    <m/>
    <x v="0"/>
    <m/>
    <m/>
    <m/>
    <m/>
    <m/>
    <m/>
    <m/>
    <x v="0"/>
    <m/>
    <m/>
    <m/>
  </r>
  <r>
    <n v="1908"/>
    <x v="1160"/>
    <x v="5"/>
    <s v="HR - Junior"/>
    <x v="17"/>
    <s v="HR-Screening Associate"/>
    <x v="0"/>
    <x v="784"/>
    <d v="2023-03-13T16:28:31"/>
    <n v="3"/>
    <d v="2023-03-16T16:28:31"/>
    <n v="3"/>
    <d v="2023-04-02T16:28:31"/>
    <n v="17"/>
    <x v="0"/>
    <n v="13"/>
    <d v="2023-03-29T16:28:31"/>
    <x v="0"/>
    <s v="Other"/>
    <m/>
    <m/>
    <m/>
    <m/>
    <m/>
    <x v="0"/>
    <m/>
    <x v="0"/>
    <m/>
    <m/>
    <m/>
    <m/>
    <m/>
    <m/>
    <m/>
    <x v="0"/>
    <m/>
    <m/>
    <m/>
  </r>
  <r>
    <n v="1741"/>
    <x v="1161"/>
    <x v="5"/>
    <s v="HR - Junior"/>
    <x v="17"/>
    <s v="HR-Screening Associate"/>
    <x v="0"/>
    <x v="785"/>
    <d v="2023-01-23T19:09:14"/>
    <n v="3"/>
    <d v="2023-01-27T19:09:14"/>
    <n v="4"/>
    <d v="2023-02-16T19:09:14"/>
    <n v="20"/>
    <x v="0"/>
    <n v="15"/>
    <d v="2023-02-11T19:09:14"/>
    <x v="0"/>
    <s v="Position filled by another"/>
    <m/>
    <m/>
    <m/>
    <m/>
    <d v="2023-02-13T19:09:14"/>
    <x v="0"/>
    <m/>
    <x v="0"/>
    <m/>
    <m/>
    <m/>
    <m/>
    <m/>
    <m/>
    <m/>
    <x v="2"/>
    <m/>
    <m/>
    <m/>
  </r>
  <r>
    <n v="1611"/>
    <x v="1162"/>
    <x v="5"/>
    <s v="HR - Junior"/>
    <x v="17"/>
    <s v="HR-Screening Associate"/>
    <x v="0"/>
    <x v="786"/>
    <d v="2022-10-20T22:49:43"/>
    <n v="3"/>
    <d v="2022-10-24T22:49:43"/>
    <n v="4"/>
    <d v="2022-11-20T22:49:43"/>
    <n v="27"/>
    <x v="0"/>
    <n v="12"/>
    <d v="2022-11-05T22:49:43"/>
    <x v="0"/>
    <s v="Salary expectation too high"/>
    <m/>
    <m/>
    <m/>
    <m/>
    <d v="2022-11-07T22:49:43"/>
    <x v="0"/>
    <m/>
    <x v="0"/>
    <m/>
    <m/>
    <m/>
    <m/>
    <m/>
    <m/>
    <m/>
    <x v="2"/>
    <m/>
    <m/>
    <m/>
  </r>
  <r>
    <n v="1540"/>
    <x v="1163"/>
    <x v="5"/>
    <s v="HR - Junior"/>
    <x v="17"/>
    <s v="HR-Screening Associate"/>
    <x v="0"/>
    <x v="787"/>
    <d v="2023-05-10T13:06:51"/>
    <n v="3"/>
    <d v="2023-05-14T13:06:51"/>
    <n v="4"/>
    <d v="2023-05-23T13:06:51"/>
    <n v="9"/>
    <x v="0"/>
    <n v="9"/>
    <d v="2023-05-23T13:06:51"/>
    <x v="1"/>
    <m/>
    <d v="2023-05-27T13:06:51"/>
    <s v="Declined"/>
    <m/>
    <m/>
    <d v="2023-05-26T13:06:51"/>
    <x v="0"/>
    <m/>
    <x v="0"/>
    <m/>
    <m/>
    <m/>
    <m/>
    <m/>
    <m/>
    <m/>
    <x v="1"/>
    <m/>
    <m/>
    <m/>
  </r>
  <r>
    <n v="1508"/>
    <x v="1164"/>
    <x v="5"/>
    <s v="HR - Junior"/>
    <x v="17"/>
    <s v="HR-Screening Associate"/>
    <x v="0"/>
    <x v="397"/>
    <d v="2022-07-15T08:18:33"/>
    <n v="1"/>
    <d v="2022-07-20T08:18:33"/>
    <n v="5"/>
    <d v="2022-08-17T08:18:33"/>
    <n v="28"/>
    <x v="0"/>
    <n v="15"/>
    <d v="2022-08-04T08:18:33"/>
    <x v="0"/>
    <s v="Not a culture fit"/>
    <m/>
    <m/>
    <m/>
    <m/>
    <m/>
    <x v="0"/>
    <m/>
    <x v="0"/>
    <m/>
    <m/>
    <m/>
    <m/>
    <m/>
    <m/>
    <m/>
    <x v="2"/>
    <m/>
    <m/>
    <m/>
  </r>
  <r>
    <n v="1505"/>
    <x v="1165"/>
    <x v="5"/>
    <s v="HR - Junior"/>
    <x v="17"/>
    <s v="HR-Screening Associate"/>
    <x v="0"/>
    <x v="397"/>
    <d v="2022-07-17T08:18:33"/>
    <n v="3"/>
    <d v="2022-07-20T08:18:33"/>
    <n v="3"/>
    <d v="2022-07-30T08:18:33"/>
    <n v="10"/>
    <x v="0"/>
    <n v="12"/>
    <d v="2022-08-01T08:18:33"/>
    <x v="0"/>
    <s v="Salary expectation too high"/>
    <m/>
    <m/>
    <m/>
    <m/>
    <d v="2022-08-03T08:18:33"/>
    <x v="0"/>
    <m/>
    <x v="0"/>
    <m/>
    <m/>
    <m/>
    <m/>
    <m/>
    <m/>
    <m/>
    <x v="0"/>
    <m/>
    <m/>
    <m/>
  </r>
  <r>
    <n v="1500"/>
    <x v="1166"/>
    <x v="5"/>
    <s v="HR - Junior"/>
    <x v="17"/>
    <s v="HR-Screening Associate"/>
    <x v="0"/>
    <x v="788"/>
    <d v="2022-05-17T13:40:01"/>
    <n v="4"/>
    <d v="2022-05-20T13:40:01"/>
    <n v="3"/>
    <d v="2022-06-03T13:40:01"/>
    <n v="14"/>
    <x v="0"/>
    <n v="8"/>
    <d v="2022-05-28T13:40:01"/>
    <x v="0"/>
    <s v="Salary expectation too high"/>
    <m/>
    <m/>
    <m/>
    <m/>
    <d v="2022-05-30T13:40:01"/>
    <x v="0"/>
    <m/>
    <x v="0"/>
    <m/>
    <m/>
    <m/>
    <m/>
    <m/>
    <m/>
    <m/>
    <x v="0"/>
    <m/>
    <m/>
    <m/>
  </r>
  <r>
    <n v="1499"/>
    <x v="1167"/>
    <x v="5"/>
    <s v="HR - Junior"/>
    <x v="17"/>
    <s v="HR-Screening Associate"/>
    <x v="0"/>
    <x v="789"/>
    <d v="2022-05-19T13:40:01"/>
    <n v="2"/>
    <d v="2022-05-20T13:40:01"/>
    <n v="1"/>
    <d v="2022-06-14T13:40:01"/>
    <n v="25"/>
    <x v="0"/>
    <n v="8"/>
    <d v="2022-05-28T13:40:01"/>
    <x v="0"/>
    <s v="Didn't pass technical test"/>
    <m/>
    <m/>
    <m/>
    <m/>
    <d v="2022-05-30T13:40:01"/>
    <x v="0"/>
    <m/>
    <x v="0"/>
    <m/>
    <m/>
    <m/>
    <m/>
    <m/>
    <m/>
    <m/>
    <x v="2"/>
    <m/>
    <m/>
    <m/>
  </r>
  <r>
    <n v="1451"/>
    <x v="1168"/>
    <x v="5"/>
    <s v="HR - Junior"/>
    <x v="17"/>
    <s v="HR-Screening Associate"/>
    <x v="0"/>
    <x v="790"/>
    <d v="2023-04-11T13:44:16"/>
    <n v="3"/>
    <d v="2023-04-13T13:44:16"/>
    <n v="2"/>
    <d v="2023-04-25T13:44:16"/>
    <n v="12"/>
    <x v="0"/>
    <n v="12"/>
    <d v="2023-04-25T13:44:16"/>
    <x v="0"/>
    <s v="Didn't pass technical test"/>
    <m/>
    <m/>
    <m/>
    <m/>
    <d v="2023-04-29T13:44:16"/>
    <x v="0"/>
    <m/>
    <x v="0"/>
    <m/>
    <m/>
    <m/>
    <m/>
    <m/>
    <m/>
    <m/>
    <x v="0"/>
    <m/>
    <m/>
    <m/>
  </r>
  <r>
    <n v="1366"/>
    <x v="1169"/>
    <x v="5"/>
    <s v="HR - Junior"/>
    <x v="17"/>
    <s v="HR-Screening Associate"/>
    <x v="0"/>
    <x v="791"/>
    <d v="2022-10-21T03:55:53"/>
    <n v="1"/>
    <d v="2022-10-22T03:55:53"/>
    <n v="1"/>
    <d v="2022-10-29T03:55:53"/>
    <n v="7"/>
    <x v="0"/>
    <n v="9"/>
    <d v="2022-10-31T03:55:53"/>
    <x v="0"/>
    <s v="Other"/>
    <m/>
    <m/>
    <m/>
    <m/>
    <d v="2022-11-02T03:55:53"/>
    <x v="0"/>
    <m/>
    <x v="0"/>
    <m/>
    <m/>
    <m/>
    <m/>
    <m/>
    <m/>
    <m/>
    <x v="2"/>
    <m/>
    <m/>
    <m/>
  </r>
  <r>
    <n v="1319"/>
    <x v="1170"/>
    <x v="5"/>
    <s v="HR - Junior"/>
    <x v="17"/>
    <s v="HR-Screening Associate"/>
    <x v="0"/>
    <x v="792"/>
    <d v="2023-08-13T05:35:37"/>
    <n v="4"/>
    <d v="2023-08-17T05:35:37"/>
    <n v="4"/>
    <d v="2023-09-06T05:35:37"/>
    <n v="20"/>
    <x v="0"/>
    <n v="10"/>
    <d v="2023-08-27T05:35:37"/>
    <x v="0"/>
    <s v="Salary expectation too high"/>
    <m/>
    <m/>
    <m/>
    <m/>
    <d v="2023-08-31T05:35:37"/>
    <x v="0"/>
    <m/>
    <x v="0"/>
    <m/>
    <m/>
    <m/>
    <m/>
    <m/>
    <m/>
    <m/>
    <x v="0"/>
    <m/>
    <m/>
    <m/>
  </r>
  <r>
    <n v="1311"/>
    <x v="1171"/>
    <x v="5"/>
    <s v="HR - Junior"/>
    <x v="17"/>
    <s v="HR-Screening Associate"/>
    <x v="0"/>
    <x v="793"/>
    <d v="2023-08-13T05:35:37"/>
    <n v="1"/>
    <d v="2023-08-17T05:35:37"/>
    <n v="4"/>
    <d v="2023-08-27T05:35:37"/>
    <n v="10"/>
    <x v="0"/>
    <n v="10"/>
    <d v="2023-08-27T05:35:37"/>
    <x v="0"/>
    <s v="Salary expectation too high"/>
    <m/>
    <m/>
    <m/>
    <m/>
    <m/>
    <x v="0"/>
    <m/>
    <x v="0"/>
    <m/>
    <m/>
    <m/>
    <m/>
    <m/>
    <m/>
    <m/>
    <x v="0"/>
    <m/>
    <m/>
    <m/>
  </r>
  <r>
    <n v="1279"/>
    <x v="1172"/>
    <x v="5"/>
    <s v="HR - Junior"/>
    <x v="17"/>
    <s v="HR-Screening Associate"/>
    <x v="0"/>
    <x v="399"/>
    <d v="2022-06-03T02:35:25"/>
    <n v="3"/>
    <d v="2022-06-05T02:35:25"/>
    <n v="2"/>
    <d v="2022-06-14T02:35:25"/>
    <n v="9"/>
    <x v="0"/>
    <n v="6"/>
    <d v="2022-06-11T02:35:25"/>
    <x v="0"/>
    <s v="Other"/>
    <m/>
    <m/>
    <m/>
    <m/>
    <d v="2022-06-13T02:35:25"/>
    <x v="0"/>
    <m/>
    <x v="0"/>
    <m/>
    <m/>
    <m/>
    <m/>
    <m/>
    <m/>
    <m/>
    <x v="2"/>
    <m/>
    <m/>
    <m/>
  </r>
  <r>
    <n v="1169"/>
    <x v="1173"/>
    <x v="5"/>
    <s v="HR - Junior"/>
    <x v="17"/>
    <s v="HR-Screening Associate"/>
    <x v="0"/>
    <x v="794"/>
    <d v="2023-02-15T20:47:13"/>
    <n v="4"/>
    <d v="2023-02-16T20:47:13"/>
    <n v="1"/>
    <d v="2023-03-05T20:47:13"/>
    <n v="17"/>
    <x v="0"/>
    <n v="12"/>
    <d v="2023-02-28T20:47:13"/>
    <x v="0"/>
    <s v="Salary expectation too high"/>
    <m/>
    <m/>
    <m/>
    <m/>
    <m/>
    <x v="0"/>
    <m/>
    <x v="0"/>
    <m/>
    <m/>
    <m/>
    <m/>
    <m/>
    <m/>
    <m/>
    <x v="0"/>
    <m/>
    <m/>
    <m/>
  </r>
  <r>
    <n v="1166"/>
    <x v="1174"/>
    <x v="5"/>
    <s v="HR - Junior"/>
    <x v="17"/>
    <s v="HR-Screening Associate"/>
    <x v="0"/>
    <x v="795"/>
    <d v="2023-02-11T20:47:13"/>
    <n v="4"/>
    <d v="2023-02-16T20:47:13"/>
    <n v="5"/>
    <d v="2023-03-17T20:47:13"/>
    <n v="29"/>
    <x v="0"/>
    <n v="8"/>
    <d v="2023-02-24T20:47:13"/>
    <x v="1"/>
    <m/>
    <d v="2023-03-01T20:47:13"/>
    <s v="Declined"/>
    <m/>
    <m/>
    <d v="2023-02-26T20:47:13"/>
    <x v="0"/>
    <m/>
    <x v="0"/>
    <m/>
    <m/>
    <m/>
    <m/>
    <m/>
    <m/>
    <m/>
    <x v="1"/>
    <m/>
    <m/>
    <m/>
  </r>
  <r>
    <n v="1137"/>
    <x v="1175"/>
    <x v="5"/>
    <s v="HR - Junior"/>
    <x v="17"/>
    <s v="HR-Screening Associate"/>
    <x v="0"/>
    <x v="743"/>
    <d v="2022-03-17T19:06:16"/>
    <n v="2"/>
    <d v="2022-03-19T19:06:16"/>
    <n v="2"/>
    <d v="2022-03-24T19:06:16"/>
    <n v="5"/>
    <x v="0"/>
    <n v="8"/>
    <d v="2022-03-27T19:06:16"/>
    <x v="1"/>
    <m/>
    <d v="2022-03-30T19:06:16"/>
    <s v="Declined"/>
    <m/>
    <m/>
    <d v="2022-03-29T19:06:16"/>
    <x v="0"/>
    <m/>
    <x v="0"/>
    <m/>
    <m/>
    <m/>
    <m/>
    <m/>
    <m/>
    <m/>
    <x v="1"/>
    <m/>
    <m/>
    <m/>
  </r>
  <r>
    <n v="1133"/>
    <x v="1176"/>
    <x v="5"/>
    <s v="HR - Junior"/>
    <x v="17"/>
    <s v="HR-Screening Associate"/>
    <x v="0"/>
    <x v="462"/>
    <d v="2022-03-16T19:06:16"/>
    <n v="2"/>
    <d v="2022-03-19T19:06:16"/>
    <n v="3"/>
    <d v="2022-04-09T19:06:16"/>
    <n v="21"/>
    <x v="0"/>
    <n v="10"/>
    <d v="2022-03-29T19:06:16"/>
    <x v="1"/>
    <m/>
    <d v="2022-04-02T19:06:16"/>
    <s v="Declined"/>
    <m/>
    <m/>
    <d v="2022-04-01T19:06:16"/>
    <x v="0"/>
    <m/>
    <x v="0"/>
    <m/>
    <m/>
    <m/>
    <m/>
    <m/>
    <m/>
    <m/>
    <x v="1"/>
    <m/>
    <m/>
    <m/>
  </r>
  <r>
    <n v="1125"/>
    <x v="1177"/>
    <x v="5"/>
    <s v="HR - Junior"/>
    <x v="17"/>
    <s v="HR-Screening Associate"/>
    <x v="0"/>
    <x v="796"/>
    <d v="2023-06-22T13:28:38"/>
    <n v="2"/>
    <d v="2023-06-25T13:28:38"/>
    <n v="3"/>
    <d v="2023-07-01T13:28:38"/>
    <n v="6"/>
    <x v="0"/>
    <n v="7"/>
    <d v="2023-07-02T13:28:38"/>
    <x v="3"/>
    <m/>
    <d v="2023-07-08T13:28:38"/>
    <s v="Accepted"/>
    <d v="2023-07-03T13:28:38"/>
    <d v="2023-07-06T13:28:38"/>
    <d v="2023-07-05T13:28:38"/>
    <x v="18"/>
    <d v="2023-07-07T13:28:38"/>
    <x v="1"/>
    <n v="5"/>
    <d v="2023-07-09T13:28:38"/>
    <n v="2"/>
    <d v="2023-07-11T13:28:38"/>
    <d v="2023-07-12T13:28:38"/>
    <n v="154"/>
    <m/>
    <x v="1"/>
    <d v="2023-07-28T13:28:38"/>
    <n v="21"/>
    <n v="1"/>
  </r>
  <r>
    <n v="1124"/>
    <x v="1178"/>
    <x v="5"/>
    <s v="HR - Junior"/>
    <x v="0"/>
    <s v="HR-Analyst"/>
    <x v="0"/>
    <x v="797"/>
    <d v="2023-06-22T13:28:38"/>
    <n v="3"/>
    <d v="2023-06-25T13:28:38"/>
    <n v="3"/>
    <d v="2023-07-04T13:28:38"/>
    <n v="9"/>
    <x v="0"/>
    <n v="3"/>
    <d v="2023-06-28T13:28:38"/>
    <x v="0"/>
    <s v="Other"/>
    <m/>
    <m/>
    <m/>
    <m/>
    <m/>
    <x v="0"/>
    <m/>
    <x v="0"/>
    <m/>
    <m/>
    <m/>
    <m/>
    <m/>
    <m/>
    <m/>
    <x v="2"/>
    <m/>
    <m/>
    <m/>
  </r>
  <r>
    <n v="1090"/>
    <x v="1179"/>
    <x v="5"/>
    <s v="HR - Junior"/>
    <x v="0"/>
    <s v="HR-Analyst"/>
    <x v="0"/>
    <x v="745"/>
    <d v="2022-11-28T23:25:45"/>
    <n v="2"/>
    <d v="2022-12-04T23:25:45"/>
    <n v="6"/>
    <d v="2022-12-23T23:25:45"/>
    <n v="19"/>
    <x v="0"/>
    <n v="15"/>
    <d v="2022-12-19T23:25:45"/>
    <x v="1"/>
    <m/>
    <d v="2022-12-26T23:25:45"/>
    <s v="Declined"/>
    <m/>
    <m/>
    <d v="2022-12-22T23:25:45"/>
    <x v="0"/>
    <m/>
    <x v="0"/>
    <m/>
    <m/>
    <m/>
    <m/>
    <m/>
    <m/>
    <m/>
    <x v="1"/>
    <m/>
    <m/>
    <m/>
  </r>
  <r>
    <n v="1086"/>
    <x v="1180"/>
    <x v="5"/>
    <s v="HR - Junior"/>
    <x v="0"/>
    <s v="HR-Analyst"/>
    <x v="0"/>
    <x v="403"/>
    <d v="2022-12-01T23:25:45"/>
    <n v="3"/>
    <d v="2022-12-04T23:25:45"/>
    <n v="3"/>
    <d v="2022-12-17T23:25:45"/>
    <n v="13"/>
    <x v="0"/>
    <n v="7"/>
    <d v="2022-12-11T23:25:45"/>
    <x v="0"/>
    <s v="Salary expectation too high"/>
    <m/>
    <m/>
    <m/>
    <m/>
    <m/>
    <x v="0"/>
    <m/>
    <x v="0"/>
    <m/>
    <m/>
    <m/>
    <m/>
    <m/>
    <m/>
    <m/>
    <x v="0"/>
    <m/>
    <m/>
    <m/>
  </r>
  <r>
    <n v="1045"/>
    <x v="1181"/>
    <x v="5"/>
    <s v="HR - Junior"/>
    <x v="0"/>
    <s v="HR-Analyst"/>
    <x v="0"/>
    <x v="714"/>
    <d v="2022-11-23T23:03:14"/>
    <n v="2"/>
    <d v="2022-11-26T23:03:14"/>
    <n v="3"/>
    <d v="2022-12-04T23:03:14"/>
    <n v="8"/>
    <x v="0"/>
    <n v="11"/>
    <d v="2022-12-07T23:03:14"/>
    <x v="0"/>
    <s v="Salary expectation too high"/>
    <m/>
    <m/>
    <m/>
    <m/>
    <d v="2022-12-11T23:03:14"/>
    <x v="0"/>
    <m/>
    <x v="0"/>
    <m/>
    <m/>
    <m/>
    <m/>
    <m/>
    <m/>
    <m/>
    <x v="2"/>
    <m/>
    <m/>
    <m/>
  </r>
  <r>
    <n v="1025"/>
    <x v="1182"/>
    <x v="5"/>
    <s v="HR - Junior"/>
    <x v="0"/>
    <s v="HR-Analyst"/>
    <x v="0"/>
    <x v="715"/>
    <d v="2023-01-31T18:59:14"/>
    <n v="3"/>
    <d v="2023-02-01T18:59:14"/>
    <n v="1"/>
    <d v="2023-02-26T18:59:14"/>
    <n v="25"/>
    <x v="0"/>
    <n v="7"/>
    <d v="2023-02-08T18:59:14"/>
    <x v="4"/>
    <m/>
    <d v="2023-02-11T18:59:14"/>
    <s v="Pending"/>
    <m/>
    <m/>
    <d v="2023-02-10T18:59:14"/>
    <x v="0"/>
    <m/>
    <x v="0"/>
    <m/>
    <m/>
    <m/>
    <m/>
    <m/>
    <m/>
    <m/>
    <x v="1"/>
    <m/>
    <m/>
    <m/>
  </r>
  <r>
    <n v="1021"/>
    <x v="1183"/>
    <x v="5"/>
    <s v="HR - Junior"/>
    <x v="0"/>
    <s v="HR-Analyst"/>
    <x v="0"/>
    <x v="798"/>
    <d v="2023-01-30T18:59:14"/>
    <n v="1"/>
    <d v="2023-02-01T18:59:14"/>
    <n v="2"/>
    <d v="2023-02-12T18:59:14"/>
    <n v="11"/>
    <x v="0"/>
    <n v="15"/>
    <d v="2023-02-16T18:59:14"/>
    <x v="0"/>
    <s v="Didn't pass technical test"/>
    <m/>
    <m/>
    <m/>
    <m/>
    <d v="2023-02-18T18:59:14"/>
    <x v="0"/>
    <m/>
    <x v="0"/>
    <m/>
    <m/>
    <m/>
    <m/>
    <m/>
    <m/>
    <m/>
    <x v="0"/>
    <m/>
    <m/>
    <m/>
  </r>
  <r>
    <n v="2894"/>
    <x v="1184"/>
    <x v="5"/>
    <s v="HR - Associate"/>
    <x v="15"/>
    <s v="HR-Quality Assurance"/>
    <x v="1"/>
    <x v="799"/>
    <d v="2023-02-04T16:21:51"/>
    <n v="2"/>
    <d v="2023-02-11T16:21:51"/>
    <n v="7"/>
    <d v="2023-03-28T16:21:51"/>
    <n v="45"/>
    <x v="0"/>
    <n v="4"/>
    <d v="2023-02-15T16:21:51"/>
    <x v="3"/>
    <m/>
    <d v="2023-02-20T16:21:51"/>
    <s v="Accepted"/>
    <d v="2023-02-17T16:21:51"/>
    <d v="2023-02-20T16:21:51"/>
    <d v="2023-02-17T16:21:51"/>
    <x v="26"/>
    <d v="2023-02-20T16:21:51"/>
    <x v="1"/>
    <n v="30"/>
    <d v="2023-02-23T16:21:51"/>
    <n v="3"/>
    <d v="2023-02-24T16:21:51"/>
    <d v="2023-02-26T16:21:51"/>
    <n v="400"/>
    <m/>
    <x v="1"/>
    <d v="2023-03-12T16:21:51"/>
    <n v="20"/>
    <n v="2"/>
  </r>
  <r>
    <n v="2891"/>
    <x v="1185"/>
    <x v="5"/>
    <s v="HR - Associate"/>
    <x v="15"/>
    <s v="HR-Quality Assurance"/>
    <x v="1"/>
    <x v="386"/>
    <d v="2023-02-06T16:21:51"/>
    <n v="1"/>
    <d v="2023-02-13T16:21:51"/>
    <n v="7"/>
    <d v="2023-03-30T16:21:51"/>
    <n v="45"/>
    <x v="0"/>
    <n v="2"/>
    <d v="2023-02-15T16:21:51"/>
    <x v="1"/>
    <m/>
    <d v="2023-02-17T16:21:51"/>
    <s v="Declined"/>
    <m/>
    <m/>
    <d v="2023-02-16T16:21:51"/>
    <x v="0"/>
    <m/>
    <x v="0"/>
    <m/>
    <m/>
    <m/>
    <m/>
    <m/>
    <m/>
    <m/>
    <x v="1"/>
    <m/>
    <m/>
    <m/>
  </r>
  <r>
    <n v="2729"/>
    <x v="1186"/>
    <x v="5"/>
    <s v="HR - Associate"/>
    <x v="15"/>
    <s v="HR-Quality Assurance"/>
    <x v="1"/>
    <x v="699"/>
    <d v="2023-05-22T05:58:29"/>
    <n v="1"/>
    <d v="2023-05-25T05:58:29"/>
    <n v="3"/>
    <d v="2023-06-04T05:58:29"/>
    <n v="10"/>
    <x v="0"/>
    <n v="16"/>
    <d v="2023-06-10T05:58:29"/>
    <x v="0"/>
    <s v="Not a culture fit"/>
    <m/>
    <m/>
    <m/>
    <m/>
    <d v="2023-06-12T05:58:29"/>
    <x v="0"/>
    <m/>
    <x v="0"/>
    <m/>
    <m/>
    <m/>
    <m/>
    <m/>
    <m/>
    <m/>
    <x v="0"/>
    <m/>
    <m/>
    <m/>
  </r>
  <r>
    <n v="2668"/>
    <x v="1187"/>
    <x v="5"/>
    <s v="HR - Associate"/>
    <x v="15"/>
    <s v="HR-Quality Assurance"/>
    <x v="1"/>
    <x v="800"/>
    <d v="2022-12-04T21:41:18"/>
    <n v="2"/>
    <d v="2022-12-08T21:41:18"/>
    <n v="4"/>
    <d v="2022-12-29T21:41:18"/>
    <n v="21"/>
    <x v="0"/>
    <n v="12"/>
    <d v="2022-12-20T21:41:18"/>
    <x v="0"/>
    <s v="Position filled by another"/>
    <m/>
    <m/>
    <m/>
    <m/>
    <m/>
    <x v="0"/>
    <m/>
    <x v="0"/>
    <m/>
    <m/>
    <m/>
    <m/>
    <m/>
    <m/>
    <m/>
    <x v="0"/>
    <m/>
    <m/>
    <m/>
  </r>
  <r>
    <n v="2662"/>
    <x v="1188"/>
    <x v="5"/>
    <s v="HR - Associate"/>
    <x v="15"/>
    <s v="HR-Quality Assurance"/>
    <x v="1"/>
    <x v="801"/>
    <d v="2022-12-06T21:41:18"/>
    <n v="1"/>
    <d v="2022-12-08T21:41:18"/>
    <n v="2"/>
    <d v="2022-12-30T21:41:18"/>
    <n v="22"/>
    <x v="0"/>
    <n v="3"/>
    <d v="2022-12-11T21:41:18"/>
    <x v="0"/>
    <s v="Other"/>
    <m/>
    <m/>
    <m/>
    <m/>
    <d v="2022-12-12T21:41:18"/>
    <x v="0"/>
    <m/>
    <x v="0"/>
    <m/>
    <m/>
    <m/>
    <m/>
    <m/>
    <m/>
    <m/>
    <x v="2"/>
    <m/>
    <m/>
    <m/>
  </r>
  <r>
    <n v="2650"/>
    <x v="1189"/>
    <x v="5"/>
    <s v="HR - Associate"/>
    <x v="15"/>
    <s v="HR-Quality Assurance"/>
    <x v="1"/>
    <x v="802"/>
    <d v="2022-01-26T14:06:06"/>
    <n v="4"/>
    <d v="2022-02-01T14:06:06"/>
    <n v="6"/>
    <d v="2022-02-12T14:06:06"/>
    <n v="11"/>
    <x v="0"/>
    <n v="12"/>
    <d v="2022-02-13T14:06:06"/>
    <x v="0"/>
    <s v="Position filled by another"/>
    <m/>
    <m/>
    <m/>
    <m/>
    <m/>
    <x v="0"/>
    <m/>
    <x v="0"/>
    <m/>
    <m/>
    <m/>
    <m/>
    <m/>
    <m/>
    <m/>
    <x v="2"/>
    <m/>
    <m/>
    <m/>
  </r>
  <r>
    <n v="2378"/>
    <x v="1190"/>
    <x v="5"/>
    <s v="HR - Associate"/>
    <x v="15"/>
    <s v="HR-Quality Assurance"/>
    <x v="1"/>
    <x v="803"/>
    <d v="2023-04-15T22:01:03"/>
    <n v="4"/>
    <d v="2023-04-20T22:01:03"/>
    <n v="5"/>
    <d v="2023-04-30T22:01:03"/>
    <n v="10"/>
    <x v="0"/>
    <n v="11"/>
    <d v="2023-05-01T22:01:03"/>
    <x v="1"/>
    <m/>
    <d v="2023-05-07T22:01:03"/>
    <s v="Declined"/>
    <m/>
    <m/>
    <d v="2023-05-03T22:01:03"/>
    <x v="0"/>
    <m/>
    <x v="0"/>
    <m/>
    <m/>
    <m/>
    <m/>
    <m/>
    <m/>
    <m/>
    <x v="1"/>
    <m/>
    <m/>
    <m/>
  </r>
  <r>
    <n v="2373"/>
    <x v="1191"/>
    <x v="5"/>
    <s v="HR - Associate"/>
    <x v="15"/>
    <s v="HR-Quality Assurance"/>
    <x v="1"/>
    <x v="804"/>
    <d v="2023-04-17T22:01:03"/>
    <n v="3"/>
    <d v="2023-04-20T22:01:03"/>
    <n v="3"/>
    <d v="2023-05-12T22:01:03"/>
    <n v="22"/>
    <x v="0"/>
    <n v="10"/>
    <d v="2023-04-30T22:01:03"/>
    <x v="0"/>
    <s v="Not a culture fit"/>
    <m/>
    <m/>
    <m/>
    <m/>
    <d v="2023-05-03T22:01:03"/>
    <x v="0"/>
    <m/>
    <x v="0"/>
    <m/>
    <m/>
    <m/>
    <m/>
    <m/>
    <m/>
    <m/>
    <x v="0"/>
    <m/>
    <m/>
    <m/>
  </r>
  <r>
    <n v="2258"/>
    <x v="1192"/>
    <x v="5"/>
    <s v="HR - Associate"/>
    <x v="15"/>
    <s v="HR-Quality Assurance"/>
    <x v="1"/>
    <x v="805"/>
    <d v="2022-08-08T16:27:58"/>
    <n v="1"/>
    <d v="2022-08-14T16:27:58"/>
    <n v="6"/>
    <d v="2022-09-13T16:27:58"/>
    <n v="30"/>
    <x v="0"/>
    <n v="14"/>
    <d v="2022-08-28T16:27:58"/>
    <x v="0"/>
    <s v="Salary expectation too high"/>
    <m/>
    <m/>
    <m/>
    <m/>
    <m/>
    <x v="0"/>
    <m/>
    <x v="0"/>
    <m/>
    <m/>
    <m/>
    <m/>
    <m/>
    <m/>
    <m/>
    <x v="2"/>
    <m/>
    <m/>
    <m/>
  </r>
  <r>
    <n v="2257"/>
    <x v="1193"/>
    <x v="5"/>
    <s v="HR - Associate"/>
    <x v="15"/>
    <s v="HR-Quality Assurance"/>
    <x v="1"/>
    <x v="455"/>
    <d v="2022-08-09T16:27:58"/>
    <n v="1"/>
    <d v="2022-08-14T16:27:58"/>
    <n v="5"/>
    <d v="2022-09-04T16:27:58"/>
    <n v="21"/>
    <x v="0"/>
    <n v="9"/>
    <d v="2022-08-23T16:27:58"/>
    <x v="3"/>
    <m/>
    <d v="2022-08-28T16:27:58"/>
    <s v="Accepted"/>
    <d v="2022-08-24T16:27:58"/>
    <d v="2022-08-25T16:27:58"/>
    <d v="2022-08-26T16:27:58"/>
    <x v="23"/>
    <d v="2022-08-29T16:27:58"/>
    <x v="1"/>
    <n v="6"/>
    <d v="2022-09-02T16:27:58"/>
    <n v="4"/>
    <d v="2022-09-05T16:27:58"/>
    <d v="2022-09-06T16:27:58"/>
    <n v="164"/>
    <m/>
    <x v="1"/>
    <d v="2022-09-18T16:27:58"/>
    <n v="20"/>
    <n v="1"/>
  </r>
  <r>
    <n v="2051"/>
    <x v="1194"/>
    <x v="5"/>
    <s v="HR - Associate"/>
    <x v="15"/>
    <s v="HR-Quality Assurance"/>
    <x v="1"/>
    <x v="806"/>
    <d v="2022-01-17T19:56:47"/>
    <n v="1"/>
    <d v="2022-01-19T19:56:47"/>
    <n v="2"/>
    <d v="2022-01-27T19:56:47"/>
    <n v="8"/>
    <x v="0"/>
    <n v="5"/>
    <d v="2022-01-24T19:56:47"/>
    <x v="1"/>
    <m/>
    <d v="2022-01-30T19:56:47"/>
    <s v="Declined"/>
    <m/>
    <m/>
    <d v="2022-01-27T19:56:47"/>
    <x v="0"/>
    <m/>
    <x v="0"/>
    <m/>
    <m/>
    <m/>
    <m/>
    <m/>
    <m/>
    <m/>
    <x v="1"/>
    <m/>
    <m/>
    <m/>
  </r>
  <r>
    <n v="1959"/>
    <x v="1195"/>
    <x v="5"/>
    <s v="HR - Associate"/>
    <x v="15"/>
    <s v="HR-Quality Assurance"/>
    <x v="1"/>
    <x v="807"/>
    <d v="2022-09-15T01:01:03"/>
    <n v="4"/>
    <d v="2022-09-21T01:01:03"/>
    <n v="6"/>
    <d v="2022-10-14T01:01:03"/>
    <n v="23"/>
    <x v="0"/>
    <n v="17"/>
    <d v="2022-10-08T01:01:03"/>
    <x v="4"/>
    <m/>
    <d v="2022-10-13T01:01:03"/>
    <s v="Pending"/>
    <m/>
    <m/>
    <d v="2022-10-12T01:01:03"/>
    <x v="0"/>
    <m/>
    <x v="0"/>
    <m/>
    <m/>
    <m/>
    <m/>
    <m/>
    <m/>
    <m/>
    <x v="1"/>
    <m/>
    <m/>
    <m/>
  </r>
  <r>
    <n v="1904"/>
    <x v="1196"/>
    <x v="5"/>
    <s v="HR - Associate"/>
    <x v="15"/>
    <s v="HR-Quality Assurance"/>
    <x v="1"/>
    <x v="784"/>
    <d v="2023-03-12T16:28:31"/>
    <n v="2"/>
    <d v="2023-03-16T16:28:31"/>
    <n v="4"/>
    <d v="2023-04-13T16:28:31"/>
    <n v="28"/>
    <x v="0"/>
    <n v="15"/>
    <d v="2023-03-31T16:28:31"/>
    <x v="0"/>
    <s v="Position filled by another"/>
    <m/>
    <m/>
    <m/>
    <m/>
    <m/>
    <x v="0"/>
    <m/>
    <x v="0"/>
    <m/>
    <m/>
    <m/>
    <m/>
    <m/>
    <m/>
    <m/>
    <x v="2"/>
    <m/>
    <m/>
    <m/>
  </r>
  <r>
    <n v="1895"/>
    <x v="1197"/>
    <x v="5"/>
    <s v="HR - Associate"/>
    <x v="15"/>
    <s v="HR-Quality Assurance"/>
    <x v="1"/>
    <x v="393"/>
    <d v="2022-02-04T06:40:23"/>
    <n v="3"/>
    <d v="2022-02-07T06:40:23"/>
    <n v="3"/>
    <d v="2022-02-14T06:40:23"/>
    <n v="7"/>
    <x v="0"/>
    <n v="8"/>
    <d v="2022-02-15T06:40:23"/>
    <x v="0"/>
    <s v="Position filled by another"/>
    <m/>
    <m/>
    <m/>
    <m/>
    <m/>
    <x v="0"/>
    <m/>
    <x v="0"/>
    <m/>
    <m/>
    <m/>
    <m/>
    <m/>
    <m/>
    <m/>
    <x v="2"/>
    <m/>
    <m/>
    <m/>
  </r>
  <r>
    <n v="1774"/>
    <x v="1198"/>
    <x v="5"/>
    <s v="HR - Associate"/>
    <x v="15"/>
    <s v="HR-Quality Assurance"/>
    <x v="1"/>
    <x v="394"/>
    <d v="2022-06-04T19:49:14"/>
    <n v="4"/>
    <d v="2022-06-06T19:49:14"/>
    <n v="2"/>
    <d v="2022-06-14T19:49:14"/>
    <n v="8"/>
    <x v="0"/>
    <n v="11"/>
    <d v="2022-06-17T19:49:14"/>
    <x v="0"/>
    <s v="Salary expectation too high"/>
    <m/>
    <m/>
    <m/>
    <m/>
    <m/>
    <x v="0"/>
    <m/>
    <x v="0"/>
    <m/>
    <m/>
    <m/>
    <m/>
    <m/>
    <m/>
    <m/>
    <x v="2"/>
    <m/>
    <m/>
    <m/>
  </r>
  <r>
    <n v="1743"/>
    <x v="1199"/>
    <x v="5"/>
    <s v="HR - Associate"/>
    <x v="15"/>
    <s v="HR-Quality Assurance"/>
    <x v="1"/>
    <x v="808"/>
    <d v="2023-01-23T19:09:14"/>
    <n v="1"/>
    <d v="2023-01-27T19:09:14"/>
    <n v="4"/>
    <d v="2023-02-07T19:09:14"/>
    <n v="11"/>
    <x v="0"/>
    <n v="11"/>
    <d v="2023-02-07T19:09:14"/>
    <x v="1"/>
    <m/>
    <d v="2023-02-10T19:09:14"/>
    <s v="Declined"/>
    <m/>
    <m/>
    <d v="2023-02-09T19:09:14"/>
    <x v="0"/>
    <m/>
    <x v="0"/>
    <m/>
    <m/>
    <m/>
    <m/>
    <m/>
    <m/>
    <m/>
    <x v="1"/>
    <m/>
    <m/>
    <m/>
  </r>
  <r>
    <n v="1648"/>
    <x v="1200"/>
    <x v="5"/>
    <s v="HR - Associate"/>
    <x v="15"/>
    <s v="HR-Quality Assurance"/>
    <x v="1"/>
    <x v="395"/>
    <d v="2022-12-20T15:52:13"/>
    <n v="1"/>
    <d v="2022-12-25T15:52:13"/>
    <n v="5"/>
    <d v="2023-01-12T15:52:13"/>
    <n v="18"/>
    <x v="0"/>
    <n v="15"/>
    <d v="2023-01-09T15:52:13"/>
    <x v="0"/>
    <s v="Salary expectation too high"/>
    <m/>
    <m/>
    <m/>
    <m/>
    <m/>
    <x v="0"/>
    <m/>
    <x v="0"/>
    <m/>
    <m/>
    <m/>
    <m/>
    <m/>
    <m/>
    <m/>
    <x v="2"/>
    <m/>
    <m/>
    <m/>
  </r>
  <r>
    <n v="1643"/>
    <x v="1201"/>
    <x v="5"/>
    <s v="HR - Associate"/>
    <x v="15"/>
    <s v="HR-Quality Assurance"/>
    <x v="1"/>
    <x v="809"/>
    <d v="2022-12-24T15:52:13"/>
    <n v="2"/>
    <d v="2022-12-25T15:52:13"/>
    <n v="1"/>
    <d v="2023-01-04T15:52:13"/>
    <n v="10"/>
    <x v="0"/>
    <n v="8"/>
    <d v="2023-01-02T15:52:13"/>
    <x v="3"/>
    <m/>
    <d v="2023-01-05T15:52:13"/>
    <s v="Accepted"/>
    <d v="2023-01-04T15:52:13"/>
    <d v="2023-01-07T15:52:13"/>
    <d v="2023-01-04T15:52:13"/>
    <x v="29"/>
    <d v="2023-01-09T15:52:13"/>
    <x v="1"/>
    <n v="7"/>
    <d v="2023-01-12T15:52:13"/>
    <n v="3"/>
    <d v="2023-01-13T15:52:13"/>
    <d v="2023-01-14T15:52:13"/>
    <n v="151"/>
    <m/>
    <x v="1"/>
    <d v="2023-01-28T15:52:13"/>
    <n v="19"/>
    <n v="1"/>
  </r>
  <r>
    <n v="1618"/>
    <x v="1202"/>
    <x v="5"/>
    <s v="HR - Associate"/>
    <x v="15"/>
    <s v="HR-Quality Assurance"/>
    <x v="1"/>
    <x v="810"/>
    <d v="2022-10-20T22:49:43"/>
    <n v="4"/>
    <d v="2022-10-24T22:49:43"/>
    <n v="4"/>
    <d v="2022-11-08T22:49:43"/>
    <n v="15"/>
    <x v="0"/>
    <n v="13"/>
    <d v="2022-11-06T22:49:43"/>
    <x v="0"/>
    <s v="Salary expectation too high"/>
    <m/>
    <m/>
    <m/>
    <m/>
    <m/>
    <x v="0"/>
    <m/>
    <x v="0"/>
    <m/>
    <m/>
    <m/>
    <m/>
    <m/>
    <m/>
    <m/>
    <x v="2"/>
    <m/>
    <m/>
    <m/>
  </r>
  <r>
    <n v="1593"/>
    <x v="1203"/>
    <x v="5"/>
    <s v="HR - Associate"/>
    <x v="15"/>
    <s v="HR-Quality Assurance"/>
    <x v="1"/>
    <x v="811"/>
    <d v="2023-03-12T03:56:27"/>
    <n v="1"/>
    <d v="2023-03-15T03:56:27"/>
    <n v="3"/>
    <d v="2023-04-13T03:56:27"/>
    <n v="29"/>
    <x v="0"/>
    <n v="11"/>
    <d v="2023-03-26T03:56:27"/>
    <x v="4"/>
    <m/>
    <d v="2023-04-03T03:56:27"/>
    <s v="Pending"/>
    <m/>
    <m/>
    <d v="2023-03-30T03:56:27"/>
    <x v="0"/>
    <m/>
    <x v="0"/>
    <m/>
    <m/>
    <m/>
    <m/>
    <m/>
    <m/>
    <m/>
    <x v="1"/>
    <m/>
    <m/>
    <m/>
  </r>
  <r>
    <n v="1536"/>
    <x v="1204"/>
    <x v="5"/>
    <s v="HR - Associate"/>
    <x v="15"/>
    <s v="HR-Quality Assurance"/>
    <x v="1"/>
    <x v="754"/>
    <d v="2023-05-11T13:06:51"/>
    <n v="2"/>
    <d v="2023-05-14T13:06:51"/>
    <n v="3"/>
    <d v="2023-05-20T13:06:51"/>
    <n v="6"/>
    <x v="0"/>
    <n v="15"/>
    <d v="2023-05-29T13:06:51"/>
    <x v="0"/>
    <s v="Didn't pass technical test"/>
    <m/>
    <m/>
    <m/>
    <m/>
    <m/>
    <x v="0"/>
    <m/>
    <x v="0"/>
    <m/>
    <m/>
    <m/>
    <m/>
    <m/>
    <m/>
    <m/>
    <x v="0"/>
    <m/>
    <m/>
    <m/>
  </r>
  <r>
    <n v="1502"/>
    <x v="1205"/>
    <x v="5"/>
    <s v="HR - Associate"/>
    <x v="15"/>
    <s v="HR-Quality Assurance"/>
    <x v="1"/>
    <x v="734"/>
    <d v="2022-07-18T08:18:33"/>
    <n v="1"/>
    <d v="2022-07-20T08:18:33"/>
    <n v="2"/>
    <d v="2022-08-07T08:18:33"/>
    <n v="18"/>
    <x v="0"/>
    <n v="5"/>
    <d v="2022-07-25T08:18:33"/>
    <x v="0"/>
    <s v="Other"/>
    <m/>
    <m/>
    <m/>
    <m/>
    <m/>
    <x v="0"/>
    <m/>
    <x v="0"/>
    <m/>
    <m/>
    <m/>
    <m/>
    <m/>
    <m/>
    <m/>
    <x v="2"/>
    <m/>
    <m/>
    <m/>
  </r>
  <r>
    <n v="1501"/>
    <x v="1206"/>
    <x v="5"/>
    <s v="HR - Associate"/>
    <x v="15"/>
    <s v="HR-Quality Assurance"/>
    <x v="1"/>
    <x v="812"/>
    <d v="2022-07-15T08:18:33"/>
    <n v="4"/>
    <d v="2022-07-20T08:18:33"/>
    <n v="5"/>
    <d v="2022-08-09T08:18:33"/>
    <n v="20"/>
    <x v="0"/>
    <n v="16"/>
    <d v="2022-08-05T08:18:33"/>
    <x v="0"/>
    <s v="Salary expectation too high"/>
    <m/>
    <m/>
    <m/>
    <m/>
    <d v="2022-08-07T08:18:33"/>
    <x v="0"/>
    <m/>
    <x v="0"/>
    <m/>
    <m/>
    <m/>
    <m/>
    <m/>
    <m/>
    <m/>
    <x v="2"/>
    <m/>
    <m/>
    <m/>
  </r>
  <r>
    <n v="1495"/>
    <x v="1207"/>
    <x v="5"/>
    <s v="HR - Associate"/>
    <x v="15"/>
    <s v="HR-Quality Assurance"/>
    <x v="1"/>
    <x v="773"/>
    <d v="2022-05-16T13:40:01"/>
    <n v="2"/>
    <d v="2022-05-20T13:40:01"/>
    <n v="4"/>
    <d v="2022-06-15T13:40:01"/>
    <n v="26"/>
    <x v="0"/>
    <n v="11"/>
    <d v="2022-05-31T13:40:01"/>
    <x v="0"/>
    <s v="Other"/>
    <m/>
    <m/>
    <m/>
    <m/>
    <d v="2022-06-03T13:40:01"/>
    <x v="0"/>
    <m/>
    <x v="0"/>
    <m/>
    <m/>
    <m/>
    <m/>
    <m/>
    <m/>
    <m/>
    <x v="2"/>
    <m/>
    <m/>
    <m/>
  </r>
  <r>
    <n v="1458"/>
    <x v="1208"/>
    <x v="5"/>
    <s v="HR - Associate"/>
    <x v="15"/>
    <s v="HR-Quality Assurance"/>
    <x v="1"/>
    <x v="790"/>
    <d v="2023-04-09T13:44:16"/>
    <n v="1"/>
    <d v="2023-04-13T13:44:16"/>
    <n v="4"/>
    <d v="2023-05-12T13:44:16"/>
    <n v="29"/>
    <x v="0"/>
    <n v="9"/>
    <d v="2023-04-22T13:44:16"/>
    <x v="0"/>
    <s v="Salary expectation too high"/>
    <m/>
    <m/>
    <m/>
    <m/>
    <m/>
    <x v="0"/>
    <m/>
    <x v="0"/>
    <m/>
    <m/>
    <m/>
    <m/>
    <m/>
    <m/>
    <m/>
    <x v="0"/>
    <m/>
    <m/>
    <m/>
  </r>
  <r>
    <n v="1455"/>
    <x v="1209"/>
    <x v="5"/>
    <s v="HR - Associate"/>
    <x v="15"/>
    <s v="HR-Quality Assurance"/>
    <x v="1"/>
    <x v="790"/>
    <d v="2023-04-11T13:44:16"/>
    <n v="3"/>
    <d v="2023-04-13T13:44:16"/>
    <n v="2"/>
    <d v="2023-04-23T13:44:16"/>
    <n v="10"/>
    <x v="0"/>
    <n v="9"/>
    <d v="2023-04-22T13:44:16"/>
    <x v="0"/>
    <s v="Didn't pass technical test"/>
    <m/>
    <m/>
    <m/>
    <m/>
    <m/>
    <x v="0"/>
    <m/>
    <x v="0"/>
    <m/>
    <m/>
    <m/>
    <m/>
    <m/>
    <m/>
    <m/>
    <x v="2"/>
    <m/>
    <m/>
    <m/>
  </r>
  <r>
    <n v="1427"/>
    <x v="1210"/>
    <x v="5"/>
    <s v="HR - Associate"/>
    <x v="15"/>
    <s v="HR-Quality Assurance"/>
    <x v="1"/>
    <x v="813"/>
    <d v="2022-04-11T02:42:56"/>
    <n v="2"/>
    <d v="2022-04-15T02:42:56"/>
    <n v="4"/>
    <d v="2022-04-27T02:42:56"/>
    <n v="12"/>
    <x v="0"/>
    <n v="6"/>
    <d v="2022-04-21T02:42:56"/>
    <x v="0"/>
    <s v="Not a culture fit"/>
    <m/>
    <m/>
    <m/>
    <m/>
    <m/>
    <x v="0"/>
    <m/>
    <x v="0"/>
    <m/>
    <m/>
    <m/>
    <m/>
    <m/>
    <m/>
    <m/>
    <x v="2"/>
    <m/>
    <m/>
    <m/>
  </r>
  <r>
    <n v="1421"/>
    <x v="1211"/>
    <x v="5"/>
    <s v="HR - Associate"/>
    <x v="15"/>
    <s v="HR-Quality Assurance"/>
    <x v="1"/>
    <x v="738"/>
    <d v="2022-04-09T02:42:56"/>
    <n v="2"/>
    <d v="2022-04-15T02:42:56"/>
    <n v="6"/>
    <d v="2022-05-07T02:42:56"/>
    <n v="22"/>
    <x v="0"/>
    <n v="11"/>
    <d v="2022-04-26T02:42:56"/>
    <x v="3"/>
    <m/>
    <d v="2022-05-02T02:42:56"/>
    <s v="Accepted"/>
    <d v="2022-04-28T02:42:56"/>
    <d v="2022-05-01T02:42:56"/>
    <d v="2022-04-29T02:42:56"/>
    <x v="29"/>
    <d v="2022-05-01T02:42:56"/>
    <x v="1"/>
    <n v="5"/>
    <d v="2022-05-02T02:42:56"/>
    <n v="1"/>
    <d v="2022-05-05T02:42:56"/>
    <d v="2022-05-08T02:42:56"/>
    <n v="175"/>
    <m/>
    <x v="1"/>
    <d v="2022-05-17T02:42:56"/>
    <n v="16"/>
    <n v="3"/>
  </r>
  <r>
    <n v="1363"/>
    <x v="1212"/>
    <x v="5"/>
    <s v="HR - Associate"/>
    <x v="15"/>
    <s v="HR-Quality Assurance"/>
    <x v="1"/>
    <x v="814"/>
    <d v="2022-10-20T03:55:53"/>
    <n v="4"/>
    <d v="2022-10-22T03:55:53"/>
    <n v="2"/>
    <d v="2022-11-12T03:55:53"/>
    <n v="21"/>
    <x v="0"/>
    <n v="17"/>
    <d v="2022-11-08T03:55:53"/>
    <x v="0"/>
    <s v="Didn't pass technical test"/>
    <m/>
    <m/>
    <m/>
    <m/>
    <d v="2022-11-12T03:55:53"/>
    <x v="0"/>
    <m/>
    <x v="0"/>
    <m/>
    <m/>
    <m/>
    <m/>
    <m/>
    <m/>
    <m/>
    <x v="2"/>
    <m/>
    <m/>
    <m/>
  </r>
  <r>
    <n v="1318"/>
    <x v="1213"/>
    <x v="5"/>
    <s v="HR - Associate"/>
    <x v="15"/>
    <s v="HR-Quality Assurance"/>
    <x v="1"/>
    <x v="815"/>
    <d v="2023-08-15T05:35:37"/>
    <n v="1"/>
    <d v="2023-08-17T05:35:37"/>
    <n v="2"/>
    <d v="2023-09-09T05:35:37"/>
    <n v="23"/>
    <x v="0"/>
    <n v="5"/>
    <d v="2023-08-22T05:35:37"/>
    <x v="0"/>
    <s v="Not a culture fit"/>
    <m/>
    <m/>
    <m/>
    <m/>
    <d v="2023-08-24T05:35:37"/>
    <x v="0"/>
    <m/>
    <x v="0"/>
    <m/>
    <m/>
    <m/>
    <m/>
    <m/>
    <m/>
    <m/>
    <x v="0"/>
    <m/>
    <m/>
    <m/>
  </r>
  <r>
    <n v="1277"/>
    <x v="1214"/>
    <x v="5"/>
    <s v="HR - Associate"/>
    <x v="15"/>
    <s v="HR-Quality Assurance"/>
    <x v="1"/>
    <x v="816"/>
    <d v="2022-06-04T02:35:25"/>
    <n v="3"/>
    <d v="2022-06-05T02:35:25"/>
    <n v="1"/>
    <d v="2022-06-20T02:35:25"/>
    <n v="15"/>
    <x v="0"/>
    <n v="17"/>
    <d v="2022-06-22T02:35:25"/>
    <x v="0"/>
    <s v="Other"/>
    <m/>
    <m/>
    <m/>
    <m/>
    <d v="2022-06-26T02:35:25"/>
    <x v="0"/>
    <m/>
    <x v="0"/>
    <m/>
    <m/>
    <m/>
    <m/>
    <m/>
    <m/>
    <m/>
    <x v="0"/>
    <m/>
    <m/>
    <m/>
  </r>
  <r>
    <n v="1271"/>
    <x v="1215"/>
    <x v="5"/>
    <s v="HR - Associate"/>
    <x v="15"/>
    <s v="HR-Quality Assurance"/>
    <x v="1"/>
    <x v="817"/>
    <d v="2022-06-04T02:35:25"/>
    <n v="2"/>
    <d v="2022-06-05T02:35:25"/>
    <n v="1"/>
    <d v="2022-06-24T02:35:25"/>
    <n v="19"/>
    <x v="0"/>
    <n v="15"/>
    <d v="2022-06-20T02:35:25"/>
    <x v="0"/>
    <s v="Other"/>
    <m/>
    <m/>
    <m/>
    <m/>
    <d v="2022-06-22T02:35:25"/>
    <x v="0"/>
    <m/>
    <x v="0"/>
    <m/>
    <m/>
    <m/>
    <m/>
    <m/>
    <m/>
    <m/>
    <x v="2"/>
    <m/>
    <m/>
    <m/>
  </r>
  <r>
    <n v="1217"/>
    <x v="1216"/>
    <x v="5"/>
    <s v="HR - Associate"/>
    <x v="15"/>
    <s v="HR-Quality Assurance"/>
    <x v="1"/>
    <x v="711"/>
    <d v="2023-07-26T00:06:13"/>
    <n v="1"/>
    <d v="2023-07-31T00:06:13"/>
    <n v="5"/>
    <d v="2023-08-27T00:06:13"/>
    <n v="27"/>
    <x v="0"/>
    <n v="5"/>
    <d v="2023-08-05T00:06:13"/>
    <x v="3"/>
    <m/>
    <d v="2023-08-09T00:06:13"/>
    <s v="Accepted"/>
    <d v="2023-08-06T00:06:13"/>
    <d v="2023-08-09T00:06:13"/>
    <d v="2023-08-06T00:06:13"/>
    <x v="18"/>
    <d v="2023-08-11T00:06:13"/>
    <x v="1"/>
    <n v="6"/>
    <d v="2023-08-14T00:06:13"/>
    <n v="3"/>
    <d v="2023-08-17T00:06:13"/>
    <d v="2023-08-18T00:06:13"/>
    <n v="450"/>
    <m/>
    <x v="1"/>
    <d v="2023-09-03T00:06:13"/>
    <n v="23"/>
    <n v="1"/>
  </r>
  <r>
    <n v="1184"/>
    <x v="1217"/>
    <x v="5"/>
    <s v="HR - Associate"/>
    <x v="15"/>
    <s v="HR-Quality Assurance"/>
    <x v="1"/>
    <x v="818"/>
    <d v="2023-05-28T18:50:13"/>
    <n v="3"/>
    <d v="2023-06-03T18:50:13"/>
    <n v="6"/>
    <d v="2023-06-09T18:50:13"/>
    <n v="6"/>
    <x v="0"/>
    <n v="9"/>
    <d v="2023-06-12T18:50:13"/>
    <x v="0"/>
    <s v="Not a culture fit"/>
    <m/>
    <m/>
    <m/>
    <m/>
    <d v="2023-06-14T18:50:13"/>
    <x v="0"/>
    <m/>
    <x v="0"/>
    <m/>
    <m/>
    <m/>
    <m/>
    <m/>
    <m/>
    <m/>
    <x v="2"/>
    <m/>
    <m/>
    <m/>
  </r>
  <r>
    <n v="1183"/>
    <x v="1218"/>
    <x v="5"/>
    <s v="HR - Associate"/>
    <x v="10"/>
    <s v="HR-Business Partner"/>
    <x v="1"/>
    <x v="818"/>
    <d v="2023-05-28T18:50:13"/>
    <n v="3"/>
    <d v="2023-06-03T18:50:13"/>
    <n v="6"/>
    <d v="2023-06-17T18:50:13"/>
    <n v="14"/>
    <x v="0"/>
    <n v="1"/>
    <d v="2023-06-04T18:50:13"/>
    <x v="0"/>
    <s v="Didn't pass technical test"/>
    <m/>
    <m/>
    <m/>
    <m/>
    <d v="2023-06-08T18:50:13"/>
    <x v="0"/>
    <m/>
    <x v="0"/>
    <m/>
    <m/>
    <m/>
    <m/>
    <m/>
    <m/>
    <m/>
    <x v="2"/>
    <m/>
    <m/>
    <m/>
  </r>
  <r>
    <n v="1181"/>
    <x v="1219"/>
    <x v="5"/>
    <s v="HR - Associate"/>
    <x v="10"/>
    <s v="HR-Business Partner"/>
    <x v="1"/>
    <x v="819"/>
    <d v="2023-06-02T18:50:13"/>
    <n v="3"/>
    <d v="2023-06-03T18:50:13"/>
    <n v="1"/>
    <d v="2023-06-12T18:50:13"/>
    <n v="9"/>
    <x v="0"/>
    <n v="3"/>
    <d v="2023-06-06T18:50:13"/>
    <x v="1"/>
    <m/>
    <d v="2023-06-10T18:50:13"/>
    <s v="Declined"/>
    <m/>
    <m/>
    <d v="2023-06-07T18:50:13"/>
    <x v="0"/>
    <m/>
    <x v="0"/>
    <m/>
    <m/>
    <m/>
    <m/>
    <m/>
    <m/>
    <m/>
    <x v="1"/>
    <m/>
    <m/>
    <m/>
  </r>
  <r>
    <n v="1167"/>
    <x v="1220"/>
    <x v="5"/>
    <s v="HR - Associate"/>
    <x v="10"/>
    <s v="HR-Business Partner"/>
    <x v="1"/>
    <x v="795"/>
    <d v="2023-02-10T20:47:13"/>
    <n v="3"/>
    <d v="2023-02-16T20:47:13"/>
    <n v="6"/>
    <d v="2023-03-05T20:47:13"/>
    <n v="17"/>
    <x v="0"/>
    <n v="12"/>
    <d v="2023-02-28T20:47:13"/>
    <x v="0"/>
    <s v="Didn't pass technical test"/>
    <m/>
    <m/>
    <m/>
    <m/>
    <d v="2023-03-01T20:47:13"/>
    <x v="0"/>
    <m/>
    <x v="0"/>
    <m/>
    <m/>
    <m/>
    <m/>
    <m/>
    <m/>
    <m/>
    <x v="2"/>
    <m/>
    <m/>
    <m/>
  </r>
  <r>
    <n v="1162"/>
    <x v="1221"/>
    <x v="5"/>
    <s v="HR - Associate"/>
    <x v="10"/>
    <s v="HR-Business Partner"/>
    <x v="1"/>
    <x v="820"/>
    <d v="2023-02-11T20:47:13"/>
    <n v="1"/>
    <d v="2023-02-16T20:47:13"/>
    <n v="5"/>
    <d v="2023-03-11T20:47:13"/>
    <n v="23"/>
    <x v="0"/>
    <n v="3"/>
    <d v="2023-02-19T20:47:13"/>
    <x v="0"/>
    <s v="Salary expectation too high"/>
    <m/>
    <m/>
    <m/>
    <m/>
    <m/>
    <x v="0"/>
    <m/>
    <x v="0"/>
    <m/>
    <m/>
    <m/>
    <m/>
    <m/>
    <m/>
    <m/>
    <x v="0"/>
    <m/>
    <m/>
    <m/>
  </r>
  <r>
    <n v="1132"/>
    <x v="1222"/>
    <x v="5"/>
    <s v="HR - Associate"/>
    <x v="10"/>
    <s v="HR-Business Partner"/>
    <x v="1"/>
    <x v="743"/>
    <d v="2022-03-17T19:06:16"/>
    <n v="2"/>
    <d v="2022-03-19T19:06:16"/>
    <n v="2"/>
    <d v="2022-04-14T19:06:16"/>
    <n v="26"/>
    <x v="0"/>
    <n v="17"/>
    <d v="2022-04-05T19:06:16"/>
    <x v="3"/>
    <m/>
    <d v="2022-04-09T19:06:16"/>
    <s v="Accepted"/>
    <d v="2022-04-07T19:06:16"/>
    <d v="2022-04-11T19:06:16"/>
    <d v="2022-04-06T19:06:16"/>
    <x v="8"/>
    <d v="2022-04-16T19:06:16"/>
    <x v="1"/>
    <n v="11"/>
    <d v="2022-04-18T19:06:16"/>
    <n v="2"/>
    <d v="2022-04-20T19:06:16"/>
    <d v="2022-04-23T19:06:16"/>
    <n v="140"/>
    <m/>
    <x v="1"/>
    <d v="2022-05-05T19:06:16"/>
    <n v="19"/>
    <n v="3"/>
  </r>
  <r>
    <n v="1087"/>
    <x v="1223"/>
    <x v="5"/>
    <s v="HR - Associate"/>
    <x v="10"/>
    <s v="HR-Business Partner"/>
    <x v="1"/>
    <x v="821"/>
    <d v="2022-12-01T23:25:45"/>
    <n v="2"/>
    <d v="2022-12-04T23:25:45"/>
    <n v="3"/>
    <d v="2022-12-10T23:25:45"/>
    <n v="6"/>
    <x v="0"/>
    <n v="4"/>
    <d v="2022-12-08T23:25:45"/>
    <x v="3"/>
    <m/>
    <d v="2022-12-14T23:25:45"/>
    <s v="Accepted"/>
    <d v="2022-12-09T23:25:45"/>
    <d v="2022-12-13T23:25:45"/>
    <d v="2022-12-11T23:25:45"/>
    <x v="18"/>
    <d v="2022-12-16T23:25:45"/>
    <x v="1"/>
    <n v="8"/>
    <d v="2022-12-19T23:25:45"/>
    <n v="3"/>
    <d v="2022-12-20T23:25:45"/>
    <d v="2022-12-21T23:25:45"/>
    <n v="139"/>
    <m/>
    <x v="1"/>
    <d v="2023-01-10T23:25:45"/>
    <n v="25"/>
    <n v="1"/>
  </r>
  <r>
    <n v="1048"/>
    <x v="1224"/>
    <x v="5"/>
    <s v="HR - Associate"/>
    <x v="10"/>
    <s v="HR-Business Partner"/>
    <x v="1"/>
    <x v="822"/>
    <d v="2022-11-21T23:03:14"/>
    <n v="4"/>
    <d v="2022-11-26T23:03:14"/>
    <n v="5"/>
    <d v="2022-12-23T23:03:14"/>
    <n v="27"/>
    <x v="0"/>
    <n v="11"/>
    <d v="2022-12-07T23:03:14"/>
    <x v="0"/>
    <s v="Other"/>
    <m/>
    <m/>
    <m/>
    <m/>
    <m/>
    <x v="0"/>
    <m/>
    <x v="0"/>
    <m/>
    <m/>
    <m/>
    <m/>
    <m/>
    <m/>
    <m/>
    <x v="2"/>
    <m/>
    <m/>
    <m/>
  </r>
  <r>
    <n v="1043"/>
    <x v="1225"/>
    <x v="5"/>
    <s v="HR - Associate"/>
    <x v="10"/>
    <s v="HR-Business Partner"/>
    <x v="1"/>
    <x v="822"/>
    <d v="2022-11-21T23:03:14"/>
    <n v="4"/>
    <d v="2022-11-26T23:03:14"/>
    <n v="5"/>
    <d v="2022-12-01T23:03:14"/>
    <n v="5"/>
    <x v="0"/>
    <n v="7"/>
    <d v="2022-12-03T23:03:14"/>
    <x v="1"/>
    <m/>
    <d v="2022-12-07T23:03:14"/>
    <s v="Declined"/>
    <m/>
    <m/>
    <d v="2022-12-06T23:03:14"/>
    <x v="0"/>
    <m/>
    <x v="0"/>
    <m/>
    <m/>
    <m/>
    <m/>
    <m/>
    <m/>
    <m/>
    <x v="1"/>
    <m/>
    <m/>
    <m/>
  </r>
  <r>
    <n v="1028"/>
    <x v="1226"/>
    <x v="5"/>
    <s v="HR - Associate"/>
    <x v="10"/>
    <s v="HR-Business Partner"/>
    <x v="1"/>
    <x v="823"/>
    <d v="2023-01-27T18:59:14"/>
    <n v="1"/>
    <d v="2023-02-01T18:59:14"/>
    <n v="5"/>
    <d v="2023-02-15T18:59:14"/>
    <n v="14"/>
    <x v="0"/>
    <n v="10"/>
    <d v="2023-02-11T18:59:14"/>
    <x v="0"/>
    <s v="Salary expectation too high"/>
    <m/>
    <m/>
    <m/>
    <m/>
    <d v="2023-02-13T18:59:14"/>
    <x v="0"/>
    <m/>
    <x v="0"/>
    <m/>
    <m/>
    <m/>
    <m/>
    <m/>
    <m/>
    <m/>
    <x v="0"/>
    <m/>
    <m/>
    <m/>
  </r>
  <r>
    <n v="1027"/>
    <x v="1227"/>
    <x v="5"/>
    <s v="HR - Associate"/>
    <x v="10"/>
    <s v="HR-Business Partner"/>
    <x v="1"/>
    <x v="463"/>
    <d v="2023-01-27T18:59:14"/>
    <n v="2"/>
    <d v="2023-02-01T18:59:14"/>
    <n v="5"/>
    <d v="2023-02-15T18:59:14"/>
    <n v="14"/>
    <x v="0"/>
    <n v="2"/>
    <d v="2023-02-03T18:59:14"/>
    <x v="3"/>
    <m/>
    <d v="2023-02-08T18:59:14"/>
    <s v="Accepted"/>
    <d v="2023-02-05T18:59:14"/>
    <d v="2023-02-07T18:59:14"/>
    <d v="2023-02-06T18:59:14"/>
    <x v="16"/>
    <d v="2023-02-12T18:59:14"/>
    <x v="1"/>
    <n v="9"/>
    <d v="2023-02-15T18:59:14"/>
    <n v="3"/>
    <d v="2023-02-16T18:59:14"/>
    <d v="2023-02-18T18:59:14"/>
    <n v="170"/>
    <m/>
    <x v="1"/>
    <d v="2023-03-06T18:59:14"/>
    <n v="22"/>
    <n v="2"/>
  </r>
  <r>
    <n v="2993"/>
    <x v="1228"/>
    <x v="6"/>
    <s v="Fundraising - Senior Management"/>
    <x v="4"/>
    <s v="Fundraising-Senior Manager"/>
    <x v="3"/>
    <x v="824"/>
    <d v="2023-03-03T00:56:51"/>
    <n v="3"/>
    <d v="2023-03-11T00:56:51"/>
    <n v="8"/>
    <d v="2023-03-19T00:56:51"/>
    <n v="8"/>
    <x v="0"/>
    <n v="13"/>
    <d v="2023-03-24T00:56:51"/>
    <x v="0"/>
    <s v="Salary expectation too high"/>
    <m/>
    <m/>
    <m/>
    <m/>
    <d v="2023-03-26T00:56:51"/>
    <x v="0"/>
    <m/>
    <x v="0"/>
    <m/>
    <m/>
    <m/>
    <m/>
    <m/>
    <m/>
    <m/>
    <x v="0"/>
    <m/>
    <m/>
    <m/>
  </r>
  <r>
    <n v="2830"/>
    <x v="1229"/>
    <x v="6"/>
    <s v="Fundraising - Senior Management"/>
    <x v="4"/>
    <s v="Fundraising-Senior Manager"/>
    <x v="3"/>
    <x v="825"/>
    <d v="2022-01-08T01:20:30"/>
    <n v="1"/>
    <d v="2022-01-10T01:20:30"/>
    <n v="2"/>
    <d v="2022-01-16T01:20:30"/>
    <n v="6"/>
    <x v="0"/>
    <n v="7"/>
    <d v="2022-01-17T01:20:30"/>
    <x v="0"/>
    <s v="Salary expectation too high"/>
    <m/>
    <m/>
    <m/>
    <m/>
    <d v="2022-01-18T01:20:30"/>
    <x v="0"/>
    <m/>
    <x v="0"/>
    <m/>
    <m/>
    <m/>
    <m/>
    <m/>
    <m/>
    <m/>
    <x v="0"/>
    <m/>
    <m/>
    <m/>
  </r>
  <r>
    <n v="2801"/>
    <x v="1230"/>
    <x v="6"/>
    <s v="Fundraising - Senior Management"/>
    <x v="4"/>
    <s v="Fundraising-Senior Manager"/>
    <x v="3"/>
    <x v="826"/>
    <d v="2023-06-07T18:40:56"/>
    <n v="3"/>
    <d v="2023-06-08T18:40:56"/>
    <n v="1"/>
    <d v="2023-06-22T18:40:56"/>
    <n v="14"/>
    <x v="0"/>
    <n v="11"/>
    <d v="2023-06-19T18:40:56"/>
    <x v="0"/>
    <s v="Didn't pass technical test"/>
    <m/>
    <m/>
    <m/>
    <m/>
    <m/>
    <x v="0"/>
    <m/>
    <x v="0"/>
    <m/>
    <m/>
    <m/>
    <m/>
    <m/>
    <m/>
    <m/>
    <x v="0"/>
    <m/>
    <m/>
    <m/>
  </r>
  <r>
    <n v="2767"/>
    <x v="1231"/>
    <x v="6"/>
    <s v="Fundraising - Senior Management"/>
    <x v="4"/>
    <s v="Fundraising-Senior Manager"/>
    <x v="3"/>
    <x v="827"/>
    <d v="2022-09-08T07:14:27"/>
    <n v="3"/>
    <d v="2022-09-09T07:14:27"/>
    <n v="1"/>
    <d v="2022-09-21T07:14:27"/>
    <n v="12"/>
    <x v="0"/>
    <n v="12"/>
    <d v="2022-09-21T07:14:27"/>
    <x v="0"/>
    <s v="Not a culture fit"/>
    <m/>
    <m/>
    <m/>
    <m/>
    <m/>
    <x v="0"/>
    <m/>
    <x v="0"/>
    <m/>
    <m/>
    <m/>
    <m/>
    <m/>
    <m/>
    <m/>
    <x v="0"/>
    <m/>
    <m/>
    <m/>
  </r>
  <r>
    <n v="2762"/>
    <x v="1232"/>
    <x v="6"/>
    <s v="Fundraising - Senior Management"/>
    <x v="4"/>
    <s v="Fundraising-Senior Manager"/>
    <x v="3"/>
    <x v="828"/>
    <d v="2022-09-05T07:14:27"/>
    <n v="2"/>
    <d v="2022-09-09T07:14:27"/>
    <n v="4"/>
    <d v="2022-09-22T07:14:27"/>
    <n v="13"/>
    <x v="0"/>
    <n v="3"/>
    <d v="2022-09-12T07:14:27"/>
    <x v="0"/>
    <s v="Other"/>
    <m/>
    <m/>
    <m/>
    <m/>
    <d v="2022-09-14T07:14:27"/>
    <x v="0"/>
    <m/>
    <x v="0"/>
    <m/>
    <m/>
    <m/>
    <m/>
    <m/>
    <m/>
    <m/>
    <x v="0"/>
    <m/>
    <m/>
    <m/>
  </r>
  <r>
    <n v="2629"/>
    <x v="1233"/>
    <x v="6"/>
    <s v="Fundraising - Senior Management"/>
    <x v="4"/>
    <s v="Fundraising-Senior Manager"/>
    <x v="3"/>
    <x v="829"/>
    <d v="2023-06-23T16:02:26"/>
    <n v="3"/>
    <d v="2023-06-25T16:02:26"/>
    <n v="2"/>
    <d v="2023-07-10T16:02:26"/>
    <n v="15"/>
    <x v="0"/>
    <n v="17"/>
    <d v="2023-07-12T16:02:26"/>
    <x v="0"/>
    <s v="Other"/>
    <m/>
    <m/>
    <m/>
    <m/>
    <d v="2023-07-14T16:02:26"/>
    <x v="0"/>
    <m/>
    <x v="0"/>
    <m/>
    <m/>
    <m/>
    <m/>
    <m/>
    <m/>
    <m/>
    <x v="0"/>
    <m/>
    <m/>
    <m/>
  </r>
  <r>
    <n v="2486"/>
    <x v="1234"/>
    <x v="6"/>
    <s v="Fundraising - Senior Management"/>
    <x v="4"/>
    <s v="Fundraising-Senior Manager"/>
    <x v="3"/>
    <x v="830"/>
    <d v="2023-02-18T21:37:50"/>
    <n v="3"/>
    <d v="2023-02-20T21:37:50"/>
    <n v="2"/>
    <d v="2023-03-06T21:37:50"/>
    <n v="14"/>
    <x v="0"/>
    <n v="4"/>
    <d v="2023-02-24T21:37:50"/>
    <x v="0"/>
    <s v="Other"/>
    <m/>
    <m/>
    <m/>
    <m/>
    <d v="2023-02-25T21:37:50"/>
    <x v="0"/>
    <m/>
    <x v="0"/>
    <m/>
    <m/>
    <m/>
    <m/>
    <m/>
    <m/>
    <m/>
    <x v="0"/>
    <m/>
    <m/>
    <m/>
  </r>
  <r>
    <n v="2482"/>
    <x v="1235"/>
    <x v="6"/>
    <s v="Fundraising - Senior Management"/>
    <x v="4"/>
    <s v="Fundraising-Senior Manager"/>
    <x v="3"/>
    <x v="831"/>
    <d v="2023-02-19T21:37:50"/>
    <n v="2"/>
    <d v="2023-02-20T21:37:50"/>
    <n v="1"/>
    <d v="2023-03-19T21:37:50"/>
    <n v="27"/>
    <x v="0"/>
    <n v="5"/>
    <d v="2023-02-25T21:37:50"/>
    <x v="0"/>
    <s v="Not a culture fit"/>
    <m/>
    <m/>
    <m/>
    <m/>
    <d v="2023-02-27T21:37:50"/>
    <x v="0"/>
    <m/>
    <x v="0"/>
    <m/>
    <m/>
    <m/>
    <m/>
    <m/>
    <m/>
    <m/>
    <x v="0"/>
    <m/>
    <m/>
    <m/>
  </r>
  <r>
    <n v="1874"/>
    <x v="1236"/>
    <x v="6"/>
    <s v="Fundraising - Senior Management"/>
    <x v="4"/>
    <s v="Fundraising-Senior Manager"/>
    <x v="3"/>
    <x v="832"/>
    <d v="2022-01-17T17:35:29"/>
    <n v="2"/>
    <d v="2022-01-20T17:35:29"/>
    <n v="3"/>
    <d v="2022-02-14T17:35:29"/>
    <n v="25"/>
    <x v="0"/>
    <n v="18"/>
    <d v="2022-02-07T17:35:29"/>
    <x v="0"/>
    <s v="Not a culture fit"/>
    <m/>
    <m/>
    <m/>
    <m/>
    <m/>
    <x v="0"/>
    <m/>
    <x v="0"/>
    <m/>
    <m/>
    <m/>
    <m/>
    <m/>
    <m/>
    <m/>
    <x v="2"/>
    <m/>
    <m/>
    <m/>
  </r>
  <r>
    <n v="1692"/>
    <x v="1237"/>
    <x v="6"/>
    <s v="Fundraising - Senior Management"/>
    <x v="4"/>
    <s v="Fundraising-Senior Manager"/>
    <x v="3"/>
    <x v="833"/>
    <d v="2023-02-26T18:21:09"/>
    <n v="3"/>
    <d v="2023-03-04T18:21:09"/>
    <n v="6"/>
    <d v="2023-03-28T18:21:09"/>
    <n v="24"/>
    <x v="0"/>
    <n v="6"/>
    <d v="2023-03-10T18:21:09"/>
    <x v="0"/>
    <s v="Didn't pass technical test"/>
    <m/>
    <m/>
    <m/>
    <m/>
    <d v="2023-03-11T18:21:09"/>
    <x v="0"/>
    <m/>
    <x v="0"/>
    <m/>
    <m/>
    <m/>
    <m/>
    <m/>
    <m/>
    <m/>
    <x v="2"/>
    <m/>
    <m/>
    <m/>
  </r>
  <r>
    <n v="1551"/>
    <x v="1238"/>
    <x v="6"/>
    <s v="Fundraising - Senior Management"/>
    <x v="4"/>
    <s v="Fundraising-Senior Manager"/>
    <x v="3"/>
    <x v="834"/>
    <d v="2022-12-10T14:20:00"/>
    <n v="2"/>
    <d v="2022-12-12T14:20:00"/>
    <n v="2"/>
    <d v="2022-12-18T14:20:00"/>
    <n v="6"/>
    <x v="0"/>
    <n v="10"/>
    <d v="2022-12-22T14:20:00"/>
    <x v="0"/>
    <s v="Didn't pass technical test"/>
    <m/>
    <m/>
    <m/>
    <m/>
    <m/>
    <x v="0"/>
    <m/>
    <x v="0"/>
    <m/>
    <m/>
    <m/>
    <m/>
    <m/>
    <m/>
    <m/>
    <x v="0"/>
    <m/>
    <m/>
    <m/>
  </r>
  <r>
    <n v="1489"/>
    <x v="1239"/>
    <x v="6"/>
    <s v="Fundraising - Senior Management"/>
    <x v="4"/>
    <s v="Fundraising-Senior Manager"/>
    <x v="3"/>
    <x v="835"/>
    <d v="2023-07-07T13:00:43"/>
    <n v="1"/>
    <d v="2023-07-12T13:00:43"/>
    <n v="5"/>
    <d v="2023-07-18T13:00:43"/>
    <n v="6"/>
    <x v="0"/>
    <n v="14"/>
    <d v="2023-07-26T13:00:43"/>
    <x v="0"/>
    <s v="Other"/>
    <m/>
    <m/>
    <m/>
    <m/>
    <m/>
    <x v="0"/>
    <m/>
    <x v="0"/>
    <m/>
    <m/>
    <m/>
    <m/>
    <m/>
    <m/>
    <m/>
    <x v="0"/>
    <m/>
    <m/>
    <m/>
  </r>
  <r>
    <n v="1486"/>
    <x v="1240"/>
    <x v="6"/>
    <s v="Fundraising - Senior Management"/>
    <x v="4"/>
    <s v="Fundraising-Senior Manager"/>
    <x v="3"/>
    <x v="836"/>
    <d v="2023-07-07T13:00:43"/>
    <n v="3"/>
    <d v="2023-07-12T13:00:43"/>
    <n v="5"/>
    <d v="2023-07-28T13:00:43"/>
    <n v="16"/>
    <x v="0"/>
    <n v="9"/>
    <d v="2023-07-21T13:00:43"/>
    <x v="0"/>
    <s v="Didn't pass technical test"/>
    <m/>
    <m/>
    <m/>
    <m/>
    <d v="2023-07-24T13:00:43"/>
    <x v="0"/>
    <m/>
    <x v="0"/>
    <m/>
    <m/>
    <m/>
    <m/>
    <m/>
    <m/>
    <m/>
    <x v="2"/>
    <m/>
    <m/>
    <m/>
  </r>
  <r>
    <n v="1481"/>
    <x v="1241"/>
    <x v="6"/>
    <s v="Fundraising - Senior Management"/>
    <x v="4"/>
    <s v="Fundraising-Senior Manager"/>
    <x v="3"/>
    <x v="835"/>
    <d v="2023-07-10T13:00:43"/>
    <n v="4"/>
    <d v="2023-07-12T13:00:43"/>
    <n v="2"/>
    <d v="2023-07-25T13:00:43"/>
    <n v="13"/>
    <x v="0"/>
    <n v="9"/>
    <d v="2023-07-21T13:00:43"/>
    <x v="0"/>
    <s v="Other"/>
    <m/>
    <m/>
    <m/>
    <m/>
    <d v="2023-07-23T13:00:43"/>
    <x v="0"/>
    <m/>
    <x v="0"/>
    <m/>
    <m/>
    <m/>
    <m/>
    <m/>
    <m/>
    <m/>
    <x v="0"/>
    <m/>
    <m/>
    <m/>
  </r>
  <r>
    <n v="1466"/>
    <x v="1242"/>
    <x v="6"/>
    <s v="Fundraising - Senior Management"/>
    <x v="4"/>
    <s v="Fundraising-Senior Manager"/>
    <x v="3"/>
    <x v="837"/>
    <d v="2023-03-20T03:24:12"/>
    <n v="3"/>
    <d v="2023-03-23T03:24:12"/>
    <n v="3"/>
    <d v="2023-03-29T03:24:12"/>
    <n v="6"/>
    <x v="0"/>
    <n v="13"/>
    <d v="2023-04-05T03:24:12"/>
    <x v="0"/>
    <s v="Not a culture fit"/>
    <m/>
    <m/>
    <m/>
    <m/>
    <d v="2023-04-08T03:24:12"/>
    <x v="0"/>
    <m/>
    <x v="0"/>
    <m/>
    <m/>
    <m/>
    <m/>
    <m/>
    <m/>
    <m/>
    <x v="2"/>
    <m/>
    <m/>
    <m/>
  </r>
  <r>
    <n v="1359"/>
    <x v="1243"/>
    <x v="6"/>
    <s v="Fundraising - Senior Management"/>
    <x v="4"/>
    <s v="Fundraising-Senior Manager"/>
    <x v="3"/>
    <x v="838"/>
    <d v="2022-07-28T01:19:51"/>
    <n v="4"/>
    <d v="2022-07-29T01:19:51"/>
    <n v="1"/>
    <d v="2022-08-21T01:19:51"/>
    <n v="23"/>
    <x v="0"/>
    <n v="15"/>
    <d v="2022-08-13T01:19:51"/>
    <x v="0"/>
    <s v="Other"/>
    <m/>
    <m/>
    <m/>
    <m/>
    <m/>
    <x v="0"/>
    <m/>
    <x v="0"/>
    <m/>
    <m/>
    <m/>
    <m/>
    <m/>
    <m/>
    <m/>
    <x v="0"/>
    <m/>
    <m/>
    <m/>
  </r>
  <r>
    <n v="1353"/>
    <x v="1244"/>
    <x v="6"/>
    <s v="Fundraising - Senior Management"/>
    <x v="4"/>
    <s v="Fundraising-Senior Manager"/>
    <x v="3"/>
    <x v="839"/>
    <d v="2022-07-27T01:19:51"/>
    <n v="2"/>
    <d v="2022-07-29T01:19:51"/>
    <n v="2"/>
    <d v="2022-08-27T01:19:51"/>
    <n v="29"/>
    <x v="0"/>
    <n v="3"/>
    <d v="2022-08-01T01:19:51"/>
    <x v="0"/>
    <s v="Not a culture fit"/>
    <m/>
    <m/>
    <m/>
    <m/>
    <m/>
    <x v="0"/>
    <m/>
    <x v="0"/>
    <m/>
    <m/>
    <m/>
    <m/>
    <m/>
    <m/>
    <m/>
    <x v="0"/>
    <m/>
    <m/>
    <m/>
  </r>
  <r>
    <n v="1243"/>
    <x v="1245"/>
    <x v="6"/>
    <s v="Fundraising - Senior Management"/>
    <x v="4"/>
    <s v="Fundraising-Senior Manager"/>
    <x v="3"/>
    <x v="840"/>
    <d v="2022-06-26T20:09:31"/>
    <n v="4"/>
    <d v="2022-06-29T20:09:31"/>
    <n v="3"/>
    <d v="2022-07-24T20:09:31"/>
    <n v="25"/>
    <x v="0"/>
    <n v="15"/>
    <d v="2022-07-14T20:09:31"/>
    <x v="0"/>
    <s v="Other"/>
    <m/>
    <m/>
    <m/>
    <m/>
    <d v="2022-07-18T20:09:31"/>
    <x v="0"/>
    <m/>
    <x v="0"/>
    <m/>
    <m/>
    <m/>
    <m/>
    <m/>
    <m/>
    <m/>
    <x v="2"/>
    <m/>
    <m/>
    <m/>
  </r>
  <r>
    <n v="1209"/>
    <x v="1246"/>
    <x v="6"/>
    <s v="Fundraising - Senior Management"/>
    <x v="4"/>
    <s v="Fundraising-Senior Manager"/>
    <x v="3"/>
    <x v="841"/>
    <d v="2022-07-27T04:55:35"/>
    <n v="1"/>
    <d v="2022-07-28T04:55:35"/>
    <n v="1"/>
    <d v="2022-08-23T04:55:35"/>
    <n v="26"/>
    <x v="0"/>
    <n v="6"/>
    <d v="2022-08-03T04:55:35"/>
    <x v="0"/>
    <s v="Position filled by another"/>
    <m/>
    <m/>
    <m/>
    <m/>
    <d v="2022-08-06T04:55:35"/>
    <x v="0"/>
    <m/>
    <x v="0"/>
    <m/>
    <m/>
    <m/>
    <m/>
    <m/>
    <m/>
    <m/>
    <x v="2"/>
    <m/>
    <m/>
    <m/>
  </r>
  <r>
    <n v="1205"/>
    <x v="1247"/>
    <x v="6"/>
    <s v="Fundraising - Senior Management"/>
    <x v="4"/>
    <s v="Fundraising-Senior Manager"/>
    <x v="3"/>
    <x v="842"/>
    <d v="2022-07-25T04:55:35"/>
    <n v="3"/>
    <d v="2022-07-28T04:55:35"/>
    <n v="3"/>
    <d v="2022-08-03T04:55:35"/>
    <n v="6"/>
    <x v="0"/>
    <n v="4"/>
    <d v="2022-08-01T04:55:35"/>
    <x v="0"/>
    <s v="Salary expectation too high"/>
    <m/>
    <m/>
    <m/>
    <m/>
    <d v="2022-08-04T04:55:35"/>
    <x v="0"/>
    <m/>
    <x v="0"/>
    <m/>
    <m/>
    <m/>
    <m/>
    <m/>
    <m/>
    <m/>
    <x v="0"/>
    <m/>
    <m/>
    <m/>
  </r>
  <r>
    <n v="1198"/>
    <x v="1248"/>
    <x v="6"/>
    <s v="Fundraising - Senior Management"/>
    <x v="4"/>
    <s v="Fundraising-Senior Manager"/>
    <x v="3"/>
    <x v="843"/>
    <d v="2022-07-24T23:11:03"/>
    <n v="2"/>
    <d v="2022-07-29T23:11:03"/>
    <n v="5"/>
    <d v="2022-08-06T23:11:03"/>
    <n v="8"/>
    <x v="0"/>
    <n v="14"/>
    <d v="2022-08-12T23:11:03"/>
    <x v="0"/>
    <s v="Didn't pass technical test"/>
    <m/>
    <m/>
    <m/>
    <m/>
    <m/>
    <x v="0"/>
    <m/>
    <x v="0"/>
    <m/>
    <m/>
    <m/>
    <m/>
    <m/>
    <m/>
    <m/>
    <x v="0"/>
    <m/>
    <m/>
    <m/>
  </r>
  <r>
    <n v="1177"/>
    <x v="1249"/>
    <x v="6"/>
    <s v="Fundraising - Senior Management"/>
    <x v="4"/>
    <s v="Fundraising-Senior Manager"/>
    <x v="3"/>
    <x v="844"/>
    <d v="2023-05-15T01:00:09"/>
    <n v="1"/>
    <d v="2023-05-20T01:00:09"/>
    <n v="5"/>
    <d v="2023-06-02T01:00:09"/>
    <n v="13"/>
    <x v="0"/>
    <n v="11"/>
    <d v="2023-05-31T01:00:09"/>
    <x v="0"/>
    <s v="Position filled by another"/>
    <m/>
    <m/>
    <m/>
    <m/>
    <m/>
    <x v="0"/>
    <m/>
    <x v="0"/>
    <m/>
    <m/>
    <m/>
    <m/>
    <m/>
    <m/>
    <m/>
    <x v="2"/>
    <m/>
    <m/>
    <m/>
  </r>
  <r>
    <n v="1110"/>
    <x v="1250"/>
    <x v="6"/>
    <s v="Fundraising - Senior Management"/>
    <x v="4"/>
    <s v="Fundraising-Senior Manager"/>
    <x v="3"/>
    <x v="845"/>
    <d v="2022-04-24T22:53:34"/>
    <n v="4"/>
    <d v="2022-04-30T22:53:34"/>
    <n v="6"/>
    <d v="2022-05-16T22:53:34"/>
    <n v="16"/>
    <x v="0"/>
    <n v="3"/>
    <d v="2022-05-03T22:53:34"/>
    <x v="0"/>
    <s v="Salary expectation too high"/>
    <m/>
    <m/>
    <m/>
    <m/>
    <d v="2022-05-06T22:53:34"/>
    <x v="0"/>
    <m/>
    <x v="0"/>
    <m/>
    <m/>
    <m/>
    <m/>
    <m/>
    <m/>
    <m/>
    <x v="0"/>
    <m/>
    <m/>
    <m/>
  </r>
  <r>
    <n v="1104"/>
    <x v="1251"/>
    <x v="6"/>
    <s v="Fundraising - Senior Management"/>
    <x v="4"/>
    <s v="Fundraising-Senior Manager"/>
    <x v="3"/>
    <x v="846"/>
    <d v="2022-04-28T22:53:34"/>
    <n v="1"/>
    <d v="2022-04-30T22:53:34"/>
    <n v="2"/>
    <d v="2022-05-24T22:53:34"/>
    <n v="24"/>
    <x v="0"/>
    <n v="5"/>
    <d v="2022-05-05T22:53:34"/>
    <x v="0"/>
    <s v="Didn't pass technical test"/>
    <m/>
    <m/>
    <m/>
    <m/>
    <m/>
    <x v="0"/>
    <m/>
    <x v="0"/>
    <m/>
    <m/>
    <m/>
    <m/>
    <m/>
    <m/>
    <m/>
    <x v="0"/>
    <m/>
    <m/>
    <m/>
  </r>
  <r>
    <n v="1080"/>
    <x v="1252"/>
    <x v="6"/>
    <s v="Fundraising - Senior Management"/>
    <x v="4"/>
    <s v="Fundraising-Senior Manager"/>
    <x v="3"/>
    <x v="847"/>
    <d v="2022-02-12T23:46:40"/>
    <n v="4"/>
    <d v="2022-02-15T23:46:40"/>
    <n v="3"/>
    <d v="2022-02-20T23:46:40"/>
    <n v="5"/>
    <x v="0"/>
    <n v="16"/>
    <d v="2022-03-03T23:46:40"/>
    <x v="0"/>
    <s v="Position filled by another"/>
    <m/>
    <m/>
    <m/>
    <m/>
    <m/>
    <x v="0"/>
    <m/>
    <x v="0"/>
    <m/>
    <m/>
    <m/>
    <m/>
    <m/>
    <m/>
    <m/>
    <x v="0"/>
    <m/>
    <m/>
    <m/>
  </r>
  <r>
    <n v="2939"/>
    <x v="1253"/>
    <x v="6"/>
    <s v="Fundraising - Senior"/>
    <x v="18"/>
    <s v="Fundraising-Fund Administrator"/>
    <x v="4"/>
    <x v="848"/>
    <d v="2023-02-14T13:12:09"/>
    <n v="3"/>
    <d v="2023-02-22T13:12:09"/>
    <n v="8"/>
    <d v="2023-04-08T13:12:09"/>
    <n v="45"/>
    <x v="0"/>
    <n v="10"/>
    <d v="2023-03-04T13:12:09"/>
    <x v="0"/>
    <s v="Didn't pass technical test"/>
    <m/>
    <m/>
    <m/>
    <m/>
    <d v="2023-03-06T13:12:09"/>
    <x v="0"/>
    <m/>
    <x v="0"/>
    <m/>
    <m/>
    <m/>
    <m/>
    <m/>
    <m/>
    <m/>
    <x v="0"/>
    <m/>
    <m/>
    <m/>
  </r>
  <r>
    <n v="2936"/>
    <x v="1254"/>
    <x v="6"/>
    <s v="Fundraising - Senior"/>
    <x v="18"/>
    <s v="Fundraising-Fund Administrator"/>
    <x v="4"/>
    <x v="849"/>
    <d v="2023-02-14T13:12:09"/>
    <n v="4"/>
    <d v="2023-02-22T13:12:09"/>
    <n v="8"/>
    <d v="2023-04-08T13:12:09"/>
    <n v="45"/>
    <x v="0"/>
    <n v="4"/>
    <d v="2023-02-26T13:12:09"/>
    <x v="0"/>
    <s v="Other"/>
    <m/>
    <m/>
    <m/>
    <m/>
    <d v="2023-03-02T13:12:09"/>
    <x v="0"/>
    <m/>
    <x v="0"/>
    <m/>
    <m/>
    <m/>
    <m/>
    <m/>
    <m/>
    <m/>
    <x v="2"/>
    <m/>
    <m/>
    <m/>
  </r>
  <r>
    <n v="2932"/>
    <x v="1255"/>
    <x v="6"/>
    <s v="Fundraising - Senior"/>
    <x v="18"/>
    <s v="Fundraising-Fund Administrator"/>
    <x v="4"/>
    <x v="850"/>
    <d v="2023-02-10T13:12:09"/>
    <n v="3"/>
    <d v="2023-02-18T13:12:09"/>
    <n v="8"/>
    <d v="2023-04-04T13:12:09"/>
    <n v="45"/>
    <x v="0"/>
    <n v="1"/>
    <d v="2023-02-19T13:12:09"/>
    <x v="1"/>
    <m/>
    <d v="2023-02-26T13:12:09"/>
    <s v="Declined"/>
    <m/>
    <m/>
    <d v="2023-02-22T13:12:09"/>
    <x v="0"/>
    <m/>
    <x v="0"/>
    <m/>
    <m/>
    <m/>
    <m/>
    <m/>
    <m/>
    <m/>
    <x v="1"/>
    <m/>
    <m/>
    <m/>
  </r>
  <r>
    <n v="2924"/>
    <x v="1256"/>
    <x v="6"/>
    <s v="Fundraising - Senior"/>
    <x v="18"/>
    <s v="Fundraising-Fund Administrator"/>
    <x v="4"/>
    <x v="851"/>
    <d v="2023-09-10T09:16:50"/>
    <n v="4"/>
    <d v="2023-09-18T09:16:50"/>
    <n v="8"/>
    <d v="2023-11-02T09:16:50"/>
    <n v="45"/>
    <x v="0"/>
    <n v="4"/>
    <d v="2023-09-22T09:16:50"/>
    <x v="1"/>
    <m/>
    <d v="2023-09-28T09:16:50"/>
    <s v="Declined"/>
    <m/>
    <m/>
    <d v="2023-09-26T09:16:50"/>
    <x v="0"/>
    <m/>
    <x v="0"/>
    <m/>
    <m/>
    <m/>
    <m/>
    <m/>
    <m/>
    <m/>
    <x v="1"/>
    <m/>
    <m/>
    <m/>
  </r>
  <r>
    <n v="2921"/>
    <x v="1257"/>
    <x v="6"/>
    <s v="Fundraising - Senior"/>
    <x v="18"/>
    <s v="Fundraising-Fund Administrator"/>
    <x v="4"/>
    <x v="852"/>
    <d v="2023-09-09T09:16:50"/>
    <n v="2"/>
    <d v="2023-09-17T09:16:50"/>
    <n v="8"/>
    <d v="2023-11-01T09:16:50"/>
    <n v="45"/>
    <x v="0"/>
    <n v="12"/>
    <d v="2023-09-29T09:16:50"/>
    <x v="0"/>
    <s v="Other"/>
    <m/>
    <m/>
    <m/>
    <m/>
    <m/>
    <x v="0"/>
    <m/>
    <x v="0"/>
    <m/>
    <m/>
    <m/>
    <m/>
    <m/>
    <m/>
    <m/>
    <x v="0"/>
    <m/>
    <m/>
    <m/>
  </r>
  <r>
    <n v="2823"/>
    <x v="1258"/>
    <x v="6"/>
    <s v="Fundraising - Senior"/>
    <x v="18"/>
    <s v="Fundraising-Fund Administrator"/>
    <x v="4"/>
    <x v="853"/>
    <d v="2022-01-08T01:20:30"/>
    <n v="3"/>
    <d v="2022-01-10T01:20:30"/>
    <n v="2"/>
    <d v="2022-01-28T01:20:30"/>
    <n v="18"/>
    <x v="0"/>
    <n v="13"/>
    <d v="2022-01-23T01:20:30"/>
    <x v="0"/>
    <s v="Other"/>
    <m/>
    <m/>
    <m/>
    <m/>
    <d v="2022-01-27T01:20:30"/>
    <x v="0"/>
    <m/>
    <x v="0"/>
    <m/>
    <m/>
    <m/>
    <m/>
    <m/>
    <m/>
    <m/>
    <x v="0"/>
    <m/>
    <m/>
    <m/>
  </r>
  <r>
    <n v="2810"/>
    <x v="1259"/>
    <x v="6"/>
    <s v="Fundraising - Senior"/>
    <x v="18"/>
    <s v="Fundraising-Fund Administrator"/>
    <x v="4"/>
    <x v="854"/>
    <d v="2023-06-03T18:40:56"/>
    <n v="3"/>
    <d v="2023-06-08T18:40:56"/>
    <n v="5"/>
    <d v="2023-06-29T18:40:56"/>
    <n v="21"/>
    <x v="0"/>
    <n v="4"/>
    <d v="2023-06-12T18:40:56"/>
    <x v="0"/>
    <s v="Other"/>
    <m/>
    <m/>
    <m/>
    <m/>
    <m/>
    <x v="0"/>
    <m/>
    <x v="0"/>
    <m/>
    <m/>
    <m/>
    <m/>
    <m/>
    <m/>
    <m/>
    <x v="2"/>
    <m/>
    <m/>
    <m/>
  </r>
  <r>
    <n v="2799"/>
    <x v="1260"/>
    <x v="6"/>
    <s v="Fundraising - Senior"/>
    <x v="18"/>
    <s v="Fundraising-Fund Administrator"/>
    <x v="4"/>
    <x v="855"/>
    <d v="2023-06-30T20:01:36"/>
    <n v="4"/>
    <d v="2023-07-02T20:01:36"/>
    <n v="2"/>
    <d v="2023-07-07T20:01:36"/>
    <n v="5"/>
    <x v="0"/>
    <n v="7"/>
    <d v="2023-07-09T20:01:36"/>
    <x v="0"/>
    <s v="Not a culture fit"/>
    <m/>
    <m/>
    <m/>
    <m/>
    <m/>
    <x v="0"/>
    <m/>
    <x v="0"/>
    <m/>
    <m/>
    <m/>
    <m/>
    <m/>
    <m/>
    <m/>
    <x v="2"/>
    <m/>
    <m/>
    <m/>
  </r>
  <r>
    <n v="2792"/>
    <x v="1261"/>
    <x v="6"/>
    <s v="Fundraising - Senior"/>
    <x v="18"/>
    <s v="Fundraising-Fund Administrator"/>
    <x v="4"/>
    <x v="855"/>
    <d v="2023-06-28T20:01:36"/>
    <n v="2"/>
    <d v="2023-07-02T20:01:36"/>
    <n v="4"/>
    <d v="2023-07-31T20:01:36"/>
    <n v="29"/>
    <x v="0"/>
    <n v="10"/>
    <d v="2023-07-12T20:01:36"/>
    <x v="0"/>
    <s v="Position filled by another"/>
    <m/>
    <m/>
    <m/>
    <m/>
    <d v="2023-07-13T20:01:36"/>
    <x v="0"/>
    <m/>
    <x v="0"/>
    <m/>
    <m/>
    <m/>
    <m/>
    <m/>
    <m/>
    <m/>
    <x v="0"/>
    <m/>
    <m/>
    <m/>
  </r>
  <r>
    <n v="2764"/>
    <x v="1262"/>
    <x v="6"/>
    <s v="Fundraising - Senior"/>
    <x v="18"/>
    <s v="Fundraising-Fund Administrator"/>
    <x v="4"/>
    <x v="856"/>
    <d v="2022-09-05T07:14:27"/>
    <n v="3"/>
    <d v="2022-09-09T07:14:27"/>
    <n v="4"/>
    <d v="2022-09-15T07:14:27"/>
    <n v="6"/>
    <x v="0"/>
    <n v="14"/>
    <d v="2022-09-23T07:14:27"/>
    <x v="0"/>
    <s v="Didn't pass technical test"/>
    <m/>
    <m/>
    <m/>
    <m/>
    <d v="2022-09-25T07:14:27"/>
    <x v="0"/>
    <m/>
    <x v="0"/>
    <m/>
    <m/>
    <m/>
    <m/>
    <m/>
    <m/>
    <m/>
    <x v="2"/>
    <m/>
    <m/>
    <m/>
  </r>
  <r>
    <n v="2746"/>
    <x v="1263"/>
    <x v="6"/>
    <s v="Fundraising - Senior"/>
    <x v="18"/>
    <s v="Fundraising-Fund Administrator"/>
    <x v="4"/>
    <x v="857"/>
    <d v="2022-04-21T13:27:53"/>
    <n v="4"/>
    <d v="2022-04-24T13:27:53"/>
    <n v="3"/>
    <d v="2022-05-17T13:27:53"/>
    <n v="23"/>
    <x v="0"/>
    <n v="5"/>
    <d v="2022-04-29T13:27:53"/>
    <x v="1"/>
    <m/>
    <d v="2022-05-03T13:27:53"/>
    <s v="Declined"/>
    <m/>
    <m/>
    <d v="2022-04-30T13:27:53"/>
    <x v="0"/>
    <m/>
    <x v="0"/>
    <m/>
    <m/>
    <m/>
    <m/>
    <m/>
    <m/>
    <m/>
    <x v="1"/>
    <m/>
    <m/>
    <m/>
  </r>
  <r>
    <n v="2745"/>
    <x v="1264"/>
    <x v="6"/>
    <s v="Fundraising - Senior"/>
    <x v="18"/>
    <s v="Fundraising-Fund Administrator"/>
    <x v="4"/>
    <x v="858"/>
    <d v="2022-04-19T13:27:53"/>
    <n v="1"/>
    <d v="2022-04-24T13:27:53"/>
    <n v="5"/>
    <d v="2022-05-06T13:27:53"/>
    <n v="12"/>
    <x v="0"/>
    <n v="16"/>
    <d v="2022-05-10T13:27:53"/>
    <x v="1"/>
    <m/>
    <d v="2022-05-16T13:27:53"/>
    <s v="Declined"/>
    <m/>
    <m/>
    <d v="2022-05-12T13:27:53"/>
    <x v="0"/>
    <m/>
    <x v="0"/>
    <m/>
    <m/>
    <m/>
    <m/>
    <m/>
    <m/>
    <m/>
    <x v="1"/>
    <m/>
    <m/>
    <m/>
  </r>
  <r>
    <n v="2635"/>
    <x v="1265"/>
    <x v="6"/>
    <s v="Fundraising - Senior"/>
    <x v="18"/>
    <s v="Fundraising-Fund Administrator"/>
    <x v="4"/>
    <x v="859"/>
    <d v="2022-01-26T04:43:28"/>
    <n v="2"/>
    <d v="2022-01-27T04:43:28"/>
    <n v="1"/>
    <d v="2022-02-02T04:43:28"/>
    <n v="6"/>
    <x v="0"/>
    <n v="3"/>
    <d v="2022-01-30T04:43:28"/>
    <x v="1"/>
    <m/>
    <d v="2022-02-04T04:43:28"/>
    <s v="Declined"/>
    <m/>
    <m/>
    <d v="2022-02-02T04:43:28"/>
    <x v="0"/>
    <m/>
    <x v="0"/>
    <m/>
    <m/>
    <m/>
    <m/>
    <m/>
    <m/>
    <m/>
    <x v="1"/>
    <m/>
    <m/>
    <m/>
  </r>
  <r>
    <n v="2624"/>
    <x v="1266"/>
    <x v="6"/>
    <s v="Fundraising - Senior"/>
    <x v="18"/>
    <s v="Fundraising-Fund Administrator"/>
    <x v="4"/>
    <x v="829"/>
    <d v="2023-06-24T16:02:26"/>
    <n v="4"/>
    <d v="2023-06-25T16:02:26"/>
    <n v="1"/>
    <d v="2023-07-12T16:02:26"/>
    <n v="17"/>
    <x v="0"/>
    <n v="4"/>
    <d v="2023-06-29T16:02:26"/>
    <x v="0"/>
    <s v="Didn't pass technical test"/>
    <m/>
    <m/>
    <m/>
    <m/>
    <d v="2023-07-02T16:02:26"/>
    <x v="0"/>
    <m/>
    <x v="0"/>
    <m/>
    <m/>
    <m/>
    <m/>
    <m/>
    <m/>
    <m/>
    <x v="2"/>
    <m/>
    <m/>
    <m/>
  </r>
  <r>
    <n v="2618"/>
    <x v="1267"/>
    <x v="6"/>
    <s v="Fundraising - Senior"/>
    <x v="18"/>
    <s v="Fundraising-Fund Administrator"/>
    <x v="4"/>
    <x v="860"/>
    <d v="2023-01-06T09:06:31"/>
    <n v="2"/>
    <d v="2023-01-10T09:06:31"/>
    <n v="4"/>
    <d v="2023-01-30T09:06:31"/>
    <n v="20"/>
    <x v="0"/>
    <n v="6"/>
    <d v="2023-01-16T09:06:31"/>
    <x v="1"/>
    <m/>
    <d v="2023-01-22T09:06:31"/>
    <s v="Declined"/>
    <m/>
    <m/>
    <d v="2023-01-20T09:06:31"/>
    <x v="0"/>
    <m/>
    <x v="0"/>
    <m/>
    <m/>
    <m/>
    <m/>
    <m/>
    <m/>
    <m/>
    <x v="1"/>
    <m/>
    <m/>
    <m/>
  </r>
  <r>
    <n v="2617"/>
    <x v="1268"/>
    <x v="6"/>
    <s v="Fundraising - Senior"/>
    <x v="18"/>
    <s v="Fundraising-Fund Administrator"/>
    <x v="4"/>
    <x v="861"/>
    <d v="2023-01-09T09:06:31"/>
    <n v="4"/>
    <d v="2023-01-10T09:06:31"/>
    <n v="1"/>
    <d v="2023-01-28T09:06:31"/>
    <n v="18"/>
    <x v="0"/>
    <n v="16"/>
    <d v="2023-01-26T09:06:31"/>
    <x v="1"/>
    <m/>
    <d v="2023-01-31T09:06:31"/>
    <s v="Declined"/>
    <m/>
    <m/>
    <d v="2023-01-30T09:06:31"/>
    <x v="0"/>
    <m/>
    <x v="0"/>
    <m/>
    <m/>
    <m/>
    <m/>
    <m/>
    <m/>
    <m/>
    <x v="1"/>
    <m/>
    <m/>
    <m/>
  </r>
  <r>
    <n v="2597"/>
    <x v="1269"/>
    <x v="6"/>
    <s v="Fundraising - Senior"/>
    <x v="18"/>
    <s v="Fundraising-Fund Administrator"/>
    <x v="4"/>
    <x v="862"/>
    <d v="2023-01-21T09:40:31"/>
    <n v="3"/>
    <d v="2023-01-26T09:40:31"/>
    <n v="5"/>
    <d v="2023-02-18T09:40:31"/>
    <n v="23"/>
    <x v="0"/>
    <n v="15"/>
    <d v="2023-02-10T09:40:31"/>
    <x v="0"/>
    <s v="Other"/>
    <m/>
    <m/>
    <m/>
    <m/>
    <m/>
    <x v="0"/>
    <m/>
    <x v="0"/>
    <m/>
    <m/>
    <m/>
    <m/>
    <m/>
    <m/>
    <m/>
    <x v="2"/>
    <m/>
    <m/>
    <m/>
  </r>
  <r>
    <n v="2593"/>
    <x v="1270"/>
    <x v="6"/>
    <s v="Fundraising - Senior"/>
    <x v="18"/>
    <s v="Fundraising-Fund Administrator"/>
    <x v="4"/>
    <x v="863"/>
    <d v="2023-01-23T09:40:31"/>
    <n v="4"/>
    <d v="2023-01-26T09:40:31"/>
    <n v="3"/>
    <d v="2023-02-01T09:40:31"/>
    <n v="6"/>
    <x v="0"/>
    <n v="4"/>
    <d v="2023-01-30T09:40:31"/>
    <x v="0"/>
    <s v="Other"/>
    <m/>
    <m/>
    <m/>
    <m/>
    <d v="2023-02-01T09:40:31"/>
    <x v="0"/>
    <m/>
    <x v="0"/>
    <m/>
    <m/>
    <m/>
    <m/>
    <m/>
    <m/>
    <m/>
    <x v="0"/>
    <m/>
    <m/>
    <m/>
  </r>
  <r>
    <n v="2574"/>
    <x v="1271"/>
    <x v="6"/>
    <s v="Fundraising - Senior"/>
    <x v="18"/>
    <s v="Fundraising-Fund Administrator"/>
    <x v="4"/>
    <x v="864"/>
    <d v="2022-03-21T17:14:32"/>
    <n v="3"/>
    <d v="2022-03-25T17:14:32"/>
    <n v="4"/>
    <d v="2022-04-17T17:14:32"/>
    <n v="23"/>
    <x v="0"/>
    <n v="5"/>
    <d v="2022-03-30T17:14:32"/>
    <x v="0"/>
    <s v="Salary expectation too high"/>
    <m/>
    <m/>
    <m/>
    <m/>
    <d v="2022-04-03T17:14:32"/>
    <x v="0"/>
    <m/>
    <x v="0"/>
    <m/>
    <m/>
    <m/>
    <m/>
    <m/>
    <m/>
    <m/>
    <x v="0"/>
    <m/>
    <m/>
    <m/>
  </r>
  <r>
    <n v="2429"/>
    <x v="1272"/>
    <x v="6"/>
    <s v="Fundraising - Senior"/>
    <x v="18"/>
    <s v="Fundraising-Fund Administrator"/>
    <x v="4"/>
    <x v="865"/>
    <d v="2022-10-01T06:07:20"/>
    <n v="3"/>
    <d v="2022-10-07T06:07:20"/>
    <n v="6"/>
    <d v="2022-10-19T06:07:20"/>
    <n v="12"/>
    <x v="0"/>
    <n v="7"/>
    <d v="2022-10-14T06:07:20"/>
    <x v="0"/>
    <s v="Position filled by another"/>
    <m/>
    <m/>
    <m/>
    <m/>
    <d v="2022-10-17T06:07:20"/>
    <x v="0"/>
    <m/>
    <x v="0"/>
    <m/>
    <m/>
    <m/>
    <m/>
    <m/>
    <m/>
    <m/>
    <x v="0"/>
    <m/>
    <m/>
    <m/>
  </r>
  <r>
    <n v="2424"/>
    <x v="1273"/>
    <x v="6"/>
    <s v="Fundraising - Senior"/>
    <x v="18"/>
    <s v="Fundraising-Fund Administrator"/>
    <x v="4"/>
    <x v="865"/>
    <d v="2022-10-01T06:07:20"/>
    <n v="3"/>
    <d v="2022-10-07T06:07:20"/>
    <n v="6"/>
    <d v="2022-10-12T06:07:20"/>
    <n v="5"/>
    <x v="0"/>
    <n v="9"/>
    <d v="2022-10-16T06:07:20"/>
    <x v="0"/>
    <s v="Didn't pass technical test"/>
    <m/>
    <m/>
    <m/>
    <m/>
    <m/>
    <x v="0"/>
    <m/>
    <x v="0"/>
    <m/>
    <m/>
    <m/>
    <m/>
    <m/>
    <m/>
    <m/>
    <x v="0"/>
    <m/>
    <m/>
    <m/>
  </r>
  <r>
    <n v="2400"/>
    <x v="1274"/>
    <x v="6"/>
    <s v="Fundraising - Senior"/>
    <x v="18"/>
    <s v="Fundraising-Fund Administrator"/>
    <x v="4"/>
    <x v="866"/>
    <d v="2023-07-19T17:32:55"/>
    <n v="1"/>
    <d v="2023-07-24T17:32:55"/>
    <n v="5"/>
    <d v="2023-08-07T17:32:55"/>
    <n v="14"/>
    <x v="0"/>
    <n v="6"/>
    <d v="2023-07-30T17:32:55"/>
    <x v="0"/>
    <s v="Not a culture fit"/>
    <m/>
    <m/>
    <m/>
    <m/>
    <d v="2023-08-01T17:32:55"/>
    <x v="0"/>
    <m/>
    <x v="0"/>
    <m/>
    <m/>
    <m/>
    <m/>
    <m/>
    <m/>
    <m/>
    <x v="0"/>
    <m/>
    <m/>
    <m/>
  </r>
  <r>
    <n v="2392"/>
    <x v="1275"/>
    <x v="6"/>
    <s v="Fundraising - Senior"/>
    <x v="18"/>
    <s v="Fundraising-Fund Administrator"/>
    <x v="4"/>
    <x v="867"/>
    <d v="2023-07-18T17:32:55"/>
    <n v="3"/>
    <d v="2023-07-24T17:32:55"/>
    <n v="6"/>
    <d v="2023-08-21T17:32:55"/>
    <n v="28"/>
    <x v="0"/>
    <n v="12"/>
    <d v="2023-08-05T17:32:55"/>
    <x v="0"/>
    <s v="Didn't pass technical test"/>
    <m/>
    <m/>
    <m/>
    <m/>
    <m/>
    <x v="0"/>
    <m/>
    <x v="0"/>
    <m/>
    <m/>
    <m/>
    <m/>
    <m/>
    <m/>
    <m/>
    <x v="2"/>
    <m/>
    <m/>
    <m/>
  </r>
  <r>
    <n v="2391"/>
    <x v="1276"/>
    <x v="6"/>
    <s v="Fundraising - Senior"/>
    <x v="18"/>
    <s v="Fundraising-Fund Administrator"/>
    <x v="4"/>
    <x v="868"/>
    <d v="2023-07-22T17:32:55"/>
    <n v="2"/>
    <d v="2023-07-24T17:32:55"/>
    <n v="2"/>
    <d v="2023-08-08T17:32:55"/>
    <n v="15"/>
    <x v="0"/>
    <n v="16"/>
    <d v="2023-08-09T17:32:55"/>
    <x v="1"/>
    <m/>
    <d v="2023-08-13T17:32:55"/>
    <s v="Declined"/>
    <m/>
    <m/>
    <d v="2023-08-12T17:32:55"/>
    <x v="0"/>
    <m/>
    <x v="0"/>
    <m/>
    <m/>
    <m/>
    <m/>
    <m/>
    <m/>
    <m/>
    <x v="1"/>
    <m/>
    <m/>
    <m/>
  </r>
  <r>
    <n v="2040"/>
    <x v="1277"/>
    <x v="6"/>
    <s v="Fundraising - Senior"/>
    <x v="18"/>
    <s v="Fundraising-Fund Administrator"/>
    <x v="4"/>
    <x v="869"/>
    <d v="2022-03-30T20:40:01"/>
    <n v="3"/>
    <d v="2022-04-01T20:40:01"/>
    <n v="2"/>
    <d v="2022-04-17T20:40:01"/>
    <n v="16"/>
    <x v="0"/>
    <n v="5"/>
    <d v="2022-04-06T20:40:01"/>
    <x v="0"/>
    <s v="Other"/>
    <m/>
    <m/>
    <m/>
    <m/>
    <m/>
    <x v="0"/>
    <m/>
    <x v="0"/>
    <m/>
    <m/>
    <m/>
    <m/>
    <m/>
    <m/>
    <m/>
    <x v="2"/>
    <m/>
    <m/>
    <m/>
  </r>
  <r>
    <n v="2036"/>
    <x v="1278"/>
    <x v="6"/>
    <s v="Fundraising - Senior"/>
    <x v="18"/>
    <s v="Fundraising-Fund Administrator"/>
    <x v="4"/>
    <x v="870"/>
    <d v="2022-03-29T20:40:01"/>
    <n v="3"/>
    <d v="2022-04-01T20:40:01"/>
    <n v="3"/>
    <d v="2022-05-01T20:40:01"/>
    <n v="30"/>
    <x v="0"/>
    <n v="5"/>
    <d v="2022-04-06T20:40:01"/>
    <x v="0"/>
    <s v="Other"/>
    <m/>
    <m/>
    <m/>
    <m/>
    <m/>
    <x v="0"/>
    <m/>
    <x v="0"/>
    <m/>
    <m/>
    <m/>
    <m/>
    <m/>
    <m/>
    <m/>
    <x v="0"/>
    <m/>
    <m/>
    <m/>
  </r>
  <r>
    <n v="2035"/>
    <x v="1279"/>
    <x v="6"/>
    <s v="Fundraising - Senior"/>
    <x v="18"/>
    <s v="Fundraising-Fund Administrator"/>
    <x v="4"/>
    <x v="871"/>
    <d v="2022-03-26T20:40:01"/>
    <n v="1"/>
    <d v="2022-04-01T20:40:01"/>
    <n v="6"/>
    <d v="2022-04-27T20:40:01"/>
    <n v="26"/>
    <x v="0"/>
    <n v="11"/>
    <d v="2022-04-12T20:40:01"/>
    <x v="0"/>
    <s v="Didn't pass technical test"/>
    <m/>
    <m/>
    <m/>
    <m/>
    <m/>
    <x v="0"/>
    <m/>
    <x v="0"/>
    <m/>
    <m/>
    <m/>
    <m/>
    <m/>
    <m/>
    <m/>
    <x v="2"/>
    <m/>
    <m/>
    <m/>
  </r>
  <r>
    <n v="2033"/>
    <x v="1280"/>
    <x v="6"/>
    <s v="Fundraising - Senior"/>
    <x v="18"/>
    <s v="Fundraising-Fund Administrator"/>
    <x v="4"/>
    <x v="872"/>
    <d v="2022-03-26T20:40:01"/>
    <n v="4"/>
    <d v="2022-04-01T20:40:01"/>
    <n v="6"/>
    <d v="2022-04-16T20:40:01"/>
    <n v="15"/>
    <x v="0"/>
    <n v="4"/>
    <d v="2022-04-05T20:40:01"/>
    <x v="1"/>
    <m/>
    <d v="2022-04-07T20:40:01"/>
    <s v="Declined"/>
    <m/>
    <m/>
    <d v="2022-04-06T20:40:01"/>
    <x v="0"/>
    <m/>
    <x v="0"/>
    <m/>
    <m/>
    <m/>
    <m/>
    <m/>
    <m/>
    <m/>
    <x v="1"/>
    <m/>
    <m/>
    <m/>
  </r>
  <r>
    <n v="1933"/>
    <x v="1281"/>
    <x v="6"/>
    <s v="Fundraising - Senior"/>
    <x v="18"/>
    <s v="Fundraising-Fund Administrator"/>
    <x v="4"/>
    <x v="873"/>
    <d v="2023-09-14T07:20:47"/>
    <n v="4"/>
    <d v="2023-09-15T07:20:47"/>
    <n v="1"/>
    <d v="2023-09-24T07:20:47"/>
    <n v="9"/>
    <x v="0"/>
    <n v="14"/>
    <d v="2023-09-29T07:20:47"/>
    <x v="4"/>
    <m/>
    <d v="2023-10-02T07:20:47"/>
    <s v="Pending"/>
    <m/>
    <m/>
    <d v="2023-10-01T07:20:47"/>
    <x v="0"/>
    <m/>
    <x v="0"/>
    <m/>
    <m/>
    <m/>
    <m/>
    <m/>
    <m/>
    <m/>
    <x v="1"/>
    <m/>
    <m/>
    <m/>
  </r>
  <r>
    <n v="1873"/>
    <x v="1282"/>
    <x v="6"/>
    <s v="Fundraising - Senior"/>
    <x v="18"/>
    <s v="Fundraising-Fund Administrator"/>
    <x v="4"/>
    <x v="874"/>
    <d v="2022-01-19T17:35:29"/>
    <n v="2"/>
    <d v="2022-01-20T17:35:29"/>
    <n v="1"/>
    <d v="2022-02-01T17:35:29"/>
    <n v="12"/>
    <x v="0"/>
    <n v="5"/>
    <d v="2022-01-25T17:35:29"/>
    <x v="4"/>
    <m/>
    <d v="2022-02-01T17:35:29"/>
    <s v="Pending"/>
    <m/>
    <m/>
    <d v="2022-01-29T17:35:29"/>
    <x v="0"/>
    <m/>
    <x v="0"/>
    <m/>
    <m/>
    <m/>
    <m/>
    <m/>
    <m/>
    <m/>
    <x v="1"/>
    <m/>
    <m/>
    <m/>
  </r>
  <r>
    <n v="1719"/>
    <x v="1283"/>
    <x v="6"/>
    <s v="Fundraising - Senior"/>
    <x v="18"/>
    <s v="Fundraising-Fund Administrator"/>
    <x v="4"/>
    <x v="875"/>
    <d v="2022-01-03T01:51:52"/>
    <n v="1"/>
    <d v="2022-01-07T01:51:52"/>
    <n v="4"/>
    <d v="2022-02-06T01:51:52"/>
    <n v="30"/>
    <x v="0"/>
    <n v="10"/>
    <d v="2022-01-17T01:51:52"/>
    <x v="0"/>
    <s v="Not a culture fit"/>
    <m/>
    <m/>
    <m/>
    <m/>
    <m/>
    <x v="0"/>
    <m/>
    <x v="0"/>
    <m/>
    <m/>
    <m/>
    <m/>
    <m/>
    <m/>
    <m/>
    <x v="2"/>
    <m/>
    <m/>
    <m/>
  </r>
  <r>
    <n v="1711"/>
    <x v="1284"/>
    <x v="6"/>
    <s v="Fundraising - Senior"/>
    <x v="18"/>
    <s v="Fundraising-Fund Administrator"/>
    <x v="4"/>
    <x v="875"/>
    <d v="2022-01-06T01:51:52"/>
    <n v="4"/>
    <d v="2022-01-07T01:51:52"/>
    <n v="1"/>
    <d v="2022-01-31T01:51:52"/>
    <n v="24"/>
    <x v="0"/>
    <n v="13"/>
    <d v="2022-01-20T01:51:52"/>
    <x v="1"/>
    <m/>
    <d v="2022-01-22T01:51:52"/>
    <s v="Declined"/>
    <m/>
    <m/>
    <d v="2022-01-21T01:51:52"/>
    <x v="0"/>
    <m/>
    <x v="0"/>
    <m/>
    <m/>
    <m/>
    <m/>
    <m/>
    <m/>
    <m/>
    <x v="1"/>
    <m/>
    <m/>
    <m/>
  </r>
  <r>
    <n v="1698"/>
    <x v="1285"/>
    <x v="6"/>
    <s v="Fundraising - Senior"/>
    <x v="18"/>
    <s v="Fundraising-Fund Administrator"/>
    <x v="4"/>
    <x v="876"/>
    <d v="2023-03-03T18:21:09"/>
    <n v="3"/>
    <d v="2023-03-04T18:21:09"/>
    <n v="1"/>
    <d v="2023-03-18T18:21:09"/>
    <n v="14"/>
    <x v="0"/>
    <n v="5"/>
    <d v="2023-03-09T18:21:09"/>
    <x v="0"/>
    <s v="Other"/>
    <m/>
    <m/>
    <m/>
    <m/>
    <m/>
    <x v="0"/>
    <m/>
    <x v="0"/>
    <m/>
    <m/>
    <m/>
    <m/>
    <m/>
    <m/>
    <m/>
    <x v="2"/>
    <m/>
    <m/>
    <m/>
  </r>
  <r>
    <n v="1559"/>
    <x v="1286"/>
    <x v="6"/>
    <s v="Fundraising - Senior"/>
    <x v="18"/>
    <s v="Fundraising-Fund Administrator"/>
    <x v="4"/>
    <x v="877"/>
    <d v="2022-12-09T14:20:00"/>
    <n v="2"/>
    <d v="2022-12-12T14:20:00"/>
    <n v="3"/>
    <d v="2023-01-04T14:20:00"/>
    <n v="23"/>
    <x v="0"/>
    <n v="11"/>
    <d v="2022-12-23T14:20:00"/>
    <x v="0"/>
    <s v="Position filled by another"/>
    <m/>
    <m/>
    <m/>
    <m/>
    <d v="2022-12-27T14:20:00"/>
    <x v="0"/>
    <m/>
    <x v="0"/>
    <m/>
    <m/>
    <m/>
    <m/>
    <m/>
    <m/>
    <m/>
    <x v="2"/>
    <m/>
    <m/>
    <m/>
  </r>
  <r>
    <n v="1557"/>
    <x v="1287"/>
    <x v="6"/>
    <s v="Fundraising - Senior"/>
    <x v="18"/>
    <s v="Fundraising-Fund Administrator"/>
    <x v="4"/>
    <x v="878"/>
    <d v="2022-12-10T14:20:00"/>
    <n v="1"/>
    <d v="2022-12-12T14:20:00"/>
    <n v="2"/>
    <d v="2022-12-29T14:20:00"/>
    <n v="17"/>
    <x v="0"/>
    <n v="13"/>
    <d v="2022-12-25T14:20:00"/>
    <x v="0"/>
    <s v="Other"/>
    <m/>
    <m/>
    <m/>
    <m/>
    <d v="2022-12-28T14:20:00"/>
    <x v="0"/>
    <m/>
    <x v="0"/>
    <m/>
    <m/>
    <m/>
    <m/>
    <m/>
    <m/>
    <m/>
    <x v="0"/>
    <m/>
    <m/>
    <m/>
  </r>
  <r>
    <n v="1553"/>
    <x v="1288"/>
    <x v="6"/>
    <s v="Fundraising - Senior"/>
    <x v="18"/>
    <s v="Fundraising-Fund Administrator"/>
    <x v="4"/>
    <x v="879"/>
    <d v="2022-12-08T14:20:00"/>
    <n v="2"/>
    <d v="2022-12-12T14:20:00"/>
    <n v="4"/>
    <d v="2022-12-17T14:20:00"/>
    <n v="5"/>
    <x v="0"/>
    <n v="14"/>
    <d v="2022-12-26T14:20:00"/>
    <x v="0"/>
    <s v="Didn't pass technical test"/>
    <m/>
    <m/>
    <m/>
    <m/>
    <m/>
    <x v="0"/>
    <m/>
    <x v="0"/>
    <m/>
    <m/>
    <m/>
    <m/>
    <m/>
    <m/>
    <m/>
    <x v="0"/>
    <m/>
    <m/>
    <m/>
  </r>
  <r>
    <n v="1490"/>
    <x v="1289"/>
    <x v="6"/>
    <s v="Fundraising - Senior"/>
    <x v="18"/>
    <s v="Fundraising-Fund Administrator"/>
    <x v="4"/>
    <x v="880"/>
    <d v="2023-07-11T13:00:43"/>
    <n v="1"/>
    <d v="2023-07-12T13:00:43"/>
    <n v="1"/>
    <d v="2023-08-05T13:00:43"/>
    <n v="24"/>
    <x v="0"/>
    <n v="6"/>
    <d v="2023-07-18T13:00:43"/>
    <x v="0"/>
    <s v="Position filled by another"/>
    <m/>
    <m/>
    <m/>
    <m/>
    <m/>
    <x v="0"/>
    <m/>
    <x v="0"/>
    <m/>
    <m/>
    <m/>
    <m/>
    <m/>
    <m/>
    <m/>
    <x v="2"/>
    <m/>
    <m/>
    <m/>
  </r>
  <r>
    <n v="1483"/>
    <x v="1290"/>
    <x v="6"/>
    <s v="Fundraising - Senior"/>
    <x v="18"/>
    <s v="Fundraising-Fund Administrator"/>
    <x v="4"/>
    <x v="881"/>
    <d v="2023-07-09T13:00:43"/>
    <n v="1"/>
    <d v="2023-07-12T13:00:43"/>
    <n v="3"/>
    <d v="2023-08-02T13:00:43"/>
    <n v="21"/>
    <x v="0"/>
    <n v="17"/>
    <d v="2023-07-29T13:00:43"/>
    <x v="0"/>
    <s v="Other"/>
    <m/>
    <m/>
    <m/>
    <m/>
    <d v="2023-08-02T13:00:43"/>
    <x v="0"/>
    <m/>
    <x v="0"/>
    <m/>
    <m/>
    <m/>
    <m/>
    <m/>
    <m/>
    <m/>
    <x v="0"/>
    <m/>
    <m/>
    <m/>
  </r>
  <r>
    <n v="1470"/>
    <x v="1291"/>
    <x v="6"/>
    <s v="Fundraising - Senior"/>
    <x v="18"/>
    <s v="Fundraising-Fund Administrator"/>
    <x v="4"/>
    <x v="882"/>
    <d v="2023-03-19T03:24:12"/>
    <n v="3"/>
    <d v="2023-03-23T03:24:12"/>
    <n v="4"/>
    <d v="2023-04-08T03:24:12"/>
    <n v="16"/>
    <x v="0"/>
    <n v="4"/>
    <d v="2023-03-27T03:24:12"/>
    <x v="0"/>
    <s v="Salary expectation too high"/>
    <m/>
    <m/>
    <m/>
    <m/>
    <m/>
    <x v="0"/>
    <m/>
    <x v="0"/>
    <m/>
    <m/>
    <m/>
    <m/>
    <m/>
    <m/>
    <m/>
    <x v="2"/>
    <m/>
    <m/>
    <m/>
  </r>
  <r>
    <n v="1462"/>
    <x v="1292"/>
    <x v="6"/>
    <s v="Fundraising - Senior"/>
    <x v="18"/>
    <s v="Fundraising-Fund Administrator"/>
    <x v="4"/>
    <x v="883"/>
    <d v="2023-03-21T03:24:12"/>
    <n v="2"/>
    <d v="2023-03-23T03:24:12"/>
    <n v="2"/>
    <d v="2023-04-20T03:24:12"/>
    <n v="28"/>
    <x v="0"/>
    <n v="7"/>
    <d v="2023-03-30T03:24:12"/>
    <x v="0"/>
    <s v="Didn't pass technical test"/>
    <m/>
    <m/>
    <m/>
    <m/>
    <m/>
    <x v="0"/>
    <m/>
    <x v="0"/>
    <m/>
    <m/>
    <m/>
    <m/>
    <m/>
    <m/>
    <m/>
    <x v="0"/>
    <m/>
    <m/>
    <m/>
  </r>
  <r>
    <n v="1245"/>
    <x v="1293"/>
    <x v="6"/>
    <s v="Fundraising - Senior"/>
    <x v="18"/>
    <s v="Fundraising-Fund Administrator"/>
    <x v="4"/>
    <x v="884"/>
    <d v="2022-06-28T20:09:31"/>
    <n v="4"/>
    <d v="2022-06-29T20:09:31"/>
    <n v="1"/>
    <d v="2022-07-24T20:09:31"/>
    <n v="25"/>
    <x v="0"/>
    <n v="9"/>
    <d v="2022-07-08T20:09:31"/>
    <x v="0"/>
    <s v="Not a culture fit"/>
    <m/>
    <m/>
    <m/>
    <m/>
    <m/>
    <x v="0"/>
    <m/>
    <x v="0"/>
    <m/>
    <m/>
    <m/>
    <m/>
    <m/>
    <m/>
    <m/>
    <x v="0"/>
    <m/>
    <m/>
    <m/>
  </r>
  <r>
    <n v="1242"/>
    <x v="1294"/>
    <x v="6"/>
    <s v="Fundraising - Senior"/>
    <x v="18"/>
    <s v="Fundraising-Fund Administrator"/>
    <x v="4"/>
    <x v="884"/>
    <d v="2022-06-28T20:09:31"/>
    <n v="4"/>
    <d v="2022-06-29T20:09:31"/>
    <n v="1"/>
    <d v="2022-07-17T20:09:31"/>
    <n v="18"/>
    <x v="0"/>
    <n v="17"/>
    <d v="2022-07-16T20:09:31"/>
    <x v="0"/>
    <s v="Salary expectation too high"/>
    <m/>
    <m/>
    <m/>
    <m/>
    <d v="2022-07-20T20:09:31"/>
    <x v="0"/>
    <m/>
    <x v="0"/>
    <m/>
    <m/>
    <m/>
    <m/>
    <m/>
    <m/>
    <m/>
    <x v="0"/>
    <m/>
    <m/>
    <m/>
  </r>
  <r>
    <n v="1236"/>
    <x v="1295"/>
    <x v="6"/>
    <s v="Fundraising - Senior"/>
    <x v="18"/>
    <s v="Fundraising-Fund Administrator"/>
    <x v="4"/>
    <x v="885"/>
    <d v="2023-02-26T17:29:35"/>
    <n v="1"/>
    <d v="2023-03-01T17:29:35"/>
    <n v="3"/>
    <d v="2023-03-17T17:29:35"/>
    <n v="16"/>
    <x v="0"/>
    <n v="4"/>
    <d v="2023-03-05T17:29:35"/>
    <x v="0"/>
    <s v="Salary expectation too high"/>
    <m/>
    <m/>
    <m/>
    <m/>
    <m/>
    <x v="0"/>
    <m/>
    <x v="0"/>
    <m/>
    <m/>
    <m/>
    <m/>
    <m/>
    <m/>
    <m/>
    <x v="0"/>
    <m/>
    <m/>
    <m/>
  </r>
  <r>
    <n v="1234"/>
    <x v="1296"/>
    <x v="6"/>
    <s v="Fundraising - Senior"/>
    <x v="18"/>
    <s v="Fundraising-Fund Administrator"/>
    <x v="4"/>
    <x v="886"/>
    <d v="2023-02-25T17:29:35"/>
    <n v="3"/>
    <d v="2023-03-01T17:29:35"/>
    <n v="4"/>
    <d v="2023-03-31T17:29:35"/>
    <n v="30"/>
    <x v="0"/>
    <n v="5"/>
    <d v="2023-03-06T17:29:35"/>
    <x v="0"/>
    <s v="Not a culture fit"/>
    <m/>
    <m/>
    <m/>
    <m/>
    <d v="2023-03-07T17:29:35"/>
    <x v="0"/>
    <m/>
    <x v="0"/>
    <m/>
    <m/>
    <m/>
    <m/>
    <m/>
    <m/>
    <m/>
    <x v="0"/>
    <m/>
    <m/>
    <m/>
  </r>
  <r>
    <n v="1229"/>
    <x v="1297"/>
    <x v="6"/>
    <s v="Fundraising - Senior"/>
    <x v="18"/>
    <s v="Fundraising-Fund Administrator"/>
    <x v="4"/>
    <x v="887"/>
    <d v="2022-06-26T03:24:32"/>
    <n v="4"/>
    <d v="2022-06-29T03:24:32"/>
    <n v="3"/>
    <d v="2022-07-26T03:24:32"/>
    <n v="27"/>
    <x v="0"/>
    <n v="7"/>
    <d v="2022-07-06T03:24:32"/>
    <x v="1"/>
    <m/>
    <d v="2022-07-13T03:24:32"/>
    <s v="Declined"/>
    <m/>
    <m/>
    <d v="2022-07-09T03:24:32"/>
    <x v="0"/>
    <m/>
    <x v="0"/>
    <m/>
    <m/>
    <m/>
    <m/>
    <m/>
    <m/>
    <m/>
    <x v="1"/>
    <m/>
    <m/>
    <m/>
  </r>
  <r>
    <n v="1223"/>
    <x v="1298"/>
    <x v="6"/>
    <s v="Fundraising - Senior"/>
    <x v="18"/>
    <s v="Fundraising-Fund Administrator"/>
    <x v="4"/>
    <x v="888"/>
    <d v="2022-06-27T03:24:32"/>
    <n v="3"/>
    <d v="2022-06-29T03:24:32"/>
    <n v="2"/>
    <d v="2022-07-06T03:24:32"/>
    <n v="7"/>
    <x v="0"/>
    <n v="16"/>
    <d v="2022-07-15T03:24:32"/>
    <x v="0"/>
    <s v="Not a culture fit"/>
    <m/>
    <m/>
    <m/>
    <m/>
    <d v="2022-07-17T03:24:32"/>
    <x v="0"/>
    <m/>
    <x v="0"/>
    <m/>
    <m/>
    <m/>
    <m/>
    <m/>
    <m/>
    <m/>
    <x v="0"/>
    <m/>
    <m/>
    <m/>
  </r>
  <r>
    <n v="1222"/>
    <x v="1299"/>
    <x v="6"/>
    <s v="Fundraising - Senior"/>
    <x v="18"/>
    <s v="Fundraising-Fund Administrator"/>
    <x v="4"/>
    <x v="889"/>
    <d v="2022-06-23T03:24:32"/>
    <n v="2"/>
    <d v="2022-06-29T03:24:32"/>
    <n v="6"/>
    <d v="2022-07-14T03:24:32"/>
    <n v="15"/>
    <x v="0"/>
    <n v="12"/>
    <d v="2022-07-11T03:24:32"/>
    <x v="1"/>
    <m/>
    <d v="2022-07-15T03:24:32"/>
    <s v="Declined"/>
    <m/>
    <m/>
    <d v="2022-07-12T03:24:32"/>
    <x v="0"/>
    <m/>
    <x v="0"/>
    <m/>
    <m/>
    <m/>
    <m/>
    <m/>
    <m/>
    <m/>
    <x v="1"/>
    <m/>
    <m/>
    <m/>
  </r>
  <r>
    <n v="1208"/>
    <x v="1300"/>
    <x v="6"/>
    <s v="Fundraising - Senior"/>
    <x v="18"/>
    <s v="Fundraising-Fund Administrator"/>
    <x v="4"/>
    <x v="890"/>
    <d v="2022-07-22T04:55:35"/>
    <n v="1"/>
    <d v="2022-07-28T04:55:35"/>
    <n v="6"/>
    <d v="2022-08-22T04:55:35"/>
    <n v="25"/>
    <x v="0"/>
    <n v="15"/>
    <d v="2022-08-12T04:55:35"/>
    <x v="0"/>
    <s v="Didn't pass technical test"/>
    <m/>
    <m/>
    <m/>
    <m/>
    <m/>
    <x v="0"/>
    <m/>
    <x v="0"/>
    <m/>
    <m/>
    <m/>
    <m/>
    <m/>
    <m/>
    <m/>
    <x v="2"/>
    <m/>
    <m/>
    <m/>
  </r>
  <r>
    <n v="1191"/>
    <x v="1301"/>
    <x v="6"/>
    <s v="Fundraising - Senior"/>
    <x v="18"/>
    <s v="Fundraising-Fund Administrator"/>
    <x v="4"/>
    <x v="891"/>
    <d v="2022-07-26T23:11:03"/>
    <n v="1"/>
    <d v="2022-07-29T23:11:03"/>
    <n v="3"/>
    <d v="2022-08-10T23:11:03"/>
    <n v="12"/>
    <x v="0"/>
    <n v="9"/>
    <d v="2022-08-07T23:11:03"/>
    <x v="0"/>
    <s v="Position filled by another"/>
    <m/>
    <m/>
    <m/>
    <m/>
    <d v="2022-08-08T23:11:03"/>
    <x v="0"/>
    <m/>
    <x v="0"/>
    <m/>
    <m/>
    <m/>
    <m/>
    <m/>
    <m/>
    <m/>
    <x v="0"/>
    <m/>
    <m/>
    <m/>
  </r>
  <r>
    <n v="1179"/>
    <x v="1302"/>
    <x v="6"/>
    <s v="Fundraising - Senior"/>
    <x v="18"/>
    <s v="Fundraising-Fund Administrator"/>
    <x v="4"/>
    <x v="892"/>
    <d v="2023-05-19T01:00:09"/>
    <n v="4"/>
    <d v="2023-05-20T01:00:09"/>
    <n v="1"/>
    <d v="2023-06-02T01:00:09"/>
    <n v="13"/>
    <x v="0"/>
    <n v="18"/>
    <d v="2023-06-07T01:00:09"/>
    <x v="0"/>
    <s v="Other"/>
    <m/>
    <m/>
    <m/>
    <m/>
    <d v="2023-06-08T01:00:09"/>
    <x v="0"/>
    <m/>
    <x v="0"/>
    <m/>
    <m/>
    <m/>
    <m/>
    <m/>
    <m/>
    <m/>
    <x v="0"/>
    <m/>
    <m/>
    <m/>
  </r>
  <r>
    <n v="1105"/>
    <x v="1303"/>
    <x v="6"/>
    <s v="Fundraising - Senior"/>
    <x v="18"/>
    <s v="Fundraising-Fund Administrator"/>
    <x v="4"/>
    <x v="845"/>
    <d v="2022-04-24T22:53:34"/>
    <n v="4"/>
    <d v="2022-04-30T22:53:34"/>
    <n v="6"/>
    <d v="2022-05-14T22:53:34"/>
    <n v="14"/>
    <x v="0"/>
    <n v="13"/>
    <d v="2022-05-13T22:53:34"/>
    <x v="1"/>
    <m/>
    <d v="2022-05-18T22:53:34"/>
    <s v="Declined"/>
    <m/>
    <m/>
    <d v="2022-05-17T22:53:34"/>
    <x v="0"/>
    <m/>
    <x v="0"/>
    <m/>
    <m/>
    <m/>
    <m/>
    <m/>
    <m/>
    <m/>
    <x v="1"/>
    <m/>
    <m/>
    <m/>
  </r>
  <r>
    <n v="1101"/>
    <x v="1304"/>
    <x v="6"/>
    <s v="Fundraising - Senior"/>
    <x v="18"/>
    <s v="Fundraising-Fund Administrator"/>
    <x v="4"/>
    <x v="893"/>
    <d v="2022-04-25T22:53:34"/>
    <n v="1"/>
    <d v="2022-04-30T22:53:34"/>
    <n v="5"/>
    <d v="2022-05-17T22:53:34"/>
    <n v="17"/>
    <x v="0"/>
    <n v="12"/>
    <d v="2022-05-12T22:53:34"/>
    <x v="1"/>
    <m/>
    <d v="2022-05-14T22:53:34"/>
    <s v="Declined"/>
    <m/>
    <m/>
    <d v="2022-05-13T22:53:34"/>
    <x v="0"/>
    <m/>
    <x v="0"/>
    <m/>
    <m/>
    <m/>
    <m/>
    <m/>
    <m/>
    <m/>
    <x v="1"/>
    <m/>
    <m/>
    <m/>
  </r>
  <r>
    <n v="2998"/>
    <x v="1305"/>
    <x v="6"/>
    <s v="Fundraising - Manager Level"/>
    <x v="6"/>
    <s v="Fundraising-Manager"/>
    <x v="5"/>
    <x v="894"/>
    <d v="2023-03-06T00:56:51"/>
    <n v="1"/>
    <d v="2023-03-08T00:56:51"/>
    <n v="2"/>
    <d v="2023-03-28T00:56:51"/>
    <n v="20"/>
    <x v="0"/>
    <n v="10"/>
    <d v="2023-03-18T00:56:51"/>
    <x v="0"/>
    <s v="Position filled by another"/>
    <m/>
    <m/>
    <m/>
    <m/>
    <d v="2023-03-20T00:56:51"/>
    <x v="0"/>
    <m/>
    <x v="0"/>
    <m/>
    <m/>
    <m/>
    <m/>
    <m/>
    <m/>
    <m/>
    <x v="0"/>
    <m/>
    <m/>
    <m/>
  </r>
  <r>
    <n v="2996"/>
    <x v="1306"/>
    <x v="6"/>
    <s v="Fundraising - Manager Level"/>
    <x v="6"/>
    <s v="Fundraising-Manager"/>
    <x v="5"/>
    <x v="894"/>
    <d v="2023-03-07T00:56:51"/>
    <n v="2"/>
    <d v="2023-03-15T00:56:51"/>
    <n v="8"/>
    <d v="2023-03-15T00:56:51"/>
    <n v="0"/>
    <x v="0"/>
    <n v="1"/>
    <d v="2023-03-14T00:56:51"/>
    <x v="1"/>
    <m/>
    <d v="2023-03-19T00:56:51"/>
    <s v="Declined"/>
    <m/>
    <m/>
    <d v="2023-03-18T00:56:51"/>
    <x v="0"/>
    <m/>
    <x v="0"/>
    <m/>
    <m/>
    <m/>
    <m/>
    <m/>
    <m/>
    <m/>
    <x v="1"/>
    <m/>
    <m/>
    <m/>
  </r>
  <r>
    <n v="2791"/>
    <x v="1307"/>
    <x v="6"/>
    <s v="Fundraising - Manager Level"/>
    <x v="6"/>
    <s v="Fundraising-Manager"/>
    <x v="5"/>
    <x v="895"/>
    <d v="2023-06-30T20:01:36"/>
    <n v="1"/>
    <d v="2023-07-02T20:01:36"/>
    <n v="2"/>
    <d v="2023-07-17T20:01:36"/>
    <n v="15"/>
    <x v="0"/>
    <n v="3"/>
    <d v="2023-07-05T20:01:36"/>
    <x v="0"/>
    <s v="Position filled by another"/>
    <m/>
    <m/>
    <m/>
    <m/>
    <m/>
    <x v="0"/>
    <m/>
    <x v="0"/>
    <m/>
    <m/>
    <m/>
    <m/>
    <m/>
    <m/>
    <m/>
    <x v="2"/>
    <m/>
    <m/>
    <m/>
  </r>
  <r>
    <n v="2769"/>
    <x v="1308"/>
    <x v="6"/>
    <s v="Fundraising - Manager Level"/>
    <x v="6"/>
    <s v="Fundraising-Manager"/>
    <x v="5"/>
    <x v="896"/>
    <d v="2022-09-03T07:14:27"/>
    <n v="4"/>
    <d v="2022-09-09T07:14:27"/>
    <n v="6"/>
    <d v="2022-09-19T07:14:27"/>
    <n v="10"/>
    <x v="0"/>
    <n v="9"/>
    <d v="2022-09-18T07:14:27"/>
    <x v="4"/>
    <m/>
    <d v="2022-09-22T07:14:27"/>
    <s v="Pending"/>
    <m/>
    <m/>
    <d v="2022-09-19T07:14:27"/>
    <x v="0"/>
    <m/>
    <x v="0"/>
    <m/>
    <m/>
    <m/>
    <m/>
    <m/>
    <m/>
    <m/>
    <x v="1"/>
    <m/>
    <m/>
    <m/>
  </r>
  <r>
    <n v="2742"/>
    <x v="1309"/>
    <x v="6"/>
    <s v="Fundraising - Manager Level"/>
    <x v="6"/>
    <s v="Fundraising-Manager"/>
    <x v="5"/>
    <x v="857"/>
    <d v="2022-04-21T13:27:53"/>
    <n v="4"/>
    <d v="2022-04-24T13:27:53"/>
    <n v="3"/>
    <d v="2022-05-13T13:27:53"/>
    <n v="19"/>
    <x v="0"/>
    <n v="4"/>
    <d v="2022-04-28T13:27:53"/>
    <x v="0"/>
    <s v="Salary expectation too high"/>
    <m/>
    <m/>
    <m/>
    <m/>
    <d v="2022-05-01T13:27:53"/>
    <x v="0"/>
    <m/>
    <x v="0"/>
    <m/>
    <m/>
    <m/>
    <m/>
    <m/>
    <m/>
    <m/>
    <x v="2"/>
    <m/>
    <m/>
    <m/>
  </r>
  <r>
    <n v="2622"/>
    <x v="1310"/>
    <x v="6"/>
    <s v="Fundraising - Manager Level"/>
    <x v="6"/>
    <s v="Fundraising-Manager"/>
    <x v="5"/>
    <x v="897"/>
    <d v="2023-06-22T16:02:26"/>
    <n v="3"/>
    <d v="2023-06-25T16:02:26"/>
    <n v="3"/>
    <d v="2023-07-17T16:02:26"/>
    <n v="22"/>
    <x v="0"/>
    <n v="8"/>
    <d v="2023-07-03T16:02:26"/>
    <x v="0"/>
    <s v="Not a culture fit"/>
    <m/>
    <m/>
    <m/>
    <m/>
    <d v="2023-07-06T16:02:26"/>
    <x v="0"/>
    <m/>
    <x v="0"/>
    <m/>
    <m/>
    <m/>
    <m/>
    <m/>
    <m/>
    <m/>
    <x v="2"/>
    <m/>
    <m/>
    <m/>
  </r>
  <r>
    <n v="2619"/>
    <x v="1311"/>
    <x v="6"/>
    <s v="Fundraising - Manager Level"/>
    <x v="6"/>
    <s v="Fundraising-Manager"/>
    <x v="5"/>
    <x v="860"/>
    <d v="2023-01-06T09:06:31"/>
    <n v="2"/>
    <d v="2023-01-10T09:06:31"/>
    <n v="4"/>
    <d v="2023-01-20T09:06:31"/>
    <n v="10"/>
    <x v="0"/>
    <n v="5"/>
    <d v="2023-01-15T09:06:31"/>
    <x v="0"/>
    <s v="Salary expectation too high"/>
    <m/>
    <m/>
    <m/>
    <m/>
    <d v="2023-01-18T09:06:31"/>
    <x v="0"/>
    <m/>
    <x v="0"/>
    <m/>
    <m/>
    <m/>
    <m/>
    <m/>
    <m/>
    <m/>
    <x v="0"/>
    <m/>
    <m/>
    <m/>
  </r>
  <r>
    <n v="2592"/>
    <x v="1312"/>
    <x v="6"/>
    <s v="Fundraising - Manager Level"/>
    <x v="6"/>
    <s v="Fundraising-Manager"/>
    <x v="5"/>
    <x v="898"/>
    <d v="2023-01-24T09:40:31"/>
    <n v="1"/>
    <d v="2023-01-26T09:40:31"/>
    <n v="2"/>
    <d v="2023-02-02T09:40:31"/>
    <n v="7"/>
    <x v="0"/>
    <n v="6"/>
    <d v="2023-02-01T09:40:31"/>
    <x v="0"/>
    <s v="Other"/>
    <m/>
    <m/>
    <m/>
    <m/>
    <d v="2023-02-03T09:40:31"/>
    <x v="0"/>
    <m/>
    <x v="0"/>
    <m/>
    <m/>
    <m/>
    <m/>
    <m/>
    <m/>
    <m/>
    <x v="2"/>
    <m/>
    <m/>
    <m/>
  </r>
  <r>
    <n v="2571"/>
    <x v="1313"/>
    <x v="6"/>
    <s v="Fundraising - Manager Level"/>
    <x v="6"/>
    <s v="Fundraising-Manager"/>
    <x v="5"/>
    <x v="899"/>
    <d v="2022-03-20T17:14:32"/>
    <n v="3"/>
    <d v="2022-03-25T17:14:32"/>
    <n v="5"/>
    <d v="2022-04-22T17:14:32"/>
    <n v="28"/>
    <x v="0"/>
    <n v="5"/>
    <d v="2022-03-30T17:14:32"/>
    <x v="0"/>
    <s v="Position filled by another"/>
    <m/>
    <m/>
    <m/>
    <m/>
    <m/>
    <x v="0"/>
    <m/>
    <x v="0"/>
    <m/>
    <m/>
    <m/>
    <m/>
    <m/>
    <m/>
    <m/>
    <x v="2"/>
    <m/>
    <m/>
    <m/>
  </r>
  <r>
    <n v="2525"/>
    <x v="1314"/>
    <x v="6"/>
    <s v="Fundraising - Manager Level"/>
    <x v="6"/>
    <s v="Fundraising-Manager"/>
    <x v="5"/>
    <x v="900"/>
    <d v="2023-04-14T18:41:30"/>
    <n v="2"/>
    <d v="2023-04-17T18:41:30"/>
    <n v="3"/>
    <d v="2023-05-01T18:41:30"/>
    <n v="14"/>
    <x v="0"/>
    <n v="12"/>
    <d v="2023-04-29T18:41:30"/>
    <x v="3"/>
    <m/>
    <d v="2023-05-01T18:41:30"/>
    <s v="Accepted"/>
    <d v="2023-05-01T18:41:30"/>
    <d v="2023-05-05T18:41:30"/>
    <d v="2023-04-30T18:41:30"/>
    <x v="10"/>
    <d v="2023-05-06T18:41:30"/>
    <x v="1"/>
    <n v="7"/>
    <d v="2023-05-07T18:41:30"/>
    <n v="1"/>
    <d v="2023-05-10T18:41:30"/>
    <d v="2023-05-11T18:41:30"/>
    <n v="160"/>
    <m/>
    <x v="1"/>
    <d v="2023-05-27T18:41:30"/>
    <n v="21"/>
    <n v="1"/>
  </r>
  <r>
    <n v="2521"/>
    <x v="1315"/>
    <x v="6"/>
    <s v="Fundraising - Manager Level"/>
    <x v="6"/>
    <s v="Fundraising-Manager"/>
    <x v="5"/>
    <x v="901"/>
    <d v="2023-04-11T18:41:30"/>
    <n v="1"/>
    <d v="2023-04-17T18:41:30"/>
    <n v="6"/>
    <d v="2023-05-16T18:41:30"/>
    <n v="29"/>
    <x v="0"/>
    <n v="12"/>
    <d v="2023-04-29T18:41:30"/>
    <x v="0"/>
    <s v="Didn't pass technical test"/>
    <m/>
    <m/>
    <m/>
    <m/>
    <d v="2023-04-30T18:41:30"/>
    <x v="0"/>
    <m/>
    <x v="0"/>
    <m/>
    <m/>
    <m/>
    <m/>
    <m/>
    <m/>
    <m/>
    <x v="0"/>
    <m/>
    <m/>
    <m/>
  </r>
  <r>
    <n v="2399"/>
    <x v="1316"/>
    <x v="6"/>
    <s v="Fundraising - Manager Level"/>
    <x v="6"/>
    <s v="Fundraising-Manager"/>
    <x v="5"/>
    <x v="866"/>
    <d v="2023-07-21T17:32:55"/>
    <n v="3"/>
    <d v="2023-07-24T17:32:55"/>
    <n v="3"/>
    <d v="2023-08-21T17:32:55"/>
    <n v="28"/>
    <x v="0"/>
    <n v="8"/>
    <d v="2023-08-01T17:32:55"/>
    <x v="1"/>
    <m/>
    <d v="2023-08-07T17:32:55"/>
    <s v="Declined"/>
    <m/>
    <m/>
    <d v="2023-08-03T17:32:55"/>
    <x v="0"/>
    <m/>
    <x v="0"/>
    <m/>
    <m/>
    <m/>
    <m/>
    <m/>
    <m/>
    <m/>
    <x v="1"/>
    <m/>
    <m/>
    <m/>
  </r>
  <r>
    <n v="2139"/>
    <x v="1317"/>
    <x v="6"/>
    <s v="Fundraising - Manager Level"/>
    <x v="6"/>
    <s v="Fundraising-Manager"/>
    <x v="5"/>
    <x v="902"/>
    <d v="2022-08-02T12:23:45"/>
    <n v="4"/>
    <d v="2022-08-08T12:23:45"/>
    <n v="6"/>
    <d v="2022-09-07T12:23:45"/>
    <n v="30"/>
    <x v="0"/>
    <n v="12"/>
    <d v="2022-08-20T12:23:45"/>
    <x v="0"/>
    <s v="Other"/>
    <m/>
    <m/>
    <m/>
    <m/>
    <m/>
    <x v="0"/>
    <m/>
    <x v="0"/>
    <m/>
    <m/>
    <m/>
    <m/>
    <m/>
    <m/>
    <m/>
    <x v="0"/>
    <m/>
    <m/>
    <m/>
  </r>
  <r>
    <n v="2131"/>
    <x v="1318"/>
    <x v="6"/>
    <s v="Fundraising - Manager Level"/>
    <x v="6"/>
    <s v="Fundraising-Manager"/>
    <x v="5"/>
    <x v="903"/>
    <d v="2022-08-03T12:23:45"/>
    <n v="3"/>
    <d v="2022-08-08T12:23:45"/>
    <n v="5"/>
    <d v="2022-08-18T12:23:45"/>
    <n v="10"/>
    <x v="0"/>
    <n v="7"/>
    <d v="2022-08-15T12:23:45"/>
    <x v="1"/>
    <m/>
    <d v="2022-08-19T12:23:45"/>
    <s v="Declined"/>
    <m/>
    <m/>
    <d v="2022-08-17T12:23:45"/>
    <x v="0"/>
    <m/>
    <x v="0"/>
    <m/>
    <m/>
    <m/>
    <m/>
    <m/>
    <m/>
    <m/>
    <x v="1"/>
    <m/>
    <m/>
    <m/>
  </r>
  <r>
    <n v="2108"/>
    <x v="1319"/>
    <x v="6"/>
    <s v="Fundraising - Manager Level"/>
    <x v="6"/>
    <s v="Fundraising-Manager"/>
    <x v="5"/>
    <x v="904"/>
    <d v="2022-05-07T00:32:09"/>
    <n v="4"/>
    <d v="2022-05-11T00:32:09"/>
    <n v="4"/>
    <d v="2022-05-23T00:32:09"/>
    <n v="12"/>
    <x v="0"/>
    <n v="13"/>
    <d v="2022-05-24T00:32:09"/>
    <x v="0"/>
    <s v="Position filled by another"/>
    <m/>
    <m/>
    <m/>
    <m/>
    <d v="2022-05-26T00:32:09"/>
    <x v="0"/>
    <m/>
    <x v="0"/>
    <m/>
    <m/>
    <m/>
    <m/>
    <m/>
    <m/>
    <m/>
    <x v="2"/>
    <m/>
    <m/>
    <m/>
  </r>
  <r>
    <n v="2094"/>
    <x v="1320"/>
    <x v="6"/>
    <s v="Fundraising - Manager Level"/>
    <x v="6"/>
    <s v="Fundraising-Manager"/>
    <x v="5"/>
    <x v="905"/>
    <d v="2022-10-27T23:41:59"/>
    <n v="4"/>
    <d v="2022-10-30T23:41:59"/>
    <n v="3"/>
    <d v="2022-11-26T23:41:59"/>
    <n v="27"/>
    <x v="0"/>
    <n v="5"/>
    <d v="2022-11-04T23:41:59"/>
    <x v="0"/>
    <s v="Other"/>
    <m/>
    <m/>
    <m/>
    <m/>
    <m/>
    <x v="0"/>
    <m/>
    <x v="0"/>
    <m/>
    <m/>
    <m/>
    <m/>
    <m/>
    <m/>
    <m/>
    <x v="2"/>
    <m/>
    <m/>
    <m/>
  </r>
  <r>
    <n v="1937"/>
    <x v="1321"/>
    <x v="6"/>
    <s v="Fundraising - Manager Level"/>
    <x v="6"/>
    <s v="Fundraising-Manager"/>
    <x v="5"/>
    <x v="906"/>
    <d v="2023-09-14T07:20:47"/>
    <n v="1"/>
    <d v="2023-09-15T07:20:47"/>
    <n v="1"/>
    <d v="2023-10-10T07:20:47"/>
    <n v="25"/>
    <x v="0"/>
    <n v="5"/>
    <d v="2023-09-20T07:20:47"/>
    <x v="0"/>
    <s v="Salary expectation too high"/>
    <m/>
    <m/>
    <m/>
    <m/>
    <d v="2023-09-23T07:20:47"/>
    <x v="0"/>
    <m/>
    <x v="0"/>
    <m/>
    <m/>
    <m/>
    <m/>
    <m/>
    <m/>
    <m/>
    <x v="0"/>
    <m/>
    <m/>
    <m/>
  </r>
  <r>
    <n v="1936"/>
    <x v="1322"/>
    <x v="6"/>
    <s v="Fundraising - Manager Level"/>
    <x v="6"/>
    <s v="Fundraising-Manager"/>
    <x v="5"/>
    <x v="907"/>
    <d v="2023-09-12T07:20:47"/>
    <n v="1"/>
    <d v="2023-09-15T07:20:47"/>
    <n v="3"/>
    <d v="2023-10-15T07:20:47"/>
    <n v="30"/>
    <x v="0"/>
    <n v="9"/>
    <d v="2023-09-24T07:20:47"/>
    <x v="4"/>
    <m/>
    <d v="2023-09-29T07:20:47"/>
    <s v="Pending"/>
    <m/>
    <m/>
    <d v="2023-09-27T07:20:47"/>
    <x v="0"/>
    <m/>
    <x v="0"/>
    <m/>
    <m/>
    <m/>
    <m/>
    <m/>
    <m/>
    <m/>
    <x v="1"/>
    <m/>
    <m/>
    <m/>
  </r>
  <r>
    <n v="1879"/>
    <x v="1323"/>
    <x v="6"/>
    <s v="Fundraising - Manager Level"/>
    <x v="6"/>
    <s v="Fundraising-Manager"/>
    <x v="5"/>
    <x v="908"/>
    <d v="2022-01-16T17:35:29"/>
    <n v="4"/>
    <d v="2022-01-20T17:35:29"/>
    <n v="4"/>
    <d v="2022-01-26T17:35:29"/>
    <n v="6"/>
    <x v="0"/>
    <n v="15"/>
    <d v="2022-02-04T17:35:29"/>
    <x v="1"/>
    <m/>
    <d v="2022-02-07T17:35:29"/>
    <s v="Declined"/>
    <m/>
    <m/>
    <d v="2022-02-05T17:35:29"/>
    <x v="0"/>
    <m/>
    <x v="0"/>
    <m/>
    <m/>
    <m/>
    <m/>
    <m/>
    <m/>
    <m/>
    <x v="1"/>
    <m/>
    <m/>
    <m/>
  </r>
  <r>
    <n v="1877"/>
    <x v="1324"/>
    <x v="6"/>
    <s v="Fundraising - Manager Level"/>
    <x v="6"/>
    <s v="Fundraising-Manager"/>
    <x v="5"/>
    <x v="909"/>
    <d v="2022-01-18T17:35:29"/>
    <n v="2"/>
    <d v="2022-01-20T17:35:29"/>
    <n v="2"/>
    <d v="2022-02-03T17:35:29"/>
    <n v="14"/>
    <x v="0"/>
    <n v="10"/>
    <d v="2022-01-30T17:35:29"/>
    <x v="1"/>
    <m/>
    <d v="2022-02-03T17:35:29"/>
    <s v="Declined"/>
    <m/>
    <m/>
    <d v="2022-02-02T17:35:29"/>
    <x v="0"/>
    <m/>
    <x v="0"/>
    <m/>
    <m/>
    <m/>
    <m/>
    <m/>
    <m/>
    <m/>
    <x v="1"/>
    <m/>
    <m/>
    <m/>
  </r>
  <r>
    <n v="1712"/>
    <x v="1325"/>
    <x v="6"/>
    <s v="Fundraising - Manager Level"/>
    <x v="6"/>
    <s v="Fundraising-Manager"/>
    <x v="5"/>
    <x v="910"/>
    <d v="2022-01-05T01:51:52"/>
    <n v="2"/>
    <d v="2022-01-07T01:51:52"/>
    <n v="2"/>
    <d v="2022-01-20T01:51:52"/>
    <n v="13"/>
    <x v="0"/>
    <n v="4"/>
    <d v="2022-01-11T01:51:52"/>
    <x v="1"/>
    <m/>
    <d v="2022-01-16T01:51:52"/>
    <s v="Declined"/>
    <m/>
    <m/>
    <d v="2022-01-13T01:51:52"/>
    <x v="0"/>
    <m/>
    <x v="0"/>
    <m/>
    <m/>
    <m/>
    <m/>
    <m/>
    <m/>
    <m/>
    <x v="1"/>
    <m/>
    <m/>
    <m/>
  </r>
  <r>
    <n v="1554"/>
    <x v="1326"/>
    <x v="6"/>
    <s v="Fundraising - Manager Level"/>
    <x v="6"/>
    <s v="Fundraising-Manager"/>
    <x v="5"/>
    <x v="911"/>
    <d v="2022-12-08T14:20:00"/>
    <n v="4"/>
    <d v="2022-12-12T14:20:00"/>
    <n v="4"/>
    <d v="2022-12-25T14:20:00"/>
    <n v="13"/>
    <x v="0"/>
    <n v="3"/>
    <d v="2022-12-15T14:20:00"/>
    <x v="0"/>
    <s v="Not a culture fit"/>
    <m/>
    <m/>
    <m/>
    <m/>
    <m/>
    <x v="0"/>
    <m/>
    <x v="0"/>
    <m/>
    <m/>
    <m/>
    <m/>
    <m/>
    <m/>
    <m/>
    <x v="2"/>
    <m/>
    <m/>
    <m/>
  </r>
  <r>
    <n v="1360"/>
    <x v="1327"/>
    <x v="6"/>
    <s v="Fundraising - Manager Level"/>
    <x v="6"/>
    <s v="Fundraising-Manager"/>
    <x v="5"/>
    <x v="912"/>
    <d v="2022-07-27T01:19:51"/>
    <n v="1"/>
    <d v="2022-07-29T01:19:51"/>
    <n v="2"/>
    <d v="2022-08-16T01:19:51"/>
    <n v="18"/>
    <x v="0"/>
    <n v="13"/>
    <d v="2022-08-11T01:19:51"/>
    <x v="0"/>
    <s v="Position filled by another"/>
    <m/>
    <m/>
    <m/>
    <m/>
    <d v="2022-08-15T01:19:51"/>
    <x v="0"/>
    <m/>
    <x v="0"/>
    <m/>
    <m/>
    <m/>
    <m/>
    <m/>
    <m/>
    <m/>
    <x v="0"/>
    <m/>
    <m/>
    <m/>
  </r>
  <r>
    <n v="1357"/>
    <x v="1328"/>
    <x v="6"/>
    <s v="Fundraising - Manager Level"/>
    <x v="6"/>
    <s v="Fundraising-Manager"/>
    <x v="5"/>
    <x v="913"/>
    <d v="2022-07-27T01:19:51"/>
    <n v="4"/>
    <d v="2022-07-29T01:19:51"/>
    <n v="2"/>
    <d v="2022-08-27T01:19:51"/>
    <n v="29"/>
    <x v="0"/>
    <n v="10"/>
    <d v="2022-08-08T01:19:51"/>
    <x v="0"/>
    <s v="Position filled by another"/>
    <m/>
    <m/>
    <m/>
    <m/>
    <d v="2022-08-11T01:19:51"/>
    <x v="0"/>
    <m/>
    <x v="0"/>
    <m/>
    <m/>
    <m/>
    <m/>
    <m/>
    <m/>
    <m/>
    <x v="2"/>
    <m/>
    <m/>
    <m/>
  </r>
  <r>
    <n v="1352"/>
    <x v="1329"/>
    <x v="6"/>
    <s v="Fundraising - Manager Level"/>
    <x v="6"/>
    <s v="Fundraising-Manager"/>
    <x v="5"/>
    <x v="912"/>
    <d v="2022-07-28T01:19:51"/>
    <n v="2"/>
    <d v="2022-07-29T01:19:51"/>
    <n v="1"/>
    <d v="2022-08-12T01:19:51"/>
    <n v="14"/>
    <x v="0"/>
    <n v="3"/>
    <d v="2022-08-01T01:19:51"/>
    <x v="4"/>
    <m/>
    <d v="2022-08-03T01:19:51"/>
    <s v="Pending"/>
    <m/>
    <m/>
    <d v="2022-08-02T01:19:51"/>
    <x v="0"/>
    <m/>
    <x v="0"/>
    <m/>
    <m/>
    <m/>
    <m/>
    <m/>
    <m/>
    <m/>
    <x v="1"/>
    <m/>
    <m/>
    <m/>
  </r>
  <r>
    <n v="1235"/>
    <x v="1330"/>
    <x v="6"/>
    <s v="Fundraising - Manager Level"/>
    <x v="6"/>
    <s v="Fundraising-Manager"/>
    <x v="5"/>
    <x v="886"/>
    <d v="2023-02-25T17:29:35"/>
    <n v="3"/>
    <d v="2023-03-01T17:29:35"/>
    <n v="4"/>
    <d v="2023-03-09T17:29:35"/>
    <n v="8"/>
    <x v="0"/>
    <n v="11"/>
    <d v="2023-03-12T17:29:35"/>
    <x v="1"/>
    <m/>
    <d v="2023-03-19T17:29:35"/>
    <s v="Declined"/>
    <m/>
    <m/>
    <d v="2023-03-15T17:29:35"/>
    <x v="0"/>
    <m/>
    <x v="0"/>
    <m/>
    <m/>
    <m/>
    <m/>
    <m/>
    <m/>
    <m/>
    <x v="1"/>
    <m/>
    <m/>
    <m/>
  </r>
  <r>
    <n v="1232"/>
    <x v="1331"/>
    <x v="6"/>
    <s v="Fundraising - Manager Level"/>
    <x v="6"/>
    <s v="Fundraising-Manager"/>
    <x v="5"/>
    <x v="914"/>
    <d v="2023-02-28T17:29:35"/>
    <n v="4"/>
    <d v="2023-03-01T17:29:35"/>
    <n v="1"/>
    <d v="2023-03-07T17:29:35"/>
    <n v="6"/>
    <x v="0"/>
    <n v="12"/>
    <d v="2023-03-13T17:29:35"/>
    <x v="0"/>
    <s v="Position filled by another"/>
    <m/>
    <m/>
    <m/>
    <m/>
    <m/>
    <x v="0"/>
    <m/>
    <x v="0"/>
    <m/>
    <m/>
    <m/>
    <m/>
    <m/>
    <m/>
    <m/>
    <x v="2"/>
    <m/>
    <m/>
    <m/>
  </r>
  <r>
    <n v="1228"/>
    <x v="1332"/>
    <x v="6"/>
    <s v="Fundraising - Manager Level"/>
    <x v="6"/>
    <s v="Fundraising-Manager"/>
    <x v="5"/>
    <x v="887"/>
    <d v="2022-06-24T03:24:32"/>
    <n v="2"/>
    <d v="2022-06-29T03:24:32"/>
    <n v="5"/>
    <d v="2022-07-23T03:24:32"/>
    <n v="24"/>
    <x v="0"/>
    <n v="9"/>
    <d v="2022-07-08T03:24:32"/>
    <x v="0"/>
    <s v="Other"/>
    <m/>
    <m/>
    <m/>
    <m/>
    <m/>
    <x v="0"/>
    <m/>
    <x v="0"/>
    <m/>
    <m/>
    <m/>
    <m/>
    <m/>
    <m/>
    <m/>
    <x v="2"/>
    <m/>
    <m/>
    <m/>
  </r>
  <r>
    <n v="1202"/>
    <x v="1333"/>
    <x v="6"/>
    <s v="Fundraising - Manager Level"/>
    <x v="6"/>
    <s v="Fundraising-Manager"/>
    <x v="5"/>
    <x v="915"/>
    <d v="2022-07-26T04:55:35"/>
    <n v="3"/>
    <d v="2022-07-28T04:55:35"/>
    <n v="2"/>
    <d v="2022-08-16T04:55:35"/>
    <n v="19"/>
    <x v="0"/>
    <n v="1"/>
    <d v="2022-07-29T04:55:35"/>
    <x v="0"/>
    <s v="Salary expectation too high"/>
    <m/>
    <m/>
    <m/>
    <m/>
    <d v="2022-07-31T04:55:35"/>
    <x v="0"/>
    <m/>
    <x v="0"/>
    <m/>
    <m/>
    <m/>
    <m/>
    <m/>
    <m/>
    <m/>
    <x v="2"/>
    <m/>
    <m/>
    <m/>
  </r>
  <r>
    <n v="1197"/>
    <x v="1334"/>
    <x v="6"/>
    <s v="Fundraising - Manager Level"/>
    <x v="6"/>
    <s v="Fundraising-Manager"/>
    <x v="5"/>
    <x v="891"/>
    <d v="2022-07-26T23:11:03"/>
    <n v="1"/>
    <d v="2022-07-29T23:11:03"/>
    <n v="3"/>
    <d v="2022-08-22T23:11:03"/>
    <n v="24"/>
    <x v="0"/>
    <n v="5"/>
    <d v="2022-08-03T23:11:03"/>
    <x v="4"/>
    <m/>
    <d v="2022-08-09T23:11:03"/>
    <s v="Pending"/>
    <m/>
    <m/>
    <d v="2022-08-06T23:11:03"/>
    <x v="0"/>
    <m/>
    <x v="0"/>
    <m/>
    <m/>
    <m/>
    <m/>
    <m/>
    <m/>
    <m/>
    <x v="1"/>
    <m/>
    <m/>
    <m/>
  </r>
  <r>
    <n v="1196"/>
    <x v="1335"/>
    <x v="6"/>
    <s v="Fundraising - Manager Level"/>
    <x v="6"/>
    <s v="Fundraising-Manager"/>
    <x v="5"/>
    <x v="916"/>
    <d v="2022-07-25T23:11:03"/>
    <n v="2"/>
    <d v="2022-07-29T23:11:03"/>
    <n v="4"/>
    <d v="2022-08-25T23:11:03"/>
    <n v="27"/>
    <x v="0"/>
    <n v="10"/>
    <d v="2022-08-08T23:11:03"/>
    <x v="0"/>
    <s v="Salary expectation too high"/>
    <m/>
    <m/>
    <m/>
    <m/>
    <m/>
    <x v="0"/>
    <m/>
    <x v="0"/>
    <m/>
    <m/>
    <m/>
    <m/>
    <m/>
    <m/>
    <m/>
    <x v="2"/>
    <m/>
    <m/>
    <m/>
  </r>
  <r>
    <n v="1106"/>
    <x v="1336"/>
    <x v="6"/>
    <s v="Fundraising - Manager Level"/>
    <x v="6"/>
    <s v="Fundraising-Manager"/>
    <x v="5"/>
    <x v="893"/>
    <d v="2022-04-27T22:53:34"/>
    <n v="3"/>
    <d v="2022-04-30T22:53:34"/>
    <n v="3"/>
    <d v="2022-05-11T22:53:34"/>
    <n v="11"/>
    <x v="0"/>
    <n v="11"/>
    <d v="2022-05-11T22:53:34"/>
    <x v="0"/>
    <s v="Not a culture fit"/>
    <m/>
    <m/>
    <m/>
    <m/>
    <m/>
    <x v="0"/>
    <m/>
    <x v="0"/>
    <m/>
    <m/>
    <m/>
    <m/>
    <m/>
    <m/>
    <m/>
    <x v="0"/>
    <m/>
    <m/>
    <m/>
  </r>
  <r>
    <n v="1077"/>
    <x v="1337"/>
    <x v="6"/>
    <s v="Fundraising - Manager Level"/>
    <x v="6"/>
    <s v="Fundraising-Manager"/>
    <x v="5"/>
    <x v="917"/>
    <d v="2022-02-12T23:46:40"/>
    <n v="1"/>
    <d v="2022-02-15T23:46:40"/>
    <n v="3"/>
    <d v="2022-03-07T23:46:40"/>
    <n v="20"/>
    <x v="0"/>
    <n v="7"/>
    <d v="2022-02-22T23:46:40"/>
    <x v="0"/>
    <s v="Position filled by another"/>
    <m/>
    <m/>
    <m/>
    <m/>
    <d v="2022-02-24T23:46:40"/>
    <x v="0"/>
    <m/>
    <x v="0"/>
    <m/>
    <m/>
    <m/>
    <m/>
    <m/>
    <m/>
    <m/>
    <x v="2"/>
    <m/>
    <m/>
    <m/>
  </r>
  <r>
    <n v="1073"/>
    <x v="1338"/>
    <x v="6"/>
    <s v="Fundraising - Manager Level"/>
    <x v="6"/>
    <s v="Fundraising-Manager"/>
    <x v="5"/>
    <x v="918"/>
    <d v="2022-02-11T23:46:40"/>
    <n v="2"/>
    <d v="2022-02-15T23:46:40"/>
    <n v="4"/>
    <d v="2022-02-23T23:46:40"/>
    <n v="8"/>
    <x v="0"/>
    <n v="15"/>
    <d v="2022-03-02T23:46:40"/>
    <x v="0"/>
    <s v="Didn't pass technical test"/>
    <m/>
    <m/>
    <m/>
    <m/>
    <m/>
    <x v="0"/>
    <m/>
    <x v="0"/>
    <m/>
    <m/>
    <m/>
    <m/>
    <m/>
    <m/>
    <m/>
    <x v="2"/>
    <m/>
    <m/>
    <m/>
  </r>
  <r>
    <n v="2994"/>
    <x v="1339"/>
    <x v="6"/>
    <s v="Fundraising - Junior"/>
    <x v="10"/>
    <s v="Fundraising-Business Partner"/>
    <x v="0"/>
    <x v="919"/>
    <d v="2023-03-06T00:56:51"/>
    <n v="2"/>
    <d v="2023-03-14T00:56:51"/>
    <n v="8"/>
    <d v="2023-03-17T00:56:51"/>
    <n v="3"/>
    <x v="0"/>
    <n v="12"/>
    <d v="2023-03-26T00:56:51"/>
    <x v="0"/>
    <s v="Didn't pass technical test"/>
    <m/>
    <m/>
    <m/>
    <m/>
    <m/>
    <x v="0"/>
    <m/>
    <x v="0"/>
    <m/>
    <m/>
    <m/>
    <m/>
    <m/>
    <m/>
    <m/>
    <x v="2"/>
    <m/>
    <m/>
    <m/>
  </r>
  <r>
    <n v="2958"/>
    <x v="1340"/>
    <x v="6"/>
    <s v="Fundraising - Junior"/>
    <x v="10"/>
    <s v="Fundraising-Business Partner"/>
    <x v="0"/>
    <x v="920"/>
    <d v="2023-04-05T15:39:13"/>
    <n v="3"/>
    <d v="2023-04-13T15:39:13"/>
    <n v="8"/>
    <d v="2023-05-28T15:39:13"/>
    <n v="45"/>
    <x v="0"/>
    <n v="1"/>
    <d v="2023-04-14T15:39:13"/>
    <x v="1"/>
    <m/>
    <d v="2023-04-19T15:39:13"/>
    <s v="Declined"/>
    <m/>
    <m/>
    <d v="2023-04-18T15:39:13"/>
    <x v="0"/>
    <m/>
    <x v="0"/>
    <m/>
    <m/>
    <m/>
    <m/>
    <m/>
    <m/>
    <m/>
    <x v="1"/>
    <m/>
    <m/>
    <m/>
  </r>
  <r>
    <n v="2955"/>
    <x v="1341"/>
    <x v="6"/>
    <s v="Fundraising - Junior"/>
    <x v="10"/>
    <s v="Fundraising-Business Partner"/>
    <x v="0"/>
    <x v="921"/>
    <d v="2023-04-02T15:39:13"/>
    <n v="1"/>
    <d v="2023-04-10T15:39:13"/>
    <n v="8"/>
    <d v="2023-05-25T15:39:13"/>
    <n v="45"/>
    <x v="0"/>
    <n v="10"/>
    <d v="2023-04-20T15:39:13"/>
    <x v="0"/>
    <s v="Didn't pass technical test"/>
    <m/>
    <m/>
    <m/>
    <m/>
    <m/>
    <x v="0"/>
    <m/>
    <x v="0"/>
    <m/>
    <m/>
    <m/>
    <m/>
    <m/>
    <m/>
    <m/>
    <x v="2"/>
    <m/>
    <m/>
    <m/>
  </r>
  <r>
    <n v="2938"/>
    <x v="1342"/>
    <x v="6"/>
    <s v="Fundraising - Junior"/>
    <x v="10"/>
    <s v="Fundraising-Business Partner"/>
    <x v="0"/>
    <x v="848"/>
    <d v="2023-02-15T13:12:09"/>
    <n v="4"/>
    <d v="2023-02-23T13:12:09"/>
    <n v="8"/>
    <d v="2023-04-09T13:12:09"/>
    <n v="45"/>
    <x v="0"/>
    <n v="2"/>
    <d v="2023-02-21T13:12:09"/>
    <x v="4"/>
    <m/>
    <d v="2023-02-26T13:12:09"/>
    <s v="Pending"/>
    <m/>
    <m/>
    <d v="2023-02-25T13:12:09"/>
    <x v="0"/>
    <m/>
    <x v="0"/>
    <m/>
    <m/>
    <m/>
    <m/>
    <m/>
    <m/>
    <m/>
    <x v="1"/>
    <m/>
    <m/>
    <m/>
  </r>
  <r>
    <n v="2937"/>
    <x v="1343"/>
    <x v="6"/>
    <s v="Fundraising - Junior"/>
    <x v="10"/>
    <s v="Fundraising-Business Partner"/>
    <x v="0"/>
    <x v="849"/>
    <d v="2023-02-12T13:12:09"/>
    <n v="2"/>
    <d v="2023-02-20T13:12:09"/>
    <n v="8"/>
    <d v="2023-04-06T13:12:09"/>
    <n v="45"/>
    <x v="0"/>
    <n v="4"/>
    <d v="2023-02-24T13:12:09"/>
    <x v="0"/>
    <s v="Position filled by another"/>
    <m/>
    <m/>
    <m/>
    <m/>
    <d v="2023-02-26T13:12:09"/>
    <x v="0"/>
    <m/>
    <x v="0"/>
    <m/>
    <m/>
    <m/>
    <m/>
    <m/>
    <m/>
    <m/>
    <x v="0"/>
    <m/>
    <m/>
    <m/>
  </r>
  <r>
    <n v="2935"/>
    <x v="1344"/>
    <x v="6"/>
    <s v="Fundraising - Junior"/>
    <x v="10"/>
    <s v="Fundraising-Business Partner"/>
    <x v="0"/>
    <x v="922"/>
    <d v="2023-02-12T13:12:09"/>
    <n v="3"/>
    <d v="2023-02-20T13:12:09"/>
    <n v="8"/>
    <d v="2023-04-06T13:12:09"/>
    <n v="45"/>
    <x v="0"/>
    <n v="0"/>
    <d v="2023-02-20T13:12:09"/>
    <x v="0"/>
    <s v="Position filled by another"/>
    <m/>
    <m/>
    <m/>
    <m/>
    <m/>
    <x v="0"/>
    <m/>
    <x v="0"/>
    <m/>
    <m/>
    <m/>
    <m/>
    <m/>
    <m/>
    <m/>
    <x v="0"/>
    <m/>
    <m/>
    <m/>
  </r>
  <r>
    <n v="2931"/>
    <x v="1345"/>
    <x v="6"/>
    <s v="Fundraising - Junior"/>
    <x v="10"/>
    <s v="Fundraising-Business Partner"/>
    <x v="0"/>
    <x v="848"/>
    <d v="2023-02-15T13:12:09"/>
    <n v="4"/>
    <d v="2023-02-23T13:12:09"/>
    <n v="8"/>
    <d v="2023-04-09T13:12:09"/>
    <n v="45"/>
    <x v="0"/>
    <n v="5"/>
    <d v="2023-02-28T13:12:09"/>
    <x v="0"/>
    <s v="Position filled by another"/>
    <m/>
    <m/>
    <m/>
    <m/>
    <d v="2023-03-04T13:12:09"/>
    <x v="0"/>
    <m/>
    <x v="0"/>
    <m/>
    <m/>
    <m/>
    <m/>
    <m/>
    <m/>
    <m/>
    <x v="0"/>
    <m/>
    <m/>
    <m/>
  </r>
  <r>
    <n v="2928"/>
    <x v="1346"/>
    <x v="6"/>
    <s v="Fundraising - Junior"/>
    <x v="10"/>
    <s v="Fundraising-Business Partner"/>
    <x v="0"/>
    <x v="923"/>
    <d v="2023-09-09T09:16:50"/>
    <n v="1"/>
    <d v="2023-09-17T09:16:50"/>
    <n v="8"/>
    <d v="2023-11-01T09:16:50"/>
    <n v="45"/>
    <x v="0"/>
    <n v="14"/>
    <d v="2023-10-01T09:16:50"/>
    <x v="1"/>
    <m/>
    <d v="2023-10-06T09:16:50"/>
    <s v="Declined"/>
    <m/>
    <m/>
    <d v="2023-10-03T09:16:50"/>
    <x v="0"/>
    <m/>
    <x v="0"/>
    <m/>
    <m/>
    <m/>
    <m/>
    <m/>
    <m/>
    <m/>
    <x v="1"/>
    <m/>
    <m/>
    <m/>
  </r>
  <r>
    <n v="2923"/>
    <x v="1347"/>
    <x v="6"/>
    <s v="Fundraising - Junior"/>
    <x v="10"/>
    <s v="Fundraising-Business Partner"/>
    <x v="0"/>
    <x v="924"/>
    <d v="2023-09-11T09:16:50"/>
    <n v="2"/>
    <d v="2023-09-19T09:16:50"/>
    <n v="8"/>
    <d v="2023-11-03T09:16:50"/>
    <n v="45"/>
    <x v="0"/>
    <n v="6"/>
    <d v="2023-09-25T09:16:50"/>
    <x v="0"/>
    <s v="Salary expectation too high"/>
    <m/>
    <m/>
    <m/>
    <m/>
    <d v="2023-09-29T09:16:50"/>
    <x v="0"/>
    <m/>
    <x v="0"/>
    <m/>
    <m/>
    <m/>
    <m/>
    <m/>
    <m/>
    <m/>
    <x v="0"/>
    <m/>
    <m/>
    <m/>
  </r>
  <r>
    <n v="2912"/>
    <x v="1348"/>
    <x v="6"/>
    <s v="Fundraising - Junior"/>
    <x v="10"/>
    <s v="Fundraising-Business Partner"/>
    <x v="0"/>
    <x v="925"/>
    <d v="2022-02-07T19:04:45"/>
    <n v="1"/>
    <d v="2022-02-12T19:04:45"/>
    <n v="5"/>
    <d v="2022-03-29T19:04:45"/>
    <n v="45"/>
    <x v="0"/>
    <n v="16"/>
    <d v="2022-02-28T19:04:45"/>
    <x v="0"/>
    <s v="Not a culture fit"/>
    <m/>
    <m/>
    <m/>
    <m/>
    <m/>
    <x v="0"/>
    <m/>
    <x v="0"/>
    <m/>
    <m/>
    <m/>
    <m/>
    <m/>
    <m/>
    <m/>
    <x v="0"/>
    <m/>
    <m/>
    <m/>
  </r>
  <r>
    <n v="2828"/>
    <x v="1349"/>
    <x v="6"/>
    <s v="Fundraising - Junior"/>
    <x v="10"/>
    <s v="Fundraising-Business Partner"/>
    <x v="0"/>
    <x v="926"/>
    <d v="2022-01-06T01:20:30"/>
    <n v="4"/>
    <d v="2022-01-10T01:20:30"/>
    <n v="4"/>
    <d v="2022-01-29T01:20:30"/>
    <n v="19"/>
    <x v="0"/>
    <n v="7"/>
    <d v="2022-01-17T01:20:30"/>
    <x v="0"/>
    <s v="Not a culture fit"/>
    <m/>
    <m/>
    <m/>
    <m/>
    <m/>
    <x v="0"/>
    <m/>
    <x v="0"/>
    <m/>
    <m/>
    <m/>
    <m/>
    <m/>
    <m/>
    <m/>
    <x v="0"/>
    <m/>
    <m/>
    <m/>
  </r>
  <r>
    <n v="2826"/>
    <x v="1350"/>
    <x v="6"/>
    <s v="Fundraising - Junior"/>
    <x v="10"/>
    <s v="Fundraising-Business Partner"/>
    <x v="0"/>
    <x v="927"/>
    <d v="2022-01-09T01:20:30"/>
    <n v="1"/>
    <d v="2022-01-10T01:20:30"/>
    <n v="1"/>
    <d v="2022-02-07T01:20:30"/>
    <n v="28"/>
    <x v="0"/>
    <n v="8"/>
    <d v="2022-01-18T01:20:30"/>
    <x v="0"/>
    <s v="Didn't pass technical test"/>
    <m/>
    <m/>
    <m/>
    <m/>
    <d v="2022-01-20T01:20:30"/>
    <x v="0"/>
    <m/>
    <x v="0"/>
    <m/>
    <m/>
    <m/>
    <m/>
    <m/>
    <m/>
    <m/>
    <x v="2"/>
    <m/>
    <m/>
    <m/>
  </r>
  <r>
    <n v="2821"/>
    <x v="1351"/>
    <x v="6"/>
    <s v="Fundraising - Junior"/>
    <x v="10"/>
    <s v="Fundraising-Business Partner"/>
    <x v="0"/>
    <x v="928"/>
    <d v="2022-01-07T01:20:30"/>
    <n v="1"/>
    <d v="2022-01-10T01:20:30"/>
    <n v="3"/>
    <d v="2022-01-15T01:20:30"/>
    <n v="5"/>
    <x v="0"/>
    <n v="9"/>
    <d v="2022-01-19T01:20:30"/>
    <x v="1"/>
    <m/>
    <d v="2022-01-22T01:20:30"/>
    <s v="Declined"/>
    <m/>
    <m/>
    <d v="2022-01-21T01:20:30"/>
    <x v="0"/>
    <m/>
    <x v="0"/>
    <m/>
    <m/>
    <m/>
    <m/>
    <m/>
    <m/>
    <m/>
    <x v="1"/>
    <m/>
    <m/>
    <m/>
  </r>
  <r>
    <n v="2807"/>
    <x v="1352"/>
    <x v="6"/>
    <s v="Fundraising - Junior"/>
    <x v="10"/>
    <s v="Fundraising-Business Partner"/>
    <x v="0"/>
    <x v="929"/>
    <d v="2023-06-02T18:40:56"/>
    <n v="4"/>
    <d v="2023-06-08T18:40:56"/>
    <n v="6"/>
    <d v="2023-07-06T18:40:56"/>
    <n v="28"/>
    <x v="0"/>
    <n v="14"/>
    <d v="2023-06-22T18:40:56"/>
    <x v="4"/>
    <m/>
    <d v="2023-06-28T18:40:56"/>
    <s v="Pending"/>
    <m/>
    <m/>
    <d v="2023-06-25T18:40:56"/>
    <x v="0"/>
    <m/>
    <x v="0"/>
    <m/>
    <m/>
    <m/>
    <m/>
    <m/>
    <m/>
    <m/>
    <x v="1"/>
    <m/>
    <m/>
    <m/>
  </r>
  <r>
    <n v="2794"/>
    <x v="1353"/>
    <x v="6"/>
    <s v="Fundraising - Junior"/>
    <x v="10"/>
    <s v="Fundraising-Business Partner"/>
    <x v="0"/>
    <x v="930"/>
    <d v="2023-07-01T20:01:36"/>
    <n v="4"/>
    <d v="2023-07-02T20:01:36"/>
    <n v="1"/>
    <d v="2023-07-22T20:01:36"/>
    <n v="20"/>
    <x v="0"/>
    <n v="5"/>
    <d v="2023-07-07T20:01:36"/>
    <x v="0"/>
    <s v="Position filled by another"/>
    <m/>
    <m/>
    <m/>
    <m/>
    <m/>
    <x v="0"/>
    <m/>
    <x v="0"/>
    <m/>
    <m/>
    <m/>
    <m/>
    <m/>
    <m/>
    <m/>
    <x v="2"/>
    <m/>
    <m/>
    <m/>
  </r>
  <r>
    <n v="2747"/>
    <x v="1354"/>
    <x v="6"/>
    <s v="Fundraising - Junior"/>
    <x v="10"/>
    <s v="Fundraising-Business Partner"/>
    <x v="0"/>
    <x v="931"/>
    <d v="2022-04-23T13:27:53"/>
    <n v="4"/>
    <d v="2022-04-24T13:27:53"/>
    <n v="1"/>
    <d v="2022-05-02T13:27:53"/>
    <n v="8"/>
    <x v="0"/>
    <n v="5"/>
    <d v="2022-04-29T13:27:53"/>
    <x v="0"/>
    <s v="Didn't pass technical test"/>
    <m/>
    <m/>
    <m/>
    <m/>
    <m/>
    <x v="0"/>
    <m/>
    <x v="0"/>
    <m/>
    <m/>
    <m/>
    <m/>
    <m/>
    <m/>
    <m/>
    <x v="0"/>
    <m/>
    <m/>
    <m/>
  </r>
  <r>
    <n v="2709"/>
    <x v="1355"/>
    <x v="6"/>
    <s v="Fundraising - Junior"/>
    <x v="10"/>
    <s v="Fundraising-Business Partner"/>
    <x v="0"/>
    <x v="932"/>
    <d v="2022-09-30T11:53:56"/>
    <n v="2"/>
    <d v="2022-10-03T11:53:56"/>
    <n v="3"/>
    <d v="2022-10-09T11:53:56"/>
    <n v="6"/>
    <x v="0"/>
    <n v="9"/>
    <d v="2022-10-12T11:53:56"/>
    <x v="1"/>
    <m/>
    <d v="2022-10-19T11:53:56"/>
    <s v="Declined"/>
    <m/>
    <m/>
    <d v="2022-10-16T11:53:56"/>
    <x v="0"/>
    <m/>
    <x v="0"/>
    <m/>
    <m/>
    <m/>
    <m/>
    <m/>
    <m/>
    <m/>
    <x v="1"/>
    <m/>
    <m/>
    <m/>
  </r>
  <r>
    <n v="2634"/>
    <x v="1356"/>
    <x v="6"/>
    <s v="Fundraising - Junior"/>
    <x v="10"/>
    <s v="Fundraising-Business Partner"/>
    <x v="0"/>
    <x v="933"/>
    <d v="2022-01-21T04:43:28"/>
    <n v="3"/>
    <d v="2022-01-27T04:43:28"/>
    <n v="6"/>
    <d v="2022-02-15T04:43:28"/>
    <n v="19"/>
    <x v="0"/>
    <n v="7"/>
    <d v="2022-02-03T04:43:28"/>
    <x v="0"/>
    <s v="Position filled by another"/>
    <m/>
    <m/>
    <m/>
    <m/>
    <m/>
    <x v="0"/>
    <m/>
    <x v="0"/>
    <m/>
    <m/>
    <m/>
    <m/>
    <m/>
    <m/>
    <m/>
    <x v="2"/>
    <m/>
    <m/>
    <m/>
  </r>
  <r>
    <n v="2632"/>
    <x v="1357"/>
    <x v="6"/>
    <s v="Fundraising - Junior"/>
    <x v="10"/>
    <s v="Fundraising-Business Partner"/>
    <x v="0"/>
    <x v="859"/>
    <d v="2022-01-26T04:43:28"/>
    <n v="2"/>
    <d v="2022-01-27T04:43:28"/>
    <n v="1"/>
    <d v="2022-02-05T04:43:28"/>
    <n v="9"/>
    <x v="0"/>
    <n v="15"/>
    <d v="2022-02-11T04:43:28"/>
    <x v="1"/>
    <m/>
    <d v="2022-02-18T04:43:28"/>
    <s v="Declined"/>
    <m/>
    <m/>
    <d v="2022-02-15T04:43:28"/>
    <x v="0"/>
    <m/>
    <x v="0"/>
    <m/>
    <m/>
    <m/>
    <m/>
    <m/>
    <m/>
    <m/>
    <x v="1"/>
    <m/>
    <m/>
    <m/>
  </r>
  <r>
    <n v="2631"/>
    <x v="1358"/>
    <x v="6"/>
    <s v="Fundraising - Junior"/>
    <x v="10"/>
    <s v="Fundraising-Business Partner"/>
    <x v="0"/>
    <x v="934"/>
    <d v="2022-01-24T04:43:28"/>
    <n v="4"/>
    <d v="2022-01-27T04:43:28"/>
    <n v="3"/>
    <d v="2022-02-11T04:43:28"/>
    <n v="15"/>
    <x v="0"/>
    <n v="11"/>
    <d v="2022-02-07T04:43:28"/>
    <x v="0"/>
    <s v="Other"/>
    <m/>
    <m/>
    <m/>
    <m/>
    <d v="2022-02-10T04:43:28"/>
    <x v="0"/>
    <m/>
    <x v="0"/>
    <m/>
    <m/>
    <m/>
    <m/>
    <m/>
    <m/>
    <m/>
    <x v="0"/>
    <m/>
    <m/>
    <m/>
  </r>
  <r>
    <n v="2626"/>
    <x v="1359"/>
    <x v="6"/>
    <s v="Fundraising - Junior"/>
    <x v="10"/>
    <s v="Fundraising-Business Partner"/>
    <x v="0"/>
    <x v="897"/>
    <d v="2023-06-22T16:02:26"/>
    <n v="3"/>
    <d v="2023-06-25T16:02:26"/>
    <n v="3"/>
    <d v="2023-07-01T16:02:26"/>
    <n v="6"/>
    <x v="0"/>
    <n v="3"/>
    <d v="2023-06-28T16:02:26"/>
    <x v="0"/>
    <s v="Other"/>
    <m/>
    <m/>
    <m/>
    <m/>
    <d v="2023-07-01T16:02:26"/>
    <x v="0"/>
    <m/>
    <x v="0"/>
    <m/>
    <m/>
    <m/>
    <m/>
    <m/>
    <m/>
    <m/>
    <x v="0"/>
    <m/>
    <m/>
    <m/>
  </r>
  <r>
    <n v="2620"/>
    <x v="1360"/>
    <x v="6"/>
    <s v="Fundraising - Junior"/>
    <x v="10"/>
    <s v="Fundraising-Business Partner"/>
    <x v="0"/>
    <x v="935"/>
    <d v="2023-01-05T09:06:31"/>
    <n v="3"/>
    <d v="2023-01-10T09:06:31"/>
    <n v="5"/>
    <d v="2023-01-19T09:06:31"/>
    <n v="9"/>
    <x v="0"/>
    <n v="10"/>
    <d v="2023-01-20T09:06:31"/>
    <x v="0"/>
    <s v="Salary expectation too high"/>
    <m/>
    <m/>
    <m/>
    <m/>
    <d v="2023-01-24T09:06:31"/>
    <x v="0"/>
    <m/>
    <x v="0"/>
    <m/>
    <m/>
    <m/>
    <m/>
    <m/>
    <m/>
    <m/>
    <x v="0"/>
    <m/>
    <m/>
    <m/>
  </r>
  <r>
    <n v="2573"/>
    <x v="1361"/>
    <x v="6"/>
    <s v="Fundraising - Junior"/>
    <x v="10"/>
    <s v="Fundraising-Business Partner"/>
    <x v="0"/>
    <x v="936"/>
    <d v="2022-03-20T17:14:32"/>
    <n v="4"/>
    <d v="2022-03-25T17:14:32"/>
    <n v="5"/>
    <d v="2022-04-15T17:14:32"/>
    <n v="21"/>
    <x v="0"/>
    <n v="13"/>
    <d v="2022-04-07T17:14:32"/>
    <x v="3"/>
    <m/>
    <d v="2022-04-13T17:14:32"/>
    <s v="Accepted"/>
    <d v="2022-04-08T17:14:32"/>
    <d v="2022-04-12T17:14:32"/>
    <d v="2022-04-10T17:14:32"/>
    <x v="12"/>
    <d v="2022-04-14T17:14:32"/>
    <x v="1"/>
    <n v="7"/>
    <d v="2022-04-16T17:14:32"/>
    <n v="2"/>
    <d v="2022-04-17T17:14:32"/>
    <d v="2022-04-18T17:14:32"/>
    <n v="174"/>
    <m/>
    <x v="1"/>
    <d v="2022-05-01T17:14:32"/>
    <n v="17"/>
    <n v="1"/>
  </r>
  <r>
    <n v="2572"/>
    <x v="1362"/>
    <x v="6"/>
    <s v="Fundraising - Junior"/>
    <x v="10"/>
    <s v="Fundraising-Business Partner"/>
    <x v="0"/>
    <x v="937"/>
    <d v="2022-03-22T17:14:32"/>
    <n v="1"/>
    <d v="2022-03-25T17:14:32"/>
    <n v="3"/>
    <d v="2022-04-10T17:14:32"/>
    <n v="16"/>
    <x v="0"/>
    <n v="2"/>
    <d v="2022-03-27T17:14:32"/>
    <x v="0"/>
    <s v="Didn't pass technical test"/>
    <m/>
    <m/>
    <m/>
    <m/>
    <m/>
    <x v="0"/>
    <m/>
    <x v="0"/>
    <m/>
    <m/>
    <m/>
    <m/>
    <m/>
    <m/>
    <m/>
    <x v="0"/>
    <m/>
    <m/>
    <m/>
  </r>
  <r>
    <n v="2489"/>
    <x v="1363"/>
    <x v="6"/>
    <s v="Fundraising - Junior"/>
    <x v="10"/>
    <s v="Fundraising-Business Partner"/>
    <x v="0"/>
    <x v="938"/>
    <d v="2023-02-16T21:37:50"/>
    <n v="3"/>
    <d v="2023-02-20T21:37:50"/>
    <n v="4"/>
    <d v="2023-03-01T21:37:50"/>
    <n v="9"/>
    <x v="0"/>
    <n v="1"/>
    <d v="2023-02-21T21:37:50"/>
    <x v="1"/>
    <m/>
    <d v="2023-03-01T21:37:50"/>
    <s v="Declined"/>
    <m/>
    <m/>
    <d v="2023-02-25T21:37:50"/>
    <x v="0"/>
    <m/>
    <x v="0"/>
    <m/>
    <m/>
    <m/>
    <m/>
    <m/>
    <m/>
    <m/>
    <x v="1"/>
    <m/>
    <m/>
    <m/>
  </r>
  <r>
    <n v="2487"/>
    <x v="1364"/>
    <x v="6"/>
    <s v="Fundraising - Junior"/>
    <x v="10"/>
    <s v="Fundraising-Business Partner"/>
    <x v="0"/>
    <x v="830"/>
    <d v="2023-02-16T21:37:50"/>
    <n v="1"/>
    <d v="2023-02-20T21:37:50"/>
    <n v="4"/>
    <d v="2023-03-01T21:37:50"/>
    <n v="9"/>
    <x v="0"/>
    <n v="4"/>
    <d v="2023-02-24T21:37:50"/>
    <x v="0"/>
    <s v="Salary expectation too high"/>
    <m/>
    <m/>
    <m/>
    <m/>
    <m/>
    <x v="0"/>
    <m/>
    <x v="0"/>
    <m/>
    <m/>
    <m/>
    <m/>
    <m/>
    <m/>
    <m/>
    <x v="2"/>
    <m/>
    <m/>
    <m/>
  </r>
  <r>
    <n v="2484"/>
    <x v="1365"/>
    <x v="6"/>
    <s v="Fundraising - Junior"/>
    <x v="10"/>
    <s v="Fundraising-Business Partner"/>
    <x v="0"/>
    <x v="939"/>
    <d v="2023-02-18T21:37:50"/>
    <n v="4"/>
    <d v="2023-02-20T21:37:50"/>
    <n v="2"/>
    <d v="2023-03-04T21:37:50"/>
    <n v="12"/>
    <x v="0"/>
    <n v="9"/>
    <d v="2023-03-01T21:37:50"/>
    <x v="3"/>
    <m/>
    <d v="2023-03-06T21:37:50"/>
    <s v="Accepted"/>
    <d v="2023-03-03T21:37:50"/>
    <d v="2023-03-04T21:37:50"/>
    <d v="2023-03-02T21:37:50"/>
    <x v="13"/>
    <d v="2023-03-11T21:37:50"/>
    <x v="1"/>
    <n v="10"/>
    <d v="2023-03-15T21:37:50"/>
    <n v="4"/>
    <d v="2023-03-18T21:37:50"/>
    <d v="2023-03-21T21:37:50"/>
    <n v="156"/>
    <m/>
    <x v="1"/>
    <d v="2023-04-10T21:37:50"/>
    <n v="30"/>
    <n v="3"/>
  </r>
  <r>
    <n v="2398"/>
    <x v="1366"/>
    <x v="6"/>
    <s v="Fundraising - Junior"/>
    <x v="10"/>
    <s v="Fundraising-Business Partner"/>
    <x v="0"/>
    <x v="868"/>
    <d v="2023-07-22T17:32:55"/>
    <n v="2"/>
    <d v="2023-07-24T17:32:55"/>
    <n v="2"/>
    <d v="2023-08-01T17:32:55"/>
    <n v="8"/>
    <x v="0"/>
    <n v="12"/>
    <d v="2023-08-05T17:32:55"/>
    <x v="0"/>
    <s v="Other"/>
    <m/>
    <m/>
    <m/>
    <m/>
    <d v="2023-08-08T17:32:55"/>
    <x v="0"/>
    <m/>
    <x v="0"/>
    <m/>
    <m/>
    <m/>
    <m/>
    <m/>
    <m/>
    <m/>
    <x v="0"/>
    <m/>
    <m/>
    <m/>
  </r>
  <r>
    <n v="2397"/>
    <x v="1367"/>
    <x v="6"/>
    <s v="Fundraising - Junior"/>
    <x v="10"/>
    <s v="Fundraising-Business Partner"/>
    <x v="0"/>
    <x v="940"/>
    <d v="2023-07-21T17:32:55"/>
    <n v="4"/>
    <d v="2023-07-24T17:32:55"/>
    <n v="3"/>
    <d v="2023-08-05T17:32:55"/>
    <n v="12"/>
    <x v="0"/>
    <n v="14"/>
    <d v="2023-08-07T17:32:55"/>
    <x v="0"/>
    <s v="Not a culture fit"/>
    <m/>
    <m/>
    <m/>
    <m/>
    <d v="2023-08-08T17:32:55"/>
    <x v="0"/>
    <m/>
    <x v="0"/>
    <m/>
    <m/>
    <m/>
    <m/>
    <m/>
    <m/>
    <m/>
    <x v="2"/>
    <m/>
    <m/>
    <m/>
  </r>
  <r>
    <n v="2396"/>
    <x v="1368"/>
    <x v="6"/>
    <s v="Fundraising - Junior"/>
    <x v="10"/>
    <s v="Fundraising-Business Partner"/>
    <x v="0"/>
    <x v="868"/>
    <d v="2023-07-22T17:32:55"/>
    <n v="2"/>
    <d v="2023-07-24T17:32:55"/>
    <n v="2"/>
    <d v="2023-08-01T17:32:55"/>
    <n v="8"/>
    <x v="0"/>
    <n v="13"/>
    <d v="2023-08-06T17:32:55"/>
    <x v="0"/>
    <s v="Didn't pass technical test"/>
    <m/>
    <m/>
    <m/>
    <m/>
    <m/>
    <x v="0"/>
    <m/>
    <x v="0"/>
    <m/>
    <m/>
    <m/>
    <m/>
    <m/>
    <m/>
    <m/>
    <x v="0"/>
    <m/>
    <m/>
    <m/>
  </r>
  <r>
    <n v="2133"/>
    <x v="1369"/>
    <x v="6"/>
    <s v="Fundraising - Junior"/>
    <x v="10"/>
    <s v="Fundraising-Business Partner"/>
    <x v="0"/>
    <x v="941"/>
    <d v="2022-08-07T12:23:45"/>
    <n v="3"/>
    <d v="2022-08-08T12:23:45"/>
    <n v="1"/>
    <d v="2022-08-29T12:23:45"/>
    <n v="21"/>
    <x v="0"/>
    <n v="13"/>
    <d v="2022-08-21T12:23:45"/>
    <x v="4"/>
    <m/>
    <d v="2022-08-23T12:23:45"/>
    <s v="Pending"/>
    <m/>
    <m/>
    <d v="2022-08-22T12:23:45"/>
    <x v="0"/>
    <m/>
    <x v="0"/>
    <m/>
    <m/>
    <m/>
    <m/>
    <m/>
    <m/>
    <m/>
    <x v="1"/>
    <m/>
    <m/>
    <m/>
  </r>
  <r>
    <n v="2106"/>
    <x v="1370"/>
    <x v="6"/>
    <s v="Fundraising - Junior"/>
    <x v="10"/>
    <s v="Fundraising-Business Partner"/>
    <x v="0"/>
    <x v="942"/>
    <d v="2022-05-05T00:32:09"/>
    <n v="1"/>
    <d v="2022-05-11T00:32:09"/>
    <n v="6"/>
    <d v="2022-05-22T00:32:09"/>
    <n v="11"/>
    <x v="0"/>
    <n v="10"/>
    <d v="2022-05-21T00:32:09"/>
    <x v="0"/>
    <s v="Salary expectation too high"/>
    <m/>
    <m/>
    <m/>
    <m/>
    <d v="2022-05-23T00:32:09"/>
    <x v="0"/>
    <m/>
    <x v="0"/>
    <m/>
    <m/>
    <m/>
    <m/>
    <m/>
    <m/>
    <m/>
    <x v="0"/>
    <m/>
    <m/>
    <m/>
  </r>
  <r>
    <n v="2037"/>
    <x v="1371"/>
    <x v="6"/>
    <s v="Fundraising - Junior"/>
    <x v="10"/>
    <s v="Fundraising-Business Partner"/>
    <x v="0"/>
    <x v="870"/>
    <d v="2022-03-29T20:40:01"/>
    <n v="3"/>
    <d v="2022-04-01T20:40:01"/>
    <n v="3"/>
    <d v="2022-04-11T20:40:01"/>
    <n v="10"/>
    <x v="0"/>
    <n v="3"/>
    <d v="2022-04-04T20:40:01"/>
    <x v="1"/>
    <m/>
    <d v="2022-04-09T20:40:01"/>
    <s v="Declined"/>
    <m/>
    <m/>
    <d v="2022-04-08T20:40:01"/>
    <x v="0"/>
    <m/>
    <x v="0"/>
    <m/>
    <m/>
    <m/>
    <m/>
    <m/>
    <m/>
    <m/>
    <x v="1"/>
    <m/>
    <m/>
    <m/>
  </r>
  <r>
    <n v="1940"/>
    <x v="1372"/>
    <x v="6"/>
    <s v="Fundraising - Junior"/>
    <x v="10"/>
    <s v="Fundraising-Business Partner"/>
    <x v="0"/>
    <x v="943"/>
    <d v="2023-09-11T07:20:47"/>
    <n v="2"/>
    <d v="2023-09-15T07:20:47"/>
    <n v="4"/>
    <d v="2023-09-30T07:20:47"/>
    <n v="15"/>
    <x v="0"/>
    <n v="16"/>
    <d v="2023-10-01T07:20:47"/>
    <x v="1"/>
    <m/>
    <d v="2023-10-07T07:20:47"/>
    <s v="Declined"/>
    <m/>
    <m/>
    <d v="2023-10-05T07:20:47"/>
    <x v="0"/>
    <m/>
    <x v="0"/>
    <m/>
    <m/>
    <m/>
    <m/>
    <m/>
    <m/>
    <m/>
    <x v="1"/>
    <m/>
    <m/>
    <m/>
  </r>
  <r>
    <n v="1876"/>
    <x v="1373"/>
    <x v="6"/>
    <s v="Fundraising - Junior"/>
    <x v="10"/>
    <s v="Fundraising-Business Partner"/>
    <x v="0"/>
    <x v="944"/>
    <d v="2022-01-16T17:35:29"/>
    <n v="2"/>
    <d v="2022-01-20T17:35:29"/>
    <n v="4"/>
    <d v="2022-02-08T17:35:29"/>
    <n v="19"/>
    <x v="0"/>
    <n v="1"/>
    <d v="2022-01-21T17:35:29"/>
    <x v="4"/>
    <m/>
    <d v="2022-01-26T17:35:29"/>
    <s v="Pending"/>
    <m/>
    <m/>
    <d v="2022-01-24T17:35:29"/>
    <x v="0"/>
    <m/>
    <x v="0"/>
    <m/>
    <m/>
    <m/>
    <m/>
    <m/>
    <m/>
    <m/>
    <x v="1"/>
    <m/>
    <m/>
    <m/>
  </r>
  <r>
    <n v="1720"/>
    <x v="1374"/>
    <x v="6"/>
    <s v="Fundraising - Junior"/>
    <x v="19"/>
    <s v="Fundraising-Review Associate"/>
    <x v="0"/>
    <x v="945"/>
    <d v="2022-01-04T01:51:52"/>
    <n v="3"/>
    <d v="2022-01-07T01:51:52"/>
    <n v="3"/>
    <d v="2022-01-12T01:51:52"/>
    <n v="5"/>
    <x v="0"/>
    <n v="13"/>
    <d v="2022-01-20T01:51:52"/>
    <x v="0"/>
    <s v="Not a culture fit"/>
    <m/>
    <m/>
    <m/>
    <m/>
    <m/>
    <x v="0"/>
    <m/>
    <x v="0"/>
    <m/>
    <m/>
    <m/>
    <m/>
    <m/>
    <m/>
    <m/>
    <x v="0"/>
    <m/>
    <m/>
    <m/>
  </r>
  <r>
    <n v="1717"/>
    <x v="1375"/>
    <x v="6"/>
    <s v="Fundraising - Junior"/>
    <x v="19"/>
    <s v="Fundraising-Review Associate"/>
    <x v="0"/>
    <x v="875"/>
    <d v="2022-01-05T01:51:52"/>
    <n v="3"/>
    <d v="2022-01-07T01:51:52"/>
    <n v="2"/>
    <d v="2022-01-17T01:51:52"/>
    <n v="10"/>
    <x v="0"/>
    <n v="10"/>
    <d v="2022-01-17T01:51:52"/>
    <x v="1"/>
    <m/>
    <d v="2022-01-20T01:51:52"/>
    <s v="Declined"/>
    <m/>
    <m/>
    <d v="2022-01-18T01:51:52"/>
    <x v="0"/>
    <m/>
    <x v="0"/>
    <m/>
    <m/>
    <m/>
    <m/>
    <m/>
    <m/>
    <m/>
    <x v="1"/>
    <m/>
    <m/>
    <m/>
  </r>
  <r>
    <n v="1700"/>
    <x v="1376"/>
    <x v="6"/>
    <s v="Fundraising - Junior"/>
    <x v="19"/>
    <s v="Fundraising-Review Associate"/>
    <x v="0"/>
    <x v="876"/>
    <d v="2023-03-03T18:21:09"/>
    <n v="3"/>
    <d v="2023-03-04T18:21:09"/>
    <n v="1"/>
    <d v="2023-03-19T18:21:09"/>
    <n v="15"/>
    <x v="0"/>
    <n v="9"/>
    <d v="2023-03-13T18:21:09"/>
    <x v="0"/>
    <s v="Not a culture fit"/>
    <m/>
    <m/>
    <m/>
    <m/>
    <d v="2023-03-14T18:21:09"/>
    <x v="0"/>
    <m/>
    <x v="0"/>
    <m/>
    <m/>
    <m/>
    <m/>
    <m/>
    <m/>
    <m/>
    <x v="0"/>
    <m/>
    <m/>
    <m/>
  </r>
  <r>
    <n v="1485"/>
    <x v="1377"/>
    <x v="6"/>
    <s v="Fundraising - Junior"/>
    <x v="19"/>
    <s v="Fundraising-Review Associate"/>
    <x v="0"/>
    <x v="946"/>
    <d v="2023-07-08T13:00:43"/>
    <n v="3"/>
    <d v="2023-07-12T13:00:43"/>
    <n v="4"/>
    <d v="2023-07-25T13:00:43"/>
    <n v="13"/>
    <x v="0"/>
    <n v="10"/>
    <d v="2023-07-22T13:00:43"/>
    <x v="0"/>
    <s v="Other"/>
    <m/>
    <m/>
    <m/>
    <m/>
    <d v="2023-07-25T13:00:43"/>
    <x v="0"/>
    <m/>
    <x v="0"/>
    <m/>
    <m/>
    <m/>
    <m/>
    <m/>
    <m/>
    <m/>
    <x v="0"/>
    <m/>
    <m/>
    <m/>
  </r>
  <r>
    <n v="1469"/>
    <x v="1378"/>
    <x v="6"/>
    <s v="Fundraising - Junior"/>
    <x v="19"/>
    <s v="Fundraising-Review Associate"/>
    <x v="0"/>
    <x v="883"/>
    <d v="2023-03-22T03:24:12"/>
    <n v="3"/>
    <d v="2023-03-23T03:24:12"/>
    <n v="1"/>
    <d v="2023-04-19T03:24:12"/>
    <n v="27"/>
    <x v="0"/>
    <n v="7"/>
    <d v="2023-03-30T03:24:12"/>
    <x v="0"/>
    <s v="Other"/>
    <m/>
    <m/>
    <m/>
    <m/>
    <m/>
    <x v="0"/>
    <m/>
    <x v="0"/>
    <m/>
    <m/>
    <m/>
    <m/>
    <m/>
    <m/>
    <m/>
    <x v="2"/>
    <m/>
    <m/>
    <m/>
  </r>
  <r>
    <n v="1468"/>
    <x v="1379"/>
    <x v="6"/>
    <s v="Fundraising - Junior"/>
    <x v="19"/>
    <s v="Fundraising-Review Associate"/>
    <x v="0"/>
    <x v="947"/>
    <d v="2023-03-19T03:24:12"/>
    <n v="4"/>
    <d v="2023-03-23T03:24:12"/>
    <n v="4"/>
    <d v="2023-04-16T03:24:12"/>
    <n v="24"/>
    <x v="0"/>
    <n v="11"/>
    <d v="2023-04-03T03:24:12"/>
    <x v="0"/>
    <s v="Didn't pass technical test"/>
    <m/>
    <m/>
    <m/>
    <m/>
    <m/>
    <x v="0"/>
    <m/>
    <x v="0"/>
    <m/>
    <m/>
    <m/>
    <m/>
    <m/>
    <m/>
    <m/>
    <x v="2"/>
    <m/>
    <m/>
    <m/>
  </r>
  <r>
    <n v="1465"/>
    <x v="1380"/>
    <x v="6"/>
    <s v="Fundraising - Junior"/>
    <x v="19"/>
    <s v="Fundraising-Review Associate"/>
    <x v="0"/>
    <x v="948"/>
    <d v="2023-03-22T03:24:12"/>
    <n v="2"/>
    <d v="2023-03-23T03:24:12"/>
    <n v="1"/>
    <d v="2023-04-05T03:24:12"/>
    <n v="13"/>
    <x v="0"/>
    <n v="8"/>
    <d v="2023-03-31T03:24:12"/>
    <x v="4"/>
    <m/>
    <d v="2023-04-04T03:24:12"/>
    <s v="Pending"/>
    <m/>
    <m/>
    <d v="2023-04-03T03:24:12"/>
    <x v="0"/>
    <m/>
    <x v="0"/>
    <m/>
    <m/>
    <m/>
    <m/>
    <m/>
    <m/>
    <m/>
    <x v="1"/>
    <m/>
    <m/>
    <m/>
  </r>
  <r>
    <n v="1351"/>
    <x v="1381"/>
    <x v="6"/>
    <s v="Fundraising - Junior"/>
    <x v="19"/>
    <s v="Fundraising-Review Associate"/>
    <x v="0"/>
    <x v="949"/>
    <d v="2022-07-25T01:19:51"/>
    <n v="3"/>
    <d v="2022-07-29T01:19:51"/>
    <n v="4"/>
    <d v="2022-08-05T01:19:51"/>
    <n v="7"/>
    <x v="0"/>
    <n v="15"/>
    <d v="2022-08-13T01:19:51"/>
    <x v="0"/>
    <s v="Not a culture fit"/>
    <m/>
    <m/>
    <m/>
    <m/>
    <m/>
    <x v="0"/>
    <m/>
    <x v="0"/>
    <m/>
    <m/>
    <m/>
    <m/>
    <m/>
    <m/>
    <m/>
    <x v="0"/>
    <m/>
    <m/>
    <m/>
  </r>
  <r>
    <n v="1250"/>
    <x v="1382"/>
    <x v="6"/>
    <s v="Fundraising - Junior"/>
    <x v="19"/>
    <s v="Fundraising-Review Associate"/>
    <x v="0"/>
    <x v="950"/>
    <d v="2022-06-24T20:09:31"/>
    <n v="1"/>
    <d v="2022-06-29T20:09:31"/>
    <n v="5"/>
    <d v="2022-07-28T20:09:31"/>
    <n v="29"/>
    <x v="0"/>
    <n v="15"/>
    <d v="2022-07-14T20:09:31"/>
    <x v="3"/>
    <m/>
    <d v="2022-07-17T20:09:31"/>
    <s v="Accepted"/>
    <d v="2022-07-16T20:09:31"/>
    <d v="2022-07-20T20:09:31"/>
    <d v="2022-07-15T20:09:31"/>
    <x v="13"/>
    <d v="2022-07-18T20:09:31"/>
    <x v="1"/>
    <n v="4"/>
    <d v="2022-07-20T20:09:31"/>
    <n v="2"/>
    <d v="2022-07-21T20:09:31"/>
    <d v="2022-07-24T20:09:31"/>
    <n v="130"/>
    <m/>
    <x v="1"/>
    <d v="2022-08-01T20:09:31"/>
    <n v="14"/>
    <n v="3"/>
  </r>
  <r>
    <n v="1239"/>
    <x v="1383"/>
    <x v="6"/>
    <s v="Fundraising - Junior"/>
    <x v="19"/>
    <s v="Fundraising-Review Associate"/>
    <x v="0"/>
    <x v="885"/>
    <d v="2023-02-28T17:29:35"/>
    <n v="3"/>
    <d v="2023-03-01T17:29:35"/>
    <n v="1"/>
    <d v="2023-03-17T17:29:35"/>
    <n v="16"/>
    <x v="0"/>
    <n v="12"/>
    <d v="2023-03-13T17:29:35"/>
    <x v="0"/>
    <s v="Not a culture fit"/>
    <m/>
    <m/>
    <m/>
    <m/>
    <d v="2023-03-17T17:29:35"/>
    <x v="0"/>
    <m/>
    <x v="0"/>
    <m/>
    <m/>
    <m/>
    <m/>
    <m/>
    <m/>
    <m/>
    <x v="0"/>
    <m/>
    <m/>
    <m/>
  </r>
  <r>
    <n v="1224"/>
    <x v="1384"/>
    <x v="6"/>
    <s v="Fundraising - Junior"/>
    <x v="19"/>
    <s v="Fundraising-Review Associate"/>
    <x v="0"/>
    <x v="951"/>
    <d v="2022-06-25T03:24:32"/>
    <n v="2"/>
    <d v="2022-06-29T03:24:32"/>
    <n v="4"/>
    <d v="2022-07-05T03:24:32"/>
    <n v="6"/>
    <x v="0"/>
    <n v="13"/>
    <d v="2022-07-12T03:24:32"/>
    <x v="1"/>
    <m/>
    <d v="2022-07-19T03:24:32"/>
    <s v="Declined"/>
    <m/>
    <m/>
    <d v="2022-07-16T03:24:32"/>
    <x v="0"/>
    <m/>
    <x v="0"/>
    <m/>
    <m/>
    <m/>
    <m/>
    <m/>
    <m/>
    <m/>
    <x v="1"/>
    <m/>
    <m/>
    <m/>
  </r>
  <r>
    <n v="1210"/>
    <x v="1385"/>
    <x v="6"/>
    <s v="Fundraising - Junior"/>
    <x v="19"/>
    <s v="Fundraising-Review Associate"/>
    <x v="0"/>
    <x v="952"/>
    <d v="2022-07-26T04:55:35"/>
    <n v="2"/>
    <d v="2022-07-28T04:55:35"/>
    <n v="2"/>
    <d v="2022-08-08T04:55:35"/>
    <n v="11"/>
    <x v="0"/>
    <n v="12"/>
    <d v="2022-08-09T04:55:35"/>
    <x v="1"/>
    <m/>
    <d v="2022-08-14T04:55:35"/>
    <s v="Declined"/>
    <m/>
    <m/>
    <d v="2022-08-10T04:55:35"/>
    <x v="0"/>
    <m/>
    <x v="0"/>
    <m/>
    <m/>
    <m/>
    <m/>
    <m/>
    <m/>
    <m/>
    <x v="1"/>
    <m/>
    <m/>
    <m/>
  </r>
  <r>
    <n v="1201"/>
    <x v="1386"/>
    <x v="6"/>
    <s v="Fundraising - Junior"/>
    <x v="19"/>
    <s v="Fundraising-Review Associate"/>
    <x v="0"/>
    <x v="953"/>
    <d v="2022-07-22T04:55:35"/>
    <n v="2"/>
    <d v="2022-07-28T04:55:35"/>
    <n v="6"/>
    <d v="2022-08-07T04:55:35"/>
    <n v="10"/>
    <x v="0"/>
    <n v="12"/>
    <d v="2022-08-09T04:55:35"/>
    <x v="0"/>
    <s v="Other"/>
    <m/>
    <m/>
    <m/>
    <m/>
    <d v="2022-08-11T04:55:35"/>
    <x v="0"/>
    <m/>
    <x v="0"/>
    <m/>
    <m/>
    <m/>
    <m/>
    <m/>
    <m/>
    <m/>
    <x v="0"/>
    <m/>
    <m/>
    <m/>
  </r>
  <r>
    <n v="1194"/>
    <x v="1387"/>
    <x v="6"/>
    <s v="Fundraising - Junior"/>
    <x v="19"/>
    <s v="Fundraising-Review Associate"/>
    <x v="0"/>
    <x v="954"/>
    <d v="2022-07-24T23:11:03"/>
    <n v="3"/>
    <d v="2022-07-29T23:11:03"/>
    <n v="5"/>
    <d v="2022-08-11T23:11:03"/>
    <n v="13"/>
    <x v="0"/>
    <n v="16"/>
    <d v="2022-08-14T23:11:03"/>
    <x v="0"/>
    <s v="Salary expectation too high"/>
    <m/>
    <m/>
    <m/>
    <m/>
    <m/>
    <x v="0"/>
    <m/>
    <x v="0"/>
    <m/>
    <m/>
    <m/>
    <m/>
    <m/>
    <m/>
    <m/>
    <x v="0"/>
    <m/>
    <m/>
    <m/>
  </r>
  <r>
    <n v="1171"/>
    <x v="1388"/>
    <x v="6"/>
    <s v="Fundraising - Junior"/>
    <x v="19"/>
    <s v="Fundraising-Review Associate"/>
    <x v="0"/>
    <x v="955"/>
    <d v="2023-05-16T01:00:09"/>
    <n v="3"/>
    <d v="2023-05-20T01:00:09"/>
    <n v="4"/>
    <d v="2023-05-29T01:00:09"/>
    <n v="9"/>
    <x v="0"/>
    <n v="7"/>
    <d v="2023-05-27T01:00:09"/>
    <x v="0"/>
    <s v="Salary expectation too high"/>
    <m/>
    <m/>
    <m/>
    <m/>
    <d v="2023-05-31T01:00:09"/>
    <x v="0"/>
    <m/>
    <x v="0"/>
    <m/>
    <m/>
    <m/>
    <m/>
    <m/>
    <m/>
    <m/>
    <x v="0"/>
    <m/>
    <m/>
    <m/>
  </r>
  <r>
    <n v="2954"/>
    <x v="1389"/>
    <x v="6"/>
    <s v="Fundraising - Associate"/>
    <x v="0"/>
    <s v="Fundraising-Analyst"/>
    <x v="1"/>
    <x v="956"/>
    <d v="2023-04-01T15:39:13"/>
    <n v="2"/>
    <d v="2023-04-09T15:39:13"/>
    <n v="8"/>
    <d v="2023-05-24T15:39:13"/>
    <n v="45"/>
    <x v="0"/>
    <n v="12"/>
    <d v="2023-04-21T15:39:13"/>
    <x v="0"/>
    <s v="Not a culture fit"/>
    <m/>
    <m/>
    <m/>
    <m/>
    <m/>
    <x v="0"/>
    <m/>
    <x v="0"/>
    <m/>
    <m/>
    <m/>
    <m/>
    <m/>
    <m/>
    <m/>
    <x v="0"/>
    <m/>
    <m/>
    <m/>
  </r>
  <r>
    <n v="2916"/>
    <x v="1390"/>
    <x v="6"/>
    <s v="Fundraising - Associate"/>
    <x v="0"/>
    <s v="Fundraising-Analyst"/>
    <x v="1"/>
    <x v="957"/>
    <d v="2022-02-08T19:04:45"/>
    <n v="4"/>
    <d v="2022-02-16T19:04:45"/>
    <n v="8"/>
    <d v="2022-04-02T19:04:45"/>
    <n v="45"/>
    <x v="0"/>
    <n v="1"/>
    <d v="2022-02-17T19:04:45"/>
    <x v="1"/>
    <m/>
    <d v="2022-02-19T19:04:45"/>
    <s v="Declined"/>
    <m/>
    <m/>
    <d v="2022-02-18T19:04:45"/>
    <x v="0"/>
    <m/>
    <x v="0"/>
    <m/>
    <m/>
    <m/>
    <m/>
    <m/>
    <m/>
    <m/>
    <x v="1"/>
    <m/>
    <m/>
    <m/>
  </r>
  <r>
    <n v="2829"/>
    <x v="1391"/>
    <x v="6"/>
    <s v="Fundraising - Associate"/>
    <x v="0"/>
    <s v="Fundraising-Analyst"/>
    <x v="1"/>
    <x v="958"/>
    <d v="2022-01-06T01:20:30"/>
    <n v="2"/>
    <d v="2022-01-10T01:20:30"/>
    <n v="4"/>
    <d v="2022-02-06T01:20:30"/>
    <n v="27"/>
    <x v="0"/>
    <n v="8"/>
    <d v="2022-01-18T01:20:30"/>
    <x v="0"/>
    <s v="Other"/>
    <m/>
    <m/>
    <m/>
    <m/>
    <m/>
    <x v="0"/>
    <m/>
    <x v="0"/>
    <m/>
    <m/>
    <m/>
    <m/>
    <m/>
    <m/>
    <m/>
    <x v="2"/>
    <m/>
    <m/>
    <m/>
  </r>
  <r>
    <n v="2809"/>
    <x v="1392"/>
    <x v="6"/>
    <s v="Fundraising - Associate"/>
    <x v="0"/>
    <s v="Fundraising-Analyst"/>
    <x v="1"/>
    <x v="959"/>
    <d v="2023-06-03T18:40:56"/>
    <n v="1"/>
    <d v="2023-06-08T18:40:56"/>
    <n v="5"/>
    <d v="2023-06-13T18:40:56"/>
    <n v="5"/>
    <x v="0"/>
    <n v="11"/>
    <d v="2023-06-19T18:40:56"/>
    <x v="1"/>
    <m/>
    <d v="2023-06-25T18:40:56"/>
    <s v="Declined"/>
    <m/>
    <m/>
    <d v="2023-06-22T18:40:56"/>
    <x v="0"/>
    <m/>
    <x v="0"/>
    <m/>
    <m/>
    <m/>
    <m/>
    <m/>
    <m/>
    <m/>
    <x v="1"/>
    <m/>
    <m/>
    <m/>
  </r>
  <r>
    <n v="2802"/>
    <x v="1393"/>
    <x v="6"/>
    <s v="Fundraising - Associate"/>
    <x v="0"/>
    <s v="Fundraising-Analyst"/>
    <x v="1"/>
    <x v="854"/>
    <d v="2023-06-04T18:40:56"/>
    <n v="4"/>
    <d v="2023-06-08T18:40:56"/>
    <n v="4"/>
    <d v="2023-06-18T18:40:56"/>
    <n v="10"/>
    <x v="0"/>
    <n v="10"/>
    <d v="2023-06-18T18:40:56"/>
    <x v="0"/>
    <s v="Didn't pass technical test"/>
    <m/>
    <m/>
    <m/>
    <m/>
    <m/>
    <x v="0"/>
    <m/>
    <x v="0"/>
    <m/>
    <m/>
    <m/>
    <m/>
    <m/>
    <m/>
    <m/>
    <x v="0"/>
    <m/>
    <m/>
    <m/>
  </r>
  <r>
    <n v="2800"/>
    <x v="1394"/>
    <x v="6"/>
    <s v="Fundraising - Associate"/>
    <x v="0"/>
    <s v="Fundraising-Analyst"/>
    <x v="1"/>
    <x v="960"/>
    <d v="2023-07-01T20:01:36"/>
    <n v="1"/>
    <d v="2023-07-02T20:01:36"/>
    <n v="1"/>
    <d v="2023-07-08T20:01:36"/>
    <n v="6"/>
    <x v="0"/>
    <n v="13"/>
    <d v="2023-07-15T20:01:36"/>
    <x v="0"/>
    <s v="Not a culture fit"/>
    <m/>
    <m/>
    <m/>
    <m/>
    <d v="2023-07-19T20:01:36"/>
    <x v="0"/>
    <m/>
    <x v="0"/>
    <m/>
    <m/>
    <m/>
    <m/>
    <m/>
    <m/>
    <m/>
    <x v="0"/>
    <m/>
    <m/>
    <m/>
  </r>
  <r>
    <n v="2710"/>
    <x v="1395"/>
    <x v="6"/>
    <s v="Fundraising - Associate"/>
    <x v="0"/>
    <s v="Fundraising-Analyst"/>
    <x v="1"/>
    <x v="961"/>
    <d v="2022-09-28T11:53:56"/>
    <n v="4"/>
    <d v="2022-10-03T11:53:56"/>
    <n v="5"/>
    <d v="2022-10-19T11:53:56"/>
    <n v="16"/>
    <x v="0"/>
    <n v="5"/>
    <d v="2022-10-08T11:53:56"/>
    <x v="1"/>
    <m/>
    <d v="2022-10-11T11:53:56"/>
    <s v="Declined"/>
    <m/>
    <m/>
    <d v="2022-10-09T11:53:56"/>
    <x v="0"/>
    <m/>
    <x v="0"/>
    <m/>
    <m/>
    <m/>
    <m/>
    <m/>
    <m/>
    <m/>
    <x v="1"/>
    <m/>
    <m/>
    <m/>
  </r>
  <r>
    <n v="2708"/>
    <x v="1396"/>
    <x v="6"/>
    <s v="Fundraising - Associate"/>
    <x v="0"/>
    <s v="Fundraising-Analyst"/>
    <x v="1"/>
    <x v="962"/>
    <d v="2022-09-30T11:53:56"/>
    <n v="1"/>
    <d v="2022-10-03T11:53:56"/>
    <n v="3"/>
    <d v="2022-10-23T11:53:56"/>
    <n v="20"/>
    <x v="0"/>
    <n v="7"/>
    <d v="2022-10-10T11:53:56"/>
    <x v="0"/>
    <s v="Didn't pass technical test"/>
    <m/>
    <m/>
    <m/>
    <m/>
    <m/>
    <x v="0"/>
    <m/>
    <x v="0"/>
    <m/>
    <m/>
    <m/>
    <m/>
    <m/>
    <m/>
    <m/>
    <x v="0"/>
    <m/>
    <m/>
    <m/>
  </r>
  <r>
    <n v="2706"/>
    <x v="1397"/>
    <x v="6"/>
    <s v="Fundraising - Associate"/>
    <x v="0"/>
    <s v="Fundraising-Analyst"/>
    <x v="1"/>
    <x v="963"/>
    <d v="2022-09-27T11:53:56"/>
    <n v="2"/>
    <d v="2022-10-03T11:53:56"/>
    <n v="6"/>
    <d v="2022-10-18T11:53:56"/>
    <n v="15"/>
    <x v="0"/>
    <n v="13"/>
    <d v="2022-10-16T11:53:56"/>
    <x v="0"/>
    <s v="Salary expectation too high"/>
    <m/>
    <m/>
    <m/>
    <m/>
    <d v="2022-10-20T11:53:56"/>
    <x v="0"/>
    <m/>
    <x v="0"/>
    <m/>
    <m/>
    <m/>
    <m/>
    <m/>
    <m/>
    <m/>
    <x v="2"/>
    <m/>
    <m/>
    <m/>
  </r>
  <r>
    <n v="2621"/>
    <x v="1398"/>
    <x v="6"/>
    <s v="Fundraising - Associate"/>
    <x v="0"/>
    <s v="Fundraising-Analyst"/>
    <x v="1"/>
    <x v="964"/>
    <d v="2023-06-24T16:02:26"/>
    <n v="1"/>
    <d v="2023-06-25T16:02:26"/>
    <n v="1"/>
    <d v="2023-07-06T16:02:26"/>
    <n v="11"/>
    <x v="0"/>
    <n v="16"/>
    <d v="2023-07-11T16:02:26"/>
    <x v="0"/>
    <s v="Other"/>
    <m/>
    <m/>
    <m/>
    <m/>
    <d v="2023-07-12T16:02:26"/>
    <x v="0"/>
    <m/>
    <x v="0"/>
    <m/>
    <m/>
    <m/>
    <m/>
    <m/>
    <m/>
    <m/>
    <x v="2"/>
    <m/>
    <m/>
    <m/>
  </r>
  <r>
    <n v="2599"/>
    <x v="1399"/>
    <x v="6"/>
    <s v="Fundraising - Associate"/>
    <x v="0"/>
    <s v="Fundraising-Analyst"/>
    <x v="1"/>
    <x v="862"/>
    <d v="2023-01-21T09:40:31"/>
    <n v="3"/>
    <d v="2023-01-26T09:40:31"/>
    <n v="5"/>
    <d v="2023-02-13T09:40:31"/>
    <n v="18"/>
    <x v="0"/>
    <n v="10"/>
    <d v="2023-02-05T09:40:31"/>
    <x v="0"/>
    <s v="Salary expectation too high"/>
    <m/>
    <m/>
    <m/>
    <m/>
    <d v="2023-02-08T09:40:31"/>
    <x v="0"/>
    <m/>
    <x v="0"/>
    <m/>
    <m/>
    <m/>
    <m/>
    <m/>
    <m/>
    <m/>
    <x v="2"/>
    <m/>
    <m/>
    <m/>
  </r>
  <r>
    <n v="2596"/>
    <x v="1400"/>
    <x v="6"/>
    <s v="Fundraising - Associate"/>
    <x v="0"/>
    <s v="Fundraising-Analyst"/>
    <x v="1"/>
    <x v="863"/>
    <d v="2023-01-20T09:40:31"/>
    <n v="1"/>
    <d v="2023-01-26T09:40:31"/>
    <n v="6"/>
    <d v="2023-02-19T09:40:31"/>
    <n v="24"/>
    <x v="0"/>
    <n v="10"/>
    <d v="2023-02-05T09:40:31"/>
    <x v="0"/>
    <s v="Position filled by another"/>
    <m/>
    <m/>
    <m/>
    <m/>
    <m/>
    <x v="0"/>
    <m/>
    <x v="0"/>
    <m/>
    <m/>
    <m/>
    <m/>
    <m/>
    <m/>
    <m/>
    <x v="2"/>
    <m/>
    <m/>
    <m/>
  </r>
  <r>
    <n v="2594"/>
    <x v="1401"/>
    <x v="6"/>
    <s v="Fundraising - Associate"/>
    <x v="0"/>
    <s v="Fundraising-Analyst"/>
    <x v="1"/>
    <x v="965"/>
    <d v="2023-01-21T09:40:31"/>
    <n v="1"/>
    <d v="2023-01-26T09:40:31"/>
    <n v="5"/>
    <d v="2023-02-18T09:40:31"/>
    <n v="23"/>
    <x v="0"/>
    <n v="7"/>
    <d v="2023-02-02T09:40:31"/>
    <x v="0"/>
    <s v="Position filled by another"/>
    <m/>
    <m/>
    <m/>
    <m/>
    <m/>
    <x v="0"/>
    <m/>
    <x v="0"/>
    <m/>
    <m/>
    <m/>
    <m/>
    <m/>
    <m/>
    <m/>
    <x v="2"/>
    <m/>
    <m/>
    <m/>
  </r>
  <r>
    <n v="2490"/>
    <x v="1402"/>
    <x v="6"/>
    <s v="Fundraising - Associate"/>
    <x v="0"/>
    <s v="Fundraising-Analyst"/>
    <x v="1"/>
    <x v="939"/>
    <d v="2023-02-18T21:37:50"/>
    <n v="4"/>
    <d v="2023-02-20T21:37:50"/>
    <n v="2"/>
    <d v="2023-03-15T21:37:50"/>
    <n v="23"/>
    <x v="0"/>
    <n v="14"/>
    <d v="2023-03-06T21:37:50"/>
    <x v="0"/>
    <s v="Other"/>
    <m/>
    <m/>
    <m/>
    <m/>
    <m/>
    <x v="0"/>
    <m/>
    <x v="0"/>
    <m/>
    <m/>
    <m/>
    <m/>
    <m/>
    <m/>
    <m/>
    <x v="2"/>
    <m/>
    <m/>
    <m/>
  </r>
  <r>
    <n v="2423"/>
    <x v="1403"/>
    <x v="6"/>
    <s v="Fundraising - Associate"/>
    <x v="0"/>
    <s v="Fundraising-Analyst"/>
    <x v="1"/>
    <x v="966"/>
    <d v="2022-10-04T06:07:20"/>
    <n v="2"/>
    <d v="2022-10-07T06:07:20"/>
    <n v="3"/>
    <d v="2022-10-22T06:07:20"/>
    <n v="15"/>
    <x v="0"/>
    <n v="6"/>
    <d v="2022-10-13T06:07:20"/>
    <x v="1"/>
    <m/>
    <d v="2022-10-18T06:07:20"/>
    <s v="Declined"/>
    <m/>
    <m/>
    <d v="2022-10-16T06:07:20"/>
    <x v="0"/>
    <m/>
    <x v="0"/>
    <m/>
    <m/>
    <m/>
    <m/>
    <m/>
    <m/>
    <m/>
    <x v="1"/>
    <m/>
    <m/>
    <m/>
  </r>
  <r>
    <n v="2104"/>
    <x v="1404"/>
    <x v="6"/>
    <s v="Fundraising - Associate"/>
    <x v="0"/>
    <s v="Fundraising-Analyst"/>
    <x v="1"/>
    <x v="904"/>
    <d v="2022-05-05T00:32:09"/>
    <n v="2"/>
    <d v="2022-05-11T00:32:09"/>
    <n v="6"/>
    <d v="2022-05-30T00:32:09"/>
    <n v="19"/>
    <x v="0"/>
    <n v="11"/>
    <d v="2022-05-22T00:32:09"/>
    <x v="1"/>
    <m/>
    <d v="2022-05-30T00:32:09"/>
    <s v="Declined"/>
    <m/>
    <m/>
    <d v="2022-05-26T00:32:09"/>
    <x v="0"/>
    <m/>
    <x v="0"/>
    <m/>
    <m/>
    <m/>
    <m/>
    <m/>
    <m/>
    <m/>
    <x v="1"/>
    <m/>
    <m/>
    <m/>
  </r>
  <r>
    <n v="2098"/>
    <x v="1405"/>
    <x v="6"/>
    <s v="Fundraising - Associate"/>
    <x v="0"/>
    <s v="Fundraising-Analyst"/>
    <x v="1"/>
    <x v="967"/>
    <d v="2022-10-28T23:41:59"/>
    <n v="4"/>
    <d v="2022-10-30T23:41:59"/>
    <n v="2"/>
    <d v="2022-11-13T23:41:59"/>
    <n v="14"/>
    <x v="0"/>
    <n v="14"/>
    <d v="2022-11-13T23:41:59"/>
    <x v="0"/>
    <s v="Position filled by another"/>
    <m/>
    <m/>
    <m/>
    <m/>
    <m/>
    <x v="0"/>
    <m/>
    <x v="0"/>
    <m/>
    <m/>
    <m/>
    <m/>
    <m/>
    <m/>
    <m/>
    <x v="2"/>
    <m/>
    <m/>
    <m/>
  </r>
  <r>
    <n v="2091"/>
    <x v="1406"/>
    <x v="6"/>
    <s v="Fundraising - Associate"/>
    <x v="0"/>
    <s v="Fundraising-Analyst"/>
    <x v="1"/>
    <x v="968"/>
    <d v="2022-10-29T23:41:59"/>
    <n v="3"/>
    <d v="2022-10-30T23:41:59"/>
    <n v="1"/>
    <d v="2022-11-11T23:41:59"/>
    <n v="12"/>
    <x v="0"/>
    <n v="8"/>
    <d v="2022-11-07T23:41:59"/>
    <x v="0"/>
    <s v="Other"/>
    <m/>
    <m/>
    <m/>
    <m/>
    <m/>
    <x v="0"/>
    <m/>
    <x v="0"/>
    <m/>
    <m/>
    <m/>
    <m/>
    <m/>
    <m/>
    <m/>
    <x v="2"/>
    <m/>
    <m/>
    <m/>
  </r>
  <r>
    <n v="2032"/>
    <x v="1407"/>
    <x v="6"/>
    <s v="Fundraising - Associate"/>
    <x v="0"/>
    <s v="Fundraising-Analyst"/>
    <x v="1"/>
    <x v="969"/>
    <d v="2022-03-31T20:40:01"/>
    <n v="3"/>
    <d v="2022-04-01T20:40:01"/>
    <n v="1"/>
    <d v="2022-04-13T20:40:01"/>
    <n v="12"/>
    <x v="0"/>
    <n v="15"/>
    <d v="2022-04-16T20:40:01"/>
    <x v="0"/>
    <s v="Salary expectation too high"/>
    <m/>
    <m/>
    <m/>
    <m/>
    <d v="2022-04-18T20:40:01"/>
    <x v="0"/>
    <m/>
    <x v="0"/>
    <m/>
    <m/>
    <m/>
    <m/>
    <m/>
    <m/>
    <m/>
    <x v="2"/>
    <m/>
    <m/>
    <m/>
  </r>
  <r>
    <n v="2031"/>
    <x v="1408"/>
    <x v="6"/>
    <s v="Fundraising - Associate"/>
    <x v="0"/>
    <s v="Fundraising-Analyst"/>
    <x v="1"/>
    <x v="871"/>
    <d v="2022-03-28T20:40:01"/>
    <n v="3"/>
    <d v="2022-04-01T20:40:01"/>
    <n v="4"/>
    <d v="2022-04-08T20:40:01"/>
    <n v="7"/>
    <x v="0"/>
    <n v="5"/>
    <d v="2022-04-06T20:40:01"/>
    <x v="4"/>
    <m/>
    <d v="2022-04-11T20:40:01"/>
    <s v="Pending"/>
    <m/>
    <m/>
    <d v="2022-04-07T20:40:01"/>
    <x v="0"/>
    <m/>
    <x v="0"/>
    <m/>
    <m/>
    <m/>
    <m/>
    <m/>
    <m/>
    <m/>
    <x v="1"/>
    <m/>
    <m/>
    <m/>
  </r>
  <r>
    <n v="1934"/>
    <x v="1409"/>
    <x v="6"/>
    <s v="Fundraising - Associate"/>
    <x v="13"/>
    <s v="Fundraising-Auditor"/>
    <x v="1"/>
    <x v="970"/>
    <d v="2023-09-09T07:20:47"/>
    <n v="1"/>
    <d v="2023-09-15T07:20:47"/>
    <n v="6"/>
    <d v="2023-10-02T07:20:47"/>
    <n v="17"/>
    <x v="0"/>
    <n v="10"/>
    <d v="2023-09-25T07:20:47"/>
    <x v="1"/>
    <m/>
    <d v="2023-09-30T07:20:47"/>
    <s v="Declined"/>
    <m/>
    <m/>
    <d v="2023-09-29T07:20:47"/>
    <x v="0"/>
    <m/>
    <x v="0"/>
    <m/>
    <m/>
    <m/>
    <m/>
    <m/>
    <m/>
    <m/>
    <x v="1"/>
    <m/>
    <m/>
    <m/>
  </r>
  <r>
    <n v="1878"/>
    <x v="1410"/>
    <x v="6"/>
    <s v="Fundraising - Associate"/>
    <x v="13"/>
    <s v="Fundraising-Auditor"/>
    <x v="1"/>
    <x v="971"/>
    <d v="2022-01-19T17:35:29"/>
    <n v="1"/>
    <d v="2022-01-20T17:35:29"/>
    <n v="1"/>
    <d v="2022-01-29T17:35:29"/>
    <n v="9"/>
    <x v="0"/>
    <n v="13"/>
    <d v="2022-02-02T17:35:29"/>
    <x v="0"/>
    <s v="Didn't pass technical test"/>
    <m/>
    <m/>
    <m/>
    <m/>
    <m/>
    <x v="0"/>
    <m/>
    <x v="0"/>
    <m/>
    <m/>
    <m/>
    <m/>
    <m/>
    <m/>
    <m/>
    <x v="0"/>
    <m/>
    <m/>
    <m/>
  </r>
  <r>
    <n v="1715"/>
    <x v="1411"/>
    <x v="6"/>
    <s v="Fundraising - Associate"/>
    <x v="13"/>
    <s v="Fundraising-Auditor"/>
    <x v="1"/>
    <x v="875"/>
    <d v="2022-01-06T01:51:52"/>
    <n v="4"/>
    <d v="2022-01-07T01:51:52"/>
    <n v="1"/>
    <d v="2022-02-02T01:51:52"/>
    <n v="26"/>
    <x v="0"/>
    <n v="4"/>
    <d v="2022-01-11T01:51:52"/>
    <x v="0"/>
    <s v="Other"/>
    <m/>
    <m/>
    <m/>
    <m/>
    <d v="2022-01-13T01:51:52"/>
    <x v="0"/>
    <m/>
    <x v="0"/>
    <m/>
    <m/>
    <m/>
    <m/>
    <m/>
    <m/>
    <m/>
    <x v="0"/>
    <m/>
    <m/>
    <m/>
  </r>
  <r>
    <n v="1696"/>
    <x v="1412"/>
    <x v="6"/>
    <s v="Fundraising - Associate"/>
    <x v="13"/>
    <s v="Fundraising-Auditor"/>
    <x v="1"/>
    <x v="876"/>
    <d v="2023-03-02T18:21:09"/>
    <n v="2"/>
    <d v="2023-03-04T18:21:09"/>
    <n v="2"/>
    <d v="2023-03-12T18:21:09"/>
    <n v="8"/>
    <x v="0"/>
    <n v="16"/>
    <d v="2023-03-20T18:21:09"/>
    <x v="0"/>
    <s v="Other"/>
    <m/>
    <m/>
    <m/>
    <m/>
    <m/>
    <x v="0"/>
    <m/>
    <x v="0"/>
    <m/>
    <m/>
    <m/>
    <m/>
    <m/>
    <m/>
    <m/>
    <x v="2"/>
    <m/>
    <m/>
    <m/>
  </r>
  <r>
    <n v="1695"/>
    <x v="1413"/>
    <x v="6"/>
    <s v="Fundraising - Associate"/>
    <x v="13"/>
    <s v="Fundraising-Auditor"/>
    <x v="1"/>
    <x v="972"/>
    <d v="2023-02-26T18:21:09"/>
    <n v="2"/>
    <d v="2023-03-04T18:21:09"/>
    <n v="6"/>
    <d v="2023-03-24T18:21:09"/>
    <n v="20"/>
    <x v="0"/>
    <n v="12"/>
    <d v="2023-03-16T18:21:09"/>
    <x v="0"/>
    <s v="Not a culture fit"/>
    <m/>
    <m/>
    <m/>
    <m/>
    <m/>
    <x v="0"/>
    <m/>
    <x v="0"/>
    <m/>
    <m/>
    <m/>
    <m/>
    <m/>
    <m/>
    <m/>
    <x v="2"/>
    <m/>
    <m/>
    <m/>
  </r>
  <r>
    <n v="1555"/>
    <x v="1414"/>
    <x v="6"/>
    <s v="Fundraising - Associate"/>
    <x v="13"/>
    <s v="Fundraising-Auditor"/>
    <x v="1"/>
    <x v="973"/>
    <d v="2022-12-06T14:20:00"/>
    <n v="4"/>
    <d v="2022-12-12T14:20:00"/>
    <n v="6"/>
    <d v="2022-12-21T14:20:00"/>
    <n v="9"/>
    <x v="0"/>
    <n v="6"/>
    <d v="2022-12-18T14:20:00"/>
    <x v="0"/>
    <s v="Other"/>
    <m/>
    <m/>
    <m/>
    <m/>
    <d v="2022-12-20T14:20:00"/>
    <x v="0"/>
    <m/>
    <x v="0"/>
    <m/>
    <m/>
    <m/>
    <m/>
    <m/>
    <m/>
    <m/>
    <x v="0"/>
    <m/>
    <m/>
    <m/>
  </r>
  <r>
    <n v="1358"/>
    <x v="1415"/>
    <x v="6"/>
    <s v="Fundraising - Associate"/>
    <x v="13"/>
    <s v="Fundraising-Auditor"/>
    <x v="1"/>
    <x v="839"/>
    <d v="2022-07-26T01:19:51"/>
    <n v="1"/>
    <d v="2022-07-29T01:19:51"/>
    <n v="3"/>
    <d v="2022-08-03T01:19:51"/>
    <n v="5"/>
    <x v="0"/>
    <n v="15"/>
    <d v="2022-08-13T01:19:51"/>
    <x v="0"/>
    <s v="Not a culture fit"/>
    <m/>
    <m/>
    <m/>
    <m/>
    <d v="2022-08-15T01:19:51"/>
    <x v="0"/>
    <m/>
    <x v="0"/>
    <m/>
    <m/>
    <m/>
    <m/>
    <m/>
    <m/>
    <m/>
    <x v="0"/>
    <m/>
    <m/>
    <m/>
  </r>
  <r>
    <n v="1356"/>
    <x v="1416"/>
    <x v="6"/>
    <s v="Fundraising - Associate"/>
    <x v="13"/>
    <s v="Fundraising-Auditor"/>
    <x v="1"/>
    <x v="912"/>
    <d v="2022-07-28T01:19:51"/>
    <n v="2"/>
    <d v="2022-07-29T01:19:51"/>
    <n v="1"/>
    <d v="2022-08-23T01:19:51"/>
    <n v="25"/>
    <x v="0"/>
    <n v="8"/>
    <d v="2022-08-06T01:19:51"/>
    <x v="0"/>
    <s v="Salary expectation too high"/>
    <m/>
    <m/>
    <m/>
    <m/>
    <m/>
    <x v="0"/>
    <m/>
    <x v="0"/>
    <m/>
    <m/>
    <m/>
    <m/>
    <m/>
    <m/>
    <m/>
    <x v="0"/>
    <m/>
    <m/>
    <m/>
  </r>
  <r>
    <n v="1355"/>
    <x v="1417"/>
    <x v="6"/>
    <s v="Fundraising - Associate"/>
    <x v="13"/>
    <s v="Fundraising-Auditor"/>
    <x v="1"/>
    <x v="838"/>
    <d v="2022-07-27T01:19:51"/>
    <n v="3"/>
    <d v="2022-07-29T01:19:51"/>
    <n v="2"/>
    <d v="2022-08-07T01:19:51"/>
    <n v="9"/>
    <x v="0"/>
    <n v="3"/>
    <d v="2022-08-01T01:19:51"/>
    <x v="0"/>
    <s v="Position filled by another"/>
    <m/>
    <m/>
    <m/>
    <m/>
    <d v="2022-08-02T01:19:51"/>
    <x v="0"/>
    <m/>
    <x v="0"/>
    <m/>
    <m/>
    <m/>
    <m/>
    <m/>
    <m/>
    <m/>
    <x v="0"/>
    <m/>
    <m/>
    <m/>
  </r>
  <r>
    <n v="1249"/>
    <x v="1418"/>
    <x v="6"/>
    <s v="Fundraising - Associate"/>
    <x v="13"/>
    <s v="Fundraising-Auditor"/>
    <x v="1"/>
    <x v="950"/>
    <d v="2022-06-25T20:09:31"/>
    <n v="2"/>
    <d v="2022-06-29T20:09:31"/>
    <n v="4"/>
    <d v="2022-07-05T20:09:31"/>
    <n v="6"/>
    <x v="0"/>
    <n v="17"/>
    <d v="2022-07-16T20:09:31"/>
    <x v="0"/>
    <s v="Position filled by another"/>
    <m/>
    <m/>
    <m/>
    <m/>
    <d v="2022-07-20T20:09:31"/>
    <x v="0"/>
    <m/>
    <x v="0"/>
    <m/>
    <m/>
    <m/>
    <m/>
    <m/>
    <m/>
    <m/>
    <x v="0"/>
    <m/>
    <m/>
    <m/>
  </r>
  <r>
    <n v="1248"/>
    <x v="1419"/>
    <x v="6"/>
    <s v="Fundraising - Associate"/>
    <x v="13"/>
    <s v="Fundraising-Auditor"/>
    <x v="1"/>
    <x v="974"/>
    <d v="2022-06-28T20:09:31"/>
    <n v="2"/>
    <d v="2022-06-29T20:09:31"/>
    <n v="1"/>
    <d v="2022-07-21T20:09:31"/>
    <n v="22"/>
    <x v="0"/>
    <n v="16"/>
    <d v="2022-07-15T20:09:31"/>
    <x v="1"/>
    <m/>
    <d v="2022-07-20T20:09:31"/>
    <s v="Declined"/>
    <m/>
    <m/>
    <d v="2022-07-16T20:09:31"/>
    <x v="0"/>
    <m/>
    <x v="0"/>
    <m/>
    <m/>
    <m/>
    <m/>
    <m/>
    <m/>
    <m/>
    <x v="1"/>
    <m/>
    <m/>
    <m/>
  </r>
  <r>
    <n v="1221"/>
    <x v="1420"/>
    <x v="6"/>
    <s v="Fundraising - Associate"/>
    <x v="13"/>
    <s v="Fundraising-Auditor"/>
    <x v="1"/>
    <x v="951"/>
    <d v="2022-06-27T03:24:32"/>
    <n v="4"/>
    <d v="2022-06-29T03:24:32"/>
    <n v="2"/>
    <d v="2022-07-04T03:24:32"/>
    <n v="5"/>
    <x v="0"/>
    <n v="12"/>
    <d v="2022-07-11T03:24:32"/>
    <x v="0"/>
    <s v="Salary expectation too high"/>
    <m/>
    <m/>
    <m/>
    <m/>
    <d v="2022-07-13T03:24:32"/>
    <x v="0"/>
    <m/>
    <x v="0"/>
    <m/>
    <m/>
    <m/>
    <m/>
    <m/>
    <m/>
    <m/>
    <x v="2"/>
    <m/>
    <m/>
    <m/>
  </r>
  <r>
    <n v="1204"/>
    <x v="1421"/>
    <x v="6"/>
    <s v="Fundraising - Associate"/>
    <x v="13"/>
    <s v="Fundraising-Auditor"/>
    <x v="1"/>
    <x v="841"/>
    <d v="2022-07-27T04:55:35"/>
    <n v="1"/>
    <d v="2022-07-28T04:55:35"/>
    <n v="1"/>
    <d v="2022-08-23T04:55:35"/>
    <n v="26"/>
    <x v="0"/>
    <n v="14"/>
    <d v="2022-08-11T04:55:35"/>
    <x v="0"/>
    <s v="Other"/>
    <m/>
    <m/>
    <m/>
    <m/>
    <m/>
    <x v="0"/>
    <m/>
    <x v="0"/>
    <m/>
    <m/>
    <m/>
    <m/>
    <m/>
    <m/>
    <m/>
    <x v="0"/>
    <m/>
    <m/>
    <m/>
  </r>
  <r>
    <n v="1195"/>
    <x v="1422"/>
    <x v="6"/>
    <s v="Fundraising - Associate"/>
    <x v="13"/>
    <s v="Fundraising-Auditor"/>
    <x v="1"/>
    <x v="843"/>
    <d v="2022-07-26T23:11:03"/>
    <n v="4"/>
    <d v="2022-07-29T23:11:03"/>
    <n v="3"/>
    <d v="2022-08-03T23:11:03"/>
    <n v="5"/>
    <x v="0"/>
    <n v="9"/>
    <d v="2022-08-07T23:11:03"/>
    <x v="0"/>
    <s v="Not a culture fit"/>
    <m/>
    <m/>
    <m/>
    <m/>
    <d v="2022-08-10T23:11:03"/>
    <x v="0"/>
    <m/>
    <x v="0"/>
    <m/>
    <m/>
    <m/>
    <m/>
    <m/>
    <m/>
    <m/>
    <x v="2"/>
    <m/>
    <m/>
    <m/>
  </r>
  <r>
    <n v="1180"/>
    <x v="1423"/>
    <x v="6"/>
    <s v="Fundraising - Associate"/>
    <x v="13"/>
    <s v="Fundraising-Auditor"/>
    <x v="1"/>
    <x v="975"/>
    <d v="2023-05-18T01:00:09"/>
    <n v="2"/>
    <d v="2023-05-20T01:00:09"/>
    <n v="2"/>
    <d v="2023-06-01T01:00:09"/>
    <n v="12"/>
    <x v="0"/>
    <n v="10"/>
    <d v="2023-05-30T01:00:09"/>
    <x v="4"/>
    <m/>
    <d v="2023-06-01T01:00:09"/>
    <s v="Pending"/>
    <m/>
    <m/>
    <d v="2023-05-31T01:00:09"/>
    <x v="0"/>
    <m/>
    <x v="0"/>
    <m/>
    <m/>
    <m/>
    <m/>
    <m/>
    <m/>
    <m/>
    <x v="1"/>
    <m/>
    <m/>
    <m/>
  </r>
  <r>
    <n v="1173"/>
    <x v="1424"/>
    <x v="6"/>
    <s v="Fundraising - Associate"/>
    <x v="13"/>
    <s v="Fundraising-Auditor"/>
    <x v="1"/>
    <x v="976"/>
    <d v="2023-05-14T01:00:09"/>
    <n v="3"/>
    <d v="2023-05-20T01:00:09"/>
    <n v="6"/>
    <d v="2023-06-15T01:00:09"/>
    <n v="26"/>
    <x v="0"/>
    <n v="17"/>
    <d v="2023-06-06T01:00:09"/>
    <x v="1"/>
    <m/>
    <d v="2023-06-09T01:00:09"/>
    <s v="Declined"/>
    <m/>
    <m/>
    <d v="2023-06-08T01:00:09"/>
    <x v="0"/>
    <m/>
    <x v="0"/>
    <m/>
    <m/>
    <m/>
    <m/>
    <m/>
    <m/>
    <m/>
    <x v="1"/>
    <m/>
    <m/>
    <m/>
  </r>
  <r>
    <n v="1109"/>
    <x v="1425"/>
    <x v="6"/>
    <s v="Fundraising - Associate"/>
    <x v="13"/>
    <s v="Fundraising-Auditor"/>
    <x v="1"/>
    <x v="893"/>
    <d v="2022-04-26T22:53:34"/>
    <n v="2"/>
    <d v="2022-04-30T22:53:34"/>
    <n v="4"/>
    <d v="2022-05-10T22:53:34"/>
    <n v="10"/>
    <x v="0"/>
    <n v="1"/>
    <d v="2022-05-01T22:53:34"/>
    <x v="0"/>
    <s v="Position filled by another"/>
    <m/>
    <m/>
    <m/>
    <m/>
    <d v="2022-05-03T22:53:34"/>
    <x v="0"/>
    <m/>
    <x v="0"/>
    <m/>
    <m/>
    <m/>
    <m/>
    <m/>
    <m/>
    <m/>
    <x v="2"/>
    <m/>
    <m/>
    <m/>
  </r>
  <r>
    <n v="1075"/>
    <x v="1426"/>
    <x v="6"/>
    <s v="Fundraising - Associate"/>
    <x v="13"/>
    <s v="Fundraising-Auditor"/>
    <x v="1"/>
    <x v="977"/>
    <d v="2022-02-13T23:46:40"/>
    <n v="1"/>
    <d v="2022-02-15T23:46:40"/>
    <n v="2"/>
    <d v="2022-03-03T23:46:40"/>
    <n v="16"/>
    <x v="0"/>
    <n v="14"/>
    <d v="2022-03-01T23:46:40"/>
    <x v="1"/>
    <m/>
    <d v="2022-03-08T23:46:40"/>
    <s v="Declined"/>
    <m/>
    <m/>
    <d v="2022-03-04T23:46:40"/>
    <x v="0"/>
    <m/>
    <x v="0"/>
    <m/>
    <m/>
    <m/>
    <m/>
    <m/>
    <m/>
    <m/>
    <x v="1"/>
    <m/>
    <m/>
    <m/>
  </r>
  <r>
    <n v="1071"/>
    <x v="1427"/>
    <x v="6"/>
    <s v="Fundraising - Associate"/>
    <x v="13"/>
    <s v="Fundraising-Auditor"/>
    <x v="1"/>
    <x v="978"/>
    <d v="2022-02-09T23:46:40"/>
    <n v="4"/>
    <d v="2022-02-15T23:46:40"/>
    <n v="6"/>
    <d v="2022-03-13T23:46:40"/>
    <n v="26"/>
    <x v="0"/>
    <n v="13"/>
    <d v="2022-02-28T23:46:40"/>
    <x v="3"/>
    <m/>
    <d v="2022-03-08T23:46:40"/>
    <s v="Accepted"/>
    <d v="2022-03-01T23:46:40"/>
    <d v="2022-03-02T23:46:40"/>
    <d v="2022-03-04T23:46:40"/>
    <x v="11"/>
    <d v="2022-03-07T23:46:40"/>
    <x v="1"/>
    <n v="7"/>
    <d v="2022-03-09T23:46:40"/>
    <n v="2"/>
    <d v="2022-03-11T23:46:40"/>
    <d v="2022-03-13T23:46:40"/>
    <n v="137"/>
    <m/>
    <x v="1"/>
    <d v="2022-04-04T23:46:40"/>
    <n v="28"/>
    <n v="2"/>
  </r>
  <r>
    <n v="2849"/>
    <x v="1428"/>
    <x v="7"/>
    <s v="Finance - Senior Management"/>
    <x v="4"/>
    <s v="Finance-Senior Manager"/>
    <x v="3"/>
    <x v="979"/>
    <d v="2022-04-05T10:38:28"/>
    <n v="1"/>
    <d v="2022-04-07T10:38:28"/>
    <n v="2"/>
    <d v="2022-06-16T10:38:28"/>
    <n v="70"/>
    <x v="0"/>
    <n v="10"/>
    <d v="2022-04-17T10:38:28"/>
    <x v="0"/>
    <s v="Salary expectation too high"/>
    <m/>
    <m/>
    <m/>
    <m/>
    <d v="2022-04-19T10:38:28"/>
    <x v="0"/>
    <m/>
    <x v="0"/>
    <m/>
    <m/>
    <m/>
    <m/>
    <m/>
    <m/>
    <m/>
    <x v="2"/>
    <m/>
    <m/>
    <m/>
  </r>
  <r>
    <n v="2772"/>
    <x v="1429"/>
    <x v="7"/>
    <s v="Finance - Senior Management"/>
    <x v="4"/>
    <s v="Finance-Senior Manager"/>
    <x v="3"/>
    <x v="980"/>
    <d v="2022-05-05T18:40:18"/>
    <n v="2"/>
    <d v="2022-05-08T18:40:18"/>
    <n v="3"/>
    <d v="2022-05-14T18:40:18"/>
    <n v="6"/>
    <x v="0"/>
    <n v="4"/>
    <d v="2022-05-12T18:40:18"/>
    <x v="0"/>
    <s v="Not a culture fit"/>
    <m/>
    <m/>
    <m/>
    <m/>
    <m/>
    <x v="0"/>
    <m/>
    <x v="0"/>
    <m/>
    <m/>
    <m/>
    <m/>
    <m/>
    <m/>
    <m/>
    <x v="2"/>
    <m/>
    <m/>
    <m/>
  </r>
  <r>
    <n v="2690"/>
    <x v="1430"/>
    <x v="7"/>
    <s v="Finance - Senior Management"/>
    <x v="4"/>
    <s v="Finance-Senior Manager"/>
    <x v="3"/>
    <x v="981"/>
    <d v="2023-07-30T17:11:38"/>
    <n v="3"/>
    <d v="2023-08-04T17:11:38"/>
    <n v="5"/>
    <d v="2023-08-14T17:11:38"/>
    <n v="10"/>
    <x v="0"/>
    <n v="18"/>
    <d v="2023-08-22T17:11:38"/>
    <x v="0"/>
    <s v="Other"/>
    <m/>
    <m/>
    <m/>
    <m/>
    <m/>
    <x v="0"/>
    <m/>
    <x v="0"/>
    <m/>
    <m/>
    <m/>
    <m/>
    <m/>
    <m/>
    <m/>
    <x v="2"/>
    <m/>
    <m/>
    <m/>
  </r>
  <r>
    <n v="2685"/>
    <x v="1431"/>
    <x v="7"/>
    <s v="Finance - Senior Management"/>
    <x v="4"/>
    <s v="Finance-Senior Manager"/>
    <x v="3"/>
    <x v="982"/>
    <d v="2023-08-03T17:11:38"/>
    <n v="4"/>
    <d v="2023-08-04T17:11:38"/>
    <n v="1"/>
    <d v="2023-08-29T17:11:38"/>
    <n v="25"/>
    <x v="0"/>
    <n v="12"/>
    <d v="2023-08-16T17:11:38"/>
    <x v="0"/>
    <s v="Didn't pass technical test"/>
    <m/>
    <m/>
    <m/>
    <m/>
    <m/>
    <x v="0"/>
    <m/>
    <x v="0"/>
    <m/>
    <m/>
    <m/>
    <m/>
    <m/>
    <m/>
    <m/>
    <x v="2"/>
    <m/>
    <m/>
    <m/>
  </r>
  <r>
    <n v="2323"/>
    <x v="1432"/>
    <x v="7"/>
    <s v="Finance - Senior Management"/>
    <x v="4"/>
    <s v="Finance-Senior Manager"/>
    <x v="3"/>
    <x v="983"/>
    <d v="2022-02-06T06:22:29"/>
    <n v="1"/>
    <d v="2022-02-11T06:22:29"/>
    <n v="5"/>
    <d v="2022-02-27T06:22:29"/>
    <n v="16"/>
    <x v="0"/>
    <n v="14"/>
    <d v="2022-02-25T06:22:29"/>
    <x v="0"/>
    <s v="Position filled by another"/>
    <m/>
    <m/>
    <m/>
    <m/>
    <m/>
    <x v="0"/>
    <m/>
    <x v="0"/>
    <m/>
    <m/>
    <m/>
    <m/>
    <m/>
    <m/>
    <m/>
    <x v="2"/>
    <m/>
    <m/>
    <m/>
  </r>
  <r>
    <n v="2278"/>
    <x v="1433"/>
    <x v="7"/>
    <s v="Finance - Senior Management"/>
    <x v="4"/>
    <s v="Finance-Senior Manager"/>
    <x v="3"/>
    <x v="984"/>
    <d v="2023-08-28T21:41:36"/>
    <n v="1"/>
    <d v="2023-09-02T21:41:36"/>
    <n v="5"/>
    <d v="2023-09-30T21:41:36"/>
    <n v="28"/>
    <x v="0"/>
    <n v="4"/>
    <d v="2023-09-06T21:41:36"/>
    <x v="0"/>
    <s v="Didn't pass technical test"/>
    <m/>
    <m/>
    <m/>
    <m/>
    <d v="2023-09-09T21:41:36"/>
    <x v="0"/>
    <m/>
    <x v="0"/>
    <m/>
    <m/>
    <m/>
    <m/>
    <m/>
    <m/>
    <m/>
    <x v="0"/>
    <m/>
    <m/>
    <m/>
  </r>
  <r>
    <n v="2223"/>
    <x v="1434"/>
    <x v="7"/>
    <s v="Finance - Senior Management"/>
    <x v="4"/>
    <s v="Finance-Senior Manager"/>
    <x v="3"/>
    <x v="985"/>
    <d v="2023-08-21T12:50:13"/>
    <n v="2"/>
    <d v="2023-08-23T12:50:13"/>
    <n v="2"/>
    <d v="2023-09-05T12:50:13"/>
    <n v="13"/>
    <x v="0"/>
    <n v="3"/>
    <d v="2023-08-26T12:50:13"/>
    <x v="0"/>
    <s v="Not a culture fit"/>
    <m/>
    <m/>
    <m/>
    <m/>
    <d v="2023-08-30T12:50:13"/>
    <x v="0"/>
    <m/>
    <x v="0"/>
    <m/>
    <m/>
    <m/>
    <m/>
    <m/>
    <m/>
    <m/>
    <x v="2"/>
    <m/>
    <m/>
    <m/>
  </r>
  <r>
    <n v="2180"/>
    <x v="1435"/>
    <x v="7"/>
    <s v="Finance - Senior Management"/>
    <x v="4"/>
    <s v="Finance-Senior Manager"/>
    <x v="3"/>
    <x v="986"/>
    <d v="2022-07-16T14:26:50"/>
    <n v="1"/>
    <d v="2022-07-17T14:26:50"/>
    <n v="1"/>
    <d v="2022-07-23T14:26:50"/>
    <n v="6"/>
    <x v="0"/>
    <n v="11"/>
    <d v="2022-07-28T14:26:50"/>
    <x v="0"/>
    <s v="Other"/>
    <m/>
    <m/>
    <m/>
    <m/>
    <d v="2022-07-30T14:26:50"/>
    <x v="0"/>
    <m/>
    <x v="0"/>
    <m/>
    <m/>
    <m/>
    <m/>
    <m/>
    <m/>
    <m/>
    <x v="0"/>
    <m/>
    <m/>
    <m/>
  </r>
  <r>
    <n v="2175"/>
    <x v="1436"/>
    <x v="7"/>
    <s v="Finance - Senior Management"/>
    <x v="4"/>
    <s v="Finance-Senior Manager"/>
    <x v="3"/>
    <x v="987"/>
    <d v="2022-07-12T14:26:50"/>
    <n v="4"/>
    <d v="2022-07-17T14:26:50"/>
    <n v="5"/>
    <d v="2022-07-28T14:26:50"/>
    <n v="11"/>
    <x v="0"/>
    <n v="3"/>
    <d v="2022-07-20T14:26:50"/>
    <x v="0"/>
    <s v="Not a culture fit"/>
    <m/>
    <m/>
    <m/>
    <m/>
    <d v="2022-07-21T14:26:50"/>
    <x v="0"/>
    <m/>
    <x v="0"/>
    <m/>
    <m/>
    <m/>
    <m/>
    <m/>
    <m/>
    <m/>
    <x v="2"/>
    <m/>
    <m/>
    <m/>
  </r>
  <r>
    <n v="2084"/>
    <x v="1437"/>
    <x v="7"/>
    <s v="Finance - Senior Management"/>
    <x v="4"/>
    <s v="Finance-Senior Manager"/>
    <x v="3"/>
    <x v="988"/>
    <d v="2022-10-05T21:05:46"/>
    <n v="3"/>
    <d v="2022-10-07T21:05:46"/>
    <n v="2"/>
    <d v="2022-10-21T21:05:46"/>
    <n v="14"/>
    <x v="0"/>
    <n v="5"/>
    <d v="2022-10-12T21:05:46"/>
    <x v="0"/>
    <s v="Not a culture fit"/>
    <m/>
    <m/>
    <m/>
    <m/>
    <d v="2022-10-16T21:05:46"/>
    <x v="0"/>
    <m/>
    <x v="0"/>
    <m/>
    <m/>
    <m/>
    <m/>
    <m/>
    <m/>
    <m/>
    <x v="0"/>
    <m/>
    <m/>
    <m/>
  </r>
  <r>
    <n v="1890"/>
    <x v="1438"/>
    <x v="7"/>
    <s v="Finance - Senior Management"/>
    <x v="4"/>
    <s v="Finance-Senior Manager"/>
    <x v="3"/>
    <x v="989"/>
    <d v="2022-10-08T10:12:16"/>
    <n v="4"/>
    <d v="2022-10-14T10:12:16"/>
    <n v="6"/>
    <d v="2022-10-23T10:12:16"/>
    <n v="9"/>
    <x v="0"/>
    <n v="15"/>
    <d v="2022-10-29T10:12:16"/>
    <x v="0"/>
    <s v="Not a culture fit"/>
    <m/>
    <m/>
    <m/>
    <m/>
    <m/>
    <x v="0"/>
    <m/>
    <x v="0"/>
    <m/>
    <m/>
    <m/>
    <m/>
    <m/>
    <m/>
    <m/>
    <x v="2"/>
    <m/>
    <m/>
    <m/>
  </r>
  <r>
    <n v="1883"/>
    <x v="1439"/>
    <x v="7"/>
    <s v="Finance - Senior Management"/>
    <x v="4"/>
    <s v="Finance-Senior Manager"/>
    <x v="3"/>
    <x v="990"/>
    <d v="2022-10-12T10:12:16"/>
    <n v="4"/>
    <d v="2022-10-14T10:12:16"/>
    <n v="2"/>
    <d v="2022-10-28T10:12:16"/>
    <n v="14"/>
    <x v="0"/>
    <n v="7"/>
    <d v="2022-10-21T10:12:16"/>
    <x v="0"/>
    <s v="Position filled by another"/>
    <m/>
    <m/>
    <m/>
    <m/>
    <d v="2022-10-23T10:12:16"/>
    <x v="0"/>
    <m/>
    <x v="0"/>
    <m/>
    <m/>
    <m/>
    <m/>
    <m/>
    <m/>
    <m/>
    <x v="0"/>
    <m/>
    <m/>
    <m/>
  </r>
  <r>
    <n v="1845"/>
    <x v="1440"/>
    <x v="7"/>
    <s v="Finance - Senior Management"/>
    <x v="4"/>
    <s v="Finance-Senior Manager"/>
    <x v="3"/>
    <x v="991"/>
    <d v="2022-02-20T23:17:04"/>
    <n v="2"/>
    <d v="2022-02-23T23:17:04"/>
    <n v="3"/>
    <d v="2022-03-24T23:17:04"/>
    <n v="29"/>
    <x v="0"/>
    <n v="11"/>
    <d v="2022-03-06T23:17:04"/>
    <x v="0"/>
    <s v="Other"/>
    <m/>
    <m/>
    <m/>
    <m/>
    <m/>
    <x v="0"/>
    <m/>
    <x v="0"/>
    <m/>
    <m/>
    <m/>
    <m/>
    <m/>
    <m/>
    <m/>
    <x v="0"/>
    <m/>
    <m/>
    <m/>
  </r>
  <r>
    <n v="1757"/>
    <x v="1441"/>
    <x v="7"/>
    <s v="Finance - Senior Management"/>
    <x v="4"/>
    <s v="Finance-Senior Manager"/>
    <x v="3"/>
    <x v="992"/>
    <d v="2022-05-31T15:29:59"/>
    <n v="4"/>
    <d v="2022-06-06T15:29:59"/>
    <n v="6"/>
    <d v="2022-06-24T15:29:59"/>
    <n v="18"/>
    <x v="0"/>
    <n v="9"/>
    <d v="2022-06-15T15:29:59"/>
    <x v="0"/>
    <s v="Other"/>
    <m/>
    <m/>
    <m/>
    <m/>
    <m/>
    <x v="0"/>
    <m/>
    <x v="0"/>
    <m/>
    <m/>
    <m/>
    <m/>
    <m/>
    <m/>
    <m/>
    <x v="0"/>
    <m/>
    <m/>
    <m/>
  </r>
  <r>
    <n v="1702"/>
    <x v="1442"/>
    <x v="7"/>
    <s v="Finance - Senior Management"/>
    <x v="4"/>
    <s v="Finance-Senior Manager"/>
    <x v="3"/>
    <x v="993"/>
    <d v="2023-03-03T18:01:56"/>
    <n v="4"/>
    <d v="2023-03-09T18:01:56"/>
    <n v="6"/>
    <d v="2023-03-23T18:01:56"/>
    <n v="14"/>
    <x v="0"/>
    <n v="13"/>
    <d v="2023-03-22T18:01:56"/>
    <x v="0"/>
    <s v="Other"/>
    <m/>
    <m/>
    <m/>
    <m/>
    <m/>
    <x v="0"/>
    <m/>
    <x v="0"/>
    <m/>
    <m/>
    <m/>
    <m/>
    <m/>
    <m/>
    <m/>
    <x v="2"/>
    <m/>
    <m/>
    <m/>
  </r>
  <r>
    <n v="1677"/>
    <x v="1443"/>
    <x v="7"/>
    <s v="Finance - Senior Management"/>
    <x v="4"/>
    <s v="Finance-Senior Manager"/>
    <x v="3"/>
    <x v="994"/>
    <d v="2022-11-06T03:27:45"/>
    <n v="1"/>
    <d v="2022-11-12T03:27:45"/>
    <n v="6"/>
    <d v="2022-11-25T03:27:45"/>
    <n v="13"/>
    <x v="0"/>
    <n v="8"/>
    <d v="2022-11-20T03:27:45"/>
    <x v="0"/>
    <s v="Other"/>
    <m/>
    <m/>
    <m/>
    <m/>
    <d v="2022-11-22T03:27:45"/>
    <x v="0"/>
    <m/>
    <x v="0"/>
    <m/>
    <m/>
    <m/>
    <m/>
    <m/>
    <m/>
    <m/>
    <x v="0"/>
    <m/>
    <m/>
    <m/>
  </r>
  <r>
    <n v="1635"/>
    <x v="1444"/>
    <x v="7"/>
    <s v="Finance - Senior Management"/>
    <x v="4"/>
    <s v="Finance-Senior Manager"/>
    <x v="3"/>
    <x v="995"/>
    <d v="2023-09-03T07:41:24"/>
    <n v="1"/>
    <d v="2023-09-09T07:41:24"/>
    <n v="6"/>
    <d v="2023-10-07T07:41:24"/>
    <n v="28"/>
    <x v="0"/>
    <n v="6"/>
    <d v="2023-09-15T07:41:24"/>
    <x v="0"/>
    <s v="Salary expectation too high"/>
    <m/>
    <m/>
    <m/>
    <m/>
    <d v="2023-09-19T07:41:24"/>
    <x v="0"/>
    <m/>
    <x v="0"/>
    <m/>
    <m/>
    <m/>
    <m/>
    <m/>
    <m/>
    <m/>
    <x v="2"/>
    <m/>
    <m/>
    <m/>
  </r>
  <r>
    <n v="1585"/>
    <x v="1445"/>
    <x v="7"/>
    <s v="Finance - Senior Management"/>
    <x v="4"/>
    <s v="Finance-Senior Manager"/>
    <x v="3"/>
    <x v="996"/>
    <d v="2023-09-17T20:10:47"/>
    <n v="2"/>
    <d v="2023-09-19T20:10:47"/>
    <n v="2"/>
    <d v="2023-10-02T20:10:47"/>
    <n v="13"/>
    <x v="0"/>
    <n v="14"/>
    <d v="2023-10-03T20:10:47"/>
    <x v="0"/>
    <s v="Salary expectation too high"/>
    <m/>
    <m/>
    <m/>
    <m/>
    <d v="2023-10-05T20:10:47"/>
    <x v="0"/>
    <m/>
    <x v="0"/>
    <m/>
    <m/>
    <m/>
    <m/>
    <m/>
    <m/>
    <m/>
    <x v="0"/>
    <m/>
    <m/>
    <m/>
  </r>
  <r>
    <n v="1581"/>
    <x v="1446"/>
    <x v="7"/>
    <s v="Finance - Senior Management"/>
    <x v="4"/>
    <s v="Finance-Senior Manager"/>
    <x v="3"/>
    <x v="997"/>
    <d v="2023-09-15T20:10:47"/>
    <n v="4"/>
    <d v="2023-09-19T20:10:47"/>
    <n v="4"/>
    <d v="2023-10-02T20:10:47"/>
    <n v="13"/>
    <x v="0"/>
    <n v="10"/>
    <d v="2023-09-29T20:10:47"/>
    <x v="0"/>
    <s v="Not a culture fit"/>
    <m/>
    <m/>
    <m/>
    <m/>
    <m/>
    <x v="0"/>
    <m/>
    <x v="0"/>
    <m/>
    <m/>
    <m/>
    <m/>
    <m/>
    <m/>
    <m/>
    <x v="0"/>
    <m/>
    <m/>
    <m/>
  </r>
  <r>
    <n v="1568"/>
    <x v="1447"/>
    <x v="7"/>
    <s v="Finance - Senior Management"/>
    <x v="4"/>
    <s v="Finance-Senior Manager"/>
    <x v="3"/>
    <x v="998"/>
    <d v="2022-03-21T11:46:18"/>
    <n v="1"/>
    <d v="2022-03-25T11:46:18"/>
    <n v="4"/>
    <d v="2022-04-16T11:46:18"/>
    <n v="22"/>
    <x v="0"/>
    <n v="9"/>
    <d v="2022-04-03T11:46:18"/>
    <x v="0"/>
    <s v="Not a culture fit"/>
    <m/>
    <m/>
    <m/>
    <m/>
    <m/>
    <x v="0"/>
    <m/>
    <x v="0"/>
    <m/>
    <m/>
    <m/>
    <m/>
    <m/>
    <m/>
    <m/>
    <x v="0"/>
    <m/>
    <m/>
    <m/>
  </r>
  <r>
    <n v="1524"/>
    <x v="1448"/>
    <x v="7"/>
    <s v="Finance - Senior Management"/>
    <x v="4"/>
    <s v="Finance-Senior Manager"/>
    <x v="3"/>
    <x v="999"/>
    <d v="2023-01-05T00:36:18"/>
    <n v="3"/>
    <d v="2023-01-07T00:36:18"/>
    <n v="2"/>
    <d v="2023-01-17T00:36:18"/>
    <n v="10"/>
    <x v="0"/>
    <n v="5"/>
    <d v="2023-01-12T00:36:18"/>
    <x v="0"/>
    <s v="Not a culture fit"/>
    <m/>
    <m/>
    <m/>
    <m/>
    <m/>
    <x v="0"/>
    <m/>
    <x v="0"/>
    <m/>
    <m/>
    <m/>
    <m/>
    <m/>
    <m/>
    <m/>
    <x v="0"/>
    <m/>
    <m/>
    <m/>
  </r>
  <r>
    <n v="1514"/>
    <x v="1449"/>
    <x v="7"/>
    <s v="Finance - Senior Management"/>
    <x v="4"/>
    <s v="Finance-Senior Manager"/>
    <x v="3"/>
    <x v="1000"/>
    <d v="2022-12-28T05:00:38"/>
    <n v="3"/>
    <d v="2023-01-01T05:00:38"/>
    <n v="4"/>
    <d v="2023-01-12T05:00:38"/>
    <n v="11"/>
    <x v="0"/>
    <n v="7"/>
    <d v="2023-01-08T05:00:38"/>
    <x v="0"/>
    <s v="Other"/>
    <m/>
    <m/>
    <m/>
    <m/>
    <d v="2023-01-12T05:00:38"/>
    <x v="0"/>
    <m/>
    <x v="0"/>
    <m/>
    <m/>
    <m/>
    <m/>
    <m/>
    <m/>
    <m/>
    <x v="2"/>
    <m/>
    <m/>
    <m/>
  </r>
  <r>
    <n v="1434"/>
    <x v="1450"/>
    <x v="7"/>
    <s v="Finance - Senior Management"/>
    <x v="4"/>
    <s v="Finance-Senior Manager"/>
    <x v="3"/>
    <x v="1001"/>
    <d v="2023-06-13T22:29:11"/>
    <n v="4"/>
    <d v="2023-06-15T22:29:11"/>
    <n v="2"/>
    <d v="2023-07-08T22:29:11"/>
    <n v="23"/>
    <x v="0"/>
    <n v="4"/>
    <d v="2023-06-19T22:29:11"/>
    <x v="0"/>
    <s v="Other"/>
    <m/>
    <m/>
    <m/>
    <m/>
    <m/>
    <x v="0"/>
    <m/>
    <x v="0"/>
    <m/>
    <m/>
    <m/>
    <m/>
    <m/>
    <m/>
    <m/>
    <x v="0"/>
    <m/>
    <m/>
    <m/>
  </r>
  <r>
    <n v="1288"/>
    <x v="1451"/>
    <x v="7"/>
    <s v="Finance - Senior Management"/>
    <x v="4"/>
    <s v="Finance-Senior Manager"/>
    <x v="3"/>
    <x v="1002"/>
    <d v="2022-03-25T17:39:51"/>
    <n v="2"/>
    <d v="2022-03-30T17:39:51"/>
    <n v="5"/>
    <d v="2022-04-17T17:39:51"/>
    <n v="18"/>
    <x v="0"/>
    <n v="8"/>
    <d v="2022-04-07T17:39:51"/>
    <x v="0"/>
    <s v="Other"/>
    <m/>
    <m/>
    <m/>
    <m/>
    <d v="2022-04-09T17:39:51"/>
    <x v="0"/>
    <m/>
    <x v="0"/>
    <m/>
    <m/>
    <m/>
    <m/>
    <m/>
    <m/>
    <m/>
    <x v="2"/>
    <m/>
    <m/>
    <m/>
  </r>
  <r>
    <n v="1262"/>
    <x v="1452"/>
    <x v="7"/>
    <s v="Finance - Senior Management"/>
    <x v="4"/>
    <s v="Finance-Senior Manager"/>
    <x v="3"/>
    <x v="1003"/>
    <d v="2023-03-17T21:55:08"/>
    <n v="4"/>
    <d v="2023-03-20T21:55:08"/>
    <n v="3"/>
    <d v="2023-03-26T21:55:08"/>
    <n v="6"/>
    <x v="0"/>
    <n v="9"/>
    <d v="2023-03-29T21:55:08"/>
    <x v="0"/>
    <s v="Position filled by another"/>
    <m/>
    <m/>
    <m/>
    <m/>
    <d v="2023-04-01T21:55:08"/>
    <x v="0"/>
    <m/>
    <x v="0"/>
    <m/>
    <m/>
    <m/>
    <m/>
    <m/>
    <m/>
    <m/>
    <x v="0"/>
    <m/>
    <m/>
    <m/>
  </r>
  <r>
    <n v="1256"/>
    <x v="1453"/>
    <x v="7"/>
    <s v="Finance - Senior Management"/>
    <x v="4"/>
    <s v="Finance-Senior Manager"/>
    <x v="3"/>
    <x v="1004"/>
    <d v="2022-06-29T04:05:26"/>
    <n v="3"/>
    <d v="2022-07-01T04:05:26"/>
    <n v="2"/>
    <d v="2022-07-29T04:05:26"/>
    <n v="28"/>
    <x v="0"/>
    <n v="8"/>
    <d v="2022-07-09T04:05:26"/>
    <x v="0"/>
    <s v="Salary expectation too high"/>
    <m/>
    <m/>
    <m/>
    <m/>
    <d v="2022-07-13T04:05:26"/>
    <x v="0"/>
    <m/>
    <x v="0"/>
    <m/>
    <m/>
    <m/>
    <m/>
    <m/>
    <m/>
    <m/>
    <x v="0"/>
    <m/>
    <m/>
    <m/>
  </r>
  <r>
    <n v="1150"/>
    <x v="1454"/>
    <x v="7"/>
    <s v="Finance - Senior Management"/>
    <x v="4"/>
    <s v="Finance-Senior Manager"/>
    <x v="3"/>
    <x v="1005"/>
    <d v="2023-08-08T01:36:53"/>
    <n v="4"/>
    <d v="2023-08-10T01:36:53"/>
    <n v="2"/>
    <d v="2023-08-26T01:36:53"/>
    <n v="16"/>
    <x v="0"/>
    <n v="7"/>
    <d v="2023-08-17T01:36:53"/>
    <x v="0"/>
    <s v="Didn't pass technical test"/>
    <m/>
    <m/>
    <m/>
    <m/>
    <m/>
    <x v="0"/>
    <m/>
    <x v="0"/>
    <m/>
    <m/>
    <m/>
    <m/>
    <m/>
    <m/>
    <m/>
    <x v="2"/>
    <m/>
    <m/>
    <m/>
  </r>
  <r>
    <n v="1120"/>
    <x v="1455"/>
    <x v="7"/>
    <s v="Finance - Senior Management"/>
    <x v="4"/>
    <s v="Finance-Senior Manager"/>
    <x v="3"/>
    <x v="1006"/>
    <d v="2023-04-07T06:23:43"/>
    <n v="4"/>
    <d v="2023-04-11T06:23:43"/>
    <n v="4"/>
    <d v="2023-04-19T06:23:43"/>
    <n v="8"/>
    <x v="0"/>
    <n v="9"/>
    <d v="2023-04-20T06:23:43"/>
    <x v="0"/>
    <s v="Didn't pass technical test"/>
    <m/>
    <m/>
    <m/>
    <m/>
    <d v="2023-04-21T06:23:43"/>
    <x v="0"/>
    <m/>
    <x v="0"/>
    <m/>
    <m/>
    <m/>
    <m/>
    <m/>
    <m/>
    <m/>
    <x v="0"/>
    <m/>
    <m/>
    <m/>
  </r>
  <r>
    <n v="1112"/>
    <x v="1456"/>
    <x v="7"/>
    <s v="Finance - Senior Management"/>
    <x v="4"/>
    <s v="Finance-Senior Manager"/>
    <x v="3"/>
    <x v="1007"/>
    <d v="2023-04-10T06:23:43"/>
    <n v="4"/>
    <d v="2023-04-11T06:23:43"/>
    <n v="1"/>
    <d v="2023-05-06T06:23:43"/>
    <n v="25"/>
    <x v="0"/>
    <n v="13"/>
    <d v="2023-04-24T06:23:43"/>
    <x v="0"/>
    <s v="Position filled by another"/>
    <m/>
    <m/>
    <m/>
    <m/>
    <d v="2023-04-27T06:23:43"/>
    <x v="0"/>
    <m/>
    <x v="0"/>
    <m/>
    <m/>
    <m/>
    <m/>
    <m/>
    <m/>
    <m/>
    <x v="0"/>
    <m/>
    <m/>
    <m/>
  </r>
  <r>
    <n v="1068"/>
    <x v="1457"/>
    <x v="7"/>
    <s v="Finance - Senior Management"/>
    <x v="4"/>
    <s v="Finance-Senior Manager"/>
    <x v="3"/>
    <x v="1008"/>
    <d v="2022-08-08T09:56:30"/>
    <n v="4"/>
    <d v="2022-08-13T09:56:30"/>
    <n v="5"/>
    <d v="2022-08-24T09:56:30"/>
    <n v="11"/>
    <x v="0"/>
    <n v="18"/>
    <d v="2022-08-31T09:56:30"/>
    <x v="0"/>
    <s v="Position filled by another"/>
    <m/>
    <m/>
    <m/>
    <m/>
    <d v="2022-09-01T09:56:30"/>
    <x v="0"/>
    <m/>
    <x v="0"/>
    <m/>
    <m/>
    <m/>
    <m/>
    <m/>
    <m/>
    <m/>
    <x v="2"/>
    <m/>
    <m/>
    <m/>
  </r>
  <r>
    <n v="1067"/>
    <x v="1458"/>
    <x v="7"/>
    <s v="Finance - Senior Management"/>
    <x v="4"/>
    <s v="Finance-Senior Manager"/>
    <x v="3"/>
    <x v="1009"/>
    <d v="2022-08-11T09:56:30"/>
    <n v="2"/>
    <d v="2022-08-13T09:56:30"/>
    <n v="2"/>
    <d v="2022-08-27T09:56:30"/>
    <n v="14"/>
    <x v="0"/>
    <n v="4"/>
    <d v="2022-08-17T09:56:30"/>
    <x v="0"/>
    <s v="Position filled by another"/>
    <m/>
    <m/>
    <m/>
    <m/>
    <d v="2022-08-18T09:56:30"/>
    <x v="0"/>
    <m/>
    <x v="0"/>
    <m/>
    <m/>
    <m/>
    <m/>
    <m/>
    <m/>
    <m/>
    <x v="2"/>
    <m/>
    <m/>
    <m/>
  </r>
  <r>
    <n v="1032"/>
    <x v="1459"/>
    <x v="7"/>
    <s v="Finance - Senior Management"/>
    <x v="4"/>
    <s v="Finance-Senior Manager"/>
    <x v="3"/>
    <x v="1010"/>
    <d v="2023-03-05T19:44:13"/>
    <n v="2"/>
    <d v="2023-03-08T19:44:13"/>
    <n v="3"/>
    <d v="2023-03-28T19:44:13"/>
    <n v="20"/>
    <x v="0"/>
    <n v="11"/>
    <d v="2023-03-19T19:44:13"/>
    <x v="0"/>
    <s v="Other"/>
    <m/>
    <m/>
    <m/>
    <m/>
    <m/>
    <x v="0"/>
    <m/>
    <x v="0"/>
    <m/>
    <m/>
    <m/>
    <m/>
    <m/>
    <m/>
    <m/>
    <x v="0"/>
    <m/>
    <m/>
    <m/>
  </r>
  <r>
    <n v="1019"/>
    <x v="1460"/>
    <x v="7"/>
    <s v="Finance - Senior Management"/>
    <x v="4"/>
    <s v="Finance-Senior Manager"/>
    <x v="3"/>
    <x v="1011"/>
    <d v="2022-02-06T07:54:35"/>
    <n v="3"/>
    <d v="2022-02-10T07:54:35"/>
    <n v="4"/>
    <d v="2022-03-12T07:54:35"/>
    <n v="30"/>
    <x v="0"/>
    <n v="4"/>
    <d v="2022-02-14T07:54:35"/>
    <x v="0"/>
    <s v="Salary expectation too high"/>
    <m/>
    <m/>
    <m/>
    <m/>
    <d v="2022-02-17T07:54:35"/>
    <x v="0"/>
    <m/>
    <x v="0"/>
    <m/>
    <m/>
    <m/>
    <m/>
    <m/>
    <m/>
    <m/>
    <x v="2"/>
    <m/>
    <m/>
    <m/>
  </r>
  <r>
    <n v="210"/>
    <x v="1461"/>
    <x v="7"/>
    <s v="Finance - Senior Management"/>
    <x v="4"/>
    <s v="Finance-Senior Manager"/>
    <x v="3"/>
    <x v="1012"/>
    <d v="2022-07-07T08:13:46"/>
    <n v="2"/>
    <d v="2022-07-12T08:13:46"/>
    <n v="5"/>
    <d v="2022-07-26T08:13:46"/>
    <n v="14"/>
    <x v="0"/>
    <n v="16"/>
    <d v="2022-07-28T08:13:46"/>
    <x v="0"/>
    <s v="Position filled by another"/>
    <m/>
    <m/>
    <m/>
    <m/>
    <m/>
    <x v="0"/>
    <m/>
    <x v="0"/>
    <m/>
    <m/>
    <m/>
    <m/>
    <m/>
    <m/>
    <m/>
    <x v="0"/>
    <m/>
    <m/>
    <m/>
  </r>
  <r>
    <n v="203"/>
    <x v="1462"/>
    <x v="7"/>
    <s v="Finance - Senior Management"/>
    <x v="4"/>
    <s v="Finance-Senior Manager"/>
    <x v="3"/>
    <x v="1013"/>
    <d v="2022-07-10T08:13:46"/>
    <n v="4"/>
    <d v="2022-07-12T08:13:46"/>
    <n v="2"/>
    <d v="2022-08-06T08:13:46"/>
    <n v="25"/>
    <x v="0"/>
    <n v="9"/>
    <d v="2022-07-21T08:13:46"/>
    <x v="3"/>
    <m/>
    <d v="2022-07-24T08:13:46"/>
    <s v="Accepted"/>
    <d v="2022-07-22T08:13:46"/>
    <d v="2022-07-24T08:13:46"/>
    <d v="2022-07-22T08:13:46"/>
    <x v="16"/>
    <d v="2022-07-24T08:13:46"/>
    <x v="1"/>
    <n v="3"/>
    <d v="2022-07-25T08:13:46"/>
    <n v="1"/>
    <d v="2022-07-27T08:13:46"/>
    <d v="2022-07-29T08:13:46"/>
    <n v="134"/>
    <m/>
    <x v="1"/>
    <d v="2022-08-09T08:13:46"/>
    <n v="16"/>
    <n v="2"/>
  </r>
  <r>
    <n v="176"/>
    <x v="1463"/>
    <x v="7"/>
    <s v="Finance - Senior Management"/>
    <x v="4"/>
    <s v="Finance-Senior Manager"/>
    <x v="3"/>
    <x v="1014"/>
    <d v="2023-06-14T08:54:08"/>
    <n v="1"/>
    <d v="2023-06-20T08:54:08"/>
    <n v="6"/>
    <d v="2023-07-09T08:54:08"/>
    <n v="19"/>
    <x v="0"/>
    <n v="4"/>
    <d v="2023-06-24T08:54:08"/>
    <x v="0"/>
    <s v="Not a culture fit"/>
    <m/>
    <m/>
    <m/>
    <m/>
    <d v="2023-06-25T08:54:08"/>
    <x v="0"/>
    <m/>
    <x v="0"/>
    <m/>
    <m/>
    <m/>
    <m/>
    <m/>
    <m/>
    <m/>
    <x v="2"/>
    <m/>
    <m/>
    <m/>
  </r>
  <r>
    <n v="171"/>
    <x v="1464"/>
    <x v="7"/>
    <s v="Finance - Senior Management"/>
    <x v="4"/>
    <s v="Finance-Senior Manager"/>
    <x v="3"/>
    <x v="1015"/>
    <d v="2023-06-17T08:54:08"/>
    <n v="2"/>
    <d v="2023-06-20T08:54:08"/>
    <n v="3"/>
    <d v="2023-07-20T08:54:08"/>
    <n v="30"/>
    <x v="0"/>
    <n v="9"/>
    <d v="2023-06-29T08:54:08"/>
    <x v="0"/>
    <s v="Other"/>
    <m/>
    <m/>
    <m/>
    <m/>
    <d v="2023-07-02T08:54:08"/>
    <x v="0"/>
    <m/>
    <x v="0"/>
    <m/>
    <m/>
    <m/>
    <m/>
    <m/>
    <m/>
    <m/>
    <x v="2"/>
    <m/>
    <m/>
    <m/>
  </r>
  <r>
    <n v="110"/>
    <x v="1465"/>
    <x v="7"/>
    <s v="Finance - Senior Management"/>
    <x v="4"/>
    <s v="Finance-Senior Manager"/>
    <x v="3"/>
    <x v="1016"/>
    <d v="2023-04-02T21:07:16"/>
    <n v="4"/>
    <d v="2023-04-03T21:07:16"/>
    <n v="1"/>
    <d v="2023-04-29T21:07:16"/>
    <n v="26"/>
    <x v="0"/>
    <n v="7"/>
    <d v="2023-04-10T21:07:16"/>
    <x v="1"/>
    <m/>
    <d v="2023-04-14T21:07:16"/>
    <s v="Declined"/>
    <m/>
    <m/>
    <d v="2023-04-13T21:07:16"/>
    <x v="0"/>
    <m/>
    <x v="0"/>
    <m/>
    <m/>
    <m/>
    <m/>
    <m/>
    <m/>
    <m/>
    <x v="1"/>
    <m/>
    <m/>
    <m/>
  </r>
  <r>
    <n v="109"/>
    <x v="1466"/>
    <x v="7"/>
    <s v="Finance - Senior Management"/>
    <x v="4"/>
    <s v="Finance-Senior Manager"/>
    <x v="3"/>
    <x v="1017"/>
    <d v="2023-03-28T21:07:16"/>
    <n v="4"/>
    <d v="2023-04-03T21:07:16"/>
    <n v="6"/>
    <d v="2023-04-24T21:07:16"/>
    <n v="21"/>
    <x v="0"/>
    <n v="6"/>
    <d v="2023-04-09T21:07:16"/>
    <x v="1"/>
    <m/>
    <d v="2023-04-16T21:07:16"/>
    <s v="Declined"/>
    <m/>
    <m/>
    <d v="2023-04-12T21:07:16"/>
    <x v="0"/>
    <m/>
    <x v="0"/>
    <m/>
    <m/>
    <m/>
    <m/>
    <m/>
    <m/>
    <m/>
    <x v="1"/>
    <m/>
    <m/>
    <m/>
  </r>
  <r>
    <n v="104"/>
    <x v="1467"/>
    <x v="7"/>
    <s v="Finance - Senior Management"/>
    <x v="4"/>
    <s v="Finance-Senior Manager"/>
    <x v="3"/>
    <x v="1016"/>
    <d v="2023-04-01T21:07:16"/>
    <n v="3"/>
    <d v="2023-04-03T21:07:16"/>
    <n v="2"/>
    <d v="2023-04-15T21:07:16"/>
    <n v="12"/>
    <x v="0"/>
    <n v="5"/>
    <d v="2023-04-08T21:07:16"/>
    <x v="3"/>
    <m/>
    <d v="2023-04-14T21:07:16"/>
    <s v="Accepted"/>
    <d v="2023-04-09T21:07:16"/>
    <d v="2023-04-13T21:07:16"/>
    <d v="2023-04-11T21:07:16"/>
    <x v="3"/>
    <d v="2023-04-12T21:07:16"/>
    <x v="1"/>
    <n v="4"/>
    <d v="2023-04-13T21:07:16"/>
    <n v="1"/>
    <d v="2023-04-14T21:07:16"/>
    <d v="2023-04-16T21:07:16"/>
    <n v="177"/>
    <m/>
    <x v="1"/>
    <d v="2023-04-29T21:07:16"/>
    <n v="17"/>
    <n v="2"/>
  </r>
  <r>
    <n v="98"/>
    <x v="1468"/>
    <x v="7"/>
    <s v="Finance - Senior Management"/>
    <x v="4"/>
    <s v="Finance-Senior Manager"/>
    <x v="3"/>
    <x v="1018"/>
    <d v="2022-10-07T14:05:41"/>
    <n v="1"/>
    <d v="2022-10-13T14:05:41"/>
    <n v="6"/>
    <d v="2022-10-22T14:05:41"/>
    <n v="9"/>
    <x v="0"/>
    <n v="8"/>
    <d v="2022-10-21T14:05:41"/>
    <x v="3"/>
    <m/>
    <d v="2022-10-26T14:05:41"/>
    <s v="Accepted"/>
    <d v="2022-10-23T14:05:41"/>
    <d v="2022-10-27T14:05:41"/>
    <d v="2022-10-24T14:05:41"/>
    <x v="10"/>
    <d v="2022-10-30T14:05:41"/>
    <x v="1"/>
    <n v="9"/>
    <d v="2022-11-01T14:05:41"/>
    <n v="2"/>
    <d v="2022-11-03T14:05:41"/>
    <d v="2022-11-04T14:05:41"/>
    <n v="147"/>
    <m/>
    <x v="1"/>
    <d v="2022-11-23T14:05:41"/>
    <n v="24"/>
    <n v="1"/>
  </r>
  <r>
    <n v="94"/>
    <x v="1469"/>
    <x v="7"/>
    <s v="Finance - Senior Management"/>
    <x v="4"/>
    <s v="Finance-Senior Manager"/>
    <x v="3"/>
    <x v="1019"/>
    <d v="2022-10-09T14:05:41"/>
    <n v="1"/>
    <d v="2022-10-13T14:05:41"/>
    <n v="4"/>
    <d v="2022-11-02T14:05:41"/>
    <n v="20"/>
    <x v="0"/>
    <n v="3"/>
    <d v="2022-10-16T14:05:41"/>
    <x v="4"/>
    <m/>
    <d v="2022-10-23T14:05:41"/>
    <s v="Pending"/>
    <m/>
    <m/>
    <d v="2022-10-19T14:05:41"/>
    <x v="0"/>
    <m/>
    <x v="0"/>
    <m/>
    <m/>
    <m/>
    <m/>
    <m/>
    <m/>
    <m/>
    <x v="1"/>
    <m/>
    <m/>
    <m/>
  </r>
  <r>
    <n v="28"/>
    <x v="1470"/>
    <x v="7"/>
    <s v="Finance - Senior Management"/>
    <x v="4"/>
    <s v="Finance-Senior Manager"/>
    <x v="3"/>
    <x v="1020"/>
    <d v="2022-12-31T10:52:58"/>
    <n v="4"/>
    <d v="2023-01-01T10:52:58"/>
    <n v="1"/>
    <d v="2023-01-20T10:52:58"/>
    <n v="19"/>
    <x v="0"/>
    <n v="16"/>
    <d v="2023-01-17T10:52:58"/>
    <x v="0"/>
    <s v="Salary expectation too high"/>
    <m/>
    <m/>
    <m/>
    <m/>
    <d v="2023-01-18T10:52:58"/>
    <x v="0"/>
    <m/>
    <x v="0"/>
    <m/>
    <m/>
    <m/>
    <m/>
    <m/>
    <m/>
    <m/>
    <x v="0"/>
    <m/>
    <m/>
    <m/>
  </r>
  <r>
    <n v="22"/>
    <x v="1471"/>
    <x v="7"/>
    <s v="Finance - Senior Management"/>
    <x v="4"/>
    <s v="Finance-Senior Manager"/>
    <x v="3"/>
    <x v="1020"/>
    <d v="2022-12-29T10:52:58"/>
    <n v="2"/>
    <d v="2023-01-01T10:52:58"/>
    <n v="3"/>
    <d v="2023-01-17T10:52:58"/>
    <n v="16"/>
    <x v="0"/>
    <n v="11"/>
    <d v="2023-01-12T10:52:58"/>
    <x v="0"/>
    <s v="Didn't pass technical test"/>
    <m/>
    <m/>
    <m/>
    <m/>
    <d v="2023-01-13T10:52:58"/>
    <x v="0"/>
    <m/>
    <x v="0"/>
    <m/>
    <m/>
    <m/>
    <m/>
    <m/>
    <m/>
    <m/>
    <x v="2"/>
    <m/>
    <m/>
    <m/>
  </r>
  <r>
    <n v="16"/>
    <x v="1472"/>
    <x v="7"/>
    <s v="Finance - Senior Management"/>
    <x v="4"/>
    <s v="Finance-Senior Manager"/>
    <x v="3"/>
    <x v="1021"/>
    <d v="2022-03-18T21:37:51"/>
    <n v="3"/>
    <d v="2022-03-22T21:37:51"/>
    <n v="4"/>
    <d v="2022-04-03T21:37:51"/>
    <n v="12"/>
    <x v="0"/>
    <n v="2"/>
    <d v="2022-03-24T21:37:51"/>
    <x v="3"/>
    <m/>
    <d v="2022-03-29T21:37:51"/>
    <s v="Accepted"/>
    <d v="2022-03-25T21:37:51"/>
    <d v="2022-03-27T21:37:51"/>
    <d v="2022-03-27T21:37:51"/>
    <x v="20"/>
    <d v="2022-04-06T21:37:51"/>
    <x v="1"/>
    <n v="60"/>
    <d v="2022-04-08T21:37:51"/>
    <n v="2"/>
    <d v="2022-04-09T21:37:51"/>
    <d v="2022-04-12T21:37:51"/>
    <n v="153"/>
    <m/>
    <x v="1"/>
    <d v="2022-04-29T21:37:51"/>
    <n v="23"/>
    <n v="3"/>
  </r>
  <r>
    <n v="14"/>
    <x v="1473"/>
    <x v="7"/>
    <s v="Finance - Senior Management"/>
    <x v="4"/>
    <s v="Finance-Senior Manager"/>
    <x v="3"/>
    <x v="1022"/>
    <d v="2022-03-21T21:37:51"/>
    <n v="3"/>
    <d v="2022-03-22T21:37:51"/>
    <n v="1"/>
    <d v="2022-04-04T21:37:51"/>
    <n v="13"/>
    <x v="0"/>
    <n v="7"/>
    <d v="2022-03-29T21:37:51"/>
    <x v="0"/>
    <s v="Position filled by another"/>
    <m/>
    <m/>
    <m/>
    <m/>
    <m/>
    <x v="0"/>
    <m/>
    <x v="0"/>
    <m/>
    <m/>
    <m/>
    <m/>
    <m/>
    <m/>
    <m/>
    <x v="0"/>
    <m/>
    <m/>
    <m/>
  </r>
  <r>
    <n v="2850"/>
    <x v="1474"/>
    <x v="7"/>
    <s v="Finance - Senior"/>
    <x v="18"/>
    <s v="Finance-Fund Administrator"/>
    <x v="4"/>
    <x v="1023"/>
    <d v="2022-04-04T10:38:28"/>
    <n v="3"/>
    <d v="2022-04-07T10:38:28"/>
    <n v="3"/>
    <d v="2022-06-16T10:38:28"/>
    <n v="70"/>
    <x v="1"/>
    <m/>
    <m/>
    <x v="2"/>
    <m/>
    <m/>
    <m/>
    <m/>
    <m/>
    <m/>
    <x v="0"/>
    <m/>
    <x v="0"/>
    <m/>
    <m/>
    <m/>
    <m/>
    <m/>
    <m/>
    <m/>
    <x v="1"/>
    <m/>
    <m/>
    <m/>
  </r>
  <r>
    <n v="2846"/>
    <x v="1475"/>
    <x v="7"/>
    <s v="Finance - Senior"/>
    <x v="18"/>
    <s v="Finance-Fund Administrator"/>
    <x v="4"/>
    <x v="1023"/>
    <d v="2022-04-04T10:38:28"/>
    <n v="3"/>
    <d v="2022-04-07T10:38:28"/>
    <n v="3"/>
    <d v="2022-06-16T10:38:28"/>
    <n v="70"/>
    <x v="0"/>
    <n v="7"/>
    <d v="2022-04-14T10:38:28"/>
    <x v="0"/>
    <s v="Not a culture fit"/>
    <m/>
    <m/>
    <m/>
    <m/>
    <m/>
    <x v="0"/>
    <m/>
    <x v="0"/>
    <m/>
    <m/>
    <m/>
    <m/>
    <m/>
    <m/>
    <m/>
    <x v="0"/>
    <m/>
    <m/>
    <m/>
  </r>
  <r>
    <n v="2842"/>
    <x v="1476"/>
    <x v="7"/>
    <s v="Finance - Senior"/>
    <x v="18"/>
    <s v="Finance-Fund Administrator"/>
    <x v="4"/>
    <x v="1024"/>
    <d v="2022-04-06T10:38:28"/>
    <n v="1"/>
    <d v="2022-04-07T10:38:28"/>
    <n v="1"/>
    <d v="2022-05-04T10:38:28"/>
    <n v="27"/>
    <x v="0"/>
    <n v="10"/>
    <d v="2022-04-17T10:38:28"/>
    <x v="0"/>
    <s v="Other"/>
    <m/>
    <m/>
    <m/>
    <m/>
    <m/>
    <x v="0"/>
    <m/>
    <x v="0"/>
    <m/>
    <m/>
    <m/>
    <m/>
    <m/>
    <m/>
    <m/>
    <x v="0"/>
    <m/>
    <m/>
    <m/>
  </r>
  <r>
    <n v="2841"/>
    <x v="1477"/>
    <x v="7"/>
    <s v="Finance - Senior"/>
    <x v="18"/>
    <s v="Finance-Fund Administrator"/>
    <x v="4"/>
    <x v="979"/>
    <d v="2022-04-06T10:38:28"/>
    <n v="2"/>
    <d v="2022-04-07T10:38:28"/>
    <n v="1"/>
    <d v="2022-04-15T10:38:28"/>
    <n v="8"/>
    <x v="1"/>
    <m/>
    <m/>
    <x v="2"/>
    <m/>
    <m/>
    <m/>
    <m/>
    <m/>
    <m/>
    <x v="0"/>
    <m/>
    <x v="0"/>
    <m/>
    <m/>
    <m/>
    <m/>
    <m/>
    <m/>
    <m/>
    <x v="1"/>
    <m/>
    <m/>
    <m/>
  </r>
  <r>
    <n v="2754"/>
    <x v="1478"/>
    <x v="7"/>
    <s v="Finance - Senior"/>
    <x v="18"/>
    <s v="Finance-Fund Administrator"/>
    <x v="4"/>
    <x v="1025"/>
    <d v="2023-04-14T18:21:43"/>
    <n v="4"/>
    <d v="2023-04-16T18:21:43"/>
    <n v="2"/>
    <d v="2023-05-15T18:21:43"/>
    <n v="29"/>
    <x v="0"/>
    <n v="16"/>
    <d v="2023-05-02T18:21:43"/>
    <x v="0"/>
    <s v="Salary expectation too high"/>
    <m/>
    <m/>
    <m/>
    <m/>
    <d v="2023-05-06T18:21:43"/>
    <x v="0"/>
    <m/>
    <x v="0"/>
    <m/>
    <m/>
    <m/>
    <m/>
    <m/>
    <m/>
    <m/>
    <x v="0"/>
    <m/>
    <m/>
    <m/>
  </r>
  <r>
    <n v="2753"/>
    <x v="1479"/>
    <x v="7"/>
    <s v="Finance - Senior"/>
    <x v="18"/>
    <s v="Finance-Fund Administrator"/>
    <x v="4"/>
    <x v="1026"/>
    <d v="2023-04-12T18:21:43"/>
    <n v="4"/>
    <d v="2023-04-16T18:21:43"/>
    <n v="4"/>
    <d v="2023-05-04T18:21:43"/>
    <n v="18"/>
    <x v="1"/>
    <m/>
    <m/>
    <x v="2"/>
    <m/>
    <m/>
    <m/>
    <m/>
    <m/>
    <m/>
    <x v="0"/>
    <m/>
    <x v="0"/>
    <m/>
    <m/>
    <m/>
    <m/>
    <m/>
    <m/>
    <m/>
    <x v="1"/>
    <m/>
    <m/>
    <m/>
  </r>
  <r>
    <n v="2751"/>
    <x v="1480"/>
    <x v="7"/>
    <s v="Finance - Senior"/>
    <x v="18"/>
    <s v="Finance-Fund Administrator"/>
    <x v="4"/>
    <x v="1027"/>
    <d v="2023-04-13T18:21:43"/>
    <n v="1"/>
    <d v="2023-04-16T18:21:43"/>
    <n v="3"/>
    <d v="2023-05-03T18:21:43"/>
    <n v="17"/>
    <x v="0"/>
    <n v="1"/>
    <d v="2023-04-17T18:21:43"/>
    <x v="0"/>
    <s v="Salary expectation too high"/>
    <m/>
    <m/>
    <m/>
    <m/>
    <d v="2023-04-18T18:21:43"/>
    <x v="0"/>
    <m/>
    <x v="0"/>
    <m/>
    <m/>
    <m/>
    <m/>
    <m/>
    <m/>
    <m/>
    <x v="2"/>
    <m/>
    <m/>
    <m/>
  </r>
  <r>
    <n v="2688"/>
    <x v="1481"/>
    <x v="7"/>
    <s v="Finance - Senior"/>
    <x v="18"/>
    <s v="Finance-Fund Administrator"/>
    <x v="4"/>
    <x v="982"/>
    <d v="2023-08-03T17:11:38"/>
    <n v="4"/>
    <d v="2023-08-04T17:11:38"/>
    <n v="1"/>
    <d v="2023-08-31T17:11:38"/>
    <n v="27"/>
    <x v="0"/>
    <n v="9"/>
    <d v="2023-08-13T17:11:38"/>
    <x v="1"/>
    <m/>
    <d v="2023-08-18T17:11:38"/>
    <s v="Declined"/>
    <m/>
    <m/>
    <d v="2023-08-17T17:11:38"/>
    <x v="0"/>
    <m/>
    <x v="0"/>
    <m/>
    <m/>
    <m/>
    <m/>
    <m/>
    <m/>
    <m/>
    <x v="1"/>
    <m/>
    <m/>
    <m/>
  </r>
  <r>
    <n v="2681"/>
    <x v="1482"/>
    <x v="7"/>
    <s v="Finance - Senior"/>
    <x v="18"/>
    <s v="Finance-Fund Administrator"/>
    <x v="4"/>
    <x v="1028"/>
    <d v="2023-08-03T17:11:38"/>
    <n v="2"/>
    <d v="2023-08-04T17:11:38"/>
    <n v="1"/>
    <d v="2023-08-24T17:11:38"/>
    <n v="20"/>
    <x v="0"/>
    <n v="8"/>
    <d v="2023-08-12T17:11:38"/>
    <x v="4"/>
    <m/>
    <d v="2023-08-17T17:11:38"/>
    <s v="Pending"/>
    <m/>
    <m/>
    <d v="2023-08-14T17:11:38"/>
    <x v="0"/>
    <m/>
    <x v="0"/>
    <m/>
    <m/>
    <m/>
    <m/>
    <m/>
    <m/>
    <m/>
    <x v="1"/>
    <m/>
    <m/>
    <m/>
  </r>
  <r>
    <n v="2674"/>
    <x v="1483"/>
    <x v="7"/>
    <s v="Finance - Senior"/>
    <x v="18"/>
    <s v="Finance-Fund Administrator"/>
    <x v="4"/>
    <x v="1029"/>
    <d v="2022-02-12T03:23:10"/>
    <n v="3"/>
    <d v="2022-02-16T03:23:10"/>
    <n v="4"/>
    <d v="2022-02-28T03:23:10"/>
    <n v="12"/>
    <x v="0"/>
    <n v="14"/>
    <d v="2022-03-02T03:23:10"/>
    <x v="0"/>
    <s v="Didn't pass technical test"/>
    <m/>
    <m/>
    <m/>
    <m/>
    <d v="2022-03-06T03:23:10"/>
    <x v="0"/>
    <m/>
    <x v="0"/>
    <m/>
    <m/>
    <m/>
    <m/>
    <m/>
    <m/>
    <m/>
    <x v="2"/>
    <m/>
    <m/>
    <m/>
  </r>
  <r>
    <n v="2671"/>
    <x v="1484"/>
    <x v="7"/>
    <s v="Finance - Senior"/>
    <x v="18"/>
    <s v="Finance-Fund Administrator"/>
    <x v="4"/>
    <x v="1030"/>
    <d v="2022-02-15T03:23:10"/>
    <n v="2"/>
    <d v="2022-02-16T03:23:10"/>
    <n v="1"/>
    <d v="2022-03-14T03:23:10"/>
    <n v="26"/>
    <x v="0"/>
    <n v="2"/>
    <d v="2022-02-18T03:23:10"/>
    <x v="4"/>
    <m/>
    <d v="2022-02-20T03:23:10"/>
    <s v="Pending"/>
    <m/>
    <m/>
    <d v="2022-02-19T03:23:10"/>
    <x v="0"/>
    <m/>
    <x v="0"/>
    <m/>
    <m/>
    <m/>
    <m/>
    <m/>
    <m/>
    <m/>
    <x v="1"/>
    <m/>
    <m/>
    <m/>
  </r>
  <r>
    <n v="2545"/>
    <x v="1485"/>
    <x v="7"/>
    <s v="Finance - Senior"/>
    <x v="18"/>
    <s v="Finance-Fund Administrator"/>
    <x v="4"/>
    <x v="1031"/>
    <d v="2023-06-30T11:30:00"/>
    <n v="3"/>
    <d v="2023-07-05T11:30:00"/>
    <n v="5"/>
    <d v="2023-07-15T11:30:00"/>
    <n v="10"/>
    <x v="0"/>
    <n v="15"/>
    <d v="2023-07-20T11:30:00"/>
    <x v="0"/>
    <s v="Salary expectation too high"/>
    <m/>
    <m/>
    <m/>
    <m/>
    <m/>
    <x v="0"/>
    <m/>
    <x v="0"/>
    <m/>
    <m/>
    <m/>
    <m/>
    <m/>
    <m/>
    <m/>
    <x v="2"/>
    <m/>
    <m/>
    <m/>
  </r>
  <r>
    <n v="2541"/>
    <x v="1486"/>
    <x v="7"/>
    <s v="Finance - Senior"/>
    <x v="18"/>
    <s v="Finance-Fund Administrator"/>
    <x v="4"/>
    <x v="1032"/>
    <d v="2023-07-03T11:30:00"/>
    <n v="3"/>
    <d v="2023-07-05T11:30:00"/>
    <n v="2"/>
    <d v="2023-08-03T11:30:00"/>
    <n v="29"/>
    <x v="0"/>
    <n v="16"/>
    <d v="2023-07-21T11:30:00"/>
    <x v="3"/>
    <m/>
    <d v="2023-07-25T11:30:00"/>
    <s v="Accepted"/>
    <d v="2023-07-23T11:30:00"/>
    <d v="2023-07-26T11:30:00"/>
    <d v="2023-07-24T11:30:00"/>
    <x v="8"/>
    <d v="2023-08-01T11:30:00"/>
    <x v="1"/>
    <n v="11"/>
    <d v="2023-08-04T11:30:00"/>
    <n v="3"/>
    <d v="2023-08-06T11:30:00"/>
    <d v="2023-08-07T11:30:00"/>
    <n v="174"/>
    <m/>
    <x v="1"/>
    <d v="2023-08-22T11:30:00"/>
    <n v="21"/>
    <n v="1"/>
  </r>
  <r>
    <n v="2479"/>
    <x v="1487"/>
    <x v="7"/>
    <s v="Finance - Senior"/>
    <x v="18"/>
    <s v="Finance-Fund Administrator"/>
    <x v="4"/>
    <x v="1033"/>
    <d v="2022-12-23T10:20:25"/>
    <n v="3"/>
    <d v="2022-12-25T10:20:25"/>
    <n v="2"/>
    <d v="2023-01-18T10:20:25"/>
    <n v="24"/>
    <x v="0"/>
    <n v="8"/>
    <d v="2023-01-02T10:20:25"/>
    <x v="1"/>
    <m/>
    <d v="2023-01-08T10:20:25"/>
    <s v="Declined"/>
    <m/>
    <m/>
    <d v="2023-01-04T10:20:25"/>
    <x v="0"/>
    <m/>
    <x v="0"/>
    <m/>
    <m/>
    <m/>
    <m/>
    <m/>
    <m/>
    <m/>
    <x v="1"/>
    <m/>
    <m/>
    <m/>
  </r>
  <r>
    <n v="2471"/>
    <x v="1488"/>
    <x v="7"/>
    <s v="Finance - Senior"/>
    <x v="18"/>
    <s v="Finance-Fund Administrator"/>
    <x v="4"/>
    <x v="1034"/>
    <d v="2022-12-20T10:20:25"/>
    <n v="3"/>
    <d v="2022-12-25T10:20:25"/>
    <n v="5"/>
    <d v="2023-01-17T10:20:25"/>
    <n v="23"/>
    <x v="0"/>
    <n v="12"/>
    <d v="2023-01-06T10:20:25"/>
    <x v="3"/>
    <m/>
    <d v="2023-01-10T10:20:25"/>
    <s v="Accepted"/>
    <d v="2023-01-07T10:20:25"/>
    <d v="2023-01-08T10:20:25"/>
    <d v="2023-01-07T10:20:25"/>
    <x v="6"/>
    <d v="2023-01-17T10:20:25"/>
    <x v="1"/>
    <n v="11"/>
    <d v="2023-01-20T10:20:25"/>
    <n v="3"/>
    <d v="2023-01-23T10:20:25"/>
    <d v="2023-01-26T10:20:25"/>
    <n v="137"/>
    <m/>
    <x v="1"/>
    <d v="2023-02-16T10:20:25"/>
    <n v="30"/>
    <n v="3"/>
  </r>
  <r>
    <n v="2355"/>
    <x v="1489"/>
    <x v="7"/>
    <s v="Finance - Senior"/>
    <x v="18"/>
    <s v="Finance-Fund Administrator"/>
    <x v="4"/>
    <x v="1035"/>
    <d v="2023-04-11T12:37:54"/>
    <n v="1"/>
    <d v="2023-04-16T12:37:54"/>
    <n v="5"/>
    <d v="2023-05-15T12:37:54"/>
    <n v="29"/>
    <x v="1"/>
    <m/>
    <m/>
    <x v="2"/>
    <m/>
    <m/>
    <m/>
    <m/>
    <m/>
    <m/>
    <x v="0"/>
    <m/>
    <x v="0"/>
    <m/>
    <m/>
    <m/>
    <m/>
    <m/>
    <m/>
    <m/>
    <x v="1"/>
    <m/>
    <m/>
    <m/>
  </r>
  <r>
    <n v="2354"/>
    <x v="1490"/>
    <x v="7"/>
    <s v="Finance - Senior"/>
    <x v="18"/>
    <s v="Finance-Fund Administrator"/>
    <x v="4"/>
    <x v="1036"/>
    <d v="2023-04-15T12:37:54"/>
    <n v="4"/>
    <d v="2023-04-16T12:37:54"/>
    <n v="1"/>
    <d v="2023-04-22T12:37:54"/>
    <n v="6"/>
    <x v="0"/>
    <n v="11"/>
    <d v="2023-04-27T12:37:54"/>
    <x v="0"/>
    <s v="Position filled by another"/>
    <m/>
    <m/>
    <m/>
    <m/>
    <d v="2023-04-30T12:37:54"/>
    <x v="0"/>
    <m/>
    <x v="0"/>
    <m/>
    <m/>
    <m/>
    <m/>
    <m/>
    <m/>
    <m/>
    <x v="2"/>
    <m/>
    <m/>
    <m/>
  </r>
  <r>
    <n v="2309"/>
    <x v="1491"/>
    <x v="7"/>
    <s v="Finance - Senior"/>
    <x v="18"/>
    <s v="Finance-Fund Administrator"/>
    <x v="4"/>
    <x v="1037"/>
    <d v="2023-06-24T01:56:26"/>
    <n v="2"/>
    <d v="2023-06-28T01:56:26"/>
    <n v="4"/>
    <d v="2023-07-12T01:56:26"/>
    <n v="14"/>
    <x v="1"/>
    <m/>
    <m/>
    <x v="2"/>
    <m/>
    <m/>
    <m/>
    <m/>
    <m/>
    <m/>
    <x v="0"/>
    <m/>
    <x v="0"/>
    <m/>
    <m/>
    <m/>
    <m/>
    <m/>
    <m/>
    <m/>
    <x v="1"/>
    <m/>
    <m/>
    <m/>
  </r>
  <r>
    <n v="2283"/>
    <x v="1492"/>
    <x v="7"/>
    <s v="Finance - Senior"/>
    <x v="18"/>
    <s v="Finance-Fund Administrator"/>
    <x v="4"/>
    <x v="1038"/>
    <d v="2022-07-22T11:44:34"/>
    <n v="2"/>
    <d v="2022-07-27T11:44:34"/>
    <n v="5"/>
    <d v="2022-08-09T11:44:34"/>
    <n v="13"/>
    <x v="0"/>
    <n v="12"/>
    <d v="2022-08-08T11:44:34"/>
    <x v="3"/>
    <m/>
    <d v="2022-08-12T11:44:34"/>
    <s v="Accepted"/>
    <d v="2022-08-09T11:44:34"/>
    <d v="2022-08-12T11:44:34"/>
    <d v="2022-08-10T11:44:34"/>
    <x v="6"/>
    <d v="2022-08-20T11:44:34"/>
    <x v="1"/>
    <n v="12"/>
    <d v="2022-08-22T11:44:34"/>
    <n v="2"/>
    <d v="2022-08-23T11:44:34"/>
    <d v="2022-08-26T11:44:34"/>
    <n v="137"/>
    <m/>
    <x v="1"/>
    <d v="2022-09-14T11:44:34"/>
    <n v="25"/>
    <n v="3"/>
  </r>
  <r>
    <n v="2234"/>
    <x v="1493"/>
    <x v="7"/>
    <s v="Finance - Senior"/>
    <x v="18"/>
    <s v="Finance-Fund Administrator"/>
    <x v="4"/>
    <x v="1039"/>
    <d v="2023-04-19T23:01:36"/>
    <n v="1"/>
    <d v="2023-04-20T23:01:36"/>
    <n v="1"/>
    <d v="2023-05-20T23:01:36"/>
    <n v="30"/>
    <x v="1"/>
    <m/>
    <m/>
    <x v="2"/>
    <m/>
    <m/>
    <m/>
    <m/>
    <m/>
    <m/>
    <x v="0"/>
    <m/>
    <x v="0"/>
    <m/>
    <m/>
    <m/>
    <m/>
    <m/>
    <m/>
    <m/>
    <x v="1"/>
    <m/>
    <m/>
    <m/>
  </r>
  <r>
    <n v="2224"/>
    <x v="1494"/>
    <x v="7"/>
    <s v="Finance - Senior"/>
    <x v="18"/>
    <s v="Finance-Fund Administrator"/>
    <x v="4"/>
    <x v="985"/>
    <d v="2023-08-22T12:50:13"/>
    <n v="3"/>
    <d v="2023-08-23T12:50:13"/>
    <n v="1"/>
    <d v="2023-09-18T12:50:13"/>
    <n v="26"/>
    <x v="0"/>
    <n v="12"/>
    <d v="2023-09-04T12:50:13"/>
    <x v="0"/>
    <s v="Other"/>
    <m/>
    <m/>
    <m/>
    <m/>
    <m/>
    <x v="0"/>
    <m/>
    <x v="0"/>
    <m/>
    <m/>
    <m/>
    <m/>
    <m/>
    <m/>
    <m/>
    <x v="2"/>
    <m/>
    <m/>
    <m/>
  </r>
  <r>
    <n v="2171"/>
    <x v="1495"/>
    <x v="7"/>
    <s v="Finance - Senior"/>
    <x v="18"/>
    <s v="Finance-Fund Administrator"/>
    <x v="4"/>
    <x v="1040"/>
    <d v="2022-07-15T14:26:50"/>
    <n v="4"/>
    <d v="2022-07-17T14:26:50"/>
    <n v="2"/>
    <d v="2022-08-04T14:26:50"/>
    <n v="18"/>
    <x v="0"/>
    <n v="3"/>
    <d v="2022-07-20T14:26:50"/>
    <x v="0"/>
    <s v="Salary expectation too high"/>
    <m/>
    <m/>
    <m/>
    <m/>
    <d v="2022-07-21T14:26:50"/>
    <x v="0"/>
    <m/>
    <x v="0"/>
    <m/>
    <m/>
    <m/>
    <m/>
    <m/>
    <m/>
    <m/>
    <x v="0"/>
    <m/>
    <m/>
    <m/>
  </r>
  <r>
    <n v="2088"/>
    <x v="1496"/>
    <x v="7"/>
    <s v="Finance - Senior"/>
    <x v="18"/>
    <s v="Finance-Fund Administrator"/>
    <x v="4"/>
    <x v="1041"/>
    <d v="2022-10-01T21:05:46"/>
    <n v="1"/>
    <d v="2022-10-07T21:05:46"/>
    <n v="6"/>
    <d v="2022-10-17T21:05:46"/>
    <n v="10"/>
    <x v="0"/>
    <n v="14"/>
    <d v="2022-10-21T21:05:46"/>
    <x v="0"/>
    <s v="Salary expectation too high"/>
    <m/>
    <m/>
    <m/>
    <m/>
    <d v="2022-10-23T21:05:46"/>
    <x v="0"/>
    <m/>
    <x v="0"/>
    <m/>
    <m/>
    <m/>
    <m/>
    <m/>
    <m/>
    <m/>
    <x v="0"/>
    <m/>
    <m/>
    <m/>
  </r>
  <r>
    <n v="2023"/>
    <x v="1497"/>
    <x v="7"/>
    <s v="Finance - Senior"/>
    <x v="18"/>
    <s v="Finance-Fund Administrator"/>
    <x v="4"/>
    <x v="1042"/>
    <d v="2022-08-11T16:19:01"/>
    <n v="1"/>
    <d v="2022-08-17T16:19:01"/>
    <n v="6"/>
    <d v="2022-09-16T16:19:01"/>
    <n v="30"/>
    <x v="0"/>
    <n v="13"/>
    <d v="2022-08-30T16:19:01"/>
    <x v="0"/>
    <s v="Didn't pass technical test"/>
    <m/>
    <m/>
    <m/>
    <m/>
    <m/>
    <x v="0"/>
    <m/>
    <x v="0"/>
    <m/>
    <m/>
    <m/>
    <m/>
    <m/>
    <m/>
    <m/>
    <x v="0"/>
    <m/>
    <m/>
    <m/>
  </r>
  <r>
    <n v="2000"/>
    <x v="1498"/>
    <x v="7"/>
    <s v="Finance - Senior"/>
    <x v="18"/>
    <s v="Finance-Fund Administrator"/>
    <x v="4"/>
    <x v="1043"/>
    <d v="2023-04-02T15:41:39"/>
    <n v="3"/>
    <d v="2023-04-05T15:41:39"/>
    <n v="3"/>
    <d v="2023-04-18T15:41:39"/>
    <n v="13"/>
    <x v="0"/>
    <n v="7"/>
    <d v="2023-04-12T15:41:39"/>
    <x v="3"/>
    <m/>
    <d v="2023-04-17T15:41:39"/>
    <s v="Accepted"/>
    <d v="2023-04-13T15:41:39"/>
    <d v="2023-04-15T15:41:39"/>
    <d v="2023-04-15T15:41:39"/>
    <x v="18"/>
    <d v="2023-04-16T15:41:39"/>
    <x v="1"/>
    <n v="4"/>
    <d v="2023-04-19T15:41:39"/>
    <n v="3"/>
    <d v="2023-04-21T15:41:39"/>
    <d v="2023-04-23T15:41:39"/>
    <n v="157"/>
    <m/>
    <x v="1"/>
    <d v="2023-05-10T15:41:39"/>
    <n v="24"/>
    <n v="2"/>
  </r>
  <r>
    <n v="1998"/>
    <x v="1499"/>
    <x v="7"/>
    <s v="Finance - Senior"/>
    <x v="18"/>
    <s v="Finance-Fund Administrator"/>
    <x v="4"/>
    <x v="1044"/>
    <d v="2023-04-03T15:41:39"/>
    <n v="2"/>
    <d v="2023-04-05T15:41:39"/>
    <n v="2"/>
    <d v="2023-05-04T15:41:39"/>
    <n v="29"/>
    <x v="0"/>
    <n v="2"/>
    <d v="2023-04-07T15:41:39"/>
    <x v="0"/>
    <s v="Salary expectation too high"/>
    <m/>
    <m/>
    <m/>
    <m/>
    <m/>
    <x v="0"/>
    <m/>
    <x v="0"/>
    <m/>
    <m/>
    <m/>
    <m/>
    <m/>
    <m/>
    <m/>
    <x v="0"/>
    <m/>
    <m/>
    <m/>
  </r>
  <r>
    <n v="1997"/>
    <x v="1500"/>
    <x v="7"/>
    <s v="Finance - Senior"/>
    <x v="18"/>
    <s v="Finance-Fund Administrator"/>
    <x v="4"/>
    <x v="1045"/>
    <d v="2023-04-01T15:41:39"/>
    <n v="4"/>
    <d v="2023-04-05T15:41:39"/>
    <n v="4"/>
    <d v="2023-04-13T15:41:39"/>
    <n v="8"/>
    <x v="1"/>
    <m/>
    <m/>
    <x v="2"/>
    <m/>
    <m/>
    <m/>
    <m/>
    <m/>
    <m/>
    <x v="0"/>
    <m/>
    <x v="0"/>
    <m/>
    <m/>
    <m/>
    <m/>
    <m/>
    <m/>
    <m/>
    <x v="1"/>
    <m/>
    <m/>
    <m/>
  </r>
  <r>
    <n v="1995"/>
    <x v="1501"/>
    <x v="7"/>
    <s v="Finance - Senior"/>
    <x v="18"/>
    <s v="Finance-Fund Administrator"/>
    <x v="4"/>
    <x v="1046"/>
    <d v="2023-04-03T15:41:39"/>
    <n v="1"/>
    <d v="2023-04-05T15:41:39"/>
    <n v="2"/>
    <d v="2023-04-18T15:41:39"/>
    <n v="13"/>
    <x v="0"/>
    <n v="16"/>
    <d v="2023-04-21T15:41:39"/>
    <x v="4"/>
    <m/>
    <d v="2023-04-26T15:41:39"/>
    <s v="Pending"/>
    <m/>
    <m/>
    <d v="2023-04-22T15:41:39"/>
    <x v="0"/>
    <m/>
    <x v="0"/>
    <m/>
    <m/>
    <m/>
    <m/>
    <m/>
    <m/>
    <m/>
    <x v="1"/>
    <m/>
    <m/>
    <m/>
  </r>
  <r>
    <n v="1993"/>
    <x v="1502"/>
    <x v="7"/>
    <s v="Finance - Senior"/>
    <x v="18"/>
    <s v="Finance-Fund Administrator"/>
    <x v="4"/>
    <x v="1047"/>
    <d v="2023-03-31T15:41:39"/>
    <n v="2"/>
    <d v="2023-04-05T15:41:39"/>
    <n v="5"/>
    <d v="2023-04-25T15:41:39"/>
    <n v="20"/>
    <x v="0"/>
    <n v="9"/>
    <d v="2023-04-14T15:41:39"/>
    <x v="0"/>
    <s v="Other"/>
    <m/>
    <m/>
    <m/>
    <m/>
    <d v="2023-04-17T15:41:39"/>
    <x v="0"/>
    <m/>
    <x v="0"/>
    <m/>
    <m/>
    <m/>
    <m/>
    <m/>
    <m/>
    <m/>
    <x v="2"/>
    <m/>
    <m/>
    <m/>
  </r>
  <r>
    <n v="1870"/>
    <x v="1503"/>
    <x v="7"/>
    <s v="Finance - Senior"/>
    <x v="18"/>
    <s v="Finance-Fund Administrator"/>
    <x v="4"/>
    <x v="1048"/>
    <d v="2022-03-24T08:24:54"/>
    <n v="3"/>
    <d v="2022-03-26T08:24:54"/>
    <n v="2"/>
    <d v="2022-04-09T08:24:54"/>
    <n v="14"/>
    <x v="0"/>
    <n v="4"/>
    <d v="2022-03-30T08:24:54"/>
    <x v="0"/>
    <s v="Didn't pass technical test"/>
    <m/>
    <m/>
    <m/>
    <m/>
    <d v="2022-04-03T08:24:54"/>
    <x v="0"/>
    <m/>
    <x v="0"/>
    <m/>
    <m/>
    <m/>
    <m/>
    <m/>
    <m/>
    <m/>
    <x v="2"/>
    <m/>
    <m/>
    <m/>
  </r>
  <r>
    <n v="1866"/>
    <x v="1504"/>
    <x v="7"/>
    <s v="Finance - Senior"/>
    <x v="18"/>
    <s v="Finance-Fund Administrator"/>
    <x v="4"/>
    <x v="1049"/>
    <d v="2022-03-24T08:24:54"/>
    <n v="1"/>
    <d v="2022-03-26T08:24:54"/>
    <n v="2"/>
    <d v="2022-04-21T08:24:54"/>
    <n v="26"/>
    <x v="0"/>
    <n v="4"/>
    <d v="2022-03-30T08:24:54"/>
    <x v="3"/>
    <m/>
    <d v="2022-04-03T08:24:54"/>
    <s v="Accepted"/>
    <d v="2022-03-31T08:24:54"/>
    <d v="2022-04-02T08:24:54"/>
    <d v="2022-03-31T08:24:54"/>
    <x v="18"/>
    <d v="2022-04-09T08:24:54"/>
    <x v="1"/>
    <n v="10"/>
    <d v="2022-04-10T08:24:54"/>
    <n v="1"/>
    <d v="2022-04-11T08:24:54"/>
    <d v="2022-04-12T08:24:54"/>
    <n v="179"/>
    <m/>
    <x v="1"/>
    <d v="2022-05-04T08:24:54"/>
    <n v="25"/>
    <n v="1"/>
  </r>
  <r>
    <n v="1861"/>
    <x v="1505"/>
    <x v="7"/>
    <s v="Finance - Senior"/>
    <x v="18"/>
    <s v="Finance-Fund Administrator"/>
    <x v="4"/>
    <x v="1050"/>
    <d v="2022-03-20T08:24:54"/>
    <n v="1"/>
    <d v="2022-03-26T08:24:54"/>
    <n v="6"/>
    <d v="2022-04-16T08:24:54"/>
    <n v="21"/>
    <x v="0"/>
    <n v="4"/>
    <d v="2022-03-30T08:24:54"/>
    <x v="1"/>
    <m/>
    <d v="2022-04-05T08:24:54"/>
    <s v="Declined"/>
    <m/>
    <m/>
    <d v="2022-04-01T08:24:54"/>
    <x v="0"/>
    <m/>
    <x v="0"/>
    <m/>
    <m/>
    <m/>
    <m/>
    <m/>
    <m/>
    <m/>
    <x v="1"/>
    <m/>
    <m/>
    <m/>
  </r>
  <r>
    <n v="1850"/>
    <x v="1506"/>
    <x v="7"/>
    <s v="Finance - Senior"/>
    <x v="18"/>
    <s v="Finance-Fund Administrator"/>
    <x v="4"/>
    <x v="1051"/>
    <d v="2022-02-21T23:17:04"/>
    <n v="1"/>
    <d v="2022-02-23T23:17:04"/>
    <n v="2"/>
    <d v="2022-03-06T23:17:04"/>
    <n v="11"/>
    <x v="0"/>
    <n v="16"/>
    <d v="2022-03-11T23:17:04"/>
    <x v="0"/>
    <s v="Other"/>
    <m/>
    <m/>
    <m/>
    <m/>
    <m/>
    <x v="0"/>
    <m/>
    <x v="0"/>
    <m/>
    <m/>
    <m/>
    <m/>
    <m/>
    <m/>
    <m/>
    <x v="2"/>
    <m/>
    <m/>
    <m/>
  </r>
  <r>
    <n v="1848"/>
    <x v="1507"/>
    <x v="7"/>
    <s v="Finance - Senior"/>
    <x v="18"/>
    <s v="Finance-Fund Administrator"/>
    <x v="4"/>
    <x v="1052"/>
    <d v="2022-02-17T23:17:04"/>
    <n v="3"/>
    <d v="2022-02-23T23:17:04"/>
    <n v="6"/>
    <d v="2022-03-07T23:17:04"/>
    <n v="12"/>
    <x v="0"/>
    <n v="12"/>
    <d v="2022-03-07T23:17:04"/>
    <x v="0"/>
    <s v="Not a culture fit"/>
    <m/>
    <m/>
    <m/>
    <m/>
    <m/>
    <x v="0"/>
    <m/>
    <x v="0"/>
    <m/>
    <m/>
    <m/>
    <m/>
    <m/>
    <m/>
    <m/>
    <x v="0"/>
    <m/>
    <m/>
    <m/>
  </r>
  <r>
    <n v="1844"/>
    <x v="1508"/>
    <x v="7"/>
    <s v="Finance - Senior"/>
    <x v="18"/>
    <s v="Finance-Fund Administrator"/>
    <x v="4"/>
    <x v="1051"/>
    <d v="2022-02-22T23:17:04"/>
    <n v="2"/>
    <d v="2022-02-23T23:17:04"/>
    <n v="1"/>
    <d v="2022-03-08T23:17:04"/>
    <n v="13"/>
    <x v="0"/>
    <n v="5"/>
    <d v="2022-02-28T23:17:04"/>
    <x v="3"/>
    <m/>
    <d v="2022-03-03T23:17:04"/>
    <s v="Accepted"/>
    <d v="2022-03-02T23:17:04"/>
    <d v="2022-03-05T23:17:04"/>
    <d v="2022-03-02T23:17:04"/>
    <x v="9"/>
    <d v="2022-03-05T23:17:04"/>
    <x v="1"/>
    <n v="5"/>
    <d v="2022-03-07T23:17:04"/>
    <n v="2"/>
    <d v="2022-03-08T23:17:04"/>
    <d v="2022-03-09T23:17:04"/>
    <n v="120"/>
    <m/>
    <x v="1"/>
    <d v="2022-03-26T23:17:04"/>
    <n v="21"/>
    <n v="1"/>
  </r>
  <r>
    <n v="1760"/>
    <x v="1509"/>
    <x v="7"/>
    <s v="Finance - Senior"/>
    <x v="18"/>
    <s v="Finance-Fund Administrator"/>
    <x v="4"/>
    <x v="1053"/>
    <d v="2022-05-31T15:29:59"/>
    <n v="3"/>
    <d v="2022-06-06T15:29:59"/>
    <n v="6"/>
    <d v="2022-06-27T15:29:59"/>
    <n v="21"/>
    <x v="0"/>
    <n v="16"/>
    <d v="2022-06-22T15:29:59"/>
    <x v="0"/>
    <s v="Other"/>
    <m/>
    <m/>
    <m/>
    <m/>
    <d v="2022-06-26T15:29:59"/>
    <x v="0"/>
    <m/>
    <x v="0"/>
    <m/>
    <m/>
    <m/>
    <m/>
    <m/>
    <m/>
    <m/>
    <x v="0"/>
    <m/>
    <m/>
    <m/>
  </r>
  <r>
    <n v="1756"/>
    <x v="1510"/>
    <x v="7"/>
    <s v="Finance - Senior"/>
    <x v="18"/>
    <s v="Finance-Fund Administrator"/>
    <x v="4"/>
    <x v="1053"/>
    <d v="2022-06-01T15:29:59"/>
    <n v="4"/>
    <d v="2022-06-06T15:29:59"/>
    <n v="5"/>
    <d v="2022-07-06T15:29:59"/>
    <n v="30"/>
    <x v="0"/>
    <n v="5"/>
    <d v="2022-06-11T15:29:59"/>
    <x v="0"/>
    <s v="Didn't pass technical test"/>
    <m/>
    <m/>
    <m/>
    <m/>
    <m/>
    <x v="0"/>
    <m/>
    <x v="0"/>
    <m/>
    <m/>
    <m/>
    <m/>
    <m/>
    <m/>
    <m/>
    <x v="0"/>
    <m/>
    <m/>
    <m/>
  </r>
  <r>
    <n v="1740"/>
    <x v="1511"/>
    <x v="7"/>
    <s v="Finance - Senior"/>
    <x v="18"/>
    <s v="Finance-Fund Administrator"/>
    <x v="4"/>
    <x v="1054"/>
    <d v="2022-01-04T15:13:53"/>
    <n v="1"/>
    <d v="2022-01-07T15:13:53"/>
    <n v="3"/>
    <d v="2022-01-13T15:13:53"/>
    <n v="6"/>
    <x v="0"/>
    <n v="13"/>
    <d v="2022-01-20T15:13:53"/>
    <x v="3"/>
    <m/>
    <d v="2022-01-27T15:13:53"/>
    <s v="Accepted"/>
    <d v="2022-01-21T15:13:53"/>
    <d v="2022-01-25T15:13:53"/>
    <d v="2022-01-24T15:13:53"/>
    <x v="20"/>
    <d v="2022-01-25T15:13:53"/>
    <x v="1"/>
    <n v="5"/>
    <d v="2022-01-29T15:13:53"/>
    <n v="4"/>
    <d v="2022-01-31T15:13:53"/>
    <d v="2022-02-02T15:13:53"/>
    <n v="134"/>
    <m/>
    <x v="1"/>
    <d v="2022-02-24T15:13:53"/>
    <n v="30"/>
    <n v="2"/>
  </r>
  <r>
    <n v="1737"/>
    <x v="1512"/>
    <x v="7"/>
    <s v="Finance - Senior"/>
    <x v="18"/>
    <s v="Finance-Fund Administrator"/>
    <x v="4"/>
    <x v="1054"/>
    <d v="2022-01-05T15:13:53"/>
    <n v="2"/>
    <d v="2022-01-07T15:13:53"/>
    <n v="2"/>
    <d v="2022-02-01T15:13:53"/>
    <n v="25"/>
    <x v="0"/>
    <n v="5"/>
    <d v="2022-01-12T15:13:53"/>
    <x v="0"/>
    <s v="Not a culture fit"/>
    <m/>
    <m/>
    <m/>
    <m/>
    <d v="2022-01-14T15:13:53"/>
    <x v="0"/>
    <m/>
    <x v="0"/>
    <m/>
    <m/>
    <m/>
    <m/>
    <m/>
    <m/>
    <m/>
    <x v="0"/>
    <m/>
    <m/>
    <m/>
  </r>
  <r>
    <n v="1736"/>
    <x v="1513"/>
    <x v="7"/>
    <s v="Finance - Senior"/>
    <x v="18"/>
    <s v="Finance-Fund Administrator"/>
    <x v="4"/>
    <x v="1055"/>
    <d v="2022-01-03T15:13:53"/>
    <n v="3"/>
    <d v="2022-01-07T15:13:53"/>
    <n v="4"/>
    <d v="2022-01-12T15:13:53"/>
    <n v="5"/>
    <x v="0"/>
    <n v="11"/>
    <d v="2022-01-18T15:13:53"/>
    <x v="1"/>
    <m/>
    <d v="2022-01-24T15:13:53"/>
    <s v="Declined"/>
    <m/>
    <m/>
    <d v="2022-01-22T15:13:53"/>
    <x v="0"/>
    <m/>
    <x v="0"/>
    <m/>
    <m/>
    <m/>
    <m/>
    <m/>
    <m/>
    <m/>
    <x v="1"/>
    <m/>
    <m/>
    <m/>
  </r>
  <r>
    <n v="1735"/>
    <x v="1514"/>
    <x v="7"/>
    <s v="Finance - Senior"/>
    <x v="18"/>
    <s v="Finance-Fund Administrator"/>
    <x v="4"/>
    <x v="1056"/>
    <d v="2022-01-03T15:13:53"/>
    <n v="2"/>
    <d v="2022-01-07T15:13:53"/>
    <n v="4"/>
    <d v="2022-01-18T15:13:53"/>
    <n v="11"/>
    <x v="0"/>
    <n v="6"/>
    <d v="2022-01-13T15:13:53"/>
    <x v="1"/>
    <m/>
    <d v="2022-01-18T15:13:53"/>
    <s v="Declined"/>
    <m/>
    <m/>
    <d v="2022-01-16T15:13:53"/>
    <x v="0"/>
    <m/>
    <x v="0"/>
    <m/>
    <m/>
    <m/>
    <m/>
    <m/>
    <m/>
    <m/>
    <x v="1"/>
    <m/>
    <m/>
    <m/>
  </r>
  <r>
    <n v="1708"/>
    <x v="1515"/>
    <x v="7"/>
    <s v="Finance - Senior"/>
    <x v="18"/>
    <s v="Finance-Fund Administrator"/>
    <x v="4"/>
    <x v="1057"/>
    <d v="2023-03-07T18:01:56"/>
    <n v="4"/>
    <d v="2023-03-09T18:01:56"/>
    <n v="2"/>
    <d v="2023-04-03T18:01:56"/>
    <n v="25"/>
    <x v="0"/>
    <n v="4"/>
    <d v="2023-03-13T18:01:56"/>
    <x v="1"/>
    <m/>
    <d v="2023-03-18T18:01:56"/>
    <s v="Declined"/>
    <m/>
    <m/>
    <d v="2023-03-14T18:01:56"/>
    <x v="0"/>
    <m/>
    <x v="0"/>
    <m/>
    <m/>
    <m/>
    <m/>
    <m/>
    <m/>
    <m/>
    <x v="1"/>
    <m/>
    <m/>
    <m/>
  </r>
  <r>
    <n v="1703"/>
    <x v="1516"/>
    <x v="7"/>
    <s v="Finance - Senior"/>
    <x v="18"/>
    <s v="Finance-Fund Administrator"/>
    <x v="4"/>
    <x v="1057"/>
    <d v="2023-03-07T18:01:56"/>
    <n v="4"/>
    <d v="2023-03-09T18:01:56"/>
    <n v="2"/>
    <d v="2023-03-17T18:01:56"/>
    <n v="8"/>
    <x v="0"/>
    <n v="10"/>
    <d v="2023-03-19T18:01:56"/>
    <x v="1"/>
    <m/>
    <d v="2023-03-25T18:01:56"/>
    <s v="Declined"/>
    <m/>
    <m/>
    <d v="2023-03-21T18:01:56"/>
    <x v="0"/>
    <m/>
    <x v="0"/>
    <m/>
    <m/>
    <m/>
    <m/>
    <m/>
    <m/>
    <m/>
    <x v="1"/>
    <m/>
    <m/>
    <m/>
  </r>
  <r>
    <n v="1701"/>
    <x v="1517"/>
    <x v="7"/>
    <s v="Finance - Senior"/>
    <x v="18"/>
    <s v="Finance-Fund Administrator"/>
    <x v="4"/>
    <x v="1058"/>
    <d v="2023-03-03T18:01:56"/>
    <n v="3"/>
    <d v="2023-03-09T18:01:56"/>
    <n v="6"/>
    <d v="2023-04-02T18:01:56"/>
    <n v="24"/>
    <x v="0"/>
    <n v="18"/>
    <d v="2023-03-27T18:01:56"/>
    <x v="1"/>
    <m/>
    <d v="2023-03-31T18:01:56"/>
    <s v="Declined"/>
    <m/>
    <m/>
    <d v="2023-03-28T18:01:56"/>
    <x v="0"/>
    <m/>
    <x v="0"/>
    <m/>
    <m/>
    <m/>
    <m/>
    <m/>
    <m/>
    <m/>
    <x v="1"/>
    <m/>
    <m/>
    <m/>
  </r>
  <r>
    <n v="1678"/>
    <x v="1518"/>
    <x v="7"/>
    <s v="Finance - Senior"/>
    <x v="18"/>
    <s v="Finance-Fund Administrator"/>
    <x v="4"/>
    <x v="1059"/>
    <d v="2022-11-07T03:27:45"/>
    <n v="3"/>
    <d v="2022-11-12T03:27:45"/>
    <n v="5"/>
    <d v="2022-11-21T03:27:45"/>
    <n v="9"/>
    <x v="0"/>
    <n v="7"/>
    <d v="2022-11-19T03:27:45"/>
    <x v="0"/>
    <s v="Salary expectation too high"/>
    <m/>
    <m/>
    <m/>
    <m/>
    <m/>
    <x v="0"/>
    <m/>
    <x v="0"/>
    <m/>
    <m/>
    <m/>
    <m/>
    <m/>
    <m/>
    <m/>
    <x v="2"/>
    <m/>
    <m/>
    <m/>
  </r>
  <r>
    <n v="1675"/>
    <x v="1519"/>
    <x v="7"/>
    <s v="Finance - Senior"/>
    <x v="18"/>
    <s v="Finance-Fund Administrator"/>
    <x v="4"/>
    <x v="1060"/>
    <d v="2022-11-09T03:27:45"/>
    <n v="1"/>
    <d v="2022-11-12T03:27:45"/>
    <n v="3"/>
    <d v="2022-11-17T03:27:45"/>
    <n v="5"/>
    <x v="1"/>
    <m/>
    <m/>
    <x v="2"/>
    <m/>
    <m/>
    <m/>
    <m/>
    <m/>
    <m/>
    <x v="0"/>
    <m/>
    <x v="0"/>
    <m/>
    <m/>
    <m/>
    <m/>
    <m/>
    <m/>
    <m/>
    <x v="1"/>
    <m/>
    <m/>
    <m/>
  </r>
  <r>
    <n v="1638"/>
    <x v="1520"/>
    <x v="7"/>
    <s v="Finance - Senior"/>
    <x v="18"/>
    <s v="Finance-Fund Administrator"/>
    <x v="4"/>
    <x v="1061"/>
    <d v="2023-09-05T07:41:24"/>
    <n v="2"/>
    <d v="2023-09-09T07:41:24"/>
    <n v="4"/>
    <d v="2023-09-24T07:41:24"/>
    <n v="15"/>
    <x v="0"/>
    <n v="9"/>
    <d v="2023-09-18T07:41:24"/>
    <x v="4"/>
    <m/>
    <d v="2023-09-20T07:41:24"/>
    <s v="Pending"/>
    <m/>
    <m/>
    <d v="2023-09-19T07:41:24"/>
    <x v="0"/>
    <m/>
    <x v="0"/>
    <m/>
    <m/>
    <m/>
    <m/>
    <m/>
    <m/>
    <m/>
    <x v="1"/>
    <m/>
    <m/>
    <m/>
  </r>
  <r>
    <n v="1636"/>
    <x v="1521"/>
    <x v="7"/>
    <s v="Finance - Senior"/>
    <x v="18"/>
    <s v="Finance-Fund Administrator"/>
    <x v="4"/>
    <x v="1062"/>
    <d v="2023-09-08T07:41:24"/>
    <n v="1"/>
    <d v="2023-09-09T07:41:24"/>
    <n v="1"/>
    <d v="2023-09-15T07:41:24"/>
    <n v="6"/>
    <x v="0"/>
    <n v="5"/>
    <d v="2023-09-14T07:41:24"/>
    <x v="0"/>
    <s v="Other"/>
    <m/>
    <m/>
    <m/>
    <m/>
    <d v="2023-09-16T07:41:24"/>
    <x v="0"/>
    <m/>
    <x v="0"/>
    <m/>
    <m/>
    <m/>
    <m/>
    <m/>
    <m/>
    <m/>
    <x v="2"/>
    <m/>
    <m/>
    <m/>
  </r>
  <r>
    <n v="1633"/>
    <x v="1522"/>
    <x v="7"/>
    <s v="Finance - Senior"/>
    <x v="18"/>
    <s v="Finance-Fund Administrator"/>
    <x v="4"/>
    <x v="1062"/>
    <d v="2023-09-08T07:41:24"/>
    <n v="1"/>
    <d v="2023-09-09T07:41:24"/>
    <n v="1"/>
    <d v="2023-09-14T07:41:24"/>
    <n v="5"/>
    <x v="0"/>
    <n v="3"/>
    <d v="2023-09-12T07:41:24"/>
    <x v="0"/>
    <s v="Position filled by another"/>
    <m/>
    <m/>
    <m/>
    <m/>
    <m/>
    <x v="0"/>
    <m/>
    <x v="0"/>
    <m/>
    <m/>
    <m/>
    <m/>
    <m/>
    <m/>
    <m/>
    <x v="0"/>
    <m/>
    <m/>
    <m/>
  </r>
  <r>
    <n v="1567"/>
    <x v="1523"/>
    <x v="7"/>
    <s v="Finance - Senior"/>
    <x v="18"/>
    <s v="Finance-Fund Administrator"/>
    <x v="4"/>
    <x v="1063"/>
    <d v="2022-03-20T11:46:18"/>
    <n v="2"/>
    <d v="2022-03-25T11:46:18"/>
    <n v="5"/>
    <d v="2022-03-30T11:46:18"/>
    <n v="5"/>
    <x v="0"/>
    <n v="15"/>
    <d v="2022-04-09T11:46:18"/>
    <x v="3"/>
    <m/>
    <d v="2022-04-12T11:46:18"/>
    <s v="Accepted"/>
    <d v="2022-04-10T11:46:18"/>
    <d v="2022-04-12T11:46:18"/>
    <d v="2022-04-11T11:46:18"/>
    <x v="8"/>
    <d v="2022-04-19T11:46:18"/>
    <x v="1"/>
    <n v="10"/>
    <d v="2022-04-22T11:46:18"/>
    <n v="3"/>
    <d v="2022-04-25T11:46:18"/>
    <d v="2022-04-27T11:46:18"/>
    <n v="137"/>
    <m/>
    <x v="1"/>
    <d v="2022-05-06T11:46:18"/>
    <n v="17"/>
    <n v="2"/>
  </r>
  <r>
    <n v="1564"/>
    <x v="1524"/>
    <x v="7"/>
    <s v="Finance - Senior"/>
    <x v="18"/>
    <s v="Finance-Fund Administrator"/>
    <x v="4"/>
    <x v="1064"/>
    <d v="2022-03-19T11:46:18"/>
    <n v="4"/>
    <d v="2022-03-25T11:46:18"/>
    <n v="6"/>
    <d v="2022-04-19T11:46:18"/>
    <n v="25"/>
    <x v="1"/>
    <m/>
    <m/>
    <x v="2"/>
    <m/>
    <m/>
    <m/>
    <m/>
    <m/>
    <m/>
    <x v="0"/>
    <m/>
    <x v="0"/>
    <m/>
    <m/>
    <m/>
    <m/>
    <m/>
    <m/>
    <m/>
    <x v="1"/>
    <m/>
    <m/>
    <m/>
  </r>
  <r>
    <n v="1562"/>
    <x v="1525"/>
    <x v="7"/>
    <s v="Finance - Senior"/>
    <x v="18"/>
    <s v="Finance-Fund Administrator"/>
    <x v="4"/>
    <x v="1063"/>
    <d v="2022-03-22T11:46:18"/>
    <n v="4"/>
    <d v="2022-03-25T11:46:18"/>
    <n v="3"/>
    <d v="2022-04-10T11:46:18"/>
    <n v="16"/>
    <x v="0"/>
    <n v="5"/>
    <d v="2022-03-30T11:46:18"/>
    <x v="3"/>
    <m/>
    <d v="2022-04-03T11:46:18"/>
    <s v="Accepted"/>
    <d v="2022-03-31T11:46:18"/>
    <d v="2022-04-03T11:46:18"/>
    <d v="2022-04-01T11:46:18"/>
    <x v="17"/>
    <d v="2022-04-07T11:46:18"/>
    <x v="1"/>
    <n v="8"/>
    <d v="2022-04-10T11:46:18"/>
    <n v="3"/>
    <d v="2022-04-12T11:46:18"/>
    <d v="2022-04-13T11:46:18"/>
    <n v="161"/>
    <m/>
    <x v="1"/>
    <d v="2022-04-24T11:46:18"/>
    <n v="17"/>
    <n v="1"/>
  </r>
  <r>
    <n v="1549"/>
    <x v="1526"/>
    <x v="7"/>
    <s v="Finance - Senior"/>
    <x v="18"/>
    <s v="Finance-Fund Administrator"/>
    <x v="4"/>
    <x v="1065"/>
    <d v="2023-05-29T20:23:44"/>
    <n v="4"/>
    <d v="2023-06-02T20:23:44"/>
    <n v="4"/>
    <d v="2023-06-26T20:23:44"/>
    <n v="24"/>
    <x v="0"/>
    <n v="9"/>
    <d v="2023-06-11T20:23:44"/>
    <x v="0"/>
    <s v="Didn't pass technical test"/>
    <m/>
    <m/>
    <m/>
    <m/>
    <m/>
    <x v="0"/>
    <m/>
    <x v="0"/>
    <m/>
    <m/>
    <m/>
    <m/>
    <m/>
    <m/>
    <m/>
    <x v="2"/>
    <m/>
    <m/>
    <m/>
  </r>
  <r>
    <n v="1542"/>
    <x v="1527"/>
    <x v="7"/>
    <s v="Finance - Senior"/>
    <x v="18"/>
    <s v="Finance-Fund Administrator"/>
    <x v="4"/>
    <x v="1066"/>
    <d v="2023-05-27T20:23:44"/>
    <n v="4"/>
    <d v="2023-06-02T20:23:44"/>
    <n v="6"/>
    <d v="2023-06-30T20:23:44"/>
    <n v="28"/>
    <x v="0"/>
    <n v="15"/>
    <d v="2023-06-17T20:23:44"/>
    <x v="0"/>
    <s v="Other"/>
    <m/>
    <m/>
    <m/>
    <m/>
    <d v="2023-06-20T20:23:44"/>
    <x v="0"/>
    <m/>
    <x v="0"/>
    <m/>
    <m/>
    <m/>
    <m/>
    <m/>
    <m/>
    <m/>
    <x v="2"/>
    <m/>
    <m/>
    <m/>
  </r>
  <r>
    <n v="1526"/>
    <x v="1528"/>
    <x v="7"/>
    <s v="Finance - Senior"/>
    <x v="18"/>
    <s v="Finance-Fund Administrator"/>
    <x v="4"/>
    <x v="999"/>
    <d v="2023-01-05T00:36:18"/>
    <n v="3"/>
    <d v="2023-01-07T00:36:18"/>
    <n v="2"/>
    <d v="2023-01-14T00:36:18"/>
    <n v="7"/>
    <x v="0"/>
    <n v="7"/>
    <d v="2023-01-14T00:36:18"/>
    <x v="1"/>
    <m/>
    <d v="2023-01-19T00:36:18"/>
    <s v="Declined"/>
    <m/>
    <m/>
    <d v="2023-01-15T00:36:18"/>
    <x v="0"/>
    <m/>
    <x v="0"/>
    <m/>
    <m/>
    <m/>
    <m/>
    <m/>
    <m/>
    <m/>
    <x v="1"/>
    <m/>
    <m/>
    <m/>
  </r>
  <r>
    <n v="1521"/>
    <x v="1529"/>
    <x v="7"/>
    <s v="Finance - Senior"/>
    <x v="18"/>
    <s v="Finance-Fund Administrator"/>
    <x v="4"/>
    <x v="1067"/>
    <d v="2023-01-01T00:36:18"/>
    <n v="2"/>
    <d v="2023-01-07T00:36:18"/>
    <n v="6"/>
    <d v="2023-01-22T00:36:18"/>
    <n v="15"/>
    <x v="0"/>
    <n v="3"/>
    <d v="2023-01-10T00:36:18"/>
    <x v="0"/>
    <s v="Position filled by another"/>
    <m/>
    <m/>
    <m/>
    <m/>
    <m/>
    <x v="0"/>
    <m/>
    <x v="0"/>
    <m/>
    <m/>
    <m/>
    <m/>
    <m/>
    <m/>
    <m/>
    <x v="0"/>
    <m/>
    <m/>
    <m/>
  </r>
  <r>
    <n v="1517"/>
    <x v="1530"/>
    <x v="7"/>
    <s v="Finance - Senior"/>
    <x v="18"/>
    <s v="Finance-Fund Administrator"/>
    <x v="4"/>
    <x v="1068"/>
    <d v="2022-12-30T05:00:38"/>
    <n v="3"/>
    <d v="2023-01-01T05:00:38"/>
    <n v="2"/>
    <d v="2023-01-29T05:00:38"/>
    <n v="28"/>
    <x v="0"/>
    <n v="5"/>
    <d v="2023-01-06T05:00:38"/>
    <x v="3"/>
    <m/>
    <d v="2023-01-12T05:00:38"/>
    <s v="Accepted"/>
    <d v="2023-01-07T05:00:38"/>
    <d v="2023-01-10T05:00:38"/>
    <d v="2023-01-08T05:00:38"/>
    <x v="9"/>
    <d v="2023-01-09T05:00:38"/>
    <x v="1"/>
    <n v="3"/>
    <d v="2023-01-12T05:00:38"/>
    <n v="3"/>
    <d v="2023-01-15T05:00:38"/>
    <d v="2023-01-16T05:00:38"/>
    <n v="149"/>
    <m/>
    <x v="1"/>
    <d v="2023-01-31T05:00:38"/>
    <n v="22"/>
    <n v="1"/>
  </r>
  <r>
    <n v="1400"/>
    <x v="1531"/>
    <x v="7"/>
    <s v="Finance - Senior"/>
    <x v="18"/>
    <s v="Finance-Fund Administrator"/>
    <x v="4"/>
    <x v="1069"/>
    <d v="2022-08-17T08:38:11"/>
    <n v="3"/>
    <d v="2022-08-23T08:38:11"/>
    <n v="6"/>
    <d v="2022-09-15T08:38:11"/>
    <n v="23"/>
    <x v="0"/>
    <n v="10"/>
    <d v="2022-09-02T08:38:11"/>
    <x v="1"/>
    <m/>
    <d v="2022-09-09T08:38:11"/>
    <s v="Declined"/>
    <m/>
    <m/>
    <d v="2022-09-05T08:38:11"/>
    <x v="0"/>
    <m/>
    <x v="0"/>
    <m/>
    <m/>
    <m/>
    <m/>
    <m/>
    <m/>
    <m/>
    <x v="1"/>
    <m/>
    <m/>
    <m/>
  </r>
  <r>
    <n v="1396"/>
    <x v="1532"/>
    <x v="7"/>
    <s v="Finance - Senior"/>
    <x v="18"/>
    <s v="Finance-Fund Administrator"/>
    <x v="4"/>
    <x v="1070"/>
    <d v="2022-08-17T08:38:11"/>
    <n v="1"/>
    <d v="2022-08-23T08:38:11"/>
    <n v="6"/>
    <d v="2022-09-14T08:38:11"/>
    <n v="22"/>
    <x v="1"/>
    <m/>
    <m/>
    <x v="2"/>
    <m/>
    <m/>
    <m/>
    <m/>
    <m/>
    <m/>
    <x v="0"/>
    <m/>
    <x v="0"/>
    <m/>
    <m/>
    <m/>
    <m/>
    <m/>
    <m/>
    <m/>
    <x v="1"/>
    <m/>
    <m/>
    <m/>
  </r>
  <r>
    <n v="1340"/>
    <x v="1533"/>
    <x v="7"/>
    <s v="Finance - Senior"/>
    <x v="18"/>
    <s v="Finance-Fund Administrator"/>
    <x v="4"/>
    <x v="1071"/>
    <d v="2023-08-31T16:35:04"/>
    <n v="4"/>
    <d v="2023-09-05T16:35:04"/>
    <n v="5"/>
    <d v="2023-09-14T16:35:04"/>
    <n v="9"/>
    <x v="1"/>
    <m/>
    <m/>
    <x v="2"/>
    <m/>
    <m/>
    <m/>
    <m/>
    <m/>
    <m/>
    <x v="0"/>
    <m/>
    <x v="0"/>
    <m/>
    <m/>
    <m/>
    <m/>
    <m/>
    <m/>
    <m/>
    <x v="1"/>
    <m/>
    <m/>
    <m/>
  </r>
  <r>
    <n v="1337"/>
    <x v="1534"/>
    <x v="7"/>
    <s v="Finance - Senior"/>
    <x v="18"/>
    <s v="Finance-Fund Administrator"/>
    <x v="4"/>
    <x v="1072"/>
    <d v="2023-08-31T16:35:04"/>
    <n v="2"/>
    <d v="2023-09-05T16:35:04"/>
    <n v="5"/>
    <d v="2023-09-22T16:35:04"/>
    <n v="17"/>
    <x v="0"/>
    <n v="16"/>
    <d v="2023-09-21T16:35:04"/>
    <x v="0"/>
    <s v="Not a culture fit"/>
    <m/>
    <m/>
    <m/>
    <m/>
    <m/>
    <x v="0"/>
    <m/>
    <x v="0"/>
    <m/>
    <m/>
    <m/>
    <m/>
    <m/>
    <m/>
    <m/>
    <x v="2"/>
    <m/>
    <m/>
    <m/>
  </r>
  <r>
    <n v="1309"/>
    <x v="1535"/>
    <x v="7"/>
    <s v="Finance - Senior"/>
    <x v="18"/>
    <s v="Finance-Fund Administrator"/>
    <x v="4"/>
    <x v="1073"/>
    <d v="2022-12-23T04:33:07"/>
    <n v="3"/>
    <d v="2022-12-27T04:33:07"/>
    <n v="4"/>
    <d v="2023-01-09T04:33:07"/>
    <n v="13"/>
    <x v="0"/>
    <n v="12"/>
    <d v="2023-01-08T04:33:07"/>
    <x v="4"/>
    <m/>
    <d v="2023-01-12T04:33:07"/>
    <s v="Pending"/>
    <m/>
    <m/>
    <d v="2023-01-10T04:33:07"/>
    <x v="0"/>
    <m/>
    <x v="0"/>
    <m/>
    <m/>
    <m/>
    <m/>
    <m/>
    <m/>
    <m/>
    <x v="1"/>
    <m/>
    <m/>
    <m/>
  </r>
  <r>
    <n v="1270"/>
    <x v="1536"/>
    <x v="7"/>
    <s v="Finance - Senior"/>
    <x v="18"/>
    <s v="Finance-Fund Administrator"/>
    <x v="4"/>
    <x v="1074"/>
    <d v="2023-03-15T21:55:08"/>
    <n v="1"/>
    <d v="2023-03-20T21:55:08"/>
    <n v="5"/>
    <d v="2023-03-31T21:55:08"/>
    <n v="11"/>
    <x v="0"/>
    <n v="7"/>
    <d v="2023-03-27T21:55:08"/>
    <x v="3"/>
    <m/>
    <d v="2023-04-02T21:55:08"/>
    <s v="Accepted"/>
    <d v="2023-03-29T21:55:08"/>
    <d v="2023-04-01T21:55:08"/>
    <d v="2023-03-31T21:55:08"/>
    <x v="5"/>
    <d v="2023-04-06T21:55:08"/>
    <x v="1"/>
    <n v="10"/>
    <d v="2023-04-08T21:55:08"/>
    <n v="2"/>
    <d v="2023-04-11T21:55:08"/>
    <d v="2023-04-13T21:55:08"/>
    <n v="147"/>
    <m/>
    <x v="1"/>
    <d v="2023-04-22T21:55:08"/>
    <n v="16"/>
    <n v="2"/>
  </r>
  <r>
    <n v="1269"/>
    <x v="1537"/>
    <x v="7"/>
    <s v="Finance - Senior"/>
    <x v="18"/>
    <s v="Finance-Fund Administrator"/>
    <x v="4"/>
    <x v="1075"/>
    <d v="2023-03-16T21:55:08"/>
    <n v="4"/>
    <d v="2023-03-20T21:55:08"/>
    <n v="4"/>
    <d v="2023-03-31T21:55:08"/>
    <n v="11"/>
    <x v="0"/>
    <n v="15"/>
    <d v="2023-04-04T21:55:08"/>
    <x v="4"/>
    <m/>
    <d v="2023-04-08T21:55:08"/>
    <s v="Pending"/>
    <m/>
    <m/>
    <d v="2023-04-05T21:55:08"/>
    <x v="0"/>
    <m/>
    <x v="0"/>
    <m/>
    <m/>
    <m/>
    <m/>
    <m/>
    <m/>
    <m/>
    <x v="1"/>
    <m/>
    <m/>
    <m/>
  </r>
  <r>
    <n v="1268"/>
    <x v="1538"/>
    <x v="7"/>
    <s v="Finance - Senior"/>
    <x v="18"/>
    <s v="Finance-Fund Administrator"/>
    <x v="4"/>
    <x v="1074"/>
    <d v="2023-03-16T21:55:08"/>
    <n v="2"/>
    <d v="2023-03-20T21:55:08"/>
    <n v="4"/>
    <d v="2023-04-17T21:55:08"/>
    <n v="28"/>
    <x v="0"/>
    <n v="14"/>
    <d v="2023-04-03T21:55:08"/>
    <x v="1"/>
    <m/>
    <d v="2023-04-08T21:55:08"/>
    <s v="Declined"/>
    <m/>
    <m/>
    <d v="2023-04-04T21:55:08"/>
    <x v="0"/>
    <m/>
    <x v="0"/>
    <m/>
    <m/>
    <m/>
    <m/>
    <m/>
    <m/>
    <m/>
    <x v="1"/>
    <m/>
    <m/>
    <m/>
  </r>
  <r>
    <n v="1264"/>
    <x v="1539"/>
    <x v="7"/>
    <s v="Finance - Senior"/>
    <x v="18"/>
    <s v="Finance-Fund Administrator"/>
    <x v="4"/>
    <x v="1076"/>
    <d v="2023-03-14T21:55:08"/>
    <n v="4"/>
    <d v="2023-03-20T21:55:08"/>
    <n v="6"/>
    <d v="2023-04-01T21:55:08"/>
    <n v="12"/>
    <x v="0"/>
    <n v="7"/>
    <d v="2023-03-27T21:55:08"/>
    <x v="1"/>
    <m/>
    <d v="2023-04-02T21:55:08"/>
    <s v="Declined"/>
    <m/>
    <m/>
    <d v="2023-03-31T21:55:08"/>
    <x v="0"/>
    <m/>
    <x v="0"/>
    <m/>
    <m/>
    <m/>
    <m/>
    <m/>
    <m/>
    <m/>
    <x v="1"/>
    <m/>
    <m/>
    <m/>
  </r>
  <r>
    <n v="1259"/>
    <x v="1540"/>
    <x v="7"/>
    <s v="Finance - Senior"/>
    <x v="18"/>
    <s v="Finance-Fund Administrator"/>
    <x v="4"/>
    <x v="1077"/>
    <d v="2022-06-26T04:05:26"/>
    <n v="3"/>
    <d v="2022-07-01T04:05:26"/>
    <n v="5"/>
    <d v="2022-07-27T04:05:26"/>
    <n v="26"/>
    <x v="1"/>
    <m/>
    <m/>
    <x v="2"/>
    <m/>
    <m/>
    <m/>
    <m/>
    <m/>
    <m/>
    <x v="0"/>
    <m/>
    <x v="0"/>
    <m/>
    <m/>
    <m/>
    <m/>
    <m/>
    <m/>
    <m/>
    <x v="1"/>
    <m/>
    <m/>
    <m/>
  </r>
  <r>
    <n v="1254"/>
    <x v="1541"/>
    <x v="7"/>
    <s v="Finance - Senior"/>
    <x v="18"/>
    <s v="Finance-Fund Administrator"/>
    <x v="4"/>
    <x v="1078"/>
    <d v="2022-06-28T04:05:26"/>
    <n v="1"/>
    <d v="2022-07-01T04:05:26"/>
    <n v="3"/>
    <d v="2022-07-07T04:05:26"/>
    <n v="6"/>
    <x v="0"/>
    <n v="8"/>
    <d v="2022-07-09T04:05:26"/>
    <x v="0"/>
    <s v="Other"/>
    <m/>
    <m/>
    <m/>
    <m/>
    <d v="2022-07-12T04:05:26"/>
    <x v="0"/>
    <m/>
    <x v="0"/>
    <m/>
    <m/>
    <m/>
    <m/>
    <m/>
    <m/>
    <m/>
    <x v="2"/>
    <m/>
    <m/>
    <m/>
  </r>
  <r>
    <n v="1251"/>
    <x v="1542"/>
    <x v="7"/>
    <s v="Finance - Senior"/>
    <x v="18"/>
    <s v="Finance-Fund Administrator"/>
    <x v="4"/>
    <x v="1079"/>
    <d v="2022-06-25T04:05:26"/>
    <n v="4"/>
    <d v="2022-07-01T04:05:26"/>
    <n v="6"/>
    <d v="2022-07-10T04:05:26"/>
    <n v="9"/>
    <x v="0"/>
    <n v="15"/>
    <d v="2022-07-16T04:05:26"/>
    <x v="0"/>
    <s v="Salary expectation too high"/>
    <m/>
    <m/>
    <m/>
    <m/>
    <m/>
    <x v="0"/>
    <m/>
    <x v="0"/>
    <m/>
    <m/>
    <m/>
    <m/>
    <m/>
    <m/>
    <m/>
    <x v="0"/>
    <m/>
    <m/>
    <m/>
  </r>
  <r>
    <n v="1144"/>
    <x v="1543"/>
    <x v="7"/>
    <s v="Finance - Senior"/>
    <x v="18"/>
    <s v="Finance-Fund Administrator"/>
    <x v="4"/>
    <x v="1080"/>
    <d v="2023-08-05T01:36:53"/>
    <n v="4"/>
    <d v="2023-08-10T01:36:53"/>
    <n v="5"/>
    <d v="2023-08-21T01:36:53"/>
    <n v="11"/>
    <x v="0"/>
    <n v="6"/>
    <d v="2023-08-16T01:36:53"/>
    <x v="0"/>
    <s v="Position filled by another"/>
    <m/>
    <m/>
    <m/>
    <m/>
    <m/>
    <x v="0"/>
    <m/>
    <x v="0"/>
    <m/>
    <m/>
    <m/>
    <m/>
    <m/>
    <m/>
    <m/>
    <x v="0"/>
    <m/>
    <m/>
    <m/>
  </r>
  <r>
    <n v="1142"/>
    <x v="1544"/>
    <x v="7"/>
    <s v="Finance - Senior"/>
    <x v="18"/>
    <s v="Finance-Fund Administrator"/>
    <x v="4"/>
    <x v="1081"/>
    <d v="2023-08-07T01:36:53"/>
    <n v="4"/>
    <d v="2023-08-10T01:36:53"/>
    <n v="3"/>
    <d v="2023-09-02T01:36:53"/>
    <n v="23"/>
    <x v="0"/>
    <n v="7"/>
    <d v="2023-08-17T01:36:53"/>
    <x v="1"/>
    <m/>
    <d v="2023-08-24T01:36:53"/>
    <s v="Declined"/>
    <m/>
    <m/>
    <d v="2023-08-21T01:36:53"/>
    <x v="0"/>
    <m/>
    <x v="0"/>
    <m/>
    <m/>
    <m/>
    <m/>
    <m/>
    <m/>
    <m/>
    <x v="1"/>
    <m/>
    <m/>
    <m/>
  </r>
  <r>
    <n v="1141"/>
    <x v="1545"/>
    <x v="7"/>
    <s v="Finance - Senior"/>
    <x v="18"/>
    <s v="Finance-Fund Administrator"/>
    <x v="4"/>
    <x v="1082"/>
    <d v="2023-08-08T01:36:53"/>
    <n v="1"/>
    <d v="2023-08-10T01:36:53"/>
    <n v="2"/>
    <d v="2023-08-15T01:36:53"/>
    <n v="5"/>
    <x v="1"/>
    <m/>
    <m/>
    <x v="2"/>
    <m/>
    <m/>
    <m/>
    <m/>
    <m/>
    <m/>
    <x v="0"/>
    <m/>
    <x v="0"/>
    <m/>
    <m/>
    <m/>
    <m/>
    <m/>
    <m/>
    <m/>
    <x v="1"/>
    <m/>
    <m/>
    <m/>
  </r>
  <r>
    <n v="1116"/>
    <x v="1546"/>
    <x v="7"/>
    <s v="Finance - Senior"/>
    <x v="18"/>
    <s v="Finance-Fund Administrator"/>
    <x v="4"/>
    <x v="1083"/>
    <d v="2023-04-08T06:23:43"/>
    <n v="1"/>
    <d v="2023-04-11T06:23:43"/>
    <n v="3"/>
    <d v="2023-05-09T06:23:43"/>
    <n v="28"/>
    <x v="0"/>
    <n v="9"/>
    <d v="2023-04-20T06:23:43"/>
    <x v="0"/>
    <s v="Salary expectation too high"/>
    <m/>
    <m/>
    <m/>
    <m/>
    <m/>
    <x v="0"/>
    <m/>
    <x v="0"/>
    <m/>
    <m/>
    <m/>
    <m/>
    <m/>
    <m/>
    <m/>
    <x v="2"/>
    <m/>
    <m/>
    <m/>
  </r>
  <r>
    <n v="1066"/>
    <x v="1547"/>
    <x v="7"/>
    <s v="Finance - Senior"/>
    <x v="18"/>
    <s v="Finance-Fund Administrator"/>
    <x v="4"/>
    <x v="1084"/>
    <d v="2022-08-10T09:56:30"/>
    <n v="4"/>
    <d v="2022-08-13T09:56:30"/>
    <n v="3"/>
    <d v="2022-08-31T09:56:30"/>
    <n v="18"/>
    <x v="0"/>
    <n v="6"/>
    <d v="2022-08-19T09:56:30"/>
    <x v="1"/>
    <m/>
    <d v="2022-08-23T09:56:30"/>
    <s v="Declined"/>
    <m/>
    <m/>
    <d v="2022-08-21T09:56:30"/>
    <x v="0"/>
    <m/>
    <x v="0"/>
    <m/>
    <m/>
    <m/>
    <m/>
    <m/>
    <m/>
    <m/>
    <x v="1"/>
    <m/>
    <m/>
    <m/>
  </r>
  <r>
    <n v="1015"/>
    <x v="1548"/>
    <x v="7"/>
    <s v="Finance - Senior"/>
    <x v="18"/>
    <s v="Finance-Fund Administrator"/>
    <x v="4"/>
    <x v="1085"/>
    <d v="2022-02-04T07:54:35"/>
    <n v="2"/>
    <d v="2022-02-10T07:54:35"/>
    <n v="6"/>
    <d v="2022-02-17T07:54:35"/>
    <n v="7"/>
    <x v="0"/>
    <n v="9"/>
    <d v="2022-02-19T07:54:35"/>
    <x v="1"/>
    <m/>
    <d v="2022-02-23T07:54:35"/>
    <s v="Declined"/>
    <m/>
    <m/>
    <d v="2022-02-21T07:54:35"/>
    <x v="0"/>
    <m/>
    <x v="0"/>
    <m/>
    <m/>
    <m/>
    <m/>
    <m/>
    <m/>
    <m/>
    <x v="1"/>
    <m/>
    <m/>
    <m/>
  </r>
  <r>
    <n v="1014"/>
    <x v="1549"/>
    <x v="7"/>
    <s v="Finance - Senior"/>
    <x v="18"/>
    <s v="Finance-Fund Administrator"/>
    <x v="4"/>
    <x v="1086"/>
    <d v="2022-02-07T07:54:35"/>
    <n v="1"/>
    <d v="2022-02-10T07:54:35"/>
    <n v="3"/>
    <d v="2022-03-02T07:54:35"/>
    <n v="20"/>
    <x v="0"/>
    <n v="5"/>
    <d v="2022-02-15T07:54:35"/>
    <x v="0"/>
    <s v="Salary expectation too high"/>
    <m/>
    <m/>
    <m/>
    <m/>
    <m/>
    <x v="0"/>
    <m/>
    <x v="0"/>
    <m/>
    <m/>
    <m/>
    <m/>
    <m/>
    <m/>
    <m/>
    <x v="2"/>
    <m/>
    <m/>
    <m/>
  </r>
  <r>
    <n v="980"/>
    <x v="1550"/>
    <x v="7"/>
    <s v="Finance - Senior"/>
    <x v="18"/>
    <s v="Finance-Fund Administrator"/>
    <x v="4"/>
    <x v="1087"/>
    <d v="2022-07-20T16:46:55"/>
    <n v="3"/>
    <d v="2022-07-22T16:46:55"/>
    <n v="2"/>
    <d v="2022-08-06T16:46:55"/>
    <n v="15"/>
    <x v="1"/>
    <m/>
    <m/>
    <x v="2"/>
    <m/>
    <m/>
    <m/>
    <m/>
    <m/>
    <m/>
    <x v="0"/>
    <m/>
    <x v="0"/>
    <m/>
    <m/>
    <m/>
    <m/>
    <m/>
    <m/>
    <m/>
    <x v="1"/>
    <m/>
    <m/>
    <m/>
  </r>
  <r>
    <n v="976"/>
    <x v="1551"/>
    <x v="7"/>
    <s v="Finance - Senior"/>
    <x v="18"/>
    <s v="Finance-Fund Administrator"/>
    <x v="4"/>
    <x v="1088"/>
    <d v="2022-07-21T16:46:55"/>
    <n v="2"/>
    <d v="2022-07-22T16:46:55"/>
    <n v="1"/>
    <d v="2022-08-18T16:46:55"/>
    <n v="27"/>
    <x v="0"/>
    <n v="13"/>
    <d v="2022-08-04T16:46:55"/>
    <x v="0"/>
    <s v="Didn't pass technical test"/>
    <m/>
    <m/>
    <m/>
    <m/>
    <d v="2022-08-05T16:46:55"/>
    <x v="0"/>
    <m/>
    <x v="0"/>
    <m/>
    <m/>
    <m/>
    <m/>
    <m/>
    <m/>
    <m/>
    <x v="0"/>
    <m/>
    <m/>
    <m/>
  </r>
  <r>
    <n v="973"/>
    <x v="1552"/>
    <x v="7"/>
    <s v="Finance - Senior"/>
    <x v="18"/>
    <s v="Finance-Fund Administrator"/>
    <x v="4"/>
    <x v="1089"/>
    <d v="2022-07-17T16:46:55"/>
    <n v="4"/>
    <d v="2022-07-22T16:46:55"/>
    <n v="5"/>
    <d v="2022-08-15T16:46:55"/>
    <n v="24"/>
    <x v="0"/>
    <n v="9"/>
    <d v="2022-07-31T16:46:55"/>
    <x v="0"/>
    <s v="Position filled by another"/>
    <m/>
    <m/>
    <m/>
    <m/>
    <d v="2022-08-01T16:46:55"/>
    <x v="0"/>
    <m/>
    <x v="0"/>
    <m/>
    <m/>
    <m/>
    <m/>
    <m/>
    <m/>
    <m/>
    <x v="0"/>
    <m/>
    <m/>
    <m/>
  </r>
  <r>
    <n v="968"/>
    <x v="1553"/>
    <x v="7"/>
    <s v="Finance - Senior"/>
    <x v="18"/>
    <s v="Finance-Fund Administrator"/>
    <x v="4"/>
    <x v="1090"/>
    <d v="2023-07-15T08:10:15"/>
    <n v="1"/>
    <d v="2023-07-20T08:10:15"/>
    <n v="5"/>
    <d v="2023-08-14T08:10:15"/>
    <n v="25"/>
    <x v="0"/>
    <n v="6"/>
    <d v="2023-07-26T08:10:15"/>
    <x v="3"/>
    <m/>
    <d v="2023-07-30T08:10:15"/>
    <s v="Accepted"/>
    <d v="2023-07-28T08:10:15"/>
    <d v="2023-07-31T08:10:15"/>
    <d v="2023-07-27T08:10:15"/>
    <x v="18"/>
    <d v="2023-07-31T08:10:15"/>
    <x v="1"/>
    <n v="5"/>
    <d v="2023-08-01T08:10:15"/>
    <n v="1"/>
    <d v="2023-08-04T08:10:15"/>
    <d v="2023-08-05T08:10:15"/>
    <n v="148"/>
    <m/>
    <x v="1"/>
    <d v="2023-08-25T08:10:15"/>
    <n v="25"/>
    <n v="1"/>
  </r>
  <r>
    <n v="967"/>
    <x v="1554"/>
    <x v="7"/>
    <s v="Finance - Senior"/>
    <x v="18"/>
    <s v="Finance-Fund Administrator"/>
    <x v="4"/>
    <x v="1091"/>
    <d v="2023-07-19T08:10:15"/>
    <n v="4"/>
    <d v="2023-07-20T08:10:15"/>
    <n v="1"/>
    <d v="2023-07-27T08:10:15"/>
    <n v="7"/>
    <x v="0"/>
    <n v="12"/>
    <d v="2023-08-01T08:10:15"/>
    <x v="4"/>
    <m/>
    <d v="2023-08-05T08:10:15"/>
    <s v="Pending"/>
    <m/>
    <m/>
    <d v="2023-08-02T08:10:15"/>
    <x v="0"/>
    <m/>
    <x v="0"/>
    <m/>
    <m/>
    <m/>
    <m/>
    <m/>
    <m/>
    <m/>
    <x v="1"/>
    <m/>
    <m/>
    <m/>
  </r>
  <r>
    <n v="962"/>
    <x v="1555"/>
    <x v="7"/>
    <s v="Finance - Senior"/>
    <x v="18"/>
    <s v="Finance-Fund Administrator"/>
    <x v="4"/>
    <x v="1092"/>
    <d v="2023-07-14T08:10:15"/>
    <n v="1"/>
    <d v="2023-07-20T08:10:15"/>
    <n v="6"/>
    <d v="2023-08-14T08:10:15"/>
    <n v="25"/>
    <x v="0"/>
    <n v="17"/>
    <d v="2023-08-06T08:10:15"/>
    <x v="3"/>
    <m/>
    <d v="2023-08-12T08:10:15"/>
    <s v="Accepted"/>
    <d v="2023-08-07T08:10:15"/>
    <d v="2023-08-09T08:10:15"/>
    <d v="2023-08-09T08:10:15"/>
    <x v="34"/>
    <d v="2023-08-15T08:10:15"/>
    <x v="1"/>
    <n v="9"/>
    <d v="2023-08-18T08:10:15"/>
    <n v="3"/>
    <d v="2023-08-20T08:10:15"/>
    <d v="2023-08-22T08:10:15"/>
    <n v="130"/>
    <m/>
    <x v="1"/>
    <d v="2023-09-11T08:10:15"/>
    <n v="27"/>
    <n v="2"/>
  </r>
  <r>
    <n v="892"/>
    <x v="1556"/>
    <x v="7"/>
    <s v="Finance - Senior"/>
    <x v="18"/>
    <s v="Finance-Fund Administrator"/>
    <x v="4"/>
    <x v="1093"/>
    <d v="2022-10-15T22:33:20"/>
    <n v="4"/>
    <d v="2022-10-16T22:33:20"/>
    <n v="1"/>
    <d v="2022-11-11T22:33:20"/>
    <n v="26"/>
    <x v="0"/>
    <n v="9"/>
    <d v="2022-10-25T22:33:20"/>
    <x v="3"/>
    <m/>
    <d v="2022-10-30T22:33:20"/>
    <s v="Accepted"/>
    <d v="2022-10-26T22:33:20"/>
    <d v="2022-10-29T22:33:20"/>
    <d v="2022-10-26T22:33:20"/>
    <x v="5"/>
    <d v="2022-11-03T22:33:20"/>
    <x v="1"/>
    <n v="9"/>
    <d v="2022-11-06T22:33:20"/>
    <n v="3"/>
    <d v="2022-11-09T22:33:20"/>
    <d v="2022-11-11T22:33:20"/>
    <n v="135"/>
    <m/>
    <x v="1"/>
    <d v="2022-11-25T22:33:20"/>
    <n v="22"/>
    <n v="2"/>
  </r>
  <r>
    <n v="890"/>
    <x v="1557"/>
    <x v="7"/>
    <s v="Finance - Senior"/>
    <x v="18"/>
    <s v="Finance-Fund Administrator"/>
    <x v="4"/>
    <x v="1094"/>
    <d v="2022-09-21T04:47:55"/>
    <n v="2"/>
    <d v="2022-09-27T04:47:55"/>
    <n v="6"/>
    <d v="2022-10-10T04:47:55"/>
    <n v="13"/>
    <x v="0"/>
    <n v="11"/>
    <d v="2022-10-08T04:47:55"/>
    <x v="0"/>
    <s v="Not a culture fit"/>
    <m/>
    <m/>
    <m/>
    <m/>
    <m/>
    <x v="0"/>
    <m/>
    <x v="0"/>
    <m/>
    <m/>
    <m/>
    <m/>
    <m/>
    <m/>
    <m/>
    <x v="0"/>
    <m/>
    <m/>
    <m/>
  </r>
  <r>
    <n v="889"/>
    <x v="1558"/>
    <x v="7"/>
    <s v="Finance - Senior"/>
    <x v="18"/>
    <s v="Finance-Fund Administrator"/>
    <x v="4"/>
    <x v="1095"/>
    <d v="2022-09-25T04:47:55"/>
    <n v="3"/>
    <d v="2022-09-27T04:47:55"/>
    <n v="2"/>
    <d v="2022-10-12T04:47:55"/>
    <n v="15"/>
    <x v="1"/>
    <m/>
    <m/>
    <x v="2"/>
    <m/>
    <m/>
    <m/>
    <m/>
    <m/>
    <m/>
    <x v="0"/>
    <m/>
    <x v="0"/>
    <m/>
    <m/>
    <m/>
    <m/>
    <m/>
    <m/>
    <m/>
    <x v="1"/>
    <m/>
    <m/>
    <m/>
  </r>
  <r>
    <n v="885"/>
    <x v="1559"/>
    <x v="7"/>
    <s v="Finance - Senior"/>
    <x v="18"/>
    <s v="Finance-Fund Administrator"/>
    <x v="4"/>
    <x v="1094"/>
    <d v="2022-09-23T04:47:55"/>
    <n v="4"/>
    <d v="2022-09-27T04:47:55"/>
    <n v="4"/>
    <d v="2022-10-23T04:47:55"/>
    <n v="26"/>
    <x v="1"/>
    <m/>
    <m/>
    <x v="2"/>
    <m/>
    <m/>
    <m/>
    <m/>
    <m/>
    <m/>
    <x v="0"/>
    <m/>
    <x v="0"/>
    <m/>
    <m/>
    <m/>
    <m/>
    <m/>
    <m/>
    <m/>
    <x v="1"/>
    <m/>
    <m/>
    <m/>
  </r>
  <r>
    <n v="865"/>
    <x v="1560"/>
    <x v="7"/>
    <s v="Finance - Senior"/>
    <x v="18"/>
    <s v="Finance-Fund Administrator"/>
    <x v="4"/>
    <x v="1096"/>
    <d v="2023-07-19T02:28:49"/>
    <n v="1"/>
    <d v="2023-07-24T02:28:49"/>
    <n v="5"/>
    <d v="2023-08-14T02:28:49"/>
    <n v="21"/>
    <x v="0"/>
    <n v="10"/>
    <d v="2023-08-03T02:28:49"/>
    <x v="3"/>
    <m/>
    <d v="2023-08-08T02:28:49"/>
    <s v="Accepted"/>
    <d v="2023-08-05T02:28:49"/>
    <d v="2023-08-09T02:28:49"/>
    <d v="2023-08-07T02:28:49"/>
    <x v="20"/>
    <d v="2023-08-09T02:28:49"/>
    <x v="1"/>
    <n v="6"/>
    <d v="2023-08-13T02:28:49"/>
    <n v="4"/>
    <d v="2023-08-15T02:28:49"/>
    <d v="2023-08-17T02:28:49"/>
    <n v="162"/>
    <m/>
    <x v="1"/>
    <d v="2023-09-03T02:28:49"/>
    <n v="25"/>
    <n v="2"/>
  </r>
  <r>
    <n v="860"/>
    <x v="1561"/>
    <x v="7"/>
    <s v="Finance - Senior"/>
    <x v="18"/>
    <s v="Finance-Fund Administrator"/>
    <x v="4"/>
    <x v="1097"/>
    <d v="2023-02-05T00:03:45"/>
    <n v="2"/>
    <d v="2023-02-07T00:03:45"/>
    <n v="2"/>
    <d v="2023-03-08T00:03:45"/>
    <n v="29"/>
    <x v="0"/>
    <n v="7"/>
    <d v="2023-02-14T00:03:45"/>
    <x v="0"/>
    <s v="Other"/>
    <m/>
    <m/>
    <m/>
    <m/>
    <d v="2023-02-15T00:03:45"/>
    <x v="0"/>
    <m/>
    <x v="0"/>
    <m/>
    <m/>
    <m/>
    <m/>
    <m/>
    <m/>
    <m/>
    <x v="2"/>
    <m/>
    <m/>
    <m/>
  </r>
  <r>
    <n v="858"/>
    <x v="1562"/>
    <x v="7"/>
    <s v="Finance - Senior"/>
    <x v="18"/>
    <s v="Finance-Fund Administrator"/>
    <x v="4"/>
    <x v="1098"/>
    <d v="2023-02-05T00:03:45"/>
    <n v="1"/>
    <d v="2023-02-07T00:03:45"/>
    <n v="2"/>
    <d v="2023-03-01T00:03:45"/>
    <n v="22"/>
    <x v="0"/>
    <n v="14"/>
    <d v="2023-02-21T00:03:45"/>
    <x v="0"/>
    <s v="Position filled by another"/>
    <m/>
    <m/>
    <m/>
    <m/>
    <m/>
    <x v="0"/>
    <m/>
    <x v="0"/>
    <m/>
    <m/>
    <m/>
    <m/>
    <m/>
    <m/>
    <m/>
    <x v="0"/>
    <m/>
    <m/>
    <m/>
  </r>
  <r>
    <n v="748"/>
    <x v="1563"/>
    <x v="7"/>
    <s v="Finance - Senior"/>
    <x v="18"/>
    <s v="Finance-Fund Administrator"/>
    <x v="4"/>
    <x v="1099"/>
    <d v="2022-11-03T05:17:37"/>
    <n v="4"/>
    <d v="2022-11-09T05:17:37"/>
    <n v="6"/>
    <d v="2022-11-20T05:17:37"/>
    <n v="11"/>
    <x v="0"/>
    <n v="7"/>
    <d v="2022-11-16T05:17:37"/>
    <x v="0"/>
    <s v="Not a culture fit"/>
    <m/>
    <m/>
    <m/>
    <m/>
    <m/>
    <x v="0"/>
    <m/>
    <x v="0"/>
    <m/>
    <m/>
    <m/>
    <m/>
    <m/>
    <m/>
    <m/>
    <x v="0"/>
    <m/>
    <m/>
    <m/>
  </r>
  <r>
    <n v="745"/>
    <x v="1564"/>
    <x v="7"/>
    <s v="Finance - Senior"/>
    <x v="18"/>
    <s v="Finance-Fund Administrator"/>
    <x v="4"/>
    <x v="1100"/>
    <d v="2022-11-08T05:17:37"/>
    <n v="4"/>
    <d v="2022-11-09T05:17:37"/>
    <n v="1"/>
    <d v="2022-11-26T05:17:37"/>
    <n v="17"/>
    <x v="0"/>
    <n v="17"/>
    <d v="2022-11-26T05:17:37"/>
    <x v="1"/>
    <m/>
    <d v="2022-12-04T05:17:37"/>
    <s v="Declined"/>
    <m/>
    <m/>
    <d v="2022-11-30T05:17:37"/>
    <x v="0"/>
    <m/>
    <x v="0"/>
    <m/>
    <m/>
    <m/>
    <m/>
    <m/>
    <m/>
    <m/>
    <x v="1"/>
    <m/>
    <m/>
    <m/>
  </r>
  <r>
    <n v="705"/>
    <x v="1565"/>
    <x v="7"/>
    <s v="Finance - Senior"/>
    <x v="18"/>
    <s v="Finance-Fund Administrator"/>
    <x v="4"/>
    <x v="1101"/>
    <d v="2023-07-12T15:23:01"/>
    <n v="4"/>
    <d v="2023-07-14T15:23:01"/>
    <n v="2"/>
    <d v="2023-08-11T15:23:01"/>
    <n v="28"/>
    <x v="0"/>
    <n v="2"/>
    <d v="2023-07-16T15:23:01"/>
    <x v="3"/>
    <m/>
    <d v="2023-07-23T15:23:01"/>
    <s v="Accepted"/>
    <d v="2023-07-18T15:23:01"/>
    <d v="2023-07-21T15:23:01"/>
    <d v="2023-07-19T15:23:01"/>
    <x v="16"/>
    <d v="2023-07-26T15:23:01"/>
    <x v="1"/>
    <n v="10"/>
    <d v="2023-07-27T15:23:01"/>
    <n v="1"/>
    <d v="2023-07-29T15:23:01"/>
    <d v="2023-07-31T15:23:01"/>
    <n v="179"/>
    <m/>
    <x v="1"/>
    <d v="2023-08-11T15:23:01"/>
    <n v="16"/>
    <n v="2"/>
  </r>
  <r>
    <n v="701"/>
    <x v="1566"/>
    <x v="7"/>
    <s v="Finance - Senior"/>
    <x v="18"/>
    <s v="Finance-Fund Administrator"/>
    <x v="4"/>
    <x v="1102"/>
    <d v="2023-07-13T15:23:01"/>
    <n v="2"/>
    <d v="2023-07-14T15:23:01"/>
    <n v="1"/>
    <d v="2023-08-13T15:23:01"/>
    <n v="30"/>
    <x v="0"/>
    <n v="6"/>
    <d v="2023-07-20T15:23:01"/>
    <x v="0"/>
    <s v="Not a culture fit"/>
    <m/>
    <m/>
    <m/>
    <m/>
    <m/>
    <x v="0"/>
    <m/>
    <x v="0"/>
    <m/>
    <m/>
    <m/>
    <m/>
    <m/>
    <m/>
    <m/>
    <x v="0"/>
    <m/>
    <m/>
    <m/>
  </r>
  <r>
    <n v="608"/>
    <x v="1567"/>
    <x v="7"/>
    <s v="Finance - Senior"/>
    <x v="18"/>
    <s v="Finance-Fund Administrator"/>
    <x v="4"/>
    <x v="1103"/>
    <d v="2022-01-13T07:25:27"/>
    <n v="3"/>
    <d v="2022-01-15T07:25:27"/>
    <n v="2"/>
    <d v="2022-01-28T07:25:27"/>
    <n v="13"/>
    <x v="1"/>
    <m/>
    <m/>
    <x v="2"/>
    <m/>
    <m/>
    <m/>
    <m/>
    <m/>
    <m/>
    <x v="0"/>
    <m/>
    <x v="0"/>
    <m/>
    <m/>
    <m/>
    <m/>
    <m/>
    <m/>
    <m/>
    <x v="1"/>
    <m/>
    <m/>
    <m/>
  </r>
  <r>
    <n v="606"/>
    <x v="1568"/>
    <x v="7"/>
    <s v="Finance - Senior"/>
    <x v="18"/>
    <s v="Finance-Fund Administrator"/>
    <x v="4"/>
    <x v="1104"/>
    <d v="2022-01-14T07:25:27"/>
    <n v="3"/>
    <d v="2022-01-15T07:25:27"/>
    <n v="1"/>
    <d v="2022-01-27T07:25:27"/>
    <n v="12"/>
    <x v="1"/>
    <m/>
    <m/>
    <x v="2"/>
    <m/>
    <m/>
    <m/>
    <m/>
    <m/>
    <m/>
    <x v="0"/>
    <m/>
    <x v="0"/>
    <m/>
    <m/>
    <m/>
    <m/>
    <m/>
    <m/>
    <m/>
    <x v="1"/>
    <m/>
    <m/>
    <m/>
  </r>
  <r>
    <n v="605"/>
    <x v="1569"/>
    <x v="7"/>
    <s v="Finance - Senior"/>
    <x v="18"/>
    <s v="Finance-Fund Administrator"/>
    <x v="4"/>
    <x v="1105"/>
    <d v="2022-01-10T07:25:27"/>
    <n v="4"/>
    <d v="2022-01-15T07:25:27"/>
    <n v="5"/>
    <d v="2022-02-06T07:25:27"/>
    <n v="22"/>
    <x v="0"/>
    <n v="14"/>
    <d v="2022-01-29T07:25:27"/>
    <x v="3"/>
    <m/>
    <d v="2022-02-03T07:25:27"/>
    <s v="Accepted"/>
    <d v="2022-01-31T07:25:27"/>
    <d v="2022-02-01T07:25:27"/>
    <d v="2022-02-01T07:25:27"/>
    <x v="2"/>
    <d v="2022-02-10T07:25:27"/>
    <x v="1"/>
    <n v="12"/>
    <d v="2022-02-13T07:25:27"/>
    <n v="3"/>
    <d v="2022-02-16T07:25:27"/>
    <d v="2022-02-19T07:25:27"/>
    <n v="121"/>
    <m/>
    <x v="1"/>
    <d v="2022-02-26T07:25:27"/>
    <n v="16"/>
    <n v="3"/>
  </r>
  <r>
    <n v="597"/>
    <x v="1570"/>
    <x v="7"/>
    <s v="Finance - Senior"/>
    <x v="18"/>
    <s v="Finance-Fund Administrator"/>
    <x v="4"/>
    <x v="1106"/>
    <d v="2022-11-15T19:43:02"/>
    <n v="2"/>
    <d v="2022-11-21T19:43:02"/>
    <n v="6"/>
    <d v="2022-12-09T19:43:02"/>
    <n v="18"/>
    <x v="1"/>
    <m/>
    <m/>
    <x v="2"/>
    <m/>
    <m/>
    <m/>
    <m/>
    <m/>
    <m/>
    <x v="0"/>
    <m/>
    <x v="0"/>
    <m/>
    <m/>
    <m/>
    <m/>
    <m/>
    <m/>
    <m/>
    <x v="1"/>
    <m/>
    <m/>
    <m/>
  </r>
  <r>
    <n v="594"/>
    <x v="1571"/>
    <x v="7"/>
    <s v="Finance - Senior"/>
    <x v="18"/>
    <s v="Finance-Fund Administrator"/>
    <x v="4"/>
    <x v="1107"/>
    <d v="2022-11-17T19:43:02"/>
    <n v="2"/>
    <d v="2022-11-21T19:43:02"/>
    <n v="4"/>
    <d v="2022-11-28T19:43:02"/>
    <n v="7"/>
    <x v="0"/>
    <n v="13"/>
    <d v="2022-12-04T19:43:02"/>
    <x v="3"/>
    <m/>
    <d v="2022-12-09T19:43:02"/>
    <s v="Accepted"/>
    <d v="2022-12-06T19:43:02"/>
    <d v="2022-12-08T19:43:02"/>
    <d v="2022-12-08T19:43:02"/>
    <x v="7"/>
    <d v="2022-12-12T19:43:02"/>
    <x v="1"/>
    <n v="8"/>
    <d v="2022-12-15T19:43:02"/>
    <n v="3"/>
    <d v="2022-12-16T19:43:02"/>
    <d v="2022-12-18T19:43:02"/>
    <n v="152"/>
    <m/>
    <x v="1"/>
    <d v="2022-12-26T19:43:02"/>
    <n v="14"/>
    <n v="2"/>
  </r>
  <r>
    <n v="591"/>
    <x v="1572"/>
    <x v="7"/>
    <s v="Finance - Senior"/>
    <x v="18"/>
    <s v="Finance-Fund Administrator"/>
    <x v="4"/>
    <x v="1107"/>
    <d v="2022-11-19T19:43:02"/>
    <n v="4"/>
    <d v="2022-11-21T19:43:02"/>
    <n v="2"/>
    <d v="2022-12-01T19:43:02"/>
    <n v="10"/>
    <x v="0"/>
    <n v="15"/>
    <d v="2022-12-06T19:43:02"/>
    <x v="3"/>
    <m/>
    <d v="2022-12-11T19:43:02"/>
    <s v="Accepted"/>
    <d v="2022-12-07T19:43:02"/>
    <d v="2022-12-09T19:43:02"/>
    <d v="2022-12-09T19:43:02"/>
    <x v="13"/>
    <d v="2022-12-10T19:43:02"/>
    <x v="1"/>
    <n v="4"/>
    <d v="2022-12-12T19:43:02"/>
    <n v="2"/>
    <d v="2022-12-13T19:43:02"/>
    <d v="2022-12-15T19:43:02"/>
    <n v="157"/>
    <m/>
    <x v="1"/>
    <d v="2022-12-27T19:43:02"/>
    <n v="17"/>
    <n v="2"/>
  </r>
  <r>
    <n v="459"/>
    <x v="1573"/>
    <x v="7"/>
    <s v="Finance - Senior"/>
    <x v="18"/>
    <s v="Finance-Fund Administrator"/>
    <x v="4"/>
    <x v="1108"/>
    <d v="2023-02-21T13:42:17"/>
    <n v="2"/>
    <d v="2023-02-22T13:42:17"/>
    <n v="1"/>
    <d v="2023-03-14T13:42:17"/>
    <n v="20"/>
    <x v="0"/>
    <n v="11"/>
    <d v="2023-03-05T13:42:17"/>
    <x v="3"/>
    <m/>
    <d v="2023-03-12T13:42:17"/>
    <s v="Accepted"/>
    <d v="2023-03-06T13:42:17"/>
    <d v="2023-03-07T13:42:17"/>
    <d v="2023-03-09T13:42:17"/>
    <x v="13"/>
    <d v="2023-03-16T13:42:17"/>
    <x v="1"/>
    <n v="11"/>
    <d v="2023-03-17T13:42:17"/>
    <n v="1"/>
    <d v="2023-03-20T13:42:17"/>
    <d v="2023-03-22T13:42:17"/>
    <n v="167"/>
    <m/>
    <x v="1"/>
    <d v="2023-04-03T13:42:17"/>
    <n v="18"/>
    <n v="2"/>
  </r>
  <r>
    <n v="455"/>
    <x v="1574"/>
    <x v="7"/>
    <s v="Finance - Senior"/>
    <x v="18"/>
    <s v="Finance-Fund Administrator"/>
    <x v="4"/>
    <x v="1109"/>
    <d v="2023-02-21T13:42:17"/>
    <n v="1"/>
    <d v="2023-02-22T13:42:17"/>
    <n v="1"/>
    <d v="2023-03-08T13:42:17"/>
    <n v="14"/>
    <x v="0"/>
    <n v="13"/>
    <d v="2023-03-07T13:42:17"/>
    <x v="3"/>
    <m/>
    <d v="2023-03-11T13:42:17"/>
    <s v="Accepted"/>
    <d v="2023-03-08T13:42:17"/>
    <d v="2023-03-12T13:42:17"/>
    <d v="2023-03-09T13:42:17"/>
    <x v="32"/>
    <d v="2023-03-11T13:42:17"/>
    <x v="1"/>
    <n v="4"/>
    <d v="2023-03-12T13:42:17"/>
    <n v="1"/>
    <d v="2023-03-15T13:42:17"/>
    <d v="2023-03-17T13:42:17"/>
    <n v="162"/>
    <m/>
    <x v="1"/>
    <d v="2023-03-30T13:42:17"/>
    <n v="19"/>
    <n v="2"/>
  </r>
  <r>
    <n v="452"/>
    <x v="1575"/>
    <x v="7"/>
    <s v="Finance - Senior"/>
    <x v="18"/>
    <s v="Finance-Fund Administrator"/>
    <x v="4"/>
    <x v="1110"/>
    <d v="2023-02-20T13:42:17"/>
    <n v="3"/>
    <d v="2023-02-22T13:42:17"/>
    <n v="2"/>
    <d v="2023-03-07T13:42:17"/>
    <n v="13"/>
    <x v="0"/>
    <n v="18"/>
    <d v="2023-03-12T13:42:17"/>
    <x v="0"/>
    <s v="Position filled by another"/>
    <m/>
    <m/>
    <m/>
    <m/>
    <m/>
    <x v="0"/>
    <m/>
    <x v="0"/>
    <m/>
    <m/>
    <m/>
    <m/>
    <m/>
    <m/>
    <m/>
    <x v="0"/>
    <m/>
    <m/>
    <m/>
  </r>
  <r>
    <n v="400"/>
    <x v="1576"/>
    <x v="7"/>
    <s v="Finance - Senior"/>
    <x v="18"/>
    <s v="Finance-Fund Administrator"/>
    <x v="4"/>
    <x v="1111"/>
    <d v="2023-02-19T16:28:40"/>
    <n v="1"/>
    <d v="2023-02-20T16:28:40"/>
    <n v="1"/>
    <d v="2023-03-18T16:28:40"/>
    <n v="26"/>
    <x v="0"/>
    <n v="15"/>
    <d v="2023-03-07T16:28:40"/>
    <x v="0"/>
    <s v="Salary expectation too high"/>
    <m/>
    <m/>
    <m/>
    <m/>
    <m/>
    <x v="0"/>
    <m/>
    <x v="0"/>
    <m/>
    <m/>
    <m/>
    <m/>
    <m/>
    <m/>
    <m/>
    <x v="2"/>
    <m/>
    <m/>
    <m/>
  </r>
  <r>
    <n v="393"/>
    <x v="1577"/>
    <x v="7"/>
    <s v="Finance - Senior"/>
    <x v="18"/>
    <s v="Finance-Fund Administrator"/>
    <x v="4"/>
    <x v="1112"/>
    <d v="2023-02-16T16:28:40"/>
    <n v="1"/>
    <d v="2023-02-20T16:28:40"/>
    <n v="4"/>
    <d v="2023-03-20T16:28:40"/>
    <n v="28"/>
    <x v="0"/>
    <n v="10"/>
    <d v="2023-03-02T16:28:40"/>
    <x v="1"/>
    <m/>
    <d v="2023-03-08T16:28:40"/>
    <s v="Declined"/>
    <m/>
    <m/>
    <d v="2023-03-05T16:28:40"/>
    <x v="0"/>
    <m/>
    <x v="0"/>
    <m/>
    <m/>
    <m/>
    <m/>
    <m/>
    <m/>
    <m/>
    <x v="1"/>
    <m/>
    <m/>
    <m/>
  </r>
  <r>
    <n v="345"/>
    <x v="1578"/>
    <x v="7"/>
    <s v="Finance - Senior"/>
    <x v="18"/>
    <s v="Finance-Fund Administrator"/>
    <x v="4"/>
    <x v="1113"/>
    <d v="2022-05-07T15:27:54"/>
    <n v="2"/>
    <d v="2022-05-09T15:27:54"/>
    <n v="2"/>
    <d v="2022-05-29T15:27:54"/>
    <n v="20"/>
    <x v="0"/>
    <n v="10"/>
    <d v="2022-05-19T15:27:54"/>
    <x v="1"/>
    <m/>
    <d v="2022-05-23T15:27:54"/>
    <s v="Declined"/>
    <m/>
    <m/>
    <d v="2022-05-22T15:27:54"/>
    <x v="0"/>
    <m/>
    <x v="0"/>
    <m/>
    <m/>
    <m/>
    <m/>
    <m/>
    <m/>
    <m/>
    <x v="1"/>
    <m/>
    <m/>
    <m/>
  </r>
  <r>
    <n v="341"/>
    <x v="1579"/>
    <x v="7"/>
    <s v="Finance - Senior"/>
    <x v="18"/>
    <s v="Finance-Fund Administrator"/>
    <x v="4"/>
    <x v="1114"/>
    <d v="2022-05-06T15:27:54"/>
    <n v="2"/>
    <d v="2022-05-09T15:27:54"/>
    <n v="3"/>
    <d v="2022-05-14T15:27:54"/>
    <n v="5"/>
    <x v="0"/>
    <n v="3"/>
    <d v="2022-05-12T15:27:54"/>
    <x v="4"/>
    <m/>
    <d v="2022-05-15T15:27:54"/>
    <s v="Pending"/>
    <m/>
    <m/>
    <d v="2022-05-14T15:27:54"/>
    <x v="0"/>
    <m/>
    <x v="0"/>
    <m/>
    <m/>
    <m/>
    <m/>
    <m/>
    <m/>
    <m/>
    <x v="1"/>
    <m/>
    <m/>
    <m/>
  </r>
  <r>
    <n v="285"/>
    <x v="1580"/>
    <x v="7"/>
    <s v="Finance - Senior"/>
    <x v="18"/>
    <s v="Finance-Fund Administrator"/>
    <x v="4"/>
    <x v="1115"/>
    <d v="2022-05-19T16:15:48"/>
    <n v="2"/>
    <d v="2022-05-25T16:15:48"/>
    <n v="6"/>
    <d v="2022-06-02T16:15:48"/>
    <n v="8"/>
    <x v="0"/>
    <n v="8"/>
    <d v="2022-06-02T16:15:48"/>
    <x v="1"/>
    <m/>
    <d v="2022-06-08T16:15:48"/>
    <s v="Declined"/>
    <m/>
    <m/>
    <d v="2022-06-06T16:15:48"/>
    <x v="0"/>
    <m/>
    <x v="0"/>
    <m/>
    <m/>
    <m/>
    <m/>
    <m/>
    <m/>
    <m/>
    <x v="1"/>
    <m/>
    <m/>
    <m/>
  </r>
  <r>
    <n v="284"/>
    <x v="1581"/>
    <x v="7"/>
    <s v="Finance - Senior"/>
    <x v="18"/>
    <s v="Finance-Fund Administrator"/>
    <x v="4"/>
    <x v="1116"/>
    <d v="2022-05-20T16:15:48"/>
    <n v="1"/>
    <d v="2022-05-25T16:15:48"/>
    <n v="5"/>
    <d v="2022-06-13T16:15:48"/>
    <n v="19"/>
    <x v="0"/>
    <n v="3"/>
    <d v="2022-05-28T16:15:48"/>
    <x v="1"/>
    <m/>
    <d v="2022-05-31T16:15:48"/>
    <s v="Declined"/>
    <m/>
    <m/>
    <d v="2022-05-30T16:15:48"/>
    <x v="0"/>
    <m/>
    <x v="0"/>
    <m/>
    <m/>
    <m/>
    <m/>
    <m/>
    <m/>
    <m/>
    <x v="1"/>
    <m/>
    <m/>
    <m/>
  </r>
  <r>
    <n v="207"/>
    <x v="1582"/>
    <x v="7"/>
    <s v="Finance - Senior"/>
    <x v="18"/>
    <s v="Finance-Fund Administrator"/>
    <x v="4"/>
    <x v="1117"/>
    <d v="2022-07-06T08:13:46"/>
    <n v="3"/>
    <d v="2022-07-12T08:13:46"/>
    <n v="6"/>
    <d v="2022-07-17T08:13:46"/>
    <n v="5"/>
    <x v="0"/>
    <n v="7"/>
    <d v="2022-07-19T08:13:46"/>
    <x v="4"/>
    <m/>
    <d v="2022-07-22T08:13:46"/>
    <s v="Pending"/>
    <m/>
    <m/>
    <d v="2022-07-20T08:13:46"/>
    <x v="0"/>
    <m/>
    <x v="0"/>
    <m/>
    <m/>
    <m/>
    <m/>
    <m/>
    <m/>
    <m/>
    <x v="1"/>
    <m/>
    <m/>
    <m/>
  </r>
  <r>
    <n v="177"/>
    <x v="1583"/>
    <x v="7"/>
    <s v="Finance - Senior"/>
    <x v="18"/>
    <s v="Finance-Fund Administrator"/>
    <x v="4"/>
    <x v="1015"/>
    <d v="2023-06-19T08:54:08"/>
    <n v="4"/>
    <d v="2023-06-20T08:54:08"/>
    <n v="1"/>
    <d v="2023-07-09T08:54:08"/>
    <n v="19"/>
    <x v="0"/>
    <n v="2"/>
    <d v="2023-06-22T08:54:08"/>
    <x v="1"/>
    <m/>
    <d v="2023-06-28T08:54:08"/>
    <s v="Declined"/>
    <m/>
    <m/>
    <d v="2023-06-24T08:54:08"/>
    <x v="0"/>
    <m/>
    <x v="0"/>
    <m/>
    <m/>
    <m/>
    <m/>
    <m/>
    <m/>
    <m/>
    <x v="1"/>
    <m/>
    <m/>
    <m/>
  </r>
  <r>
    <n v="175"/>
    <x v="1584"/>
    <x v="7"/>
    <s v="Finance - Senior"/>
    <x v="18"/>
    <s v="Finance-Fund Administrator"/>
    <x v="4"/>
    <x v="1118"/>
    <d v="2023-06-18T08:54:08"/>
    <n v="4"/>
    <d v="2023-06-20T08:54:08"/>
    <n v="2"/>
    <d v="2023-07-17T08:54:08"/>
    <n v="27"/>
    <x v="0"/>
    <n v="9"/>
    <d v="2023-06-29T08:54:08"/>
    <x v="3"/>
    <m/>
    <d v="2023-07-02T08:54:08"/>
    <s v="Accepted"/>
    <d v="2023-06-30T08:54:08"/>
    <d v="2023-07-04T08:54:08"/>
    <d v="2023-07-01T08:54:08"/>
    <x v="10"/>
    <d v="2023-07-08T08:54:08"/>
    <x v="1"/>
    <n v="9"/>
    <d v="2023-07-09T08:54:08"/>
    <n v="1"/>
    <d v="2023-07-11T08:54:08"/>
    <d v="2023-07-13T08:54:08"/>
    <n v="174"/>
    <m/>
    <x v="1"/>
    <d v="2023-07-27T08:54:08"/>
    <n v="19"/>
    <n v="2"/>
  </r>
  <r>
    <n v="173"/>
    <x v="1585"/>
    <x v="7"/>
    <s v="Finance - Senior"/>
    <x v="18"/>
    <s v="Finance-Fund Administrator"/>
    <x v="4"/>
    <x v="1119"/>
    <d v="2023-06-18T08:54:08"/>
    <n v="1"/>
    <d v="2023-06-20T08:54:08"/>
    <n v="2"/>
    <d v="2023-07-20T08:54:08"/>
    <n v="30"/>
    <x v="0"/>
    <n v="4"/>
    <d v="2023-06-24T08:54:08"/>
    <x v="1"/>
    <m/>
    <d v="2023-06-28T08:54:08"/>
    <s v="Declined"/>
    <m/>
    <m/>
    <d v="2023-06-26T08:54:08"/>
    <x v="0"/>
    <m/>
    <x v="0"/>
    <m/>
    <m/>
    <m/>
    <m/>
    <m/>
    <m/>
    <m/>
    <x v="1"/>
    <m/>
    <m/>
    <m/>
  </r>
  <r>
    <n v="95"/>
    <x v="1586"/>
    <x v="7"/>
    <s v="Finance - Senior"/>
    <x v="10"/>
    <s v="Finance-Business Partner"/>
    <x v="4"/>
    <x v="1120"/>
    <d v="2022-10-07T14:05:41"/>
    <n v="2"/>
    <d v="2022-10-13T14:05:41"/>
    <n v="6"/>
    <d v="2022-10-28T14:05:41"/>
    <n v="15"/>
    <x v="0"/>
    <n v="10"/>
    <d v="2022-10-23T14:05:41"/>
    <x v="4"/>
    <m/>
    <d v="2022-10-28T14:05:41"/>
    <s v="Pending"/>
    <m/>
    <m/>
    <d v="2022-10-25T14:05:41"/>
    <x v="0"/>
    <m/>
    <x v="0"/>
    <m/>
    <m/>
    <m/>
    <m/>
    <m/>
    <m/>
    <m/>
    <x v="1"/>
    <m/>
    <m/>
    <m/>
  </r>
  <r>
    <n v="93"/>
    <x v="1587"/>
    <x v="7"/>
    <s v="Finance - Senior"/>
    <x v="10"/>
    <s v="Finance-Business Partner"/>
    <x v="4"/>
    <x v="1120"/>
    <d v="2022-10-08T14:05:41"/>
    <n v="3"/>
    <d v="2022-10-13T14:05:41"/>
    <n v="5"/>
    <d v="2022-10-21T14:05:41"/>
    <n v="8"/>
    <x v="0"/>
    <n v="2"/>
    <d v="2022-10-15T14:05:41"/>
    <x v="1"/>
    <m/>
    <d v="2022-10-21T14:05:41"/>
    <s v="Declined"/>
    <m/>
    <m/>
    <d v="2022-10-18T14:05:41"/>
    <x v="0"/>
    <m/>
    <x v="0"/>
    <m/>
    <m/>
    <m/>
    <m/>
    <m/>
    <m/>
    <m/>
    <x v="1"/>
    <m/>
    <m/>
    <m/>
  </r>
  <r>
    <n v="80"/>
    <x v="1588"/>
    <x v="7"/>
    <s v="Finance - Senior"/>
    <x v="10"/>
    <s v="Finance-Business Partner"/>
    <x v="4"/>
    <x v="1121"/>
    <d v="2022-07-10T09:51:33"/>
    <n v="1"/>
    <d v="2022-07-12T09:51:33"/>
    <n v="2"/>
    <d v="2022-07-30T09:51:33"/>
    <n v="18"/>
    <x v="0"/>
    <n v="13"/>
    <d v="2022-07-25T09:51:33"/>
    <x v="3"/>
    <m/>
    <d v="2022-08-01T09:51:33"/>
    <s v="Accepted"/>
    <d v="2022-07-26T09:51:33"/>
    <d v="2022-07-28T09:51:33"/>
    <d v="2022-07-28T09:51:33"/>
    <x v="10"/>
    <d v="2022-08-02T09:51:33"/>
    <x v="1"/>
    <n v="60"/>
    <d v="2022-08-05T09:51:33"/>
    <n v="3"/>
    <d v="2022-08-07T09:51:33"/>
    <d v="2022-08-09T09:51:33"/>
    <n v="121"/>
    <m/>
    <x v="1"/>
    <d v="2022-08-21T09:51:33"/>
    <n v="19"/>
    <n v="2"/>
  </r>
  <r>
    <n v="29"/>
    <x v="1589"/>
    <x v="7"/>
    <s v="Finance - Senior"/>
    <x v="10"/>
    <s v="Finance-Business Partner"/>
    <x v="4"/>
    <x v="1020"/>
    <d v="2022-12-31T10:52:58"/>
    <n v="4"/>
    <d v="2023-01-01T10:52:58"/>
    <n v="1"/>
    <d v="2023-01-30T10:52:58"/>
    <n v="29"/>
    <x v="1"/>
    <m/>
    <m/>
    <x v="2"/>
    <m/>
    <m/>
    <m/>
    <m/>
    <m/>
    <m/>
    <x v="0"/>
    <m/>
    <x v="0"/>
    <m/>
    <m/>
    <m/>
    <m/>
    <m/>
    <m/>
    <m/>
    <x v="1"/>
    <m/>
    <m/>
    <m/>
  </r>
  <r>
    <n v="18"/>
    <x v="1590"/>
    <x v="7"/>
    <s v="Finance - Senior"/>
    <x v="10"/>
    <s v="Finance-Business Partner"/>
    <x v="4"/>
    <x v="1122"/>
    <d v="2022-03-19T21:37:51"/>
    <n v="3"/>
    <d v="2022-03-22T21:37:51"/>
    <n v="3"/>
    <d v="2022-04-07T21:37:51"/>
    <n v="16"/>
    <x v="0"/>
    <n v="6"/>
    <d v="2022-03-28T21:37:51"/>
    <x v="0"/>
    <s v="Position filled by another"/>
    <m/>
    <m/>
    <m/>
    <m/>
    <d v="2022-03-30T21:37:51"/>
    <x v="0"/>
    <m/>
    <x v="0"/>
    <m/>
    <m/>
    <m/>
    <m/>
    <m/>
    <m/>
    <m/>
    <x v="2"/>
    <m/>
    <m/>
    <m/>
  </r>
  <r>
    <n v="2843"/>
    <x v="1591"/>
    <x v="7"/>
    <s v="Finance - Manager Level"/>
    <x v="6"/>
    <s v="Finance-Manager"/>
    <x v="5"/>
    <x v="1123"/>
    <d v="2022-04-04T10:38:28"/>
    <n v="1"/>
    <d v="2022-04-07T10:38:28"/>
    <n v="3"/>
    <d v="2022-04-28T10:38:28"/>
    <n v="21"/>
    <x v="0"/>
    <n v="5"/>
    <d v="2022-04-12T10:38:28"/>
    <x v="1"/>
    <m/>
    <d v="2022-04-17T10:38:28"/>
    <s v="Declined"/>
    <m/>
    <m/>
    <d v="2022-04-15T10:38:28"/>
    <x v="0"/>
    <m/>
    <x v="0"/>
    <m/>
    <m/>
    <m/>
    <m/>
    <m/>
    <m/>
    <m/>
    <x v="1"/>
    <m/>
    <m/>
    <m/>
  </r>
  <r>
    <n v="2780"/>
    <x v="1592"/>
    <x v="7"/>
    <s v="Finance - Manager Level"/>
    <x v="6"/>
    <s v="Finance-Manager"/>
    <x v="5"/>
    <x v="980"/>
    <d v="2022-05-04T18:40:18"/>
    <n v="1"/>
    <d v="2022-05-08T18:40:18"/>
    <n v="4"/>
    <d v="2022-05-18T18:40:18"/>
    <n v="10"/>
    <x v="0"/>
    <n v="7"/>
    <d v="2022-05-15T18:40:18"/>
    <x v="3"/>
    <m/>
    <d v="2022-05-20T18:40:18"/>
    <s v="Accepted"/>
    <d v="2022-05-17T18:40:18"/>
    <d v="2022-05-18T18:40:18"/>
    <d v="2022-05-19T18:40:18"/>
    <x v="18"/>
    <d v="2022-05-20T18:40:18"/>
    <x v="1"/>
    <n v="30"/>
    <d v="2022-05-21T18:40:18"/>
    <n v="1"/>
    <d v="2022-05-24T18:40:18"/>
    <d v="2022-05-27T18:40:18"/>
    <n v="162"/>
    <m/>
    <x v="1"/>
    <d v="2022-06-07T18:40:18"/>
    <n v="18"/>
    <n v="3"/>
  </r>
  <r>
    <n v="2778"/>
    <x v="1593"/>
    <x v="7"/>
    <s v="Finance - Manager Level"/>
    <x v="6"/>
    <s v="Finance-Manager"/>
    <x v="5"/>
    <x v="1124"/>
    <d v="2022-05-03T18:40:18"/>
    <n v="1"/>
    <d v="2022-05-08T18:40:18"/>
    <n v="5"/>
    <d v="2022-05-13T18:40:18"/>
    <n v="5"/>
    <x v="0"/>
    <n v="17"/>
    <d v="2022-05-25T18:40:18"/>
    <x v="1"/>
    <m/>
    <d v="2022-05-29T18:40:18"/>
    <s v="Declined"/>
    <m/>
    <m/>
    <d v="2022-05-26T18:40:18"/>
    <x v="0"/>
    <m/>
    <x v="0"/>
    <m/>
    <m/>
    <m/>
    <m/>
    <m/>
    <m/>
    <m/>
    <x v="1"/>
    <m/>
    <m/>
    <m/>
  </r>
  <r>
    <n v="2752"/>
    <x v="1594"/>
    <x v="7"/>
    <s v="Finance - Manager Level"/>
    <x v="6"/>
    <s v="Finance-Manager"/>
    <x v="5"/>
    <x v="1125"/>
    <d v="2023-04-12T18:21:43"/>
    <n v="3"/>
    <d v="2023-04-16T18:21:43"/>
    <n v="4"/>
    <d v="2023-04-21T18:21:43"/>
    <n v="5"/>
    <x v="0"/>
    <n v="10"/>
    <d v="2023-04-26T18:21:43"/>
    <x v="3"/>
    <m/>
    <d v="2023-05-01T18:21:43"/>
    <s v="Accepted"/>
    <d v="2023-04-28T18:21:43"/>
    <d v="2023-05-01T18:21:43"/>
    <d v="2023-04-29T18:21:43"/>
    <x v="4"/>
    <d v="2023-05-05T18:21:43"/>
    <x v="1"/>
    <n v="9"/>
    <d v="2023-05-09T18:21:43"/>
    <n v="4"/>
    <d v="2023-05-11T18:21:43"/>
    <d v="2023-05-12T18:21:43"/>
    <n v="140"/>
    <m/>
    <x v="1"/>
    <d v="2023-05-21T18:21:43"/>
    <n v="16"/>
    <n v="1"/>
  </r>
  <r>
    <n v="2677"/>
    <x v="1595"/>
    <x v="7"/>
    <s v="Finance - Manager Level"/>
    <x v="6"/>
    <s v="Finance-Manager"/>
    <x v="5"/>
    <x v="1126"/>
    <d v="2022-02-15T03:23:10"/>
    <n v="3"/>
    <d v="2022-02-16T03:23:10"/>
    <n v="1"/>
    <d v="2022-02-27T03:23:10"/>
    <n v="11"/>
    <x v="0"/>
    <n v="3"/>
    <d v="2022-02-19T03:23:10"/>
    <x v="1"/>
    <m/>
    <d v="2022-02-24T03:23:10"/>
    <s v="Declined"/>
    <m/>
    <m/>
    <d v="2022-02-21T03:23:10"/>
    <x v="0"/>
    <m/>
    <x v="0"/>
    <m/>
    <m/>
    <m/>
    <m/>
    <m/>
    <m/>
    <m/>
    <x v="1"/>
    <m/>
    <m/>
    <m/>
  </r>
  <r>
    <n v="2676"/>
    <x v="1596"/>
    <x v="7"/>
    <s v="Finance - Manager Level"/>
    <x v="6"/>
    <s v="Finance-Manager"/>
    <x v="5"/>
    <x v="1127"/>
    <d v="2022-02-12T03:23:10"/>
    <n v="2"/>
    <d v="2022-02-16T03:23:10"/>
    <n v="4"/>
    <d v="2022-03-06T03:23:10"/>
    <n v="18"/>
    <x v="0"/>
    <n v="18"/>
    <d v="2022-03-06T03:23:10"/>
    <x v="1"/>
    <m/>
    <d v="2022-03-11T03:23:10"/>
    <s v="Declined"/>
    <m/>
    <m/>
    <d v="2022-03-08T03:23:10"/>
    <x v="0"/>
    <m/>
    <x v="0"/>
    <m/>
    <m/>
    <m/>
    <m/>
    <m/>
    <m/>
    <m/>
    <x v="1"/>
    <m/>
    <m/>
    <m/>
  </r>
  <r>
    <n v="2675"/>
    <x v="1597"/>
    <x v="7"/>
    <s v="Finance - Manager Level"/>
    <x v="6"/>
    <s v="Finance-Manager"/>
    <x v="5"/>
    <x v="1029"/>
    <d v="2022-02-12T03:23:10"/>
    <n v="3"/>
    <d v="2022-02-16T03:23:10"/>
    <n v="4"/>
    <d v="2022-03-07T03:23:10"/>
    <n v="19"/>
    <x v="1"/>
    <m/>
    <m/>
    <x v="2"/>
    <m/>
    <m/>
    <m/>
    <m/>
    <m/>
    <m/>
    <x v="0"/>
    <m/>
    <x v="0"/>
    <m/>
    <m/>
    <m/>
    <m/>
    <m/>
    <m/>
    <m/>
    <x v="1"/>
    <m/>
    <m/>
    <m/>
  </r>
  <r>
    <n v="2673"/>
    <x v="1598"/>
    <x v="7"/>
    <s v="Finance - Manager Level"/>
    <x v="6"/>
    <s v="Finance-Manager"/>
    <x v="5"/>
    <x v="1127"/>
    <d v="2022-02-12T03:23:10"/>
    <n v="2"/>
    <d v="2022-02-16T03:23:10"/>
    <n v="4"/>
    <d v="2022-02-27T03:23:10"/>
    <n v="11"/>
    <x v="1"/>
    <m/>
    <m/>
    <x v="2"/>
    <m/>
    <m/>
    <m/>
    <m/>
    <m/>
    <m/>
    <x v="0"/>
    <m/>
    <x v="0"/>
    <m/>
    <m/>
    <m/>
    <m/>
    <m/>
    <m/>
    <m/>
    <x v="1"/>
    <m/>
    <m/>
    <m/>
  </r>
  <r>
    <n v="2550"/>
    <x v="1599"/>
    <x v="7"/>
    <s v="Finance - Manager Level"/>
    <x v="6"/>
    <s v="Finance-Manager"/>
    <x v="5"/>
    <x v="1128"/>
    <d v="2023-06-29T11:30:00"/>
    <n v="3"/>
    <d v="2023-07-05T11:30:00"/>
    <n v="6"/>
    <d v="2023-07-30T11:30:00"/>
    <n v="25"/>
    <x v="0"/>
    <n v="8"/>
    <d v="2023-07-13T11:30:00"/>
    <x v="1"/>
    <m/>
    <d v="2023-07-19T11:30:00"/>
    <s v="Declined"/>
    <m/>
    <m/>
    <d v="2023-07-16T11:30:00"/>
    <x v="0"/>
    <m/>
    <x v="0"/>
    <m/>
    <m/>
    <m/>
    <m/>
    <m/>
    <m/>
    <m/>
    <x v="1"/>
    <m/>
    <m/>
    <m/>
  </r>
  <r>
    <n v="2544"/>
    <x v="1600"/>
    <x v="7"/>
    <s v="Finance - Manager Level"/>
    <x v="6"/>
    <s v="Finance-Manager"/>
    <x v="5"/>
    <x v="1129"/>
    <d v="2023-06-29T11:30:00"/>
    <n v="1"/>
    <d v="2023-07-05T11:30:00"/>
    <n v="6"/>
    <d v="2023-07-12T11:30:00"/>
    <n v="7"/>
    <x v="0"/>
    <n v="16"/>
    <d v="2023-07-21T11:30:00"/>
    <x v="0"/>
    <s v="Other"/>
    <m/>
    <m/>
    <m/>
    <m/>
    <d v="2023-07-22T11:30:00"/>
    <x v="0"/>
    <m/>
    <x v="0"/>
    <m/>
    <m/>
    <m/>
    <m/>
    <m/>
    <m/>
    <m/>
    <x v="0"/>
    <m/>
    <m/>
    <m/>
  </r>
  <r>
    <n v="2506"/>
    <x v="1601"/>
    <x v="7"/>
    <s v="Finance - Manager Level"/>
    <x v="6"/>
    <s v="Finance-Manager"/>
    <x v="5"/>
    <x v="1130"/>
    <d v="2022-06-27T18:38:51"/>
    <n v="2"/>
    <d v="2022-07-01T18:38:51"/>
    <n v="4"/>
    <d v="2022-07-26T18:38:51"/>
    <n v="25"/>
    <x v="0"/>
    <n v="15"/>
    <d v="2022-07-16T18:38:51"/>
    <x v="1"/>
    <m/>
    <d v="2022-07-20T18:38:51"/>
    <s v="Declined"/>
    <m/>
    <m/>
    <d v="2022-07-19T18:38:51"/>
    <x v="0"/>
    <m/>
    <x v="0"/>
    <m/>
    <m/>
    <m/>
    <m/>
    <m/>
    <m/>
    <m/>
    <x v="1"/>
    <m/>
    <m/>
    <m/>
  </r>
  <r>
    <n v="2503"/>
    <x v="1602"/>
    <x v="7"/>
    <s v="Finance - Manager Level"/>
    <x v="6"/>
    <s v="Finance-Manager"/>
    <x v="5"/>
    <x v="1131"/>
    <d v="2022-06-29T18:38:51"/>
    <n v="2"/>
    <d v="2022-07-01T18:38:51"/>
    <n v="2"/>
    <d v="2022-07-30T18:38:51"/>
    <n v="29"/>
    <x v="0"/>
    <n v="1"/>
    <d v="2022-07-02T18:38:51"/>
    <x v="3"/>
    <m/>
    <d v="2022-07-06T18:38:51"/>
    <s v="Accepted"/>
    <d v="2022-07-03T18:38:51"/>
    <d v="2022-07-06T18:38:51"/>
    <d v="2022-07-03T18:38:51"/>
    <x v="21"/>
    <d v="2022-07-08T18:38:51"/>
    <x v="1"/>
    <n v="6"/>
    <d v="2022-07-09T18:38:51"/>
    <n v="1"/>
    <d v="2022-07-12T18:38:51"/>
    <d v="2022-07-13T18:38:51"/>
    <n v="125"/>
    <m/>
    <x v="1"/>
    <d v="2022-07-30T18:38:51"/>
    <n v="22"/>
    <n v="1"/>
  </r>
  <r>
    <n v="2502"/>
    <x v="1603"/>
    <x v="7"/>
    <s v="Finance - Manager Level"/>
    <x v="6"/>
    <s v="Finance-Manager"/>
    <x v="5"/>
    <x v="1132"/>
    <d v="2022-06-30T18:38:51"/>
    <n v="2"/>
    <d v="2022-07-01T18:38:51"/>
    <n v="1"/>
    <d v="2022-07-27T18:38:51"/>
    <n v="26"/>
    <x v="0"/>
    <n v="11"/>
    <d v="2022-07-12T18:38:51"/>
    <x v="0"/>
    <s v="Not a culture fit"/>
    <m/>
    <m/>
    <m/>
    <m/>
    <d v="2022-07-14T18:38:51"/>
    <x v="0"/>
    <m/>
    <x v="0"/>
    <m/>
    <m/>
    <m/>
    <m/>
    <m/>
    <m/>
    <m/>
    <x v="2"/>
    <m/>
    <m/>
    <m/>
  </r>
  <r>
    <n v="2480"/>
    <x v="1604"/>
    <x v="7"/>
    <s v="Finance - Manager Level"/>
    <x v="6"/>
    <s v="Finance-Manager"/>
    <x v="5"/>
    <x v="1033"/>
    <d v="2022-12-21T10:20:25"/>
    <n v="1"/>
    <d v="2022-12-25T10:20:25"/>
    <n v="4"/>
    <d v="2023-01-05T10:20:25"/>
    <n v="11"/>
    <x v="0"/>
    <n v="16"/>
    <d v="2023-01-10T10:20:25"/>
    <x v="1"/>
    <m/>
    <d v="2023-01-13T10:20:25"/>
    <s v="Declined"/>
    <m/>
    <m/>
    <d v="2023-01-12T10:20:25"/>
    <x v="0"/>
    <m/>
    <x v="0"/>
    <m/>
    <m/>
    <m/>
    <m/>
    <m/>
    <m/>
    <m/>
    <x v="1"/>
    <m/>
    <m/>
    <m/>
  </r>
  <r>
    <n v="2472"/>
    <x v="1605"/>
    <x v="7"/>
    <s v="Finance - Manager Level"/>
    <x v="6"/>
    <s v="Finance-Manager"/>
    <x v="5"/>
    <x v="1133"/>
    <d v="2022-12-21T10:20:25"/>
    <n v="2"/>
    <d v="2022-12-25T10:20:25"/>
    <n v="4"/>
    <d v="2023-01-15T10:20:25"/>
    <n v="21"/>
    <x v="0"/>
    <n v="2"/>
    <d v="2022-12-27T10:20:25"/>
    <x v="0"/>
    <s v="Didn't pass technical test"/>
    <m/>
    <m/>
    <m/>
    <m/>
    <d v="2022-12-31T10:20:25"/>
    <x v="0"/>
    <m/>
    <x v="0"/>
    <m/>
    <m/>
    <m/>
    <m/>
    <m/>
    <m/>
    <m/>
    <x v="2"/>
    <m/>
    <m/>
    <m/>
  </r>
  <r>
    <n v="2359"/>
    <x v="1606"/>
    <x v="7"/>
    <s v="Finance - Manager Level"/>
    <x v="6"/>
    <s v="Finance-Manager"/>
    <x v="5"/>
    <x v="1134"/>
    <d v="2023-04-10T12:37:54"/>
    <n v="3"/>
    <d v="2023-04-16T12:37:54"/>
    <n v="6"/>
    <d v="2023-04-29T12:37:54"/>
    <n v="13"/>
    <x v="1"/>
    <m/>
    <m/>
    <x v="2"/>
    <m/>
    <m/>
    <m/>
    <m/>
    <m/>
    <m/>
    <x v="0"/>
    <m/>
    <x v="0"/>
    <m/>
    <m/>
    <m/>
    <m/>
    <m/>
    <m/>
    <m/>
    <x v="1"/>
    <m/>
    <m/>
    <m/>
  </r>
  <r>
    <n v="2356"/>
    <x v="1607"/>
    <x v="7"/>
    <s v="Finance - Manager Level"/>
    <x v="6"/>
    <s v="Finance-Manager"/>
    <x v="5"/>
    <x v="1135"/>
    <d v="2023-04-15T12:37:54"/>
    <n v="3"/>
    <d v="2023-04-16T12:37:54"/>
    <n v="1"/>
    <d v="2023-05-14T12:37:54"/>
    <n v="28"/>
    <x v="0"/>
    <n v="6"/>
    <d v="2023-04-22T12:37:54"/>
    <x v="0"/>
    <s v="Salary expectation too high"/>
    <m/>
    <m/>
    <m/>
    <m/>
    <m/>
    <x v="0"/>
    <m/>
    <x v="0"/>
    <m/>
    <m/>
    <m/>
    <m/>
    <m/>
    <m/>
    <m/>
    <x v="2"/>
    <m/>
    <m/>
    <m/>
  </r>
  <r>
    <n v="2330"/>
    <x v="1608"/>
    <x v="7"/>
    <s v="Finance - Manager Level"/>
    <x v="6"/>
    <s v="Finance-Manager"/>
    <x v="5"/>
    <x v="1136"/>
    <d v="2022-02-06T06:22:29"/>
    <n v="3"/>
    <d v="2022-02-11T06:22:29"/>
    <n v="5"/>
    <d v="2022-02-25T06:22:29"/>
    <n v="14"/>
    <x v="0"/>
    <n v="13"/>
    <d v="2022-02-24T06:22:29"/>
    <x v="1"/>
    <m/>
    <d v="2022-02-28T06:22:29"/>
    <s v="Declined"/>
    <m/>
    <m/>
    <d v="2022-02-25T06:22:29"/>
    <x v="0"/>
    <m/>
    <x v="0"/>
    <m/>
    <m/>
    <m/>
    <m/>
    <m/>
    <m/>
    <m/>
    <x v="1"/>
    <m/>
    <m/>
    <m/>
  </r>
  <r>
    <n v="2308"/>
    <x v="1609"/>
    <x v="7"/>
    <s v="Finance - Manager Level"/>
    <x v="6"/>
    <s v="Finance-Manager"/>
    <x v="5"/>
    <x v="1037"/>
    <d v="2023-06-25T01:56:26"/>
    <n v="3"/>
    <d v="2023-06-28T01:56:26"/>
    <n v="3"/>
    <d v="2023-07-10T01:56:26"/>
    <n v="12"/>
    <x v="0"/>
    <n v="12"/>
    <d v="2023-07-10T01:56:26"/>
    <x v="0"/>
    <s v="Position filled by another"/>
    <m/>
    <m/>
    <m/>
    <m/>
    <d v="2023-07-12T01:56:26"/>
    <x v="0"/>
    <m/>
    <x v="0"/>
    <m/>
    <m/>
    <m/>
    <m/>
    <m/>
    <m/>
    <m/>
    <x v="0"/>
    <m/>
    <m/>
    <m/>
  </r>
  <r>
    <n v="2279"/>
    <x v="1610"/>
    <x v="7"/>
    <s v="Finance - Manager Level"/>
    <x v="6"/>
    <s v="Finance-Manager"/>
    <x v="5"/>
    <x v="1137"/>
    <d v="2023-08-29T21:41:36"/>
    <n v="3"/>
    <d v="2023-09-02T21:41:36"/>
    <n v="4"/>
    <d v="2023-09-14T21:41:36"/>
    <n v="12"/>
    <x v="1"/>
    <m/>
    <m/>
    <x v="2"/>
    <m/>
    <m/>
    <m/>
    <m/>
    <m/>
    <m/>
    <x v="0"/>
    <m/>
    <x v="0"/>
    <m/>
    <m/>
    <m/>
    <m/>
    <m/>
    <m/>
    <m/>
    <x v="1"/>
    <m/>
    <m/>
    <m/>
  </r>
  <r>
    <n v="2230"/>
    <x v="1611"/>
    <x v="7"/>
    <s v="Finance - Manager Level"/>
    <x v="6"/>
    <s v="Finance-Manager"/>
    <x v="5"/>
    <x v="1138"/>
    <d v="2023-08-18T12:50:13"/>
    <n v="2"/>
    <d v="2023-08-23T12:50:13"/>
    <n v="5"/>
    <d v="2023-09-03T12:50:13"/>
    <n v="11"/>
    <x v="0"/>
    <n v="8"/>
    <d v="2023-08-31T12:50:13"/>
    <x v="4"/>
    <m/>
    <d v="2023-09-03T12:50:13"/>
    <s v="Pending"/>
    <m/>
    <m/>
    <d v="2023-09-01T12:50:13"/>
    <x v="0"/>
    <m/>
    <x v="0"/>
    <m/>
    <m/>
    <m/>
    <m/>
    <m/>
    <m/>
    <m/>
    <x v="1"/>
    <m/>
    <m/>
    <m/>
  </r>
  <r>
    <n v="2226"/>
    <x v="1612"/>
    <x v="7"/>
    <s v="Finance - Manager Level"/>
    <x v="6"/>
    <s v="Finance-Manager"/>
    <x v="5"/>
    <x v="1139"/>
    <d v="2023-08-20T12:50:13"/>
    <n v="2"/>
    <d v="2023-08-23T12:50:13"/>
    <n v="3"/>
    <d v="2023-09-01T12:50:13"/>
    <n v="9"/>
    <x v="0"/>
    <n v="10"/>
    <d v="2023-09-02T12:50:13"/>
    <x v="0"/>
    <s v="Salary expectation too high"/>
    <m/>
    <m/>
    <m/>
    <m/>
    <m/>
    <x v="0"/>
    <m/>
    <x v="0"/>
    <m/>
    <m/>
    <m/>
    <m/>
    <m/>
    <m/>
    <m/>
    <x v="0"/>
    <m/>
    <m/>
    <m/>
  </r>
  <r>
    <n v="2222"/>
    <x v="1613"/>
    <x v="7"/>
    <s v="Finance - Manager Level"/>
    <x v="6"/>
    <s v="Finance-Manager"/>
    <x v="5"/>
    <x v="985"/>
    <d v="2023-08-22T12:50:13"/>
    <n v="3"/>
    <d v="2023-08-23T12:50:13"/>
    <n v="1"/>
    <d v="2023-09-15T12:50:13"/>
    <n v="23"/>
    <x v="0"/>
    <n v="13"/>
    <d v="2023-09-05T12:50:13"/>
    <x v="1"/>
    <m/>
    <d v="2023-09-08T12:50:13"/>
    <s v="Declined"/>
    <m/>
    <m/>
    <d v="2023-09-06T12:50:13"/>
    <x v="0"/>
    <m/>
    <x v="0"/>
    <m/>
    <m/>
    <m/>
    <m/>
    <m/>
    <m/>
    <m/>
    <x v="1"/>
    <m/>
    <m/>
    <m/>
  </r>
  <r>
    <n v="2172"/>
    <x v="1614"/>
    <x v="7"/>
    <s v="Finance - Manager Level"/>
    <x v="6"/>
    <s v="Finance-Manager"/>
    <x v="5"/>
    <x v="987"/>
    <d v="2022-07-11T14:26:50"/>
    <n v="3"/>
    <d v="2022-07-17T14:26:50"/>
    <n v="6"/>
    <d v="2022-08-07T14:26:50"/>
    <n v="21"/>
    <x v="0"/>
    <n v="7"/>
    <d v="2022-07-24T14:26:50"/>
    <x v="0"/>
    <s v="Position filled by another"/>
    <m/>
    <m/>
    <m/>
    <m/>
    <m/>
    <x v="0"/>
    <m/>
    <x v="0"/>
    <m/>
    <m/>
    <m/>
    <m/>
    <m/>
    <m/>
    <m/>
    <x v="0"/>
    <m/>
    <m/>
    <m/>
  </r>
  <r>
    <n v="2156"/>
    <x v="1615"/>
    <x v="7"/>
    <s v="Finance - Manager Level"/>
    <x v="6"/>
    <s v="Finance-Manager"/>
    <x v="5"/>
    <x v="1140"/>
    <d v="2023-08-05T09:27:05"/>
    <n v="1"/>
    <d v="2023-08-09T09:27:05"/>
    <n v="4"/>
    <d v="2023-09-02T09:27:05"/>
    <n v="24"/>
    <x v="0"/>
    <n v="13"/>
    <d v="2023-08-22T09:27:05"/>
    <x v="0"/>
    <s v="Salary expectation too high"/>
    <m/>
    <m/>
    <m/>
    <m/>
    <m/>
    <x v="0"/>
    <m/>
    <x v="0"/>
    <m/>
    <m/>
    <m/>
    <m/>
    <m/>
    <m/>
    <m/>
    <x v="2"/>
    <m/>
    <m/>
    <m/>
  </r>
  <r>
    <n v="2154"/>
    <x v="1616"/>
    <x v="7"/>
    <s v="Finance - Manager Level"/>
    <x v="6"/>
    <s v="Finance-Manager"/>
    <x v="5"/>
    <x v="1141"/>
    <d v="2023-08-08T09:27:05"/>
    <n v="3"/>
    <d v="2023-08-09T09:27:05"/>
    <n v="1"/>
    <d v="2023-09-04T09:27:05"/>
    <n v="26"/>
    <x v="0"/>
    <n v="4"/>
    <d v="2023-08-13T09:27:05"/>
    <x v="3"/>
    <m/>
    <d v="2023-08-17T09:27:05"/>
    <s v="Accepted"/>
    <d v="2023-08-15T09:27:05"/>
    <d v="2023-08-17T09:27:05"/>
    <d v="2023-08-16T09:27:05"/>
    <x v="17"/>
    <d v="2023-08-25T09:27:05"/>
    <x v="1"/>
    <n v="12"/>
    <d v="2023-08-27T09:27:05"/>
    <n v="2"/>
    <d v="2023-08-30T09:27:05"/>
    <d v="2023-08-31T09:27:05"/>
    <n v="175"/>
    <m/>
    <x v="1"/>
    <d v="2023-09-11T09:27:05"/>
    <n v="17"/>
    <n v="1"/>
  </r>
  <r>
    <n v="2083"/>
    <x v="1617"/>
    <x v="7"/>
    <s v="Finance - Manager Level"/>
    <x v="6"/>
    <s v="Finance-Manager"/>
    <x v="5"/>
    <x v="1142"/>
    <d v="2022-10-06T21:05:46"/>
    <n v="3"/>
    <d v="2022-10-07T21:05:46"/>
    <n v="1"/>
    <d v="2022-10-18T21:05:46"/>
    <n v="11"/>
    <x v="0"/>
    <n v="4"/>
    <d v="2022-10-11T21:05:46"/>
    <x v="0"/>
    <s v="Salary expectation too high"/>
    <m/>
    <m/>
    <m/>
    <m/>
    <d v="2022-10-14T21:05:46"/>
    <x v="0"/>
    <m/>
    <x v="0"/>
    <m/>
    <m/>
    <m/>
    <m/>
    <m/>
    <m/>
    <m/>
    <x v="2"/>
    <m/>
    <m/>
    <m/>
  </r>
  <r>
    <n v="2030"/>
    <x v="1618"/>
    <x v="7"/>
    <s v="Finance - Manager Level"/>
    <x v="6"/>
    <s v="Finance-Manager"/>
    <x v="5"/>
    <x v="1042"/>
    <d v="2022-08-14T16:19:01"/>
    <n v="4"/>
    <d v="2022-08-17T16:19:01"/>
    <n v="3"/>
    <d v="2022-09-09T16:19:01"/>
    <n v="23"/>
    <x v="1"/>
    <m/>
    <m/>
    <x v="2"/>
    <m/>
    <m/>
    <m/>
    <m/>
    <m/>
    <m/>
    <x v="0"/>
    <m/>
    <x v="0"/>
    <m/>
    <m/>
    <m/>
    <m/>
    <m/>
    <m/>
    <m/>
    <x v="1"/>
    <m/>
    <m/>
    <m/>
  </r>
  <r>
    <n v="2021"/>
    <x v="1619"/>
    <x v="7"/>
    <s v="Finance - Manager Level"/>
    <x v="6"/>
    <s v="Finance-Manager"/>
    <x v="5"/>
    <x v="1143"/>
    <d v="2022-08-15T16:19:01"/>
    <n v="3"/>
    <d v="2022-08-17T16:19:01"/>
    <n v="2"/>
    <d v="2022-08-23T16:19:01"/>
    <n v="6"/>
    <x v="1"/>
    <m/>
    <m/>
    <x v="2"/>
    <m/>
    <m/>
    <m/>
    <m/>
    <m/>
    <m/>
    <x v="0"/>
    <m/>
    <x v="0"/>
    <m/>
    <m/>
    <m/>
    <m/>
    <m/>
    <m/>
    <m/>
    <x v="1"/>
    <m/>
    <m/>
    <m/>
  </r>
  <r>
    <n v="1996"/>
    <x v="1620"/>
    <x v="7"/>
    <s v="Finance - Manager Level"/>
    <x v="6"/>
    <s v="Finance-Manager"/>
    <x v="5"/>
    <x v="1043"/>
    <d v="2023-04-02T15:41:39"/>
    <n v="3"/>
    <d v="2023-04-05T15:41:39"/>
    <n v="3"/>
    <d v="2023-04-19T15:41:39"/>
    <n v="14"/>
    <x v="0"/>
    <n v="5"/>
    <d v="2023-04-10T15:41:39"/>
    <x v="0"/>
    <s v="Salary expectation too high"/>
    <m/>
    <m/>
    <m/>
    <m/>
    <d v="2023-04-13T15:41:39"/>
    <x v="0"/>
    <m/>
    <x v="0"/>
    <m/>
    <m/>
    <m/>
    <m/>
    <m/>
    <m/>
    <m/>
    <x v="0"/>
    <m/>
    <m/>
    <m/>
  </r>
  <r>
    <n v="1889"/>
    <x v="1621"/>
    <x v="7"/>
    <s v="Finance - Manager Level"/>
    <x v="6"/>
    <s v="Finance-Manager"/>
    <x v="5"/>
    <x v="1144"/>
    <d v="2022-10-10T10:12:16"/>
    <n v="3"/>
    <d v="2022-10-14T10:12:16"/>
    <n v="4"/>
    <d v="2022-11-08T10:12:16"/>
    <n v="25"/>
    <x v="1"/>
    <m/>
    <m/>
    <x v="2"/>
    <m/>
    <m/>
    <m/>
    <m/>
    <m/>
    <m/>
    <x v="0"/>
    <m/>
    <x v="0"/>
    <m/>
    <m/>
    <m/>
    <m/>
    <m/>
    <m/>
    <m/>
    <x v="1"/>
    <m/>
    <m/>
    <m/>
  </r>
  <r>
    <n v="1887"/>
    <x v="1622"/>
    <x v="7"/>
    <s v="Finance - Manager Level"/>
    <x v="6"/>
    <s v="Finance-Manager"/>
    <x v="5"/>
    <x v="1144"/>
    <d v="2022-10-10T10:12:16"/>
    <n v="3"/>
    <d v="2022-10-14T10:12:16"/>
    <n v="4"/>
    <d v="2022-11-07T10:12:16"/>
    <n v="24"/>
    <x v="0"/>
    <n v="8"/>
    <d v="2022-10-22T10:12:16"/>
    <x v="1"/>
    <m/>
    <d v="2022-10-29T10:12:16"/>
    <s v="Declined"/>
    <m/>
    <m/>
    <d v="2022-10-25T10:12:16"/>
    <x v="0"/>
    <m/>
    <x v="0"/>
    <m/>
    <m/>
    <m/>
    <m/>
    <m/>
    <m/>
    <m/>
    <x v="1"/>
    <m/>
    <m/>
    <m/>
  </r>
  <r>
    <n v="1886"/>
    <x v="1623"/>
    <x v="7"/>
    <s v="Finance - Manager Level"/>
    <x v="6"/>
    <s v="Finance-Manager"/>
    <x v="5"/>
    <x v="1144"/>
    <d v="2022-10-08T10:12:16"/>
    <n v="1"/>
    <d v="2022-10-14T10:12:16"/>
    <n v="6"/>
    <d v="2022-11-03T10:12:16"/>
    <n v="20"/>
    <x v="0"/>
    <n v="15"/>
    <d v="2022-10-29T10:12:16"/>
    <x v="0"/>
    <s v="Other"/>
    <m/>
    <m/>
    <m/>
    <m/>
    <m/>
    <x v="0"/>
    <m/>
    <x v="0"/>
    <m/>
    <m/>
    <m/>
    <m/>
    <m/>
    <m/>
    <m/>
    <x v="2"/>
    <m/>
    <m/>
    <m/>
  </r>
  <r>
    <n v="1885"/>
    <x v="1624"/>
    <x v="7"/>
    <s v="Finance - Manager Level"/>
    <x v="6"/>
    <s v="Finance-Manager"/>
    <x v="5"/>
    <x v="1145"/>
    <d v="2022-10-11T10:12:16"/>
    <n v="2"/>
    <d v="2022-10-14T10:12:16"/>
    <n v="3"/>
    <d v="2022-11-09T10:12:16"/>
    <n v="26"/>
    <x v="1"/>
    <m/>
    <m/>
    <x v="2"/>
    <m/>
    <m/>
    <m/>
    <m/>
    <m/>
    <m/>
    <x v="0"/>
    <m/>
    <x v="0"/>
    <m/>
    <m/>
    <m/>
    <m/>
    <m/>
    <m/>
    <m/>
    <x v="1"/>
    <m/>
    <m/>
    <m/>
  </r>
  <r>
    <n v="1884"/>
    <x v="1625"/>
    <x v="7"/>
    <s v="Finance - Manager Level"/>
    <x v="6"/>
    <s v="Finance-Manager"/>
    <x v="5"/>
    <x v="1146"/>
    <d v="2022-10-13T10:12:16"/>
    <n v="2"/>
    <d v="2022-10-14T10:12:16"/>
    <n v="1"/>
    <d v="2022-10-21T10:12:16"/>
    <n v="7"/>
    <x v="0"/>
    <n v="7"/>
    <d v="2022-10-21T10:12:16"/>
    <x v="3"/>
    <m/>
    <d v="2022-10-26T10:12:16"/>
    <s v="Accepted"/>
    <d v="2022-10-22T10:12:16"/>
    <d v="2022-10-26T10:12:16"/>
    <d v="2022-10-24T10:12:16"/>
    <x v="3"/>
    <d v="2022-10-25T10:12:16"/>
    <x v="1"/>
    <n v="4"/>
    <d v="2022-10-28T10:12:16"/>
    <n v="3"/>
    <d v="2022-10-29T10:12:16"/>
    <d v="2022-10-30T10:12:16"/>
    <n v="129"/>
    <m/>
    <x v="1"/>
    <d v="2022-11-09T10:12:16"/>
    <n v="15"/>
    <n v="1"/>
  </r>
  <r>
    <n v="1843"/>
    <x v="1626"/>
    <x v="7"/>
    <s v="Finance - Manager Level"/>
    <x v="6"/>
    <s v="Finance-Manager"/>
    <x v="5"/>
    <x v="1147"/>
    <d v="2022-02-21T23:17:04"/>
    <n v="4"/>
    <d v="2022-02-23T23:17:04"/>
    <n v="2"/>
    <d v="2022-03-09T23:17:04"/>
    <n v="14"/>
    <x v="0"/>
    <n v="12"/>
    <d v="2022-03-07T23:17:04"/>
    <x v="4"/>
    <m/>
    <d v="2022-03-12T23:17:04"/>
    <s v="Pending"/>
    <m/>
    <m/>
    <d v="2022-03-08T23:17:04"/>
    <x v="0"/>
    <m/>
    <x v="0"/>
    <m/>
    <m/>
    <m/>
    <m/>
    <m/>
    <m/>
    <m/>
    <x v="1"/>
    <m/>
    <m/>
    <m/>
  </r>
  <r>
    <n v="1842"/>
    <x v="1627"/>
    <x v="7"/>
    <s v="Finance - Manager Level"/>
    <x v="6"/>
    <s v="Finance-Manager"/>
    <x v="5"/>
    <x v="991"/>
    <d v="2022-02-22T23:17:04"/>
    <n v="4"/>
    <d v="2022-02-23T23:17:04"/>
    <n v="1"/>
    <d v="2022-02-28T23:17:04"/>
    <n v="5"/>
    <x v="0"/>
    <n v="12"/>
    <d v="2022-03-07T23:17:04"/>
    <x v="0"/>
    <s v="Position filled by another"/>
    <m/>
    <m/>
    <m/>
    <m/>
    <m/>
    <x v="0"/>
    <m/>
    <x v="0"/>
    <m/>
    <m/>
    <m/>
    <m/>
    <m/>
    <m/>
    <m/>
    <x v="0"/>
    <m/>
    <m/>
    <m/>
  </r>
  <r>
    <n v="1828"/>
    <x v="1628"/>
    <x v="7"/>
    <s v="Finance - Manager Level"/>
    <x v="6"/>
    <s v="Finance-Manager"/>
    <x v="5"/>
    <x v="1148"/>
    <d v="2022-04-13T11:01:49"/>
    <n v="2"/>
    <d v="2022-04-17T11:01:49"/>
    <n v="4"/>
    <d v="2022-05-15T11:01:49"/>
    <n v="28"/>
    <x v="0"/>
    <n v="15"/>
    <d v="2022-05-02T11:01:49"/>
    <x v="4"/>
    <m/>
    <d v="2022-05-08T11:01:49"/>
    <s v="Pending"/>
    <m/>
    <m/>
    <d v="2022-05-04T11:01:49"/>
    <x v="0"/>
    <m/>
    <x v="0"/>
    <m/>
    <m/>
    <m/>
    <m/>
    <m/>
    <m/>
    <m/>
    <x v="1"/>
    <m/>
    <m/>
    <m/>
  </r>
  <r>
    <n v="1827"/>
    <x v="1629"/>
    <x v="7"/>
    <s v="Finance - Manager Level"/>
    <x v="6"/>
    <s v="Finance-Manager"/>
    <x v="5"/>
    <x v="1149"/>
    <d v="2022-04-11T11:01:49"/>
    <n v="2"/>
    <d v="2022-04-17T11:01:49"/>
    <n v="6"/>
    <d v="2022-04-30T11:01:49"/>
    <n v="13"/>
    <x v="0"/>
    <n v="4"/>
    <d v="2022-04-21T11:01:49"/>
    <x v="3"/>
    <m/>
    <d v="2022-04-26T11:01:49"/>
    <s v="Accepted"/>
    <d v="2022-04-23T11:01:49"/>
    <d v="2022-04-26T11:01:49"/>
    <d v="2022-04-22T11:01:49"/>
    <x v="23"/>
    <d v="2022-04-30T11:01:49"/>
    <x v="1"/>
    <n v="9"/>
    <d v="2022-05-04T11:01:49"/>
    <n v="4"/>
    <d v="2022-05-06T11:01:49"/>
    <d v="2022-05-07T11:01:49"/>
    <n v="126"/>
    <m/>
    <x v="1"/>
    <d v="2022-05-20T11:01:49"/>
    <n v="20"/>
    <n v="1"/>
  </r>
  <r>
    <n v="1825"/>
    <x v="1630"/>
    <x v="7"/>
    <s v="Finance - Manager Level"/>
    <x v="6"/>
    <s v="Finance-Manager"/>
    <x v="5"/>
    <x v="1148"/>
    <d v="2022-04-14T11:01:49"/>
    <n v="3"/>
    <d v="2022-04-17T11:01:49"/>
    <n v="3"/>
    <d v="2022-05-07T11:01:49"/>
    <n v="20"/>
    <x v="0"/>
    <n v="5"/>
    <d v="2022-04-22T11:01:49"/>
    <x v="0"/>
    <s v="Not a culture fit"/>
    <m/>
    <m/>
    <m/>
    <m/>
    <m/>
    <x v="0"/>
    <m/>
    <x v="0"/>
    <m/>
    <m/>
    <m/>
    <m/>
    <m/>
    <m/>
    <m/>
    <x v="2"/>
    <m/>
    <m/>
    <m/>
  </r>
  <r>
    <n v="1824"/>
    <x v="1631"/>
    <x v="7"/>
    <s v="Finance - Manager Level"/>
    <x v="6"/>
    <s v="Finance-Manager"/>
    <x v="5"/>
    <x v="1150"/>
    <d v="2022-04-15T11:01:49"/>
    <n v="3"/>
    <d v="2022-04-17T11:01:49"/>
    <n v="2"/>
    <d v="2022-05-02T11:01:49"/>
    <n v="15"/>
    <x v="0"/>
    <n v="5"/>
    <d v="2022-04-22T11:01:49"/>
    <x v="0"/>
    <s v="Not a culture fit"/>
    <m/>
    <m/>
    <m/>
    <m/>
    <m/>
    <x v="0"/>
    <m/>
    <x v="0"/>
    <m/>
    <m/>
    <m/>
    <m/>
    <m/>
    <m/>
    <m/>
    <x v="2"/>
    <m/>
    <m/>
    <m/>
  </r>
  <r>
    <n v="1755"/>
    <x v="1632"/>
    <x v="7"/>
    <s v="Finance - Manager Level"/>
    <x v="6"/>
    <s v="Finance-Manager"/>
    <x v="5"/>
    <x v="1053"/>
    <d v="2022-05-31T15:29:59"/>
    <n v="3"/>
    <d v="2022-06-06T15:29:59"/>
    <n v="6"/>
    <d v="2022-06-30T15:29:59"/>
    <n v="24"/>
    <x v="0"/>
    <n v="12"/>
    <d v="2022-06-18T15:29:59"/>
    <x v="0"/>
    <s v="Other"/>
    <m/>
    <m/>
    <m/>
    <m/>
    <d v="2022-06-22T15:29:59"/>
    <x v="0"/>
    <m/>
    <x v="0"/>
    <m/>
    <m/>
    <m/>
    <m/>
    <m/>
    <m/>
    <m/>
    <x v="0"/>
    <m/>
    <m/>
    <m/>
  </r>
  <r>
    <n v="1753"/>
    <x v="1633"/>
    <x v="7"/>
    <s v="Finance - Manager Level"/>
    <x v="6"/>
    <s v="Finance-Manager"/>
    <x v="5"/>
    <x v="1151"/>
    <d v="2022-06-05T15:29:59"/>
    <n v="3"/>
    <d v="2022-06-06T15:29:59"/>
    <n v="1"/>
    <d v="2022-06-16T15:29:59"/>
    <n v="10"/>
    <x v="0"/>
    <n v="5"/>
    <d v="2022-06-11T15:29:59"/>
    <x v="0"/>
    <s v="Salary expectation too high"/>
    <m/>
    <m/>
    <m/>
    <m/>
    <m/>
    <x v="0"/>
    <m/>
    <x v="0"/>
    <m/>
    <m/>
    <m/>
    <m/>
    <m/>
    <m/>
    <m/>
    <x v="2"/>
    <m/>
    <m/>
    <m/>
  </r>
  <r>
    <n v="1739"/>
    <x v="1634"/>
    <x v="7"/>
    <s v="Finance - Manager Level"/>
    <x v="6"/>
    <s v="Finance-Manager"/>
    <x v="5"/>
    <x v="1056"/>
    <d v="2022-01-03T15:13:53"/>
    <n v="2"/>
    <d v="2022-01-07T15:13:53"/>
    <n v="4"/>
    <d v="2022-02-02T15:13:53"/>
    <n v="26"/>
    <x v="1"/>
    <m/>
    <m/>
    <x v="2"/>
    <m/>
    <m/>
    <m/>
    <m/>
    <m/>
    <m/>
    <x v="0"/>
    <m/>
    <x v="0"/>
    <m/>
    <m/>
    <m/>
    <m/>
    <m/>
    <m/>
    <m/>
    <x v="1"/>
    <m/>
    <m/>
    <m/>
  </r>
  <r>
    <n v="1710"/>
    <x v="1635"/>
    <x v="7"/>
    <s v="Finance - Manager Level"/>
    <x v="6"/>
    <s v="Finance-Manager"/>
    <x v="5"/>
    <x v="1058"/>
    <d v="2023-03-03T18:01:56"/>
    <n v="3"/>
    <d v="2023-03-09T18:01:56"/>
    <n v="6"/>
    <d v="2023-03-16T18:01:56"/>
    <n v="7"/>
    <x v="0"/>
    <n v="8"/>
    <d v="2023-03-17T18:01:56"/>
    <x v="4"/>
    <m/>
    <d v="2023-03-23T18:01:56"/>
    <s v="Pending"/>
    <m/>
    <m/>
    <d v="2023-03-19T18:01:56"/>
    <x v="0"/>
    <m/>
    <x v="0"/>
    <m/>
    <m/>
    <m/>
    <m/>
    <m/>
    <m/>
    <m/>
    <x v="1"/>
    <m/>
    <m/>
    <m/>
  </r>
  <r>
    <n v="1676"/>
    <x v="1636"/>
    <x v="7"/>
    <s v="Finance - Manager Level"/>
    <x v="6"/>
    <s v="Finance-Manager"/>
    <x v="5"/>
    <x v="1060"/>
    <d v="2022-11-09T03:27:45"/>
    <n v="1"/>
    <d v="2022-11-12T03:27:45"/>
    <n v="3"/>
    <d v="2022-12-06T03:27:45"/>
    <n v="24"/>
    <x v="0"/>
    <n v="2"/>
    <d v="2022-11-14T03:27:45"/>
    <x v="0"/>
    <s v="Salary expectation too high"/>
    <m/>
    <m/>
    <m/>
    <m/>
    <d v="2022-11-15T03:27:45"/>
    <x v="0"/>
    <m/>
    <x v="0"/>
    <m/>
    <m/>
    <m/>
    <m/>
    <m/>
    <m/>
    <m/>
    <x v="0"/>
    <m/>
    <m/>
    <m/>
  </r>
  <r>
    <n v="1673"/>
    <x v="1637"/>
    <x v="7"/>
    <s v="Finance - Manager Level"/>
    <x v="6"/>
    <s v="Finance-Manager"/>
    <x v="5"/>
    <x v="994"/>
    <d v="2022-11-08T03:27:45"/>
    <n v="3"/>
    <d v="2022-11-12T03:27:45"/>
    <n v="4"/>
    <d v="2022-11-30T03:27:45"/>
    <n v="18"/>
    <x v="0"/>
    <n v="15"/>
    <d v="2022-11-27T03:27:45"/>
    <x v="4"/>
    <m/>
    <d v="2022-12-04T03:27:45"/>
    <s v="Pending"/>
    <m/>
    <m/>
    <d v="2022-12-01T03:27:45"/>
    <x v="0"/>
    <m/>
    <x v="0"/>
    <m/>
    <m/>
    <m/>
    <m/>
    <m/>
    <m/>
    <m/>
    <x v="1"/>
    <m/>
    <m/>
    <m/>
  </r>
  <r>
    <n v="1587"/>
    <x v="1638"/>
    <x v="7"/>
    <s v="Finance - Manager Level"/>
    <x v="6"/>
    <s v="Finance-Manager"/>
    <x v="5"/>
    <x v="1152"/>
    <d v="2023-09-18T20:10:47"/>
    <n v="1"/>
    <d v="2023-09-19T20:10:47"/>
    <n v="1"/>
    <d v="2023-10-08T20:10:47"/>
    <n v="19"/>
    <x v="0"/>
    <n v="4"/>
    <d v="2023-09-23T20:10:47"/>
    <x v="3"/>
    <m/>
    <d v="2023-09-28T20:10:47"/>
    <s v="Accepted"/>
    <d v="2023-09-24T20:10:47"/>
    <d v="2023-09-28T20:10:47"/>
    <d v="2023-09-26T20:10:47"/>
    <x v="16"/>
    <d v="2023-10-05T20:10:47"/>
    <x v="1"/>
    <n v="12"/>
    <d v="2023-10-08T20:10:47"/>
    <n v="3"/>
    <d v="2023-10-11T20:10:47"/>
    <d v="2023-10-13T20:10:47"/>
    <n v="143"/>
    <m/>
    <x v="1"/>
    <d v="2023-10-27T20:10:47"/>
    <n v="22"/>
    <n v="2"/>
  </r>
  <r>
    <n v="1566"/>
    <x v="1639"/>
    <x v="7"/>
    <s v="Finance - Manager Level"/>
    <x v="6"/>
    <s v="Finance-Manager"/>
    <x v="5"/>
    <x v="1063"/>
    <d v="2022-03-21T11:46:18"/>
    <n v="3"/>
    <d v="2022-03-25T11:46:18"/>
    <n v="4"/>
    <d v="2022-03-30T11:46:18"/>
    <n v="5"/>
    <x v="0"/>
    <n v="7"/>
    <d v="2022-04-01T11:46:18"/>
    <x v="1"/>
    <m/>
    <d v="2022-04-06T11:46:18"/>
    <s v="Declined"/>
    <m/>
    <m/>
    <d v="2022-04-03T11:46:18"/>
    <x v="0"/>
    <m/>
    <x v="0"/>
    <m/>
    <m/>
    <m/>
    <m/>
    <m/>
    <m/>
    <m/>
    <x v="1"/>
    <m/>
    <m/>
    <m/>
  </r>
  <r>
    <n v="1565"/>
    <x v="1640"/>
    <x v="7"/>
    <s v="Finance - Manager Level"/>
    <x v="6"/>
    <s v="Finance-Manager"/>
    <x v="5"/>
    <x v="1064"/>
    <d v="2022-03-19T11:46:18"/>
    <n v="4"/>
    <d v="2022-03-25T11:46:18"/>
    <n v="6"/>
    <d v="2022-04-19T11:46:18"/>
    <n v="25"/>
    <x v="0"/>
    <n v="6"/>
    <d v="2022-03-31T11:46:18"/>
    <x v="4"/>
    <m/>
    <d v="2022-04-04T11:46:18"/>
    <s v="Pending"/>
    <m/>
    <m/>
    <d v="2022-04-01T11:46:18"/>
    <x v="0"/>
    <m/>
    <x v="0"/>
    <m/>
    <m/>
    <m/>
    <m/>
    <m/>
    <m/>
    <m/>
    <x v="1"/>
    <m/>
    <m/>
    <m/>
  </r>
  <r>
    <n v="1561"/>
    <x v="1641"/>
    <x v="7"/>
    <s v="Finance - Manager Level"/>
    <x v="6"/>
    <s v="Finance-Manager"/>
    <x v="5"/>
    <x v="998"/>
    <d v="2022-03-21T11:46:18"/>
    <n v="1"/>
    <d v="2022-03-25T11:46:18"/>
    <n v="4"/>
    <d v="2022-04-19T11:46:18"/>
    <n v="25"/>
    <x v="0"/>
    <n v="11"/>
    <d v="2022-04-05T11:46:18"/>
    <x v="1"/>
    <m/>
    <d v="2022-04-12T11:46:18"/>
    <s v="Declined"/>
    <m/>
    <m/>
    <d v="2022-04-09T11:46:18"/>
    <x v="0"/>
    <m/>
    <x v="0"/>
    <m/>
    <m/>
    <m/>
    <m/>
    <m/>
    <m/>
    <m/>
    <x v="1"/>
    <m/>
    <m/>
    <m/>
  </r>
  <r>
    <n v="1541"/>
    <x v="1642"/>
    <x v="7"/>
    <s v="Finance - Manager Level"/>
    <x v="6"/>
    <s v="Finance-Manager"/>
    <x v="5"/>
    <x v="1153"/>
    <d v="2023-05-29T20:23:44"/>
    <n v="1"/>
    <d v="2023-06-02T20:23:44"/>
    <n v="4"/>
    <d v="2023-07-02T20:23:44"/>
    <n v="30"/>
    <x v="1"/>
    <m/>
    <m/>
    <x v="2"/>
    <m/>
    <m/>
    <m/>
    <m/>
    <m/>
    <m/>
    <x v="0"/>
    <m/>
    <x v="0"/>
    <m/>
    <m/>
    <m/>
    <m/>
    <m/>
    <m/>
    <m/>
    <x v="1"/>
    <m/>
    <m/>
    <m/>
  </r>
  <r>
    <n v="1530"/>
    <x v="1643"/>
    <x v="7"/>
    <s v="Finance - Manager Level"/>
    <x v="6"/>
    <s v="Finance-Manager"/>
    <x v="5"/>
    <x v="999"/>
    <d v="2023-01-05T00:36:18"/>
    <n v="3"/>
    <d v="2023-01-07T00:36:18"/>
    <n v="2"/>
    <d v="2023-01-21T00:36:18"/>
    <n v="14"/>
    <x v="0"/>
    <n v="4"/>
    <d v="2023-01-11T00:36:18"/>
    <x v="1"/>
    <m/>
    <d v="2023-01-18T00:36:18"/>
    <s v="Declined"/>
    <m/>
    <m/>
    <d v="2023-01-14T00:36:18"/>
    <x v="0"/>
    <m/>
    <x v="0"/>
    <m/>
    <m/>
    <m/>
    <m/>
    <m/>
    <m/>
    <m/>
    <x v="1"/>
    <m/>
    <m/>
    <m/>
  </r>
  <r>
    <n v="1440"/>
    <x v="1644"/>
    <x v="7"/>
    <s v="Finance - Manager Level"/>
    <x v="6"/>
    <s v="Finance-Manager"/>
    <x v="5"/>
    <x v="1154"/>
    <d v="2023-06-10T22:29:11"/>
    <n v="4"/>
    <d v="2023-06-15T22:29:11"/>
    <n v="5"/>
    <d v="2023-07-10T22:29:11"/>
    <n v="25"/>
    <x v="0"/>
    <n v="7"/>
    <d v="2023-06-22T22:29:11"/>
    <x v="0"/>
    <s v="Position filled by another"/>
    <m/>
    <m/>
    <m/>
    <m/>
    <d v="2023-06-24T22:29:11"/>
    <x v="0"/>
    <m/>
    <x v="0"/>
    <m/>
    <m/>
    <m/>
    <m/>
    <m/>
    <m/>
    <m/>
    <x v="0"/>
    <m/>
    <m/>
    <m/>
  </r>
  <r>
    <n v="1437"/>
    <x v="1645"/>
    <x v="7"/>
    <s v="Finance - Manager Level"/>
    <x v="6"/>
    <s v="Finance-Manager"/>
    <x v="5"/>
    <x v="1155"/>
    <d v="2023-06-12T22:29:11"/>
    <n v="4"/>
    <d v="2023-06-15T22:29:11"/>
    <n v="3"/>
    <d v="2023-06-28T22:29:11"/>
    <n v="13"/>
    <x v="0"/>
    <n v="4"/>
    <d v="2023-06-19T22:29:11"/>
    <x v="4"/>
    <m/>
    <d v="2023-06-26T22:29:11"/>
    <s v="Pending"/>
    <m/>
    <m/>
    <d v="2023-06-23T22:29:11"/>
    <x v="0"/>
    <m/>
    <x v="0"/>
    <m/>
    <m/>
    <m/>
    <m/>
    <m/>
    <m/>
    <m/>
    <x v="1"/>
    <m/>
    <m/>
    <m/>
  </r>
  <r>
    <n v="1432"/>
    <x v="1646"/>
    <x v="7"/>
    <s v="Finance - Manager Level"/>
    <x v="6"/>
    <s v="Finance-Manager"/>
    <x v="5"/>
    <x v="1001"/>
    <d v="2023-06-13T22:29:11"/>
    <n v="4"/>
    <d v="2023-06-15T22:29:11"/>
    <n v="2"/>
    <d v="2023-07-13T22:29:11"/>
    <n v="28"/>
    <x v="0"/>
    <n v="5"/>
    <d v="2023-06-20T22:29:11"/>
    <x v="0"/>
    <s v="Other"/>
    <m/>
    <m/>
    <m/>
    <m/>
    <d v="2023-06-21T22:29:11"/>
    <x v="0"/>
    <m/>
    <x v="0"/>
    <m/>
    <m/>
    <m/>
    <m/>
    <m/>
    <m/>
    <m/>
    <x v="0"/>
    <m/>
    <m/>
    <m/>
  </r>
  <r>
    <n v="1399"/>
    <x v="1647"/>
    <x v="7"/>
    <s v="Finance - Manager Level"/>
    <x v="6"/>
    <s v="Finance-Manager"/>
    <x v="5"/>
    <x v="1156"/>
    <d v="2022-08-18T08:38:11"/>
    <n v="3"/>
    <d v="2022-08-23T08:38:11"/>
    <n v="5"/>
    <d v="2022-08-30T08:38:11"/>
    <n v="7"/>
    <x v="0"/>
    <n v="5"/>
    <d v="2022-08-28T08:38:11"/>
    <x v="3"/>
    <m/>
    <d v="2022-08-30T08:38:11"/>
    <s v="Accepted"/>
    <d v="2022-08-30T08:38:11"/>
    <d v="2022-08-31T08:38:11"/>
    <d v="2022-08-29T08:38:11"/>
    <x v="5"/>
    <d v="2022-09-07T08:38:11"/>
    <x v="1"/>
    <n v="10"/>
    <d v="2022-09-08T08:38:11"/>
    <n v="1"/>
    <d v="2022-09-09T08:38:11"/>
    <d v="2022-09-11T08:38:11"/>
    <n v="147"/>
    <m/>
    <x v="1"/>
    <d v="2022-09-25T08:38:11"/>
    <n v="18"/>
    <n v="2"/>
  </r>
  <r>
    <n v="1397"/>
    <x v="1648"/>
    <x v="7"/>
    <s v="Finance - Manager Level"/>
    <x v="6"/>
    <s v="Finance-Manager"/>
    <x v="5"/>
    <x v="1070"/>
    <d v="2022-08-17T08:38:11"/>
    <n v="1"/>
    <d v="2022-08-23T08:38:11"/>
    <n v="6"/>
    <d v="2022-08-30T08:38:11"/>
    <n v="7"/>
    <x v="0"/>
    <n v="14"/>
    <d v="2022-09-06T08:38:11"/>
    <x v="3"/>
    <m/>
    <d v="2022-09-09T08:38:11"/>
    <s v="Accepted"/>
    <d v="2022-09-07T08:38:11"/>
    <d v="2022-09-11T08:38:11"/>
    <d v="2022-09-08T08:38:11"/>
    <x v="12"/>
    <d v="2022-09-14T08:38:11"/>
    <x v="1"/>
    <n v="8"/>
    <d v="2022-09-18T08:38:11"/>
    <n v="4"/>
    <d v="2022-09-21T08:38:11"/>
    <d v="2022-09-24T08:38:11"/>
    <n v="151"/>
    <m/>
    <x v="1"/>
    <d v="2022-10-09T08:38:11"/>
    <n v="25"/>
    <n v="3"/>
  </r>
  <r>
    <n v="1394"/>
    <x v="1649"/>
    <x v="7"/>
    <s v="Finance - Manager Level"/>
    <x v="6"/>
    <s v="Finance-Manager"/>
    <x v="5"/>
    <x v="1157"/>
    <d v="2022-08-21T08:38:11"/>
    <n v="3"/>
    <d v="2022-08-23T08:38:11"/>
    <n v="2"/>
    <d v="2022-08-31T08:38:11"/>
    <n v="8"/>
    <x v="0"/>
    <n v="15"/>
    <d v="2022-09-07T08:38:11"/>
    <x v="3"/>
    <m/>
    <d v="2022-09-12T08:38:11"/>
    <s v="Accepted"/>
    <d v="2022-09-09T08:38:11"/>
    <d v="2022-09-11T08:38:11"/>
    <d v="2022-09-08T08:38:11"/>
    <x v="20"/>
    <d v="2022-09-09T08:38:11"/>
    <x v="1"/>
    <n v="2"/>
    <d v="2022-09-12T08:38:11"/>
    <n v="3"/>
    <d v="2022-09-15T08:38:11"/>
    <d v="2022-09-16T08:38:11"/>
    <n v="158"/>
    <m/>
    <x v="1"/>
    <d v="2022-10-05T08:38:11"/>
    <n v="26"/>
    <n v="1"/>
  </r>
  <r>
    <n v="1393"/>
    <x v="1650"/>
    <x v="7"/>
    <s v="Finance - Manager Level"/>
    <x v="6"/>
    <s v="Finance-Manager"/>
    <x v="5"/>
    <x v="1158"/>
    <d v="2022-08-18T08:38:11"/>
    <n v="1"/>
    <d v="2022-08-23T08:38:11"/>
    <n v="5"/>
    <d v="2022-09-08T08:38:11"/>
    <n v="16"/>
    <x v="0"/>
    <n v="6"/>
    <d v="2022-08-29T08:38:11"/>
    <x v="3"/>
    <m/>
    <d v="2022-09-06T08:38:11"/>
    <s v="Accepted"/>
    <d v="2022-08-30T08:38:11"/>
    <d v="2022-09-03T08:38:11"/>
    <d v="2022-09-02T08:38:11"/>
    <x v="16"/>
    <d v="2022-09-04T08:38:11"/>
    <x v="1"/>
    <n v="6"/>
    <d v="2022-09-08T08:38:11"/>
    <n v="4"/>
    <d v="2022-09-10T08:38:11"/>
    <d v="2022-09-12T08:38:11"/>
    <n v="144"/>
    <m/>
    <x v="1"/>
    <d v="2022-09-26T08:38:11"/>
    <n v="22"/>
    <n v="2"/>
  </r>
  <r>
    <n v="1339"/>
    <x v="1651"/>
    <x v="7"/>
    <s v="Finance - Manager Level"/>
    <x v="6"/>
    <s v="Finance-Manager"/>
    <x v="5"/>
    <x v="1159"/>
    <d v="2023-09-01T16:35:04"/>
    <n v="4"/>
    <d v="2023-09-05T16:35:04"/>
    <n v="4"/>
    <d v="2023-10-02T16:35:04"/>
    <n v="27"/>
    <x v="1"/>
    <m/>
    <m/>
    <x v="2"/>
    <m/>
    <m/>
    <m/>
    <m/>
    <m/>
    <m/>
    <x v="0"/>
    <m/>
    <x v="0"/>
    <m/>
    <m/>
    <m/>
    <m/>
    <m/>
    <m/>
    <m/>
    <x v="1"/>
    <m/>
    <m/>
    <m/>
  </r>
  <r>
    <n v="1338"/>
    <x v="1652"/>
    <x v="7"/>
    <s v="Finance - Manager Level"/>
    <x v="6"/>
    <s v="Finance-Manager"/>
    <x v="5"/>
    <x v="1160"/>
    <d v="2023-09-01T16:35:04"/>
    <n v="2"/>
    <d v="2023-09-05T16:35:04"/>
    <n v="4"/>
    <d v="2023-09-12T16:35:04"/>
    <n v="7"/>
    <x v="0"/>
    <n v="13"/>
    <d v="2023-09-18T16:35:04"/>
    <x v="1"/>
    <m/>
    <d v="2023-09-25T16:35:04"/>
    <s v="Declined"/>
    <m/>
    <m/>
    <d v="2023-09-22T16:35:04"/>
    <x v="0"/>
    <m/>
    <x v="0"/>
    <m/>
    <m/>
    <m/>
    <m/>
    <m/>
    <m/>
    <m/>
    <x v="1"/>
    <m/>
    <m/>
    <m/>
  </r>
  <r>
    <n v="1336"/>
    <x v="1653"/>
    <x v="7"/>
    <s v="Finance - Manager Level"/>
    <x v="6"/>
    <s v="Finance-Manager"/>
    <x v="5"/>
    <x v="1161"/>
    <d v="2023-09-04T16:35:04"/>
    <n v="4"/>
    <d v="2023-09-05T16:35:04"/>
    <n v="1"/>
    <d v="2023-09-30T16:35:04"/>
    <n v="25"/>
    <x v="0"/>
    <n v="9"/>
    <d v="2023-09-14T16:35:04"/>
    <x v="0"/>
    <s v="Not a culture fit"/>
    <m/>
    <m/>
    <m/>
    <m/>
    <d v="2023-09-15T16:35:04"/>
    <x v="0"/>
    <m/>
    <x v="0"/>
    <m/>
    <m/>
    <m/>
    <m/>
    <m/>
    <m/>
    <m/>
    <x v="2"/>
    <m/>
    <m/>
    <m/>
  </r>
  <r>
    <n v="1289"/>
    <x v="1654"/>
    <x v="7"/>
    <s v="Finance - Manager Level"/>
    <x v="6"/>
    <s v="Finance-Manager"/>
    <x v="5"/>
    <x v="1002"/>
    <d v="2022-03-26T17:39:51"/>
    <n v="3"/>
    <d v="2022-03-30T17:39:51"/>
    <n v="4"/>
    <d v="2022-04-17T17:39:51"/>
    <n v="18"/>
    <x v="0"/>
    <n v="10"/>
    <d v="2022-04-09T17:39:51"/>
    <x v="0"/>
    <s v="Other"/>
    <m/>
    <m/>
    <m/>
    <m/>
    <m/>
    <x v="0"/>
    <m/>
    <x v="0"/>
    <m/>
    <m/>
    <m/>
    <m/>
    <m/>
    <m/>
    <m/>
    <x v="2"/>
    <m/>
    <m/>
    <m/>
  </r>
  <r>
    <n v="1284"/>
    <x v="1655"/>
    <x v="7"/>
    <s v="Finance - Manager Level"/>
    <x v="6"/>
    <s v="Finance-Manager"/>
    <x v="5"/>
    <x v="1002"/>
    <d v="2022-03-27T17:39:51"/>
    <n v="4"/>
    <d v="2022-03-30T17:39:51"/>
    <n v="3"/>
    <d v="2022-04-12T17:39:51"/>
    <n v="13"/>
    <x v="0"/>
    <n v="9"/>
    <d v="2022-04-08T17:39:51"/>
    <x v="3"/>
    <m/>
    <d v="2022-04-12T17:39:51"/>
    <s v="Accepted"/>
    <d v="2022-04-10T17:39:51"/>
    <d v="2022-04-14T17:39:51"/>
    <d v="2022-04-10T17:39:51"/>
    <x v="13"/>
    <d v="2022-04-17T17:39:51"/>
    <x v="1"/>
    <n v="9"/>
    <d v="2022-04-21T17:39:51"/>
    <n v="4"/>
    <d v="2022-04-22T17:39:51"/>
    <d v="2022-04-23T17:39:51"/>
    <n v="120"/>
    <m/>
    <x v="1"/>
    <d v="2022-05-10T17:39:51"/>
    <n v="23"/>
    <n v="1"/>
  </r>
  <r>
    <n v="1281"/>
    <x v="1656"/>
    <x v="7"/>
    <s v="Finance - Manager Level"/>
    <x v="6"/>
    <s v="Finance-Manager"/>
    <x v="5"/>
    <x v="1162"/>
    <d v="2022-03-27T17:39:51"/>
    <n v="1"/>
    <d v="2022-03-30T17:39:51"/>
    <n v="3"/>
    <d v="2022-04-27T17:39:51"/>
    <n v="28"/>
    <x v="0"/>
    <n v="3"/>
    <d v="2022-04-02T17:39:51"/>
    <x v="3"/>
    <m/>
    <d v="2022-04-07T17:39:51"/>
    <s v="Accepted"/>
    <d v="2022-04-03T17:39:51"/>
    <d v="2022-04-06T17:39:51"/>
    <d v="2022-04-05T17:39:51"/>
    <x v="18"/>
    <d v="2022-04-12T17:39:51"/>
    <x v="1"/>
    <n v="10"/>
    <d v="2022-04-13T17:39:51"/>
    <n v="1"/>
    <d v="2022-04-15T17:39:51"/>
    <d v="2022-04-17T17:39:51"/>
    <n v="164"/>
    <m/>
    <x v="1"/>
    <d v="2022-04-27T17:39:51"/>
    <n v="15"/>
    <n v="2"/>
  </r>
  <r>
    <n v="1267"/>
    <x v="1657"/>
    <x v="7"/>
    <s v="Finance - Manager Level"/>
    <x v="6"/>
    <s v="Finance-Manager"/>
    <x v="5"/>
    <x v="1075"/>
    <d v="2023-03-16T21:55:08"/>
    <n v="4"/>
    <d v="2023-03-20T21:55:08"/>
    <n v="4"/>
    <d v="2023-04-04T21:55:08"/>
    <n v="15"/>
    <x v="0"/>
    <n v="13"/>
    <d v="2023-04-02T21:55:08"/>
    <x v="3"/>
    <m/>
    <d v="2023-04-08T21:55:08"/>
    <s v="Accepted"/>
    <d v="2023-04-03T21:55:08"/>
    <d v="2023-04-07T21:55:08"/>
    <d v="2023-04-05T21:55:08"/>
    <x v="34"/>
    <d v="2023-04-14T21:55:08"/>
    <x v="1"/>
    <n v="12"/>
    <d v="2023-04-16T21:55:08"/>
    <n v="2"/>
    <d v="2023-04-19T21:55:08"/>
    <d v="2023-04-21T21:55:08"/>
    <n v="175"/>
    <m/>
    <x v="1"/>
    <d v="2023-05-02T21:55:08"/>
    <n v="18"/>
    <n v="2"/>
  </r>
  <r>
    <n v="1261"/>
    <x v="1658"/>
    <x v="7"/>
    <s v="Finance - Manager Level"/>
    <x v="6"/>
    <s v="Finance-Manager"/>
    <x v="5"/>
    <x v="1074"/>
    <d v="2023-03-16T21:55:08"/>
    <n v="2"/>
    <d v="2023-03-20T21:55:08"/>
    <n v="4"/>
    <d v="2023-04-11T21:55:08"/>
    <n v="22"/>
    <x v="0"/>
    <n v="17"/>
    <d v="2023-04-06T21:55:08"/>
    <x v="1"/>
    <m/>
    <d v="2023-04-09T21:55:08"/>
    <s v="Declined"/>
    <m/>
    <m/>
    <d v="2023-04-08T21:55:08"/>
    <x v="0"/>
    <m/>
    <x v="0"/>
    <m/>
    <m/>
    <m/>
    <m/>
    <m/>
    <m/>
    <m/>
    <x v="1"/>
    <m/>
    <m/>
    <m/>
  </r>
  <r>
    <n v="1146"/>
    <x v="1659"/>
    <x v="7"/>
    <s v="Finance - Manager Level"/>
    <x v="6"/>
    <s v="Finance-Manager"/>
    <x v="5"/>
    <x v="1081"/>
    <d v="2023-08-07T01:36:53"/>
    <n v="4"/>
    <d v="2023-08-10T01:36:53"/>
    <n v="3"/>
    <d v="2023-09-07T01:36:53"/>
    <n v="28"/>
    <x v="1"/>
    <m/>
    <m/>
    <x v="2"/>
    <m/>
    <m/>
    <m/>
    <m/>
    <m/>
    <m/>
    <x v="0"/>
    <m/>
    <x v="0"/>
    <m/>
    <m/>
    <m/>
    <m/>
    <m/>
    <m/>
    <m/>
    <x v="1"/>
    <m/>
    <m/>
    <m/>
  </r>
  <r>
    <n v="1118"/>
    <x v="1660"/>
    <x v="7"/>
    <s v="Finance - Manager Level"/>
    <x v="6"/>
    <s v="Finance-Manager"/>
    <x v="5"/>
    <x v="1163"/>
    <d v="2023-04-07T06:23:43"/>
    <n v="3"/>
    <d v="2023-04-11T06:23:43"/>
    <n v="4"/>
    <d v="2023-04-28T06:23:43"/>
    <n v="17"/>
    <x v="0"/>
    <n v="5"/>
    <d v="2023-04-16T06:23:43"/>
    <x v="1"/>
    <m/>
    <d v="2023-04-21T06:23:43"/>
    <s v="Declined"/>
    <m/>
    <m/>
    <d v="2023-04-17T06:23:43"/>
    <x v="0"/>
    <m/>
    <x v="0"/>
    <m/>
    <m/>
    <m/>
    <m/>
    <m/>
    <m/>
    <m/>
    <x v="1"/>
    <m/>
    <m/>
    <m/>
  </r>
  <r>
    <n v="1113"/>
    <x v="1661"/>
    <x v="7"/>
    <s v="Finance - Manager Level"/>
    <x v="6"/>
    <s v="Finance-Manager"/>
    <x v="5"/>
    <x v="1164"/>
    <d v="2023-04-06T06:23:43"/>
    <n v="4"/>
    <d v="2023-04-11T06:23:43"/>
    <n v="5"/>
    <d v="2023-04-17T06:23:43"/>
    <n v="6"/>
    <x v="0"/>
    <n v="15"/>
    <d v="2023-04-26T06:23:43"/>
    <x v="3"/>
    <m/>
    <d v="2023-05-01T06:23:43"/>
    <s v="Accepted"/>
    <d v="2023-04-28T06:23:43"/>
    <d v="2023-05-02T06:23:43"/>
    <d v="2023-04-29T06:23:43"/>
    <x v="33"/>
    <d v="2023-05-09T06:23:43"/>
    <x v="1"/>
    <n v="13"/>
    <d v="2023-05-12T06:23:43"/>
    <n v="3"/>
    <d v="2023-05-14T06:23:43"/>
    <d v="2023-05-16T06:23:43"/>
    <n v="169"/>
    <m/>
    <x v="1"/>
    <d v="2023-05-29T06:23:43"/>
    <n v="20"/>
    <n v="2"/>
  </r>
  <r>
    <n v="1070"/>
    <x v="1662"/>
    <x v="7"/>
    <s v="Finance - Manager Level"/>
    <x v="6"/>
    <s v="Finance-Manager"/>
    <x v="5"/>
    <x v="1084"/>
    <d v="2022-08-08T09:56:30"/>
    <n v="2"/>
    <d v="2022-08-13T09:56:30"/>
    <n v="5"/>
    <d v="2022-08-31T09:56:30"/>
    <n v="18"/>
    <x v="0"/>
    <n v="11"/>
    <d v="2022-08-24T09:56:30"/>
    <x v="0"/>
    <s v="Salary expectation too high"/>
    <m/>
    <m/>
    <m/>
    <m/>
    <d v="2022-08-25T09:56:30"/>
    <x v="0"/>
    <m/>
    <x v="0"/>
    <m/>
    <m/>
    <m/>
    <m/>
    <m/>
    <m/>
    <m/>
    <x v="0"/>
    <m/>
    <m/>
    <m/>
  </r>
  <r>
    <n v="1069"/>
    <x v="1663"/>
    <x v="7"/>
    <s v="Finance - Manager Level"/>
    <x v="6"/>
    <s v="Finance-Manager"/>
    <x v="5"/>
    <x v="1165"/>
    <d v="2022-08-11T09:56:30"/>
    <n v="3"/>
    <d v="2022-08-13T09:56:30"/>
    <n v="2"/>
    <d v="2022-09-07T09:56:30"/>
    <n v="25"/>
    <x v="0"/>
    <n v="12"/>
    <d v="2022-08-25T09:56:30"/>
    <x v="1"/>
    <m/>
    <d v="2022-08-30T09:56:30"/>
    <s v="Declined"/>
    <m/>
    <m/>
    <d v="2022-08-26T09:56:30"/>
    <x v="0"/>
    <m/>
    <x v="0"/>
    <m/>
    <m/>
    <m/>
    <m/>
    <m/>
    <m/>
    <m/>
    <x v="1"/>
    <m/>
    <m/>
    <m/>
  </r>
  <r>
    <n v="1035"/>
    <x v="1664"/>
    <x v="7"/>
    <s v="Finance - Manager Level"/>
    <x v="6"/>
    <s v="Finance-Manager"/>
    <x v="5"/>
    <x v="1010"/>
    <d v="2023-03-04T19:44:13"/>
    <n v="1"/>
    <d v="2023-03-08T19:44:13"/>
    <n v="4"/>
    <d v="2023-03-22T19:44:13"/>
    <n v="14"/>
    <x v="1"/>
    <m/>
    <m/>
    <x v="2"/>
    <m/>
    <m/>
    <m/>
    <m/>
    <m/>
    <m/>
    <x v="0"/>
    <m/>
    <x v="0"/>
    <m/>
    <m/>
    <m/>
    <m/>
    <m/>
    <m/>
    <m/>
    <x v="1"/>
    <m/>
    <m/>
    <m/>
  </r>
  <r>
    <n v="1020"/>
    <x v="1665"/>
    <x v="7"/>
    <s v="Finance - Manager Level"/>
    <x v="6"/>
    <s v="Finance-Manager"/>
    <x v="5"/>
    <x v="1166"/>
    <d v="2022-02-09T07:54:35"/>
    <n v="4"/>
    <d v="2022-02-10T07:54:35"/>
    <n v="1"/>
    <d v="2022-02-23T07:54:35"/>
    <n v="13"/>
    <x v="0"/>
    <n v="10"/>
    <d v="2022-02-20T07:54:35"/>
    <x v="3"/>
    <m/>
    <d v="2022-02-25T07:54:35"/>
    <s v="Accepted"/>
    <d v="2022-02-21T07:54:35"/>
    <d v="2022-02-22T07:54:35"/>
    <d v="2022-02-22T07:54:35"/>
    <x v="7"/>
    <d v="2022-03-04T07:54:35"/>
    <x v="1"/>
    <n v="12"/>
    <d v="2022-03-06T07:54:35"/>
    <n v="2"/>
    <d v="2022-03-08T07:54:35"/>
    <d v="2022-03-09T07:54:35"/>
    <n v="160"/>
    <m/>
    <x v="1"/>
    <d v="2022-03-31T07:54:35"/>
    <n v="27"/>
    <n v="1"/>
  </r>
  <r>
    <n v="1011"/>
    <x v="1666"/>
    <x v="7"/>
    <s v="Finance - Manager Level"/>
    <x v="6"/>
    <s v="Finance-Manager"/>
    <x v="5"/>
    <x v="1166"/>
    <d v="2022-02-07T07:54:35"/>
    <n v="2"/>
    <d v="2022-02-10T07:54:35"/>
    <n v="3"/>
    <d v="2022-03-07T07:54:35"/>
    <n v="25"/>
    <x v="0"/>
    <n v="13"/>
    <d v="2022-02-23T07:54:35"/>
    <x v="0"/>
    <s v="Didn't pass technical test"/>
    <m/>
    <m/>
    <m/>
    <m/>
    <d v="2022-02-25T07:54:35"/>
    <x v="0"/>
    <m/>
    <x v="0"/>
    <m/>
    <m/>
    <m/>
    <m/>
    <m/>
    <m/>
    <m/>
    <x v="2"/>
    <m/>
    <m/>
    <m/>
  </r>
  <r>
    <n v="979"/>
    <x v="1667"/>
    <x v="7"/>
    <s v="Finance - Manager Level"/>
    <x v="6"/>
    <s v="Finance-Manager"/>
    <x v="5"/>
    <x v="1167"/>
    <d v="2022-07-19T16:46:55"/>
    <n v="4"/>
    <d v="2022-07-22T16:46:55"/>
    <n v="3"/>
    <d v="2022-07-28T16:46:55"/>
    <n v="6"/>
    <x v="0"/>
    <n v="4"/>
    <d v="2022-07-26T16:46:55"/>
    <x v="3"/>
    <m/>
    <d v="2022-08-01T16:46:55"/>
    <s v="Accepted"/>
    <d v="2022-07-27T16:46:55"/>
    <d v="2022-07-31T16:46:55"/>
    <d v="2022-07-29T16:46:55"/>
    <x v="20"/>
    <d v="2022-08-06T16:46:55"/>
    <x v="1"/>
    <n v="11"/>
    <d v="2022-08-09T16:46:55"/>
    <n v="3"/>
    <d v="2022-08-11T16:46:55"/>
    <d v="2022-08-13T16:46:55"/>
    <n v="120"/>
    <m/>
    <x v="1"/>
    <d v="2022-08-22T16:46:55"/>
    <n v="16"/>
    <n v="2"/>
  </r>
  <r>
    <n v="975"/>
    <x v="1668"/>
    <x v="7"/>
    <s v="Finance - Manager Level"/>
    <x v="6"/>
    <s v="Finance-Manager"/>
    <x v="5"/>
    <x v="1168"/>
    <d v="2022-07-17T16:46:55"/>
    <n v="1"/>
    <d v="2022-07-22T16:46:55"/>
    <n v="5"/>
    <d v="2022-08-01T16:46:55"/>
    <n v="10"/>
    <x v="0"/>
    <n v="2"/>
    <d v="2022-07-24T16:46:55"/>
    <x v="4"/>
    <m/>
    <d v="2022-07-28T16:46:55"/>
    <s v="Pending"/>
    <m/>
    <m/>
    <d v="2022-07-26T16:46:55"/>
    <x v="0"/>
    <m/>
    <x v="0"/>
    <m/>
    <m/>
    <m/>
    <m/>
    <m/>
    <m/>
    <m/>
    <x v="1"/>
    <m/>
    <m/>
    <m/>
  </r>
  <r>
    <n v="971"/>
    <x v="1669"/>
    <x v="7"/>
    <s v="Finance - Manager Level"/>
    <x v="6"/>
    <s v="Finance-Manager"/>
    <x v="5"/>
    <x v="1169"/>
    <d v="2022-07-16T16:46:55"/>
    <n v="2"/>
    <d v="2022-07-22T16:46:55"/>
    <n v="6"/>
    <d v="2022-08-10T16:46:55"/>
    <n v="19"/>
    <x v="0"/>
    <n v="7"/>
    <d v="2022-07-29T16:46:55"/>
    <x v="0"/>
    <s v="Position filled by another"/>
    <m/>
    <m/>
    <m/>
    <m/>
    <d v="2022-08-01T16:46:55"/>
    <x v="0"/>
    <m/>
    <x v="0"/>
    <m/>
    <m/>
    <m/>
    <m/>
    <m/>
    <m/>
    <m/>
    <x v="0"/>
    <m/>
    <m/>
    <m/>
  </r>
  <r>
    <n v="970"/>
    <x v="1670"/>
    <x v="7"/>
    <s v="Finance - Manager Level"/>
    <x v="6"/>
    <s v="Finance-Manager"/>
    <x v="5"/>
    <x v="1170"/>
    <d v="2023-07-14T08:10:15"/>
    <n v="4"/>
    <d v="2023-07-20T08:10:15"/>
    <n v="6"/>
    <d v="2023-08-07T08:10:15"/>
    <n v="18"/>
    <x v="1"/>
    <m/>
    <m/>
    <x v="2"/>
    <m/>
    <m/>
    <m/>
    <m/>
    <m/>
    <m/>
    <x v="0"/>
    <m/>
    <x v="0"/>
    <m/>
    <m/>
    <m/>
    <m/>
    <m/>
    <m/>
    <m/>
    <x v="1"/>
    <m/>
    <m/>
    <m/>
  </r>
  <r>
    <n v="899"/>
    <x v="1671"/>
    <x v="7"/>
    <s v="Finance - Manager Level"/>
    <x v="6"/>
    <s v="Finance-Manager"/>
    <x v="5"/>
    <x v="1171"/>
    <d v="2022-10-15T22:33:20"/>
    <n v="2"/>
    <d v="2022-10-16T22:33:20"/>
    <n v="1"/>
    <d v="2022-10-26T22:33:20"/>
    <n v="10"/>
    <x v="0"/>
    <n v="10"/>
    <d v="2022-10-26T22:33:20"/>
    <x v="3"/>
    <m/>
    <d v="2022-11-01T22:33:20"/>
    <s v="Accepted"/>
    <d v="2022-10-27T22:33:20"/>
    <d v="2022-10-28T22:33:20"/>
    <d v="2022-10-29T22:33:20"/>
    <x v="4"/>
    <d v="2022-11-08T22:33:20"/>
    <x v="1"/>
    <n v="13"/>
    <d v="2022-11-12T22:33:20"/>
    <n v="4"/>
    <d v="2022-11-14T22:33:20"/>
    <d v="2022-11-15T22:33:20"/>
    <n v="171"/>
    <m/>
    <x v="1"/>
    <d v="2022-12-08T22:33:20"/>
    <n v="30"/>
    <n v="1"/>
  </r>
  <r>
    <n v="886"/>
    <x v="1672"/>
    <x v="7"/>
    <s v="Finance - Manager Level"/>
    <x v="6"/>
    <s v="Finance-Manager"/>
    <x v="5"/>
    <x v="1172"/>
    <d v="2022-09-23T04:47:55"/>
    <n v="3"/>
    <d v="2022-09-27T04:47:55"/>
    <n v="4"/>
    <d v="2022-10-09T04:47:55"/>
    <n v="12"/>
    <x v="0"/>
    <n v="7"/>
    <d v="2022-10-04T04:47:55"/>
    <x v="0"/>
    <s v="Salary expectation too high"/>
    <m/>
    <m/>
    <m/>
    <m/>
    <m/>
    <x v="0"/>
    <m/>
    <x v="0"/>
    <m/>
    <m/>
    <m/>
    <m/>
    <m/>
    <m/>
    <m/>
    <x v="0"/>
    <m/>
    <m/>
    <m/>
  </r>
  <r>
    <n v="866"/>
    <x v="1673"/>
    <x v="7"/>
    <s v="Finance - Manager Level"/>
    <x v="6"/>
    <s v="Finance-Manager"/>
    <x v="5"/>
    <x v="1173"/>
    <d v="2023-07-20T02:28:49"/>
    <n v="3"/>
    <d v="2023-07-24T02:28:49"/>
    <n v="4"/>
    <d v="2023-08-06T02:28:49"/>
    <n v="13"/>
    <x v="0"/>
    <n v="11"/>
    <d v="2023-08-04T02:28:49"/>
    <x v="0"/>
    <s v="Didn't pass technical test"/>
    <m/>
    <m/>
    <m/>
    <m/>
    <m/>
    <x v="0"/>
    <m/>
    <x v="0"/>
    <m/>
    <m/>
    <m/>
    <m/>
    <m/>
    <m/>
    <m/>
    <x v="2"/>
    <m/>
    <m/>
    <m/>
  </r>
  <r>
    <n v="862"/>
    <x v="1674"/>
    <x v="7"/>
    <s v="Finance - Manager Level"/>
    <x v="6"/>
    <s v="Finance-Manager"/>
    <x v="5"/>
    <x v="1174"/>
    <d v="2023-07-23T02:28:49"/>
    <n v="1"/>
    <d v="2023-07-24T02:28:49"/>
    <n v="1"/>
    <d v="2023-08-04T02:28:49"/>
    <n v="11"/>
    <x v="1"/>
    <m/>
    <m/>
    <x v="2"/>
    <m/>
    <m/>
    <m/>
    <m/>
    <m/>
    <m/>
    <x v="0"/>
    <m/>
    <x v="0"/>
    <m/>
    <m/>
    <m/>
    <m/>
    <m/>
    <m/>
    <m/>
    <x v="1"/>
    <m/>
    <m/>
    <m/>
  </r>
  <r>
    <n v="861"/>
    <x v="1675"/>
    <x v="7"/>
    <s v="Finance - Manager Level"/>
    <x v="6"/>
    <s v="Finance-Manager"/>
    <x v="5"/>
    <x v="1175"/>
    <d v="2023-07-18T02:28:49"/>
    <n v="4"/>
    <d v="2023-07-24T02:28:49"/>
    <n v="6"/>
    <d v="2023-08-07T02:28:49"/>
    <n v="14"/>
    <x v="0"/>
    <n v="13"/>
    <d v="2023-08-06T02:28:49"/>
    <x v="3"/>
    <m/>
    <d v="2023-08-11T02:28:49"/>
    <s v="Accepted"/>
    <d v="2023-08-07T02:28:49"/>
    <d v="2023-08-09T02:28:49"/>
    <d v="2023-08-09T02:28:49"/>
    <x v="31"/>
    <d v="2023-08-19T02:28:49"/>
    <x v="1"/>
    <n v="13"/>
    <d v="2023-08-23T02:28:49"/>
    <n v="4"/>
    <d v="2023-08-25T02:28:49"/>
    <d v="2023-08-27T02:28:49"/>
    <n v="132"/>
    <m/>
    <x v="1"/>
    <d v="2023-09-15T02:28:49"/>
    <n v="27"/>
    <n v="2"/>
  </r>
  <r>
    <n v="750"/>
    <x v="1676"/>
    <x v="7"/>
    <s v="Finance - Manager Level"/>
    <x v="6"/>
    <s v="Finance-Manager"/>
    <x v="5"/>
    <x v="1100"/>
    <d v="2022-11-05T05:17:37"/>
    <n v="1"/>
    <d v="2022-11-09T05:17:37"/>
    <n v="4"/>
    <d v="2022-12-05T05:17:37"/>
    <n v="26"/>
    <x v="1"/>
    <m/>
    <m/>
    <x v="2"/>
    <m/>
    <m/>
    <m/>
    <m/>
    <m/>
    <m/>
    <x v="0"/>
    <m/>
    <x v="0"/>
    <m/>
    <m/>
    <m/>
    <m/>
    <m/>
    <m/>
    <m/>
    <x v="1"/>
    <m/>
    <m/>
    <m/>
  </r>
  <r>
    <n v="747"/>
    <x v="1677"/>
    <x v="7"/>
    <s v="Finance - Manager Level"/>
    <x v="6"/>
    <s v="Finance-Manager"/>
    <x v="5"/>
    <x v="1176"/>
    <d v="2022-11-06T05:17:37"/>
    <n v="4"/>
    <d v="2022-11-09T05:17:37"/>
    <n v="3"/>
    <d v="2022-11-23T05:17:37"/>
    <n v="14"/>
    <x v="1"/>
    <m/>
    <m/>
    <x v="2"/>
    <m/>
    <m/>
    <m/>
    <m/>
    <m/>
    <m/>
    <x v="0"/>
    <m/>
    <x v="0"/>
    <m/>
    <m/>
    <m/>
    <m/>
    <m/>
    <m/>
    <m/>
    <x v="1"/>
    <m/>
    <m/>
    <m/>
  </r>
  <r>
    <n v="704"/>
    <x v="1678"/>
    <x v="7"/>
    <s v="Finance - Manager Level"/>
    <x v="6"/>
    <s v="Finance-Manager"/>
    <x v="5"/>
    <x v="1101"/>
    <d v="2023-07-12T15:23:01"/>
    <n v="4"/>
    <d v="2023-07-14T15:23:01"/>
    <n v="2"/>
    <d v="2023-08-05T15:23:01"/>
    <n v="22"/>
    <x v="1"/>
    <m/>
    <m/>
    <x v="2"/>
    <m/>
    <m/>
    <m/>
    <m/>
    <m/>
    <m/>
    <x v="0"/>
    <m/>
    <x v="0"/>
    <m/>
    <m/>
    <m/>
    <m/>
    <m/>
    <m/>
    <m/>
    <x v="1"/>
    <m/>
    <m/>
    <m/>
  </r>
  <r>
    <n v="609"/>
    <x v="1679"/>
    <x v="7"/>
    <s v="Finance - Manager Level"/>
    <x v="6"/>
    <s v="Finance-Manager"/>
    <x v="5"/>
    <x v="1103"/>
    <d v="2022-01-12T07:25:27"/>
    <n v="2"/>
    <d v="2022-01-15T07:25:27"/>
    <n v="3"/>
    <d v="2022-02-05T07:25:27"/>
    <n v="21"/>
    <x v="0"/>
    <n v="13"/>
    <d v="2022-01-28T07:25:27"/>
    <x v="1"/>
    <m/>
    <d v="2022-02-03T07:25:27"/>
    <s v="Declined"/>
    <m/>
    <m/>
    <d v="2022-01-30T07:25:27"/>
    <x v="0"/>
    <m/>
    <x v="0"/>
    <m/>
    <m/>
    <m/>
    <m/>
    <m/>
    <m/>
    <m/>
    <x v="1"/>
    <m/>
    <m/>
    <m/>
  </r>
  <r>
    <n v="600"/>
    <x v="1680"/>
    <x v="7"/>
    <s v="Finance - Manager Level"/>
    <x v="6"/>
    <s v="Finance-Manager"/>
    <x v="5"/>
    <x v="1177"/>
    <d v="2022-11-16T19:43:02"/>
    <n v="4"/>
    <d v="2022-11-21T19:43:02"/>
    <n v="5"/>
    <d v="2022-12-09T19:43:02"/>
    <n v="18"/>
    <x v="0"/>
    <n v="5"/>
    <d v="2022-11-26T19:43:02"/>
    <x v="0"/>
    <s v="Didn't pass technical test"/>
    <m/>
    <m/>
    <m/>
    <m/>
    <m/>
    <x v="0"/>
    <m/>
    <x v="0"/>
    <m/>
    <m/>
    <m/>
    <m/>
    <m/>
    <m/>
    <m/>
    <x v="2"/>
    <m/>
    <m/>
    <m/>
  </r>
  <r>
    <n v="595"/>
    <x v="1681"/>
    <x v="7"/>
    <s v="Finance - Manager Level"/>
    <x v="6"/>
    <s v="Finance-Manager"/>
    <x v="5"/>
    <x v="1178"/>
    <d v="2022-11-19T19:43:02"/>
    <n v="2"/>
    <d v="2022-11-21T19:43:02"/>
    <n v="2"/>
    <d v="2022-12-07T19:43:02"/>
    <n v="16"/>
    <x v="0"/>
    <n v="8"/>
    <d v="2022-11-29T19:43:02"/>
    <x v="3"/>
    <m/>
    <d v="2022-12-02T19:43:02"/>
    <s v="Accepted"/>
    <d v="2022-12-01T19:43:02"/>
    <d v="2022-12-04T19:43:02"/>
    <d v="2022-11-30T19:43:02"/>
    <x v="32"/>
    <d v="2022-12-06T19:43:02"/>
    <x v="1"/>
    <n v="7"/>
    <d v="2022-12-08T19:43:02"/>
    <n v="2"/>
    <d v="2022-12-11T19:43:02"/>
    <d v="2022-12-14T19:43:02"/>
    <n v="163"/>
    <m/>
    <x v="1"/>
    <d v="2022-12-25T19:43:02"/>
    <n v="19"/>
    <n v="3"/>
  </r>
  <r>
    <n v="451"/>
    <x v="1682"/>
    <x v="7"/>
    <s v="Finance - Manager Level"/>
    <x v="6"/>
    <s v="Finance-Manager"/>
    <x v="5"/>
    <x v="1179"/>
    <d v="2023-02-20T13:42:17"/>
    <n v="4"/>
    <d v="2023-02-22T13:42:17"/>
    <n v="2"/>
    <d v="2023-03-03T13:42:17"/>
    <n v="9"/>
    <x v="0"/>
    <n v="9"/>
    <d v="2023-03-03T13:42:17"/>
    <x v="0"/>
    <s v="Other"/>
    <m/>
    <m/>
    <m/>
    <m/>
    <d v="2023-03-07T13:42:17"/>
    <x v="0"/>
    <m/>
    <x v="0"/>
    <m/>
    <m/>
    <m/>
    <m/>
    <m/>
    <m/>
    <m/>
    <x v="0"/>
    <m/>
    <m/>
    <m/>
  </r>
  <r>
    <n v="392"/>
    <x v="1683"/>
    <x v="7"/>
    <s v="Finance - Manager Level"/>
    <x v="6"/>
    <s v="Finance-Manager"/>
    <x v="5"/>
    <x v="1180"/>
    <d v="2023-02-15T16:28:40"/>
    <n v="2"/>
    <d v="2023-02-20T16:28:40"/>
    <n v="5"/>
    <d v="2023-03-09T16:28:40"/>
    <n v="17"/>
    <x v="0"/>
    <n v="6"/>
    <d v="2023-02-26T16:28:40"/>
    <x v="0"/>
    <s v="Position filled by another"/>
    <m/>
    <m/>
    <m/>
    <m/>
    <d v="2023-02-27T16:28:40"/>
    <x v="0"/>
    <m/>
    <x v="0"/>
    <m/>
    <m/>
    <m/>
    <m/>
    <m/>
    <m/>
    <m/>
    <x v="0"/>
    <m/>
    <m/>
    <m/>
  </r>
  <r>
    <n v="349"/>
    <x v="1684"/>
    <x v="7"/>
    <s v="Finance - Manager Level"/>
    <x v="6"/>
    <s v="Finance-Manager"/>
    <x v="5"/>
    <x v="1181"/>
    <d v="2022-05-04T15:27:54"/>
    <n v="1"/>
    <d v="2022-05-09T15:27:54"/>
    <n v="5"/>
    <d v="2022-06-07T15:27:54"/>
    <n v="29"/>
    <x v="0"/>
    <n v="12"/>
    <d v="2022-05-21T15:27:54"/>
    <x v="3"/>
    <m/>
    <d v="2022-05-27T15:27:54"/>
    <s v="Accepted"/>
    <d v="2022-05-22T15:27:54"/>
    <d v="2022-05-26T15:27:54"/>
    <d v="2022-05-25T15:27:54"/>
    <x v="8"/>
    <d v="2022-06-04T15:27:54"/>
    <x v="1"/>
    <n v="14"/>
    <d v="2022-06-07T15:27:54"/>
    <n v="3"/>
    <d v="2022-06-09T15:27:54"/>
    <d v="2022-06-11T15:27:54"/>
    <n v="132"/>
    <m/>
    <x v="1"/>
    <d v="2022-06-22T15:27:54"/>
    <n v="18"/>
    <n v="2"/>
  </r>
  <r>
    <n v="347"/>
    <x v="1685"/>
    <x v="7"/>
    <s v="Finance - Manager Level"/>
    <x v="6"/>
    <s v="Finance-Manager"/>
    <x v="5"/>
    <x v="1182"/>
    <d v="2022-05-06T15:27:54"/>
    <n v="4"/>
    <d v="2022-05-09T15:27:54"/>
    <n v="3"/>
    <d v="2022-05-19T15:27:54"/>
    <n v="10"/>
    <x v="0"/>
    <n v="4"/>
    <d v="2022-05-13T15:27:54"/>
    <x v="0"/>
    <s v="Didn't pass technical test"/>
    <m/>
    <m/>
    <m/>
    <m/>
    <d v="2022-05-17T15:27:54"/>
    <x v="0"/>
    <m/>
    <x v="0"/>
    <m/>
    <m/>
    <m/>
    <m/>
    <m/>
    <m/>
    <m/>
    <x v="0"/>
    <m/>
    <m/>
    <m/>
  </r>
  <r>
    <n v="346"/>
    <x v="1686"/>
    <x v="7"/>
    <s v="Finance - Manager Level"/>
    <x v="6"/>
    <s v="Finance-Manager"/>
    <x v="5"/>
    <x v="1182"/>
    <d v="2022-05-05T15:27:54"/>
    <n v="3"/>
    <d v="2022-05-09T15:27:54"/>
    <n v="4"/>
    <d v="2022-06-02T15:27:54"/>
    <n v="24"/>
    <x v="0"/>
    <n v="9"/>
    <d v="2022-05-18T15:27:54"/>
    <x v="0"/>
    <s v="Salary expectation too high"/>
    <m/>
    <m/>
    <m/>
    <m/>
    <m/>
    <x v="0"/>
    <m/>
    <x v="0"/>
    <m/>
    <m/>
    <m/>
    <m/>
    <m/>
    <m/>
    <m/>
    <x v="0"/>
    <m/>
    <m/>
    <m/>
  </r>
  <r>
    <n v="342"/>
    <x v="1687"/>
    <x v="7"/>
    <s v="Finance - Manager Level"/>
    <x v="6"/>
    <s v="Finance-Manager"/>
    <x v="5"/>
    <x v="1113"/>
    <d v="2022-05-08T15:27:54"/>
    <n v="3"/>
    <d v="2022-05-09T15:27:54"/>
    <n v="1"/>
    <d v="2022-05-14T15:27:54"/>
    <n v="5"/>
    <x v="0"/>
    <n v="7"/>
    <d v="2022-05-16T15:27:54"/>
    <x v="0"/>
    <s v="Didn't pass technical test"/>
    <m/>
    <m/>
    <m/>
    <m/>
    <d v="2022-05-19T15:27:54"/>
    <x v="0"/>
    <m/>
    <x v="0"/>
    <m/>
    <m/>
    <m/>
    <m/>
    <m/>
    <m/>
    <m/>
    <x v="2"/>
    <m/>
    <m/>
    <m/>
  </r>
  <r>
    <n v="287"/>
    <x v="1688"/>
    <x v="7"/>
    <s v="Finance - Manager Level"/>
    <x v="20"/>
    <s v="Finance-Contoller"/>
    <x v="5"/>
    <x v="1183"/>
    <d v="2022-05-24T16:15:48"/>
    <n v="4"/>
    <d v="2022-05-25T16:15:48"/>
    <n v="1"/>
    <d v="2022-06-03T16:15:48"/>
    <n v="9"/>
    <x v="1"/>
    <m/>
    <m/>
    <x v="2"/>
    <m/>
    <m/>
    <m/>
    <m/>
    <m/>
    <m/>
    <x v="0"/>
    <m/>
    <x v="0"/>
    <m/>
    <m/>
    <m/>
    <m/>
    <m/>
    <m/>
    <m/>
    <x v="1"/>
    <m/>
    <m/>
    <m/>
  </r>
  <r>
    <n v="282"/>
    <x v="1689"/>
    <x v="7"/>
    <s v="Finance - Manager Level"/>
    <x v="20"/>
    <s v="Finance-Contoller"/>
    <x v="5"/>
    <x v="1116"/>
    <d v="2022-05-22T16:15:48"/>
    <n v="3"/>
    <d v="2022-05-25T16:15:48"/>
    <n v="3"/>
    <d v="2022-06-10T16:15:48"/>
    <n v="16"/>
    <x v="0"/>
    <n v="4"/>
    <d v="2022-05-29T16:15:48"/>
    <x v="3"/>
    <m/>
    <d v="2022-06-03T16:15:48"/>
    <s v="Accepted"/>
    <d v="2022-05-31T16:15:48"/>
    <d v="2022-06-02T16:15:48"/>
    <d v="2022-05-31T16:15:48"/>
    <x v="15"/>
    <d v="2022-06-04T16:15:48"/>
    <x v="1"/>
    <n v="6"/>
    <d v="2022-06-06T16:15:48"/>
    <n v="2"/>
    <d v="2022-06-08T16:15:48"/>
    <d v="2022-06-09T16:15:48"/>
    <n v="155"/>
    <m/>
    <x v="1"/>
    <d v="2022-07-01T16:15:48"/>
    <n v="27"/>
    <n v="1"/>
  </r>
  <r>
    <n v="202"/>
    <x v="1690"/>
    <x v="7"/>
    <s v="Finance - Manager Level"/>
    <x v="20"/>
    <s v="Finance-Contoller"/>
    <x v="5"/>
    <x v="1184"/>
    <d v="2022-07-06T08:13:46"/>
    <n v="4"/>
    <d v="2022-07-12T08:13:46"/>
    <n v="6"/>
    <d v="2022-08-06T08:13:46"/>
    <n v="25"/>
    <x v="0"/>
    <n v="8"/>
    <d v="2022-07-20T08:13:46"/>
    <x v="0"/>
    <s v="Salary expectation too high"/>
    <m/>
    <m/>
    <m/>
    <m/>
    <d v="2022-07-23T08:13:46"/>
    <x v="0"/>
    <m/>
    <x v="0"/>
    <m/>
    <m/>
    <m/>
    <m/>
    <m/>
    <m/>
    <m/>
    <x v="0"/>
    <m/>
    <m/>
    <m/>
  </r>
  <r>
    <n v="179"/>
    <x v="1691"/>
    <x v="7"/>
    <s v="Finance - Manager Level"/>
    <x v="20"/>
    <s v="Finance-Contoller"/>
    <x v="5"/>
    <x v="1185"/>
    <d v="2023-06-17T08:54:08"/>
    <n v="1"/>
    <d v="2023-06-20T08:54:08"/>
    <n v="3"/>
    <d v="2023-07-10T08:54:08"/>
    <n v="20"/>
    <x v="0"/>
    <n v="7"/>
    <d v="2023-06-27T08:54:08"/>
    <x v="1"/>
    <m/>
    <d v="2023-07-03T08:54:08"/>
    <s v="Declined"/>
    <m/>
    <m/>
    <d v="2023-06-29T08:54:08"/>
    <x v="0"/>
    <m/>
    <x v="0"/>
    <m/>
    <m/>
    <m/>
    <m/>
    <m/>
    <m/>
    <m/>
    <x v="1"/>
    <m/>
    <m/>
    <m/>
  </r>
  <r>
    <n v="174"/>
    <x v="1692"/>
    <x v="7"/>
    <s v="Finance - Manager Level"/>
    <x v="20"/>
    <s v="Finance-Contoller"/>
    <x v="5"/>
    <x v="1014"/>
    <d v="2023-06-17T08:54:08"/>
    <n v="4"/>
    <d v="2023-06-20T08:54:08"/>
    <n v="3"/>
    <d v="2023-07-11T08:54:08"/>
    <n v="21"/>
    <x v="0"/>
    <n v="7"/>
    <d v="2023-06-27T08:54:08"/>
    <x v="0"/>
    <s v="Other"/>
    <m/>
    <m/>
    <m/>
    <m/>
    <m/>
    <x v="0"/>
    <m/>
    <x v="0"/>
    <m/>
    <m/>
    <m/>
    <m/>
    <m/>
    <m/>
    <m/>
    <x v="0"/>
    <m/>
    <m/>
    <m/>
  </r>
  <r>
    <n v="172"/>
    <x v="1693"/>
    <x v="7"/>
    <s v="Finance - Manager Level"/>
    <x v="20"/>
    <s v="Finance-Contoller"/>
    <x v="5"/>
    <x v="1185"/>
    <d v="2023-06-18T08:54:08"/>
    <n v="2"/>
    <d v="2023-06-20T08:54:08"/>
    <n v="2"/>
    <d v="2023-07-04T08:54:08"/>
    <n v="14"/>
    <x v="0"/>
    <n v="14"/>
    <d v="2023-07-04T08:54:08"/>
    <x v="1"/>
    <m/>
    <d v="2023-07-10T08:54:08"/>
    <s v="Declined"/>
    <m/>
    <m/>
    <d v="2023-07-06T08:54:08"/>
    <x v="0"/>
    <m/>
    <x v="0"/>
    <m/>
    <m/>
    <m/>
    <m/>
    <m/>
    <m/>
    <m/>
    <x v="1"/>
    <m/>
    <m/>
    <m/>
  </r>
  <r>
    <n v="103"/>
    <x v="1694"/>
    <x v="7"/>
    <s v="Finance - Manager Level"/>
    <x v="20"/>
    <s v="Finance-Contoller"/>
    <x v="5"/>
    <x v="1186"/>
    <d v="2023-04-01T21:07:16"/>
    <n v="1"/>
    <d v="2023-04-03T21:07:16"/>
    <n v="2"/>
    <d v="2023-04-08T21:07:16"/>
    <n v="5"/>
    <x v="0"/>
    <n v="12"/>
    <d v="2023-04-15T21:07:16"/>
    <x v="3"/>
    <m/>
    <d v="2023-04-21T21:07:16"/>
    <s v="Accepted"/>
    <d v="2023-04-17T21:07:16"/>
    <d v="2023-04-20T21:07:16"/>
    <d v="2023-04-17T21:07:16"/>
    <x v="16"/>
    <d v="2023-04-18T21:07:16"/>
    <x v="1"/>
    <n v="3"/>
    <d v="2023-04-21T21:07:16"/>
    <n v="3"/>
    <d v="2023-04-23T21:07:16"/>
    <d v="2023-04-26T21:07:16"/>
    <n v="162"/>
    <m/>
    <x v="1"/>
    <d v="2023-05-04T21:07:16"/>
    <n v="16"/>
    <n v="3"/>
  </r>
  <r>
    <n v="102"/>
    <x v="1695"/>
    <x v="7"/>
    <s v="Finance - Manager Level"/>
    <x v="20"/>
    <s v="Finance-Contoller"/>
    <x v="5"/>
    <x v="1187"/>
    <d v="2023-03-29T21:07:16"/>
    <n v="4"/>
    <d v="2023-04-03T21:07:16"/>
    <n v="5"/>
    <d v="2023-04-18T21:07:16"/>
    <n v="15"/>
    <x v="0"/>
    <n v="5"/>
    <d v="2023-04-08T21:07:16"/>
    <x v="3"/>
    <m/>
    <d v="2023-04-10T21:07:16"/>
    <s v="Accepted"/>
    <d v="2023-04-09T21:07:16"/>
    <d v="2023-04-13T21:07:16"/>
    <d v="2023-04-09T21:07:16"/>
    <x v="15"/>
    <d v="2023-04-10T21:07:16"/>
    <x v="1"/>
    <n v="2"/>
    <d v="2023-04-12T21:07:16"/>
    <n v="2"/>
    <d v="2023-04-15T21:07:16"/>
    <d v="2023-04-16T21:07:16"/>
    <n v="140"/>
    <m/>
    <x v="1"/>
    <d v="2023-04-30T21:07:16"/>
    <n v="20"/>
    <n v="1"/>
  </r>
  <r>
    <n v="99"/>
    <x v="1696"/>
    <x v="7"/>
    <s v="Finance - Manager Level"/>
    <x v="20"/>
    <s v="Finance-Contoller"/>
    <x v="5"/>
    <x v="1120"/>
    <d v="2022-10-08T14:05:41"/>
    <n v="3"/>
    <d v="2022-10-13T14:05:41"/>
    <n v="5"/>
    <d v="2022-11-06T14:05:41"/>
    <n v="24"/>
    <x v="0"/>
    <n v="4"/>
    <d v="2022-10-17T14:05:41"/>
    <x v="3"/>
    <m/>
    <d v="2022-10-22T14:05:41"/>
    <s v="Accepted"/>
    <d v="2022-10-19T14:05:41"/>
    <d v="2022-10-20T14:05:41"/>
    <d v="2022-10-18T14:05:41"/>
    <x v="15"/>
    <d v="2022-10-21T14:05:41"/>
    <x v="1"/>
    <n v="4"/>
    <d v="2022-10-25T14:05:41"/>
    <n v="4"/>
    <d v="2022-10-26T14:05:41"/>
    <d v="2022-10-28T14:05:41"/>
    <n v="165"/>
    <m/>
    <x v="1"/>
    <d v="2022-11-12T14:05:41"/>
    <n v="22"/>
    <n v="2"/>
  </r>
  <r>
    <n v="97"/>
    <x v="1697"/>
    <x v="7"/>
    <s v="Finance - Manager Level"/>
    <x v="20"/>
    <s v="Finance-Contoller"/>
    <x v="5"/>
    <x v="1018"/>
    <d v="2022-10-07T14:05:41"/>
    <n v="1"/>
    <d v="2022-10-13T14:05:41"/>
    <n v="6"/>
    <d v="2022-10-29T14:05:41"/>
    <n v="16"/>
    <x v="0"/>
    <n v="4"/>
    <d v="2022-10-17T14:05:41"/>
    <x v="3"/>
    <m/>
    <d v="2022-10-21T14:05:41"/>
    <s v="Accepted"/>
    <d v="2022-10-19T14:05:41"/>
    <d v="2022-10-22T14:05:41"/>
    <d v="2022-10-18T14:05:41"/>
    <x v="15"/>
    <d v="2022-10-22T14:05:41"/>
    <x v="1"/>
    <n v="5"/>
    <d v="2022-10-24T14:05:41"/>
    <n v="2"/>
    <d v="2022-10-27T14:05:41"/>
    <d v="2022-10-29T14:05:41"/>
    <n v="165"/>
    <m/>
    <x v="1"/>
    <d v="2022-11-16T14:05:41"/>
    <n v="25"/>
    <n v="2"/>
  </r>
  <r>
    <n v="92"/>
    <x v="1698"/>
    <x v="7"/>
    <s v="Finance - Manager Level"/>
    <x v="20"/>
    <s v="Finance-Contoller"/>
    <x v="5"/>
    <x v="1018"/>
    <d v="2022-10-07T14:05:41"/>
    <n v="1"/>
    <d v="2022-10-13T14:05:41"/>
    <n v="6"/>
    <d v="2022-11-11T14:05:41"/>
    <n v="29"/>
    <x v="0"/>
    <n v="13"/>
    <d v="2022-10-26T14:05:41"/>
    <x v="3"/>
    <m/>
    <d v="2022-11-03T14:05:41"/>
    <s v="Accepted"/>
    <d v="2022-10-27T14:05:41"/>
    <d v="2022-10-29T14:05:41"/>
    <d v="2022-10-30T14:05:41"/>
    <x v="8"/>
    <d v="2022-11-07T14:05:41"/>
    <x v="1"/>
    <n v="12"/>
    <d v="2022-11-08T14:05:41"/>
    <n v="1"/>
    <d v="2022-11-11T14:05:41"/>
    <d v="2022-11-14T14:05:41"/>
    <n v="121"/>
    <m/>
    <x v="1"/>
    <d v="2022-12-05T14:05:41"/>
    <n v="28"/>
    <n v="3"/>
  </r>
  <r>
    <n v="79"/>
    <x v="1699"/>
    <x v="7"/>
    <s v="Finance - Manager Level"/>
    <x v="20"/>
    <s v="Finance-Contoller"/>
    <x v="5"/>
    <x v="1188"/>
    <d v="2022-07-10T09:51:33"/>
    <n v="3"/>
    <d v="2022-07-12T09:51:33"/>
    <n v="2"/>
    <d v="2022-07-29T09:51:33"/>
    <n v="17"/>
    <x v="0"/>
    <n v="10"/>
    <d v="2022-07-22T09:51:33"/>
    <x v="0"/>
    <s v="Salary expectation too high"/>
    <m/>
    <m/>
    <m/>
    <m/>
    <m/>
    <x v="0"/>
    <m/>
    <x v="0"/>
    <m/>
    <m/>
    <m/>
    <m/>
    <m/>
    <m/>
    <m/>
    <x v="2"/>
    <m/>
    <m/>
    <m/>
  </r>
  <r>
    <n v="76"/>
    <x v="1700"/>
    <x v="7"/>
    <s v="Finance - Manager Level"/>
    <x v="20"/>
    <s v="Finance-Contoller"/>
    <x v="5"/>
    <x v="1189"/>
    <d v="2022-07-11T09:51:33"/>
    <n v="1"/>
    <d v="2022-07-12T09:51:33"/>
    <n v="1"/>
    <d v="2022-08-08T09:51:33"/>
    <n v="27"/>
    <x v="1"/>
    <m/>
    <m/>
    <x v="2"/>
    <m/>
    <m/>
    <m/>
    <m/>
    <m/>
    <m/>
    <x v="0"/>
    <m/>
    <x v="0"/>
    <m/>
    <m/>
    <m/>
    <m/>
    <m/>
    <m/>
    <m/>
    <x v="1"/>
    <m/>
    <m/>
    <m/>
  </r>
  <r>
    <n v="24"/>
    <x v="1701"/>
    <x v="7"/>
    <s v="Finance - Manager Level"/>
    <x v="20"/>
    <s v="Finance-Contoller"/>
    <x v="5"/>
    <x v="1190"/>
    <d v="2022-12-26T10:52:58"/>
    <n v="2"/>
    <d v="2023-01-01T10:52:58"/>
    <n v="6"/>
    <d v="2023-01-29T10:52:58"/>
    <n v="28"/>
    <x v="0"/>
    <n v="11"/>
    <d v="2023-01-12T10:52:58"/>
    <x v="0"/>
    <s v="Didn't pass technical test"/>
    <m/>
    <m/>
    <m/>
    <m/>
    <d v="2023-01-15T10:52:58"/>
    <x v="0"/>
    <m/>
    <x v="0"/>
    <m/>
    <m/>
    <m/>
    <m/>
    <m/>
    <m/>
    <m/>
    <x v="0"/>
    <m/>
    <m/>
    <m/>
  </r>
  <r>
    <n v="17"/>
    <x v="1702"/>
    <x v="7"/>
    <s v="Finance - Manager Level"/>
    <x v="20"/>
    <s v="Finance-Contoller"/>
    <x v="5"/>
    <x v="1191"/>
    <d v="2022-03-16T21:37:51"/>
    <n v="3"/>
    <d v="2022-03-22T21:37:51"/>
    <n v="6"/>
    <d v="2022-03-28T21:37:51"/>
    <n v="6"/>
    <x v="0"/>
    <n v="10"/>
    <d v="2022-04-01T21:37:51"/>
    <x v="1"/>
    <m/>
    <d v="2022-04-05T21:37:51"/>
    <s v="Declined"/>
    <m/>
    <m/>
    <d v="2022-04-04T21:37:51"/>
    <x v="0"/>
    <m/>
    <x v="0"/>
    <m/>
    <m/>
    <m/>
    <m/>
    <m/>
    <m/>
    <m/>
    <x v="1"/>
    <m/>
    <m/>
    <m/>
  </r>
  <r>
    <n v="2848"/>
    <x v="1703"/>
    <x v="7"/>
    <s v="Finance - Junior"/>
    <x v="0"/>
    <s v="Finance-Analyst"/>
    <x v="0"/>
    <x v="1192"/>
    <d v="2022-04-01T10:38:28"/>
    <n v="1"/>
    <d v="2022-04-07T10:38:28"/>
    <n v="6"/>
    <d v="2022-06-16T10:38:28"/>
    <n v="70"/>
    <x v="0"/>
    <n v="12"/>
    <d v="2022-04-19T10:38:28"/>
    <x v="1"/>
    <m/>
    <d v="2022-04-21T10:38:28"/>
    <s v="Declined"/>
    <m/>
    <m/>
    <d v="2022-04-20T10:38:28"/>
    <x v="0"/>
    <m/>
    <x v="0"/>
    <m/>
    <m/>
    <m/>
    <m/>
    <m/>
    <m/>
    <m/>
    <x v="1"/>
    <m/>
    <m/>
    <m/>
  </r>
  <r>
    <n v="2845"/>
    <x v="1704"/>
    <x v="7"/>
    <s v="Finance - Junior"/>
    <x v="0"/>
    <s v="Finance-Analyst"/>
    <x v="0"/>
    <x v="1193"/>
    <d v="2022-04-02T10:38:28"/>
    <n v="3"/>
    <d v="2022-04-07T10:38:28"/>
    <n v="5"/>
    <d v="2022-04-13T10:38:28"/>
    <n v="6"/>
    <x v="1"/>
    <m/>
    <m/>
    <x v="2"/>
    <m/>
    <m/>
    <m/>
    <m/>
    <m/>
    <m/>
    <x v="0"/>
    <m/>
    <x v="0"/>
    <m/>
    <m/>
    <m/>
    <m/>
    <m/>
    <m/>
    <m/>
    <x v="1"/>
    <m/>
    <m/>
    <m/>
  </r>
  <r>
    <n v="2775"/>
    <x v="1705"/>
    <x v="7"/>
    <s v="Finance - Junior"/>
    <x v="0"/>
    <s v="Finance-Analyst"/>
    <x v="0"/>
    <x v="1194"/>
    <d v="2022-05-03T18:40:18"/>
    <n v="3"/>
    <d v="2022-05-08T18:40:18"/>
    <n v="5"/>
    <d v="2022-05-19T18:40:18"/>
    <n v="11"/>
    <x v="0"/>
    <n v="12"/>
    <d v="2022-05-20T18:40:18"/>
    <x v="0"/>
    <s v="Salary expectation too high"/>
    <m/>
    <m/>
    <m/>
    <m/>
    <m/>
    <x v="0"/>
    <m/>
    <x v="0"/>
    <m/>
    <m/>
    <m/>
    <m/>
    <m/>
    <m/>
    <m/>
    <x v="0"/>
    <m/>
    <m/>
    <m/>
  </r>
  <r>
    <n v="2773"/>
    <x v="1706"/>
    <x v="7"/>
    <s v="Finance - Junior"/>
    <x v="0"/>
    <s v="Finance-Analyst"/>
    <x v="0"/>
    <x v="1194"/>
    <d v="2022-05-02T18:40:18"/>
    <n v="2"/>
    <d v="2022-05-08T18:40:18"/>
    <n v="6"/>
    <d v="2022-05-28T18:40:18"/>
    <n v="20"/>
    <x v="0"/>
    <n v="2"/>
    <d v="2022-05-10T18:40:18"/>
    <x v="1"/>
    <m/>
    <d v="2022-05-13T18:40:18"/>
    <s v="Declined"/>
    <m/>
    <m/>
    <d v="2022-05-11T18:40:18"/>
    <x v="0"/>
    <m/>
    <x v="0"/>
    <m/>
    <m/>
    <m/>
    <m/>
    <m/>
    <m/>
    <m/>
    <x v="1"/>
    <m/>
    <m/>
    <m/>
  </r>
  <r>
    <n v="2759"/>
    <x v="1707"/>
    <x v="7"/>
    <s v="Finance - Junior"/>
    <x v="0"/>
    <s v="Finance-Analyst"/>
    <x v="0"/>
    <x v="1195"/>
    <d v="2023-04-14T18:21:43"/>
    <n v="3"/>
    <d v="2023-04-16T18:21:43"/>
    <n v="2"/>
    <d v="2023-05-16T18:21:43"/>
    <n v="30"/>
    <x v="0"/>
    <n v="6"/>
    <d v="2023-04-22T18:21:43"/>
    <x v="3"/>
    <m/>
    <d v="2023-04-24T18:21:43"/>
    <s v="Accepted"/>
    <d v="2023-04-24T18:21:43"/>
    <d v="2023-04-26T18:21:43"/>
    <d v="2023-04-23T18:21:43"/>
    <x v="17"/>
    <d v="2023-05-01T18:21:43"/>
    <x v="1"/>
    <n v="9"/>
    <d v="2023-05-03T18:21:43"/>
    <n v="2"/>
    <d v="2023-05-06T18:21:43"/>
    <d v="2023-05-08T18:21:43"/>
    <n v="134"/>
    <m/>
    <x v="1"/>
    <d v="2023-05-30T18:21:43"/>
    <n v="29"/>
    <n v="2"/>
  </r>
  <r>
    <n v="2689"/>
    <x v="1708"/>
    <x v="7"/>
    <s v="Finance - Junior"/>
    <x v="0"/>
    <s v="Finance-Analyst"/>
    <x v="0"/>
    <x v="1196"/>
    <d v="2023-07-31T17:11:38"/>
    <n v="3"/>
    <d v="2023-08-04T17:11:38"/>
    <n v="4"/>
    <d v="2023-08-26T17:11:38"/>
    <n v="22"/>
    <x v="0"/>
    <n v="14"/>
    <d v="2023-08-18T17:11:38"/>
    <x v="3"/>
    <m/>
    <d v="2023-08-26T17:11:38"/>
    <s v="Accepted"/>
    <d v="2023-08-20T17:11:38"/>
    <d v="2023-08-24T17:11:38"/>
    <d v="2023-08-22T17:11:38"/>
    <x v="6"/>
    <d v="2023-08-28T17:11:38"/>
    <x v="1"/>
    <n v="10"/>
    <d v="2023-08-31T17:11:38"/>
    <n v="3"/>
    <d v="2023-09-01T17:11:38"/>
    <d v="2023-09-02T17:11:38"/>
    <n v="164"/>
    <m/>
    <x v="1"/>
    <d v="2023-09-16T17:11:38"/>
    <n v="19"/>
    <n v="1"/>
  </r>
  <r>
    <n v="2687"/>
    <x v="1709"/>
    <x v="7"/>
    <s v="Finance - Junior"/>
    <x v="0"/>
    <s v="Finance-Analyst"/>
    <x v="0"/>
    <x v="981"/>
    <d v="2023-07-30T17:11:38"/>
    <n v="3"/>
    <d v="2023-08-04T17:11:38"/>
    <n v="5"/>
    <d v="2023-08-29T17:11:38"/>
    <n v="25"/>
    <x v="0"/>
    <n v="4"/>
    <d v="2023-08-08T17:11:38"/>
    <x v="0"/>
    <s v="Salary expectation too high"/>
    <m/>
    <m/>
    <m/>
    <m/>
    <d v="2023-08-12T17:11:38"/>
    <x v="0"/>
    <m/>
    <x v="0"/>
    <m/>
    <m/>
    <m/>
    <m/>
    <m/>
    <m/>
    <m/>
    <x v="0"/>
    <m/>
    <m/>
    <m/>
  </r>
  <r>
    <n v="2683"/>
    <x v="1710"/>
    <x v="7"/>
    <s v="Finance - Junior"/>
    <x v="0"/>
    <s v="Finance-Analyst"/>
    <x v="0"/>
    <x v="1028"/>
    <d v="2023-08-03T17:11:38"/>
    <n v="2"/>
    <d v="2023-08-04T17:11:38"/>
    <n v="1"/>
    <d v="2023-08-15T17:11:38"/>
    <n v="11"/>
    <x v="0"/>
    <n v="14"/>
    <d v="2023-08-18T17:11:38"/>
    <x v="3"/>
    <m/>
    <d v="2023-08-26T17:11:38"/>
    <s v="Accepted"/>
    <d v="2023-08-19T17:11:38"/>
    <d v="2023-08-23T17:11:38"/>
    <d v="2023-08-22T17:11:38"/>
    <x v="14"/>
    <d v="2023-08-29T17:11:38"/>
    <x v="1"/>
    <n v="11"/>
    <d v="2023-08-31T17:11:38"/>
    <n v="2"/>
    <d v="2023-09-01T17:11:38"/>
    <d v="2023-09-03T17:11:38"/>
    <n v="138"/>
    <m/>
    <x v="1"/>
    <d v="2023-09-25T17:11:38"/>
    <n v="27"/>
    <n v="2"/>
  </r>
  <r>
    <n v="2682"/>
    <x v="1711"/>
    <x v="7"/>
    <s v="Finance - Junior"/>
    <x v="0"/>
    <s v="Finance-Analyst"/>
    <x v="0"/>
    <x v="1197"/>
    <d v="2023-08-01T17:11:38"/>
    <n v="1"/>
    <d v="2023-08-04T17:11:38"/>
    <n v="3"/>
    <d v="2023-09-02T17:11:38"/>
    <n v="29"/>
    <x v="1"/>
    <m/>
    <m/>
    <x v="2"/>
    <m/>
    <m/>
    <m/>
    <m/>
    <m/>
    <m/>
    <x v="0"/>
    <m/>
    <x v="0"/>
    <m/>
    <m/>
    <m/>
    <m/>
    <m/>
    <m/>
    <m/>
    <x v="1"/>
    <m/>
    <m/>
    <m/>
  </r>
  <r>
    <n v="2680"/>
    <x v="1712"/>
    <x v="7"/>
    <s v="Finance - Junior"/>
    <x v="0"/>
    <s v="Finance-Analyst"/>
    <x v="0"/>
    <x v="1198"/>
    <d v="2022-02-10T03:23:10"/>
    <n v="3"/>
    <d v="2022-02-16T03:23:10"/>
    <n v="6"/>
    <d v="2022-03-18T03:23:10"/>
    <n v="30"/>
    <x v="0"/>
    <n v="17"/>
    <d v="2022-03-05T03:23:10"/>
    <x v="3"/>
    <m/>
    <d v="2022-03-12T03:23:10"/>
    <s v="Accepted"/>
    <d v="2022-03-07T03:23:10"/>
    <d v="2022-03-08T03:23:10"/>
    <d v="2022-03-08T03:23:10"/>
    <x v="33"/>
    <d v="2022-03-16T03:23:10"/>
    <x v="1"/>
    <n v="11"/>
    <d v="2022-03-19T03:23:10"/>
    <n v="3"/>
    <d v="2022-03-22T03:23:10"/>
    <d v="2022-03-24T03:23:10"/>
    <n v="156"/>
    <m/>
    <x v="1"/>
    <d v="2022-04-02T03:23:10"/>
    <n v="17"/>
    <n v="2"/>
  </r>
  <r>
    <n v="2678"/>
    <x v="1713"/>
    <x v="7"/>
    <s v="Finance - Junior"/>
    <x v="0"/>
    <s v="Finance-Analyst"/>
    <x v="0"/>
    <x v="1030"/>
    <d v="2022-02-14T03:23:10"/>
    <n v="1"/>
    <d v="2022-02-16T03:23:10"/>
    <n v="2"/>
    <d v="2022-03-17T03:23:10"/>
    <n v="29"/>
    <x v="0"/>
    <n v="4"/>
    <d v="2022-02-20T03:23:10"/>
    <x v="3"/>
    <m/>
    <d v="2022-02-23T03:23:10"/>
    <s v="Accepted"/>
    <d v="2022-02-22T03:23:10"/>
    <d v="2022-02-23T03:23:10"/>
    <d v="2022-02-22T03:23:10"/>
    <x v="15"/>
    <d v="2022-03-01T03:23:10"/>
    <x v="1"/>
    <n v="9"/>
    <d v="2022-03-04T03:23:10"/>
    <n v="3"/>
    <d v="2022-03-05T03:23:10"/>
    <d v="2022-03-08T03:23:10"/>
    <n v="133"/>
    <m/>
    <x v="1"/>
    <d v="2022-03-27T03:23:10"/>
    <n v="26"/>
    <n v="3"/>
  </r>
  <r>
    <n v="2549"/>
    <x v="1714"/>
    <x v="7"/>
    <s v="Finance - Junior"/>
    <x v="0"/>
    <s v="Finance-Analyst"/>
    <x v="0"/>
    <x v="1199"/>
    <d v="2023-07-04T11:30:00"/>
    <n v="3"/>
    <d v="2023-07-05T11:30:00"/>
    <n v="1"/>
    <d v="2023-07-27T11:30:00"/>
    <n v="22"/>
    <x v="0"/>
    <n v="4"/>
    <d v="2023-07-09T11:30:00"/>
    <x v="0"/>
    <s v="Position filled by another"/>
    <m/>
    <m/>
    <m/>
    <m/>
    <m/>
    <x v="0"/>
    <m/>
    <x v="0"/>
    <m/>
    <m/>
    <m/>
    <m/>
    <m/>
    <m/>
    <m/>
    <x v="2"/>
    <m/>
    <m/>
    <m/>
  </r>
  <r>
    <n v="2543"/>
    <x v="1715"/>
    <x v="7"/>
    <s v="Finance - Junior"/>
    <x v="0"/>
    <s v="Finance-Analyst"/>
    <x v="0"/>
    <x v="1031"/>
    <d v="2023-07-01T11:30:00"/>
    <n v="4"/>
    <d v="2023-07-05T11:30:00"/>
    <n v="4"/>
    <d v="2023-07-10T11:30:00"/>
    <n v="5"/>
    <x v="1"/>
    <m/>
    <m/>
    <x v="2"/>
    <m/>
    <m/>
    <m/>
    <m/>
    <m/>
    <m/>
    <x v="0"/>
    <m/>
    <x v="0"/>
    <m/>
    <m/>
    <m/>
    <m/>
    <m/>
    <m/>
    <m/>
    <x v="1"/>
    <m/>
    <m/>
    <m/>
  </r>
  <r>
    <n v="2510"/>
    <x v="1716"/>
    <x v="7"/>
    <s v="Finance - Junior"/>
    <x v="0"/>
    <s v="Finance-Analyst"/>
    <x v="0"/>
    <x v="1200"/>
    <d v="2022-06-29T18:38:51"/>
    <n v="3"/>
    <d v="2022-07-01T18:38:51"/>
    <n v="2"/>
    <d v="2022-07-06T18:38:51"/>
    <n v="5"/>
    <x v="0"/>
    <n v="10"/>
    <d v="2022-07-11T18:38:51"/>
    <x v="1"/>
    <m/>
    <d v="2022-07-16T18:38:51"/>
    <s v="Declined"/>
    <m/>
    <m/>
    <d v="2022-07-15T18:38:51"/>
    <x v="0"/>
    <m/>
    <x v="0"/>
    <m/>
    <m/>
    <m/>
    <m/>
    <m/>
    <m/>
    <m/>
    <x v="1"/>
    <m/>
    <m/>
    <m/>
  </r>
  <r>
    <n v="2507"/>
    <x v="1717"/>
    <x v="7"/>
    <s v="Finance - Junior"/>
    <x v="0"/>
    <s v="Finance-Analyst"/>
    <x v="0"/>
    <x v="1201"/>
    <d v="2022-06-28T18:38:51"/>
    <n v="4"/>
    <d v="2022-07-01T18:38:51"/>
    <n v="3"/>
    <d v="2022-07-25T18:38:51"/>
    <n v="24"/>
    <x v="0"/>
    <n v="8"/>
    <d v="2022-07-09T18:38:51"/>
    <x v="0"/>
    <s v="Salary expectation too high"/>
    <m/>
    <m/>
    <m/>
    <m/>
    <d v="2022-07-12T18:38:51"/>
    <x v="0"/>
    <m/>
    <x v="0"/>
    <m/>
    <m/>
    <m/>
    <m/>
    <m/>
    <m/>
    <m/>
    <x v="0"/>
    <m/>
    <m/>
    <m/>
  </r>
  <r>
    <n v="2477"/>
    <x v="1718"/>
    <x v="7"/>
    <s v="Finance - Junior"/>
    <x v="0"/>
    <s v="Finance-Analyst"/>
    <x v="0"/>
    <x v="1033"/>
    <d v="2022-12-22T10:20:25"/>
    <n v="2"/>
    <d v="2022-12-25T10:20:25"/>
    <n v="3"/>
    <d v="2023-01-16T10:20:25"/>
    <n v="22"/>
    <x v="0"/>
    <n v="11"/>
    <d v="2023-01-05T10:20:25"/>
    <x v="1"/>
    <m/>
    <d v="2023-01-12T10:20:25"/>
    <s v="Declined"/>
    <m/>
    <m/>
    <d v="2023-01-08T10:20:25"/>
    <x v="0"/>
    <m/>
    <x v="0"/>
    <m/>
    <m/>
    <m/>
    <m/>
    <m/>
    <m/>
    <m/>
    <x v="1"/>
    <m/>
    <m/>
    <m/>
  </r>
  <r>
    <n v="2473"/>
    <x v="1719"/>
    <x v="7"/>
    <s v="Finance - Junior"/>
    <x v="0"/>
    <s v="Finance-Analyst"/>
    <x v="0"/>
    <x v="1133"/>
    <d v="2022-12-21T10:20:25"/>
    <n v="2"/>
    <d v="2022-12-25T10:20:25"/>
    <n v="4"/>
    <d v="2023-01-02T10:20:25"/>
    <n v="8"/>
    <x v="0"/>
    <n v="6"/>
    <d v="2022-12-31T10:20:25"/>
    <x v="3"/>
    <m/>
    <d v="2023-01-07T10:20:25"/>
    <s v="Accepted"/>
    <d v="2023-01-02T10:20:25"/>
    <d v="2023-01-05T10:20:25"/>
    <d v="2023-01-03T10:20:25"/>
    <x v="5"/>
    <d v="2023-01-11T10:20:25"/>
    <x v="1"/>
    <n v="11"/>
    <d v="2023-01-14T10:20:25"/>
    <n v="3"/>
    <d v="2023-01-17T10:20:25"/>
    <d v="2023-01-20T10:20:25"/>
    <n v="154"/>
    <m/>
    <x v="1"/>
    <d v="2023-02-05T10:20:25"/>
    <n v="25"/>
    <n v="3"/>
  </r>
  <r>
    <n v="2358"/>
    <x v="1720"/>
    <x v="7"/>
    <s v="Finance - Junior"/>
    <x v="0"/>
    <s v="Finance-Analyst"/>
    <x v="0"/>
    <x v="1202"/>
    <d v="2023-04-15T12:37:54"/>
    <n v="2"/>
    <d v="2023-04-16T12:37:54"/>
    <n v="1"/>
    <d v="2023-04-27T12:37:54"/>
    <n v="11"/>
    <x v="0"/>
    <n v="5"/>
    <d v="2023-04-21T12:37:54"/>
    <x v="0"/>
    <s v="Position filled by another"/>
    <m/>
    <m/>
    <m/>
    <m/>
    <m/>
    <x v="0"/>
    <m/>
    <x v="0"/>
    <m/>
    <m/>
    <m/>
    <m/>
    <m/>
    <m/>
    <m/>
    <x v="2"/>
    <m/>
    <m/>
    <m/>
  </r>
  <r>
    <n v="2352"/>
    <x v="1721"/>
    <x v="7"/>
    <s v="Finance - Junior"/>
    <x v="0"/>
    <s v="Finance-Analyst"/>
    <x v="0"/>
    <x v="1036"/>
    <d v="2023-04-14T12:37:54"/>
    <n v="3"/>
    <d v="2023-04-16T12:37:54"/>
    <n v="2"/>
    <d v="2023-04-24T12:37:54"/>
    <n v="8"/>
    <x v="0"/>
    <n v="12"/>
    <d v="2023-04-28T12:37:54"/>
    <x v="1"/>
    <m/>
    <d v="2023-05-03T12:37:54"/>
    <s v="Declined"/>
    <m/>
    <m/>
    <d v="2023-04-30T12:37:54"/>
    <x v="0"/>
    <m/>
    <x v="0"/>
    <m/>
    <m/>
    <m/>
    <m/>
    <m/>
    <m/>
    <m/>
    <x v="1"/>
    <m/>
    <m/>
    <m/>
  </r>
  <r>
    <n v="2329"/>
    <x v="1722"/>
    <x v="7"/>
    <s v="Finance - Junior"/>
    <x v="0"/>
    <s v="Finance-Analyst"/>
    <x v="0"/>
    <x v="1136"/>
    <d v="2022-02-07T06:22:29"/>
    <n v="4"/>
    <d v="2022-02-11T06:22:29"/>
    <n v="4"/>
    <d v="2022-02-17T06:22:29"/>
    <n v="6"/>
    <x v="1"/>
    <m/>
    <m/>
    <x v="2"/>
    <m/>
    <m/>
    <m/>
    <m/>
    <m/>
    <m/>
    <x v="0"/>
    <m/>
    <x v="0"/>
    <m/>
    <m/>
    <m/>
    <m/>
    <m/>
    <m/>
    <m/>
    <x v="1"/>
    <m/>
    <m/>
    <m/>
  </r>
  <r>
    <n v="2327"/>
    <x v="1723"/>
    <x v="7"/>
    <s v="Finance - Junior"/>
    <x v="0"/>
    <s v="Finance-Analyst"/>
    <x v="0"/>
    <x v="1203"/>
    <d v="2022-02-08T06:22:29"/>
    <n v="2"/>
    <d v="2022-02-11T06:22:29"/>
    <n v="3"/>
    <d v="2022-02-23T06:22:29"/>
    <n v="12"/>
    <x v="0"/>
    <n v="7"/>
    <d v="2022-02-18T06:22:29"/>
    <x v="0"/>
    <s v="Salary expectation too high"/>
    <m/>
    <m/>
    <m/>
    <m/>
    <m/>
    <x v="0"/>
    <m/>
    <x v="0"/>
    <m/>
    <m/>
    <m/>
    <m/>
    <m/>
    <m/>
    <m/>
    <x v="2"/>
    <m/>
    <m/>
    <m/>
  </r>
  <r>
    <n v="2324"/>
    <x v="1724"/>
    <x v="7"/>
    <s v="Finance - Junior"/>
    <x v="0"/>
    <s v="Finance-Analyst"/>
    <x v="0"/>
    <x v="1204"/>
    <d v="2022-02-05T06:22:29"/>
    <n v="3"/>
    <d v="2022-02-11T06:22:29"/>
    <n v="6"/>
    <d v="2022-02-24T06:22:29"/>
    <n v="13"/>
    <x v="1"/>
    <m/>
    <m/>
    <x v="2"/>
    <m/>
    <m/>
    <m/>
    <m/>
    <m/>
    <m/>
    <x v="0"/>
    <m/>
    <x v="0"/>
    <m/>
    <m/>
    <m/>
    <m/>
    <m/>
    <m/>
    <m/>
    <x v="1"/>
    <m/>
    <m/>
    <m/>
  </r>
  <r>
    <n v="2322"/>
    <x v="1725"/>
    <x v="7"/>
    <s v="Finance - Junior"/>
    <x v="0"/>
    <s v="Finance-Analyst"/>
    <x v="0"/>
    <x v="1204"/>
    <d v="2022-02-06T06:22:29"/>
    <n v="4"/>
    <d v="2022-02-11T06:22:29"/>
    <n v="5"/>
    <d v="2022-03-13T06:22:29"/>
    <n v="30"/>
    <x v="1"/>
    <m/>
    <m/>
    <x v="2"/>
    <m/>
    <m/>
    <m/>
    <m/>
    <m/>
    <m/>
    <x v="0"/>
    <m/>
    <x v="0"/>
    <m/>
    <m/>
    <m/>
    <m/>
    <m/>
    <m/>
    <m/>
    <x v="1"/>
    <m/>
    <m/>
    <m/>
  </r>
  <r>
    <n v="2310"/>
    <x v="1726"/>
    <x v="7"/>
    <s v="Finance - Junior"/>
    <x v="0"/>
    <s v="Finance-Analyst"/>
    <x v="0"/>
    <x v="1205"/>
    <d v="2023-06-23T01:56:26"/>
    <n v="2"/>
    <d v="2023-06-28T01:56:26"/>
    <n v="5"/>
    <d v="2023-07-18T01:56:26"/>
    <n v="20"/>
    <x v="0"/>
    <n v="5"/>
    <d v="2023-07-03T01:56:26"/>
    <x v="0"/>
    <s v="Other"/>
    <m/>
    <m/>
    <m/>
    <m/>
    <m/>
    <x v="0"/>
    <m/>
    <x v="0"/>
    <m/>
    <m/>
    <m/>
    <m/>
    <m/>
    <m/>
    <m/>
    <x v="0"/>
    <m/>
    <m/>
    <m/>
  </r>
  <r>
    <n v="2303"/>
    <x v="1727"/>
    <x v="7"/>
    <s v="Finance - Junior"/>
    <x v="0"/>
    <s v="Finance-Analyst"/>
    <x v="0"/>
    <x v="1206"/>
    <d v="2023-06-23T01:56:26"/>
    <n v="4"/>
    <d v="2023-06-28T01:56:26"/>
    <n v="5"/>
    <d v="2023-07-04T01:56:26"/>
    <n v="6"/>
    <x v="0"/>
    <n v="18"/>
    <d v="2023-07-16T01:56:26"/>
    <x v="0"/>
    <s v="Salary expectation too high"/>
    <m/>
    <m/>
    <m/>
    <m/>
    <d v="2023-07-18T01:56:26"/>
    <x v="0"/>
    <m/>
    <x v="0"/>
    <m/>
    <m/>
    <m/>
    <m/>
    <m/>
    <m/>
    <m/>
    <x v="0"/>
    <m/>
    <m/>
    <m/>
  </r>
  <r>
    <n v="2289"/>
    <x v="1728"/>
    <x v="7"/>
    <s v="Finance - Junior"/>
    <x v="0"/>
    <s v="Finance-Analyst"/>
    <x v="0"/>
    <x v="1207"/>
    <d v="2022-07-23T11:44:34"/>
    <n v="4"/>
    <d v="2022-07-27T11:44:34"/>
    <n v="4"/>
    <d v="2022-08-22T11:44:34"/>
    <n v="26"/>
    <x v="0"/>
    <n v="17"/>
    <d v="2022-08-13T11:44:34"/>
    <x v="3"/>
    <m/>
    <d v="2022-08-17T11:44:34"/>
    <s v="Accepted"/>
    <d v="2022-08-14T11:44:34"/>
    <d v="2022-08-18T11:44:34"/>
    <d v="2022-08-16T11:44:34"/>
    <x v="33"/>
    <d v="2022-08-25T11:44:34"/>
    <x v="1"/>
    <n v="12"/>
    <d v="2022-08-28T11:44:34"/>
    <n v="3"/>
    <d v="2022-08-29T11:44:34"/>
    <d v="2022-08-31T11:44:34"/>
    <n v="162"/>
    <m/>
    <x v="1"/>
    <d v="2022-09-11T11:44:34"/>
    <n v="17"/>
    <n v="2"/>
  </r>
  <r>
    <n v="2288"/>
    <x v="1729"/>
    <x v="7"/>
    <s v="Finance - Junior"/>
    <x v="0"/>
    <s v="Finance-Analyst"/>
    <x v="0"/>
    <x v="1208"/>
    <d v="2022-07-23T11:44:34"/>
    <n v="1"/>
    <d v="2022-07-27T11:44:34"/>
    <n v="4"/>
    <d v="2022-08-07T11:44:34"/>
    <n v="11"/>
    <x v="1"/>
    <m/>
    <m/>
    <x v="2"/>
    <m/>
    <m/>
    <m/>
    <m/>
    <m/>
    <m/>
    <x v="0"/>
    <m/>
    <x v="0"/>
    <m/>
    <m/>
    <m/>
    <m/>
    <m/>
    <m/>
    <m/>
    <x v="1"/>
    <m/>
    <m/>
    <m/>
  </r>
  <r>
    <n v="2284"/>
    <x v="1730"/>
    <x v="7"/>
    <s v="Finance - Junior"/>
    <x v="0"/>
    <s v="Finance-Analyst"/>
    <x v="0"/>
    <x v="1209"/>
    <d v="2022-07-21T11:44:34"/>
    <n v="4"/>
    <d v="2022-07-27T11:44:34"/>
    <n v="6"/>
    <d v="2022-08-06T11:44:34"/>
    <n v="10"/>
    <x v="0"/>
    <n v="14"/>
    <d v="2022-08-10T11:44:34"/>
    <x v="0"/>
    <s v="Other"/>
    <m/>
    <m/>
    <m/>
    <m/>
    <m/>
    <x v="0"/>
    <m/>
    <x v="0"/>
    <m/>
    <m/>
    <m/>
    <m/>
    <m/>
    <m/>
    <m/>
    <x v="0"/>
    <m/>
    <m/>
    <m/>
  </r>
  <r>
    <n v="2280"/>
    <x v="1731"/>
    <x v="7"/>
    <s v="Finance - Junior"/>
    <x v="0"/>
    <s v="Finance-Analyst"/>
    <x v="0"/>
    <x v="984"/>
    <d v="2023-08-28T21:41:36"/>
    <n v="1"/>
    <d v="2023-09-02T21:41:36"/>
    <n v="5"/>
    <d v="2023-09-30T21:41:36"/>
    <n v="28"/>
    <x v="0"/>
    <n v="9"/>
    <d v="2023-09-11T21:41:36"/>
    <x v="1"/>
    <m/>
    <d v="2023-09-15T21:41:36"/>
    <s v="Declined"/>
    <m/>
    <m/>
    <d v="2023-09-12T21:41:36"/>
    <x v="0"/>
    <m/>
    <x v="0"/>
    <m/>
    <m/>
    <m/>
    <m/>
    <m/>
    <m/>
    <m/>
    <x v="1"/>
    <m/>
    <m/>
    <m/>
  </r>
  <r>
    <n v="2277"/>
    <x v="1732"/>
    <x v="7"/>
    <s v="Finance - Junior"/>
    <x v="0"/>
    <s v="Finance-Analyst"/>
    <x v="0"/>
    <x v="1210"/>
    <d v="2023-09-01T21:41:36"/>
    <n v="4"/>
    <d v="2023-09-02T21:41:36"/>
    <n v="1"/>
    <d v="2023-09-21T21:41:36"/>
    <n v="19"/>
    <x v="0"/>
    <n v="11"/>
    <d v="2023-09-13T21:41:36"/>
    <x v="0"/>
    <s v="Salary expectation too high"/>
    <m/>
    <m/>
    <m/>
    <m/>
    <d v="2023-09-14T21:41:36"/>
    <x v="0"/>
    <m/>
    <x v="0"/>
    <m/>
    <m/>
    <m/>
    <m/>
    <m/>
    <m/>
    <m/>
    <x v="2"/>
    <m/>
    <m/>
    <m/>
  </r>
  <r>
    <n v="2276"/>
    <x v="1733"/>
    <x v="7"/>
    <s v="Finance - Junior"/>
    <x v="0"/>
    <s v="Finance-Analyst"/>
    <x v="0"/>
    <x v="1137"/>
    <d v="2023-08-29T21:41:36"/>
    <n v="3"/>
    <d v="2023-09-02T21:41:36"/>
    <n v="4"/>
    <d v="2023-09-15T21:41:36"/>
    <n v="13"/>
    <x v="0"/>
    <n v="3"/>
    <d v="2023-09-05T21:41:36"/>
    <x v="0"/>
    <s v="Didn't pass technical test"/>
    <m/>
    <m/>
    <m/>
    <m/>
    <d v="2023-09-06T21:41:36"/>
    <x v="0"/>
    <m/>
    <x v="0"/>
    <m/>
    <m/>
    <m/>
    <m/>
    <m/>
    <m/>
    <m/>
    <x v="2"/>
    <m/>
    <m/>
    <m/>
  </r>
  <r>
    <n v="2236"/>
    <x v="1734"/>
    <x v="7"/>
    <s v="Finance - Junior"/>
    <x v="0"/>
    <s v="Finance-Analyst"/>
    <x v="0"/>
    <x v="1211"/>
    <d v="2023-04-14T23:01:36"/>
    <n v="4"/>
    <d v="2023-04-20T23:01:36"/>
    <n v="6"/>
    <d v="2023-05-11T23:01:36"/>
    <n v="21"/>
    <x v="0"/>
    <n v="14"/>
    <d v="2023-05-04T23:01:36"/>
    <x v="0"/>
    <s v="Not a culture fit"/>
    <m/>
    <m/>
    <m/>
    <m/>
    <m/>
    <x v="0"/>
    <m/>
    <x v="0"/>
    <m/>
    <m/>
    <m/>
    <m/>
    <m/>
    <m/>
    <m/>
    <x v="0"/>
    <m/>
    <m/>
    <m/>
  </r>
  <r>
    <n v="2232"/>
    <x v="1735"/>
    <x v="7"/>
    <s v="Finance - Junior"/>
    <x v="0"/>
    <s v="Finance-Analyst"/>
    <x v="0"/>
    <x v="1212"/>
    <d v="2023-04-17T23:01:36"/>
    <n v="2"/>
    <d v="2023-04-20T23:01:36"/>
    <n v="3"/>
    <d v="2023-05-19T23:01:36"/>
    <n v="29"/>
    <x v="0"/>
    <n v="5"/>
    <d v="2023-04-25T23:01:36"/>
    <x v="0"/>
    <s v="Not a culture fit"/>
    <m/>
    <m/>
    <m/>
    <m/>
    <m/>
    <x v="0"/>
    <m/>
    <x v="0"/>
    <m/>
    <m/>
    <m/>
    <m/>
    <m/>
    <m/>
    <m/>
    <x v="2"/>
    <m/>
    <m/>
    <m/>
  </r>
  <r>
    <n v="2179"/>
    <x v="1736"/>
    <x v="7"/>
    <s v="Finance - Junior"/>
    <x v="0"/>
    <s v="Finance-Analyst"/>
    <x v="0"/>
    <x v="1040"/>
    <d v="2022-07-14T14:26:50"/>
    <n v="3"/>
    <d v="2022-07-17T14:26:50"/>
    <n v="3"/>
    <d v="2022-08-16T14:26:50"/>
    <n v="30"/>
    <x v="0"/>
    <n v="5"/>
    <d v="2022-07-22T14:26:50"/>
    <x v="1"/>
    <m/>
    <d v="2022-07-26T14:26:50"/>
    <s v="Declined"/>
    <m/>
    <m/>
    <d v="2022-07-25T14:26:50"/>
    <x v="0"/>
    <m/>
    <x v="0"/>
    <m/>
    <m/>
    <m/>
    <m/>
    <m/>
    <m/>
    <m/>
    <x v="1"/>
    <m/>
    <m/>
    <m/>
  </r>
  <r>
    <n v="2176"/>
    <x v="1737"/>
    <x v="7"/>
    <s v="Finance - Junior"/>
    <x v="0"/>
    <s v="Finance-Analyst"/>
    <x v="0"/>
    <x v="1213"/>
    <d v="2022-07-16T14:26:50"/>
    <n v="4"/>
    <d v="2022-07-17T14:26:50"/>
    <n v="1"/>
    <d v="2022-07-30T14:26:50"/>
    <n v="13"/>
    <x v="0"/>
    <n v="3"/>
    <d v="2022-07-20T14:26:50"/>
    <x v="0"/>
    <s v="Didn't pass technical test"/>
    <m/>
    <m/>
    <m/>
    <m/>
    <d v="2022-07-22T14:26:50"/>
    <x v="0"/>
    <m/>
    <x v="0"/>
    <m/>
    <m/>
    <m/>
    <m/>
    <m/>
    <m/>
    <m/>
    <x v="0"/>
    <m/>
    <m/>
    <m/>
  </r>
  <r>
    <n v="2158"/>
    <x v="1738"/>
    <x v="7"/>
    <s v="Finance - Junior"/>
    <x v="0"/>
    <s v="Finance-Analyst"/>
    <x v="0"/>
    <x v="1214"/>
    <d v="2023-08-04T09:27:05"/>
    <n v="1"/>
    <d v="2023-08-09T09:27:05"/>
    <n v="5"/>
    <d v="2023-09-02T09:27:05"/>
    <n v="24"/>
    <x v="0"/>
    <n v="3"/>
    <d v="2023-08-12T09:27:05"/>
    <x v="0"/>
    <s v="Salary expectation too high"/>
    <m/>
    <m/>
    <m/>
    <m/>
    <d v="2023-08-15T09:27:05"/>
    <x v="0"/>
    <m/>
    <x v="0"/>
    <m/>
    <m/>
    <m/>
    <m/>
    <m/>
    <m/>
    <m/>
    <x v="0"/>
    <m/>
    <m/>
    <m/>
  </r>
  <r>
    <n v="2155"/>
    <x v="1739"/>
    <x v="7"/>
    <s v="Finance - Junior"/>
    <x v="0"/>
    <s v="Finance-Analyst"/>
    <x v="0"/>
    <x v="1215"/>
    <d v="2023-08-04T09:27:05"/>
    <n v="2"/>
    <d v="2023-08-09T09:27:05"/>
    <n v="5"/>
    <d v="2023-08-25T09:27:05"/>
    <n v="16"/>
    <x v="0"/>
    <n v="9"/>
    <d v="2023-08-18T09:27:05"/>
    <x v="4"/>
    <m/>
    <d v="2023-08-22T09:27:05"/>
    <s v="Pending"/>
    <m/>
    <m/>
    <d v="2023-08-21T09:27:05"/>
    <x v="0"/>
    <m/>
    <x v="0"/>
    <m/>
    <m/>
    <m/>
    <m/>
    <m/>
    <m/>
    <m/>
    <x v="1"/>
    <m/>
    <m/>
    <m/>
  </r>
  <r>
    <n v="2086"/>
    <x v="1740"/>
    <x v="7"/>
    <s v="Finance - Junior"/>
    <x v="0"/>
    <s v="Finance-Analyst"/>
    <x v="0"/>
    <x v="1216"/>
    <d v="2022-10-01T21:05:46"/>
    <n v="3"/>
    <d v="2022-10-07T21:05:46"/>
    <n v="6"/>
    <d v="2022-10-25T21:05:46"/>
    <n v="18"/>
    <x v="1"/>
    <m/>
    <m/>
    <x v="2"/>
    <m/>
    <m/>
    <m/>
    <m/>
    <m/>
    <m/>
    <x v="0"/>
    <m/>
    <x v="0"/>
    <m/>
    <m/>
    <m/>
    <m/>
    <m/>
    <m/>
    <m/>
    <x v="1"/>
    <m/>
    <m/>
    <m/>
  </r>
  <r>
    <n v="2082"/>
    <x v="1741"/>
    <x v="7"/>
    <s v="Finance - Junior"/>
    <x v="0"/>
    <s v="Finance-Analyst"/>
    <x v="0"/>
    <x v="1217"/>
    <d v="2022-10-05T21:05:46"/>
    <n v="4"/>
    <d v="2022-10-07T21:05:46"/>
    <n v="2"/>
    <d v="2022-10-24T21:05:46"/>
    <n v="17"/>
    <x v="0"/>
    <n v="3"/>
    <d v="2022-10-10T21:05:46"/>
    <x v="1"/>
    <m/>
    <d v="2022-10-13T21:05:46"/>
    <s v="Declined"/>
    <m/>
    <m/>
    <d v="2022-10-11T21:05:46"/>
    <x v="0"/>
    <m/>
    <x v="0"/>
    <m/>
    <m/>
    <m/>
    <m/>
    <m/>
    <m/>
    <m/>
    <x v="1"/>
    <m/>
    <m/>
    <m/>
  </r>
  <r>
    <n v="1994"/>
    <x v="1742"/>
    <x v="7"/>
    <s v="Finance - Junior"/>
    <x v="0"/>
    <s v="Finance-Analyst"/>
    <x v="0"/>
    <x v="1218"/>
    <d v="2023-04-03T15:41:39"/>
    <n v="3"/>
    <d v="2023-04-05T15:41:39"/>
    <n v="2"/>
    <d v="2023-04-23T15:41:39"/>
    <n v="18"/>
    <x v="0"/>
    <n v="14"/>
    <d v="2023-04-19T15:41:39"/>
    <x v="3"/>
    <m/>
    <d v="2023-04-25T15:41:39"/>
    <s v="Accepted"/>
    <d v="2023-04-21T15:41:39"/>
    <d v="2023-04-22T15:41:39"/>
    <d v="2023-04-22T15:41:39"/>
    <x v="10"/>
    <d v="2023-04-24T15:41:39"/>
    <x v="1"/>
    <n v="5"/>
    <d v="2023-04-28T15:41:39"/>
    <n v="4"/>
    <d v="2023-04-30T15:41:39"/>
    <d v="2023-05-01T15:41:39"/>
    <n v="153"/>
    <m/>
    <x v="1"/>
    <d v="2023-05-21T15:41:39"/>
    <n v="27"/>
    <n v="1"/>
  </r>
  <r>
    <n v="1882"/>
    <x v="1743"/>
    <x v="7"/>
    <s v="Finance - Junior"/>
    <x v="0"/>
    <s v="Finance-Analyst"/>
    <x v="0"/>
    <x v="1146"/>
    <d v="2022-10-13T10:12:16"/>
    <n v="2"/>
    <d v="2022-10-14T10:12:16"/>
    <n v="1"/>
    <d v="2022-11-10T10:12:16"/>
    <n v="27"/>
    <x v="0"/>
    <n v="8"/>
    <d v="2022-10-22T10:12:16"/>
    <x v="0"/>
    <s v="Didn't pass technical test"/>
    <m/>
    <m/>
    <m/>
    <m/>
    <d v="2022-10-24T10:12:16"/>
    <x v="0"/>
    <m/>
    <x v="0"/>
    <m/>
    <m/>
    <m/>
    <m/>
    <m/>
    <m/>
    <m/>
    <x v="0"/>
    <m/>
    <m/>
    <m/>
  </r>
  <r>
    <n v="1881"/>
    <x v="1744"/>
    <x v="7"/>
    <s v="Finance - Junior"/>
    <x v="21"/>
    <s v="Finance-Billing Officer"/>
    <x v="0"/>
    <x v="1145"/>
    <d v="2022-10-12T10:12:16"/>
    <n v="3"/>
    <d v="2022-10-14T10:12:16"/>
    <n v="2"/>
    <d v="2022-10-29T10:12:16"/>
    <n v="15"/>
    <x v="0"/>
    <n v="5"/>
    <d v="2022-10-19T10:12:16"/>
    <x v="0"/>
    <s v="Other"/>
    <m/>
    <m/>
    <m/>
    <m/>
    <d v="2022-10-21T10:12:16"/>
    <x v="0"/>
    <m/>
    <x v="0"/>
    <m/>
    <m/>
    <m/>
    <m/>
    <m/>
    <m/>
    <m/>
    <x v="2"/>
    <m/>
    <m/>
    <m/>
  </r>
  <r>
    <n v="1869"/>
    <x v="1745"/>
    <x v="7"/>
    <s v="Finance - Junior"/>
    <x v="21"/>
    <s v="Finance-Billing Officer"/>
    <x v="0"/>
    <x v="1050"/>
    <d v="2022-03-20T08:24:54"/>
    <n v="1"/>
    <d v="2022-03-26T08:24:54"/>
    <n v="6"/>
    <d v="2022-04-15T08:24:54"/>
    <n v="20"/>
    <x v="0"/>
    <n v="8"/>
    <d v="2022-04-03T08:24:54"/>
    <x v="0"/>
    <s v="Not a culture fit"/>
    <m/>
    <m/>
    <m/>
    <m/>
    <d v="2022-04-04T08:24:54"/>
    <x v="0"/>
    <m/>
    <x v="0"/>
    <m/>
    <m/>
    <m/>
    <m/>
    <m/>
    <m/>
    <m/>
    <x v="2"/>
    <m/>
    <m/>
    <m/>
  </r>
  <r>
    <n v="1868"/>
    <x v="1746"/>
    <x v="7"/>
    <s v="Finance - Junior"/>
    <x v="21"/>
    <s v="Finance-Billing Officer"/>
    <x v="0"/>
    <x v="1048"/>
    <d v="2022-03-25T08:24:54"/>
    <n v="4"/>
    <d v="2022-03-26T08:24:54"/>
    <n v="1"/>
    <d v="2022-04-09T08:24:54"/>
    <n v="14"/>
    <x v="0"/>
    <n v="4"/>
    <d v="2022-03-30T08:24:54"/>
    <x v="0"/>
    <s v="Other"/>
    <m/>
    <m/>
    <m/>
    <m/>
    <m/>
    <x v="0"/>
    <m/>
    <x v="0"/>
    <m/>
    <m/>
    <m/>
    <m/>
    <m/>
    <m/>
    <m/>
    <x v="2"/>
    <m/>
    <m/>
    <m/>
  </r>
  <r>
    <n v="1849"/>
    <x v="1747"/>
    <x v="7"/>
    <s v="Finance - Junior"/>
    <x v="21"/>
    <s v="Finance-Billing Officer"/>
    <x v="0"/>
    <x v="1219"/>
    <d v="2022-02-21T23:17:04"/>
    <n v="2"/>
    <d v="2022-02-23T23:17:04"/>
    <n v="2"/>
    <d v="2022-03-05T23:17:04"/>
    <n v="10"/>
    <x v="0"/>
    <n v="5"/>
    <d v="2022-02-28T23:17:04"/>
    <x v="3"/>
    <m/>
    <d v="2022-03-03T23:17:04"/>
    <s v="Accepted"/>
    <d v="2022-03-02T23:17:04"/>
    <d v="2022-03-05T23:17:04"/>
    <d v="2022-03-02T23:17:04"/>
    <x v="23"/>
    <d v="2022-03-12T23:17:04"/>
    <x v="1"/>
    <n v="12"/>
    <d v="2022-03-13T23:17:04"/>
    <n v="1"/>
    <d v="2022-03-15T23:17:04"/>
    <d v="2022-03-16T23:17:04"/>
    <n v="164"/>
    <m/>
    <x v="1"/>
    <d v="2022-03-29T23:17:04"/>
    <n v="17"/>
    <n v="1"/>
  </r>
  <r>
    <n v="1847"/>
    <x v="1748"/>
    <x v="7"/>
    <s v="Finance - Junior"/>
    <x v="21"/>
    <s v="Finance-Billing Officer"/>
    <x v="0"/>
    <x v="1052"/>
    <d v="2022-02-17T23:17:04"/>
    <n v="3"/>
    <d v="2022-02-23T23:17:04"/>
    <n v="6"/>
    <d v="2022-03-11T23:17:04"/>
    <n v="16"/>
    <x v="0"/>
    <n v="3"/>
    <d v="2022-02-26T23:17:04"/>
    <x v="1"/>
    <m/>
    <d v="2022-03-05T23:17:04"/>
    <s v="Declined"/>
    <m/>
    <m/>
    <d v="2022-03-02T23:17:04"/>
    <x v="0"/>
    <m/>
    <x v="0"/>
    <m/>
    <m/>
    <m/>
    <m/>
    <m/>
    <m/>
    <m/>
    <x v="1"/>
    <m/>
    <m/>
    <m/>
  </r>
  <r>
    <n v="1821"/>
    <x v="1749"/>
    <x v="7"/>
    <s v="Finance - Junior"/>
    <x v="21"/>
    <s v="Finance-Billing Officer"/>
    <x v="0"/>
    <x v="1220"/>
    <d v="2022-04-12T11:01:49"/>
    <n v="4"/>
    <d v="2022-04-17T11:01:49"/>
    <n v="5"/>
    <d v="2022-04-23T11:01:49"/>
    <n v="6"/>
    <x v="0"/>
    <n v="15"/>
    <d v="2022-05-02T11:01:49"/>
    <x v="0"/>
    <s v="Position filled by another"/>
    <m/>
    <m/>
    <m/>
    <m/>
    <m/>
    <x v="0"/>
    <m/>
    <x v="0"/>
    <m/>
    <m/>
    <m/>
    <m/>
    <m/>
    <m/>
    <m/>
    <x v="0"/>
    <m/>
    <m/>
    <m/>
  </r>
  <r>
    <n v="1733"/>
    <x v="1750"/>
    <x v="7"/>
    <s v="Finance - Junior"/>
    <x v="21"/>
    <s v="Finance-Billing Officer"/>
    <x v="0"/>
    <x v="1054"/>
    <d v="2022-01-04T15:13:53"/>
    <n v="1"/>
    <d v="2022-01-07T15:13:53"/>
    <n v="3"/>
    <d v="2022-01-13T15:13:53"/>
    <n v="6"/>
    <x v="0"/>
    <n v="5"/>
    <d v="2022-01-12T15:13:53"/>
    <x v="0"/>
    <s v="Other"/>
    <m/>
    <m/>
    <m/>
    <m/>
    <d v="2022-01-15T15:13:53"/>
    <x v="0"/>
    <m/>
    <x v="0"/>
    <m/>
    <m/>
    <m/>
    <m/>
    <m/>
    <m/>
    <m/>
    <x v="2"/>
    <m/>
    <m/>
    <m/>
  </r>
  <r>
    <n v="1707"/>
    <x v="1751"/>
    <x v="7"/>
    <s v="Finance - Junior"/>
    <x v="21"/>
    <s v="Finance-Billing Officer"/>
    <x v="0"/>
    <x v="1221"/>
    <d v="2023-03-08T18:01:56"/>
    <n v="4"/>
    <d v="2023-03-09T18:01:56"/>
    <n v="1"/>
    <d v="2023-03-17T18:01:56"/>
    <n v="8"/>
    <x v="0"/>
    <n v="16"/>
    <d v="2023-03-25T18:01:56"/>
    <x v="0"/>
    <s v="Position filled by another"/>
    <m/>
    <m/>
    <m/>
    <m/>
    <d v="2023-03-27T18:01:56"/>
    <x v="0"/>
    <m/>
    <x v="0"/>
    <m/>
    <m/>
    <m/>
    <m/>
    <m/>
    <m/>
    <m/>
    <x v="2"/>
    <m/>
    <m/>
    <m/>
  </r>
  <r>
    <n v="1634"/>
    <x v="1752"/>
    <x v="7"/>
    <s v="Finance - Junior"/>
    <x v="21"/>
    <s v="Finance-Billing Officer"/>
    <x v="0"/>
    <x v="995"/>
    <d v="2023-09-06T07:41:24"/>
    <n v="4"/>
    <d v="2023-09-09T07:41:24"/>
    <n v="3"/>
    <d v="2023-09-18T07:41:24"/>
    <n v="9"/>
    <x v="0"/>
    <n v="13"/>
    <d v="2023-09-22T07:41:24"/>
    <x v="3"/>
    <m/>
    <d v="2023-09-27T07:41:24"/>
    <s v="Accepted"/>
    <d v="2023-09-24T07:41:24"/>
    <d v="2023-09-26T07:41:24"/>
    <d v="2023-09-24T07:41:24"/>
    <x v="10"/>
    <d v="2023-09-26T07:41:24"/>
    <x v="1"/>
    <n v="4"/>
    <d v="2023-09-27T07:41:24"/>
    <n v="1"/>
    <d v="2023-09-29T07:41:24"/>
    <d v="2023-09-30T07:41:24"/>
    <n v="144"/>
    <m/>
    <x v="1"/>
    <d v="2023-10-16T07:41:24"/>
    <n v="20"/>
    <n v="1"/>
  </r>
  <r>
    <n v="1589"/>
    <x v="1753"/>
    <x v="7"/>
    <s v="Finance - Junior"/>
    <x v="21"/>
    <s v="Finance-Billing Officer"/>
    <x v="0"/>
    <x v="997"/>
    <d v="2023-09-13T20:10:47"/>
    <n v="2"/>
    <d v="2023-09-19T20:10:47"/>
    <n v="6"/>
    <d v="2023-10-16T20:10:47"/>
    <n v="27"/>
    <x v="0"/>
    <n v="9"/>
    <d v="2023-09-28T20:10:47"/>
    <x v="1"/>
    <m/>
    <d v="2023-10-03T20:10:47"/>
    <s v="Declined"/>
    <m/>
    <m/>
    <d v="2023-09-30T20:10:47"/>
    <x v="0"/>
    <m/>
    <x v="0"/>
    <m/>
    <m/>
    <m/>
    <m/>
    <m/>
    <m/>
    <m/>
    <x v="1"/>
    <m/>
    <m/>
    <m/>
  </r>
  <r>
    <n v="1582"/>
    <x v="1754"/>
    <x v="7"/>
    <s v="Finance - Junior"/>
    <x v="21"/>
    <s v="Finance-Billing Officer"/>
    <x v="0"/>
    <x v="996"/>
    <d v="2023-09-18T20:10:47"/>
    <n v="3"/>
    <d v="2023-09-19T20:10:47"/>
    <n v="1"/>
    <d v="2023-10-02T20:10:47"/>
    <n v="13"/>
    <x v="0"/>
    <n v="11"/>
    <d v="2023-09-30T20:10:47"/>
    <x v="0"/>
    <s v="Other"/>
    <m/>
    <m/>
    <m/>
    <m/>
    <m/>
    <x v="0"/>
    <m/>
    <x v="0"/>
    <m/>
    <m/>
    <m/>
    <m/>
    <m/>
    <m/>
    <m/>
    <x v="2"/>
    <m/>
    <m/>
    <m/>
  </r>
  <r>
    <n v="1570"/>
    <x v="1755"/>
    <x v="7"/>
    <s v="Finance - Junior"/>
    <x v="21"/>
    <s v="Finance-Billing Officer"/>
    <x v="0"/>
    <x v="1222"/>
    <d v="2022-03-21T11:46:18"/>
    <n v="4"/>
    <d v="2022-03-25T11:46:18"/>
    <n v="4"/>
    <d v="2022-03-30T11:46:18"/>
    <n v="5"/>
    <x v="0"/>
    <n v="2"/>
    <d v="2022-03-27T11:46:18"/>
    <x v="0"/>
    <s v="Position filled by another"/>
    <m/>
    <m/>
    <m/>
    <m/>
    <d v="2022-03-31T11:46:18"/>
    <x v="0"/>
    <m/>
    <x v="0"/>
    <m/>
    <m/>
    <m/>
    <m/>
    <m/>
    <m/>
    <m/>
    <x v="2"/>
    <m/>
    <m/>
    <m/>
  </r>
  <r>
    <n v="1548"/>
    <x v="1756"/>
    <x v="7"/>
    <s v="Finance - Junior"/>
    <x v="21"/>
    <s v="Finance-Billing Officer"/>
    <x v="0"/>
    <x v="1223"/>
    <d v="2023-05-29T20:23:44"/>
    <n v="2"/>
    <d v="2023-06-02T20:23:44"/>
    <n v="4"/>
    <d v="2023-07-02T20:23:44"/>
    <n v="30"/>
    <x v="0"/>
    <n v="10"/>
    <d v="2023-06-12T20:23:44"/>
    <x v="1"/>
    <m/>
    <d v="2023-06-17T20:23:44"/>
    <s v="Declined"/>
    <m/>
    <m/>
    <d v="2023-06-15T20:23:44"/>
    <x v="0"/>
    <m/>
    <x v="0"/>
    <m/>
    <m/>
    <m/>
    <m/>
    <m/>
    <m/>
    <m/>
    <x v="1"/>
    <m/>
    <m/>
    <m/>
  </r>
  <r>
    <n v="1543"/>
    <x v="1757"/>
    <x v="7"/>
    <s v="Finance - Junior"/>
    <x v="21"/>
    <s v="Finance-Billing Officer"/>
    <x v="0"/>
    <x v="1223"/>
    <d v="2023-05-31T20:23:44"/>
    <n v="4"/>
    <d v="2023-06-02T20:23:44"/>
    <n v="2"/>
    <d v="2023-06-13T20:23:44"/>
    <n v="11"/>
    <x v="1"/>
    <m/>
    <m/>
    <x v="2"/>
    <m/>
    <m/>
    <m/>
    <m/>
    <m/>
    <m/>
    <x v="0"/>
    <m/>
    <x v="0"/>
    <m/>
    <m/>
    <m/>
    <m/>
    <m/>
    <m/>
    <m/>
    <x v="1"/>
    <m/>
    <m/>
    <m/>
  </r>
  <r>
    <n v="1520"/>
    <x v="1758"/>
    <x v="7"/>
    <s v="Finance - Junior"/>
    <x v="21"/>
    <s v="Finance-Billing Officer"/>
    <x v="0"/>
    <x v="1224"/>
    <d v="2022-12-27T05:00:38"/>
    <n v="3"/>
    <d v="2023-01-01T05:00:38"/>
    <n v="5"/>
    <d v="2023-01-09T05:00:38"/>
    <n v="8"/>
    <x v="0"/>
    <n v="1"/>
    <d v="2023-01-02T05:00:38"/>
    <x v="0"/>
    <s v="Salary expectation too high"/>
    <m/>
    <m/>
    <m/>
    <m/>
    <m/>
    <x v="0"/>
    <m/>
    <x v="0"/>
    <m/>
    <m/>
    <m/>
    <m/>
    <m/>
    <m/>
    <m/>
    <x v="2"/>
    <m/>
    <m/>
    <m/>
  </r>
  <r>
    <n v="1511"/>
    <x v="1759"/>
    <x v="7"/>
    <s v="Finance - Junior"/>
    <x v="21"/>
    <s v="Finance-Billing Officer"/>
    <x v="0"/>
    <x v="1225"/>
    <d v="2022-12-27T05:00:38"/>
    <n v="4"/>
    <d v="2023-01-01T05:00:38"/>
    <n v="5"/>
    <d v="2023-01-13T05:00:38"/>
    <n v="12"/>
    <x v="0"/>
    <n v="14"/>
    <d v="2023-01-15T05:00:38"/>
    <x v="3"/>
    <m/>
    <d v="2023-01-18T05:00:38"/>
    <s v="Accepted"/>
    <d v="2023-01-16T05:00:38"/>
    <d v="2023-01-20T05:00:38"/>
    <d v="2023-01-17T05:00:38"/>
    <x v="34"/>
    <d v="2023-01-25T05:00:38"/>
    <x v="1"/>
    <n v="10"/>
    <d v="2023-01-29T05:00:38"/>
    <n v="4"/>
    <d v="2023-01-31T05:00:38"/>
    <d v="2023-02-03T05:00:38"/>
    <n v="161"/>
    <m/>
    <x v="1"/>
    <d v="2023-02-10T05:00:38"/>
    <n v="16"/>
    <n v="3"/>
  </r>
  <r>
    <n v="1439"/>
    <x v="1760"/>
    <x v="7"/>
    <s v="Finance - Junior"/>
    <x v="21"/>
    <s v="Finance-Billing Officer"/>
    <x v="0"/>
    <x v="1226"/>
    <d v="2023-06-10T22:29:11"/>
    <n v="3"/>
    <d v="2023-06-15T22:29:11"/>
    <n v="5"/>
    <d v="2023-07-01T22:29:11"/>
    <n v="16"/>
    <x v="0"/>
    <n v="9"/>
    <d v="2023-06-24T22:29:11"/>
    <x v="0"/>
    <s v="Salary expectation too high"/>
    <m/>
    <m/>
    <m/>
    <m/>
    <m/>
    <x v="0"/>
    <m/>
    <x v="0"/>
    <m/>
    <m/>
    <m/>
    <m/>
    <m/>
    <m/>
    <m/>
    <x v="0"/>
    <m/>
    <m/>
    <m/>
  </r>
  <r>
    <n v="1438"/>
    <x v="1761"/>
    <x v="7"/>
    <s v="Finance - Junior"/>
    <x v="21"/>
    <s v="Finance-Billing Officer"/>
    <x v="0"/>
    <x v="1226"/>
    <d v="2023-06-11T22:29:11"/>
    <n v="4"/>
    <d v="2023-06-15T22:29:11"/>
    <n v="4"/>
    <d v="2023-07-15T22:29:11"/>
    <n v="30"/>
    <x v="0"/>
    <n v="2"/>
    <d v="2023-06-17T22:29:11"/>
    <x v="0"/>
    <s v="Didn't pass technical test"/>
    <m/>
    <m/>
    <m/>
    <m/>
    <m/>
    <x v="0"/>
    <m/>
    <x v="0"/>
    <m/>
    <m/>
    <m/>
    <m/>
    <m/>
    <m/>
    <m/>
    <x v="2"/>
    <m/>
    <m/>
    <m/>
  </r>
  <r>
    <n v="1431"/>
    <x v="1762"/>
    <x v="7"/>
    <s v="Finance - Junior"/>
    <x v="21"/>
    <s v="Finance-Billing Officer"/>
    <x v="0"/>
    <x v="1001"/>
    <d v="2023-06-11T22:29:11"/>
    <n v="2"/>
    <d v="2023-06-15T22:29:11"/>
    <n v="4"/>
    <d v="2023-06-21T22:29:11"/>
    <n v="6"/>
    <x v="0"/>
    <n v="9"/>
    <d v="2023-06-24T22:29:11"/>
    <x v="4"/>
    <m/>
    <d v="2023-06-28T22:29:11"/>
    <s v="Pending"/>
    <m/>
    <m/>
    <d v="2023-06-26T22:29:11"/>
    <x v="0"/>
    <m/>
    <x v="0"/>
    <m/>
    <m/>
    <m/>
    <m/>
    <m/>
    <m/>
    <m/>
    <x v="1"/>
    <m/>
    <m/>
    <m/>
  </r>
  <r>
    <n v="1333"/>
    <x v="1763"/>
    <x v="7"/>
    <s v="Finance - Junior"/>
    <x v="21"/>
    <s v="Finance-Billing Officer"/>
    <x v="0"/>
    <x v="1161"/>
    <d v="2023-09-03T16:35:04"/>
    <n v="3"/>
    <d v="2023-09-05T16:35:04"/>
    <n v="2"/>
    <d v="2023-09-20T16:35:04"/>
    <n v="15"/>
    <x v="0"/>
    <n v="11"/>
    <d v="2023-09-16T16:35:04"/>
    <x v="0"/>
    <s v="Position filled by another"/>
    <m/>
    <m/>
    <m/>
    <m/>
    <m/>
    <x v="0"/>
    <m/>
    <x v="0"/>
    <m/>
    <m/>
    <m/>
    <m/>
    <m/>
    <m/>
    <m/>
    <x v="0"/>
    <m/>
    <m/>
    <m/>
  </r>
  <r>
    <n v="1331"/>
    <x v="1764"/>
    <x v="7"/>
    <s v="Finance - Junior"/>
    <x v="21"/>
    <s v="Finance-Billing Officer"/>
    <x v="0"/>
    <x v="1071"/>
    <d v="2023-08-31T16:35:04"/>
    <n v="4"/>
    <d v="2023-09-05T16:35:04"/>
    <n v="5"/>
    <d v="2023-09-20T16:35:04"/>
    <n v="15"/>
    <x v="0"/>
    <n v="5"/>
    <d v="2023-09-10T16:35:04"/>
    <x v="3"/>
    <m/>
    <d v="2023-09-16T16:35:04"/>
    <s v="Accepted"/>
    <d v="2023-09-11T16:35:04"/>
    <d v="2023-09-13T16:35:04"/>
    <d v="2023-09-14T16:35:04"/>
    <x v="5"/>
    <d v="2023-09-19T16:35:04"/>
    <x v="1"/>
    <n v="9"/>
    <d v="2023-09-21T16:35:04"/>
    <n v="2"/>
    <d v="2023-09-23T16:35:04"/>
    <d v="2023-09-25T16:35:04"/>
    <n v="139"/>
    <m/>
    <x v="1"/>
    <d v="2023-10-08T16:35:04"/>
    <n v="19"/>
    <n v="2"/>
  </r>
  <r>
    <n v="1310"/>
    <x v="1765"/>
    <x v="7"/>
    <s v="Finance - Junior"/>
    <x v="21"/>
    <s v="Finance-Billing Officer"/>
    <x v="0"/>
    <x v="1227"/>
    <d v="2022-12-24T04:33:07"/>
    <n v="1"/>
    <d v="2022-12-27T04:33:07"/>
    <n v="3"/>
    <d v="2023-01-05T04:33:07"/>
    <n v="9"/>
    <x v="0"/>
    <n v="12"/>
    <d v="2023-01-08T04:33:07"/>
    <x v="0"/>
    <s v="Other"/>
    <m/>
    <m/>
    <m/>
    <m/>
    <d v="2023-01-12T04:33:07"/>
    <x v="0"/>
    <m/>
    <x v="0"/>
    <m/>
    <m/>
    <m/>
    <m/>
    <m/>
    <m/>
    <m/>
    <x v="0"/>
    <m/>
    <m/>
    <m/>
  </r>
  <r>
    <n v="1304"/>
    <x v="1766"/>
    <x v="7"/>
    <s v="Finance - Junior"/>
    <x v="21"/>
    <s v="Finance-Billing Officer"/>
    <x v="0"/>
    <x v="1228"/>
    <d v="2022-12-21T04:33:07"/>
    <n v="4"/>
    <d v="2022-12-27T04:33:07"/>
    <n v="6"/>
    <d v="2023-01-02T04:33:07"/>
    <n v="6"/>
    <x v="0"/>
    <n v="6"/>
    <d v="2023-01-02T04:33:07"/>
    <x v="1"/>
    <m/>
    <d v="2023-01-06T04:33:07"/>
    <s v="Declined"/>
    <m/>
    <m/>
    <d v="2023-01-04T04:33:07"/>
    <x v="0"/>
    <m/>
    <x v="0"/>
    <m/>
    <m/>
    <m/>
    <m/>
    <m/>
    <m/>
    <m/>
    <x v="1"/>
    <m/>
    <m/>
    <m/>
  </r>
  <r>
    <n v="1303"/>
    <x v="1767"/>
    <x v="7"/>
    <s v="Finance - Junior"/>
    <x v="21"/>
    <s v="Finance-Billing Officer"/>
    <x v="0"/>
    <x v="1073"/>
    <d v="2022-12-24T04:33:07"/>
    <n v="4"/>
    <d v="2022-12-27T04:33:07"/>
    <n v="3"/>
    <d v="2023-01-25T04:33:07"/>
    <n v="29"/>
    <x v="0"/>
    <n v="2"/>
    <d v="2022-12-29T04:33:07"/>
    <x v="3"/>
    <m/>
    <d v="2023-01-04T04:33:07"/>
    <s v="Accepted"/>
    <d v="2022-12-30T04:33:07"/>
    <d v="2023-01-01T04:33:07"/>
    <d v="2023-01-02T04:33:07"/>
    <x v="15"/>
    <d v="2023-01-05T04:33:07"/>
    <x v="1"/>
    <n v="7"/>
    <d v="2023-01-09T04:33:07"/>
    <n v="4"/>
    <d v="2023-01-10T04:33:07"/>
    <d v="2023-01-13T04:33:07"/>
    <n v="144"/>
    <m/>
    <x v="1"/>
    <d v="2023-01-24T04:33:07"/>
    <n v="19"/>
    <n v="3"/>
  </r>
  <r>
    <n v="1286"/>
    <x v="1768"/>
    <x v="7"/>
    <s v="Finance - Junior"/>
    <x v="21"/>
    <s v="Finance-Billing Officer"/>
    <x v="0"/>
    <x v="1002"/>
    <d v="2022-03-27T17:39:51"/>
    <n v="4"/>
    <d v="2022-03-30T17:39:51"/>
    <n v="3"/>
    <d v="2022-04-13T17:39:51"/>
    <n v="14"/>
    <x v="0"/>
    <n v="16"/>
    <d v="2022-04-15T17:39:51"/>
    <x v="0"/>
    <s v="Other"/>
    <m/>
    <m/>
    <m/>
    <m/>
    <d v="2022-04-18T17:39:51"/>
    <x v="0"/>
    <m/>
    <x v="0"/>
    <m/>
    <m/>
    <m/>
    <m/>
    <m/>
    <m/>
    <m/>
    <x v="0"/>
    <m/>
    <m/>
    <m/>
  </r>
  <r>
    <n v="1282"/>
    <x v="1769"/>
    <x v="7"/>
    <s v="Finance - Junior"/>
    <x v="21"/>
    <s v="Finance-Billing Officer"/>
    <x v="0"/>
    <x v="1002"/>
    <d v="2022-03-24T17:39:51"/>
    <n v="1"/>
    <d v="2022-03-30T17:39:51"/>
    <n v="6"/>
    <d v="2022-04-20T17:39:51"/>
    <n v="21"/>
    <x v="0"/>
    <n v="9"/>
    <d v="2022-04-08T17:39:51"/>
    <x v="0"/>
    <s v="Other"/>
    <m/>
    <m/>
    <m/>
    <m/>
    <d v="2022-04-12T17:39:51"/>
    <x v="0"/>
    <m/>
    <x v="0"/>
    <m/>
    <m/>
    <m/>
    <m/>
    <m/>
    <m/>
    <m/>
    <x v="2"/>
    <m/>
    <m/>
    <m/>
  </r>
  <r>
    <n v="1266"/>
    <x v="1770"/>
    <x v="7"/>
    <s v="Finance - Junior"/>
    <x v="21"/>
    <s v="Finance-Billing Officer"/>
    <x v="0"/>
    <x v="1003"/>
    <d v="2023-03-14T21:55:08"/>
    <n v="1"/>
    <d v="2023-03-20T21:55:08"/>
    <n v="6"/>
    <d v="2023-04-04T21:55:08"/>
    <n v="15"/>
    <x v="0"/>
    <n v="5"/>
    <d v="2023-03-25T21:55:08"/>
    <x v="0"/>
    <s v="Salary expectation too high"/>
    <m/>
    <m/>
    <m/>
    <m/>
    <m/>
    <x v="0"/>
    <m/>
    <x v="0"/>
    <m/>
    <m/>
    <m/>
    <m/>
    <m/>
    <m/>
    <m/>
    <x v="2"/>
    <m/>
    <m/>
    <m/>
  </r>
  <r>
    <n v="1265"/>
    <x v="1771"/>
    <x v="7"/>
    <s v="Finance - Junior"/>
    <x v="21"/>
    <s v="Finance-Billing Officer"/>
    <x v="0"/>
    <x v="1229"/>
    <d v="2023-03-17T21:55:08"/>
    <n v="2"/>
    <d v="2023-03-20T21:55:08"/>
    <n v="3"/>
    <d v="2023-04-05T21:55:08"/>
    <n v="16"/>
    <x v="0"/>
    <n v="2"/>
    <d v="2023-03-22T21:55:08"/>
    <x v="0"/>
    <s v="Other"/>
    <m/>
    <m/>
    <m/>
    <m/>
    <d v="2023-03-25T21:55:08"/>
    <x v="0"/>
    <m/>
    <x v="0"/>
    <m/>
    <m/>
    <m/>
    <m/>
    <m/>
    <m/>
    <m/>
    <x v="0"/>
    <m/>
    <m/>
    <m/>
  </r>
  <r>
    <n v="1252"/>
    <x v="1772"/>
    <x v="7"/>
    <s v="Finance - Junior"/>
    <x v="21"/>
    <s v="Finance-Billing Officer"/>
    <x v="0"/>
    <x v="1079"/>
    <d v="2022-06-25T04:05:26"/>
    <n v="4"/>
    <d v="2022-07-01T04:05:26"/>
    <n v="6"/>
    <d v="2022-07-09T04:05:26"/>
    <n v="8"/>
    <x v="0"/>
    <n v="13"/>
    <d v="2022-07-14T04:05:26"/>
    <x v="0"/>
    <s v="Salary expectation too high"/>
    <m/>
    <m/>
    <m/>
    <m/>
    <d v="2022-07-18T04:05:26"/>
    <x v="0"/>
    <m/>
    <x v="0"/>
    <m/>
    <m/>
    <m/>
    <m/>
    <m/>
    <m/>
    <m/>
    <x v="0"/>
    <m/>
    <m/>
    <m/>
  </r>
  <r>
    <n v="1038"/>
    <x v="1773"/>
    <x v="7"/>
    <s v="Finance - Junior"/>
    <x v="21"/>
    <s v="Finance-Billing Officer"/>
    <x v="0"/>
    <x v="1230"/>
    <d v="2023-03-05T19:44:13"/>
    <n v="3"/>
    <d v="2023-03-08T19:44:13"/>
    <n v="3"/>
    <d v="2023-03-17T19:44:13"/>
    <n v="9"/>
    <x v="0"/>
    <n v="8"/>
    <d v="2023-03-16T19:44:13"/>
    <x v="0"/>
    <s v="Salary expectation too high"/>
    <m/>
    <m/>
    <m/>
    <m/>
    <d v="2023-03-19T19:44:13"/>
    <x v="0"/>
    <m/>
    <x v="0"/>
    <m/>
    <m/>
    <m/>
    <m/>
    <m/>
    <m/>
    <m/>
    <x v="2"/>
    <m/>
    <m/>
    <m/>
  </r>
  <r>
    <n v="1033"/>
    <x v="1774"/>
    <x v="7"/>
    <s v="Finance - Junior"/>
    <x v="21"/>
    <s v="Finance-Billing Officer"/>
    <x v="0"/>
    <x v="1231"/>
    <d v="2023-03-04T19:44:13"/>
    <n v="4"/>
    <d v="2023-03-08T19:44:13"/>
    <n v="4"/>
    <d v="2023-03-22T19:44:13"/>
    <n v="14"/>
    <x v="0"/>
    <n v="4"/>
    <d v="2023-03-12T19:44:13"/>
    <x v="1"/>
    <m/>
    <d v="2023-03-17T19:44:13"/>
    <s v="Declined"/>
    <m/>
    <m/>
    <d v="2023-03-15T19:44:13"/>
    <x v="0"/>
    <m/>
    <x v="0"/>
    <m/>
    <m/>
    <m/>
    <m/>
    <m/>
    <m/>
    <m/>
    <x v="1"/>
    <m/>
    <m/>
    <m/>
  </r>
  <r>
    <n v="1017"/>
    <x v="1775"/>
    <x v="7"/>
    <s v="Finance - Junior"/>
    <x v="21"/>
    <s v="Finance-Billing Officer"/>
    <x v="0"/>
    <x v="1086"/>
    <d v="2022-02-07T07:54:35"/>
    <n v="1"/>
    <d v="2022-02-10T07:54:35"/>
    <n v="3"/>
    <d v="2022-03-05T07:54:35"/>
    <n v="23"/>
    <x v="0"/>
    <n v="13"/>
    <d v="2022-02-23T07:54:35"/>
    <x v="0"/>
    <s v="Not a culture fit"/>
    <m/>
    <m/>
    <m/>
    <m/>
    <d v="2022-02-25T07:54:35"/>
    <x v="0"/>
    <m/>
    <x v="0"/>
    <m/>
    <m/>
    <m/>
    <m/>
    <m/>
    <m/>
    <m/>
    <x v="2"/>
    <m/>
    <m/>
    <m/>
  </r>
  <r>
    <n v="1016"/>
    <x v="1776"/>
    <x v="7"/>
    <s v="Finance - Junior"/>
    <x v="21"/>
    <s v="Finance-Billing Officer"/>
    <x v="0"/>
    <x v="1232"/>
    <d v="2022-02-08T07:54:35"/>
    <n v="1"/>
    <d v="2022-02-10T07:54:35"/>
    <n v="2"/>
    <d v="2022-03-07T07:54:35"/>
    <n v="25"/>
    <x v="1"/>
    <m/>
    <m/>
    <x v="2"/>
    <m/>
    <m/>
    <m/>
    <m/>
    <m/>
    <m/>
    <x v="0"/>
    <m/>
    <x v="0"/>
    <m/>
    <m/>
    <m/>
    <m/>
    <m/>
    <m/>
    <m/>
    <x v="1"/>
    <m/>
    <m/>
    <m/>
  </r>
  <r>
    <n v="966"/>
    <x v="1777"/>
    <x v="7"/>
    <s v="Finance - Junior"/>
    <x v="21"/>
    <s v="Finance-Billing Officer"/>
    <x v="0"/>
    <x v="1233"/>
    <d v="2023-07-15T08:10:15"/>
    <n v="4"/>
    <d v="2023-07-20T08:10:15"/>
    <n v="5"/>
    <d v="2023-08-10T08:10:15"/>
    <n v="21"/>
    <x v="0"/>
    <n v="11"/>
    <d v="2023-07-31T08:10:15"/>
    <x v="1"/>
    <m/>
    <d v="2023-08-05T08:10:15"/>
    <s v="Declined"/>
    <m/>
    <m/>
    <d v="2023-08-02T08:10:15"/>
    <x v="0"/>
    <m/>
    <x v="0"/>
    <m/>
    <m/>
    <m/>
    <m/>
    <m/>
    <m/>
    <m/>
    <x v="1"/>
    <m/>
    <m/>
    <m/>
  </r>
  <r>
    <n v="965"/>
    <x v="1778"/>
    <x v="7"/>
    <s v="Finance - Junior"/>
    <x v="21"/>
    <s v="Finance-Billing Officer"/>
    <x v="0"/>
    <x v="1092"/>
    <d v="2023-07-14T08:10:15"/>
    <n v="1"/>
    <d v="2023-07-20T08:10:15"/>
    <n v="6"/>
    <d v="2023-08-08T08:10:15"/>
    <n v="19"/>
    <x v="0"/>
    <n v="3"/>
    <d v="2023-07-23T08:10:15"/>
    <x v="3"/>
    <m/>
    <d v="2023-07-30T08:10:15"/>
    <s v="Accepted"/>
    <d v="2023-07-24T08:10:15"/>
    <d v="2023-07-26T08:10:15"/>
    <d v="2023-07-26T08:10:15"/>
    <x v="3"/>
    <d v="2023-07-27T08:10:15"/>
    <x v="1"/>
    <n v="4"/>
    <d v="2023-07-30T08:10:15"/>
    <n v="3"/>
    <d v="2023-08-02T08:10:15"/>
    <d v="2023-08-05T08:10:15"/>
    <n v="166"/>
    <m/>
    <x v="1"/>
    <d v="2023-08-17T08:10:15"/>
    <n v="21"/>
    <n v="3"/>
  </r>
  <r>
    <n v="887"/>
    <x v="1779"/>
    <x v="7"/>
    <s v="Finance - Junior"/>
    <x v="21"/>
    <s v="Finance-Billing Officer"/>
    <x v="0"/>
    <x v="1172"/>
    <d v="2022-09-23T04:47:55"/>
    <n v="3"/>
    <d v="2022-09-27T04:47:55"/>
    <n v="4"/>
    <d v="2022-10-02T04:47:55"/>
    <n v="5"/>
    <x v="0"/>
    <n v="17"/>
    <d v="2022-10-14T04:47:55"/>
    <x v="0"/>
    <s v="Salary expectation too high"/>
    <m/>
    <m/>
    <m/>
    <m/>
    <m/>
    <x v="0"/>
    <m/>
    <x v="0"/>
    <m/>
    <m/>
    <m/>
    <m/>
    <m/>
    <m/>
    <m/>
    <x v="0"/>
    <m/>
    <m/>
    <m/>
  </r>
  <r>
    <n v="864"/>
    <x v="1780"/>
    <x v="7"/>
    <s v="Finance - Junior"/>
    <x v="21"/>
    <s v="Finance-Billing Officer"/>
    <x v="0"/>
    <x v="1234"/>
    <d v="2023-07-21T02:28:49"/>
    <n v="2"/>
    <d v="2023-07-24T02:28:49"/>
    <n v="3"/>
    <d v="2023-08-01T02:28:49"/>
    <n v="8"/>
    <x v="0"/>
    <n v="8"/>
    <d v="2023-08-01T02:28:49"/>
    <x v="0"/>
    <s v="Not a culture fit"/>
    <m/>
    <m/>
    <m/>
    <m/>
    <m/>
    <x v="0"/>
    <m/>
    <x v="0"/>
    <m/>
    <m/>
    <m/>
    <m/>
    <m/>
    <m/>
    <m/>
    <x v="2"/>
    <m/>
    <m/>
    <m/>
  </r>
  <r>
    <n v="851"/>
    <x v="1781"/>
    <x v="7"/>
    <s v="Finance - Junior"/>
    <x v="21"/>
    <s v="Finance-Billing Officer"/>
    <x v="0"/>
    <x v="1098"/>
    <d v="2023-02-06T00:03:45"/>
    <n v="2"/>
    <d v="2023-02-07T00:03:45"/>
    <n v="1"/>
    <d v="2023-02-12T00:03:45"/>
    <n v="5"/>
    <x v="0"/>
    <n v="5"/>
    <d v="2023-02-12T00:03:45"/>
    <x v="1"/>
    <m/>
    <d v="2023-02-17T00:03:45"/>
    <s v="Declined"/>
    <m/>
    <m/>
    <d v="2023-02-14T00:03:45"/>
    <x v="0"/>
    <m/>
    <x v="0"/>
    <m/>
    <m/>
    <m/>
    <m/>
    <m/>
    <m/>
    <m/>
    <x v="1"/>
    <m/>
    <m/>
    <m/>
  </r>
  <r>
    <n v="746"/>
    <x v="1782"/>
    <x v="7"/>
    <s v="Finance - Junior"/>
    <x v="21"/>
    <s v="Finance-Billing Officer"/>
    <x v="0"/>
    <x v="1235"/>
    <d v="2022-11-04T05:17:37"/>
    <n v="3"/>
    <d v="2022-11-09T05:17:37"/>
    <n v="5"/>
    <d v="2022-11-18T05:17:37"/>
    <n v="9"/>
    <x v="1"/>
    <m/>
    <m/>
    <x v="2"/>
    <m/>
    <m/>
    <m/>
    <m/>
    <m/>
    <m/>
    <x v="0"/>
    <m/>
    <x v="0"/>
    <m/>
    <m/>
    <m/>
    <m/>
    <m/>
    <m/>
    <m/>
    <x v="1"/>
    <m/>
    <m/>
    <m/>
  </r>
  <r>
    <n v="743"/>
    <x v="1783"/>
    <x v="7"/>
    <s v="Finance - Junior"/>
    <x v="21"/>
    <s v="Finance-Billing Officer"/>
    <x v="0"/>
    <x v="1236"/>
    <d v="2022-11-06T05:17:37"/>
    <n v="1"/>
    <d v="2022-11-09T05:17:37"/>
    <n v="3"/>
    <d v="2022-11-25T05:17:37"/>
    <n v="16"/>
    <x v="1"/>
    <m/>
    <m/>
    <x v="2"/>
    <m/>
    <m/>
    <m/>
    <m/>
    <m/>
    <m/>
    <x v="0"/>
    <m/>
    <x v="0"/>
    <m/>
    <m/>
    <m/>
    <m/>
    <m/>
    <m/>
    <m/>
    <x v="1"/>
    <m/>
    <m/>
    <m/>
  </r>
  <r>
    <n v="703"/>
    <x v="1784"/>
    <x v="7"/>
    <s v="Finance - Junior"/>
    <x v="21"/>
    <s v="Finance-Billing Officer"/>
    <x v="0"/>
    <x v="1101"/>
    <d v="2023-07-09T15:23:01"/>
    <n v="1"/>
    <d v="2023-07-14T15:23:01"/>
    <n v="5"/>
    <d v="2023-08-05T15:23:01"/>
    <n v="22"/>
    <x v="0"/>
    <n v="13"/>
    <d v="2023-07-27T15:23:01"/>
    <x v="3"/>
    <m/>
    <d v="2023-08-01T15:23:01"/>
    <s v="Accepted"/>
    <d v="2023-07-28T15:23:01"/>
    <d v="2023-07-31T15:23:01"/>
    <d v="2023-07-29T15:23:01"/>
    <x v="12"/>
    <d v="2023-08-06T15:23:01"/>
    <x v="1"/>
    <n v="10"/>
    <d v="2023-08-09T15:23:01"/>
    <n v="3"/>
    <d v="2023-08-12T15:23:01"/>
    <d v="2023-08-13T15:23:01"/>
    <n v="123"/>
    <m/>
    <x v="1"/>
    <d v="2023-08-22T15:23:01"/>
    <n v="16"/>
    <n v="1"/>
  </r>
  <r>
    <n v="702"/>
    <x v="1785"/>
    <x v="7"/>
    <s v="Finance - Junior"/>
    <x v="21"/>
    <s v="Finance-Billing Officer"/>
    <x v="0"/>
    <x v="1237"/>
    <d v="2023-07-13T15:23:01"/>
    <n v="1"/>
    <d v="2023-07-14T15:23:01"/>
    <n v="1"/>
    <d v="2023-07-22T15:23:01"/>
    <n v="8"/>
    <x v="0"/>
    <n v="5"/>
    <d v="2023-07-19T15:23:01"/>
    <x v="0"/>
    <s v="Salary expectation too high"/>
    <m/>
    <m/>
    <m/>
    <m/>
    <d v="2023-07-20T15:23:01"/>
    <x v="0"/>
    <m/>
    <x v="0"/>
    <m/>
    <m/>
    <m/>
    <m/>
    <m/>
    <m/>
    <m/>
    <x v="0"/>
    <m/>
    <m/>
    <m/>
  </r>
  <r>
    <n v="607"/>
    <x v="1786"/>
    <x v="7"/>
    <s v="Finance - Junior"/>
    <x v="21"/>
    <s v="Finance-Billing Officer"/>
    <x v="0"/>
    <x v="1238"/>
    <d v="2022-01-10T07:25:27"/>
    <n v="2"/>
    <d v="2022-01-15T07:25:27"/>
    <n v="5"/>
    <d v="2022-02-03T07:25:27"/>
    <n v="19"/>
    <x v="0"/>
    <n v="5"/>
    <d v="2022-01-20T07:25:27"/>
    <x v="1"/>
    <m/>
    <d v="2022-01-27T07:25:27"/>
    <s v="Declined"/>
    <m/>
    <m/>
    <d v="2022-01-23T07:25:27"/>
    <x v="0"/>
    <m/>
    <x v="0"/>
    <m/>
    <m/>
    <m/>
    <m/>
    <m/>
    <m/>
    <m/>
    <x v="1"/>
    <m/>
    <m/>
    <m/>
  </r>
  <r>
    <n v="601"/>
    <x v="1787"/>
    <x v="7"/>
    <s v="Finance - Junior"/>
    <x v="21"/>
    <s v="Finance-Billing Officer"/>
    <x v="0"/>
    <x v="1238"/>
    <d v="2022-01-11T07:25:27"/>
    <n v="3"/>
    <d v="2022-01-15T07:25:27"/>
    <n v="4"/>
    <d v="2022-01-29T07:25:27"/>
    <n v="14"/>
    <x v="1"/>
    <m/>
    <m/>
    <x v="2"/>
    <m/>
    <m/>
    <m/>
    <m/>
    <m/>
    <m/>
    <x v="0"/>
    <m/>
    <x v="0"/>
    <m/>
    <m/>
    <m/>
    <m/>
    <m/>
    <m/>
    <m/>
    <x v="1"/>
    <m/>
    <m/>
    <m/>
  </r>
  <r>
    <n v="599"/>
    <x v="1788"/>
    <x v="7"/>
    <s v="Finance - Junior"/>
    <x v="21"/>
    <s v="Finance-Billing Officer"/>
    <x v="0"/>
    <x v="1239"/>
    <d v="2022-11-18T19:43:02"/>
    <n v="2"/>
    <d v="2022-11-21T19:43:02"/>
    <n v="3"/>
    <d v="2022-11-26T19:43:02"/>
    <n v="5"/>
    <x v="0"/>
    <n v="13"/>
    <d v="2022-12-04T19:43:02"/>
    <x v="0"/>
    <s v="Other"/>
    <m/>
    <m/>
    <m/>
    <m/>
    <m/>
    <x v="0"/>
    <m/>
    <x v="0"/>
    <m/>
    <m/>
    <m/>
    <m/>
    <m/>
    <m/>
    <m/>
    <x v="2"/>
    <m/>
    <m/>
    <m/>
  </r>
  <r>
    <n v="460"/>
    <x v="1789"/>
    <x v="7"/>
    <s v="Finance - Junior"/>
    <x v="21"/>
    <s v="Finance-Billing Officer"/>
    <x v="0"/>
    <x v="1240"/>
    <d v="2023-02-16T13:42:17"/>
    <n v="3"/>
    <d v="2023-02-22T13:42:17"/>
    <n v="6"/>
    <d v="2023-03-19T13:42:17"/>
    <n v="25"/>
    <x v="0"/>
    <n v="5"/>
    <d v="2023-02-27T13:42:17"/>
    <x v="1"/>
    <m/>
    <d v="2023-03-04T13:42:17"/>
    <s v="Declined"/>
    <m/>
    <m/>
    <d v="2023-03-01T13:42:17"/>
    <x v="0"/>
    <m/>
    <x v="0"/>
    <m/>
    <m/>
    <m/>
    <m/>
    <m/>
    <m/>
    <m/>
    <x v="1"/>
    <m/>
    <m/>
    <m/>
  </r>
  <r>
    <n v="454"/>
    <x v="1790"/>
    <x v="7"/>
    <s v="Finance - Junior"/>
    <x v="21"/>
    <s v="Finance-Billing Officer"/>
    <x v="0"/>
    <x v="1241"/>
    <d v="2023-02-17T13:42:17"/>
    <n v="3"/>
    <d v="2023-02-22T13:42:17"/>
    <n v="5"/>
    <d v="2023-03-17T13:42:17"/>
    <n v="23"/>
    <x v="0"/>
    <n v="15"/>
    <d v="2023-03-09T13:42:17"/>
    <x v="0"/>
    <s v="Not a culture fit"/>
    <m/>
    <m/>
    <m/>
    <m/>
    <m/>
    <x v="0"/>
    <m/>
    <x v="0"/>
    <m/>
    <m/>
    <m/>
    <m/>
    <m/>
    <m/>
    <m/>
    <x v="0"/>
    <m/>
    <m/>
    <m/>
  </r>
  <r>
    <n v="453"/>
    <x v="1791"/>
    <x v="7"/>
    <s v="Finance - Junior"/>
    <x v="21"/>
    <s v="Finance-Billing Officer"/>
    <x v="0"/>
    <x v="1242"/>
    <d v="2023-02-16T13:42:17"/>
    <n v="4"/>
    <d v="2023-02-22T13:42:17"/>
    <n v="6"/>
    <d v="2023-03-20T13:42:17"/>
    <n v="26"/>
    <x v="0"/>
    <n v="4"/>
    <d v="2023-02-26T13:42:17"/>
    <x v="0"/>
    <s v="Other"/>
    <m/>
    <m/>
    <m/>
    <m/>
    <m/>
    <x v="0"/>
    <m/>
    <x v="0"/>
    <m/>
    <m/>
    <m/>
    <m/>
    <m/>
    <m/>
    <m/>
    <x v="0"/>
    <m/>
    <m/>
    <m/>
  </r>
  <r>
    <n v="394"/>
    <x v="1792"/>
    <x v="7"/>
    <s v="Finance - Junior"/>
    <x v="21"/>
    <s v="Finance-Billing Officer"/>
    <x v="0"/>
    <x v="1243"/>
    <d v="2023-02-19T16:28:40"/>
    <n v="3"/>
    <d v="2023-02-20T16:28:40"/>
    <n v="1"/>
    <d v="2023-03-02T16:28:40"/>
    <n v="10"/>
    <x v="0"/>
    <n v="7"/>
    <d v="2023-02-27T16:28:40"/>
    <x v="1"/>
    <m/>
    <d v="2023-03-01T16:28:40"/>
    <s v="Declined"/>
    <m/>
    <m/>
    <d v="2023-02-28T16:28:40"/>
    <x v="0"/>
    <m/>
    <x v="0"/>
    <m/>
    <m/>
    <m/>
    <m/>
    <m/>
    <m/>
    <m/>
    <x v="1"/>
    <m/>
    <m/>
    <m/>
  </r>
  <r>
    <n v="350"/>
    <x v="1793"/>
    <x v="7"/>
    <s v="Finance - Junior"/>
    <x v="21"/>
    <s v="Finance-Billing Officer"/>
    <x v="0"/>
    <x v="1182"/>
    <d v="2022-05-03T15:27:54"/>
    <n v="1"/>
    <d v="2022-05-09T15:27:54"/>
    <n v="6"/>
    <d v="2022-06-04T15:27:54"/>
    <n v="26"/>
    <x v="1"/>
    <m/>
    <m/>
    <x v="2"/>
    <m/>
    <m/>
    <m/>
    <m/>
    <m/>
    <m/>
    <x v="0"/>
    <m/>
    <x v="0"/>
    <m/>
    <m/>
    <m/>
    <m/>
    <m/>
    <m/>
    <m/>
    <x v="1"/>
    <m/>
    <m/>
    <m/>
  </r>
  <r>
    <n v="290"/>
    <x v="1794"/>
    <x v="7"/>
    <s v="Finance - Junior"/>
    <x v="21"/>
    <s v="Finance-Billing Officer"/>
    <x v="0"/>
    <x v="1116"/>
    <d v="2022-05-23T16:15:48"/>
    <n v="4"/>
    <d v="2022-05-25T16:15:48"/>
    <n v="2"/>
    <d v="2022-06-09T16:15:48"/>
    <n v="15"/>
    <x v="0"/>
    <n v="9"/>
    <d v="2022-06-03T16:15:48"/>
    <x v="1"/>
    <m/>
    <d v="2022-06-10T16:15:48"/>
    <s v="Declined"/>
    <m/>
    <m/>
    <d v="2022-06-06T16:15:48"/>
    <x v="0"/>
    <m/>
    <x v="0"/>
    <m/>
    <m/>
    <m/>
    <m/>
    <m/>
    <m/>
    <m/>
    <x v="1"/>
    <m/>
    <m/>
    <m/>
  </r>
  <r>
    <n v="288"/>
    <x v="1795"/>
    <x v="7"/>
    <s v="Finance - Junior"/>
    <x v="21"/>
    <s v="Finance-Billing Officer"/>
    <x v="0"/>
    <x v="1116"/>
    <d v="2022-05-20T16:15:48"/>
    <n v="1"/>
    <d v="2022-05-25T16:15:48"/>
    <n v="5"/>
    <d v="2022-06-07T16:15:48"/>
    <n v="13"/>
    <x v="0"/>
    <n v="3"/>
    <d v="2022-05-28T16:15:48"/>
    <x v="1"/>
    <m/>
    <d v="2022-05-31T16:15:48"/>
    <s v="Declined"/>
    <m/>
    <m/>
    <d v="2022-05-29T16:15:48"/>
    <x v="0"/>
    <m/>
    <x v="0"/>
    <m/>
    <m/>
    <m/>
    <m/>
    <m/>
    <m/>
    <m/>
    <x v="1"/>
    <m/>
    <m/>
    <m/>
  </r>
  <r>
    <n v="208"/>
    <x v="1796"/>
    <x v="7"/>
    <s v="Finance - Junior"/>
    <x v="21"/>
    <s v="Finance-Billing Officer"/>
    <x v="0"/>
    <x v="1244"/>
    <d v="2022-07-10T08:13:46"/>
    <n v="1"/>
    <d v="2022-07-12T08:13:46"/>
    <n v="2"/>
    <d v="2022-08-10T08:13:46"/>
    <n v="29"/>
    <x v="1"/>
    <m/>
    <m/>
    <x v="2"/>
    <m/>
    <m/>
    <m/>
    <m/>
    <m/>
    <m/>
    <x v="0"/>
    <m/>
    <x v="0"/>
    <m/>
    <m/>
    <m/>
    <m/>
    <m/>
    <m/>
    <m/>
    <x v="1"/>
    <m/>
    <m/>
    <m/>
  </r>
  <r>
    <n v="206"/>
    <x v="1797"/>
    <x v="7"/>
    <s v="Finance - Junior"/>
    <x v="21"/>
    <s v="Finance-Billing Officer"/>
    <x v="0"/>
    <x v="1012"/>
    <d v="2022-07-06T08:13:46"/>
    <n v="1"/>
    <d v="2022-07-12T08:13:46"/>
    <n v="6"/>
    <d v="2022-07-19T08:13:46"/>
    <n v="7"/>
    <x v="0"/>
    <n v="6"/>
    <d v="2022-07-18T08:13:46"/>
    <x v="0"/>
    <s v="Salary expectation too high"/>
    <m/>
    <m/>
    <m/>
    <m/>
    <d v="2022-07-21T08:13:46"/>
    <x v="0"/>
    <m/>
    <x v="0"/>
    <m/>
    <m/>
    <m/>
    <m/>
    <m/>
    <m/>
    <m/>
    <x v="2"/>
    <m/>
    <m/>
    <m/>
  </r>
  <r>
    <n v="205"/>
    <x v="1798"/>
    <x v="7"/>
    <s v="Finance - Junior"/>
    <x v="21"/>
    <s v="Finance-Billing Officer"/>
    <x v="0"/>
    <x v="1245"/>
    <d v="2022-07-09T08:13:46"/>
    <n v="1"/>
    <d v="2022-07-12T08:13:46"/>
    <n v="3"/>
    <d v="2022-08-07T08:13:46"/>
    <n v="26"/>
    <x v="0"/>
    <n v="4"/>
    <d v="2022-07-16T08:13:46"/>
    <x v="0"/>
    <s v="Didn't pass technical test"/>
    <m/>
    <m/>
    <m/>
    <m/>
    <d v="2022-07-20T08:13:46"/>
    <x v="0"/>
    <m/>
    <x v="0"/>
    <m/>
    <m/>
    <m/>
    <m/>
    <m/>
    <m/>
    <m/>
    <x v="0"/>
    <m/>
    <m/>
    <m/>
  </r>
  <r>
    <n v="180"/>
    <x v="1799"/>
    <x v="7"/>
    <s v="Finance - Junior"/>
    <x v="21"/>
    <s v="Finance-Billing Officer"/>
    <x v="0"/>
    <x v="1246"/>
    <d v="2023-06-14T08:54:08"/>
    <n v="3"/>
    <d v="2023-06-20T08:54:08"/>
    <n v="6"/>
    <d v="2023-06-30T08:54:08"/>
    <n v="10"/>
    <x v="0"/>
    <n v="9"/>
    <d v="2023-06-29T08:54:08"/>
    <x v="0"/>
    <s v="Salary expectation too high"/>
    <m/>
    <m/>
    <m/>
    <m/>
    <d v="2023-06-30T08:54:08"/>
    <x v="0"/>
    <m/>
    <x v="0"/>
    <m/>
    <m/>
    <m/>
    <m/>
    <m/>
    <m/>
    <m/>
    <x v="2"/>
    <m/>
    <m/>
    <m/>
  </r>
  <r>
    <n v="108"/>
    <x v="1800"/>
    <x v="7"/>
    <s v="Finance - Junior"/>
    <x v="21"/>
    <s v="Finance-Billing Officer"/>
    <x v="0"/>
    <x v="1247"/>
    <d v="2023-03-31T21:07:16"/>
    <n v="1"/>
    <d v="2023-04-03T21:07:16"/>
    <n v="3"/>
    <d v="2023-05-02T21:07:16"/>
    <n v="29"/>
    <x v="1"/>
    <m/>
    <m/>
    <x v="2"/>
    <m/>
    <m/>
    <m/>
    <m/>
    <m/>
    <m/>
    <x v="0"/>
    <m/>
    <x v="0"/>
    <m/>
    <m/>
    <m/>
    <m/>
    <m/>
    <m/>
    <m/>
    <x v="1"/>
    <m/>
    <m/>
    <m/>
  </r>
  <r>
    <n v="78"/>
    <x v="1801"/>
    <x v="7"/>
    <s v="Finance - Junior"/>
    <x v="21"/>
    <s v="Finance-Billing Officer"/>
    <x v="0"/>
    <x v="1248"/>
    <d v="2022-07-10T09:51:33"/>
    <n v="2"/>
    <d v="2022-07-12T09:51:33"/>
    <n v="2"/>
    <d v="2022-08-05T09:51:33"/>
    <n v="24"/>
    <x v="0"/>
    <n v="4"/>
    <d v="2022-07-16T09:51:33"/>
    <x v="0"/>
    <s v="Didn't pass technical test"/>
    <m/>
    <m/>
    <m/>
    <m/>
    <d v="2022-07-20T09:51:33"/>
    <x v="0"/>
    <m/>
    <x v="0"/>
    <m/>
    <m/>
    <m/>
    <m/>
    <m/>
    <m/>
    <m/>
    <x v="2"/>
    <m/>
    <m/>
    <m/>
  </r>
  <r>
    <n v="77"/>
    <x v="1802"/>
    <x v="7"/>
    <s v="Finance - Junior"/>
    <x v="21"/>
    <s v="Finance-Billing Officer"/>
    <x v="0"/>
    <x v="1248"/>
    <d v="2022-07-10T09:51:33"/>
    <n v="2"/>
    <d v="2022-07-12T09:51:33"/>
    <n v="2"/>
    <d v="2022-08-04T09:51:33"/>
    <n v="23"/>
    <x v="0"/>
    <n v="10"/>
    <d v="2022-07-22T09:51:33"/>
    <x v="1"/>
    <m/>
    <d v="2022-07-30T09:51:33"/>
    <s v="Declined"/>
    <m/>
    <m/>
    <d v="2022-07-26T09:51:33"/>
    <x v="0"/>
    <m/>
    <x v="0"/>
    <m/>
    <m/>
    <m/>
    <m/>
    <m/>
    <m/>
    <m/>
    <x v="1"/>
    <m/>
    <m/>
    <m/>
  </r>
  <r>
    <n v="74"/>
    <x v="1803"/>
    <x v="7"/>
    <s v="Finance - Junior"/>
    <x v="21"/>
    <s v="Finance-Billing Officer"/>
    <x v="0"/>
    <x v="1249"/>
    <d v="2022-07-07T09:51:33"/>
    <n v="4"/>
    <d v="2022-07-12T09:51:33"/>
    <n v="5"/>
    <d v="2022-07-31T09:51:33"/>
    <n v="19"/>
    <x v="0"/>
    <n v="16"/>
    <d v="2022-07-28T09:51:33"/>
    <x v="1"/>
    <m/>
    <d v="2022-08-04T09:51:33"/>
    <s v="Declined"/>
    <m/>
    <m/>
    <d v="2022-08-01T09:51:33"/>
    <x v="0"/>
    <m/>
    <x v="0"/>
    <m/>
    <m/>
    <m/>
    <m/>
    <m/>
    <m/>
    <m/>
    <x v="1"/>
    <m/>
    <m/>
    <m/>
  </r>
  <r>
    <n v="72"/>
    <x v="1804"/>
    <x v="7"/>
    <s v="Finance - Junior"/>
    <x v="21"/>
    <s v="Finance-Billing Officer"/>
    <x v="0"/>
    <x v="1248"/>
    <d v="2022-07-11T09:51:33"/>
    <n v="3"/>
    <d v="2022-07-12T09:51:33"/>
    <n v="1"/>
    <d v="2022-07-17T09:51:33"/>
    <n v="5"/>
    <x v="0"/>
    <n v="2"/>
    <d v="2022-07-14T09:51:33"/>
    <x v="1"/>
    <m/>
    <d v="2022-07-19T09:51:33"/>
    <s v="Declined"/>
    <m/>
    <m/>
    <d v="2022-07-16T09:51:33"/>
    <x v="0"/>
    <m/>
    <x v="0"/>
    <m/>
    <m/>
    <m/>
    <m/>
    <m/>
    <m/>
    <m/>
    <x v="1"/>
    <m/>
    <m/>
    <m/>
  </r>
  <r>
    <n v="15"/>
    <x v="1805"/>
    <x v="7"/>
    <s v="Finance - Junior"/>
    <x v="21"/>
    <s v="Finance-Billing Officer"/>
    <x v="0"/>
    <x v="1250"/>
    <d v="2022-03-18T21:37:51"/>
    <n v="1"/>
    <d v="2022-03-22T21:37:51"/>
    <n v="4"/>
    <d v="2022-03-29T21:37:51"/>
    <n v="7"/>
    <x v="0"/>
    <n v="2"/>
    <d v="2022-03-24T21:37:51"/>
    <x v="3"/>
    <m/>
    <d v="2022-03-26T21:37:51"/>
    <s v="Accepted"/>
    <d v="2022-03-25T21:37:51"/>
    <d v="2022-03-26T21:37:51"/>
    <d v="2022-03-25T21:37:51"/>
    <x v="18"/>
    <d v="2022-04-03T21:37:51"/>
    <x v="1"/>
    <n v="60"/>
    <d v="2022-04-05T21:37:51"/>
    <n v="2"/>
    <d v="2022-04-06T21:37:51"/>
    <d v="2022-04-07T21:37:51"/>
    <n v="178"/>
    <m/>
    <x v="1"/>
    <d v="2022-04-28T21:37:51"/>
    <n v="25"/>
    <n v="1"/>
  </r>
  <r>
    <n v="2290"/>
    <x v="1806"/>
    <x v="7"/>
    <s v="Finance - Executive"/>
    <x v="14"/>
    <s v="Finance-Associate Director"/>
    <x v="2"/>
    <x v="1038"/>
    <d v="2022-07-24T11:44:34"/>
    <n v="4"/>
    <d v="2022-07-27T11:44:34"/>
    <n v="3"/>
    <d v="2022-08-20T11:44:34"/>
    <n v="24"/>
    <x v="1"/>
    <m/>
    <m/>
    <x v="2"/>
    <m/>
    <m/>
    <m/>
    <m/>
    <m/>
    <m/>
    <x v="0"/>
    <m/>
    <x v="0"/>
    <m/>
    <m/>
    <m/>
    <m/>
    <m/>
    <m/>
    <m/>
    <x v="1"/>
    <m/>
    <m/>
    <m/>
  </r>
  <r>
    <n v="2028"/>
    <x v="1807"/>
    <x v="7"/>
    <s v="Finance - Executive"/>
    <x v="14"/>
    <s v="Finance-Associate Director"/>
    <x v="2"/>
    <x v="1251"/>
    <d v="2022-08-15T16:19:01"/>
    <n v="1"/>
    <d v="2022-08-17T16:19:01"/>
    <n v="2"/>
    <d v="2022-09-13T16:19:01"/>
    <n v="27"/>
    <x v="1"/>
    <m/>
    <m/>
    <x v="2"/>
    <m/>
    <m/>
    <m/>
    <m/>
    <m/>
    <m/>
    <x v="0"/>
    <m/>
    <x v="0"/>
    <m/>
    <m/>
    <m/>
    <m/>
    <m/>
    <m/>
    <m/>
    <x v="1"/>
    <m/>
    <m/>
    <m/>
  </r>
  <r>
    <n v="1829"/>
    <x v="1808"/>
    <x v="7"/>
    <s v="Finance - Executive"/>
    <x v="14"/>
    <s v="Finance-Associate Director"/>
    <x v="2"/>
    <x v="1252"/>
    <d v="2022-04-14T11:01:49"/>
    <n v="4"/>
    <d v="2022-04-17T11:01:49"/>
    <n v="3"/>
    <d v="2022-04-28T11:01:49"/>
    <n v="11"/>
    <x v="1"/>
    <m/>
    <m/>
    <x v="2"/>
    <m/>
    <m/>
    <m/>
    <m/>
    <m/>
    <m/>
    <x v="0"/>
    <m/>
    <x v="0"/>
    <m/>
    <m/>
    <m/>
    <m/>
    <m/>
    <m/>
    <m/>
    <x v="1"/>
    <m/>
    <m/>
    <m/>
  </r>
  <r>
    <n v="1759"/>
    <x v="1809"/>
    <x v="7"/>
    <s v="Finance - Executive"/>
    <x v="14"/>
    <s v="Finance-Associate Director"/>
    <x v="2"/>
    <x v="1151"/>
    <d v="2022-06-03T15:29:59"/>
    <n v="1"/>
    <d v="2022-06-06T15:29:59"/>
    <n v="3"/>
    <d v="2022-06-29T15:29:59"/>
    <n v="23"/>
    <x v="1"/>
    <m/>
    <m/>
    <x v="2"/>
    <m/>
    <m/>
    <m/>
    <m/>
    <m/>
    <m/>
    <x v="0"/>
    <m/>
    <x v="0"/>
    <m/>
    <m/>
    <m/>
    <m/>
    <m/>
    <m/>
    <m/>
    <x v="1"/>
    <m/>
    <m/>
    <m/>
  </r>
  <r>
    <n v="1632"/>
    <x v="1810"/>
    <x v="7"/>
    <s v="Finance - Executive"/>
    <x v="14"/>
    <s v="Finance-Associate Director"/>
    <x v="2"/>
    <x v="995"/>
    <d v="2023-09-05T07:41:24"/>
    <n v="3"/>
    <d v="2023-09-09T07:41:24"/>
    <n v="4"/>
    <d v="2023-10-05T07:41:24"/>
    <n v="26"/>
    <x v="1"/>
    <m/>
    <m/>
    <x v="2"/>
    <m/>
    <m/>
    <m/>
    <m/>
    <m/>
    <m/>
    <x v="0"/>
    <m/>
    <x v="0"/>
    <m/>
    <m/>
    <m/>
    <m/>
    <m/>
    <m/>
    <m/>
    <x v="1"/>
    <m/>
    <m/>
    <m/>
  </r>
  <r>
    <n v="1516"/>
    <x v="1811"/>
    <x v="7"/>
    <s v="Finance - Executive"/>
    <x v="14"/>
    <s v="Finance-Associate Director"/>
    <x v="2"/>
    <x v="1253"/>
    <d v="2022-12-31T05:00:38"/>
    <n v="1"/>
    <d v="2023-01-01T05:00:38"/>
    <n v="1"/>
    <d v="2023-01-12T05:00:38"/>
    <n v="11"/>
    <x v="1"/>
    <m/>
    <m/>
    <x v="2"/>
    <m/>
    <m/>
    <m/>
    <m/>
    <m/>
    <m/>
    <x v="0"/>
    <m/>
    <x v="0"/>
    <m/>
    <m/>
    <m/>
    <m/>
    <m/>
    <m/>
    <m/>
    <x v="1"/>
    <m/>
    <m/>
    <m/>
  </r>
  <r>
    <n v="1435"/>
    <x v="1812"/>
    <x v="7"/>
    <s v="Finance - Executive"/>
    <x v="14"/>
    <s v="Finance-Associate Director"/>
    <x v="2"/>
    <x v="1155"/>
    <d v="2023-06-12T22:29:11"/>
    <n v="4"/>
    <d v="2023-06-15T22:29:11"/>
    <n v="3"/>
    <d v="2023-07-14T22:29:11"/>
    <n v="29"/>
    <x v="1"/>
    <m/>
    <m/>
    <x v="2"/>
    <m/>
    <m/>
    <m/>
    <m/>
    <m/>
    <m/>
    <x v="0"/>
    <m/>
    <x v="0"/>
    <m/>
    <m/>
    <m/>
    <m/>
    <m/>
    <m/>
    <m/>
    <x v="1"/>
    <m/>
    <m/>
    <m/>
  </r>
  <r>
    <n v="1149"/>
    <x v="1813"/>
    <x v="7"/>
    <s v="Finance - Executive"/>
    <x v="14"/>
    <s v="Finance-Associate Director"/>
    <x v="2"/>
    <x v="1254"/>
    <d v="2023-08-05T01:36:53"/>
    <n v="3"/>
    <d v="2023-08-10T01:36:53"/>
    <n v="5"/>
    <d v="2023-08-19T01:36:53"/>
    <n v="9"/>
    <x v="1"/>
    <m/>
    <m/>
    <x v="2"/>
    <m/>
    <m/>
    <m/>
    <m/>
    <m/>
    <m/>
    <x v="0"/>
    <m/>
    <x v="0"/>
    <m/>
    <m/>
    <m/>
    <m/>
    <m/>
    <m/>
    <m/>
    <x v="1"/>
    <m/>
    <m/>
    <m/>
  </r>
  <r>
    <n v="1034"/>
    <x v="1814"/>
    <x v="7"/>
    <s v="Finance - Executive"/>
    <x v="14"/>
    <s v="Finance-Associate Director"/>
    <x v="2"/>
    <x v="1255"/>
    <d v="2023-03-02T19:44:13"/>
    <n v="1"/>
    <d v="2023-03-08T19:44:13"/>
    <n v="6"/>
    <d v="2023-03-22T19:44:13"/>
    <n v="14"/>
    <x v="1"/>
    <m/>
    <m/>
    <x v="2"/>
    <m/>
    <m/>
    <m/>
    <m/>
    <m/>
    <m/>
    <x v="0"/>
    <m/>
    <x v="0"/>
    <m/>
    <m/>
    <m/>
    <m/>
    <m/>
    <m/>
    <m/>
    <x v="1"/>
    <m/>
    <m/>
    <m/>
  </r>
  <r>
    <n v="974"/>
    <x v="1815"/>
    <x v="7"/>
    <s v="Finance - Executive"/>
    <x v="14"/>
    <s v="Finance-Associate Director"/>
    <x v="2"/>
    <x v="1256"/>
    <d v="2022-07-16T16:46:55"/>
    <n v="4"/>
    <d v="2022-07-22T16:46:55"/>
    <n v="6"/>
    <d v="2022-08-11T16:46:55"/>
    <n v="20"/>
    <x v="0"/>
    <n v="17"/>
    <d v="2022-08-08T16:46:55"/>
    <x v="1"/>
    <m/>
    <d v="2022-08-13T16:46:55"/>
    <s v="Declined"/>
    <m/>
    <m/>
    <d v="2022-08-12T16:46:55"/>
    <x v="0"/>
    <m/>
    <x v="0"/>
    <m/>
    <m/>
    <m/>
    <m/>
    <m/>
    <m/>
    <m/>
    <x v="1"/>
    <m/>
    <m/>
    <m/>
  </r>
  <r>
    <n v="961"/>
    <x v="1816"/>
    <x v="7"/>
    <s v="Finance - Executive"/>
    <x v="14"/>
    <s v="Finance-Associate Director"/>
    <x v="2"/>
    <x v="1091"/>
    <d v="2023-07-17T08:10:15"/>
    <n v="2"/>
    <d v="2023-07-20T08:10:15"/>
    <n v="3"/>
    <d v="2023-08-13T08:10:15"/>
    <n v="24"/>
    <x v="0"/>
    <n v="14"/>
    <d v="2023-08-03T08:10:15"/>
    <x v="3"/>
    <m/>
    <d v="2023-08-06T08:10:15"/>
    <s v="Accepted"/>
    <d v="2023-08-05T08:10:15"/>
    <d v="2023-08-09T08:10:15"/>
    <d v="2023-08-04T08:10:15"/>
    <x v="35"/>
    <d v="2023-08-11T08:10:15"/>
    <x v="1"/>
    <n v="8"/>
    <d v="2023-08-14T08:10:15"/>
    <n v="3"/>
    <d v="2023-08-17T08:10:15"/>
    <d v="2023-08-18T08:10:15"/>
    <n v="134"/>
    <m/>
    <x v="1"/>
    <d v="2023-08-28T08:10:15"/>
    <n v="17"/>
    <n v="1"/>
  </r>
  <r>
    <n v="900"/>
    <x v="1817"/>
    <x v="7"/>
    <s v="Finance - Executive"/>
    <x v="14"/>
    <s v="Finance-Associate Director"/>
    <x v="2"/>
    <x v="1257"/>
    <d v="2022-10-13T22:33:20"/>
    <n v="4"/>
    <d v="2022-10-16T22:33:20"/>
    <n v="3"/>
    <d v="2022-11-12T22:33:20"/>
    <n v="27"/>
    <x v="0"/>
    <n v="5"/>
    <d v="2022-10-21T22:33:20"/>
    <x v="0"/>
    <s v="Position filled by another"/>
    <m/>
    <m/>
    <m/>
    <m/>
    <d v="2022-10-24T22:33:20"/>
    <x v="0"/>
    <m/>
    <x v="0"/>
    <m/>
    <m/>
    <m/>
    <m/>
    <m/>
    <m/>
    <m/>
    <x v="2"/>
    <m/>
    <m/>
    <m/>
  </r>
  <r>
    <n v="896"/>
    <x v="1818"/>
    <x v="7"/>
    <s v="Finance - Executive"/>
    <x v="14"/>
    <s v="Finance-Associate Director"/>
    <x v="2"/>
    <x v="1258"/>
    <d v="2022-10-14T22:33:20"/>
    <n v="2"/>
    <d v="2022-10-16T22:33:20"/>
    <n v="2"/>
    <d v="2022-10-21T22:33:20"/>
    <n v="5"/>
    <x v="0"/>
    <n v="7"/>
    <d v="2022-10-23T22:33:20"/>
    <x v="0"/>
    <s v="Position filled by another"/>
    <m/>
    <m/>
    <m/>
    <m/>
    <d v="2022-10-25T22:33:20"/>
    <x v="0"/>
    <m/>
    <x v="0"/>
    <m/>
    <m/>
    <m/>
    <m/>
    <m/>
    <m/>
    <m/>
    <x v="2"/>
    <m/>
    <m/>
    <m/>
  </r>
  <r>
    <n v="893"/>
    <x v="1819"/>
    <x v="7"/>
    <s v="Finance - Executive"/>
    <x v="22"/>
    <s v="Finance-Principal Officer"/>
    <x v="2"/>
    <x v="1259"/>
    <d v="2022-10-10T22:33:20"/>
    <n v="2"/>
    <d v="2022-10-16T22:33:20"/>
    <n v="6"/>
    <d v="2022-10-31T22:33:20"/>
    <n v="15"/>
    <x v="0"/>
    <n v="7"/>
    <d v="2022-10-23T22:33:20"/>
    <x v="0"/>
    <s v="Salary expectation too high"/>
    <m/>
    <m/>
    <m/>
    <m/>
    <m/>
    <x v="0"/>
    <m/>
    <x v="0"/>
    <m/>
    <m/>
    <m/>
    <m/>
    <m/>
    <m/>
    <m/>
    <x v="2"/>
    <m/>
    <m/>
    <m/>
  </r>
  <r>
    <n v="891"/>
    <x v="1820"/>
    <x v="7"/>
    <s v="Finance - Executive"/>
    <x v="22"/>
    <s v="Finance-Principal Officer"/>
    <x v="2"/>
    <x v="1093"/>
    <d v="2022-10-15T22:33:20"/>
    <n v="4"/>
    <d v="2022-10-16T22:33:20"/>
    <n v="1"/>
    <d v="2022-11-11T22:33:20"/>
    <n v="26"/>
    <x v="0"/>
    <n v="16"/>
    <d v="2022-11-01T22:33:20"/>
    <x v="1"/>
    <m/>
    <d v="2022-11-04T22:33:20"/>
    <s v="Declined"/>
    <m/>
    <m/>
    <d v="2022-11-02T22:33:20"/>
    <x v="0"/>
    <m/>
    <x v="0"/>
    <m/>
    <m/>
    <m/>
    <m/>
    <m/>
    <m/>
    <m/>
    <x v="1"/>
    <m/>
    <m/>
    <m/>
  </r>
  <r>
    <n v="888"/>
    <x v="1821"/>
    <x v="7"/>
    <s v="Finance - Executive"/>
    <x v="22"/>
    <s v="Finance-Principal Officer"/>
    <x v="2"/>
    <x v="1094"/>
    <d v="2022-09-22T04:47:55"/>
    <n v="3"/>
    <d v="2022-09-27T04:47:55"/>
    <n v="5"/>
    <d v="2022-10-07T04:47:55"/>
    <n v="10"/>
    <x v="0"/>
    <n v="10"/>
    <d v="2022-10-07T04:47:55"/>
    <x v="0"/>
    <s v="Other"/>
    <m/>
    <m/>
    <m/>
    <m/>
    <d v="2022-10-10T04:47:55"/>
    <x v="0"/>
    <m/>
    <x v="0"/>
    <m/>
    <m/>
    <m/>
    <m/>
    <m/>
    <m/>
    <m/>
    <x v="2"/>
    <m/>
    <m/>
    <m/>
  </r>
  <r>
    <n v="883"/>
    <x v="1822"/>
    <x v="7"/>
    <s v="Finance - Executive"/>
    <x v="22"/>
    <s v="Finance-Principal Officer"/>
    <x v="2"/>
    <x v="1172"/>
    <d v="2022-09-22T04:47:55"/>
    <n v="2"/>
    <d v="2022-09-27T04:47:55"/>
    <n v="5"/>
    <d v="2022-10-06T04:47:55"/>
    <n v="9"/>
    <x v="0"/>
    <n v="2"/>
    <d v="2022-09-29T04:47:55"/>
    <x v="0"/>
    <s v="Position filled by another"/>
    <m/>
    <m/>
    <m/>
    <m/>
    <m/>
    <x v="0"/>
    <m/>
    <x v="0"/>
    <m/>
    <m/>
    <m/>
    <m/>
    <m/>
    <m/>
    <m/>
    <x v="0"/>
    <m/>
    <m/>
    <m/>
  </r>
  <r>
    <n v="882"/>
    <x v="1823"/>
    <x v="7"/>
    <s v="Finance - Executive"/>
    <x v="22"/>
    <s v="Finance-Principal Officer"/>
    <x v="2"/>
    <x v="1095"/>
    <d v="2022-09-26T04:47:55"/>
    <n v="4"/>
    <d v="2022-09-27T04:47:55"/>
    <n v="1"/>
    <d v="2022-10-18T04:47:55"/>
    <n v="21"/>
    <x v="0"/>
    <n v="8"/>
    <d v="2022-10-05T04:47:55"/>
    <x v="0"/>
    <s v="Other"/>
    <m/>
    <m/>
    <m/>
    <m/>
    <d v="2022-10-09T04:47:55"/>
    <x v="0"/>
    <m/>
    <x v="0"/>
    <m/>
    <m/>
    <m/>
    <m/>
    <m/>
    <m/>
    <m/>
    <x v="2"/>
    <m/>
    <m/>
    <m/>
  </r>
  <r>
    <n v="869"/>
    <x v="1824"/>
    <x v="7"/>
    <s v="Finance - Executive"/>
    <x v="22"/>
    <s v="Finance-Principal Officer"/>
    <x v="2"/>
    <x v="1175"/>
    <d v="2023-07-18T02:28:49"/>
    <n v="4"/>
    <d v="2023-07-24T02:28:49"/>
    <n v="6"/>
    <d v="2023-08-20T02:28:49"/>
    <n v="27"/>
    <x v="1"/>
    <m/>
    <m/>
    <x v="2"/>
    <m/>
    <m/>
    <m/>
    <m/>
    <m/>
    <m/>
    <x v="0"/>
    <m/>
    <x v="0"/>
    <m/>
    <m/>
    <m/>
    <m/>
    <m/>
    <m/>
    <m/>
    <x v="1"/>
    <m/>
    <m/>
    <m/>
  </r>
  <r>
    <n v="868"/>
    <x v="1825"/>
    <x v="7"/>
    <s v="Finance - Executive"/>
    <x v="22"/>
    <s v="Finance-Principal Officer"/>
    <x v="2"/>
    <x v="1173"/>
    <d v="2023-07-18T02:28:49"/>
    <n v="1"/>
    <d v="2023-07-24T02:28:49"/>
    <n v="6"/>
    <d v="2023-08-03T02:28:49"/>
    <n v="10"/>
    <x v="0"/>
    <n v="5"/>
    <d v="2023-07-29T02:28:49"/>
    <x v="0"/>
    <s v="Salary expectation too high"/>
    <m/>
    <m/>
    <m/>
    <m/>
    <d v="2023-08-01T02:28:49"/>
    <x v="0"/>
    <m/>
    <x v="0"/>
    <m/>
    <m/>
    <m/>
    <m/>
    <m/>
    <m/>
    <m/>
    <x v="0"/>
    <m/>
    <m/>
    <m/>
  </r>
  <r>
    <n v="867"/>
    <x v="1826"/>
    <x v="7"/>
    <s v="Finance - Executive"/>
    <x v="22"/>
    <s v="Finance-Principal Officer"/>
    <x v="2"/>
    <x v="1260"/>
    <d v="2023-07-19T02:28:49"/>
    <n v="3"/>
    <d v="2023-07-24T02:28:49"/>
    <n v="5"/>
    <d v="2023-08-20T02:28:49"/>
    <n v="27"/>
    <x v="0"/>
    <n v="10"/>
    <d v="2023-08-03T02:28:49"/>
    <x v="3"/>
    <m/>
    <d v="2023-08-07T02:28:49"/>
    <s v="Accepted"/>
    <d v="2023-08-04T02:28:49"/>
    <d v="2023-08-07T02:28:49"/>
    <d v="2023-08-04T02:28:49"/>
    <x v="1"/>
    <d v="2023-08-13T02:28:49"/>
    <x v="1"/>
    <n v="10"/>
    <d v="2023-08-14T02:28:49"/>
    <n v="1"/>
    <d v="2023-08-17T02:28:49"/>
    <d v="2023-08-20T02:28:49"/>
    <n v="169"/>
    <m/>
    <x v="1"/>
    <d v="2023-09-01T02:28:49"/>
    <n v="19"/>
    <n v="3"/>
  </r>
  <r>
    <n v="857"/>
    <x v="1827"/>
    <x v="7"/>
    <s v="Finance - Executive"/>
    <x v="22"/>
    <s v="Finance-Principal Officer"/>
    <x v="2"/>
    <x v="1261"/>
    <d v="2023-02-04T00:03:45"/>
    <n v="4"/>
    <d v="2023-02-07T00:03:45"/>
    <n v="3"/>
    <d v="2023-02-28T00:03:45"/>
    <n v="21"/>
    <x v="0"/>
    <n v="9"/>
    <d v="2023-02-16T00:03:45"/>
    <x v="3"/>
    <m/>
    <d v="2023-02-20T00:03:45"/>
    <s v="Accepted"/>
    <d v="2023-02-18T00:03:45"/>
    <d v="2023-02-20T00:03:45"/>
    <d v="2023-02-19T00:03:45"/>
    <x v="1"/>
    <d v="2023-02-23T00:03:45"/>
    <x v="1"/>
    <n v="7"/>
    <d v="2023-02-27T00:03:45"/>
    <n v="4"/>
    <d v="2023-03-02T00:03:45"/>
    <d v="2023-03-04T00:03:45"/>
    <n v="134"/>
    <m/>
    <x v="1"/>
    <d v="2023-03-21T00:03:45"/>
    <n v="26"/>
    <n v="2"/>
  </r>
  <r>
    <n v="854"/>
    <x v="1828"/>
    <x v="7"/>
    <s v="Finance - Executive"/>
    <x v="22"/>
    <s v="Finance-Principal Officer"/>
    <x v="2"/>
    <x v="1262"/>
    <d v="2023-02-01T00:03:45"/>
    <n v="3"/>
    <d v="2023-02-07T00:03:45"/>
    <n v="6"/>
    <d v="2023-02-20T00:03:45"/>
    <n v="13"/>
    <x v="1"/>
    <m/>
    <m/>
    <x v="2"/>
    <m/>
    <m/>
    <m/>
    <m/>
    <m/>
    <m/>
    <x v="0"/>
    <m/>
    <x v="0"/>
    <m/>
    <m/>
    <m/>
    <m/>
    <m/>
    <m/>
    <m/>
    <x v="1"/>
    <m/>
    <m/>
    <m/>
  </r>
  <r>
    <n v="853"/>
    <x v="1829"/>
    <x v="7"/>
    <s v="Finance - Executive"/>
    <x v="22"/>
    <s v="Finance-Principal Officer"/>
    <x v="2"/>
    <x v="1261"/>
    <d v="2023-02-02T00:03:45"/>
    <n v="2"/>
    <d v="2023-02-07T00:03:45"/>
    <n v="5"/>
    <d v="2023-02-16T00:03:45"/>
    <n v="9"/>
    <x v="0"/>
    <n v="15"/>
    <d v="2023-02-22T00:03:45"/>
    <x v="3"/>
    <m/>
    <d v="2023-02-26T00:03:45"/>
    <s v="Accepted"/>
    <d v="2023-02-24T00:03:45"/>
    <d v="2023-02-28T00:03:45"/>
    <d v="2023-02-23T00:03:45"/>
    <x v="1"/>
    <d v="2023-02-27T00:03:45"/>
    <x v="1"/>
    <n v="5"/>
    <d v="2023-03-03T00:03:45"/>
    <n v="4"/>
    <d v="2023-03-04T00:03:45"/>
    <d v="2023-03-06T00:03:45"/>
    <n v="128"/>
    <m/>
    <x v="1"/>
    <d v="2023-03-23T00:03:45"/>
    <n v="24"/>
    <n v="2"/>
  </r>
  <r>
    <n v="742"/>
    <x v="1830"/>
    <x v="7"/>
    <s v="Finance - Executive"/>
    <x v="22"/>
    <s v="Finance-Principal Officer"/>
    <x v="2"/>
    <x v="1099"/>
    <d v="2022-11-03T05:17:37"/>
    <n v="4"/>
    <d v="2022-11-09T05:17:37"/>
    <n v="6"/>
    <d v="2022-11-20T05:17:37"/>
    <n v="11"/>
    <x v="0"/>
    <n v="11"/>
    <d v="2022-11-20T05:17:37"/>
    <x v="0"/>
    <s v="Position filled by another"/>
    <m/>
    <m/>
    <m/>
    <m/>
    <m/>
    <x v="0"/>
    <m/>
    <x v="0"/>
    <m/>
    <m/>
    <m/>
    <m/>
    <m/>
    <m/>
    <m/>
    <x v="2"/>
    <m/>
    <m/>
    <m/>
  </r>
  <r>
    <n v="741"/>
    <x v="1831"/>
    <x v="7"/>
    <s v="Finance - Executive"/>
    <x v="22"/>
    <s v="Finance-Principal Officer"/>
    <x v="2"/>
    <x v="1100"/>
    <d v="2022-11-05T05:17:37"/>
    <n v="1"/>
    <d v="2022-11-09T05:17:37"/>
    <n v="4"/>
    <d v="2022-12-04T05:17:37"/>
    <n v="25"/>
    <x v="0"/>
    <n v="18"/>
    <d v="2022-11-27T05:17:37"/>
    <x v="4"/>
    <m/>
    <d v="2022-12-01T05:17:37"/>
    <s v="Pending"/>
    <m/>
    <m/>
    <d v="2022-11-29T05:17:37"/>
    <x v="0"/>
    <m/>
    <x v="0"/>
    <m/>
    <m/>
    <m/>
    <m/>
    <m/>
    <m/>
    <m/>
    <x v="1"/>
    <m/>
    <m/>
    <m/>
  </r>
  <r>
    <n v="709"/>
    <x v="1832"/>
    <x v="7"/>
    <s v="Finance - Executive"/>
    <x v="22"/>
    <s v="Finance-Principal Officer"/>
    <x v="2"/>
    <x v="1263"/>
    <d v="2023-07-10T15:23:01"/>
    <n v="4"/>
    <d v="2023-07-14T15:23:01"/>
    <n v="4"/>
    <d v="2023-08-09T15:23:01"/>
    <n v="26"/>
    <x v="0"/>
    <n v="15"/>
    <d v="2023-07-29T15:23:01"/>
    <x v="0"/>
    <s v="Position filled by another"/>
    <m/>
    <m/>
    <m/>
    <m/>
    <d v="2023-08-02T15:23:01"/>
    <x v="0"/>
    <m/>
    <x v="0"/>
    <m/>
    <m/>
    <m/>
    <m/>
    <m/>
    <m/>
    <m/>
    <x v="0"/>
    <m/>
    <m/>
    <m/>
  </r>
  <r>
    <n v="708"/>
    <x v="1833"/>
    <x v="7"/>
    <s v="Finance - Executive"/>
    <x v="22"/>
    <s v="Finance-Principal Officer"/>
    <x v="2"/>
    <x v="1264"/>
    <d v="2023-07-08T15:23:01"/>
    <n v="1"/>
    <d v="2023-07-14T15:23:01"/>
    <n v="6"/>
    <d v="2023-08-09T15:23:01"/>
    <n v="26"/>
    <x v="0"/>
    <n v="7"/>
    <d v="2023-07-21T15:23:01"/>
    <x v="1"/>
    <m/>
    <d v="2023-07-24T15:23:01"/>
    <s v="Declined"/>
    <m/>
    <m/>
    <d v="2023-07-23T15:23:01"/>
    <x v="0"/>
    <m/>
    <x v="0"/>
    <m/>
    <m/>
    <m/>
    <m/>
    <m/>
    <m/>
    <m/>
    <x v="1"/>
    <m/>
    <m/>
    <m/>
  </r>
  <r>
    <n v="706"/>
    <x v="1834"/>
    <x v="7"/>
    <s v="Finance - Executive"/>
    <x v="22"/>
    <s v="Finance-Principal Officer"/>
    <x v="2"/>
    <x v="1101"/>
    <d v="2023-07-10T15:23:01"/>
    <n v="2"/>
    <d v="2023-07-14T15:23:01"/>
    <n v="4"/>
    <d v="2023-07-27T15:23:01"/>
    <n v="13"/>
    <x v="0"/>
    <n v="5"/>
    <d v="2023-07-19T15:23:01"/>
    <x v="4"/>
    <m/>
    <d v="2023-07-23T15:23:01"/>
    <s v="Pending"/>
    <m/>
    <m/>
    <d v="2023-07-21T15:23:01"/>
    <x v="0"/>
    <m/>
    <x v="0"/>
    <m/>
    <m/>
    <m/>
    <m/>
    <m/>
    <m/>
    <m/>
    <x v="1"/>
    <m/>
    <m/>
    <m/>
  </r>
  <r>
    <n v="604"/>
    <x v="1835"/>
    <x v="7"/>
    <s v="Finance - Executive"/>
    <x v="22"/>
    <s v="Finance-Principal Officer"/>
    <x v="2"/>
    <x v="1265"/>
    <d v="2022-01-10T07:25:27"/>
    <n v="3"/>
    <d v="2022-01-15T07:25:27"/>
    <n v="5"/>
    <d v="2022-02-06T07:25:27"/>
    <n v="22"/>
    <x v="0"/>
    <n v="12"/>
    <d v="2022-01-27T07:25:27"/>
    <x v="4"/>
    <m/>
    <d v="2022-02-02T07:25:27"/>
    <s v="Pending"/>
    <m/>
    <m/>
    <d v="2022-01-30T07:25:27"/>
    <x v="0"/>
    <m/>
    <x v="0"/>
    <m/>
    <m/>
    <m/>
    <m/>
    <m/>
    <m/>
    <m/>
    <x v="1"/>
    <m/>
    <m/>
    <m/>
  </r>
  <r>
    <n v="603"/>
    <x v="1836"/>
    <x v="7"/>
    <s v="Finance - Executive"/>
    <x v="22"/>
    <s v="Finance-Principal Officer"/>
    <x v="2"/>
    <x v="1104"/>
    <d v="2022-01-12T07:25:27"/>
    <n v="1"/>
    <d v="2022-01-15T07:25:27"/>
    <n v="3"/>
    <d v="2022-01-30T07:25:27"/>
    <n v="15"/>
    <x v="0"/>
    <n v="13"/>
    <d v="2022-01-28T07:25:27"/>
    <x v="3"/>
    <m/>
    <d v="2022-02-05T07:25:27"/>
    <s v="Accepted"/>
    <d v="2022-01-29T07:25:27"/>
    <d v="2022-01-31T07:25:27"/>
    <d v="2022-02-01T07:25:27"/>
    <x v="1"/>
    <d v="2022-02-09T07:25:27"/>
    <x v="1"/>
    <n v="12"/>
    <d v="2022-02-11T07:25:27"/>
    <n v="2"/>
    <d v="2022-02-12T07:25:27"/>
    <d v="2022-02-14T07:25:27"/>
    <n v="127"/>
    <m/>
    <x v="1"/>
    <d v="2022-02-25T07:25:27"/>
    <n v="16"/>
    <n v="2"/>
  </r>
  <r>
    <n v="602"/>
    <x v="1837"/>
    <x v="7"/>
    <s v="Finance - Executive"/>
    <x v="22"/>
    <s v="Finance-Principal Officer"/>
    <x v="2"/>
    <x v="1103"/>
    <d v="2022-01-13T07:25:27"/>
    <n v="3"/>
    <d v="2022-01-15T07:25:27"/>
    <n v="2"/>
    <d v="2022-01-25T07:25:27"/>
    <n v="10"/>
    <x v="0"/>
    <n v="10"/>
    <d v="2022-01-25T07:25:27"/>
    <x v="1"/>
    <m/>
    <d v="2022-01-30T07:25:27"/>
    <s v="Declined"/>
    <m/>
    <m/>
    <d v="2022-01-27T07:25:27"/>
    <x v="0"/>
    <m/>
    <x v="0"/>
    <m/>
    <m/>
    <m/>
    <m/>
    <m/>
    <m/>
    <m/>
    <x v="1"/>
    <m/>
    <m/>
    <m/>
  </r>
  <r>
    <n v="598"/>
    <x v="1838"/>
    <x v="7"/>
    <s v="Finance - Executive"/>
    <x v="22"/>
    <s v="Finance-Principal Officer"/>
    <x v="2"/>
    <x v="1107"/>
    <d v="2022-11-19T19:43:02"/>
    <n v="4"/>
    <d v="2022-11-21T19:43:02"/>
    <n v="2"/>
    <d v="2022-12-21T19:43:02"/>
    <n v="30"/>
    <x v="0"/>
    <n v="6"/>
    <d v="2022-11-27T19:43:02"/>
    <x v="3"/>
    <m/>
    <d v="2022-11-30T19:43:02"/>
    <s v="Accepted"/>
    <d v="2022-11-29T19:43:02"/>
    <d v="2022-11-30T19:43:02"/>
    <d v="2022-11-28T19:43:02"/>
    <x v="1"/>
    <d v="2022-12-03T19:43:02"/>
    <x v="1"/>
    <n v="6"/>
    <d v="2022-12-07T19:43:02"/>
    <n v="4"/>
    <d v="2022-12-10T19:43:02"/>
    <d v="2022-12-12T19:43:02"/>
    <n v="176"/>
    <m/>
    <x v="1"/>
    <d v="2022-12-24T19:43:02"/>
    <n v="21"/>
    <n v="2"/>
  </r>
  <r>
    <n v="596"/>
    <x v="1839"/>
    <x v="7"/>
    <s v="Finance - Executive"/>
    <x v="22"/>
    <s v="Finance-Principal Officer"/>
    <x v="2"/>
    <x v="1106"/>
    <d v="2022-11-16T19:43:02"/>
    <n v="3"/>
    <d v="2022-11-21T19:43:02"/>
    <n v="5"/>
    <d v="2022-12-16T19:43:02"/>
    <n v="25"/>
    <x v="0"/>
    <n v="9"/>
    <d v="2022-11-30T19:43:02"/>
    <x v="3"/>
    <m/>
    <d v="2022-12-05T19:43:02"/>
    <s v="Accepted"/>
    <d v="2022-12-02T19:43:02"/>
    <d v="2022-12-03T19:43:02"/>
    <d v="2022-12-03T19:43:02"/>
    <x v="1"/>
    <d v="2022-12-12T19:43:02"/>
    <x v="1"/>
    <n v="12"/>
    <d v="2022-12-14T19:43:02"/>
    <n v="2"/>
    <d v="2022-12-15T19:43:02"/>
    <d v="2022-12-18T19:43:02"/>
    <n v="149"/>
    <m/>
    <x v="1"/>
    <d v="2023-01-02T19:43:02"/>
    <n v="21"/>
    <n v="3"/>
  </r>
  <r>
    <n v="593"/>
    <x v="1840"/>
    <x v="7"/>
    <s v="Finance - Executive"/>
    <x v="22"/>
    <s v="Finance-Principal Officer"/>
    <x v="2"/>
    <x v="1177"/>
    <d v="2022-11-16T19:43:02"/>
    <n v="4"/>
    <d v="2022-11-21T19:43:02"/>
    <n v="5"/>
    <d v="2022-11-27T19:43:02"/>
    <n v="6"/>
    <x v="0"/>
    <n v="6"/>
    <d v="2022-11-27T19:43:02"/>
    <x v="3"/>
    <m/>
    <d v="2022-12-03T19:43:02"/>
    <s v="Accepted"/>
    <d v="2022-11-29T19:43:02"/>
    <d v="2022-12-01T19:43:02"/>
    <d v="2022-12-01T19:43:02"/>
    <x v="1"/>
    <d v="2022-12-05T19:43:02"/>
    <x v="1"/>
    <n v="8"/>
    <d v="2022-12-06T19:43:02"/>
    <n v="1"/>
    <d v="2022-12-07T19:43:02"/>
    <d v="2022-12-08T19:43:02"/>
    <n v="125"/>
    <m/>
    <x v="1"/>
    <d v="2022-12-28T19:43:02"/>
    <n v="23"/>
    <n v="1"/>
  </r>
  <r>
    <n v="592"/>
    <x v="1841"/>
    <x v="7"/>
    <s v="Finance - Executive"/>
    <x v="22"/>
    <s v="Finance-Principal Officer"/>
    <x v="2"/>
    <x v="1106"/>
    <d v="2022-11-15T19:43:02"/>
    <n v="2"/>
    <d v="2022-11-21T19:43:02"/>
    <n v="6"/>
    <d v="2022-12-07T19:43:02"/>
    <n v="16"/>
    <x v="0"/>
    <n v="11"/>
    <d v="2022-12-02T19:43:02"/>
    <x v="3"/>
    <m/>
    <d v="2022-12-07T19:43:02"/>
    <s v="Accepted"/>
    <d v="2022-12-04T19:43:02"/>
    <d v="2022-12-05T19:43:02"/>
    <d v="2022-12-03T19:43:02"/>
    <x v="1"/>
    <d v="2022-12-12T19:43:02"/>
    <x v="1"/>
    <n v="10"/>
    <d v="2022-12-14T19:43:02"/>
    <n v="2"/>
    <d v="2022-12-17T19:43:02"/>
    <d v="2022-12-19T19:43:02"/>
    <n v="138"/>
    <m/>
    <x v="1"/>
    <d v="2023-01-09T19:43:02"/>
    <n v="28"/>
    <n v="2"/>
  </r>
  <r>
    <n v="457"/>
    <x v="1842"/>
    <x v="7"/>
    <s v="Finance - Executive"/>
    <x v="22"/>
    <s v="Finance-Principal Officer"/>
    <x v="2"/>
    <x v="1240"/>
    <d v="2023-02-16T13:42:17"/>
    <n v="3"/>
    <d v="2023-02-22T13:42:17"/>
    <n v="6"/>
    <d v="2023-03-07T13:42:17"/>
    <n v="13"/>
    <x v="0"/>
    <n v="14"/>
    <d v="2023-03-08T13:42:17"/>
    <x v="1"/>
    <m/>
    <d v="2023-03-16T13:42:17"/>
    <s v="Declined"/>
    <m/>
    <m/>
    <d v="2023-03-12T13:42:17"/>
    <x v="0"/>
    <m/>
    <x v="0"/>
    <m/>
    <m/>
    <m/>
    <m/>
    <m/>
    <m/>
    <m/>
    <x v="1"/>
    <m/>
    <m/>
    <m/>
  </r>
  <r>
    <n v="398"/>
    <x v="1843"/>
    <x v="7"/>
    <s v="Finance - Executive"/>
    <x v="22"/>
    <s v="Finance-Principal Officer"/>
    <x v="2"/>
    <x v="1266"/>
    <d v="2023-02-15T16:28:40"/>
    <n v="3"/>
    <d v="2023-02-20T16:28:40"/>
    <n v="5"/>
    <d v="2023-03-02T16:28:40"/>
    <n v="10"/>
    <x v="0"/>
    <n v="6"/>
    <d v="2023-02-26T16:28:40"/>
    <x v="0"/>
    <s v="Other"/>
    <m/>
    <m/>
    <m/>
    <m/>
    <d v="2023-03-02T16:28:40"/>
    <x v="0"/>
    <m/>
    <x v="0"/>
    <m/>
    <m/>
    <m/>
    <m/>
    <m/>
    <m/>
    <m/>
    <x v="0"/>
    <m/>
    <m/>
    <m/>
  </r>
  <r>
    <n v="397"/>
    <x v="1844"/>
    <x v="7"/>
    <s v="Finance - Executive"/>
    <x v="22"/>
    <s v="Finance-Principal Officer"/>
    <x v="2"/>
    <x v="1267"/>
    <d v="2023-02-16T16:28:40"/>
    <n v="2"/>
    <d v="2023-02-20T16:28:40"/>
    <n v="4"/>
    <d v="2023-03-04T16:28:40"/>
    <n v="12"/>
    <x v="1"/>
    <m/>
    <m/>
    <x v="2"/>
    <m/>
    <m/>
    <m/>
    <m/>
    <m/>
    <m/>
    <x v="0"/>
    <m/>
    <x v="0"/>
    <m/>
    <m/>
    <m/>
    <m/>
    <m/>
    <m/>
    <m/>
    <x v="1"/>
    <m/>
    <m/>
    <m/>
  </r>
  <r>
    <n v="391"/>
    <x v="1845"/>
    <x v="7"/>
    <s v="Finance - Executive"/>
    <x v="22"/>
    <s v="Finance-Principal Officer"/>
    <x v="2"/>
    <x v="1243"/>
    <d v="2023-02-19T16:28:40"/>
    <n v="3"/>
    <d v="2023-02-20T16:28:40"/>
    <n v="1"/>
    <d v="2023-02-28T16:28:40"/>
    <n v="8"/>
    <x v="0"/>
    <n v="9"/>
    <d v="2023-03-01T16:28:40"/>
    <x v="0"/>
    <s v="Didn't pass technical test"/>
    <m/>
    <m/>
    <m/>
    <m/>
    <m/>
    <x v="0"/>
    <m/>
    <x v="0"/>
    <m/>
    <m/>
    <m/>
    <m/>
    <m/>
    <m/>
    <m/>
    <x v="0"/>
    <m/>
    <m/>
    <m/>
  </r>
  <r>
    <n v="348"/>
    <x v="1846"/>
    <x v="7"/>
    <s v="Finance - Executive"/>
    <x v="22"/>
    <s v="Finance-Principal Officer"/>
    <x v="2"/>
    <x v="1268"/>
    <d v="2022-05-04T15:27:54"/>
    <n v="3"/>
    <d v="2022-05-09T15:27:54"/>
    <n v="5"/>
    <d v="2022-06-07T15:27:54"/>
    <n v="29"/>
    <x v="0"/>
    <n v="3"/>
    <d v="2022-05-12T15:27:54"/>
    <x v="3"/>
    <m/>
    <d v="2022-05-16T15:27:54"/>
    <s v="Accepted"/>
    <d v="2022-05-13T15:27:54"/>
    <d v="2022-05-17T15:27:54"/>
    <d v="2022-05-15T15:27:54"/>
    <x v="23"/>
    <d v="2022-05-22T15:27:54"/>
    <x v="1"/>
    <n v="10"/>
    <d v="2022-05-24T15:27:54"/>
    <n v="2"/>
    <d v="2022-05-25T15:27:54"/>
    <d v="2022-05-27T15:27:54"/>
    <n v="162"/>
    <m/>
    <x v="1"/>
    <d v="2022-06-13T15:27:54"/>
    <n v="22"/>
    <n v="2"/>
  </r>
  <r>
    <n v="344"/>
    <x v="1847"/>
    <x v="7"/>
    <s v="Finance - Executive"/>
    <x v="22"/>
    <s v="Finance-Principal Officer"/>
    <x v="2"/>
    <x v="1269"/>
    <d v="2022-05-04T15:27:54"/>
    <n v="4"/>
    <d v="2022-05-09T15:27:54"/>
    <n v="5"/>
    <d v="2022-05-28T15:27:54"/>
    <n v="19"/>
    <x v="1"/>
    <m/>
    <m/>
    <x v="2"/>
    <m/>
    <m/>
    <m/>
    <m/>
    <m/>
    <m/>
    <x v="0"/>
    <m/>
    <x v="0"/>
    <m/>
    <m/>
    <m/>
    <m/>
    <m/>
    <m/>
    <m/>
    <x v="1"/>
    <m/>
    <m/>
    <m/>
  </r>
  <r>
    <n v="343"/>
    <x v="1848"/>
    <x v="7"/>
    <s v="Finance - Executive"/>
    <x v="22"/>
    <s v="Finance-Principal Officer"/>
    <x v="2"/>
    <x v="1270"/>
    <d v="2022-05-08T15:27:54"/>
    <n v="1"/>
    <d v="2022-05-09T15:27:54"/>
    <n v="1"/>
    <d v="2022-06-05T15:27:54"/>
    <n v="27"/>
    <x v="0"/>
    <n v="16"/>
    <d v="2022-05-25T15:27:54"/>
    <x v="0"/>
    <s v="Didn't pass technical test"/>
    <m/>
    <m/>
    <m/>
    <m/>
    <d v="2022-05-26T15:27:54"/>
    <x v="0"/>
    <m/>
    <x v="0"/>
    <m/>
    <m/>
    <m/>
    <m/>
    <m/>
    <m/>
    <m/>
    <x v="2"/>
    <m/>
    <m/>
    <m/>
  </r>
  <r>
    <n v="289"/>
    <x v="1849"/>
    <x v="7"/>
    <s v="Finance - Executive"/>
    <x v="22"/>
    <s v="Finance-Principal Officer"/>
    <x v="2"/>
    <x v="1115"/>
    <d v="2022-05-19T16:15:48"/>
    <n v="2"/>
    <d v="2022-05-25T16:15:48"/>
    <n v="6"/>
    <d v="2022-06-01T16:15:48"/>
    <n v="7"/>
    <x v="0"/>
    <n v="17"/>
    <d v="2022-06-11T16:15:48"/>
    <x v="3"/>
    <m/>
    <d v="2022-06-15T16:15:48"/>
    <s v="Accepted"/>
    <d v="2022-06-12T16:15:48"/>
    <d v="2022-06-16T16:15:48"/>
    <d v="2022-06-14T16:15:48"/>
    <x v="33"/>
    <d v="2022-06-23T16:15:48"/>
    <x v="1"/>
    <n v="12"/>
    <d v="2022-06-26T16:15:48"/>
    <n v="3"/>
    <d v="2022-06-27T16:15:48"/>
    <d v="2022-06-30T16:15:48"/>
    <n v="144"/>
    <m/>
    <x v="1"/>
    <d v="2022-07-14T16:15:48"/>
    <n v="21"/>
    <n v="3"/>
  </r>
  <r>
    <n v="281"/>
    <x v="1850"/>
    <x v="7"/>
    <s v="Finance - Executive"/>
    <x v="2"/>
    <s v="Finance-Director"/>
    <x v="2"/>
    <x v="1271"/>
    <d v="2022-05-20T16:15:48"/>
    <n v="2"/>
    <d v="2022-05-25T16:15:48"/>
    <n v="5"/>
    <d v="2022-05-31T16:15:48"/>
    <n v="6"/>
    <x v="0"/>
    <n v="10"/>
    <d v="2022-06-04T16:15:48"/>
    <x v="0"/>
    <s v="Position filled by another"/>
    <m/>
    <m/>
    <m/>
    <m/>
    <d v="2022-06-07T16:15:48"/>
    <x v="0"/>
    <m/>
    <x v="0"/>
    <m/>
    <m/>
    <m/>
    <m/>
    <m/>
    <m/>
    <m/>
    <x v="2"/>
    <m/>
    <m/>
    <m/>
  </r>
  <r>
    <n v="209"/>
    <x v="1851"/>
    <x v="7"/>
    <s v="Finance - Executive"/>
    <x v="2"/>
    <s v="Finance-Director"/>
    <x v="2"/>
    <x v="1184"/>
    <d v="2022-07-06T08:13:46"/>
    <n v="4"/>
    <d v="2022-07-12T08:13:46"/>
    <n v="6"/>
    <d v="2023-01-18T08:13:46"/>
    <n v="190"/>
    <x v="0"/>
    <n v="10"/>
    <d v="2022-07-22T08:13:46"/>
    <x v="0"/>
    <s v="Other"/>
    <m/>
    <m/>
    <m/>
    <m/>
    <d v="2022-07-26T08:13:46"/>
    <x v="0"/>
    <m/>
    <x v="0"/>
    <m/>
    <m/>
    <m/>
    <m/>
    <m/>
    <m/>
    <m/>
    <x v="2"/>
    <m/>
    <m/>
    <m/>
  </r>
  <r>
    <n v="201"/>
    <x v="1852"/>
    <x v="7"/>
    <s v="Finance - Executive"/>
    <x v="2"/>
    <s v="Finance-Director"/>
    <x v="2"/>
    <x v="1013"/>
    <d v="2022-07-10T08:13:46"/>
    <n v="4"/>
    <d v="2022-07-12T08:13:46"/>
    <n v="2"/>
    <d v="2023-01-18T08:13:46"/>
    <n v="190"/>
    <x v="1"/>
    <m/>
    <m/>
    <x v="2"/>
    <m/>
    <m/>
    <m/>
    <m/>
    <m/>
    <m/>
    <x v="0"/>
    <m/>
    <x v="0"/>
    <m/>
    <m/>
    <m/>
    <m/>
    <m/>
    <m/>
    <m/>
    <x v="1"/>
    <m/>
    <m/>
    <m/>
  </r>
  <r>
    <n v="107"/>
    <x v="1853"/>
    <x v="7"/>
    <s v="Finance - Executive"/>
    <x v="2"/>
    <s v="Finance-Director"/>
    <x v="2"/>
    <x v="1272"/>
    <d v="2023-03-31T21:07:16"/>
    <n v="3"/>
    <d v="2023-04-03T21:07:16"/>
    <n v="3"/>
    <d v="2023-04-15T21:07:16"/>
    <n v="12"/>
    <x v="0"/>
    <n v="3"/>
    <d v="2023-04-06T21:07:16"/>
    <x v="4"/>
    <m/>
    <d v="2023-04-14T21:07:16"/>
    <s v="Pending"/>
    <m/>
    <m/>
    <d v="2023-04-10T21:07:16"/>
    <x v="0"/>
    <m/>
    <x v="0"/>
    <m/>
    <m/>
    <m/>
    <m/>
    <m/>
    <m/>
    <m/>
    <x v="1"/>
    <m/>
    <m/>
    <m/>
  </r>
  <r>
    <n v="96"/>
    <x v="1854"/>
    <x v="7"/>
    <s v="Finance - Executive"/>
    <x v="2"/>
    <s v="Finance-Director"/>
    <x v="2"/>
    <x v="1018"/>
    <d v="2022-10-10T14:05:41"/>
    <n v="4"/>
    <d v="2022-10-13T14:05:41"/>
    <n v="3"/>
    <d v="2022-10-28T14:05:41"/>
    <n v="15"/>
    <x v="0"/>
    <n v="8"/>
    <d v="2022-10-21T14:05:41"/>
    <x v="0"/>
    <s v="Salary expectation too high"/>
    <m/>
    <m/>
    <m/>
    <m/>
    <d v="2022-10-23T14:05:41"/>
    <x v="0"/>
    <m/>
    <x v="0"/>
    <m/>
    <m/>
    <m/>
    <m/>
    <m/>
    <m/>
    <m/>
    <x v="2"/>
    <m/>
    <m/>
    <m/>
  </r>
  <r>
    <n v="75"/>
    <x v="1855"/>
    <x v="7"/>
    <s v="Finance - Executive"/>
    <x v="2"/>
    <s v="Finance-Director"/>
    <x v="2"/>
    <x v="1273"/>
    <d v="2022-07-06T09:51:33"/>
    <n v="1"/>
    <d v="2022-07-12T09:51:33"/>
    <n v="6"/>
    <d v="2022-07-29T09:51:33"/>
    <n v="17"/>
    <x v="0"/>
    <n v="15"/>
    <d v="2022-07-27T09:51:33"/>
    <x v="0"/>
    <s v="Position filled by another"/>
    <m/>
    <m/>
    <m/>
    <m/>
    <m/>
    <x v="0"/>
    <m/>
    <x v="0"/>
    <m/>
    <m/>
    <m/>
    <m/>
    <m/>
    <m/>
    <m/>
    <x v="2"/>
    <m/>
    <m/>
    <m/>
  </r>
  <r>
    <n v="73"/>
    <x v="1856"/>
    <x v="7"/>
    <s v="Finance - Executive"/>
    <x v="2"/>
    <s v="Finance-Director"/>
    <x v="2"/>
    <x v="1274"/>
    <d v="2022-07-07T09:51:33"/>
    <n v="1"/>
    <d v="2022-07-12T09:51:33"/>
    <n v="5"/>
    <d v="2022-08-09T09:51:33"/>
    <n v="28"/>
    <x v="0"/>
    <n v="5"/>
    <d v="2022-07-17T09:51:33"/>
    <x v="3"/>
    <m/>
    <d v="2022-07-22T09:51:33"/>
    <s v="Accepted"/>
    <d v="2022-07-18T09:51:33"/>
    <d v="2022-07-22T09:51:33"/>
    <d v="2022-07-21T09:51:33"/>
    <x v="10"/>
    <d v="2022-07-30T09:51:33"/>
    <x v="1"/>
    <n v="60"/>
    <d v="2022-08-03T09:51:33"/>
    <n v="4"/>
    <d v="2022-08-04T09:51:33"/>
    <d v="2022-08-06T09:51:33"/>
    <n v="138"/>
    <m/>
    <x v="1"/>
    <d v="2022-08-23T09:51:33"/>
    <n v="24"/>
    <n v="2"/>
  </r>
  <r>
    <n v="71"/>
    <x v="1857"/>
    <x v="7"/>
    <s v="Finance - Executive"/>
    <x v="2"/>
    <s v="Finance-Director"/>
    <x v="2"/>
    <x v="1189"/>
    <d v="2022-07-11T09:51:33"/>
    <n v="1"/>
    <d v="2022-07-12T09:51:33"/>
    <n v="1"/>
    <d v="2022-07-23T09:51:33"/>
    <n v="11"/>
    <x v="0"/>
    <n v="8"/>
    <d v="2022-07-20T09:51:33"/>
    <x v="4"/>
    <m/>
    <d v="2022-07-26T09:51:33"/>
    <s v="Pending"/>
    <m/>
    <m/>
    <d v="2022-07-24T09:51:33"/>
    <x v="0"/>
    <m/>
    <x v="0"/>
    <m/>
    <m/>
    <m/>
    <m/>
    <m/>
    <m/>
    <m/>
    <x v="1"/>
    <m/>
    <m/>
    <m/>
  </r>
  <r>
    <n v="27"/>
    <x v="1858"/>
    <x v="7"/>
    <s v="Finance - Executive"/>
    <x v="2"/>
    <s v="Finance-Director"/>
    <x v="2"/>
    <x v="1275"/>
    <d v="2022-12-26T10:52:58"/>
    <n v="3"/>
    <d v="2023-01-01T10:52:58"/>
    <n v="6"/>
    <d v="2023-01-13T10:52:58"/>
    <n v="12"/>
    <x v="0"/>
    <n v="6"/>
    <d v="2023-01-07T10:52:58"/>
    <x v="4"/>
    <m/>
    <d v="2023-01-12T10:52:58"/>
    <s v="Pending"/>
    <m/>
    <m/>
    <d v="2023-01-08T10:52:58"/>
    <x v="0"/>
    <m/>
    <x v="0"/>
    <m/>
    <m/>
    <m/>
    <m/>
    <m/>
    <m/>
    <m/>
    <x v="1"/>
    <m/>
    <m/>
    <m/>
  </r>
  <r>
    <n v="26"/>
    <x v="1859"/>
    <x v="7"/>
    <s v="Finance - Executive"/>
    <x v="2"/>
    <s v="Finance-Director"/>
    <x v="2"/>
    <x v="1020"/>
    <d v="2022-12-31T10:52:58"/>
    <n v="4"/>
    <d v="2023-01-01T10:52:58"/>
    <n v="1"/>
    <d v="2023-01-12T10:52:58"/>
    <n v="11"/>
    <x v="0"/>
    <n v="18"/>
    <d v="2023-01-19T10:52:58"/>
    <x v="3"/>
    <m/>
    <d v="2023-01-26T10:52:58"/>
    <s v="Accepted"/>
    <d v="2023-01-20T10:52:58"/>
    <d v="2023-01-22T10:52:58"/>
    <d v="2023-01-22T10:52:58"/>
    <x v="6"/>
    <d v="2023-01-27T10:52:58"/>
    <x v="1"/>
    <n v="60"/>
    <d v="2023-01-28T10:52:58"/>
    <n v="1"/>
    <d v="2023-01-29T10:52:58"/>
    <d v="2023-02-01T10:52:58"/>
    <n v="126"/>
    <m/>
    <x v="1"/>
    <d v="2023-02-13T10:52:58"/>
    <n v="17"/>
    <n v="3"/>
  </r>
  <r>
    <n v="25"/>
    <x v="1860"/>
    <x v="7"/>
    <s v="Finance - Executive"/>
    <x v="2"/>
    <s v="Finance-Director"/>
    <x v="2"/>
    <x v="1276"/>
    <d v="2022-12-26T10:52:58"/>
    <n v="4"/>
    <d v="2023-01-01T10:52:58"/>
    <n v="6"/>
    <d v="2023-01-25T10:52:58"/>
    <n v="24"/>
    <x v="0"/>
    <n v="11"/>
    <d v="2023-01-12T10:52:58"/>
    <x v="0"/>
    <s v="Position filled by another"/>
    <m/>
    <m/>
    <m/>
    <m/>
    <d v="2023-01-13T10:52:58"/>
    <x v="0"/>
    <m/>
    <x v="0"/>
    <m/>
    <m/>
    <m/>
    <m/>
    <m/>
    <m/>
    <m/>
    <x v="0"/>
    <m/>
    <m/>
    <m/>
  </r>
  <r>
    <n v="19"/>
    <x v="1861"/>
    <x v="7"/>
    <s v="Finance - Executive"/>
    <x v="2"/>
    <s v="Finance-Director"/>
    <x v="2"/>
    <x v="1250"/>
    <d v="2022-03-19T21:37:51"/>
    <n v="2"/>
    <d v="2022-03-22T21:37:51"/>
    <n v="3"/>
    <d v="2022-03-31T21:37:51"/>
    <n v="9"/>
    <x v="0"/>
    <n v="7"/>
    <d v="2022-03-29T21:37:51"/>
    <x v="0"/>
    <s v="Other"/>
    <m/>
    <m/>
    <m/>
    <m/>
    <m/>
    <x v="0"/>
    <m/>
    <x v="0"/>
    <m/>
    <m/>
    <m/>
    <m/>
    <m/>
    <m/>
    <m/>
    <x v="2"/>
    <m/>
    <m/>
    <m/>
  </r>
  <r>
    <n v="13"/>
    <x v="1862"/>
    <x v="7"/>
    <s v="Finance - Executive"/>
    <x v="2"/>
    <s v="Finance-Director"/>
    <x v="2"/>
    <x v="1277"/>
    <d v="2022-03-16T21:37:51"/>
    <n v="4"/>
    <d v="2022-03-22T21:37:51"/>
    <n v="6"/>
    <d v="2022-04-11T21:37:51"/>
    <n v="20"/>
    <x v="0"/>
    <n v="6"/>
    <d v="2022-03-28T21:37:51"/>
    <x v="0"/>
    <s v="Position filled by another"/>
    <m/>
    <m/>
    <m/>
    <m/>
    <m/>
    <x v="0"/>
    <m/>
    <x v="0"/>
    <m/>
    <m/>
    <m/>
    <m/>
    <m/>
    <m/>
    <m/>
    <x v="2"/>
    <m/>
    <m/>
    <m/>
  </r>
  <r>
    <n v="11"/>
    <x v="1863"/>
    <x v="7"/>
    <s v="Finance - Executive"/>
    <x v="2"/>
    <s v="Finance-Director"/>
    <x v="2"/>
    <x v="1278"/>
    <d v="2022-03-16T21:37:51"/>
    <n v="2"/>
    <d v="2022-03-22T21:37:51"/>
    <n v="6"/>
    <d v="2022-04-17T21:37:51"/>
    <n v="26"/>
    <x v="0"/>
    <n v="13"/>
    <d v="2022-04-04T21:37:51"/>
    <x v="0"/>
    <s v="Salary expectation too high"/>
    <m/>
    <m/>
    <m/>
    <m/>
    <d v="2022-04-07T21:37:51"/>
    <x v="0"/>
    <m/>
    <x v="0"/>
    <m/>
    <m/>
    <m/>
    <m/>
    <m/>
    <m/>
    <m/>
    <x v="0"/>
    <m/>
    <m/>
    <m/>
  </r>
  <r>
    <n v="2760"/>
    <x v="1864"/>
    <x v="7"/>
    <s v="Finance - Associate"/>
    <x v="23"/>
    <s v="Finance-Revenue Recorgnition"/>
    <x v="1"/>
    <x v="1025"/>
    <d v="2023-04-13T18:21:43"/>
    <n v="3"/>
    <d v="2023-04-16T18:21:43"/>
    <n v="3"/>
    <d v="2023-05-04T18:21:43"/>
    <n v="18"/>
    <x v="0"/>
    <n v="5"/>
    <d v="2023-04-21T18:21:43"/>
    <x v="0"/>
    <s v="Not a culture fit"/>
    <m/>
    <m/>
    <m/>
    <m/>
    <d v="2023-04-24T18:21:43"/>
    <x v="0"/>
    <m/>
    <x v="0"/>
    <m/>
    <m/>
    <m/>
    <m/>
    <m/>
    <m/>
    <m/>
    <x v="0"/>
    <m/>
    <m/>
    <m/>
  </r>
  <r>
    <n v="2684"/>
    <x v="1865"/>
    <x v="7"/>
    <s v="Finance - Associate"/>
    <x v="23"/>
    <s v="Finance-Revenue Recorgnition"/>
    <x v="1"/>
    <x v="1279"/>
    <d v="2023-07-31T17:11:38"/>
    <n v="2"/>
    <d v="2023-08-04T17:11:38"/>
    <n v="4"/>
    <d v="2023-09-03T17:11:38"/>
    <n v="30"/>
    <x v="1"/>
    <m/>
    <m/>
    <x v="2"/>
    <m/>
    <m/>
    <m/>
    <m/>
    <m/>
    <m/>
    <x v="0"/>
    <m/>
    <x v="0"/>
    <m/>
    <m/>
    <m/>
    <m/>
    <m/>
    <m/>
    <m/>
    <x v="1"/>
    <m/>
    <m/>
    <m/>
  </r>
  <r>
    <n v="2679"/>
    <x v="1866"/>
    <x v="7"/>
    <s v="Finance - Associate"/>
    <x v="23"/>
    <s v="Finance-Revenue Recorgnition"/>
    <x v="1"/>
    <x v="1280"/>
    <d v="2022-02-11T03:23:10"/>
    <n v="3"/>
    <d v="2022-02-16T03:23:10"/>
    <n v="5"/>
    <d v="2022-03-08T03:23:10"/>
    <n v="20"/>
    <x v="0"/>
    <n v="15"/>
    <d v="2022-03-03T03:23:10"/>
    <x v="3"/>
    <m/>
    <d v="2022-03-07T03:23:10"/>
    <s v="Accepted"/>
    <d v="2022-03-05T03:23:10"/>
    <d v="2022-03-07T03:23:10"/>
    <d v="2022-03-06T03:23:10"/>
    <x v="27"/>
    <d v="2022-03-10T03:23:10"/>
    <x v="1"/>
    <n v="7"/>
    <d v="2022-03-14T03:23:10"/>
    <n v="4"/>
    <d v="2022-03-17T03:23:10"/>
    <d v="2022-03-18T03:23:10"/>
    <n v="600"/>
    <m/>
    <x v="1"/>
    <d v="2022-03-29T03:23:10"/>
    <n v="19"/>
    <n v="1"/>
  </r>
  <r>
    <n v="2672"/>
    <x v="1867"/>
    <x v="7"/>
    <s v="Finance - Associate"/>
    <x v="23"/>
    <s v="Finance-Revenue Recorgnition"/>
    <x v="1"/>
    <x v="1126"/>
    <d v="2022-02-15T03:23:10"/>
    <n v="3"/>
    <d v="2022-02-16T03:23:10"/>
    <n v="1"/>
    <d v="2022-03-08T03:23:10"/>
    <n v="20"/>
    <x v="0"/>
    <n v="5"/>
    <d v="2022-02-21T03:23:10"/>
    <x v="0"/>
    <s v="Other"/>
    <m/>
    <m/>
    <m/>
    <m/>
    <d v="2022-02-24T03:23:10"/>
    <x v="0"/>
    <m/>
    <x v="0"/>
    <m/>
    <m/>
    <m/>
    <m/>
    <m/>
    <m/>
    <m/>
    <x v="0"/>
    <m/>
    <m/>
    <m/>
  </r>
  <r>
    <n v="2548"/>
    <x v="1868"/>
    <x v="7"/>
    <s v="Finance - Associate"/>
    <x v="23"/>
    <s v="Finance-Revenue Recorgnition"/>
    <x v="1"/>
    <x v="1032"/>
    <d v="2023-07-03T11:30:00"/>
    <n v="3"/>
    <d v="2023-07-05T11:30:00"/>
    <n v="2"/>
    <d v="2023-07-21T11:30:00"/>
    <n v="16"/>
    <x v="0"/>
    <n v="13"/>
    <d v="2023-07-18T11:30:00"/>
    <x v="0"/>
    <s v="Salary expectation too high"/>
    <m/>
    <m/>
    <m/>
    <m/>
    <m/>
    <x v="0"/>
    <m/>
    <x v="0"/>
    <m/>
    <m/>
    <m/>
    <m/>
    <m/>
    <m/>
    <m/>
    <x v="0"/>
    <m/>
    <m/>
    <m/>
  </r>
  <r>
    <n v="2546"/>
    <x v="1869"/>
    <x v="7"/>
    <s v="Finance - Associate"/>
    <x v="23"/>
    <s v="Finance-Revenue Recorgnition"/>
    <x v="1"/>
    <x v="1199"/>
    <d v="2023-07-02T11:30:00"/>
    <n v="1"/>
    <d v="2023-07-05T11:30:00"/>
    <n v="3"/>
    <d v="2023-08-01T11:30:00"/>
    <n v="27"/>
    <x v="0"/>
    <n v="14"/>
    <d v="2023-07-19T11:30:00"/>
    <x v="3"/>
    <m/>
    <d v="2023-07-27T11:30:00"/>
    <s v="Accepted"/>
    <d v="2023-07-21T11:30:00"/>
    <d v="2023-07-25T11:30:00"/>
    <d v="2023-07-23T11:30:00"/>
    <x v="27"/>
    <d v="2023-07-28T11:30:00"/>
    <x v="1"/>
    <n v="9"/>
    <d v="2023-07-31T11:30:00"/>
    <n v="3"/>
    <d v="2023-08-03T11:30:00"/>
    <d v="2023-08-05T11:30:00"/>
    <n v="250"/>
    <m/>
    <x v="1"/>
    <d v="2023-08-14T11:30:00"/>
    <n v="17"/>
    <n v="2"/>
  </r>
  <r>
    <n v="2509"/>
    <x v="1870"/>
    <x v="7"/>
    <s v="Finance - Associate"/>
    <x v="23"/>
    <s v="Finance-Revenue Recorgnition"/>
    <x v="1"/>
    <x v="1200"/>
    <d v="2022-06-29T18:38:51"/>
    <n v="3"/>
    <d v="2022-07-01T18:38:51"/>
    <n v="2"/>
    <d v="2022-07-21T18:38:51"/>
    <n v="20"/>
    <x v="0"/>
    <n v="10"/>
    <d v="2022-07-11T18:38:51"/>
    <x v="1"/>
    <m/>
    <d v="2022-07-16T18:38:51"/>
    <s v="Declined"/>
    <m/>
    <m/>
    <d v="2022-07-12T18:38:51"/>
    <x v="0"/>
    <m/>
    <x v="0"/>
    <m/>
    <m/>
    <m/>
    <m/>
    <m/>
    <m/>
    <m/>
    <x v="1"/>
    <m/>
    <m/>
    <m/>
  </r>
  <r>
    <n v="2504"/>
    <x v="1871"/>
    <x v="7"/>
    <s v="Finance - Associate"/>
    <x v="23"/>
    <s v="Finance-Revenue Recorgnition"/>
    <x v="1"/>
    <x v="1130"/>
    <d v="2022-06-28T18:38:51"/>
    <n v="3"/>
    <d v="2022-07-01T18:38:51"/>
    <n v="3"/>
    <d v="2022-07-25T18:38:51"/>
    <n v="24"/>
    <x v="0"/>
    <n v="17"/>
    <d v="2022-07-18T18:38:51"/>
    <x v="0"/>
    <s v="Other"/>
    <m/>
    <m/>
    <m/>
    <m/>
    <d v="2022-07-21T18:38:51"/>
    <x v="0"/>
    <m/>
    <x v="0"/>
    <m/>
    <m/>
    <m/>
    <m/>
    <m/>
    <m/>
    <m/>
    <x v="2"/>
    <m/>
    <m/>
    <m/>
  </r>
  <r>
    <n v="2501"/>
    <x v="1872"/>
    <x v="7"/>
    <s v="Finance - Associate"/>
    <x v="23"/>
    <s v="Finance-Revenue Recorgnition"/>
    <x v="1"/>
    <x v="1281"/>
    <d v="2022-06-26T18:38:51"/>
    <n v="4"/>
    <d v="2022-07-01T18:38:51"/>
    <n v="5"/>
    <d v="2022-07-23T18:38:51"/>
    <n v="22"/>
    <x v="0"/>
    <n v="8"/>
    <d v="2022-07-09T18:38:51"/>
    <x v="0"/>
    <s v="Not a culture fit"/>
    <m/>
    <m/>
    <m/>
    <m/>
    <d v="2022-07-12T18:38:51"/>
    <x v="0"/>
    <m/>
    <x v="0"/>
    <m/>
    <m/>
    <m/>
    <m/>
    <m/>
    <m/>
    <m/>
    <x v="2"/>
    <m/>
    <m/>
    <m/>
  </r>
  <r>
    <n v="2475"/>
    <x v="1873"/>
    <x v="7"/>
    <s v="Finance - Associate"/>
    <x v="23"/>
    <s v="Finance-Revenue Recorgnition"/>
    <x v="1"/>
    <x v="1033"/>
    <d v="2022-12-22T10:20:25"/>
    <n v="2"/>
    <d v="2022-12-25T10:20:25"/>
    <n v="3"/>
    <d v="2022-12-31T10:20:25"/>
    <n v="6"/>
    <x v="0"/>
    <n v="6"/>
    <d v="2022-12-31T10:20:25"/>
    <x v="1"/>
    <m/>
    <d v="2023-01-03T10:20:25"/>
    <s v="Declined"/>
    <m/>
    <m/>
    <d v="2023-01-02T10:20:25"/>
    <x v="0"/>
    <m/>
    <x v="0"/>
    <m/>
    <m/>
    <m/>
    <m/>
    <m/>
    <m/>
    <m/>
    <x v="1"/>
    <m/>
    <m/>
    <m/>
  </r>
  <r>
    <n v="2353"/>
    <x v="1874"/>
    <x v="7"/>
    <s v="Finance - Associate"/>
    <x v="23"/>
    <s v="Finance-Revenue Recorgnition"/>
    <x v="1"/>
    <x v="1036"/>
    <d v="2023-04-12T12:37:54"/>
    <n v="1"/>
    <d v="2023-04-16T12:37:54"/>
    <n v="4"/>
    <d v="2023-04-30T12:37:54"/>
    <n v="14"/>
    <x v="0"/>
    <n v="8"/>
    <d v="2023-04-24T12:37:54"/>
    <x v="0"/>
    <s v="Salary expectation too high"/>
    <m/>
    <m/>
    <m/>
    <m/>
    <m/>
    <x v="0"/>
    <m/>
    <x v="0"/>
    <m/>
    <m/>
    <m/>
    <m/>
    <m/>
    <m/>
    <m/>
    <x v="0"/>
    <m/>
    <m/>
    <m/>
  </r>
  <r>
    <n v="2351"/>
    <x v="1875"/>
    <x v="7"/>
    <s v="Finance - Associate"/>
    <x v="23"/>
    <s v="Finance-Revenue Recorgnition"/>
    <x v="1"/>
    <x v="1282"/>
    <d v="2023-04-10T12:37:54"/>
    <n v="4"/>
    <d v="2023-04-16T12:37:54"/>
    <n v="6"/>
    <d v="2023-05-13T12:37:54"/>
    <n v="27"/>
    <x v="0"/>
    <n v="12"/>
    <d v="2023-04-28T12:37:54"/>
    <x v="3"/>
    <m/>
    <d v="2023-05-04T12:37:54"/>
    <s v="Accepted"/>
    <d v="2023-04-29T12:37:54"/>
    <d v="2023-05-03T12:37:54"/>
    <d v="2023-05-02T12:37:54"/>
    <x v="25"/>
    <d v="2023-05-07T12:37:54"/>
    <x v="1"/>
    <n v="9"/>
    <d v="2023-05-10T12:37:54"/>
    <n v="3"/>
    <d v="2023-05-13T12:37:54"/>
    <d v="2023-05-16T12:37:54"/>
    <n v="147"/>
    <m/>
    <x v="1"/>
    <d v="2023-05-24T12:37:54"/>
    <n v="17"/>
    <n v="3"/>
  </r>
  <r>
    <n v="2326"/>
    <x v="1876"/>
    <x v="7"/>
    <s v="Finance - Associate"/>
    <x v="23"/>
    <s v="Finance-Revenue Recorgnition"/>
    <x v="1"/>
    <x v="1203"/>
    <d v="2022-02-10T06:22:29"/>
    <n v="4"/>
    <d v="2022-02-11T06:22:29"/>
    <n v="1"/>
    <d v="2022-02-18T06:22:29"/>
    <n v="7"/>
    <x v="0"/>
    <n v="5"/>
    <d v="2022-02-16T06:22:29"/>
    <x v="3"/>
    <m/>
    <d v="2022-02-21T06:22:29"/>
    <s v="Accepted"/>
    <d v="2022-02-18T06:22:29"/>
    <d v="2022-02-22T06:22:29"/>
    <d v="2022-02-18T06:22:29"/>
    <x v="25"/>
    <d v="2022-02-28T06:22:29"/>
    <x v="1"/>
    <n v="12"/>
    <d v="2022-03-04T06:22:29"/>
    <n v="4"/>
    <d v="2022-03-07T06:22:29"/>
    <d v="2022-03-08T06:22:29"/>
    <n v="127"/>
    <m/>
    <x v="1"/>
    <d v="2022-03-29T06:22:29"/>
    <n v="29"/>
    <n v="1"/>
  </r>
  <r>
    <n v="2321"/>
    <x v="1877"/>
    <x v="7"/>
    <s v="Finance - Associate"/>
    <x v="23"/>
    <s v="Finance-Revenue Recorgnition"/>
    <x v="1"/>
    <x v="1283"/>
    <d v="2022-02-08T06:22:29"/>
    <n v="4"/>
    <d v="2022-02-11T06:22:29"/>
    <n v="3"/>
    <d v="2022-02-17T06:22:29"/>
    <n v="6"/>
    <x v="0"/>
    <n v="12"/>
    <d v="2022-02-23T06:22:29"/>
    <x v="0"/>
    <s v="Position filled by another"/>
    <m/>
    <m/>
    <m/>
    <m/>
    <d v="2022-02-25T06:22:29"/>
    <x v="0"/>
    <m/>
    <x v="0"/>
    <m/>
    <m/>
    <m/>
    <m/>
    <m/>
    <m/>
    <m/>
    <x v="0"/>
    <m/>
    <m/>
    <m/>
  </r>
  <r>
    <n v="2306"/>
    <x v="1878"/>
    <x v="7"/>
    <s v="Finance - Associate"/>
    <x v="23"/>
    <s v="Finance-Revenue Recorgnition"/>
    <x v="1"/>
    <x v="1284"/>
    <d v="2023-06-25T01:56:26"/>
    <n v="1"/>
    <d v="2023-06-28T01:56:26"/>
    <n v="3"/>
    <d v="2023-07-14T01:56:26"/>
    <n v="16"/>
    <x v="0"/>
    <n v="10"/>
    <d v="2023-07-08T01:56:26"/>
    <x v="0"/>
    <s v="Didn't pass technical test"/>
    <m/>
    <m/>
    <m/>
    <m/>
    <m/>
    <x v="0"/>
    <m/>
    <x v="0"/>
    <m/>
    <m/>
    <m/>
    <m/>
    <m/>
    <m/>
    <m/>
    <x v="2"/>
    <m/>
    <m/>
    <m/>
  </r>
  <r>
    <n v="2302"/>
    <x v="1879"/>
    <x v="7"/>
    <s v="Finance - Associate"/>
    <x v="23"/>
    <s v="Finance-Revenue Recorgnition"/>
    <x v="1"/>
    <x v="1285"/>
    <d v="2023-06-24T01:56:26"/>
    <n v="4"/>
    <d v="2023-06-28T01:56:26"/>
    <n v="4"/>
    <d v="2023-07-08T01:56:26"/>
    <n v="10"/>
    <x v="0"/>
    <n v="5"/>
    <d v="2023-07-03T01:56:26"/>
    <x v="0"/>
    <s v="Salary expectation too high"/>
    <m/>
    <m/>
    <m/>
    <m/>
    <d v="2023-07-04T01:56:26"/>
    <x v="0"/>
    <m/>
    <x v="0"/>
    <m/>
    <m/>
    <m/>
    <m/>
    <m/>
    <m/>
    <m/>
    <x v="0"/>
    <m/>
    <m/>
    <m/>
  </r>
  <r>
    <n v="2271"/>
    <x v="1880"/>
    <x v="7"/>
    <s v="Finance - Associate"/>
    <x v="23"/>
    <s v="Finance-Revenue Recorgnition"/>
    <x v="1"/>
    <x v="1286"/>
    <d v="2023-08-30T21:41:36"/>
    <n v="1"/>
    <d v="2023-09-02T21:41:36"/>
    <n v="3"/>
    <d v="2023-09-27T21:41:36"/>
    <n v="25"/>
    <x v="0"/>
    <n v="2"/>
    <d v="2023-09-04T21:41:36"/>
    <x v="3"/>
    <m/>
    <d v="2023-09-09T21:41:36"/>
    <s v="Accepted"/>
    <d v="2023-09-05T21:41:36"/>
    <d v="2023-09-06T21:41:36"/>
    <d v="2023-09-06T21:41:36"/>
    <x v="19"/>
    <d v="2023-09-13T21:41:36"/>
    <x v="1"/>
    <n v="9"/>
    <d v="2023-09-15T21:41:36"/>
    <n v="2"/>
    <d v="2023-09-16T21:41:36"/>
    <d v="2023-09-19T21:41:36"/>
    <n v="165"/>
    <m/>
    <x v="1"/>
    <d v="2023-10-10T21:41:36"/>
    <n v="27"/>
    <n v="3"/>
  </r>
  <r>
    <n v="2229"/>
    <x v="1881"/>
    <x v="7"/>
    <s v="Finance - Associate"/>
    <x v="23"/>
    <s v="Finance-Revenue Recorgnition"/>
    <x v="1"/>
    <x v="1287"/>
    <d v="2023-08-17T12:50:13"/>
    <n v="4"/>
    <d v="2023-08-23T12:50:13"/>
    <n v="6"/>
    <d v="2023-09-22T12:50:13"/>
    <n v="30"/>
    <x v="0"/>
    <n v="15"/>
    <d v="2023-09-07T12:50:13"/>
    <x v="0"/>
    <s v="Didn't pass technical test"/>
    <m/>
    <m/>
    <m/>
    <m/>
    <d v="2023-09-08T12:50:13"/>
    <x v="0"/>
    <m/>
    <x v="0"/>
    <m/>
    <m/>
    <m/>
    <m/>
    <m/>
    <m/>
    <m/>
    <x v="2"/>
    <m/>
    <m/>
    <m/>
  </r>
  <r>
    <n v="2227"/>
    <x v="1882"/>
    <x v="7"/>
    <s v="Finance - Associate"/>
    <x v="23"/>
    <s v="Finance-Revenue Recorgnition"/>
    <x v="1"/>
    <x v="1288"/>
    <d v="2023-08-20T12:50:13"/>
    <n v="3"/>
    <d v="2023-08-23T12:50:13"/>
    <n v="3"/>
    <d v="2023-09-01T12:50:13"/>
    <n v="9"/>
    <x v="0"/>
    <n v="4"/>
    <d v="2023-08-27T12:50:13"/>
    <x v="3"/>
    <m/>
    <d v="2023-08-31T12:50:13"/>
    <s v="Accepted"/>
    <d v="2023-08-29T12:50:13"/>
    <d v="2023-08-31T12:50:13"/>
    <d v="2023-08-28T12:50:13"/>
    <x v="23"/>
    <d v="2023-09-07T12:50:13"/>
    <x v="1"/>
    <n v="11"/>
    <d v="2023-09-11T12:50:13"/>
    <n v="4"/>
    <d v="2023-09-14T12:50:13"/>
    <d v="2023-09-17T12:50:13"/>
    <n v="180"/>
    <m/>
    <x v="1"/>
    <d v="2023-10-05T12:50:13"/>
    <n v="28"/>
    <n v="3"/>
  </r>
  <r>
    <n v="2221"/>
    <x v="1883"/>
    <x v="7"/>
    <s v="Finance - Associate"/>
    <x v="23"/>
    <s v="Finance-Revenue Recorgnition"/>
    <x v="1"/>
    <x v="1289"/>
    <d v="2023-08-21T12:50:13"/>
    <n v="1"/>
    <d v="2023-08-23T12:50:13"/>
    <n v="2"/>
    <d v="2023-09-06T12:50:13"/>
    <n v="14"/>
    <x v="0"/>
    <n v="17"/>
    <d v="2023-09-09T12:50:13"/>
    <x v="1"/>
    <m/>
    <d v="2023-09-12T12:50:13"/>
    <s v="Declined"/>
    <m/>
    <m/>
    <d v="2023-09-10T12:50:13"/>
    <x v="0"/>
    <m/>
    <x v="0"/>
    <m/>
    <m/>
    <m/>
    <m/>
    <m/>
    <m/>
    <m/>
    <x v="1"/>
    <m/>
    <m/>
    <m/>
  </r>
  <r>
    <n v="2178"/>
    <x v="1884"/>
    <x v="7"/>
    <s v="Finance - Associate"/>
    <x v="23"/>
    <s v="Finance-Revenue Recorgnition"/>
    <x v="1"/>
    <x v="1290"/>
    <d v="2022-07-16T14:26:50"/>
    <n v="2"/>
    <d v="2022-07-17T14:26:50"/>
    <n v="1"/>
    <d v="2022-07-26T14:26:50"/>
    <n v="9"/>
    <x v="0"/>
    <n v="14"/>
    <d v="2022-07-31T14:26:50"/>
    <x v="3"/>
    <m/>
    <d v="2022-08-04T14:26:50"/>
    <s v="Accepted"/>
    <d v="2022-08-02T14:26:50"/>
    <d v="2022-08-03T14:26:50"/>
    <d v="2022-08-03T14:26:50"/>
    <x v="23"/>
    <d v="2022-08-04T14:26:50"/>
    <x v="1"/>
    <n v="4"/>
    <d v="2022-08-07T14:26:50"/>
    <n v="3"/>
    <d v="2022-08-10T14:26:50"/>
    <d v="2022-08-11T14:26:50"/>
    <n v="142"/>
    <m/>
    <x v="1"/>
    <d v="2022-08-24T14:26:50"/>
    <n v="20"/>
    <n v="1"/>
  </r>
  <r>
    <n v="2177"/>
    <x v="1885"/>
    <x v="7"/>
    <s v="Finance - Associate"/>
    <x v="23"/>
    <s v="Finance-Revenue Recorgnition"/>
    <x v="1"/>
    <x v="987"/>
    <d v="2022-07-11T14:26:50"/>
    <n v="3"/>
    <d v="2022-07-17T14:26:50"/>
    <n v="6"/>
    <d v="2022-07-27T14:26:50"/>
    <n v="10"/>
    <x v="0"/>
    <n v="5"/>
    <d v="2022-07-22T14:26:50"/>
    <x v="0"/>
    <s v="Not a culture fit"/>
    <m/>
    <m/>
    <m/>
    <m/>
    <d v="2022-07-24T14:26:50"/>
    <x v="0"/>
    <m/>
    <x v="0"/>
    <m/>
    <m/>
    <m/>
    <m/>
    <m/>
    <m/>
    <m/>
    <x v="0"/>
    <m/>
    <m/>
    <m/>
  </r>
  <r>
    <n v="2159"/>
    <x v="1886"/>
    <x v="7"/>
    <s v="Finance - Associate"/>
    <x v="23"/>
    <s v="Finance-Revenue Recorgnition"/>
    <x v="1"/>
    <x v="1214"/>
    <d v="2023-08-04T09:27:05"/>
    <n v="1"/>
    <d v="2023-08-09T09:27:05"/>
    <n v="5"/>
    <d v="2023-08-24T09:27:05"/>
    <n v="15"/>
    <x v="0"/>
    <n v="5"/>
    <d v="2023-08-14T09:27:05"/>
    <x v="0"/>
    <s v="Didn't pass technical test"/>
    <m/>
    <m/>
    <m/>
    <m/>
    <d v="2023-08-18T09:27:05"/>
    <x v="0"/>
    <m/>
    <x v="0"/>
    <m/>
    <m/>
    <m/>
    <m/>
    <m/>
    <m/>
    <m/>
    <x v="2"/>
    <m/>
    <m/>
    <m/>
  </r>
  <r>
    <n v="2157"/>
    <x v="1887"/>
    <x v="7"/>
    <s v="Finance - Associate"/>
    <x v="23"/>
    <s v="Finance-Revenue Recorgnition"/>
    <x v="1"/>
    <x v="1215"/>
    <d v="2023-08-03T09:27:05"/>
    <n v="1"/>
    <d v="2023-08-09T09:27:05"/>
    <n v="6"/>
    <d v="2023-08-23T09:27:05"/>
    <n v="14"/>
    <x v="0"/>
    <n v="6"/>
    <d v="2023-08-15T09:27:05"/>
    <x v="1"/>
    <m/>
    <d v="2023-08-21T09:27:05"/>
    <s v="Declined"/>
    <m/>
    <m/>
    <d v="2023-08-18T09:27:05"/>
    <x v="0"/>
    <m/>
    <x v="0"/>
    <m/>
    <m/>
    <m/>
    <m/>
    <m/>
    <m/>
    <m/>
    <x v="1"/>
    <m/>
    <m/>
    <m/>
  </r>
  <r>
    <n v="2085"/>
    <x v="1888"/>
    <x v="7"/>
    <s v="Finance - Associate"/>
    <x v="23"/>
    <s v="Finance-Revenue Recorgnition"/>
    <x v="1"/>
    <x v="1291"/>
    <d v="2022-10-05T21:05:46"/>
    <n v="1"/>
    <d v="2022-10-07T21:05:46"/>
    <n v="2"/>
    <d v="2022-10-18T21:05:46"/>
    <n v="11"/>
    <x v="0"/>
    <n v="4"/>
    <d v="2022-10-11T21:05:46"/>
    <x v="3"/>
    <m/>
    <d v="2022-10-15T21:05:46"/>
    <s v="Accepted"/>
    <d v="2022-10-12T21:05:46"/>
    <d v="2022-10-14T21:05:46"/>
    <d v="2022-10-12T21:05:46"/>
    <x v="28"/>
    <d v="2022-10-14T21:05:46"/>
    <x v="1"/>
    <n v="3"/>
    <d v="2022-10-18T21:05:46"/>
    <n v="4"/>
    <d v="2022-10-20T21:05:46"/>
    <d v="2022-10-21T21:05:46"/>
    <n v="153"/>
    <m/>
    <x v="1"/>
    <d v="2022-11-07T21:05:46"/>
    <n v="24"/>
    <n v="1"/>
  </r>
  <r>
    <n v="2024"/>
    <x v="1889"/>
    <x v="7"/>
    <s v="Finance - Associate"/>
    <x v="23"/>
    <s v="Finance-Revenue Recorgnition"/>
    <x v="1"/>
    <x v="1292"/>
    <d v="2022-08-12T16:19:01"/>
    <n v="3"/>
    <d v="2022-08-17T16:19:01"/>
    <n v="5"/>
    <d v="2022-08-27T16:19:01"/>
    <n v="10"/>
    <x v="0"/>
    <n v="12"/>
    <d v="2022-08-29T16:19:01"/>
    <x v="0"/>
    <s v="Didn't pass technical test"/>
    <m/>
    <m/>
    <m/>
    <m/>
    <m/>
    <x v="0"/>
    <m/>
    <x v="0"/>
    <m/>
    <m/>
    <m/>
    <m/>
    <m/>
    <m/>
    <m/>
    <x v="2"/>
    <m/>
    <m/>
    <m/>
  </r>
  <r>
    <n v="1888"/>
    <x v="1890"/>
    <x v="7"/>
    <s v="Finance - Associate"/>
    <x v="23"/>
    <s v="Finance-Revenue Recorgnition"/>
    <x v="1"/>
    <x v="1293"/>
    <d v="2022-10-10T10:12:16"/>
    <n v="4"/>
    <d v="2022-10-14T10:12:16"/>
    <n v="4"/>
    <d v="2022-10-28T10:12:16"/>
    <n v="14"/>
    <x v="0"/>
    <n v="4"/>
    <d v="2022-10-18T10:12:16"/>
    <x v="0"/>
    <s v="Position filled by another"/>
    <m/>
    <m/>
    <m/>
    <m/>
    <d v="2022-10-20T10:12:16"/>
    <x v="0"/>
    <m/>
    <x v="0"/>
    <m/>
    <m/>
    <m/>
    <m/>
    <m/>
    <m/>
    <m/>
    <x v="2"/>
    <m/>
    <m/>
    <m/>
  </r>
  <r>
    <n v="1830"/>
    <x v="1891"/>
    <x v="7"/>
    <s v="Finance - Associate"/>
    <x v="23"/>
    <s v="Finance-Revenue Recorgnition"/>
    <x v="1"/>
    <x v="1148"/>
    <d v="2022-04-13T11:01:49"/>
    <n v="2"/>
    <d v="2022-04-17T11:01:49"/>
    <n v="4"/>
    <d v="2022-04-27T11:01:49"/>
    <n v="10"/>
    <x v="1"/>
    <m/>
    <m/>
    <x v="2"/>
    <m/>
    <m/>
    <m/>
    <m/>
    <m/>
    <m/>
    <x v="0"/>
    <m/>
    <x v="0"/>
    <m/>
    <m/>
    <m/>
    <m/>
    <m/>
    <m/>
    <m/>
    <x v="1"/>
    <m/>
    <m/>
    <m/>
  </r>
  <r>
    <n v="1826"/>
    <x v="1892"/>
    <x v="7"/>
    <s v="Finance - Associate"/>
    <x v="23"/>
    <s v="Finance-Revenue Recorgnition"/>
    <x v="1"/>
    <x v="1294"/>
    <d v="2022-04-14T11:01:49"/>
    <n v="1"/>
    <d v="2022-04-17T11:01:49"/>
    <n v="3"/>
    <d v="2022-05-05T11:01:49"/>
    <n v="18"/>
    <x v="0"/>
    <n v="4"/>
    <d v="2022-04-21T11:01:49"/>
    <x v="1"/>
    <m/>
    <d v="2022-04-24T11:01:49"/>
    <s v="Declined"/>
    <m/>
    <m/>
    <d v="2022-04-22T11:01:49"/>
    <x v="0"/>
    <m/>
    <x v="0"/>
    <m/>
    <m/>
    <m/>
    <m/>
    <m/>
    <m/>
    <m/>
    <x v="1"/>
    <m/>
    <m/>
    <m/>
  </r>
  <r>
    <n v="1823"/>
    <x v="1893"/>
    <x v="7"/>
    <s v="Finance - Associate"/>
    <x v="23"/>
    <s v="Finance-Revenue Recorgnition"/>
    <x v="1"/>
    <x v="1295"/>
    <d v="2022-04-16T11:01:49"/>
    <n v="1"/>
    <d v="2022-04-17T11:01:49"/>
    <n v="1"/>
    <d v="2022-05-16T11:01:49"/>
    <n v="29"/>
    <x v="0"/>
    <n v="10"/>
    <d v="2022-04-27T11:01:49"/>
    <x v="1"/>
    <m/>
    <d v="2022-05-05T11:01:49"/>
    <s v="Declined"/>
    <m/>
    <m/>
    <d v="2022-05-01T11:01:49"/>
    <x v="0"/>
    <m/>
    <x v="0"/>
    <m/>
    <m/>
    <m/>
    <m/>
    <m/>
    <m/>
    <m/>
    <x v="1"/>
    <m/>
    <m/>
    <m/>
  </r>
  <r>
    <n v="1754"/>
    <x v="1894"/>
    <x v="7"/>
    <s v="Finance - Associate"/>
    <x v="23"/>
    <s v="Finance-Revenue Recorgnition"/>
    <x v="1"/>
    <x v="1296"/>
    <d v="2022-06-04T15:29:59"/>
    <n v="1"/>
    <d v="2022-06-06T15:29:59"/>
    <n v="2"/>
    <d v="2022-07-04T15:29:59"/>
    <n v="28"/>
    <x v="0"/>
    <n v="12"/>
    <d v="2022-06-18T15:29:59"/>
    <x v="0"/>
    <s v="Not a culture fit"/>
    <m/>
    <m/>
    <m/>
    <m/>
    <d v="2022-06-22T15:29:59"/>
    <x v="0"/>
    <m/>
    <x v="0"/>
    <m/>
    <m/>
    <m/>
    <m/>
    <m/>
    <m/>
    <m/>
    <x v="2"/>
    <m/>
    <m/>
    <m/>
  </r>
  <r>
    <n v="1751"/>
    <x v="1895"/>
    <x v="7"/>
    <s v="Finance - Associate"/>
    <x v="23"/>
    <s v="Finance-Revenue Recorgnition"/>
    <x v="1"/>
    <x v="1297"/>
    <d v="2022-06-04T15:29:59"/>
    <n v="3"/>
    <d v="2022-06-06T15:29:59"/>
    <n v="2"/>
    <d v="2022-07-04T15:29:59"/>
    <n v="28"/>
    <x v="0"/>
    <n v="15"/>
    <d v="2022-06-21T15:29:59"/>
    <x v="0"/>
    <s v="Salary expectation too high"/>
    <m/>
    <m/>
    <m/>
    <m/>
    <m/>
    <x v="0"/>
    <m/>
    <x v="0"/>
    <m/>
    <m/>
    <m/>
    <m/>
    <m/>
    <m/>
    <m/>
    <x v="2"/>
    <m/>
    <m/>
    <m/>
  </r>
  <r>
    <n v="1732"/>
    <x v="1896"/>
    <x v="7"/>
    <s v="Finance - Associate"/>
    <x v="23"/>
    <s v="Finance-Revenue Recorgnition"/>
    <x v="1"/>
    <x v="1055"/>
    <d v="2022-01-02T15:13:53"/>
    <n v="2"/>
    <d v="2022-01-07T15:13:53"/>
    <n v="5"/>
    <d v="2022-02-01T15:13:53"/>
    <n v="25"/>
    <x v="0"/>
    <n v="13"/>
    <d v="2022-01-20T15:13:53"/>
    <x v="1"/>
    <m/>
    <d v="2022-01-25T15:13:53"/>
    <s v="Declined"/>
    <m/>
    <m/>
    <d v="2022-01-23T15:13:53"/>
    <x v="0"/>
    <m/>
    <x v="0"/>
    <m/>
    <m/>
    <m/>
    <m/>
    <m/>
    <m/>
    <m/>
    <x v="1"/>
    <m/>
    <m/>
    <m/>
  </r>
  <r>
    <n v="1706"/>
    <x v="1897"/>
    <x v="7"/>
    <s v="Finance - Associate"/>
    <x v="23"/>
    <s v="Finance-Revenue Recorgnition"/>
    <x v="1"/>
    <x v="1298"/>
    <d v="2023-03-05T18:01:56"/>
    <n v="4"/>
    <d v="2023-03-09T18:01:56"/>
    <n v="4"/>
    <d v="2023-04-08T18:01:56"/>
    <n v="30"/>
    <x v="0"/>
    <n v="16"/>
    <d v="2023-03-25T18:01:56"/>
    <x v="0"/>
    <s v="Position filled by another"/>
    <m/>
    <m/>
    <m/>
    <m/>
    <d v="2023-03-28T18:01:56"/>
    <x v="0"/>
    <m/>
    <x v="0"/>
    <m/>
    <m/>
    <m/>
    <m/>
    <m/>
    <m/>
    <m/>
    <x v="0"/>
    <m/>
    <m/>
    <m/>
  </r>
  <r>
    <n v="1704"/>
    <x v="1898"/>
    <x v="7"/>
    <s v="Finance - Associate"/>
    <x v="23"/>
    <s v="Finance-Revenue Recorgnition"/>
    <x v="1"/>
    <x v="1299"/>
    <d v="2023-03-03T18:01:56"/>
    <n v="1"/>
    <d v="2023-03-09T18:01:56"/>
    <n v="6"/>
    <d v="2023-04-04T18:01:56"/>
    <n v="26"/>
    <x v="0"/>
    <n v="12"/>
    <d v="2023-03-21T18:01:56"/>
    <x v="1"/>
    <m/>
    <d v="2023-03-27T18:01:56"/>
    <s v="Declined"/>
    <m/>
    <m/>
    <d v="2023-03-25T18:01:56"/>
    <x v="0"/>
    <m/>
    <x v="0"/>
    <m/>
    <m/>
    <m/>
    <m/>
    <m/>
    <m/>
    <m/>
    <x v="1"/>
    <m/>
    <m/>
    <m/>
  </r>
  <r>
    <n v="1674"/>
    <x v="1899"/>
    <x v="7"/>
    <s v="Finance - Associate"/>
    <x v="23"/>
    <s v="Finance-Revenue Recorgnition"/>
    <x v="1"/>
    <x v="1300"/>
    <d v="2022-11-08T03:27:45"/>
    <n v="2"/>
    <d v="2022-11-12T03:27:45"/>
    <n v="4"/>
    <d v="2022-11-24T03:27:45"/>
    <n v="12"/>
    <x v="1"/>
    <m/>
    <m/>
    <x v="2"/>
    <m/>
    <m/>
    <m/>
    <m/>
    <m/>
    <m/>
    <x v="0"/>
    <m/>
    <x v="0"/>
    <m/>
    <m/>
    <m/>
    <m/>
    <m/>
    <m/>
    <m/>
    <x v="1"/>
    <m/>
    <m/>
    <m/>
  </r>
  <r>
    <n v="1672"/>
    <x v="1900"/>
    <x v="7"/>
    <s v="Finance - Associate"/>
    <x v="23"/>
    <s v="Finance-Revenue Recorgnition"/>
    <x v="1"/>
    <x v="994"/>
    <d v="2022-11-09T03:27:45"/>
    <n v="4"/>
    <d v="2022-11-12T03:27:45"/>
    <n v="3"/>
    <d v="2022-11-28T03:27:45"/>
    <n v="16"/>
    <x v="0"/>
    <n v="15"/>
    <d v="2022-11-27T03:27:45"/>
    <x v="3"/>
    <m/>
    <d v="2022-11-30T03:27:45"/>
    <s v="Accepted"/>
    <d v="2022-11-29T03:27:45"/>
    <d v="2022-11-30T03:27:45"/>
    <d v="2022-11-28T03:27:45"/>
    <x v="29"/>
    <d v="2022-12-01T03:27:45"/>
    <x v="1"/>
    <n v="4"/>
    <d v="2022-12-03T03:27:45"/>
    <n v="2"/>
    <d v="2022-12-05T03:27:45"/>
    <d v="2022-12-06T03:27:45"/>
    <n v="169"/>
    <m/>
    <x v="1"/>
    <d v="2022-12-29T03:27:45"/>
    <n v="28"/>
    <n v="1"/>
  </r>
  <r>
    <n v="1671"/>
    <x v="1901"/>
    <x v="7"/>
    <s v="Finance - Associate"/>
    <x v="23"/>
    <s v="Finance-Revenue Recorgnition"/>
    <x v="1"/>
    <x v="994"/>
    <d v="2022-11-09T03:27:45"/>
    <n v="4"/>
    <d v="2022-11-12T03:27:45"/>
    <n v="3"/>
    <d v="2022-12-06T03:27:45"/>
    <n v="24"/>
    <x v="0"/>
    <n v="15"/>
    <d v="2022-11-27T03:27:45"/>
    <x v="0"/>
    <s v="Position filled by another"/>
    <m/>
    <m/>
    <m/>
    <m/>
    <m/>
    <x v="0"/>
    <m/>
    <x v="0"/>
    <m/>
    <m/>
    <m/>
    <m/>
    <m/>
    <m/>
    <m/>
    <x v="0"/>
    <m/>
    <m/>
    <m/>
  </r>
  <r>
    <n v="1640"/>
    <x v="1902"/>
    <x v="7"/>
    <s v="Finance - Associate"/>
    <x v="23"/>
    <s v="Finance-Revenue Recorgnition"/>
    <x v="1"/>
    <x v="1301"/>
    <d v="2023-09-06T07:41:24"/>
    <n v="2"/>
    <d v="2023-09-09T07:41:24"/>
    <n v="3"/>
    <d v="2023-09-16T07:41:24"/>
    <n v="7"/>
    <x v="1"/>
    <m/>
    <m/>
    <x v="2"/>
    <m/>
    <m/>
    <m/>
    <m/>
    <m/>
    <m/>
    <x v="0"/>
    <m/>
    <x v="0"/>
    <m/>
    <m/>
    <m/>
    <m/>
    <m/>
    <m/>
    <m/>
    <x v="1"/>
    <m/>
    <m/>
    <m/>
  </r>
  <r>
    <n v="1590"/>
    <x v="1903"/>
    <x v="7"/>
    <s v="Finance - Associate"/>
    <x v="23"/>
    <s v="Finance-Revenue Recorgnition"/>
    <x v="1"/>
    <x v="1302"/>
    <d v="2023-09-18T20:10:47"/>
    <n v="2"/>
    <d v="2023-09-19T20:10:47"/>
    <n v="1"/>
    <d v="2023-10-09T20:10:47"/>
    <n v="20"/>
    <x v="0"/>
    <n v="14"/>
    <d v="2023-10-03T20:10:47"/>
    <x v="1"/>
    <m/>
    <d v="2023-10-09T20:10:47"/>
    <s v="Declined"/>
    <m/>
    <m/>
    <d v="2023-10-06T20:10:47"/>
    <x v="0"/>
    <m/>
    <x v="0"/>
    <m/>
    <m/>
    <m/>
    <m/>
    <m/>
    <m/>
    <m/>
    <x v="1"/>
    <m/>
    <m/>
    <m/>
  </r>
  <r>
    <n v="1588"/>
    <x v="1904"/>
    <x v="7"/>
    <s v="Finance - Associate"/>
    <x v="23"/>
    <s v="Finance-Revenue Recorgnition"/>
    <x v="1"/>
    <x v="1303"/>
    <d v="2023-09-15T20:10:47"/>
    <n v="2"/>
    <d v="2023-09-19T20:10:47"/>
    <n v="4"/>
    <d v="2023-09-29T20:10:47"/>
    <n v="10"/>
    <x v="0"/>
    <n v="5"/>
    <d v="2023-09-24T20:10:47"/>
    <x v="0"/>
    <s v="Position filled by another"/>
    <m/>
    <m/>
    <m/>
    <m/>
    <m/>
    <x v="0"/>
    <m/>
    <x v="0"/>
    <m/>
    <m/>
    <m/>
    <m/>
    <m/>
    <m/>
    <m/>
    <x v="0"/>
    <m/>
    <m/>
    <m/>
  </r>
  <r>
    <n v="1584"/>
    <x v="1905"/>
    <x v="7"/>
    <s v="Finance - Associate"/>
    <x v="23"/>
    <s v="Finance-Revenue Recorgnition"/>
    <x v="1"/>
    <x v="1304"/>
    <d v="2023-09-15T20:10:47"/>
    <n v="3"/>
    <d v="2023-09-19T20:10:47"/>
    <n v="4"/>
    <d v="2023-09-30T20:10:47"/>
    <n v="11"/>
    <x v="0"/>
    <n v="3"/>
    <d v="2023-09-22T20:10:47"/>
    <x v="4"/>
    <m/>
    <d v="2023-09-28T20:10:47"/>
    <s v="Pending"/>
    <m/>
    <m/>
    <d v="2023-09-24T20:10:47"/>
    <x v="0"/>
    <m/>
    <x v="0"/>
    <m/>
    <m/>
    <m/>
    <m/>
    <m/>
    <m/>
    <m/>
    <x v="1"/>
    <m/>
    <m/>
    <m/>
  </r>
  <r>
    <n v="1583"/>
    <x v="1906"/>
    <x v="7"/>
    <s v="Finance - Associate"/>
    <x v="23"/>
    <s v="Finance-Revenue Recorgnition"/>
    <x v="1"/>
    <x v="1303"/>
    <d v="2023-09-15T20:10:47"/>
    <n v="2"/>
    <d v="2023-09-19T20:10:47"/>
    <n v="4"/>
    <d v="2023-10-12T20:10:47"/>
    <n v="23"/>
    <x v="0"/>
    <n v="10"/>
    <d v="2023-09-29T20:10:47"/>
    <x v="0"/>
    <s v="Didn't pass technical test"/>
    <m/>
    <m/>
    <m/>
    <m/>
    <m/>
    <x v="0"/>
    <m/>
    <x v="0"/>
    <m/>
    <m/>
    <m/>
    <m/>
    <m/>
    <m/>
    <m/>
    <x v="0"/>
    <m/>
    <m/>
    <m/>
  </r>
  <r>
    <n v="1563"/>
    <x v="1907"/>
    <x v="7"/>
    <s v="Finance - Associate"/>
    <x v="23"/>
    <s v="Finance-Revenue Recorgnition"/>
    <x v="1"/>
    <x v="1305"/>
    <d v="2022-03-23T11:46:18"/>
    <n v="2"/>
    <d v="2022-03-25T11:46:18"/>
    <n v="2"/>
    <d v="2022-04-05T11:46:18"/>
    <n v="11"/>
    <x v="1"/>
    <m/>
    <m/>
    <x v="2"/>
    <m/>
    <m/>
    <m/>
    <m/>
    <m/>
    <m/>
    <x v="0"/>
    <m/>
    <x v="0"/>
    <m/>
    <m/>
    <m/>
    <m/>
    <m/>
    <m/>
    <m/>
    <x v="1"/>
    <m/>
    <m/>
    <m/>
  </r>
  <r>
    <n v="1550"/>
    <x v="1908"/>
    <x v="7"/>
    <s v="Finance - Associate"/>
    <x v="23"/>
    <s v="Finance-Revenue Recorgnition"/>
    <x v="1"/>
    <x v="1306"/>
    <d v="2023-05-28T20:23:44"/>
    <n v="2"/>
    <d v="2023-06-02T20:23:44"/>
    <n v="5"/>
    <d v="2023-06-11T20:23:44"/>
    <n v="9"/>
    <x v="0"/>
    <n v="3"/>
    <d v="2023-06-05T20:23:44"/>
    <x v="3"/>
    <m/>
    <d v="2023-06-11T20:23:44"/>
    <s v="Accepted"/>
    <d v="2023-06-07T20:23:44"/>
    <d v="2023-06-09T20:23:44"/>
    <d v="2023-06-07T20:23:44"/>
    <x v="29"/>
    <d v="2023-06-09T20:23:44"/>
    <x v="1"/>
    <n v="4"/>
    <d v="2023-06-10T20:23:44"/>
    <n v="1"/>
    <d v="2023-06-12T20:23:44"/>
    <d v="2023-06-15T20:23:44"/>
    <n v="162"/>
    <m/>
    <x v="1"/>
    <d v="2023-06-29T20:23:44"/>
    <n v="20"/>
    <n v="3"/>
  </r>
  <r>
    <n v="1545"/>
    <x v="1909"/>
    <x v="7"/>
    <s v="Finance - Associate"/>
    <x v="23"/>
    <s v="Finance-Revenue Recorgnition"/>
    <x v="1"/>
    <x v="1223"/>
    <d v="2023-05-29T20:23:44"/>
    <n v="2"/>
    <d v="2023-06-02T20:23:44"/>
    <n v="4"/>
    <d v="2023-06-11T20:23:44"/>
    <n v="9"/>
    <x v="0"/>
    <n v="13"/>
    <d v="2023-06-15T20:23:44"/>
    <x v="0"/>
    <s v="Other"/>
    <m/>
    <m/>
    <m/>
    <m/>
    <d v="2023-06-19T20:23:44"/>
    <x v="0"/>
    <m/>
    <x v="0"/>
    <m/>
    <m/>
    <m/>
    <m/>
    <m/>
    <m/>
    <m/>
    <x v="2"/>
    <m/>
    <m/>
    <m/>
  </r>
  <r>
    <n v="1528"/>
    <x v="1910"/>
    <x v="7"/>
    <s v="Finance - Associate"/>
    <x v="21"/>
    <s v="Finance-Billing Officer"/>
    <x v="1"/>
    <x v="999"/>
    <d v="2023-01-03T00:36:18"/>
    <n v="1"/>
    <d v="2023-01-07T00:36:18"/>
    <n v="4"/>
    <d v="2023-01-27T00:36:18"/>
    <n v="20"/>
    <x v="0"/>
    <n v="10"/>
    <d v="2023-01-17T00:36:18"/>
    <x v="3"/>
    <m/>
    <d v="2023-01-22T00:36:18"/>
    <s v="Accepted"/>
    <d v="2023-01-18T00:36:18"/>
    <d v="2023-01-20T00:36:18"/>
    <d v="2023-01-19T00:36:18"/>
    <x v="29"/>
    <d v="2023-01-26T00:36:18"/>
    <x v="1"/>
    <n v="9"/>
    <d v="2023-01-30T00:36:18"/>
    <n v="4"/>
    <d v="2023-02-02T00:36:18"/>
    <d v="2023-02-03T00:36:18"/>
    <n v="141"/>
    <m/>
    <x v="1"/>
    <d v="2023-02-17T00:36:18"/>
    <n v="22"/>
    <n v="1"/>
  </r>
  <r>
    <n v="1525"/>
    <x v="1911"/>
    <x v="7"/>
    <s v="Finance - Associate"/>
    <x v="21"/>
    <s v="Finance-Billing Officer"/>
    <x v="1"/>
    <x v="999"/>
    <d v="2023-01-06T00:36:18"/>
    <n v="4"/>
    <d v="2023-01-07T00:36:18"/>
    <n v="1"/>
    <d v="2023-02-04T00:36:18"/>
    <n v="28"/>
    <x v="0"/>
    <n v="12"/>
    <d v="2023-01-19T00:36:18"/>
    <x v="0"/>
    <s v="Salary expectation too high"/>
    <m/>
    <m/>
    <m/>
    <m/>
    <d v="2023-01-20T00:36:18"/>
    <x v="0"/>
    <m/>
    <x v="0"/>
    <m/>
    <m/>
    <m/>
    <m/>
    <m/>
    <m/>
    <m/>
    <x v="0"/>
    <m/>
    <m/>
    <m/>
  </r>
  <r>
    <n v="1523"/>
    <x v="1912"/>
    <x v="7"/>
    <s v="Finance - Associate"/>
    <x v="21"/>
    <s v="Finance-Billing Officer"/>
    <x v="1"/>
    <x v="1307"/>
    <d v="2023-01-04T00:36:18"/>
    <n v="3"/>
    <d v="2023-01-07T00:36:18"/>
    <n v="3"/>
    <d v="2023-02-06T00:36:18"/>
    <n v="30"/>
    <x v="0"/>
    <n v="12"/>
    <d v="2023-01-19T00:36:18"/>
    <x v="1"/>
    <m/>
    <d v="2023-01-23T00:36:18"/>
    <s v="Declined"/>
    <m/>
    <m/>
    <d v="2023-01-22T00:36:18"/>
    <x v="0"/>
    <m/>
    <x v="0"/>
    <m/>
    <m/>
    <m/>
    <m/>
    <m/>
    <m/>
    <m/>
    <x v="1"/>
    <m/>
    <m/>
    <m/>
  </r>
  <r>
    <n v="1515"/>
    <x v="1913"/>
    <x v="7"/>
    <s v="Finance - Associate"/>
    <x v="21"/>
    <s v="Finance-Billing Officer"/>
    <x v="1"/>
    <x v="1000"/>
    <d v="2022-12-29T05:00:38"/>
    <n v="4"/>
    <d v="2023-01-01T05:00:38"/>
    <n v="3"/>
    <d v="2023-01-13T05:00:38"/>
    <n v="12"/>
    <x v="0"/>
    <n v="1"/>
    <d v="2023-01-02T05:00:38"/>
    <x v="1"/>
    <m/>
    <d v="2023-01-05T05:00:38"/>
    <s v="Declined"/>
    <m/>
    <m/>
    <d v="2023-01-03T05:00:38"/>
    <x v="0"/>
    <m/>
    <x v="0"/>
    <m/>
    <m/>
    <m/>
    <m/>
    <m/>
    <m/>
    <m/>
    <x v="1"/>
    <m/>
    <m/>
    <m/>
  </r>
  <r>
    <n v="1513"/>
    <x v="1914"/>
    <x v="7"/>
    <s v="Finance - Associate"/>
    <x v="21"/>
    <s v="Finance-Billing Officer"/>
    <x v="1"/>
    <x v="1253"/>
    <d v="2022-12-31T05:00:38"/>
    <n v="1"/>
    <d v="2023-01-01T05:00:38"/>
    <n v="1"/>
    <d v="2023-01-14T05:00:38"/>
    <n v="13"/>
    <x v="0"/>
    <n v="10"/>
    <d v="2023-01-11T05:00:38"/>
    <x v="0"/>
    <s v="Didn't pass technical test"/>
    <m/>
    <m/>
    <m/>
    <m/>
    <m/>
    <x v="0"/>
    <m/>
    <x v="0"/>
    <m/>
    <m/>
    <m/>
    <m/>
    <m/>
    <m/>
    <m/>
    <x v="0"/>
    <m/>
    <m/>
    <m/>
  </r>
  <r>
    <n v="1433"/>
    <x v="1915"/>
    <x v="7"/>
    <s v="Finance - Associate"/>
    <x v="21"/>
    <s v="Finance-Billing Officer"/>
    <x v="1"/>
    <x v="1155"/>
    <d v="2023-06-11T22:29:11"/>
    <n v="3"/>
    <d v="2023-06-15T22:29:11"/>
    <n v="4"/>
    <d v="2023-06-23T22:29:11"/>
    <n v="8"/>
    <x v="0"/>
    <n v="14"/>
    <d v="2023-06-29T22:29:11"/>
    <x v="3"/>
    <m/>
    <d v="2023-07-03T22:29:11"/>
    <s v="Accepted"/>
    <d v="2023-07-01T22:29:11"/>
    <d v="2023-07-03T22:29:11"/>
    <d v="2023-07-01T22:29:11"/>
    <x v="29"/>
    <d v="2023-07-09T22:29:11"/>
    <x v="1"/>
    <n v="10"/>
    <d v="2023-07-11T22:29:11"/>
    <n v="2"/>
    <d v="2023-07-14T22:29:11"/>
    <d v="2023-07-15T22:29:11"/>
    <n v="156"/>
    <m/>
    <x v="1"/>
    <d v="2023-08-04T22:29:11"/>
    <n v="26"/>
    <n v="1"/>
  </r>
  <r>
    <n v="1392"/>
    <x v="1916"/>
    <x v="7"/>
    <s v="Finance - Associate"/>
    <x v="21"/>
    <s v="Finance-Billing Officer"/>
    <x v="1"/>
    <x v="1308"/>
    <d v="2022-08-22T08:38:11"/>
    <n v="3"/>
    <d v="2022-08-23T08:38:11"/>
    <n v="1"/>
    <d v="2022-09-03T08:38:11"/>
    <n v="11"/>
    <x v="0"/>
    <n v="6"/>
    <d v="2022-08-29T08:38:11"/>
    <x v="1"/>
    <m/>
    <d v="2022-09-03T08:38:11"/>
    <s v="Declined"/>
    <m/>
    <m/>
    <d v="2022-09-01T08:38:11"/>
    <x v="0"/>
    <m/>
    <x v="0"/>
    <m/>
    <m/>
    <m/>
    <m/>
    <m/>
    <m/>
    <m/>
    <x v="1"/>
    <m/>
    <m/>
    <m/>
  </r>
  <r>
    <n v="1335"/>
    <x v="1917"/>
    <x v="7"/>
    <s v="Finance - Associate"/>
    <x v="21"/>
    <s v="Finance-Billing Officer"/>
    <x v="1"/>
    <x v="1161"/>
    <d v="2023-09-03T16:35:04"/>
    <n v="3"/>
    <d v="2023-09-05T16:35:04"/>
    <n v="2"/>
    <d v="2023-09-13T16:35:04"/>
    <n v="8"/>
    <x v="1"/>
    <m/>
    <m/>
    <x v="2"/>
    <m/>
    <m/>
    <m/>
    <m/>
    <m/>
    <m/>
    <x v="0"/>
    <m/>
    <x v="0"/>
    <m/>
    <m/>
    <m/>
    <m/>
    <m/>
    <m/>
    <m/>
    <x v="1"/>
    <m/>
    <m/>
    <m/>
  </r>
  <r>
    <n v="1305"/>
    <x v="1918"/>
    <x v="7"/>
    <s v="Finance - Associate"/>
    <x v="21"/>
    <s v="Finance-Billing Officer"/>
    <x v="1"/>
    <x v="1309"/>
    <d v="2022-12-21T04:33:07"/>
    <n v="2"/>
    <d v="2022-12-27T04:33:07"/>
    <n v="6"/>
    <d v="2023-01-02T04:33:07"/>
    <n v="6"/>
    <x v="0"/>
    <n v="5"/>
    <d v="2023-01-01T04:33:07"/>
    <x v="0"/>
    <s v="Didn't pass technical test"/>
    <m/>
    <m/>
    <m/>
    <m/>
    <d v="2023-01-02T04:33:07"/>
    <x v="0"/>
    <m/>
    <x v="0"/>
    <m/>
    <m/>
    <m/>
    <m/>
    <m/>
    <m/>
    <m/>
    <x v="2"/>
    <m/>
    <m/>
    <m/>
  </r>
  <r>
    <n v="1290"/>
    <x v="1919"/>
    <x v="7"/>
    <s v="Finance - Associate"/>
    <x v="21"/>
    <s v="Finance-Billing Officer"/>
    <x v="1"/>
    <x v="1310"/>
    <d v="2022-03-25T17:39:51"/>
    <n v="1"/>
    <d v="2022-03-30T17:39:51"/>
    <n v="5"/>
    <d v="2022-04-21T17:39:51"/>
    <n v="22"/>
    <x v="0"/>
    <n v="2"/>
    <d v="2022-04-01T17:39:51"/>
    <x v="0"/>
    <s v="Not a culture fit"/>
    <m/>
    <m/>
    <m/>
    <m/>
    <m/>
    <x v="0"/>
    <m/>
    <x v="0"/>
    <m/>
    <m/>
    <m/>
    <m/>
    <m/>
    <m/>
    <m/>
    <x v="0"/>
    <m/>
    <m/>
    <m/>
  </r>
  <r>
    <n v="1257"/>
    <x v="1920"/>
    <x v="7"/>
    <s v="Finance - Associate"/>
    <x v="21"/>
    <s v="Finance-Billing Officer"/>
    <x v="1"/>
    <x v="1078"/>
    <d v="2022-06-28T04:05:26"/>
    <n v="1"/>
    <d v="2022-07-01T04:05:26"/>
    <n v="3"/>
    <d v="2022-07-07T04:05:26"/>
    <n v="6"/>
    <x v="0"/>
    <n v="6"/>
    <d v="2022-07-07T04:05:26"/>
    <x v="4"/>
    <m/>
    <d v="2022-07-12T04:05:26"/>
    <s v="Pending"/>
    <m/>
    <m/>
    <d v="2022-07-10T04:05:26"/>
    <x v="0"/>
    <m/>
    <x v="0"/>
    <m/>
    <m/>
    <m/>
    <m/>
    <m/>
    <m/>
    <m/>
    <x v="1"/>
    <m/>
    <m/>
    <m/>
  </r>
  <r>
    <n v="1255"/>
    <x v="1921"/>
    <x v="7"/>
    <s v="Finance - Associate"/>
    <x v="21"/>
    <s v="Finance-Billing Officer"/>
    <x v="1"/>
    <x v="1004"/>
    <d v="2022-06-28T04:05:26"/>
    <n v="2"/>
    <d v="2022-07-01T04:05:26"/>
    <n v="3"/>
    <d v="2022-07-16T04:05:26"/>
    <n v="15"/>
    <x v="0"/>
    <n v="1"/>
    <d v="2022-07-02T04:05:26"/>
    <x v="0"/>
    <s v="Salary expectation too high"/>
    <m/>
    <m/>
    <m/>
    <m/>
    <d v="2022-07-06T04:05:26"/>
    <x v="0"/>
    <m/>
    <x v="0"/>
    <m/>
    <m/>
    <m/>
    <m/>
    <m/>
    <m/>
    <m/>
    <x v="0"/>
    <m/>
    <m/>
    <m/>
  </r>
  <r>
    <n v="1253"/>
    <x v="1922"/>
    <x v="7"/>
    <s v="Finance - Associate"/>
    <x v="21"/>
    <s v="Finance-Billing Officer"/>
    <x v="1"/>
    <x v="1311"/>
    <d v="2022-06-27T04:05:26"/>
    <n v="3"/>
    <d v="2022-07-01T04:05:26"/>
    <n v="4"/>
    <d v="2022-07-17T04:05:26"/>
    <n v="16"/>
    <x v="0"/>
    <n v="18"/>
    <d v="2022-07-19T04:05:26"/>
    <x v="3"/>
    <m/>
    <d v="2022-07-26T04:05:26"/>
    <s v="Accepted"/>
    <d v="2022-07-21T04:05:26"/>
    <d v="2022-07-22T04:05:26"/>
    <d v="2022-07-22T04:05:26"/>
    <x v="2"/>
    <d v="2022-07-29T04:05:26"/>
    <x v="1"/>
    <n v="10"/>
    <d v="2022-07-31T04:05:26"/>
    <n v="2"/>
    <d v="2022-08-03T04:05:26"/>
    <d v="2022-08-05T04:05:26"/>
    <n v="147"/>
    <m/>
    <x v="1"/>
    <d v="2022-08-15T04:05:26"/>
    <n v="17"/>
    <n v="2"/>
  </r>
  <r>
    <n v="1148"/>
    <x v="1923"/>
    <x v="7"/>
    <s v="Finance - Associate"/>
    <x v="21"/>
    <s v="Finance-Billing Officer"/>
    <x v="1"/>
    <x v="1081"/>
    <d v="2023-08-06T01:36:53"/>
    <n v="3"/>
    <d v="2023-08-10T01:36:53"/>
    <n v="4"/>
    <d v="2023-08-25T01:36:53"/>
    <n v="15"/>
    <x v="0"/>
    <n v="7"/>
    <d v="2023-08-17T01:36:53"/>
    <x v="0"/>
    <s v="Didn't pass technical test"/>
    <m/>
    <m/>
    <m/>
    <m/>
    <m/>
    <x v="0"/>
    <m/>
    <x v="0"/>
    <m/>
    <m/>
    <m/>
    <m/>
    <m/>
    <m/>
    <m/>
    <x v="0"/>
    <m/>
    <m/>
    <m/>
  </r>
  <r>
    <n v="1145"/>
    <x v="1924"/>
    <x v="7"/>
    <s v="Finance - Associate"/>
    <x v="21"/>
    <s v="Finance-Billing Officer"/>
    <x v="1"/>
    <x v="1312"/>
    <d v="2023-08-07T01:36:53"/>
    <n v="1"/>
    <d v="2023-08-10T01:36:53"/>
    <n v="3"/>
    <d v="2023-09-01T01:36:53"/>
    <n v="22"/>
    <x v="0"/>
    <n v="3"/>
    <d v="2023-08-13T01:36:53"/>
    <x v="0"/>
    <s v="Salary expectation too high"/>
    <m/>
    <m/>
    <m/>
    <m/>
    <d v="2023-08-17T01:36:53"/>
    <x v="0"/>
    <m/>
    <x v="0"/>
    <m/>
    <m/>
    <m/>
    <m/>
    <m/>
    <m/>
    <m/>
    <x v="2"/>
    <m/>
    <m/>
    <m/>
  </r>
  <r>
    <n v="1119"/>
    <x v="1925"/>
    <x v="7"/>
    <s v="Finance - Associate"/>
    <x v="21"/>
    <s v="Finance-Billing Officer"/>
    <x v="1"/>
    <x v="1006"/>
    <d v="2023-04-06T06:23:43"/>
    <n v="3"/>
    <d v="2023-04-11T06:23:43"/>
    <n v="5"/>
    <d v="2023-04-19T06:23:43"/>
    <n v="8"/>
    <x v="1"/>
    <m/>
    <m/>
    <x v="2"/>
    <m/>
    <m/>
    <m/>
    <m/>
    <m/>
    <m/>
    <x v="0"/>
    <m/>
    <x v="0"/>
    <m/>
    <m/>
    <m/>
    <m/>
    <m/>
    <m/>
    <m/>
    <x v="1"/>
    <m/>
    <m/>
    <m/>
  </r>
  <r>
    <n v="1114"/>
    <x v="1926"/>
    <x v="7"/>
    <s v="Finance - Associate"/>
    <x v="21"/>
    <s v="Finance-Billing Officer"/>
    <x v="1"/>
    <x v="1313"/>
    <d v="2023-04-06T06:23:43"/>
    <n v="1"/>
    <d v="2023-04-11T06:23:43"/>
    <n v="5"/>
    <d v="2023-04-20T06:23:43"/>
    <n v="9"/>
    <x v="1"/>
    <m/>
    <m/>
    <x v="2"/>
    <m/>
    <m/>
    <m/>
    <m/>
    <m/>
    <m/>
    <x v="0"/>
    <m/>
    <x v="0"/>
    <m/>
    <m/>
    <m/>
    <m/>
    <m/>
    <m/>
    <m/>
    <x v="1"/>
    <m/>
    <m/>
    <m/>
  </r>
  <r>
    <n v="1064"/>
    <x v="1927"/>
    <x v="7"/>
    <s v="Finance - Associate"/>
    <x v="21"/>
    <s v="Finance-Billing Officer"/>
    <x v="1"/>
    <x v="1009"/>
    <d v="2022-08-12T09:56:30"/>
    <n v="3"/>
    <d v="2022-08-13T09:56:30"/>
    <n v="1"/>
    <d v="2022-09-06T09:56:30"/>
    <n v="24"/>
    <x v="0"/>
    <n v="3"/>
    <d v="2022-08-16T09:56:30"/>
    <x v="0"/>
    <s v="Didn't pass technical test"/>
    <m/>
    <m/>
    <m/>
    <m/>
    <m/>
    <x v="0"/>
    <m/>
    <x v="0"/>
    <m/>
    <m/>
    <m/>
    <m/>
    <m/>
    <m/>
    <m/>
    <x v="0"/>
    <m/>
    <m/>
    <m/>
  </r>
  <r>
    <n v="1062"/>
    <x v="1928"/>
    <x v="7"/>
    <s v="Finance - Associate"/>
    <x v="21"/>
    <s v="Finance-Billing Officer"/>
    <x v="1"/>
    <x v="1084"/>
    <d v="2022-08-07T09:56:30"/>
    <n v="1"/>
    <d v="2022-08-13T09:56:30"/>
    <n v="6"/>
    <d v="2022-09-07T09:56:30"/>
    <n v="25"/>
    <x v="0"/>
    <n v="4"/>
    <d v="2022-08-17T09:56:30"/>
    <x v="0"/>
    <s v="Position filled by another"/>
    <m/>
    <m/>
    <m/>
    <m/>
    <d v="2022-08-20T09:56:30"/>
    <x v="0"/>
    <m/>
    <x v="0"/>
    <m/>
    <m/>
    <m/>
    <m/>
    <m/>
    <m/>
    <m/>
    <x v="2"/>
    <m/>
    <m/>
    <m/>
  </r>
  <r>
    <n v="1036"/>
    <x v="1929"/>
    <x v="7"/>
    <s v="Finance - Associate"/>
    <x v="21"/>
    <s v="Finance-Billing Officer"/>
    <x v="1"/>
    <x v="1010"/>
    <d v="2023-03-05T19:44:13"/>
    <n v="2"/>
    <d v="2023-03-08T19:44:13"/>
    <n v="3"/>
    <d v="2023-03-27T19:44:13"/>
    <n v="19"/>
    <x v="0"/>
    <n v="13"/>
    <d v="2023-03-21T19:44:13"/>
    <x v="0"/>
    <s v="Other"/>
    <m/>
    <m/>
    <m/>
    <m/>
    <m/>
    <x v="0"/>
    <m/>
    <x v="0"/>
    <m/>
    <m/>
    <m/>
    <m/>
    <m/>
    <m/>
    <m/>
    <x v="2"/>
    <m/>
    <m/>
    <m/>
  </r>
  <r>
    <n v="1031"/>
    <x v="1930"/>
    <x v="7"/>
    <s v="Finance - Associate"/>
    <x v="21"/>
    <s v="Finance-Billing Officer"/>
    <x v="1"/>
    <x v="1314"/>
    <d v="2023-03-06T19:44:13"/>
    <n v="1"/>
    <d v="2023-03-08T19:44:13"/>
    <n v="2"/>
    <d v="2023-04-02T19:44:13"/>
    <n v="25"/>
    <x v="0"/>
    <n v="4"/>
    <d v="2023-03-12T19:44:13"/>
    <x v="1"/>
    <m/>
    <d v="2023-03-14T19:44:13"/>
    <s v="Declined"/>
    <m/>
    <m/>
    <d v="2023-03-13T19:44:13"/>
    <x v="0"/>
    <m/>
    <x v="0"/>
    <m/>
    <m/>
    <m/>
    <m/>
    <m/>
    <m/>
    <m/>
    <x v="1"/>
    <m/>
    <m/>
    <m/>
  </r>
  <r>
    <n v="1018"/>
    <x v="1931"/>
    <x v="7"/>
    <s v="Finance - Associate"/>
    <x v="21"/>
    <s v="Finance-Billing Officer"/>
    <x v="1"/>
    <x v="1232"/>
    <d v="2022-02-08T07:54:35"/>
    <n v="1"/>
    <d v="2022-02-10T07:54:35"/>
    <n v="2"/>
    <d v="2022-02-25T07:54:35"/>
    <n v="15"/>
    <x v="0"/>
    <n v="11"/>
    <d v="2022-02-21T07:54:35"/>
    <x v="3"/>
    <m/>
    <d v="2022-02-23T07:54:35"/>
    <s v="Accepted"/>
    <d v="2022-02-23T07:54:35"/>
    <d v="2022-02-24T07:54:35"/>
    <d v="2022-02-22T07:54:35"/>
    <x v="13"/>
    <d v="2022-03-04T07:54:35"/>
    <x v="1"/>
    <n v="11"/>
    <d v="2022-03-05T07:54:35"/>
    <n v="1"/>
    <d v="2022-03-07T07:54:35"/>
    <d v="2022-03-10T07:54:35"/>
    <n v="151"/>
    <m/>
    <x v="1"/>
    <d v="2022-03-19T07:54:35"/>
    <n v="15"/>
    <n v="3"/>
  </r>
  <r>
    <n v="1012"/>
    <x v="1932"/>
    <x v="7"/>
    <s v="Finance - Associate"/>
    <x v="21"/>
    <s v="Finance-Billing Officer"/>
    <x v="1"/>
    <x v="1085"/>
    <d v="2022-02-04T07:54:35"/>
    <n v="2"/>
    <d v="2022-02-10T07:54:35"/>
    <n v="6"/>
    <d v="2022-03-11T07:54:35"/>
    <n v="29"/>
    <x v="0"/>
    <n v="14"/>
    <d v="2022-02-24T07:54:35"/>
    <x v="0"/>
    <s v="Didn't pass technical test"/>
    <m/>
    <m/>
    <m/>
    <m/>
    <d v="2022-02-28T07:54:35"/>
    <x v="0"/>
    <m/>
    <x v="0"/>
    <m/>
    <m/>
    <m/>
    <m/>
    <m/>
    <m/>
    <m/>
    <x v="2"/>
    <m/>
    <m/>
    <m/>
  </r>
  <r>
    <n v="977"/>
    <x v="1933"/>
    <x v="7"/>
    <s v="Finance - Associate"/>
    <x v="21"/>
    <s v="Finance-Billing Officer"/>
    <x v="1"/>
    <x v="1087"/>
    <d v="2022-07-18T16:46:55"/>
    <n v="1"/>
    <d v="2022-07-22T16:46:55"/>
    <n v="4"/>
    <d v="2022-08-20T16:46:55"/>
    <n v="29"/>
    <x v="0"/>
    <n v="13"/>
    <d v="2022-08-04T16:46:55"/>
    <x v="0"/>
    <s v="Position filled by another"/>
    <m/>
    <m/>
    <m/>
    <m/>
    <m/>
    <x v="0"/>
    <m/>
    <x v="0"/>
    <m/>
    <m/>
    <m/>
    <m/>
    <m/>
    <m/>
    <m/>
    <x v="0"/>
    <m/>
    <m/>
    <m/>
  </r>
  <r>
    <n v="969"/>
    <x v="1934"/>
    <x v="7"/>
    <s v="Finance - Associate"/>
    <x v="21"/>
    <s v="Finance-Billing Officer"/>
    <x v="1"/>
    <x v="1315"/>
    <d v="2023-07-15T08:10:15"/>
    <n v="3"/>
    <d v="2023-07-20T08:10:15"/>
    <n v="5"/>
    <d v="2023-08-09T08:10:15"/>
    <n v="20"/>
    <x v="0"/>
    <n v="13"/>
    <d v="2023-08-02T08:10:15"/>
    <x v="1"/>
    <m/>
    <d v="2023-08-10T08:10:15"/>
    <s v="Declined"/>
    <m/>
    <m/>
    <d v="2023-08-06T08:10:15"/>
    <x v="0"/>
    <m/>
    <x v="0"/>
    <m/>
    <m/>
    <m/>
    <m/>
    <m/>
    <m/>
    <m/>
    <x v="1"/>
    <m/>
    <m/>
    <m/>
  </r>
  <r>
    <n v="963"/>
    <x v="1935"/>
    <x v="7"/>
    <s v="Finance - Associate"/>
    <x v="21"/>
    <s v="Finance-Billing Officer"/>
    <x v="1"/>
    <x v="1316"/>
    <d v="2023-07-19T08:10:15"/>
    <n v="1"/>
    <d v="2023-07-20T08:10:15"/>
    <n v="1"/>
    <d v="2023-07-25T08:10:15"/>
    <n v="5"/>
    <x v="0"/>
    <n v="3"/>
    <d v="2023-07-23T08:10:15"/>
    <x v="0"/>
    <s v="Didn't pass technical test"/>
    <m/>
    <m/>
    <m/>
    <m/>
    <m/>
    <x v="0"/>
    <m/>
    <x v="0"/>
    <m/>
    <m/>
    <m/>
    <m/>
    <m/>
    <m/>
    <m/>
    <x v="2"/>
    <m/>
    <m/>
    <m/>
  </r>
  <r>
    <n v="898"/>
    <x v="1936"/>
    <x v="7"/>
    <s v="Finance - Associate"/>
    <x v="21"/>
    <s v="Finance-Billing Officer"/>
    <x v="1"/>
    <x v="1317"/>
    <d v="2022-10-11T22:33:20"/>
    <n v="1"/>
    <d v="2022-10-16T22:33:20"/>
    <n v="5"/>
    <d v="2022-11-11T22:33:20"/>
    <n v="26"/>
    <x v="0"/>
    <n v="3"/>
    <d v="2022-10-19T22:33:20"/>
    <x v="0"/>
    <s v="Other"/>
    <m/>
    <m/>
    <m/>
    <m/>
    <d v="2022-10-23T22:33:20"/>
    <x v="0"/>
    <m/>
    <x v="0"/>
    <m/>
    <m/>
    <m/>
    <m/>
    <m/>
    <m/>
    <m/>
    <x v="2"/>
    <m/>
    <m/>
    <m/>
  </r>
  <r>
    <n v="897"/>
    <x v="1937"/>
    <x v="7"/>
    <s v="Finance - Associate"/>
    <x v="21"/>
    <s v="Finance-Billing Officer"/>
    <x v="1"/>
    <x v="1317"/>
    <d v="2022-10-13T22:33:20"/>
    <n v="3"/>
    <d v="2022-10-16T22:33:20"/>
    <n v="3"/>
    <d v="2022-10-23T22:33:20"/>
    <n v="7"/>
    <x v="0"/>
    <n v="9"/>
    <d v="2022-10-25T22:33:20"/>
    <x v="0"/>
    <s v="Salary expectation too high"/>
    <m/>
    <m/>
    <m/>
    <m/>
    <m/>
    <x v="0"/>
    <m/>
    <x v="0"/>
    <m/>
    <m/>
    <m/>
    <m/>
    <m/>
    <m/>
    <m/>
    <x v="2"/>
    <m/>
    <m/>
    <m/>
  </r>
  <r>
    <n v="895"/>
    <x v="1938"/>
    <x v="7"/>
    <s v="Finance - Associate"/>
    <x v="21"/>
    <s v="Finance-Billing Officer"/>
    <x v="1"/>
    <x v="1258"/>
    <d v="2022-10-14T22:33:20"/>
    <n v="2"/>
    <d v="2022-10-16T22:33:20"/>
    <n v="2"/>
    <d v="2022-11-03T22:33:20"/>
    <n v="18"/>
    <x v="0"/>
    <n v="11"/>
    <d v="2022-10-27T22:33:20"/>
    <x v="0"/>
    <s v="Position filled by another"/>
    <m/>
    <m/>
    <m/>
    <m/>
    <m/>
    <x v="0"/>
    <m/>
    <x v="0"/>
    <m/>
    <m/>
    <m/>
    <m/>
    <m/>
    <m/>
    <m/>
    <x v="2"/>
    <m/>
    <m/>
    <m/>
  </r>
  <r>
    <n v="884"/>
    <x v="1939"/>
    <x v="7"/>
    <s v="Finance - Associate"/>
    <x v="21"/>
    <s v="Finance-Billing Officer"/>
    <x v="1"/>
    <x v="1318"/>
    <d v="2022-09-25T04:47:55"/>
    <n v="2"/>
    <d v="2022-09-27T04:47:55"/>
    <n v="2"/>
    <d v="2022-10-19T04:47:55"/>
    <n v="22"/>
    <x v="0"/>
    <n v="7"/>
    <d v="2022-10-04T04:47:55"/>
    <x v="0"/>
    <s v="Other"/>
    <m/>
    <m/>
    <m/>
    <m/>
    <m/>
    <x v="0"/>
    <m/>
    <x v="0"/>
    <m/>
    <m/>
    <m/>
    <m/>
    <m/>
    <m/>
    <m/>
    <x v="2"/>
    <m/>
    <m/>
    <m/>
  </r>
  <r>
    <n v="881"/>
    <x v="1940"/>
    <x v="7"/>
    <s v="Finance - Associate"/>
    <x v="21"/>
    <s v="Finance-Billing Officer"/>
    <x v="1"/>
    <x v="1172"/>
    <d v="2022-09-24T04:47:55"/>
    <n v="4"/>
    <d v="2022-09-27T04:47:55"/>
    <n v="3"/>
    <d v="2022-10-15T04:47:55"/>
    <n v="18"/>
    <x v="0"/>
    <n v="1"/>
    <d v="2022-09-28T04:47:55"/>
    <x v="3"/>
    <m/>
    <d v="2022-10-01T04:47:55"/>
    <s v="Accepted"/>
    <d v="2022-09-30T04:47:55"/>
    <d v="2022-10-03T04:47:55"/>
    <d v="2022-09-30T04:47:55"/>
    <x v="21"/>
    <d v="2022-10-01T04:47:55"/>
    <x v="1"/>
    <n v="3"/>
    <d v="2022-10-05T04:47:55"/>
    <n v="4"/>
    <d v="2022-10-08T04:47:55"/>
    <d v="2022-10-09T04:47:55"/>
    <n v="180"/>
    <m/>
    <x v="1"/>
    <d v="2022-10-26T04:47:55"/>
    <n v="25"/>
    <n v="1"/>
  </r>
  <r>
    <n v="855"/>
    <x v="1941"/>
    <x v="7"/>
    <s v="Finance - Associate"/>
    <x v="21"/>
    <s v="Finance-Billing Officer"/>
    <x v="1"/>
    <x v="1319"/>
    <d v="2023-02-03T00:03:45"/>
    <n v="1"/>
    <d v="2023-02-07T00:03:45"/>
    <n v="4"/>
    <d v="2023-02-21T00:03:45"/>
    <n v="14"/>
    <x v="0"/>
    <n v="2"/>
    <d v="2023-02-09T00:03:45"/>
    <x v="3"/>
    <m/>
    <d v="2023-02-14T00:03:45"/>
    <s v="Accepted"/>
    <d v="2023-02-11T00:03:45"/>
    <d v="2023-02-12T00:03:45"/>
    <d v="2023-02-10T00:03:45"/>
    <x v="36"/>
    <d v="2023-02-12T00:03:45"/>
    <x v="1"/>
    <n v="3"/>
    <d v="2023-02-14T00:03:45"/>
    <n v="2"/>
    <d v="2023-02-16T00:03:45"/>
    <d v="2023-02-18T00:03:45"/>
    <n v="171"/>
    <m/>
    <x v="1"/>
    <d v="2023-02-28T00:03:45"/>
    <n v="16"/>
    <n v="2"/>
  </r>
  <r>
    <n v="852"/>
    <x v="1942"/>
    <x v="7"/>
    <s v="Finance - Associate"/>
    <x v="21"/>
    <s v="Finance-Billing Officer"/>
    <x v="1"/>
    <x v="1097"/>
    <d v="2023-02-04T00:03:45"/>
    <n v="1"/>
    <d v="2023-02-07T00:03:45"/>
    <n v="3"/>
    <d v="2023-02-19T00:03:45"/>
    <n v="12"/>
    <x v="0"/>
    <n v="17"/>
    <d v="2023-02-24T00:03:45"/>
    <x v="0"/>
    <s v="Position filled by another"/>
    <m/>
    <m/>
    <m/>
    <m/>
    <m/>
    <x v="0"/>
    <m/>
    <x v="0"/>
    <m/>
    <m/>
    <m/>
    <m/>
    <m/>
    <m/>
    <m/>
    <x v="0"/>
    <m/>
    <m/>
    <m/>
  </r>
  <r>
    <n v="749"/>
    <x v="1943"/>
    <x v="7"/>
    <s v="Finance - Associate"/>
    <x v="21"/>
    <s v="Finance-Billing Officer"/>
    <x v="1"/>
    <x v="1320"/>
    <d v="2022-11-04T05:17:37"/>
    <n v="1"/>
    <d v="2022-11-09T05:17:37"/>
    <n v="5"/>
    <d v="2022-11-19T05:17:37"/>
    <n v="10"/>
    <x v="0"/>
    <n v="5"/>
    <d v="2022-11-14T05:17:37"/>
    <x v="1"/>
    <m/>
    <d v="2022-11-17T05:17:37"/>
    <s v="Declined"/>
    <m/>
    <m/>
    <d v="2022-11-16T05:17:37"/>
    <x v="0"/>
    <m/>
    <x v="0"/>
    <m/>
    <m/>
    <m/>
    <m/>
    <m/>
    <m/>
    <m/>
    <x v="1"/>
    <m/>
    <m/>
    <m/>
  </r>
  <r>
    <n v="744"/>
    <x v="1944"/>
    <x v="7"/>
    <s v="Finance - Associate"/>
    <x v="21"/>
    <s v="Finance-Billing Officer"/>
    <x v="1"/>
    <x v="1321"/>
    <d v="2022-11-08T05:17:37"/>
    <n v="1"/>
    <d v="2022-11-09T05:17:37"/>
    <n v="1"/>
    <d v="2022-11-29T05:17:37"/>
    <n v="20"/>
    <x v="1"/>
    <m/>
    <m/>
    <x v="2"/>
    <m/>
    <m/>
    <m/>
    <m/>
    <m/>
    <m/>
    <x v="0"/>
    <m/>
    <x v="0"/>
    <m/>
    <m/>
    <m/>
    <m/>
    <m/>
    <m/>
    <m/>
    <x v="1"/>
    <m/>
    <m/>
    <m/>
  </r>
  <r>
    <n v="610"/>
    <x v="1945"/>
    <x v="7"/>
    <s v="Finance - Associate"/>
    <x v="21"/>
    <s v="Finance-Billing Officer"/>
    <x v="1"/>
    <x v="1265"/>
    <d v="2022-01-10T07:25:27"/>
    <n v="3"/>
    <d v="2022-01-15T07:25:27"/>
    <n v="5"/>
    <d v="2022-02-12T07:25:27"/>
    <n v="28"/>
    <x v="0"/>
    <n v="11"/>
    <d v="2022-01-26T07:25:27"/>
    <x v="0"/>
    <s v="Salary expectation too high"/>
    <m/>
    <m/>
    <m/>
    <m/>
    <d v="2022-01-29T07:25:27"/>
    <x v="0"/>
    <m/>
    <x v="0"/>
    <m/>
    <m/>
    <m/>
    <m/>
    <m/>
    <m/>
    <m/>
    <x v="2"/>
    <m/>
    <m/>
    <m/>
  </r>
  <r>
    <n v="458"/>
    <x v="1946"/>
    <x v="7"/>
    <s v="Finance - Associate"/>
    <x v="21"/>
    <s v="Finance-Billing Officer"/>
    <x v="1"/>
    <x v="1240"/>
    <d v="2023-02-16T13:42:17"/>
    <n v="3"/>
    <d v="2023-02-22T13:42:17"/>
    <n v="6"/>
    <d v="2023-03-09T13:42:17"/>
    <n v="15"/>
    <x v="1"/>
    <m/>
    <m/>
    <x v="2"/>
    <m/>
    <m/>
    <m/>
    <m/>
    <m/>
    <m/>
    <x v="0"/>
    <m/>
    <x v="0"/>
    <m/>
    <m/>
    <m/>
    <m/>
    <m/>
    <m/>
    <m/>
    <x v="1"/>
    <m/>
    <m/>
    <m/>
  </r>
  <r>
    <n v="456"/>
    <x v="1947"/>
    <x v="7"/>
    <s v="Finance - Associate"/>
    <x v="21"/>
    <s v="Finance-Billing Officer"/>
    <x v="1"/>
    <x v="1179"/>
    <d v="2023-02-17T13:42:17"/>
    <n v="1"/>
    <d v="2023-02-22T13:42:17"/>
    <n v="5"/>
    <d v="2023-03-23T13:42:17"/>
    <n v="29"/>
    <x v="1"/>
    <m/>
    <m/>
    <x v="2"/>
    <m/>
    <m/>
    <m/>
    <m/>
    <m/>
    <m/>
    <x v="0"/>
    <m/>
    <x v="0"/>
    <m/>
    <m/>
    <m/>
    <m/>
    <m/>
    <m/>
    <m/>
    <x v="1"/>
    <m/>
    <m/>
    <m/>
  </r>
  <r>
    <n v="399"/>
    <x v="1948"/>
    <x v="7"/>
    <s v="Finance - Associate"/>
    <x v="21"/>
    <s v="Finance-Billing Officer"/>
    <x v="1"/>
    <x v="1112"/>
    <d v="2023-02-19T16:28:40"/>
    <n v="4"/>
    <d v="2023-02-20T16:28:40"/>
    <n v="1"/>
    <d v="2023-03-20T16:28:40"/>
    <n v="28"/>
    <x v="0"/>
    <n v="4"/>
    <d v="2023-02-24T16:28:40"/>
    <x v="0"/>
    <s v="Other"/>
    <m/>
    <m/>
    <m/>
    <m/>
    <d v="2023-02-26T16:28:40"/>
    <x v="0"/>
    <m/>
    <x v="0"/>
    <m/>
    <m/>
    <m/>
    <m/>
    <m/>
    <m/>
    <m/>
    <x v="2"/>
    <m/>
    <m/>
    <m/>
  </r>
  <r>
    <n v="396"/>
    <x v="1949"/>
    <x v="7"/>
    <s v="Finance - Associate"/>
    <x v="24"/>
    <s v="Finance-Collections Officer"/>
    <x v="1"/>
    <x v="1180"/>
    <d v="2023-02-17T16:28:40"/>
    <n v="4"/>
    <d v="2023-02-20T16:28:40"/>
    <n v="3"/>
    <d v="2023-03-02T16:28:40"/>
    <n v="10"/>
    <x v="1"/>
    <m/>
    <m/>
    <x v="2"/>
    <m/>
    <m/>
    <m/>
    <m/>
    <m/>
    <m/>
    <x v="0"/>
    <m/>
    <x v="0"/>
    <m/>
    <m/>
    <m/>
    <m/>
    <m/>
    <m/>
    <m/>
    <x v="1"/>
    <m/>
    <m/>
    <m/>
  </r>
  <r>
    <n v="395"/>
    <x v="1950"/>
    <x v="7"/>
    <s v="Finance - Associate"/>
    <x v="24"/>
    <s v="Finance-Collections Officer"/>
    <x v="1"/>
    <x v="1322"/>
    <d v="2023-02-18T16:28:40"/>
    <n v="1"/>
    <d v="2023-02-20T16:28:40"/>
    <n v="2"/>
    <d v="2023-03-16T16:28:40"/>
    <n v="24"/>
    <x v="1"/>
    <m/>
    <m/>
    <x v="2"/>
    <m/>
    <m/>
    <m/>
    <m/>
    <m/>
    <m/>
    <x v="0"/>
    <m/>
    <x v="0"/>
    <m/>
    <m/>
    <m/>
    <m/>
    <m/>
    <m/>
    <m/>
    <x v="1"/>
    <m/>
    <m/>
    <m/>
  </r>
  <r>
    <n v="286"/>
    <x v="1951"/>
    <x v="7"/>
    <s v="Finance - Associate"/>
    <x v="24"/>
    <s v="Finance-Collections Officer"/>
    <x v="1"/>
    <x v="1323"/>
    <d v="2022-05-24T16:15:48"/>
    <n v="2"/>
    <d v="2022-05-25T16:15:48"/>
    <n v="1"/>
    <d v="2022-06-21T16:15:48"/>
    <n v="27"/>
    <x v="0"/>
    <n v="15"/>
    <d v="2022-06-09T16:15:48"/>
    <x v="3"/>
    <m/>
    <d v="2022-06-14T16:15:48"/>
    <s v="Accepted"/>
    <d v="2022-06-10T16:15:48"/>
    <d v="2022-06-11T16:15:48"/>
    <d v="2022-06-13T16:15:48"/>
    <x v="12"/>
    <d v="2022-06-20T16:15:48"/>
    <x v="1"/>
    <n v="11"/>
    <d v="2022-06-22T16:15:48"/>
    <n v="2"/>
    <d v="2022-06-25T16:15:48"/>
    <d v="2022-06-28T16:15:48"/>
    <n v="156"/>
    <m/>
    <x v="1"/>
    <d v="2022-07-17T16:15:48"/>
    <n v="27"/>
    <n v="3"/>
  </r>
  <r>
    <n v="283"/>
    <x v="1952"/>
    <x v="7"/>
    <s v="Finance - Associate"/>
    <x v="24"/>
    <s v="Finance-Collections Officer"/>
    <x v="1"/>
    <x v="1324"/>
    <d v="2022-05-24T16:15:48"/>
    <n v="1"/>
    <d v="2022-05-25T16:15:48"/>
    <n v="1"/>
    <d v="2022-06-11T16:15:48"/>
    <n v="17"/>
    <x v="0"/>
    <n v="15"/>
    <d v="2022-06-09T16:15:48"/>
    <x v="0"/>
    <s v="Other"/>
    <m/>
    <m/>
    <m/>
    <m/>
    <d v="2022-06-10T16:15:48"/>
    <x v="0"/>
    <m/>
    <x v="0"/>
    <m/>
    <m/>
    <m/>
    <m/>
    <m/>
    <m/>
    <m/>
    <x v="0"/>
    <m/>
    <m/>
    <m/>
  </r>
  <r>
    <n v="204"/>
    <x v="1953"/>
    <x v="7"/>
    <s v="Finance - Associate"/>
    <x v="24"/>
    <s v="Finance-Collections Officer"/>
    <x v="1"/>
    <x v="1325"/>
    <d v="2022-07-10T08:13:46"/>
    <n v="3"/>
    <d v="2022-07-12T08:13:46"/>
    <n v="2"/>
    <d v="2022-07-25T08:13:46"/>
    <n v="13"/>
    <x v="0"/>
    <n v="9"/>
    <d v="2022-07-21T08:13:46"/>
    <x v="0"/>
    <s v="Not a culture fit"/>
    <m/>
    <m/>
    <m/>
    <m/>
    <m/>
    <x v="0"/>
    <m/>
    <x v="0"/>
    <m/>
    <m/>
    <m/>
    <m/>
    <m/>
    <m/>
    <m/>
    <x v="2"/>
    <m/>
    <m/>
    <m/>
  </r>
  <r>
    <n v="178"/>
    <x v="1954"/>
    <x v="7"/>
    <s v="Finance - Associate"/>
    <x v="24"/>
    <s v="Finance-Collections Officer"/>
    <x v="1"/>
    <x v="1185"/>
    <d v="2023-06-17T08:54:08"/>
    <n v="1"/>
    <d v="2023-06-20T08:54:08"/>
    <n v="3"/>
    <d v="2023-07-20T08:54:08"/>
    <n v="30"/>
    <x v="0"/>
    <n v="13"/>
    <d v="2023-07-03T08:54:08"/>
    <x v="0"/>
    <s v="Didn't pass technical test"/>
    <m/>
    <m/>
    <m/>
    <m/>
    <m/>
    <x v="0"/>
    <m/>
    <x v="0"/>
    <m/>
    <m/>
    <m/>
    <m/>
    <m/>
    <m/>
    <m/>
    <x v="2"/>
    <m/>
    <m/>
    <m/>
  </r>
  <r>
    <n v="106"/>
    <x v="1955"/>
    <x v="7"/>
    <s v="Finance - Associate"/>
    <x v="24"/>
    <s v="Finance-Collections Officer"/>
    <x v="1"/>
    <x v="1016"/>
    <d v="2023-03-30T21:07:16"/>
    <n v="1"/>
    <d v="2023-04-03T21:07:16"/>
    <n v="4"/>
    <d v="2023-04-29T21:07:16"/>
    <n v="26"/>
    <x v="0"/>
    <n v="13"/>
    <d v="2023-04-16T21:07:16"/>
    <x v="0"/>
    <s v="Not a culture fit"/>
    <m/>
    <m/>
    <m/>
    <m/>
    <m/>
    <x v="0"/>
    <m/>
    <x v="0"/>
    <m/>
    <m/>
    <m/>
    <m/>
    <m/>
    <m/>
    <m/>
    <x v="0"/>
    <m/>
    <m/>
    <m/>
  </r>
  <r>
    <n v="105"/>
    <x v="1956"/>
    <x v="7"/>
    <s v="Finance - Associate"/>
    <x v="24"/>
    <s v="Finance-Collections Officer"/>
    <x v="1"/>
    <x v="1187"/>
    <d v="2023-03-29T21:07:16"/>
    <n v="4"/>
    <d v="2023-04-03T21:07:16"/>
    <n v="5"/>
    <d v="2023-04-20T21:07:16"/>
    <n v="17"/>
    <x v="0"/>
    <n v="8"/>
    <d v="2023-04-11T21:07:16"/>
    <x v="1"/>
    <m/>
    <d v="2023-04-16T21:07:16"/>
    <s v="Declined"/>
    <m/>
    <m/>
    <d v="2023-04-14T21:07:16"/>
    <x v="0"/>
    <m/>
    <x v="0"/>
    <m/>
    <m/>
    <m/>
    <m/>
    <m/>
    <m/>
    <m/>
    <x v="1"/>
    <m/>
    <m/>
    <m/>
  </r>
  <r>
    <n v="101"/>
    <x v="1957"/>
    <x v="7"/>
    <s v="Finance - Associate"/>
    <x v="24"/>
    <s v="Finance-Collections Officer"/>
    <x v="1"/>
    <x v="1016"/>
    <d v="2023-03-31T21:07:16"/>
    <n v="2"/>
    <d v="2023-04-03T21:07:16"/>
    <n v="3"/>
    <d v="2023-04-22T21:07:16"/>
    <n v="19"/>
    <x v="0"/>
    <n v="15"/>
    <d v="2023-04-18T21:07:16"/>
    <x v="0"/>
    <s v="Not a culture fit"/>
    <m/>
    <m/>
    <m/>
    <m/>
    <m/>
    <x v="0"/>
    <m/>
    <x v="0"/>
    <m/>
    <m/>
    <m/>
    <m/>
    <m/>
    <m/>
    <m/>
    <x v="2"/>
    <m/>
    <m/>
    <m/>
  </r>
  <r>
    <n v="100"/>
    <x v="1958"/>
    <x v="7"/>
    <s v="Finance - Associate"/>
    <x v="24"/>
    <s v="Finance-Collections Officer"/>
    <x v="1"/>
    <x v="1326"/>
    <d v="2022-10-07T14:05:41"/>
    <n v="4"/>
    <d v="2022-10-13T14:05:41"/>
    <n v="6"/>
    <d v="2022-10-29T14:05:41"/>
    <n v="16"/>
    <x v="1"/>
    <m/>
    <m/>
    <x v="2"/>
    <m/>
    <m/>
    <m/>
    <m/>
    <m/>
    <m/>
    <x v="0"/>
    <m/>
    <x v="0"/>
    <m/>
    <m/>
    <m/>
    <m/>
    <m/>
    <m/>
    <m/>
    <x v="1"/>
    <m/>
    <m/>
    <m/>
  </r>
  <r>
    <n v="91"/>
    <x v="1959"/>
    <x v="7"/>
    <s v="Finance - Associate"/>
    <x v="24"/>
    <s v="Finance-Collections Officer"/>
    <x v="1"/>
    <x v="1019"/>
    <d v="2022-10-10T14:05:41"/>
    <n v="2"/>
    <d v="2022-10-13T14:05:41"/>
    <n v="3"/>
    <d v="2022-10-24T14:05:41"/>
    <n v="11"/>
    <x v="0"/>
    <n v="12"/>
    <d v="2022-10-25T14:05:41"/>
    <x v="1"/>
    <m/>
    <d v="2022-10-30T14:05:41"/>
    <s v="Declined"/>
    <m/>
    <m/>
    <d v="2022-10-26T14:05:41"/>
    <x v="0"/>
    <m/>
    <x v="0"/>
    <m/>
    <m/>
    <m/>
    <m/>
    <m/>
    <m/>
    <m/>
    <x v="1"/>
    <m/>
    <m/>
    <m/>
  </r>
  <r>
    <n v="30"/>
    <x v="1960"/>
    <x v="7"/>
    <s v="Finance - Associate"/>
    <x v="24"/>
    <s v="Finance-Collections Officer"/>
    <x v="1"/>
    <x v="1327"/>
    <d v="2022-12-29T10:52:58"/>
    <n v="4"/>
    <d v="2023-01-01T10:52:58"/>
    <n v="3"/>
    <d v="2023-01-11T10:52:58"/>
    <n v="10"/>
    <x v="1"/>
    <m/>
    <m/>
    <x v="2"/>
    <m/>
    <m/>
    <m/>
    <m/>
    <m/>
    <m/>
    <x v="0"/>
    <m/>
    <x v="0"/>
    <m/>
    <m/>
    <m/>
    <m/>
    <m/>
    <m/>
    <m/>
    <x v="1"/>
    <m/>
    <m/>
    <m/>
  </r>
  <r>
    <n v="23"/>
    <x v="1961"/>
    <x v="7"/>
    <s v="Finance - Associate"/>
    <x v="24"/>
    <s v="Finance-Collections Officer"/>
    <x v="1"/>
    <x v="1190"/>
    <d v="2022-12-28T10:52:58"/>
    <n v="4"/>
    <d v="2023-01-01T10:52:58"/>
    <n v="4"/>
    <d v="2023-01-27T10:52:58"/>
    <n v="26"/>
    <x v="1"/>
    <m/>
    <m/>
    <x v="2"/>
    <m/>
    <m/>
    <m/>
    <m/>
    <m/>
    <m/>
    <x v="0"/>
    <m/>
    <x v="0"/>
    <m/>
    <m/>
    <m/>
    <m/>
    <m/>
    <m/>
    <m/>
    <x v="1"/>
    <m/>
    <m/>
    <m/>
  </r>
  <r>
    <n v="21"/>
    <x v="1962"/>
    <x v="7"/>
    <s v="Finance - Associate"/>
    <x v="24"/>
    <s v="Finance-Collections Officer"/>
    <x v="1"/>
    <x v="1327"/>
    <d v="2022-12-26T10:52:58"/>
    <n v="1"/>
    <d v="2023-01-01T10:52:58"/>
    <n v="6"/>
    <d v="2023-01-19T10:52:58"/>
    <n v="18"/>
    <x v="0"/>
    <n v="14"/>
    <d v="2023-01-15T10:52:58"/>
    <x v="3"/>
    <m/>
    <d v="2023-01-21T10:52:58"/>
    <s v="Accepted"/>
    <d v="2023-01-17T10:52:58"/>
    <d v="2023-01-18T10:52:58"/>
    <d v="2023-01-18T10:52:58"/>
    <x v="12"/>
    <d v="2023-01-23T10:52:58"/>
    <x v="1"/>
    <n v="60"/>
    <d v="2023-01-24T10:52:58"/>
    <n v="1"/>
    <d v="2023-01-27T10:52:58"/>
    <d v="2023-01-30T10:52:58"/>
    <n v="134"/>
    <m/>
    <x v="1"/>
    <d v="2023-02-19T10:52:58"/>
    <n v="27"/>
    <n v="3"/>
  </r>
  <r>
    <n v="20"/>
    <x v="1963"/>
    <x v="7"/>
    <s v="Finance - Associate"/>
    <x v="24"/>
    <s v="Finance-Collections Officer"/>
    <x v="1"/>
    <x v="1278"/>
    <d v="2022-03-17T21:37:51"/>
    <n v="3"/>
    <d v="2022-03-22T21:37:51"/>
    <n v="5"/>
    <d v="2022-04-10T21:37:51"/>
    <n v="19"/>
    <x v="0"/>
    <n v="10"/>
    <d v="2022-04-01T21:37:51"/>
    <x v="1"/>
    <m/>
    <d v="2022-04-06T21:37:51"/>
    <s v="Declined"/>
    <m/>
    <m/>
    <d v="2022-04-05T21:37:51"/>
    <x v="0"/>
    <m/>
    <x v="0"/>
    <m/>
    <m/>
    <m/>
    <m/>
    <m/>
    <m/>
    <m/>
    <x v="1"/>
    <m/>
    <m/>
    <m/>
  </r>
  <r>
    <n v="12"/>
    <x v="1964"/>
    <x v="7"/>
    <s v="Finance - Associate"/>
    <x v="24"/>
    <s v="Finance-Collections Officer"/>
    <x v="1"/>
    <x v="1122"/>
    <d v="2022-03-18T21:37:51"/>
    <n v="2"/>
    <d v="2022-03-22T21:37:51"/>
    <n v="4"/>
    <d v="2022-04-10T21:37:51"/>
    <n v="19"/>
    <x v="1"/>
    <m/>
    <m/>
    <x v="2"/>
    <m/>
    <m/>
    <m/>
    <m/>
    <m/>
    <m/>
    <x v="0"/>
    <m/>
    <x v="0"/>
    <m/>
    <m/>
    <m/>
    <m/>
    <m/>
    <m/>
    <m/>
    <x v="1"/>
    <m/>
    <m/>
    <m/>
  </r>
  <r>
    <n v="439"/>
    <x v="1965"/>
    <x v="8"/>
    <s v="Communication and Advocacy - Senior Management"/>
    <x v="4"/>
    <s v="Communication and Advocacy-Senior Manager"/>
    <x v="3"/>
    <x v="415"/>
    <d v="2022-06-26T07:34:28"/>
    <n v="2"/>
    <d v="2022-06-29T07:34:28"/>
    <n v="3"/>
    <d v="2022-07-12T07:34:28"/>
    <n v="13"/>
    <x v="0"/>
    <n v="13"/>
    <d v="2022-07-12T07:34:28"/>
    <x v="0"/>
    <s v="Didn't pass technical test"/>
    <m/>
    <m/>
    <m/>
    <m/>
    <d v="2022-07-13T07:34:28"/>
    <x v="0"/>
    <m/>
    <x v="0"/>
    <m/>
    <m/>
    <m/>
    <m/>
    <m/>
    <m/>
    <m/>
    <x v="2"/>
    <m/>
    <m/>
    <m/>
  </r>
  <r>
    <n v="432"/>
    <x v="1966"/>
    <x v="8"/>
    <s v="Communication and Advocacy - Senior Management"/>
    <x v="4"/>
    <s v="Communication and Advocacy-Senior Manager"/>
    <x v="3"/>
    <x v="1328"/>
    <d v="2022-06-24T07:34:28"/>
    <n v="1"/>
    <d v="2022-06-29T07:34:28"/>
    <n v="5"/>
    <d v="2022-07-29T07:34:28"/>
    <n v="30"/>
    <x v="0"/>
    <n v="15"/>
    <d v="2022-07-14T07:34:28"/>
    <x v="0"/>
    <s v="Not a culture fit"/>
    <m/>
    <m/>
    <m/>
    <m/>
    <m/>
    <x v="0"/>
    <m/>
    <x v="0"/>
    <m/>
    <m/>
    <m/>
    <m/>
    <m/>
    <m/>
    <m/>
    <x v="0"/>
    <m/>
    <m/>
    <m/>
  </r>
  <r>
    <n v="365"/>
    <x v="1967"/>
    <x v="8"/>
    <s v="Communication and Advocacy - Senior Management"/>
    <x v="4"/>
    <s v="Communication and Advocacy-Senior Manager"/>
    <x v="3"/>
    <x v="1329"/>
    <d v="2022-05-02T18:02:17"/>
    <n v="4"/>
    <d v="2022-05-08T18:02:17"/>
    <n v="6"/>
    <d v="2022-06-05T18:02:17"/>
    <n v="28"/>
    <x v="0"/>
    <n v="7"/>
    <d v="2022-05-15T18:02:17"/>
    <x v="1"/>
    <m/>
    <d v="2022-05-21T18:02:17"/>
    <s v="Declined"/>
    <m/>
    <m/>
    <d v="2022-05-17T18:02:17"/>
    <x v="0"/>
    <m/>
    <x v="0"/>
    <m/>
    <m/>
    <m/>
    <m/>
    <m/>
    <m/>
    <m/>
    <x v="1"/>
    <m/>
    <m/>
    <m/>
  </r>
  <r>
    <n v="364"/>
    <x v="1968"/>
    <x v="8"/>
    <s v="Communication and Advocacy - Senior Management"/>
    <x v="4"/>
    <s v="Communication and Advocacy-Senior Manager"/>
    <x v="3"/>
    <x v="418"/>
    <d v="2022-05-04T18:02:17"/>
    <n v="3"/>
    <d v="2022-05-08T18:02:17"/>
    <n v="4"/>
    <d v="2022-06-01T18:02:17"/>
    <n v="24"/>
    <x v="0"/>
    <n v="13"/>
    <d v="2022-05-21T18:02:17"/>
    <x v="3"/>
    <m/>
    <d v="2022-05-25T18:02:17"/>
    <s v="Accepted"/>
    <d v="2022-05-23T18:02:17"/>
    <d v="2022-05-27T18:02:17"/>
    <d v="2022-05-22T18:02:17"/>
    <x v="5"/>
    <d v="2022-05-24T18:02:17"/>
    <x v="1"/>
    <n v="3"/>
    <d v="2022-05-27T18:02:17"/>
    <n v="3"/>
    <d v="2022-05-30T18:02:17"/>
    <d v="2022-05-31T18:02:17"/>
    <n v="138"/>
    <m/>
    <x v="1"/>
    <d v="2022-06-20T18:02:17"/>
    <n v="27"/>
    <n v="1"/>
  </r>
  <r>
    <n v="360"/>
    <x v="1969"/>
    <x v="8"/>
    <s v="Communication and Advocacy - Senior Management"/>
    <x v="4"/>
    <s v="Communication and Advocacy-Senior Manager"/>
    <x v="3"/>
    <x v="1330"/>
    <d v="2022-10-09T04:14:17"/>
    <n v="1"/>
    <d v="2022-10-10T04:14:17"/>
    <n v="1"/>
    <d v="2022-10-30T04:14:17"/>
    <n v="20"/>
    <x v="0"/>
    <n v="8"/>
    <d v="2022-10-18T04:14:17"/>
    <x v="0"/>
    <s v="Not a culture fit"/>
    <m/>
    <m/>
    <m/>
    <m/>
    <d v="2022-10-20T04:14:17"/>
    <x v="0"/>
    <m/>
    <x v="0"/>
    <m/>
    <m/>
    <m/>
    <m/>
    <m/>
    <m/>
    <m/>
    <x v="2"/>
    <m/>
    <m/>
    <m/>
  </r>
  <r>
    <n v="358"/>
    <x v="1970"/>
    <x v="8"/>
    <s v="Communication and Advocacy - Senior Management"/>
    <x v="4"/>
    <s v="Communication and Advocacy-Senior Manager"/>
    <x v="3"/>
    <x v="1331"/>
    <d v="2022-10-07T04:14:17"/>
    <n v="4"/>
    <d v="2022-10-10T04:14:17"/>
    <n v="3"/>
    <d v="2022-10-29T04:14:17"/>
    <n v="19"/>
    <x v="0"/>
    <n v="6"/>
    <d v="2022-10-16T04:14:17"/>
    <x v="0"/>
    <s v="Not a culture fit"/>
    <m/>
    <m/>
    <m/>
    <m/>
    <d v="2022-10-20T04:14:17"/>
    <x v="0"/>
    <m/>
    <x v="0"/>
    <m/>
    <m/>
    <m/>
    <m/>
    <m/>
    <m/>
    <m/>
    <x v="2"/>
    <m/>
    <m/>
    <m/>
  </r>
  <r>
    <n v="354"/>
    <x v="1971"/>
    <x v="8"/>
    <s v="Communication and Advocacy - Senior Management"/>
    <x v="4"/>
    <s v="Communication and Advocacy-Senior Manager"/>
    <x v="3"/>
    <x v="1332"/>
    <d v="2022-10-04T04:14:17"/>
    <n v="3"/>
    <d v="2022-10-10T04:14:17"/>
    <n v="6"/>
    <d v="2022-10-15T04:14:17"/>
    <n v="5"/>
    <x v="0"/>
    <n v="7"/>
    <d v="2022-10-17T04:14:17"/>
    <x v="1"/>
    <m/>
    <d v="2022-10-19T04:14:17"/>
    <s v="Declined"/>
    <m/>
    <m/>
    <d v="2022-10-18T04:14:17"/>
    <x v="0"/>
    <m/>
    <x v="0"/>
    <m/>
    <m/>
    <m/>
    <m/>
    <m/>
    <m/>
    <m/>
    <x v="1"/>
    <m/>
    <m/>
    <m/>
  </r>
  <r>
    <n v="326"/>
    <x v="1972"/>
    <x v="8"/>
    <s v="Communication and Advocacy - Senior Management"/>
    <x v="4"/>
    <s v="Communication and Advocacy-Senior Manager"/>
    <x v="3"/>
    <x v="477"/>
    <d v="2022-01-17T22:01:29"/>
    <n v="1"/>
    <d v="2022-01-21T22:01:29"/>
    <n v="4"/>
    <d v="2022-02-18T22:01:29"/>
    <n v="28"/>
    <x v="0"/>
    <n v="2"/>
    <d v="2022-01-23T22:01:29"/>
    <x v="1"/>
    <m/>
    <d v="2022-01-25T22:01:29"/>
    <s v="Declined"/>
    <m/>
    <m/>
    <d v="2022-01-24T22:01:29"/>
    <x v="0"/>
    <m/>
    <x v="0"/>
    <m/>
    <m/>
    <m/>
    <m/>
    <m/>
    <m/>
    <m/>
    <x v="1"/>
    <m/>
    <m/>
    <m/>
  </r>
  <r>
    <n v="324"/>
    <x v="1973"/>
    <x v="8"/>
    <s v="Communication and Advocacy - Senior Management"/>
    <x v="4"/>
    <s v="Communication and Advocacy-Senior Manager"/>
    <x v="3"/>
    <x v="437"/>
    <d v="2022-01-20T22:01:29"/>
    <n v="1"/>
    <d v="2022-01-21T22:01:29"/>
    <n v="1"/>
    <d v="2022-02-17T22:01:29"/>
    <n v="27"/>
    <x v="0"/>
    <n v="3"/>
    <d v="2022-01-24T22:01:29"/>
    <x v="3"/>
    <m/>
    <d v="2022-01-30T22:01:29"/>
    <s v="Accepted"/>
    <d v="2022-01-25T22:01:29"/>
    <d v="2022-01-29T22:01:29"/>
    <d v="2022-01-26T22:01:29"/>
    <x v="37"/>
    <d v="2022-01-31T22:01:29"/>
    <x v="1"/>
    <n v="7"/>
    <d v="2022-02-01T22:01:29"/>
    <n v="1"/>
    <d v="2022-02-02T22:01:29"/>
    <d v="2022-02-03T22:01:29"/>
    <n v="156"/>
    <m/>
    <x v="1"/>
    <d v="2022-02-26T22:01:29"/>
    <n v="26"/>
    <n v="1"/>
  </r>
  <r>
    <n v="323"/>
    <x v="1974"/>
    <x v="8"/>
    <s v="Communication and Advocacy - Senior Management"/>
    <x v="4"/>
    <s v="Communication and Advocacy-Senior Manager"/>
    <x v="3"/>
    <x v="1333"/>
    <d v="2022-01-17T22:01:29"/>
    <n v="2"/>
    <d v="2022-01-21T22:01:29"/>
    <n v="4"/>
    <d v="2022-02-15T22:01:29"/>
    <n v="25"/>
    <x v="0"/>
    <n v="12"/>
    <d v="2022-02-02T22:01:29"/>
    <x v="4"/>
    <m/>
    <d v="2022-02-05T22:01:29"/>
    <s v="Pending"/>
    <m/>
    <m/>
    <d v="2022-02-03T22:01:29"/>
    <x v="0"/>
    <m/>
    <x v="0"/>
    <m/>
    <m/>
    <m/>
    <m/>
    <m/>
    <m/>
    <m/>
    <x v="1"/>
    <m/>
    <m/>
    <m/>
  </r>
  <r>
    <n v="297"/>
    <x v="1975"/>
    <x v="8"/>
    <s v="Communication and Advocacy - Senior Management"/>
    <x v="4"/>
    <s v="Communication and Advocacy-Senior Manager"/>
    <x v="3"/>
    <x v="481"/>
    <d v="2023-07-30T17:45:37"/>
    <n v="3"/>
    <d v="2023-07-31T17:45:37"/>
    <n v="1"/>
    <d v="2023-08-25T17:45:37"/>
    <n v="25"/>
    <x v="0"/>
    <n v="11"/>
    <d v="2023-08-11T17:45:37"/>
    <x v="1"/>
    <m/>
    <d v="2023-08-16T17:45:37"/>
    <s v="Declined"/>
    <m/>
    <m/>
    <d v="2023-08-14T17:45:37"/>
    <x v="0"/>
    <m/>
    <x v="0"/>
    <m/>
    <m/>
    <m/>
    <m/>
    <m/>
    <m/>
    <m/>
    <x v="1"/>
    <m/>
    <m/>
    <m/>
  </r>
  <r>
    <n v="279"/>
    <x v="1976"/>
    <x v="8"/>
    <s v="Communication and Advocacy - Senior Management"/>
    <x v="4"/>
    <s v="Communication and Advocacy-Senior Manager"/>
    <x v="3"/>
    <x v="1334"/>
    <d v="2022-10-14T14:13:05"/>
    <n v="4"/>
    <d v="2022-10-18T14:13:05"/>
    <n v="4"/>
    <d v="2022-11-09T14:13:05"/>
    <n v="22"/>
    <x v="0"/>
    <n v="8"/>
    <d v="2022-10-26T14:13:05"/>
    <x v="0"/>
    <s v="Didn't pass technical test"/>
    <m/>
    <m/>
    <m/>
    <m/>
    <m/>
    <x v="0"/>
    <m/>
    <x v="0"/>
    <m/>
    <m/>
    <m/>
    <m/>
    <m/>
    <m/>
    <m/>
    <x v="2"/>
    <m/>
    <m/>
    <m/>
  </r>
  <r>
    <n v="278"/>
    <x v="1977"/>
    <x v="8"/>
    <s v="Communication and Advocacy - Senior Management"/>
    <x v="4"/>
    <s v="Communication and Advocacy-Senior Manager"/>
    <x v="3"/>
    <x v="1335"/>
    <d v="2022-10-12T14:13:05"/>
    <n v="1"/>
    <d v="2022-10-18T14:13:05"/>
    <n v="6"/>
    <d v="2022-11-01T14:13:05"/>
    <n v="14"/>
    <x v="0"/>
    <n v="15"/>
    <d v="2022-11-02T14:13:05"/>
    <x v="0"/>
    <s v="Salary expectation too high"/>
    <m/>
    <m/>
    <m/>
    <m/>
    <d v="2022-11-03T14:13:05"/>
    <x v="0"/>
    <m/>
    <x v="0"/>
    <m/>
    <m/>
    <m/>
    <m/>
    <m/>
    <m/>
    <m/>
    <x v="2"/>
    <m/>
    <m/>
    <m/>
  </r>
  <r>
    <n v="271"/>
    <x v="1978"/>
    <x v="8"/>
    <s v="Communication and Advocacy - Senior Management"/>
    <x v="4"/>
    <s v="Communication and Advocacy-Senior Manager"/>
    <x v="3"/>
    <x v="1336"/>
    <d v="2022-10-15T14:13:05"/>
    <n v="3"/>
    <d v="2022-10-18T14:13:05"/>
    <n v="3"/>
    <d v="2022-10-28T14:13:05"/>
    <n v="10"/>
    <x v="0"/>
    <n v="9"/>
    <d v="2022-10-27T14:13:05"/>
    <x v="3"/>
    <m/>
    <d v="2022-10-31T14:13:05"/>
    <s v="Accepted"/>
    <d v="2022-10-29T14:13:05"/>
    <d v="2022-11-01T14:13:05"/>
    <d v="2022-10-28T14:13:05"/>
    <x v="23"/>
    <d v="2022-11-02T14:13:05"/>
    <x v="1"/>
    <n v="6"/>
    <d v="2022-11-05T14:13:05"/>
    <n v="3"/>
    <d v="2022-11-06T14:13:05"/>
    <d v="2022-11-07T14:13:05"/>
    <n v="176"/>
    <m/>
    <x v="1"/>
    <d v="2022-11-24T14:13:05"/>
    <n v="22"/>
    <n v="1"/>
  </r>
  <r>
    <n v="249"/>
    <x v="1979"/>
    <x v="8"/>
    <s v="Communication and Advocacy - Senior Management"/>
    <x v="4"/>
    <s v="Communication and Advocacy-Senior Manager"/>
    <x v="3"/>
    <x v="1337"/>
    <d v="2022-04-25T08:21:52"/>
    <n v="3"/>
    <d v="2022-05-01T08:21:52"/>
    <n v="6"/>
    <d v="2022-05-29T08:21:52"/>
    <n v="28"/>
    <x v="0"/>
    <n v="6"/>
    <d v="2022-05-07T08:21:52"/>
    <x v="1"/>
    <m/>
    <d v="2022-05-10T08:21:52"/>
    <s v="Declined"/>
    <m/>
    <m/>
    <d v="2022-05-08T08:21:52"/>
    <x v="0"/>
    <m/>
    <x v="0"/>
    <m/>
    <m/>
    <m/>
    <m/>
    <m/>
    <m/>
    <m/>
    <x v="1"/>
    <m/>
    <m/>
    <m/>
  </r>
  <r>
    <n v="247"/>
    <x v="1980"/>
    <x v="8"/>
    <s v="Communication and Advocacy - Senior Management"/>
    <x v="4"/>
    <s v="Communication and Advocacy-Senior Manager"/>
    <x v="3"/>
    <x v="1337"/>
    <d v="2022-04-25T08:21:52"/>
    <n v="3"/>
    <d v="2022-05-01T08:21:52"/>
    <n v="6"/>
    <d v="2022-05-22T08:21:52"/>
    <n v="21"/>
    <x v="0"/>
    <n v="13"/>
    <d v="2022-05-14T08:21:52"/>
    <x v="3"/>
    <m/>
    <d v="2022-05-18T08:21:52"/>
    <s v="Accepted"/>
    <d v="2022-05-16T08:21:52"/>
    <d v="2022-05-19T08:21:52"/>
    <d v="2022-05-17T08:21:52"/>
    <x v="34"/>
    <d v="2022-05-25T08:21:52"/>
    <x v="1"/>
    <n v="11"/>
    <d v="2022-05-26T08:21:52"/>
    <n v="1"/>
    <d v="2022-05-28T08:21:52"/>
    <d v="2022-05-30T08:21:52"/>
    <n v="166"/>
    <m/>
    <x v="1"/>
    <d v="2022-06-21T08:21:52"/>
    <n v="27"/>
    <n v="2"/>
  </r>
  <r>
    <n v="242"/>
    <x v="1981"/>
    <x v="8"/>
    <s v="Communication and Advocacy - Senior Management"/>
    <x v="4"/>
    <s v="Communication and Advocacy-Senior Manager"/>
    <x v="3"/>
    <x v="444"/>
    <d v="2022-04-29T08:21:52"/>
    <n v="3"/>
    <d v="2022-05-01T08:21:52"/>
    <n v="2"/>
    <d v="2022-05-13T08:21:52"/>
    <n v="12"/>
    <x v="0"/>
    <n v="14"/>
    <d v="2022-05-15T08:21:52"/>
    <x v="0"/>
    <s v="Salary expectation too high"/>
    <m/>
    <m/>
    <m/>
    <m/>
    <m/>
    <x v="0"/>
    <m/>
    <x v="0"/>
    <m/>
    <m/>
    <m/>
    <m/>
    <m/>
    <m/>
    <m/>
    <x v="2"/>
    <m/>
    <m/>
    <m/>
  </r>
  <r>
    <n v="126"/>
    <x v="1982"/>
    <x v="8"/>
    <s v="Communication and Advocacy - Senior Management"/>
    <x v="4"/>
    <s v="Communication and Advocacy-Senior Manager"/>
    <x v="3"/>
    <x v="1338"/>
    <d v="2022-09-23T11:20:41"/>
    <n v="2"/>
    <d v="2022-09-29T11:20:41"/>
    <n v="6"/>
    <d v="2022-10-07T11:20:41"/>
    <n v="8"/>
    <x v="0"/>
    <n v="15"/>
    <d v="2022-10-14T11:20:41"/>
    <x v="3"/>
    <m/>
    <d v="2022-10-16T11:20:41"/>
    <s v="Accepted"/>
    <d v="2022-10-15T11:20:41"/>
    <d v="2022-10-18T11:20:41"/>
    <d v="2022-10-15T11:20:41"/>
    <x v="6"/>
    <d v="2022-10-22T11:20:41"/>
    <x v="1"/>
    <n v="8"/>
    <d v="2022-10-26T11:20:41"/>
    <n v="4"/>
    <d v="2022-10-29T11:20:41"/>
    <d v="2022-10-30T11:20:41"/>
    <n v="120"/>
    <m/>
    <x v="1"/>
    <d v="2022-11-14T11:20:41"/>
    <n v="23"/>
    <n v="1"/>
  </r>
  <r>
    <n v="123"/>
    <x v="1983"/>
    <x v="8"/>
    <s v="Communication and Advocacy - Senior Management"/>
    <x v="4"/>
    <s v="Communication and Advocacy-Senior Manager"/>
    <x v="3"/>
    <x v="1339"/>
    <d v="2022-09-23T11:20:41"/>
    <n v="3"/>
    <d v="2022-09-29T11:20:41"/>
    <n v="6"/>
    <d v="2022-10-08T11:20:41"/>
    <n v="9"/>
    <x v="1"/>
    <m/>
    <m/>
    <x v="2"/>
    <m/>
    <m/>
    <m/>
    <m/>
    <m/>
    <m/>
    <x v="0"/>
    <m/>
    <x v="0"/>
    <m/>
    <m/>
    <m/>
    <m/>
    <m/>
    <m/>
    <m/>
    <x v="1"/>
    <m/>
    <m/>
    <m/>
  </r>
  <r>
    <n v="88"/>
    <x v="1984"/>
    <x v="8"/>
    <s v="Communication and Advocacy - Senior Management"/>
    <x v="4"/>
    <s v="Communication and Advocacy-Senior Manager"/>
    <x v="3"/>
    <x v="1340"/>
    <d v="2022-06-16T02:13:25"/>
    <n v="3"/>
    <d v="2022-06-19T02:13:25"/>
    <n v="3"/>
    <d v="2022-07-12T02:13:25"/>
    <n v="23"/>
    <x v="1"/>
    <m/>
    <m/>
    <x v="2"/>
    <m/>
    <m/>
    <m/>
    <m/>
    <m/>
    <m/>
    <x v="0"/>
    <m/>
    <x v="0"/>
    <m/>
    <m/>
    <m/>
    <m/>
    <m/>
    <m/>
    <m/>
    <x v="1"/>
    <m/>
    <m/>
    <m/>
  </r>
  <r>
    <n v="86"/>
    <x v="1985"/>
    <x v="8"/>
    <s v="Communication and Advocacy - Senior Management"/>
    <x v="4"/>
    <s v="Communication and Advocacy-Senior Manager"/>
    <x v="3"/>
    <x v="1341"/>
    <d v="2022-06-14T02:13:25"/>
    <n v="2"/>
    <d v="2022-06-19T02:13:25"/>
    <n v="5"/>
    <d v="2022-06-27T02:13:25"/>
    <n v="8"/>
    <x v="0"/>
    <n v="6"/>
    <d v="2022-06-25T02:13:25"/>
    <x v="3"/>
    <m/>
    <d v="2022-06-30T02:13:25"/>
    <s v="Accepted"/>
    <d v="2022-06-27T02:13:25"/>
    <d v="2022-06-29T02:13:25"/>
    <d v="2022-06-29T02:13:25"/>
    <x v="7"/>
    <d v="2022-07-09T02:13:25"/>
    <x v="1"/>
    <n v="14"/>
    <d v="2022-07-10T02:13:25"/>
    <n v="1"/>
    <d v="2022-07-11T02:13:25"/>
    <d v="2022-07-13T02:13:25"/>
    <n v="163"/>
    <m/>
    <x v="1"/>
    <d v="2022-08-03T02:13:25"/>
    <n v="25"/>
    <n v="2"/>
  </r>
  <r>
    <n v="43"/>
    <x v="1986"/>
    <x v="8"/>
    <s v="Communication and Advocacy - Senior Management"/>
    <x v="4"/>
    <s v="Communication and Advocacy-Senior Manager"/>
    <x v="3"/>
    <x v="1342"/>
    <d v="2022-03-06T21:14:55"/>
    <n v="1"/>
    <d v="2022-03-09T21:14:55"/>
    <n v="3"/>
    <d v="2022-03-21T21:14:55"/>
    <n v="12"/>
    <x v="1"/>
    <m/>
    <m/>
    <x v="2"/>
    <m/>
    <m/>
    <m/>
    <m/>
    <m/>
    <m/>
    <x v="0"/>
    <m/>
    <x v="0"/>
    <m/>
    <m/>
    <m/>
    <m/>
    <m/>
    <m/>
    <m/>
    <x v="1"/>
    <m/>
    <m/>
    <m/>
  </r>
  <r>
    <n v="41"/>
    <x v="1987"/>
    <x v="8"/>
    <s v="Communication and Advocacy - Senior Management"/>
    <x v="4"/>
    <s v="Communication and Advocacy-Senior Manager"/>
    <x v="3"/>
    <x v="1343"/>
    <d v="2022-03-05T21:14:55"/>
    <n v="1"/>
    <d v="2022-03-09T21:14:55"/>
    <n v="4"/>
    <d v="2022-04-01T21:14:55"/>
    <n v="23"/>
    <x v="0"/>
    <n v="12"/>
    <d v="2022-03-21T21:14:55"/>
    <x v="0"/>
    <s v="Didn't pass technical test"/>
    <m/>
    <m/>
    <m/>
    <m/>
    <m/>
    <x v="0"/>
    <m/>
    <x v="0"/>
    <m/>
    <m/>
    <m/>
    <m/>
    <m/>
    <m/>
    <m/>
    <x v="2"/>
    <m/>
    <m/>
    <m/>
  </r>
  <r>
    <n v="2724"/>
    <x v="1988"/>
    <x v="8"/>
    <s v="Communication and Advocacy - Senior"/>
    <x v="8"/>
    <s v="Communication and Advocacy-Extension Officer"/>
    <x v="4"/>
    <x v="387"/>
    <d v="2023-05-20T05:58:29"/>
    <n v="1"/>
    <d v="2023-05-25T05:58:29"/>
    <n v="5"/>
    <d v="2023-06-17T05:58:29"/>
    <n v="23"/>
    <x v="1"/>
    <m/>
    <m/>
    <x v="2"/>
    <m/>
    <m/>
    <m/>
    <m/>
    <m/>
    <m/>
    <x v="0"/>
    <m/>
    <x v="0"/>
    <m/>
    <m/>
    <m/>
    <m/>
    <m/>
    <m/>
    <m/>
    <x v="1"/>
    <m/>
    <m/>
    <m/>
  </r>
  <r>
    <n v="2648"/>
    <x v="1989"/>
    <x v="8"/>
    <s v="Communication and Advocacy - Senior"/>
    <x v="8"/>
    <s v="Communication and Advocacy-Extension Officer"/>
    <x v="4"/>
    <x v="1344"/>
    <d v="2022-01-29T14:06:06"/>
    <n v="1"/>
    <d v="2022-02-01T14:06:06"/>
    <n v="3"/>
    <d v="2022-02-28T14:06:06"/>
    <n v="27"/>
    <x v="0"/>
    <n v="12"/>
    <d v="2022-02-13T14:06:06"/>
    <x v="3"/>
    <m/>
    <d v="2022-02-18T14:06:06"/>
    <s v="Accepted"/>
    <d v="2022-02-15T14:06:06"/>
    <d v="2022-02-17T14:06:06"/>
    <d v="2022-02-14T14:06:06"/>
    <x v="7"/>
    <d v="2022-02-24T14:06:06"/>
    <x v="1"/>
    <n v="11"/>
    <d v="2022-02-27T14:06:06"/>
    <n v="3"/>
    <d v="2022-02-28T14:06:06"/>
    <d v="2022-03-02T14:06:06"/>
    <n v="120"/>
    <m/>
    <x v="1"/>
    <d v="2022-03-20T14:06:06"/>
    <n v="24"/>
    <n v="2"/>
  </r>
  <r>
    <n v="2371"/>
    <x v="1990"/>
    <x v="8"/>
    <s v="Communication and Advocacy - Senior"/>
    <x v="8"/>
    <s v="Communication and Advocacy-Extension Officer"/>
    <x v="4"/>
    <x v="1345"/>
    <d v="2023-04-15T22:01:03"/>
    <n v="2"/>
    <d v="2023-04-20T22:01:03"/>
    <n v="5"/>
    <d v="2023-05-16T22:01:03"/>
    <n v="26"/>
    <x v="1"/>
    <m/>
    <m/>
    <x v="2"/>
    <m/>
    <m/>
    <m/>
    <m/>
    <m/>
    <m/>
    <x v="0"/>
    <m/>
    <x v="0"/>
    <m/>
    <m/>
    <m/>
    <m/>
    <m/>
    <m/>
    <m/>
    <x v="1"/>
    <m/>
    <m/>
    <m/>
  </r>
  <r>
    <n v="2331"/>
    <x v="1991"/>
    <x v="8"/>
    <s v="Communication and Advocacy - Senior"/>
    <x v="8"/>
    <s v="Communication and Advocacy-Extension Officer"/>
    <x v="4"/>
    <x v="721"/>
    <d v="2022-05-13T09:15:53"/>
    <n v="2"/>
    <d v="2022-05-19T09:15:53"/>
    <n v="6"/>
    <d v="2022-06-08T09:15:53"/>
    <n v="20"/>
    <x v="1"/>
    <m/>
    <m/>
    <x v="2"/>
    <m/>
    <m/>
    <m/>
    <m/>
    <m/>
    <m/>
    <x v="0"/>
    <m/>
    <x v="0"/>
    <m/>
    <m/>
    <m/>
    <m/>
    <m/>
    <m/>
    <m/>
    <x v="1"/>
    <m/>
    <m/>
    <m/>
  </r>
  <r>
    <n v="2141"/>
    <x v="1992"/>
    <x v="8"/>
    <s v="Communication and Advocacy - Senior"/>
    <x v="8"/>
    <s v="Communication and Advocacy-Extension Officer"/>
    <x v="4"/>
    <x v="1346"/>
    <d v="2022-07-10T19:56:24"/>
    <n v="3"/>
    <d v="2022-07-12T19:56:24"/>
    <n v="2"/>
    <d v="2022-08-06T19:56:24"/>
    <n v="25"/>
    <x v="0"/>
    <n v="6"/>
    <d v="2022-07-18T19:56:24"/>
    <x v="3"/>
    <m/>
    <d v="2022-07-23T19:56:24"/>
    <s v="Accepted"/>
    <d v="2022-07-20T19:56:24"/>
    <d v="2022-07-22T19:56:24"/>
    <d v="2022-07-19T19:56:24"/>
    <x v="15"/>
    <d v="2022-07-23T19:56:24"/>
    <x v="1"/>
    <n v="5"/>
    <d v="2022-07-25T19:56:24"/>
    <n v="2"/>
    <d v="2022-07-27T19:56:24"/>
    <d v="2022-07-29T19:56:24"/>
    <n v="141"/>
    <m/>
    <x v="1"/>
    <d v="2022-08-14T19:56:24"/>
    <n v="22"/>
    <n v="2"/>
  </r>
  <r>
    <n v="2057"/>
    <x v="1993"/>
    <x v="8"/>
    <s v="Communication and Advocacy - Senior"/>
    <x v="8"/>
    <s v="Communication and Advocacy-Extension Officer"/>
    <x v="4"/>
    <x v="1347"/>
    <d v="2022-01-17T19:56:47"/>
    <n v="2"/>
    <d v="2022-01-19T19:56:47"/>
    <n v="2"/>
    <d v="2022-02-01T19:56:47"/>
    <n v="13"/>
    <x v="0"/>
    <n v="7"/>
    <d v="2022-01-26T19:56:47"/>
    <x v="3"/>
    <m/>
    <d v="2022-01-30T19:56:47"/>
    <s v="Accepted"/>
    <d v="2022-01-28T19:56:47"/>
    <d v="2022-01-31T19:56:47"/>
    <d v="2022-01-28T19:56:47"/>
    <x v="16"/>
    <d v="2022-02-02T19:56:47"/>
    <x v="1"/>
    <n v="7"/>
    <d v="2022-02-04T19:56:47"/>
    <n v="2"/>
    <d v="2022-02-06T19:56:47"/>
    <d v="2022-02-09T19:56:47"/>
    <n v="141"/>
    <m/>
    <x v="1"/>
    <d v="2022-02-21T19:56:47"/>
    <n v="19"/>
    <n v="3"/>
  </r>
  <r>
    <n v="1955"/>
    <x v="1994"/>
    <x v="8"/>
    <s v="Communication and Advocacy - Senior"/>
    <x v="8"/>
    <s v="Communication and Advocacy-Extension Officer"/>
    <x v="4"/>
    <x v="1348"/>
    <d v="2022-09-18T01:01:03"/>
    <n v="2"/>
    <d v="2022-09-21T01:01:03"/>
    <n v="3"/>
    <d v="2022-10-18T01:01:03"/>
    <n v="27"/>
    <x v="1"/>
    <m/>
    <m/>
    <x v="2"/>
    <m/>
    <m/>
    <m/>
    <m/>
    <m/>
    <m/>
    <x v="0"/>
    <m/>
    <x v="0"/>
    <m/>
    <m/>
    <m/>
    <m/>
    <m/>
    <m/>
    <m/>
    <x v="1"/>
    <m/>
    <m/>
    <m/>
  </r>
  <r>
    <n v="1920"/>
    <x v="1995"/>
    <x v="8"/>
    <s v="Communication and Advocacy - Senior"/>
    <x v="8"/>
    <s v="Communication and Advocacy-Extension Officer"/>
    <x v="4"/>
    <x v="707"/>
    <d v="2022-05-05T21:24:39"/>
    <n v="4"/>
    <d v="2022-05-08T21:24:39"/>
    <n v="3"/>
    <d v="2022-05-15T21:24:39"/>
    <n v="7"/>
    <x v="1"/>
    <m/>
    <m/>
    <x v="2"/>
    <m/>
    <m/>
    <m/>
    <m/>
    <m/>
    <m/>
    <x v="0"/>
    <m/>
    <x v="0"/>
    <m/>
    <m/>
    <m/>
    <m/>
    <m/>
    <m/>
    <m/>
    <x v="1"/>
    <m/>
    <m/>
    <m/>
  </r>
  <r>
    <n v="1750"/>
    <x v="1996"/>
    <x v="8"/>
    <s v="Communication and Advocacy - Senior"/>
    <x v="8"/>
    <s v="Communication and Advocacy-Extension Officer"/>
    <x v="4"/>
    <x v="751"/>
    <d v="2023-01-23T19:09:14"/>
    <n v="2"/>
    <d v="2023-01-27T19:09:14"/>
    <n v="4"/>
    <d v="2023-02-20T19:09:14"/>
    <n v="24"/>
    <x v="0"/>
    <n v="11"/>
    <d v="2023-02-07T19:09:14"/>
    <x v="3"/>
    <m/>
    <d v="2023-02-10T19:09:14"/>
    <s v="Accepted"/>
    <d v="2023-02-08T19:09:14"/>
    <d v="2023-02-12T19:09:14"/>
    <d v="2023-02-09T19:09:14"/>
    <x v="12"/>
    <d v="2023-02-19T19:09:14"/>
    <x v="1"/>
    <n v="12"/>
    <d v="2023-02-21T19:09:14"/>
    <n v="2"/>
    <d v="2023-02-23T19:09:14"/>
    <d v="2023-02-24T19:09:14"/>
    <n v="158"/>
    <m/>
    <x v="1"/>
    <d v="2023-03-16T19:09:14"/>
    <n v="25"/>
    <n v="1"/>
  </r>
  <r>
    <n v="1749"/>
    <x v="1997"/>
    <x v="8"/>
    <s v="Communication and Advocacy - Senior"/>
    <x v="8"/>
    <s v="Communication and Advocacy-Extension Officer"/>
    <x v="4"/>
    <x v="1349"/>
    <d v="2023-01-26T19:09:14"/>
    <n v="2"/>
    <d v="2023-01-27T19:09:14"/>
    <n v="1"/>
    <d v="2023-02-14T19:09:14"/>
    <n v="18"/>
    <x v="1"/>
    <m/>
    <m/>
    <x v="2"/>
    <m/>
    <m/>
    <m/>
    <m/>
    <m/>
    <m/>
    <x v="0"/>
    <m/>
    <x v="0"/>
    <m/>
    <m/>
    <m/>
    <m/>
    <m/>
    <m/>
    <m/>
    <x v="1"/>
    <m/>
    <m/>
    <m/>
  </r>
  <r>
    <n v="1742"/>
    <x v="1998"/>
    <x v="8"/>
    <s v="Communication and Advocacy - Senior"/>
    <x v="8"/>
    <s v="Communication and Advocacy-Extension Officer"/>
    <x v="4"/>
    <x v="808"/>
    <d v="2023-01-23T19:09:14"/>
    <n v="1"/>
    <d v="2023-01-27T19:09:14"/>
    <n v="4"/>
    <d v="2023-02-22T19:09:14"/>
    <n v="26"/>
    <x v="1"/>
    <m/>
    <m/>
    <x v="2"/>
    <m/>
    <m/>
    <m/>
    <m/>
    <m/>
    <m/>
    <x v="0"/>
    <m/>
    <x v="0"/>
    <m/>
    <m/>
    <m/>
    <m/>
    <m/>
    <m/>
    <m/>
    <x v="1"/>
    <m/>
    <m/>
    <m/>
  </r>
  <r>
    <n v="1650"/>
    <x v="1999"/>
    <x v="8"/>
    <s v="Communication and Advocacy - Senior"/>
    <x v="8"/>
    <s v="Communication and Advocacy-Extension Officer"/>
    <x v="4"/>
    <x v="1350"/>
    <d v="2022-12-23T15:52:13"/>
    <n v="3"/>
    <d v="2022-12-25T15:52:13"/>
    <n v="2"/>
    <d v="2023-01-23T15:52:13"/>
    <n v="29"/>
    <x v="0"/>
    <n v="10"/>
    <d v="2023-01-04T15:52:13"/>
    <x v="3"/>
    <m/>
    <d v="2023-01-09T15:52:13"/>
    <s v="Accepted"/>
    <d v="2023-01-06T15:52:13"/>
    <d v="2023-01-09T15:52:13"/>
    <d v="2023-01-06T15:52:13"/>
    <x v="13"/>
    <d v="2023-01-14T15:52:13"/>
    <x v="1"/>
    <n v="10"/>
    <d v="2023-01-17T15:52:13"/>
    <n v="3"/>
    <d v="2023-01-19T15:52:13"/>
    <d v="2023-01-20T15:52:13"/>
    <n v="124"/>
    <m/>
    <x v="1"/>
    <d v="2023-02-05T15:52:13"/>
    <n v="22"/>
    <n v="1"/>
  </r>
  <r>
    <n v="1533"/>
    <x v="2000"/>
    <x v="8"/>
    <s v="Communication and Advocacy - Senior"/>
    <x v="8"/>
    <s v="Communication and Advocacy-Extension Officer"/>
    <x v="4"/>
    <x v="754"/>
    <d v="2023-05-13T13:06:51"/>
    <n v="4"/>
    <d v="2023-05-14T13:06:51"/>
    <n v="1"/>
    <d v="2023-05-28T13:06:51"/>
    <n v="14"/>
    <x v="0"/>
    <n v="16"/>
    <d v="2023-05-30T13:06:51"/>
    <x v="3"/>
    <m/>
    <d v="2023-06-06T13:06:51"/>
    <s v="Accepted"/>
    <d v="2023-05-31T13:06:51"/>
    <d v="2023-06-02T13:06:51"/>
    <d v="2023-06-02T13:06:51"/>
    <x v="38"/>
    <d v="2023-06-12T13:06:51"/>
    <x v="1"/>
    <n v="13"/>
    <d v="2023-06-15T13:06:51"/>
    <n v="3"/>
    <d v="2023-06-18T13:06:51"/>
    <d v="2023-06-21T13:06:51"/>
    <n v="179"/>
    <m/>
    <x v="1"/>
    <d v="2023-07-07T13:06:51"/>
    <n v="25"/>
    <n v="3"/>
  </r>
  <r>
    <n v="1503"/>
    <x v="2001"/>
    <x v="8"/>
    <s v="Communication and Advocacy - Senior"/>
    <x v="8"/>
    <s v="Communication and Advocacy-Extension Officer"/>
    <x v="4"/>
    <x v="1351"/>
    <d v="2022-07-19T08:18:33"/>
    <n v="4"/>
    <d v="2022-07-20T08:18:33"/>
    <n v="1"/>
    <d v="2022-08-06T08:18:33"/>
    <n v="17"/>
    <x v="1"/>
    <m/>
    <m/>
    <x v="2"/>
    <m/>
    <m/>
    <m/>
    <m/>
    <m/>
    <m/>
    <x v="0"/>
    <m/>
    <x v="0"/>
    <m/>
    <m/>
    <m/>
    <m/>
    <m/>
    <m/>
    <m/>
    <x v="1"/>
    <m/>
    <m/>
    <m/>
  </r>
  <r>
    <n v="1497"/>
    <x v="2002"/>
    <x v="8"/>
    <s v="Communication and Advocacy - Senior"/>
    <x v="8"/>
    <s v="Communication and Advocacy-Extension Officer"/>
    <x v="4"/>
    <x v="1352"/>
    <d v="2022-05-18T13:40:01"/>
    <n v="3"/>
    <d v="2022-05-20T13:40:01"/>
    <n v="2"/>
    <d v="2022-06-07T13:40:01"/>
    <n v="18"/>
    <x v="0"/>
    <n v="2"/>
    <d v="2022-05-22T13:40:01"/>
    <x v="3"/>
    <m/>
    <d v="2022-05-27T13:40:01"/>
    <s v="Accepted"/>
    <d v="2022-05-24T13:40:01"/>
    <d v="2022-05-28T13:40:01"/>
    <d v="2022-05-26T13:40:01"/>
    <x v="19"/>
    <d v="2022-05-30T13:40:01"/>
    <x v="1"/>
    <n v="8"/>
    <d v="2022-06-01T13:40:01"/>
    <n v="2"/>
    <d v="2022-06-02T13:40:01"/>
    <d v="2022-06-03T13:40:01"/>
    <n v="152"/>
    <m/>
    <x v="1"/>
    <d v="2022-06-25T13:40:01"/>
    <n v="26"/>
    <n v="1"/>
  </r>
  <r>
    <n v="1368"/>
    <x v="2003"/>
    <x v="8"/>
    <s v="Communication and Advocacy - Senior"/>
    <x v="8"/>
    <s v="Communication and Advocacy-Extension Officer"/>
    <x v="4"/>
    <x v="1353"/>
    <d v="2022-10-20T03:55:53"/>
    <n v="1"/>
    <d v="2022-10-22T03:55:53"/>
    <n v="2"/>
    <d v="2022-11-01T03:55:53"/>
    <n v="10"/>
    <x v="1"/>
    <m/>
    <m/>
    <x v="2"/>
    <m/>
    <m/>
    <m/>
    <m/>
    <m/>
    <m/>
    <x v="0"/>
    <m/>
    <x v="0"/>
    <m/>
    <m/>
    <m/>
    <m/>
    <m/>
    <m/>
    <m/>
    <x v="1"/>
    <m/>
    <m/>
    <m/>
  </r>
  <r>
    <n v="1213"/>
    <x v="2004"/>
    <x v="8"/>
    <s v="Communication and Advocacy - Senior"/>
    <x v="8"/>
    <s v="Communication and Advocacy-Extension Officer"/>
    <x v="4"/>
    <x v="461"/>
    <d v="2023-07-25T00:06:13"/>
    <n v="2"/>
    <d v="2023-07-31T00:06:13"/>
    <n v="6"/>
    <d v="2023-08-05T00:06:13"/>
    <n v="5"/>
    <x v="1"/>
    <m/>
    <m/>
    <x v="2"/>
    <m/>
    <m/>
    <m/>
    <m/>
    <m/>
    <m/>
    <x v="0"/>
    <m/>
    <x v="0"/>
    <m/>
    <m/>
    <m/>
    <m/>
    <m/>
    <m/>
    <m/>
    <x v="1"/>
    <m/>
    <m/>
    <m/>
  </r>
  <r>
    <n v="1131"/>
    <x v="2005"/>
    <x v="8"/>
    <s v="Communication and Advocacy - Senior"/>
    <x v="8"/>
    <s v="Communication and Advocacy-Extension Officer"/>
    <x v="4"/>
    <x v="1354"/>
    <d v="2022-03-17T19:06:16"/>
    <n v="1"/>
    <d v="2022-03-19T19:06:16"/>
    <n v="2"/>
    <d v="2022-03-29T19:06:16"/>
    <n v="10"/>
    <x v="1"/>
    <m/>
    <m/>
    <x v="2"/>
    <m/>
    <m/>
    <m/>
    <m/>
    <m/>
    <m/>
    <x v="0"/>
    <m/>
    <x v="0"/>
    <m/>
    <m/>
    <m/>
    <m/>
    <m/>
    <m/>
    <m/>
    <x v="1"/>
    <m/>
    <m/>
    <m/>
  </r>
  <r>
    <n v="1085"/>
    <x v="2006"/>
    <x v="8"/>
    <s v="Communication and Advocacy - Senior"/>
    <x v="8"/>
    <s v="Communication and Advocacy-Extension Officer"/>
    <x v="4"/>
    <x v="821"/>
    <d v="2022-12-03T23:25:45"/>
    <n v="4"/>
    <d v="2022-12-04T23:25:45"/>
    <n v="1"/>
    <d v="2022-12-16T23:25:45"/>
    <n v="12"/>
    <x v="1"/>
    <m/>
    <m/>
    <x v="2"/>
    <m/>
    <m/>
    <m/>
    <m/>
    <m/>
    <m/>
    <x v="0"/>
    <m/>
    <x v="0"/>
    <m/>
    <m/>
    <m/>
    <m/>
    <m/>
    <m/>
    <m/>
    <x v="1"/>
    <m/>
    <m/>
    <m/>
  </r>
  <r>
    <n v="1047"/>
    <x v="2007"/>
    <x v="8"/>
    <s v="Communication and Advocacy - Senior"/>
    <x v="8"/>
    <s v="Communication and Advocacy-Extension Officer"/>
    <x v="4"/>
    <x v="1355"/>
    <d v="2022-11-23T23:03:14"/>
    <n v="3"/>
    <d v="2022-11-26T23:03:14"/>
    <n v="3"/>
    <d v="2022-12-07T23:03:14"/>
    <n v="11"/>
    <x v="1"/>
    <m/>
    <m/>
    <x v="2"/>
    <m/>
    <m/>
    <m/>
    <m/>
    <m/>
    <m/>
    <x v="0"/>
    <m/>
    <x v="0"/>
    <m/>
    <m/>
    <m/>
    <m/>
    <m/>
    <m/>
    <m/>
    <x v="1"/>
    <m/>
    <m/>
    <m/>
  </r>
  <r>
    <n v="1030"/>
    <x v="2008"/>
    <x v="8"/>
    <s v="Communication and Advocacy - Senior"/>
    <x v="8"/>
    <s v="Communication and Advocacy-Extension Officer"/>
    <x v="4"/>
    <x v="463"/>
    <d v="2023-01-26T18:59:14"/>
    <n v="1"/>
    <d v="2023-02-01T18:59:14"/>
    <n v="6"/>
    <d v="2023-02-08T18:59:14"/>
    <n v="7"/>
    <x v="0"/>
    <n v="2"/>
    <d v="2023-02-03T18:59:14"/>
    <x v="3"/>
    <m/>
    <d v="2023-02-10T18:59:14"/>
    <s v="Accepted"/>
    <d v="2023-02-04T18:59:14"/>
    <d v="2023-02-05T18:59:14"/>
    <d v="2023-02-07T18:59:14"/>
    <x v="18"/>
    <d v="2023-02-11T18:59:14"/>
    <x v="1"/>
    <n v="8"/>
    <d v="2023-02-14T18:59:14"/>
    <n v="3"/>
    <d v="2023-02-15T18:59:14"/>
    <d v="2023-02-17T18:59:14"/>
    <n v="166"/>
    <m/>
    <x v="1"/>
    <d v="2023-03-08T18:59:14"/>
    <n v="25"/>
    <n v="2"/>
  </r>
  <r>
    <n v="938"/>
    <x v="2009"/>
    <x v="8"/>
    <s v="Communication and Advocacy - Senior"/>
    <x v="8"/>
    <s v="Communication and Advocacy-Extension Officer"/>
    <x v="4"/>
    <x v="427"/>
    <d v="2023-03-18T16:55:04"/>
    <n v="2"/>
    <d v="2023-03-20T16:55:04"/>
    <n v="2"/>
    <d v="2023-03-31T16:55:04"/>
    <n v="11"/>
    <x v="0"/>
    <n v="2"/>
    <d v="2023-03-22T16:55:04"/>
    <x v="0"/>
    <s v="Position filled by another"/>
    <m/>
    <m/>
    <m/>
    <m/>
    <d v="2023-03-25T16:55:04"/>
    <x v="0"/>
    <m/>
    <x v="0"/>
    <m/>
    <m/>
    <m/>
    <m/>
    <m/>
    <m/>
    <m/>
    <x v="0"/>
    <m/>
    <m/>
    <m/>
  </r>
  <r>
    <n v="931"/>
    <x v="2010"/>
    <x v="8"/>
    <s v="Communication and Advocacy - Senior"/>
    <x v="8"/>
    <s v="Communication and Advocacy-Extension Officer"/>
    <x v="4"/>
    <x v="1356"/>
    <d v="2023-03-15T16:55:04"/>
    <n v="3"/>
    <d v="2023-03-20T16:55:04"/>
    <n v="5"/>
    <d v="2023-04-11T16:55:04"/>
    <n v="22"/>
    <x v="0"/>
    <n v="9"/>
    <d v="2023-03-29T16:55:04"/>
    <x v="1"/>
    <m/>
    <d v="2023-04-04T16:55:04"/>
    <s v="Declined"/>
    <m/>
    <m/>
    <d v="2023-03-31T16:55:04"/>
    <x v="0"/>
    <m/>
    <x v="0"/>
    <m/>
    <m/>
    <m/>
    <m/>
    <m/>
    <m/>
    <m/>
    <x v="1"/>
    <m/>
    <m/>
    <m/>
  </r>
  <r>
    <n v="849"/>
    <x v="2011"/>
    <x v="8"/>
    <s v="Communication and Advocacy - Senior"/>
    <x v="8"/>
    <s v="Communication and Advocacy-Extension Officer"/>
    <x v="4"/>
    <x v="1357"/>
    <d v="2022-08-07T20:03:55"/>
    <n v="1"/>
    <d v="2022-08-10T20:03:55"/>
    <n v="3"/>
    <d v="2022-09-07T20:03:55"/>
    <n v="28"/>
    <x v="0"/>
    <n v="11"/>
    <d v="2022-08-21T20:03:55"/>
    <x v="0"/>
    <s v="Other"/>
    <m/>
    <m/>
    <m/>
    <m/>
    <m/>
    <x v="0"/>
    <m/>
    <x v="0"/>
    <m/>
    <m/>
    <m/>
    <m/>
    <m/>
    <m/>
    <m/>
    <x v="2"/>
    <m/>
    <m/>
    <m/>
  </r>
  <r>
    <n v="843"/>
    <x v="2012"/>
    <x v="8"/>
    <s v="Communication and Advocacy - Senior"/>
    <x v="8"/>
    <s v="Communication and Advocacy-Extension Officer"/>
    <x v="4"/>
    <x v="429"/>
    <d v="2022-08-04T20:03:55"/>
    <n v="1"/>
    <d v="2022-08-10T20:03:55"/>
    <n v="6"/>
    <d v="2022-08-29T20:03:55"/>
    <n v="19"/>
    <x v="0"/>
    <n v="2"/>
    <d v="2022-08-12T20:03:55"/>
    <x v="0"/>
    <s v="Other"/>
    <m/>
    <m/>
    <m/>
    <m/>
    <d v="2022-08-15T20:03:55"/>
    <x v="0"/>
    <m/>
    <x v="0"/>
    <m/>
    <m/>
    <m/>
    <m/>
    <m/>
    <m/>
    <m/>
    <x v="0"/>
    <m/>
    <m/>
    <m/>
  </r>
  <r>
    <n v="820"/>
    <x v="2013"/>
    <x v="8"/>
    <s v="Communication and Advocacy - Senior"/>
    <x v="8"/>
    <s v="Communication and Advocacy-Extension Officer"/>
    <x v="4"/>
    <x v="464"/>
    <d v="2022-04-24T21:29:01"/>
    <n v="3"/>
    <d v="2022-04-25T21:29:01"/>
    <n v="1"/>
    <d v="2022-05-07T21:29:01"/>
    <n v="12"/>
    <x v="0"/>
    <n v="13"/>
    <d v="2022-05-08T21:29:01"/>
    <x v="0"/>
    <s v="Not a culture fit"/>
    <m/>
    <m/>
    <m/>
    <m/>
    <m/>
    <x v="0"/>
    <m/>
    <x v="0"/>
    <m/>
    <m/>
    <m/>
    <m/>
    <m/>
    <m/>
    <m/>
    <x v="0"/>
    <m/>
    <m/>
    <m/>
  </r>
  <r>
    <n v="816"/>
    <x v="2014"/>
    <x v="8"/>
    <s v="Communication and Advocacy - Senior"/>
    <x v="8"/>
    <s v="Communication and Advocacy-Extension Officer"/>
    <x v="4"/>
    <x v="1358"/>
    <d v="2022-04-19T21:29:01"/>
    <n v="4"/>
    <d v="2022-04-25T21:29:01"/>
    <n v="6"/>
    <d v="2022-05-13T21:29:01"/>
    <n v="18"/>
    <x v="0"/>
    <n v="8"/>
    <d v="2022-05-03T21:29:01"/>
    <x v="0"/>
    <s v="Position filled by another"/>
    <m/>
    <m/>
    <m/>
    <m/>
    <d v="2022-05-04T21:29:01"/>
    <x v="0"/>
    <m/>
    <x v="0"/>
    <m/>
    <m/>
    <m/>
    <m/>
    <m/>
    <m/>
    <m/>
    <x v="2"/>
    <m/>
    <m/>
    <m/>
  </r>
  <r>
    <n v="787"/>
    <x v="2015"/>
    <x v="8"/>
    <s v="Communication and Advocacy - Senior"/>
    <x v="8"/>
    <s v="Communication and Advocacy-Extension Officer"/>
    <x v="4"/>
    <x v="1359"/>
    <d v="2023-01-09T23:55:35"/>
    <n v="4"/>
    <d v="2023-01-15T23:55:35"/>
    <n v="6"/>
    <d v="2023-01-28T23:55:35"/>
    <n v="13"/>
    <x v="0"/>
    <n v="15"/>
    <d v="2023-01-30T23:55:35"/>
    <x v="0"/>
    <s v="Salary expectation too high"/>
    <m/>
    <m/>
    <m/>
    <m/>
    <d v="2023-01-31T23:55:35"/>
    <x v="0"/>
    <m/>
    <x v="0"/>
    <m/>
    <m/>
    <m/>
    <m/>
    <m/>
    <m/>
    <m/>
    <x v="2"/>
    <m/>
    <m/>
    <m/>
  </r>
  <r>
    <n v="739"/>
    <x v="2016"/>
    <x v="8"/>
    <s v="Communication and Advocacy - Senior"/>
    <x v="8"/>
    <s v="Communication and Advocacy-Extension Officer"/>
    <x v="4"/>
    <x v="1360"/>
    <d v="2023-04-28T15:28:09"/>
    <n v="1"/>
    <d v="2023-05-01T15:28:09"/>
    <n v="3"/>
    <d v="2023-05-25T15:28:09"/>
    <n v="24"/>
    <x v="0"/>
    <n v="10"/>
    <d v="2023-05-11T15:28:09"/>
    <x v="0"/>
    <s v="Other"/>
    <m/>
    <m/>
    <m/>
    <m/>
    <d v="2023-05-14T15:28:09"/>
    <x v="0"/>
    <m/>
    <x v="0"/>
    <m/>
    <m/>
    <m/>
    <m/>
    <m/>
    <m/>
    <m/>
    <x v="2"/>
    <m/>
    <m/>
    <m/>
  </r>
  <r>
    <n v="734"/>
    <x v="2017"/>
    <x v="8"/>
    <s v="Communication and Advocacy - Senior"/>
    <x v="8"/>
    <s v="Communication and Advocacy-Extension Officer"/>
    <x v="4"/>
    <x v="432"/>
    <d v="2023-04-27T15:28:09"/>
    <n v="2"/>
    <d v="2023-05-01T15:28:09"/>
    <n v="4"/>
    <d v="2023-05-23T15:28:09"/>
    <n v="22"/>
    <x v="0"/>
    <n v="3"/>
    <d v="2023-05-04T15:28:09"/>
    <x v="1"/>
    <m/>
    <d v="2023-05-11T15:28:09"/>
    <s v="Declined"/>
    <m/>
    <m/>
    <d v="2023-05-07T15:28:09"/>
    <x v="0"/>
    <m/>
    <x v="0"/>
    <m/>
    <m/>
    <m/>
    <m/>
    <m/>
    <m/>
    <m/>
    <x v="1"/>
    <m/>
    <m/>
    <m/>
  </r>
  <r>
    <n v="688"/>
    <x v="2018"/>
    <x v="8"/>
    <s v="Communication and Advocacy - Senior"/>
    <x v="8"/>
    <s v="Communication and Advocacy-Extension Officer"/>
    <x v="4"/>
    <x v="433"/>
    <d v="2023-06-27T02:46:21"/>
    <n v="2"/>
    <d v="2023-06-29T02:46:21"/>
    <n v="2"/>
    <d v="2023-07-13T02:46:21"/>
    <n v="14"/>
    <x v="0"/>
    <n v="13"/>
    <d v="2023-07-12T02:46:21"/>
    <x v="1"/>
    <m/>
    <d v="2023-07-14T02:46:21"/>
    <s v="Declined"/>
    <m/>
    <m/>
    <d v="2023-07-13T02:46:21"/>
    <x v="0"/>
    <m/>
    <x v="0"/>
    <m/>
    <m/>
    <m/>
    <m/>
    <m/>
    <m/>
    <m/>
    <x v="1"/>
    <m/>
    <m/>
    <m/>
  </r>
  <r>
    <n v="682"/>
    <x v="2019"/>
    <x v="8"/>
    <s v="Communication and Advocacy - Senior"/>
    <x v="8"/>
    <s v="Communication and Advocacy-Extension Officer"/>
    <x v="4"/>
    <x v="1361"/>
    <d v="2023-06-28T02:46:21"/>
    <n v="2"/>
    <d v="2023-06-29T02:46:21"/>
    <n v="1"/>
    <d v="2023-07-27T02:46:21"/>
    <n v="28"/>
    <x v="0"/>
    <n v="2"/>
    <d v="2023-07-01T02:46:21"/>
    <x v="0"/>
    <s v="Not a culture fit"/>
    <m/>
    <m/>
    <m/>
    <m/>
    <m/>
    <x v="0"/>
    <m/>
    <x v="0"/>
    <m/>
    <m/>
    <m/>
    <m/>
    <m/>
    <m/>
    <m/>
    <x v="2"/>
    <m/>
    <m/>
    <m/>
  </r>
  <r>
    <n v="567"/>
    <x v="2020"/>
    <x v="8"/>
    <s v="Communication and Advocacy - Senior"/>
    <x v="8"/>
    <s v="Communication and Advocacy-Extension Officer"/>
    <x v="4"/>
    <x v="1362"/>
    <d v="2022-11-07T23:10:12"/>
    <n v="2"/>
    <d v="2022-11-08T23:10:12"/>
    <n v="1"/>
    <d v="2022-11-13T23:10:12"/>
    <n v="5"/>
    <x v="0"/>
    <n v="3"/>
    <d v="2022-11-11T23:10:12"/>
    <x v="0"/>
    <s v="Didn't pass technical test"/>
    <m/>
    <m/>
    <m/>
    <m/>
    <m/>
    <x v="0"/>
    <m/>
    <x v="0"/>
    <m/>
    <m/>
    <m/>
    <m/>
    <m/>
    <m/>
    <m/>
    <x v="0"/>
    <m/>
    <m/>
    <m/>
  </r>
  <r>
    <n v="369"/>
    <x v="2021"/>
    <x v="8"/>
    <s v="Communication and Advocacy - Senior"/>
    <x v="8"/>
    <s v="Communication and Advocacy-Extension Officer"/>
    <x v="4"/>
    <x v="1363"/>
    <d v="2022-05-06T18:02:17"/>
    <n v="2"/>
    <d v="2022-05-08T18:02:17"/>
    <n v="2"/>
    <d v="2022-05-23T18:02:17"/>
    <n v="15"/>
    <x v="0"/>
    <n v="17"/>
    <d v="2022-05-25T18:02:17"/>
    <x v="0"/>
    <s v="Other"/>
    <m/>
    <m/>
    <m/>
    <m/>
    <m/>
    <x v="0"/>
    <m/>
    <x v="0"/>
    <m/>
    <m/>
    <m/>
    <m/>
    <m/>
    <m/>
    <m/>
    <x v="2"/>
    <m/>
    <m/>
    <m/>
  </r>
  <r>
    <n v="366"/>
    <x v="2022"/>
    <x v="8"/>
    <s v="Communication and Advocacy - Senior"/>
    <x v="8"/>
    <s v="Communication and Advocacy-Extension Officer"/>
    <x v="4"/>
    <x v="1363"/>
    <d v="2022-05-07T18:02:17"/>
    <n v="3"/>
    <d v="2022-05-08T18:02:17"/>
    <n v="1"/>
    <d v="2022-05-16T18:02:17"/>
    <n v="8"/>
    <x v="0"/>
    <n v="7"/>
    <d v="2022-05-15T18:02:17"/>
    <x v="1"/>
    <m/>
    <d v="2022-05-19T18:02:17"/>
    <s v="Declined"/>
    <m/>
    <m/>
    <d v="2022-05-18T18:02:17"/>
    <x v="0"/>
    <m/>
    <x v="0"/>
    <m/>
    <m/>
    <m/>
    <m/>
    <m/>
    <m/>
    <m/>
    <x v="1"/>
    <m/>
    <m/>
    <m/>
  </r>
  <r>
    <n v="363"/>
    <x v="2023"/>
    <x v="8"/>
    <s v="Communication and Advocacy - Senior"/>
    <x v="8"/>
    <s v="Communication and Advocacy-Extension Officer"/>
    <x v="4"/>
    <x v="418"/>
    <d v="2022-05-03T18:02:17"/>
    <n v="2"/>
    <d v="2022-05-08T18:02:17"/>
    <n v="5"/>
    <d v="2022-05-25T18:02:17"/>
    <n v="17"/>
    <x v="0"/>
    <n v="5"/>
    <d v="2022-05-13T18:02:17"/>
    <x v="1"/>
    <m/>
    <d v="2022-05-18T18:02:17"/>
    <s v="Declined"/>
    <m/>
    <m/>
    <d v="2022-05-15T18:02:17"/>
    <x v="0"/>
    <m/>
    <x v="0"/>
    <m/>
    <m/>
    <m/>
    <m/>
    <m/>
    <m/>
    <m/>
    <x v="1"/>
    <m/>
    <m/>
    <m/>
  </r>
  <r>
    <n v="357"/>
    <x v="2024"/>
    <x v="8"/>
    <s v="Communication and Advocacy - Senior"/>
    <x v="8"/>
    <s v="Communication and Advocacy-Extension Officer"/>
    <x v="4"/>
    <x v="1364"/>
    <d v="2022-10-08T04:14:17"/>
    <n v="3"/>
    <d v="2022-10-10T04:14:17"/>
    <n v="2"/>
    <d v="2022-11-07T04:14:17"/>
    <n v="28"/>
    <x v="0"/>
    <n v="10"/>
    <d v="2022-10-20T04:14:17"/>
    <x v="3"/>
    <m/>
    <d v="2022-10-24T04:14:17"/>
    <s v="Accepted"/>
    <d v="2022-10-21T04:14:17"/>
    <d v="2022-10-24T04:14:17"/>
    <d v="2022-10-22T04:14:17"/>
    <x v="20"/>
    <d v="2022-10-27T04:14:17"/>
    <x v="1"/>
    <n v="7"/>
    <d v="2022-10-30T04:14:17"/>
    <n v="3"/>
    <d v="2022-10-31T04:14:17"/>
    <d v="2022-11-02T04:14:17"/>
    <n v="172"/>
    <m/>
    <x v="1"/>
    <d v="2022-11-13T04:14:17"/>
    <n v="17"/>
    <n v="2"/>
  </r>
  <r>
    <n v="329"/>
    <x v="2025"/>
    <x v="8"/>
    <s v="Communication and Advocacy - Senior"/>
    <x v="15"/>
    <s v="Communication and Advocacy-Quality Assurance"/>
    <x v="4"/>
    <x v="477"/>
    <d v="2022-01-18T22:01:29"/>
    <n v="2"/>
    <d v="2022-01-21T22:01:29"/>
    <n v="3"/>
    <d v="2022-02-03T22:01:29"/>
    <n v="13"/>
    <x v="0"/>
    <n v="16"/>
    <d v="2022-02-06T22:01:29"/>
    <x v="3"/>
    <m/>
    <d v="2022-02-08T22:01:29"/>
    <s v="Accepted"/>
    <d v="2022-02-08T22:01:29"/>
    <d v="2022-02-12T22:01:29"/>
    <d v="2022-02-07T22:01:29"/>
    <x v="12"/>
    <d v="2022-02-14T22:01:29"/>
    <x v="1"/>
    <n v="8"/>
    <d v="2022-02-17T22:01:29"/>
    <n v="3"/>
    <d v="2022-02-20T22:01:29"/>
    <d v="2022-02-23T22:01:29"/>
    <n v="161"/>
    <m/>
    <x v="1"/>
    <d v="2022-03-05T22:01:29"/>
    <n v="19"/>
    <n v="3"/>
  </r>
  <r>
    <n v="293"/>
    <x v="2026"/>
    <x v="8"/>
    <s v="Communication and Advocacy - Senior"/>
    <x v="15"/>
    <s v="Communication and Advocacy-Quality Assurance"/>
    <x v="4"/>
    <x v="481"/>
    <d v="2023-07-30T17:45:37"/>
    <n v="3"/>
    <d v="2023-07-31T17:45:37"/>
    <n v="1"/>
    <d v="2023-08-26T17:45:37"/>
    <n v="26"/>
    <x v="0"/>
    <n v="5"/>
    <d v="2023-08-05T17:45:37"/>
    <x v="0"/>
    <s v="Position filled by another"/>
    <m/>
    <m/>
    <m/>
    <m/>
    <m/>
    <x v="0"/>
    <m/>
    <x v="0"/>
    <m/>
    <m/>
    <m/>
    <m/>
    <m/>
    <m/>
    <m/>
    <x v="2"/>
    <m/>
    <m/>
    <m/>
  </r>
  <r>
    <n v="274"/>
    <x v="2027"/>
    <x v="8"/>
    <s v="Communication and Advocacy - Senior"/>
    <x v="15"/>
    <s v="Communication and Advocacy-Quality Assurance"/>
    <x v="4"/>
    <x v="1336"/>
    <d v="2022-10-16T14:13:05"/>
    <n v="4"/>
    <d v="2022-10-18T14:13:05"/>
    <n v="2"/>
    <d v="2022-11-03T14:13:05"/>
    <n v="16"/>
    <x v="0"/>
    <n v="6"/>
    <d v="2022-10-24T14:13:05"/>
    <x v="0"/>
    <s v="Salary expectation too high"/>
    <m/>
    <m/>
    <m/>
    <m/>
    <d v="2022-10-26T14:13:05"/>
    <x v="0"/>
    <m/>
    <x v="0"/>
    <m/>
    <m/>
    <m/>
    <m/>
    <m/>
    <m/>
    <m/>
    <x v="0"/>
    <m/>
    <m/>
    <m/>
  </r>
  <r>
    <n v="199"/>
    <x v="2028"/>
    <x v="8"/>
    <s v="Communication and Advocacy - Senior"/>
    <x v="15"/>
    <s v="Communication and Advocacy-Quality Assurance"/>
    <x v="4"/>
    <x v="1365"/>
    <d v="2022-06-13T18:28:45"/>
    <n v="2"/>
    <d v="2022-06-19T18:28:45"/>
    <n v="6"/>
    <d v="2022-07-10T18:28:45"/>
    <n v="21"/>
    <x v="0"/>
    <n v="6"/>
    <d v="2022-06-25T18:28:45"/>
    <x v="3"/>
    <m/>
    <d v="2022-06-30T18:28:45"/>
    <s v="Accepted"/>
    <d v="2022-06-26T18:28:45"/>
    <d v="2022-06-30T18:28:45"/>
    <d v="2022-06-27T18:28:45"/>
    <x v="17"/>
    <d v="2022-07-01T18:28:45"/>
    <x v="1"/>
    <n v="6"/>
    <d v="2022-07-04T18:28:45"/>
    <n v="3"/>
    <d v="2022-07-07T18:28:45"/>
    <d v="2022-07-09T18:28:45"/>
    <n v="132"/>
    <m/>
    <x v="1"/>
    <d v="2022-07-31T18:28:45"/>
    <n v="30"/>
    <n v="2"/>
  </r>
  <r>
    <n v="194"/>
    <x v="2029"/>
    <x v="8"/>
    <s v="Communication and Advocacy - Senior"/>
    <x v="15"/>
    <s v="Communication and Advocacy-Quality Assurance"/>
    <x v="4"/>
    <x v="1366"/>
    <d v="2022-06-13T18:28:45"/>
    <n v="3"/>
    <d v="2022-06-19T18:28:45"/>
    <n v="6"/>
    <d v="2022-07-15T18:28:45"/>
    <n v="26"/>
    <x v="0"/>
    <n v="2"/>
    <d v="2022-06-21T18:28:45"/>
    <x v="1"/>
    <m/>
    <d v="2022-06-29T18:28:45"/>
    <s v="Declined"/>
    <m/>
    <m/>
    <d v="2022-06-25T18:28:45"/>
    <x v="0"/>
    <m/>
    <x v="0"/>
    <m/>
    <m/>
    <m/>
    <m/>
    <m/>
    <m/>
    <m/>
    <x v="1"/>
    <m/>
    <m/>
    <m/>
  </r>
  <r>
    <n v="169"/>
    <x v="2030"/>
    <x v="8"/>
    <s v="Communication and Advocacy - Senior"/>
    <x v="15"/>
    <s v="Communication and Advocacy-Quality Assurance"/>
    <x v="4"/>
    <x v="483"/>
    <d v="2022-12-12T15:32:46"/>
    <n v="1"/>
    <d v="2022-12-16T15:32:46"/>
    <n v="4"/>
    <d v="2023-01-14T15:32:46"/>
    <n v="29"/>
    <x v="0"/>
    <n v="7"/>
    <d v="2022-12-23T15:32:46"/>
    <x v="0"/>
    <s v="Salary expectation too high"/>
    <m/>
    <m/>
    <m/>
    <m/>
    <m/>
    <x v="0"/>
    <m/>
    <x v="0"/>
    <m/>
    <m/>
    <m/>
    <m/>
    <m/>
    <m/>
    <m/>
    <x v="2"/>
    <m/>
    <m/>
    <m/>
  </r>
  <r>
    <n v="167"/>
    <x v="2031"/>
    <x v="8"/>
    <s v="Communication and Advocacy - Senior"/>
    <x v="15"/>
    <s v="Communication and Advocacy-Quality Assurance"/>
    <x v="4"/>
    <x v="483"/>
    <d v="2022-12-12T15:32:46"/>
    <n v="1"/>
    <d v="2022-12-16T15:32:46"/>
    <n v="4"/>
    <d v="2022-12-29T15:32:46"/>
    <n v="13"/>
    <x v="0"/>
    <n v="11"/>
    <d v="2022-12-27T15:32:46"/>
    <x v="3"/>
    <m/>
    <d v="2023-01-02T15:32:46"/>
    <s v="Accepted"/>
    <d v="2022-12-28T15:32:46"/>
    <d v="2023-01-01T15:32:46"/>
    <d v="2022-12-29T15:32:46"/>
    <x v="5"/>
    <d v="2023-01-03T15:32:46"/>
    <x v="1"/>
    <n v="7"/>
    <d v="2023-01-06T15:32:46"/>
    <n v="3"/>
    <d v="2023-01-08T15:32:46"/>
    <d v="2023-01-09T15:32:46"/>
    <n v="141"/>
    <m/>
    <x v="1"/>
    <d v="2023-01-20T15:32:46"/>
    <n v="17"/>
    <n v="1"/>
  </r>
  <r>
    <n v="166"/>
    <x v="2032"/>
    <x v="8"/>
    <s v="Communication and Advocacy - Senior"/>
    <x v="15"/>
    <s v="Communication and Advocacy-Quality Assurance"/>
    <x v="4"/>
    <x v="483"/>
    <d v="2022-12-14T15:32:46"/>
    <n v="3"/>
    <d v="2022-12-16T15:32:46"/>
    <n v="2"/>
    <d v="2023-01-05T15:32:46"/>
    <n v="20"/>
    <x v="0"/>
    <n v="3"/>
    <d v="2022-12-19T15:32:46"/>
    <x v="1"/>
    <m/>
    <d v="2022-12-27T15:32:46"/>
    <s v="Declined"/>
    <m/>
    <m/>
    <d v="2022-12-23T15:32:46"/>
    <x v="0"/>
    <m/>
    <x v="0"/>
    <m/>
    <m/>
    <m/>
    <m/>
    <m/>
    <m/>
    <m/>
    <x v="1"/>
    <m/>
    <m/>
    <m/>
  </r>
  <r>
    <n v="163"/>
    <x v="2033"/>
    <x v="8"/>
    <s v="Communication and Advocacy - Senior"/>
    <x v="15"/>
    <s v="Communication and Advocacy-Quality Assurance"/>
    <x v="4"/>
    <x v="1367"/>
    <d v="2022-12-14T15:32:46"/>
    <n v="4"/>
    <d v="2022-12-16T15:32:46"/>
    <n v="2"/>
    <d v="2023-01-04T15:32:46"/>
    <n v="19"/>
    <x v="1"/>
    <m/>
    <m/>
    <x v="2"/>
    <m/>
    <m/>
    <m/>
    <m/>
    <m/>
    <m/>
    <x v="0"/>
    <m/>
    <x v="0"/>
    <m/>
    <m/>
    <m/>
    <m/>
    <m/>
    <m/>
    <m/>
    <x v="1"/>
    <m/>
    <m/>
    <m/>
  </r>
  <r>
    <n v="125"/>
    <x v="2034"/>
    <x v="8"/>
    <s v="Communication and Advocacy - Senior"/>
    <x v="15"/>
    <s v="Communication and Advocacy-Quality Assurance"/>
    <x v="4"/>
    <x v="1368"/>
    <d v="2022-09-26T11:20:41"/>
    <n v="3"/>
    <d v="2022-09-29T11:20:41"/>
    <n v="3"/>
    <d v="2022-10-18T11:20:41"/>
    <n v="19"/>
    <x v="1"/>
    <m/>
    <m/>
    <x v="2"/>
    <m/>
    <m/>
    <m/>
    <m/>
    <m/>
    <m/>
    <x v="0"/>
    <m/>
    <x v="0"/>
    <m/>
    <m/>
    <m/>
    <m/>
    <m/>
    <m/>
    <m/>
    <x v="1"/>
    <m/>
    <m/>
    <m/>
  </r>
  <r>
    <n v="85"/>
    <x v="2035"/>
    <x v="8"/>
    <s v="Communication and Advocacy - Senior"/>
    <x v="15"/>
    <s v="Communication and Advocacy-Quality Assurance"/>
    <x v="4"/>
    <x v="1341"/>
    <d v="2022-06-16T02:13:25"/>
    <n v="4"/>
    <d v="2022-06-19T02:13:25"/>
    <n v="3"/>
    <d v="2022-07-09T02:13:25"/>
    <n v="20"/>
    <x v="0"/>
    <n v="11"/>
    <d v="2022-06-30T02:13:25"/>
    <x v="1"/>
    <m/>
    <d v="2022-07-05T02:13:25"/>
    <s v="Declined"/>
    <m/>
    <m/>
    <d v="2022-07-03T02:13:25"/>
    <x v="0"/>
    <m/>
    <x v="0"/>
    <m/>
    <m/>
    <m/>
    <m/>
    <m/>
    <m/>
    <m/>
    <x v="1"/>
    <m/>
    <m/>
    <m/>
  </r>
  <r>
    <n v="84"/>
    <x v="2036"/>
    <x v="8"/>
    <s v="Communication and Advocacy - Senior"/>
    <x v="15"/>
    <s v="Communication and Advocacy-Quality Assurance"/>
    <x v="4"/>
    <x v="1341"/>
    <d v="2022-06-16T02:13:25"/>
    <n v="4"/>
    <d v="2022-06-19T02:13:25"/>
    <n v="3"/>
    <d v="2022-07-06T02:13:25"/>
    <n v="17"/>
    <x v="1"/>
    <m/>
    <m/>
    <x v="2"/>
    <m/>
    <m/>
    <m/>
    <m/>
    <m/>
    <m/>
    <x v="0"/>
    <m/>
    <x v="0"/>
    <m/>
    <m/>
    <m/>
    <m/>
    <m/>
    <m/>
    <m/>
    <x v="1"/>
    <m/>
    <m/>
    <m/>
  </r>
  <r>
    <n v="49"/>
    <x v="2037"/>
    <x v="8"/>
    <s v="Communication and Advocacy - Senior"/>
    <x v="15"/>
    <s v="Communication and Advocacy-Quality Assurance"/>
    <x v="4"/>
    <x v="1343"/>
    <d v="2022-03-07T21:14:55"/>
    <n v="3"/>
    <d v="2022-03-09T21:14:55"/>
    <n v="2"/>
    <d v="2022-04-02T21:14:55"/>
    <n v="24"/>
    <x v="0"/>
    <n v="17"/>
    <d v="2022-03-26T21:14:55"/>
    <x v="0"/>
    <s v="Other"/>
    <m/>
    <m/>
    <m/>
    <m/>
    <m/>
    <x v="0"/>
    <m/>
    <x v="0"/>
    <m/>
    <m/>
    <m/>
    <m/>
    <m/>
    <m/>
    <m/>
    <x v="2"/>
    <m/>
    <m/>
    <m/>
  </r>
  <r>
    <n v="48"/>
    <x v="2038"/>
    <x v="8"/>
    <s v="Communication and Advocacy - Senior"/>
    <x v="15"/>
    <s v="Communication and Advocacy-Quality Assurance"/>
    <x v="4"/>
    <x v="1369"/>
    <d v="2022-03-04T21:14:55"/>
    <n v="4"/>
    <d v="2022-03-09T21:14:55"/>
    <n v="5"/>
    <d v="2022-03-27T21:14:55"/>
    <n v="18"/>
    <x v="0"/>
    <n v="4"/>
    <d v="2022-03-13T21:14:55"/>
    <x v="0"/>
    <s v="Other"/>
    <m/>
    <m/>
    <m/>
    <m/>
    <d v="2022-03-15T21:14:55"/>
    <x v="0"/>
    <m/>
    <x v="0"/>
    <m/>
    <m/>
    <m/>
    <m/>
    <m/>
    <m/>
    <m/>
    <x v="0"/>
    <m/>
    <m/>
    <m/>
  </r>
  <r>
    <n v="42"/>
    <x v="2039"/>
    <x v="8"/>
    <s v="Communication and Advocacy - Senior"/>
    <x v="15"/>
    <s v="Communication and Advocacy-Quality Assurance"/>
    <x v="4"/>
    <x v="1370"/>
    <d v="2022-03-04T21:14:55"/>
    <n v="1"/>
    <d v="2022-03-09T21:14:55"/>
    <n v="5"/>
    <d v="2022-04-06T21:14:55"/>
    <n v="28"/>
    <x v="0"/>
    <n v="4"/>
    <d v="2022-03-13T21:14:55"/>
    <x v="0"/>
    <s v="Position filled by another"/>
    <m/>
    <m/>
    <m/>
    <m/>
    <d v="2022-03-15T21:14:55"/>
    <x v="0"/>
    <m/>
    <x v="0"/>
    <m/>
    <m/>
    <m/>
    <m/>
    <m/>
    <m/>
    <m/>
    <x v="0"/>
    <m/>
    <m/>
    <m/>
  </r>
  <r>
    <n v="2948"/>
    <x v="2040"/>
    <x v="8"/>
    <s v="Communication and Advocacy - Manager Level"/>
    <x v="6"/>
    <s v="Communication and Advocacy-Manager"/>
    <x v="5"/>
    <x v="696"/>
    <d v="2022-06-15T11:38:00"/>
    <n v="2"/>
    <d v="2022-06-23T11:38:00"/>
    <n v="8"/>
    <d v="2022-08-07T11:38:00"/>
    <n v="45"/>
    <x v="1"/>
    <m/>
    <m/>
    <x v="2"/>
    <m/>
    <m/>
    <m/>
    <m/>
    <m/>
    <m/>
    <x v="0"/>
    <m/>
    <x v="0"/>
    <m/>
    <m/>
    <m/>
    <m/>
    <m/>
    <m/>
    <m/>
    <x v="1"/>
    <m/>
    <m/>
    <m/>
  </r>
  <r>
    <n v="2941"/>
    <x v="2041"/>
    <x v="8"/>
    <s v="Communication and Advocacy - Manager Level"/>
    <x v="6"/>
    <s v="Communication and Advocacy-Manager"/>
    <x v="5"/>
    <x v="1371"/>
    <d v="2022-06-13T11:38:00"/>
    <n v="3"/>
    <d v="2022-06-21T11:38:00"/>
    <n v="8"/>
    <d v="2022-08-05T11:38:00"/>
    <n v="45"/>
    <x v="1"/>
    <m/>
    <m/>
    <x v="2"/>
    <m/>
    <m/>
    <m/>
    <m/>
    <m/>
    <m/>
    <x v="0"/>
    <m/>
    <x v="0"/>
    <m/>
    <m/>
    <m/>
    <m/>
    <m/>
    <m/>
    <m/>
    <x v="1"/>
    <m/>
    <m/>
    <m/>
  </r>
  <r>
    <n v="2336"/>
    <x v="2042"/>
    <x v="8"/>
    <s v="Communication and Advocacy - Manager Level"/>
    <x v="6"/>
    <s v="Communication and Advocacy-Manager"/>
    <x v="5"/>
    <x v="721"/>
    <d v="2022-05-15T09:15:53"/>
    <n v="4"/>
    <d v="2022-05-19T09:15:53"/>
    <n v="4"/>
    <d v="2022-06-14T09:15:53"/>
    <n v="26"/>
    <x v="1"/>
    <m/>
    <m/>
    <x v="2"/>
    <m/>
    <m/>
    <m/>
    <m/>
    <m/>
    <m/>
    <x v="0"/>
    <m/>
    <x v="0"/>
    <m/>
    <m/>
    <m/>
    <m/>
    <m/>
    <m/>
    <m/>
    <x v="1"/>
    <m/>
    <m/>
    <m/>
  </r>
  <r>
    <n v="2335"/>
    <x v="2043"/>
    <x v="8"/>
    <s v="Communication and Advocacy - Manager Level"/>
    <x v="6"/>
    <s v="Communication and Advocacy-Manager"/>
    <x v="5"/>
    <x v="763"/>
    <d v="2022-05-13T09:15:53"/>
    <n v="3"/>
    <d v="2022-05-19T09:15:53"/>
    <n v="6"/>
    <d v="2022-06-15T09:15:53"/>
    <n v="27"/>
    <x v="1"/>
    <m/>
    <m/>
    <x v="2"/>
    <m/>
    <m/>
    <m/>
    <m/>
    <m/>
    <m/>
    <x v="0"/>
    <m/>
    <x v="0"/>
    <m/>
    <m/>
    <m/>
    <m/>
    <m/>
    <m/>
    <m/>
    <x v="1"/>
    <m/>
    <m/>
    <m/>
  </r>
  <r>
    <n v="2058"/>
    <x v="2044"/>
    <x v="8"/>
    <s v="Communication and Advocacy - Manager Level"/>
    <x v="6"/>
    <s v="Communication and Advocacy-Manager"/>
    <x v="5"/>
    <x v="806"/>
    <d v="2022-01-17T19:56:47"/>
    <n v="1"/>
    <d v="2022-01-19T19:56:47"/>
    <n v="2"/>
    <d v="2022-01-26T19:56:47"/>
    <n v="7"/>
    <x v="1"/>
    <m/>
    <m/>
    <x v="2"/>
    <m/>
    <m/>
    <m/>
    <m/>
    <m/>
    <m/>
    <x v="0"/>
    <m/>
    <x v="0"/>
    <m/>
    <m/>
    <m/>
    <m/>
    <m/>
    <m/>
    <m/>
    <x v="1"/>
    <m/>
    <m/>
    <m/>
  </r>
  <r>
    <n v="2056"/>
    <x v="2045"/>
    <x v="8"/>
    <s v="Communication and Advocacy - Manager Level"/>
    <x v="6"/>
    <s v="Communication and Advocacy-Manager"/>
    <x v="5"/>
    <x v="1372"/>
    <d v="2022-01-14T19:56:47"/>
    <n v="2"/>
    <d v="2022-01-19T19:56:47"/>
    <n v="5"/>
    <d v="2022-02-15T19:56:47"/>
    <n v="27"/>
    <x v="1"/>
    <m/>
    <m/>
    <x v="2"/>
    <m/>
    <m/>
    <m/>
    <m/>
    <m/>
    <m/>
    <x v="0"/>
    <m/>
    <x v="0"/>
    <m/>
    <m/>
    <m/>
    <m/>
    <m/>
    <m/>
    <m/>
    <x v="1"/>
    <m/>
    <m/>
    <m/>
  </r>
  <r>
    <n v="2054"/>
    <x v="2046"/>
    <x v="8"/>
    <s v="Communication and Advocacy - Manager Level"/>
    <x v="6"/>
    <s v="Communication and Advocacy-Manager"/>
    <x v="5"/>
    <x v="1347"/>
    <d v="2022-01-16T19:56:47"/>
    <n v="1"/>
    <d v="2022-01-19T19:56:47"/>
    <n v="3"/>
    <d v="2022-02-18T19:56:47"/>
    <n v="30"/>
    <x v="0"/>
    <n v="16"/>
    <d v="2022-02-04T19:56:47"/>
    <x v="3"/>
    <m/>
    <d v="2022-02-09T19:56:47"/>
    <s v="Accepted"/>
    <d v="2022-02-05T19:56:47"/>
    <d v="2022-02-08T19:56:47"/>
    <d v="2022-02-08T19:56:47"/>
    <x v="4"/>
    <d v="2022-02-10T19:56:47"/>
    <x v="1"/>
    <n v="6"/>
    <d v="2022-02-14T19:56:47"/>
    <n v="4"/>
    <d v="2022-02-15T19:56:47"/>
    <d v="2022-02-18T19:56:47"/>
    <n v="164"/>
    <m/>
    <x v="1"/>
    <d v="2022-02-26T19:56:47"/>
    <n v="16"/>
    <n v="3"/>
  </r>
  <r>
    <n v="1911"/>
    <x v="2047"/>
    <x v="8"/>
    <s v="Communication and Advocacy - Manager Level"/>
    <x v="6"/>
    <s v="Communication and Advocacy-Manager"/>
    <x v="5"/>
    <x v="1373"/>
    <d v="2022-05-06T21:24:39"/>
    <n v="2"/>
    <d v="2022-05-08T21:24:39"/>
    <n v="2"/>
    <d v="2022-05-23T21:24:39"/>
    <n v="15"/>
    <x v="1"/>
    <m/>
    <m/>
    <x v="2"/>
    <m/>
    <m/>
    <m/>
    <m/>
    <m/>
    <m/>
    <x v="0"/>
    <m/>
    <x v="0"/>
    <m/>
    <m/>
    <m/>
    <m/>
    <m/>
    <m/>
    <m/>
    <x v="1"/>
    <m/>
    <m/>
    <m/>
  </r>
  <r>
    <n v="1745"/>
    <x v="2048"/>
    <x v="8"/>
    <s v="Communication and Advocacy - Manager Level"/>
    <x v="6"/>
    <s v="Communication and Advocacy-Manager"/>
    <x v="5"/>
    <x v="785"/>
    <d v="2023-01-24T19:09:14"/>
    <n v="4"/>
    <d v="2023-01-27T19:09:14"/>
    <n v="3"/>
    <d v="2023-02-10T19:09:14"/>
    <n v="14"/>
    <x v="1"/>
    <m/>
    <m/>
    <x v="2"/>
    <m/>
    <m/>
    <m/>
    <m/>
    <m/>
    <m/>
    <x v="0"/>
    <m/>
    <x v="0"/>
    <m/>
    <m/>
    <m/>
    <m/>
    <m/>
    <m/>
    <m/>
    <x v="1"/>
    <m/>
    <m/>
    <m/>
  </r>
  <r>
    <n v="1597"/>
    <x v="2049"/>
    <x v="8"/>
    <s v="Communication and Advocacy - Manager Level"/>
    <x v="6"/>
    <s v="Communication and Advocacy-Manager"/>
    <x v="5"/>
    <x v="1374"/>
    <d v="2023-03-09T03:56:27"/>
    <n v="3"/>
    <d v="2023-03-15T03:56:27"/>
    <n v="6"/>
    <d v="2023-03-27T03:56:27"/>
    <n v="12"/>
    <x v="1"/>
    <m/>
    <m/>
    <x v="2"/>
    <m/>
    <m/>
    <m/>
    <m/>
    <m/>
    <m/>
    <x v="0"/>
    <m/>
    <x v="0"/>
    <m/>
    <m/>
    <m/>
    <m/>
    <m/>
    <m/>
    <m/>
    <x v="1"/>
    <m/>
    <m/>
    <m/>
  </r>
  <r>
    <n v="1579"/>
    <x v="2050"/>
    <x v="8"/>
    <s v="Communication and Advocacy - Manager Level"/>
    <x v="6"/>
    <s v="Communication and Advocacy-Manager"/>
    <x v="5"/>
    <x v="753"/>
    <d v="2022-09-08T17:35:38"/>
    <n v="3"/>
    <d v="2022-09-09T17:35:38"/>
    <n v="1"/>
    <d v="2022-10-07T17:35:38"/>
    <n v="28"/>
    <x v="0"/>
    <n v="7"/>
    <d v="2022-09-16T17:35:38"/>
    <x v="3"/>
    <m/>
    <d v="2022-09-19T17:35:38"/>
    <s v="Accepted"/>
    <d v="2022-09-18T17:35:38"/>
    <d v="2022-09-22T17:35:38"/>
    <d v="2022-09-18T17:35:38"/>
    <x v="23"/>
    <d v="2022-09-26T17:35:38"/>
    <x v="1"/>
    <n v="10"/>
    <d v="2022-09-29T17:35:38"/>
    <n v="3"/>
    <d v="2022-10-02T17:35:38"/>
    <d v="2022-10-04T17:35:38"/>
    <n v="120"/>
    <m/>
    <x v="1"/>
    <d v="2022-10-20T17:35:38"/>
    <n v="24"/>
    <n v="2"/>
  </r>
  <r>
    <n v="1576"/>
    <x v="2051"/>
    <x v="8"/>
    <s v="Communication and Advocacy - Manager Level"/>
    <x v="6"/>
    <s v="Communication and Advocacy-Manager"/>
    <x v="5"/>
    <x v="396"/>
    <d v="2022-09-03T17:35:38"/>
    <n v="2"/>
    <d v="2022-09-09T17:35:38"/>
    <n v="6"/>
    <d v="2022-09-30T17:35:38"/>
    <n v="21"/>
    <x v="0"/>
    <n v="15"/>
    <d v="2022-09-24T17:35:38"/>
    <x v="3"/>
    <m/>
    <d v="2022-09-29T17:35:38"/>
    <s v="Accepted"/>
    <d v="2022-09-26T17:35:38"/>
    <d v="2022-09-28T17:35:38"/>
    <d v="2022-09-27T17:35:38"/>
    <x v="12"/>
    <d v="2022-09-30T17:35:38"/>
    <x v="1"/>
    <n v="6"/>
    <d v="2022-10-02T17:35:38"/>
    <n v="2"/>
    <d v="2022-10-03T17:35:38"/>
    <d v="2022-10-06T17:35:38"/>
    <n v="153"/>
    <m/>
    <x v="1"/>
    <d v="2022-10-24T17:35:38"/>
    <n v="24"/>
    <n v="3"/>
  </r>
  <r>
    <n v="1504"/>
    <x v="2052"/>
    <x v="8"/>
    <s v="Communication and Advocacy - Manager Level"/>
    <x v="6"/>
    <s v="Communication and Advocacy-Manager"/>
    <x v="5"/>
    <x v="1375"/>
    <d v="2022-07-14T08:18:33"/>
    <n v="4"/>
    <d v="2022-07-20T08:18:33"/>
    <n v="6"/>
    <d v="2022-08-11T08:18:33"/>
    <n v="22"/>
    <x v="0"/>
    <n v="4"/>
    <d v="2022-07-24T08:18:33"/>
    <x v="3"/>
    <m/>
    <d v="2022-07-31T08:18:33"/>
    <s v="Accepted"/>
    <d v="2022-07-26T08:18:33"/>
    <d v="2022-07-28T08:18:33"/>
    <d v="2022-07-28T08:18:33"/>
    <x v="17"/>
    <d v="2022-07-30T08:18:33"/>
    <x v="1"/>
    <n v="6"/>
    <d v="2022-08-03T08:18:33"/>
    <n v="4"/>
    <d v="2022-08-05T08:18:33"/>
    <d v="2022-08-07T08:18:33"/>
    <n v="142"/>
    <m/>
    <x v="1"/>
    <d v="2022-08-24T08:18:33"/>
    <n v="25"/>
    <n v="2"/>
  </r>
  <r>
    <n v="1494"/>
    <x v="2053"/>
    <x v="8"/>
    <s v="Communication and Advocacy - Manager Level"/>
    <x v="6"/>
    <s v="Communication and Advocacy-Manager"/>
    <x v="5"/>
    <x v="735"/>
    <d v="2022-05-15T13:40:01"/>
    <n v="3"/>
    <d v="2022-05-20T13:40:01"/>
    <n v="5"/>
    <d v="2022-06-04T13:40:01"/>
    <n v="15"/>
    <x v="0"/>
    <n v="9"/>
    <d v="2022-05-29T13:40:01"/>
    <x v="3"/>
    <m/>
    <d v="2022-06-04T13:40:01"/>
    <s v="Accepted"/>
    <d v="2022-05-31T13:40:01"/>
    <d v="2022-06-03T13:40:01"/>
    <d v="2022-06-01T13:40:01"/>
    <x v="5"/>
    <d v="2022-06-04T13:40:01"/>
    <x v="1"/>
    <n v="6"/>
    <d v="2022-06-05T13:40:01"/>
    <n v="1"/>
    <d v="2022-06-07T13:40:01"/>
    <d v="2022-06-08T13:40:01"/>
    <n v="127"/>
    <m/>
    <x v="1"/>
    <d v="2022-06-20T13:40:01"/>
    <n v="16"/>
    <n v="1"/>
  </r>
  <r>
    <n v="1315"/>
    <x v="2054"/>
    <x v="8"/>
    <s v="Communication and Advocacy - Manager Level"/>
    <x v="6"/>
    <s v="Communication and Advocacy-Manager"/>
    <x v="5"/>
    <x v="1376"/>
    <d v="2023-08-13T05:35:37"/>
    <n v="3"/>
    <d v="2023-08-17T05:35:37"/>
    <n v="4"/>
    <d v="2023-09-03T05:35:37"/>
    <n v="17"/>
    <x v="1"/>
    <m/>
    <m/>
    <x v="2"/>
    <m/>
    <m/>
    <m/>
    <m/>
    <m/>
    <m/>
    <x v="0"/>
    <m/>
    <x v="0"/>
    <m/>
    <m/>
    <m/>
    <m/>
    <m/>
    <m/>
    <m/>
    <x v="1"/>
    <m/>
    <m/>
    <m/>
  </r>
  <r>
    <n v="1023"/>
    <x v="2055"/>
    <x v="8"/>
    <s v="Communication and Advocacy - Manager Level"/>
    <x v="6"/>
    <s v="Communication and Advocacy-Manager"/>
    <x v="5"/>
    <x v="463"/>
    <d v="2023-01-27T18:59:14"/>
    <n v="2"/>
    <d v="2023-02-01T18:59:14"/>
    <n v="5"/>
    <d v="2023-02-14T18:59:14"/>
    <n v="13"/>
    <x v="1"/>
    <m/>
    <m/>
    <x v="2"/>
    <m/>
    <m/>
    <m/>
    <m/>
    <m/>
    <m/>
    <x v="0"/>
    <m/>
    <x v="0"/>
    <m/>
    <m/>
    <m/>
    <m/>
    <m/>
    <m/>
    <m/>
    <x v="1"/>
    <m/>
    <m/>
    <m/>
  </r>
  <r>
    <n v="841"/>
    <x v="2056"/>
    <x v="8"/>
    <s v="Communication and Advocacy - Manager Level"/>
    <x v="6"/>
    <s v="Communication and Advocacy-Manager"/>
    <x v="5"/>
    <x v="1377"/>
    <d v="2022-08-07T20:03:55"/>
    <n v="3"/>
    <d v="2022-08-10T20:03:55"/>
    <n v="3"/>
    <d v="2022-08-20T20:03:55"/>
    <n v="10"/>
    <x v="0"/>
    <n v="16"/>
    <d v="2022-08-26T20:03:55"/>
    <x v="1"/>
    <m/>
    <d v="2022-08-31T20:03:55"/>
    <s v="Declined"/>
    <m/>
    <m/>
    <d v="2022-08-29T20:03:55"/>
    <x v="0"/>
    <m/>
    <x v="0"/>
    <m/>
    <m/>
    <m/>
    <m/>
    <m/>
    <m/>
    <m/>
    <x v="1"/>
    <m/>
    <m/>
    <m/>
  </r>
  <r>
    <n v="789"/>
    <x v="2057"/>
    <x v="8"/>
    <s v="Communication and Advocacy - Manager Level"/>
    <x v="6"/>
    <s v="Communication and Advocacy-Manager"/>
    <x v="5"/>
    <x v="1378"/>
    <d v="2023-01-09T23:55:35"/>
    <n v="3"/>
    <d v="2023-01-15T23:55:35"/>
    <n v="6"/>
    <d v="2023-01-24T23:55:35"/>
    <n v="9"/>
    <x v="0"/>
    <n v="10"/>
    <d v="2023-01-25T23:55:35"/>
    <x v="1"/>
    <m/>
    <d v="2023-01-29T23:55:35"/>
    <s v="Declined"/>
    <m/>
    <m/>
    <d v="2023-01-26T23:55:35"/>
    <x v="0"/>
    <m/>
    <x v="0"/>
    <m/>
    <m/>
    <m/>
    <m/>
    <m/>
    <m/>
    <m/>
    <x v="1"/>
    <m/>
    <m/>
    <m/>
  </r>
  <r>
    <n v="738"/>
    <x v="2058"/>
    <x v="8"/>
    <s v="Communication and Advocacy - Manager Level"/>
    <x v="6"/>
    <s v="Communication and Advocacy-Manager"/>
    <x v="5"/>
    <x v="1379"/>
    <d v="2023-04-27T15:28:09"/>
    <n v="4"/>
    <d v="2023-05-01T15:28:09"/>
    <n v="4"/>
    <d v="2023-05-30T15:28:09"/>
    <n v="29"/>
    <x v="0"/>
    <n v="6"/>
    <d v="2023-05-07T15:28:09"/>
    <x v="0"/>
    <s v="Didn't pass technical test"/>
    <m/>
    <m/>
    <m/>
    <m/>
    <d v="2023-05-10T15:28:09"/>
    <x v="0"/>
    <m/>
    <x v="0"/>
    <m/>
    <m/>
    <m/>
    <m/>
    <m/>
    <m/>
    <m/>
    <x v="2"/>
    <m/>
    <m/>
    <m/>
  </r>
  <r>
    <n v="737"/>
    <x v="2059"/>
    <x v="8"/>
    <s v="Communication and Advocacy - Manager Level"/>
    <x v="6"/>
    <s v="Communication and Advocacy-Manager"/>
    <x v="5"/>
    <x v="1380"/>
    <d v="2023-04-25T15:28:09"/>
    <n v="4"/>
    <d v="2023-05-01T15:28:09"/>
    <n v="6"/>
    <d v="2023-05-23T15:28:09"/>
    <n v="22"/>
    <x v="0"/>
    <n v="4"/>
    <d v="2023-05-05T15:28:09"/>
    <x v="4"/>
    <m/>
    <d v="2023-05-13T15:28:09"/>
    <s v="Pending"/>
    <m/>
    <m/>
    <d v="2023-05-09T15:28:09"/>
    <x v="0"/>
    <m/>
    <x v="0"/>
    <m/>
    <m/>
    <m/>
    <m/>
    <m/>
    <m/>
    <m/>
    <x v="1"/>
    <m/>
    <m/>
    <m/>
  </r>
  <r>
    <n v="735"/>
    <x v="2060"/>
    <x v="8"/>
    <s v="Communication and Advocacy - Manager Level"/>
    <x v="6"/>
    <s v="Communication and Advocacy-Manager"/>
    <x v="5"/>
    <x v="1360"/>
    <d v="2023-04-30T15:28:09"/>
    <n v="3"/>
    <d v="2023-05-01T15:28:09"/>
    <n v="1"/>
    <d v="2023-05-13T15:28:09"/>
    <n v="12"/>
    <x v="0"/>
    <n v="12"/>
    <d v="2023-05-13T15:28:09"/>
    <x v="3"/>
    <m/>
    <d v="2023-05-20T15:28:09"/>
    <s v="Accepted"/>
    <d v="2023-05-14T15:28:09"/>
    <d v="2023-05-15T15:28:09"/>
    <d v="2023-05-17T15:28:09"/>
    <x v="7"/>
    <d v="2023-05-24T15:28:09"/>
    <x v="1"/>
    <n v="11"/>
    <d v="2023-05-26T15:28:09"/>
    <n v="2"/>
    <d v="2023-05-28T15:28:09"/>
    <d v="2023-05-29T15:28:09"/>
    <n v="145"/>
    <m/>
    <x v="1"/>
    <d v="2023-06-07T15:28:09"/>
    <n v="14"/>
    <n v="1"/>
  </r>
  <r>
    <n v="689"/>
    <x v="2061"/>
    <x v="8"/>
    <s v="Communication and Advocacy - Manager Level"/>
    <x v="6"/>
    <s v="Communication and Advocacy-Manager"/>
    <x v="5"/>
    <x v="1361"/>
    <d v="2023-06-28T02:46:21"/>
    <n v="2"/>
    <d v="2023-06-29T02:46:21"/>
    <n v="1"/>
    <d v="2023-07-16T02:46:21"/>
    <n v="17"/>
    <x v="0"/>
    <n v="7"/>
    <d v="2023-07-06T02:46:21"/>
    <x v="0"/>
    <s v="Position filled by another"/>
    <m/>
    <m/>
    <m/>
    <m/>
    <m/>
    <x v="0"/>
    <m/>
    <x v="0"/>
    <m/>
    <m/>
    <m/>
    <m/>
    <m/>
    <m/>
    <m/>
    <x v="2"/>
    <m/>
    <m/>
    <m/>
  </r>
  <r>
    <n v="687"/>
    <x v="2062"/>
    <x v="8"/>
    <s v="Communication and Advocacy - Manager Level"/>
    <x v="6"/>
    <s v="Communication and Advocacy-Manager"/>
    <x v="5"/>
    <x v="469"/>
    <d v="2023-06-23T02:46:21"/>
    <n v="1"/>
    <d v="2023-06-29T02:46:21"/>
    <n v="6"/>
    <d v="2023-07-23T02:46:21"/>
    <n v="24"/>
    <x v="0"/>
    <n v="16"/>
    <d v="2023-07-15T02:46:21"/>
    <x v="3"/>
    <m/>
    <d v="2023-07-21T02:46:21"/>
    <s v="Accepted"/>
    <d v="2023-07-16T02:46:21"/>
    <d v="2023-07-20T02:46:21"/>
    <d v="2023-07-19T02:46:21"/>
    <x v="38"/>
    <d v="2023-07-26T02:46:21"/>
    <x v="1"/>
    <n v="11"/>
    <d v="2023-07-29T02:46:21"/>
    <n v="3"/>
    <d v="2023-07-31T02:46:21"/>
    <d v="2023-08-03T02:46:21"/>
    <n v="142"/>
    <m/>
    <x v="1"/>
    <d v="2023-08-17T02:46:21"/>
    <n v="22"/>
    <n v="3"/>
  </r>
  <r>
    <n v="685"/>
    <x v="2063"/>
    <x v="8"/>
    <s v="Communication and Advocacy - Manager Level"/>
    <x v="6"/>
    <s v="Communication and Advocacy-Manager"/>
    <x v="5"/>
    <x v="1381"/>
    <d v="2023-06-26T02:46:21"/>
    <n v="2"/>
    <d v="2023-06-29T02:46:21"/>
    <n v="3"/>
    <d v="2023-07-21T02:46:21"/>
    <n v="22"/>
    <x v="0"/>
    <n v="16"/>
    <d v="2023-07-15T02:46:21"/>
    <x v="0"/>
    <s v="Not a culture fit"/>
    <m/>
    <m/>
    <m/>
    <m/>
    <d v="2023-07-18T02:46:21"/>
    <x v="0"/>
    <m/>
    <x v="0"/>
    <m/>
    <m/>
    <m/>
    <m/>
    <m/>
    <m/>
    <m/>
    <x v="2"/>
    <m/>
    <m/>
    <m/>
  </r>
  <r>
    <n v="570"/>
    <x v="2064"/>
    <x v="8"/>
    <s v="Communication and Advocacy - Manager Level"/>
    <x v="6"/>
    <s v="Communication and Advocacy-Manager"/>
    <x v="5"/>
    <x v="1382"/>
    <d v="2022-11-05T23:10:12"/>
    <n v="2"/>
    <d v="2022-11-08T23:10:12"/>
    <n v="3"/>
    <d v="2022-11-23T23:10:12"/>
    <n v="15"/>
    <x v="0"/>
    <n v="15"/>
    <d v="2022-11-23T23:10:12"/>
    <x v="0"/>
    <s v="Salary expectation too high"/>
    <m/>
    <m/>
    <m/>
    <m/>
    <d v="2022-11-27T23:10:12"/>
    <x v="0"/>
    <m/>
    <x v="0"/>
    <m/>
    <m/>
    <m/>
    <m/>
    <m/>
    <m/>
    <m/>
    <x v="0"/>
    <m/>
    <m/>
    <m/>
  </r>
  <r>
    <n v="566"/>
    <x v="2065"/>
    <x v="8"/>
    <s v="Communication and Advocacy - Manager Level"/>
    <x v="6"/>
    <s v="Communication and Advocacy-Manager"/>
    <x v="5"/>
    <x v="470"/>
    <d v="2022-11-03T23:10:12"/>
    <n v="1"/>
    <d v="2022-11-08T23:10:12"/>
    <n v="5"/>
    <d v="2022-11-19T23:10:12"/>
    <n v="11"/>
    <x v="0"/>
    <n v="16"/>
    <d v="2022-11-24T23:10:12"/>
    <x v="1"/>
    <m/>
    <d v="2022-11-28T23:10:12"/>
    <s v="Declined"/>
    <m/>
    <m/>
    <d v="2022-11-25T23:10:12"/>
    <x v="0"/>
    <m/>
    <x v="0"/>
    <m/>
    <m/>
    <m/>
    <m/>
    <m/>
    <m/>
    <m/>
    <x v="1"/>
    <m/>
    <m/>
    <m/>
  </r>
  <r>
    <n v="563"/>
    <x v="2066"/>
    <x v="8"/>
    <s v="Communication and Advocacy - Manager Level"/>
    <x v="6"/>
    <s v="Communication and Advocacy-Manager"/>
    <x v="5"/>
    <x v="470"/>
    <d v="2022-11-03T23:10:12"/>
    <n v="1"/>
    <d v="2022-11-08T23:10:12"/>
    <n v="5"/>
    <d v="2022-11-30T23:10:12"/>
    <n v="22"/>
    <x v="0"/>
    <n v="8"/>
    <d v="2022-11-16T23:10:12"/>
    <x v="0"/>
    <s v="Position filled by another"/>
    <m/>
    <m/>
    <m/>
    <m/>
    <m/>
    <x v="0"/>
    <m/>
    <x v="0"/>
    <m/>
    <m/>
    <m/>
    <m/>
    <m/>
    <m/>
    <m/>
    <x v="0"/>
    <m/>
    <m/>
    <m/>
  </r>
  <r>
    <n v="437"/>
    <x v="2067"/>
    <x v="8"/>
    <s v="Communication and Advocacy - Manager Level"/>
    <x v="6"/>
    <s v="Communication and Advocacy-Manager"/>
    <x v="5"/>
    <x v="471"/>
    <d v="2022-06-24T07:34:28"/>
    <n v="2"/>
    <d v="2022-06-29T07:34:28"/>
    <n v="5"/>
    <d v="2022-07-08T07:34:28"/>
    <n v="9"/>
    <x v="0"/>
    <n v="3"/>
    <d v="2022-07-02T07:34:28"/>
    <x v="4"/>
    <m/>
    <d v="2022-07-08T07:34:28"/>
    <s v="Pending"/>
    <m/>
    <m/>
    <d v="2022-07-06T07:34:28"/>
    <x v="0"/>
    <m/>
    <x v="0"/>
    <m/>
    <m/>
    <m/>
    <m/>
    <m/>
    <m/>
    <m/>
    <x v="1"/>
    <m/>
    <m/>
    <m/>
  </r>
  <r>
    <n v="434"/>
    <x v="2068"/>
    <x v="8"/>
    <s v="Communication and Advocacy - Manager Level"/>
    <x v="6"/>
    <s v="Communication and Advocacy-Manager"/>
    <x v="5"/>
    <x v="1328"/>
    <d v="2022-06-26T07:34:28"/>
    <n v="3"/>
    <d v="2022-06-29T07:34:28"/>
    <n v="3"/>
    <d v="2022-07-19T07:34:28"/>
    <n v="20"/>
    <x v="0"/>
    <n v="11"/>
    <d v="2022-07-10T07:34:28"/>
    <x v="0"/>
    <s v="Not a culture fit"/>
    <m/>
    <m/>
    <m/>
    <m/>
    <d v="2022-07-14T07:34:28"/>
    <x v="0"/>
    <m/>
    <x v="0"/>
    <m/>
    <m/>
    <m/>
    <m/>
    <m/>
    <m/>
    <m/>
    <x v="0"/>
    <m/>
    <m/>
    <m/>
  </r>
  <r>
    <n v="353"/>
    <x v="2069"/>
    <x v="8"/>
    <s v="Communication and Advocacy - Manager Level"/>
    <x v="6"/>
    <s v="Communication and Advocacy-Manager"/>
    <x v="5"/>
    <x v="476"/>
    <d v="2022-10-05T04:14:17"/>
    <n v="3"/>
    <d v="2022-10-10T04:14:17"/>
    <n v="5"/>
    <d v="2022-11-04T04:14:17"/>
    <n v="25"/>
    <x v="0"/>
    <n v="14"/>
    <d v="2022-10-24T04:14:17"/>
    <x v="0"/>
    <s v="Other"/>
    <m/>
    <m/>
    <m/>
    <m/>
    <m/>
    <x v="0"/>
    <m/>
    <x v="0"/>
    <m/>
    <m/>
    <m/>
    <m/>
    <m/>
    <m/>
    <m/>
    <x v="2"/>
    <m/>
    <m/>
    <m/>
  </r>
  <r>
    <n v="352"/>
    <x v="2070"/>
    <x v="8"/>
    <s v="Communication and Advocacy - Manager Level"/>
    <x v="6"/>
    <s v="Communication and Advocacy-Manager"/>
    <x v="5"/>
    <x v="1330"/>
    <d v="2022-10-09T04:14:17"/>
    <n v="1"/>
    <d v="2022-10-10T04:14:17"/>
    <n v="1"/>
    <d v="2022-10-21T04:14:17"/>
    <n v="11"/>
    <x v="0"/>
    <n v="5"/>
    <d v="2022-10-15T04:14:17"/>
    <x v="1"/>
    <m/>
    <d v="2022-10-22T04:14:17"/>
    <s v="Declined"/>
    <m/>
    <m/>
    <d v="2022-10-18T04:14:17"/>
    <x v="0"/>
    <m/>
    <x v="0"/>
    <m/>
    <m/>
    <m/>
    <m/>
    <m/>
    <m/>
    <m/>
    <x v="1"/>
    <m/>
    <m/>
    <m/>
  </r>
  <r>
    <n v="327"/>
    <x v="2071"/>
    <x v="8"/>
    <s v="Communication and Advocacy - Manager Level"/>
    <x v="6"/>
    <s v="Communication and Advocacy-Manager"/>
    <x v="5"/>
    <x v="439"/>
    <d v="2022-01-19T22:01:29"/>
    <n v="2"/>
    <d v="2022-01-21T22:01:29"/>
    <n v="2"/>
    <d v="2022-02-12T22:01:29"/>
    <n v="22"/>
    <x v="0"/>
    <n v="5"/>
    <d v="2022-01-26T22:01:29"/>
    <x v="1"/>
    <m/>
    <d v="2022-01-29T22:01:29"/>
    <s v="Declined"/>
    <m/>
    <m/>
    <d v="2022-01-27T22:01:29"/>
    <x v="0"/>
    <m/>
    <x v="0"/>
    <m/>
    <m/>
    <m/>
    <m/>
    <m/>
    <m/>
    <m/>
    <x v="1"/>
    <m/>
    <m/>
    <m/>
  </r>
  <r>
    <n v="298"/>
    <x v="2072"/>
    <x v="8"/>
    <s v="Communication and Advocacy - Manager Level"/>
    <x v="6"/>
    <s v="Communication and Advocacy-Manager"/>
    <x v="5"/>
    <x v="478"/>
    <d v="2023-07-26T17:45:37"/>
    <n v="1"/>
    <d v="2023-07-31T17:45:37"/>
    <n v="5"/>
    <d v="2023-08-16T17:45:37"/>
    <n v="16"/>
    <x v="0"/>
    <n v="14"/>
    <d v="2023-08-14T17:45:37"/>
    <x v="3"/>
    <m/>
    <d v="2023-08-19T17:45:37"/>
    <s v="Accepted"/>
    <d v="2023-08-16T17:45:37"/>
    <d v="2023-08-20T17:45:37"/>
    <d v="2023-08-18T17:45:37"/>
    <x v="7"/>
    <d v="2023-08-21T17:45:37"/>
    <x v="1"/>
    <n v="7"/>
    <d v="2023-08-23T17:45:37"/>
    <n v="2"/>
    <d v="2023-08-25T17:45:37"/>
    <d v="2023-08-26T17:45:37"/>
    <n v="131"/>
    <m/>
    <x v="1"/>
    <d v="2023-09-14T17:45:37"/>
    <n v="24"/>
    <n v="1"/>
  </r>
  <r>
    <n v="280"/>
    <x v="2073"/>
    <x v="8"/>
    <s v="Communication and Advocacy - Manager Level"/>
    <x v="6"/>
    <s v="Communication and Advocacy-Manager"/>
    <x v="5"/>
    <x v="1336"/>
    <d v="2022-10-16T14:13:05"/>
    <n v="4"/>
    <d v="2022-10-18T14:13:05"/>
    <n v="2"/>
    <d v="2022-10-26T14:13:05"/>
    <n v="8"/>
    <x v="0"/>
    <n v="4"/>
    <d v="2022-10-22T14:13:05"/>
    <x v="3"/>
    <m/>
    <d v="2022-10-24T14:13:05"/>
    <s v="Accepted"/>
    <d v="2022-10-23T14:13:05"/>
    <d v="2022-10-27T14:13:05"/>
    <d v="2022-10-23T14:13:05"/>
    <x v="17"/>
    <d v="2022-11-01T14:13:05"/>
    <x v="1"/>
    <n v="10"/>
    <d v="2022-11-04T14:13:05"/>
    <n v="3"/>
    <d v="2022-11-07T14:13:05"/>
    <d v="2022-11-08T14:13:05"/>
    <n v="153"/>
    <m/>
    <x v="1"/>
    <d v="2022-11-19T14:13:05"/>
    <n v="18"/>
    <n v="1"/>
  </r>
  <r>
    <n v="272"/>
    <x v="2074"/>
    <x v="8"/>
    <s v="Communication and Advocacy - Manager Level"/>
    <x v="6"/>
    <s v="Communication and Advocacy-Manager"/>
    <x v="5"/>
    <x v="441"/>
    <d v="2022-10-15T14:13:05"/>
    <n v="1"/>
    <d v="2022-10-18T14:13:05"/>
    <n v="3"/>
    <d v="2022-11-15T14:13:05"/>
    <n v="28"/>
    <x v="0"/>
    <n v="10"/>
    <d v="2022-10-28T14:13:05"/>
    <x v="1"/>
    <m/>
    <d v="2022-11-04T14:13:05"/>
    <s v="Declined"/>
    <m/>
    <m/>
    <d v="2022-10-31T14:13:05"/>
    <x v="0"/>
    <m/>
    <x v="0"/>
    <m/>
    <m/>
    <m/>
    <m/>
    <m/>
    <m/>
    <m/>
    <x v="1"/>
    <m/>
    <m/>
    <m/>
  </r>
  <r>
    <n v="244"/>
    <x v="2075"/>
    <x v="8"/>
    <s v="Communication and Advocacy - Manager Level"/>
    <x v="6"/>
    <s v="Communication and Advocacy-Manager"/>
    <x v="5"/>
    <x v="445"/>
    <d v="2022-04-26T08:21:52"/>
    <n v="1"/>
    <d v="2022-05-01T08:21:52"/>
    <n v="5"/>
    <d v="2022-05-09T08:21:52"/>
    <n v="8"/>
    <x v="0"/>
    <n v="11"/>
    <d v="2022-05-12T08:21:52"/>
    <x v="0"/>
    <s v="Not a culture fit"/>
    <m/>
    <m/>
    <m/>
    <m/>
    <m/>
    <x v="0"/>
    <m/>
    <x v="0"/>
    <m/>
    <m/>
    <m/>
    <m/>
    <m/>
    <m/>
    <m/>
    <x v="0"/>
    <m/>
    <m/>
    <m/>
  </r>
  <r>
    <n v="241"/>
    <x v="2076"/>
    <x v="8"/>
    <s v="Communication and Advocacy - Manager Level"/>
    <x v="6"/>
    <s v="Communication and Advocacy-Manager"/>
    <x v="5"/>
    <x v="445"/>
    <d v="2022-04-27T08:21:52"/>
    <n v="2"/>
    <d v="2022-05-01T08:21:52"/>
    <n v="4"/>
    <d v="2022-05-14T08:21:52"/>
    <n v="13"/>
    <x v="0"/>
    <n v="2"/>
    <d v="2022-05-03T08:21:52"/>
    <x v="0"/>
    <s v="Salary expectation too high"/>
    <m/>
    <m/>
    <m/>
    <m/>
    <m/>
    <x v="0"/>
    <m/>
    <x v="0"/>
    <m/>
    <m/>
    <m/>
    <m/>
    <m/>
    <m/>
    <m/>
    <x v="0"/>
    <m/>
    <m/>
    <m/>
  </r>
  <r>
    <n v="197"/>
    <x v="2077"/>
    <x v="8"/>
    <s v="Communication and Advocacy - Manager Level"/>
    <x v="6"/>
    <s v="Communication and Advocacy-Manager"/>
    <x v="5"/>
    <x v="448"/>
    <d v="2022-06-18T18:28:45"/>
    <n v="3"/>
    <d v="2022-06-19T18:28:45"/>
    <n v="1"/>
    <d v="2022-07-07T18:28:45"/>
    <n v="18"/>
    <x v="0"/>
    <n v="2"/>
    <d v="2022-06-21T18:28:45"/>
    <x v="3"/>
    <m/>
    <d v="2022-06-27T18:28:45"/>
    <s v="Accepted"/>
    <d v="2022-06-23T18:28:45"/>
    <d v="2022-06-27T18:28:45"/>
    <d v="2022-06-25T18:28:45"/>
    <x v="21"/>
    <d v="2022-06-26T18:28:45"/>
    <x v="1"/>
    <n v="5"/>
    <d v="2022-06-27T18:28:45"/>
    <n v="1"/>
    <d v="2022-06-28T18:28:45"/>
    <d v="2022-06-30T18:28:45"/>
    <n v="164"/>
    <m/>
    <x v="1"/>
    <d v="2022-07-13T18:28:45"/>
    <n v="17"/>
    <n v="2"/>
  </r>
  <r>
    <n v="192"/>
    <x v="2078"/>
    <x v="8"/>
    <s v="Communication and Advocacy - Manager Level"/>
    <x v="6"/>
    <s v="Communication and Advocacy-Manager"/>
    <x v="5"/>
    <x v="448"/>
    <d v="2022-06-18T18:28:45"/>
    <n v="3"/>
    <d v="2022-06-19T18:28:45"/>
    <n v="1"/>
    <d v="2022-07-06T18:28:45"/>
    <n v="17"/>
    <x v="0"/>
    <n v="8"/>
    <d v="2022-06-27T18:28:45"/>
    <x v="3"/>
    <m/>
    <d v="2022-07-02T18:28:45"/>
    <s v="Accepted"/>
    <d v="2022-06-28T18:28:45"/>
    <d v="2022-07-01T18:28:45"/>
    <d v="2022-06-30T18:28:45"/>
    <x v="10"/>
    <d v="2022-07-09T18:28:45"/>
    <x v="1"/>
    <n v="12"/>
    <d v="2022-07-11T18:28:45"/>
    <n v="2"/>
    <d v="2022-07-13T18:28:45"/>
    <d v="2022-07-16T18:28:45"/>
    <n v="149"/>
    <m/>
    <x v="1"/>
    <d v="2022-07-31T18:28:45"/>
    <n v="22"/>
    <n v="3"/>
  </r>
  <r>
    <n v="168"/>
    <x v="2079"/>
    <x v="8"/>
    <s v="Communication and Advocacy - Manager Level"/>
    <x v="6"/>
    <s v="Communication and Advocacy-Manager"/>
    <x v="5"/>
    <x v="449"/>
    <d v="2022-12-14T15:32:46"/>
    <n v="2"/>
    <d v="2022-12-16T15:32:46"/>
    <n v="2"/>
    <d v="2022-12-29T15:32:46"/>
    <n v="13"/>
    <x v="0"/>
    <n v="10"/>
    <d v="2022-12-26T15:32:46"/>
    <x v="0"/>
    <s v="Position filled by another"/>
    <m/>
    <m/>
    <m/>
    <m/>
    <d v="2022-12-27T15:32:46"/>
    <x v="0"/>
    <m/>
    <x v="0"/>
    <m/>
    <m/>
    <m/>
    <m/>
    <m/>
    <m/>
    <m/>
    <x v="2"/>
    <m/>
    <m/>
    <m/>
  </r>
  <r>
    <n v="124"/>
    <x v="2080"/>
    <x v="8"/>
    <s v="Communication and Advocacy - Manager Level"/>
    <x v="6"/>
    <s v="Communication and Advocacy-Manager"/>
    <x v="5"/>
    <x v="1383"/>
    <d v="2022-09-27T11:20:41"/>
    <n v="2"/>
    <d v="2022-09-29T11:20:41"/>
    <n v="2"/>
    <d v="2022-10-29T11:20:41"/>
    <n v="30"/>
    <x v="0"/>
    <n v="5"/>
    <d v="2022-10-04T11:20:41"/>
    <x v="3"/>
    <m/>
    <d v="2022-10-10T11:20:41"/>
    <s v="Accepted"/>
    <d v="2022-10-06T11:20:41"/>
    <d v="2022-10-09T11:20:41"/>
    <d v="2022-10-07T11:20:41"/>
    <x v="18"/>
    <d v="2022-10-12T11:20:41"/>
    <x v="1"/>
    <n v="8"/>
    <d v="2022-10-15T11:20:41"/>
    <n v="3"/>
    <d v="2022-10-17T11:20:41"/>
    <d v="2022-10-19T11:20:41"/>
    <n v="144"/>
    <m/>
    <x v="1"/>
    <d v="2022-11-09T11:20:41"/>
    <n v="28"/>
    <n v="2"/>
  </r>
  <r>
    <n v="50"/>
    <x v="2081"/>
    <x v="8"/>
    <s v="Communication and Advocacy - Manager Level"/>
    <x v="6"/>
    <s v="Communication and Advocacy-Manager"/>
    <x v="5"/>
    <x v="1342"/>
    <d v="2022-03-07T21:14:55"/>
    <n v="2"/>
    <d v="2022-03-09T21:14:55"/>
    <n v="2"/>
    <d v="2022-03-15T21:14:55"/>
    <n v="6"/>
    <x v="1"/>
    <m/>
    <m/>
    <x v="2"/>
    <m/>
    <m/>
    <m/>
    <m/>
    <m/>
    <m/>
    <x v="0"/>
    <m/>
    <x v="0"/>
    <m/>
    <m/>
    <m/>
    <m/>
    <m/>
    <m/>
    <m/>
    <x v="1"/>
    <m/>
    <m/>
    <m/>
  </r>
  <r>
    <n v="44"/>
    <x v="2082"/>
    <x v="8"/>
    <s v="Communication and Advocacy - Manager Level"/>
    <x v="6"/>
    <s v="Communication and Advocacy-Manager"/>
    <x v="5"/>
    <x v="1343"/>
    <d v="2022-03-05T21:14:55"/>
    <n v="1"/>
    <d v="2022-03-09T21:14:55"/>
    <n v="4"/>
    <d v="2022-04-01T21:14:55"/>
    <n v="23"/>
    <x v="0"/>
    <n v="8"/>
    <d v="2022-03-17T21:14:55"/>
    <x v="0"/>
    <s v="Didn't pass technical test"/>
    <m/>
    <m/>
    <m/>
    <m/>
    <m/>
    <x v="0"/>
    <m/>
    <x v="0"/>
    <m/>
    <m/>
    <m/>
    <m/>
    <m/>
    <m/>
    <m/>
    <x v="2"/>
    <m/>
    <m/>
    <m/>
  </r>
  <r>
    <n v="355"/>
    <x v="2083"/>
    <x v="8"/>
    <s v="Communication and Advocacy - Junior"/>
    <x v="0"/>
    <s v="Communication and Advocacy-Analyst"/>
    <x v="0"/>
    <x v="1332"/>
    <d v="2022-10-04T04:14:17"/>
    <n v="3"/>
    <d v="2022-10-10T04:14:17"/>
    <n v="6"/>
    <d v="2022-10-29T04:14:17"/>
    <n v="19"/>
    <x v="0"/>
    <n v="6"/>
    <d v="2022-10-16T04:14:17"/>
    <x v="0"/>
    <s v="Other"/>
    <m/>
    <m/>
    <m/>
    <m/>
    <m/>
    <x v="0"/>
    <m/>
    <x v="0"/>
    <m/>
    <m/>
    <m/>
    <m/>
    <m/>
    <m/>
    <m/>
    <x v="2"/>
    <m/>
    <m/>
    <m/>
  </r>
  <r>
    <n v="330"/>
    <x v="2084"/>
    <x v="8"/>
    <s v="Communication and Advocacy - Junior"/>
    <x v="0"/>
    <s v="Communication and Advocacy-Analyst"/>
    <x v="0"/>
    <x v="1384"/>
    <d v="2022-01-15T22:01:29"/>
    <n v="3"/>
    <d v="2022-01-21T22:01:29"/>
    <n v="6"/>
    <d v="2022-02-19T22:01:29"/>
    <n v="29"/>
    <x v="0"/>
    <n v="8"/>
    <d v="2022-01-29T22:01:29"/>
    <x v="0"/>
    <s v="Salary expectation too high"/>
    <m/>
    <m/>
    <m/>
    <m/>
    <d v="2022-02-01T22:01:29"/>
    <x v="0"/>
    <m/>
    <x v="0"/>
    <m/>
    <m/>
    <m/>
    <m/>
    <m/>
    <m/>
    <m/>
    <x v="0"/>
    <m/>
    <m/>
    <m/>
  </r>
  <r>
    <n v="296"/>
    <x v="2085"/>
    <x v="8"/>
    <s v="Communication and Advocacy - Junior"/>
    <x v="0"/>
    <s v="Communication and Advocacy-Analyst"/>
    <x v="0"/>
    <x v="480"/>
    <d v="2023-07-26T17:45:37"/>
    <n v="3"/>
    <d v="2023-07-31T17:45:37"/>
    <n v="5"/>
    <d v="2023-08-05T17:45:37"/>
    <n v="5"/>
    <x v="0"/>
    <n v="12"/>
    <d v="2023-08-12T17:45:37"/>
    <x v="0"/>
    <s v="Position filled by another"/>
    <m/>
    <m/>
    <m/>
    <m/>
    <m/>
    <x v="0"/>
    <m/>
    <x v="0"/>
    <m/>
    <m/>
    <m/>
    <m/>
    <m/>
    <m/>
    <m/>
    <x v="0"/>
    <m/>
    <m/>
    <m/>
  </r>
  <r>
    <n v="277"/>
    <x v="2086"/>
    <x v="8"/>
    <s v="Communication and Advocacy - Junior"/>
    <x v="0"/>
    <s v="Communication and Advocacy-Analyst"/>
    <x v="0"/>
    <x v="1335"/>
    <d v="2022-10-13T14:13:05"/>
    <n v="2"/>
    <d v="2022-10-18T14:13:05"/>
    <n v="5"/>
    <d v="2022-11-12T14:13:05"/>
    <n v="25"/>
    <x v="0"/>
    <n v="14"/>
    <d v="2022-11-01T14:13:05"/>
    <x v="0"/>
    <s v="Position filled by another"/>
    <m/>
    <m/>
    <m/>
    <m/>
    <d v="2022-11-05T14:13:05"/>
    <x v="0"/>
    <m/>
    <x v="0"/>
    <m/>
    <m/>
    <m/>
    <m/>
    <m/>
    <m/>
    <m/>
    <x v="0"/>
    <m/>
    <m/>
    <m/>
  </r>
  <r>
    <n v="273"/>
    <x v="2087"/>
    <x v="8"/>
    <s v="Communication and Advocacy - Junior"/>
    <x v="0"/>
    <s v="Communication and Advocacy-Analyst"/>
    <x v="0"/>
    <x v="441"/>
    <d v="2022-10-16T14:13:05"/>
    <n v="2"/>
    <d v="2022-10-18T14:13:05"/>
    <n v="2"/>
    <d v="2022-11-04T14:13:05"/>
    <n v="17"/>
    <x v="0"/>
    <n v="14"/>
    <d v="2022-11-01T14:13:05"/>
    <x v="4"/>
    <m/>
    <d v="2022-11-05T14:13:05"/>
    <s v="Pending"/>
    <m/>
    <m/>
    <d v="2022-11-02T14:13:05"/>
    <x v="0"/>
    <m/>
    <x v="0"/>
    <m/>
    <m/>
    <m/>
    <m/>
    <m/>
    <m/>
    <m/>
    <x v="1"/>
    <m/>
    <m/>
    <m/>
  </r>
  <r>
    <n v="196"/>
    <x v="2088"/>
    <x v="8"/>
    <s v="Communication and Advocacy - Junior"/>
    <x v="0"/>
    <s v="Communication and Advocacy-Analyst"/>
    <x v="0"/>
    <x v="1366"/>
    <d v="2022-06-14T18:28:45"/>
    <n v="4"/>
    <d v="2022-06-19T18:28:45"/>
    <n v="5"/>
    <d v="2022-07-19T18:28:45"/>
    <n v="30"/>
    <x v="0"/>
    <n v="12"/>
    <d v="2022-07-01T18:28:45"/>
    <x v="1"/>
    <m/>
    <d v="2022-07-07T18:28:45"/>
    <s v="Declined"/>
    <m/>
    <m/>
    <d v="2022-07-04T18:28:45"/>
    <x v="0"/>
    <m/>
    <x v="0"/>
    <m/>
    <m/>
    <m/>
    <m/>
    <m/>
    <m/>
    <m/>
    <x v="1"/>
    <m/>
    <m/>
    <m/>
  </r>
  <r>
    <n v="170"/>
    <x v="2089"/>
    <x v="8"/>
    <s v="Communication and Advocacy - Junior"/>
    <x v="0"/>
    <s v="Communication and Advocacy-Analyst"/>
    <x v="0"/>
    <x v="1385"/>
    <d v="2022-12-10T15:32:46"/>
    <n v="4"/>
    <d v="2022-12-16T15:32:46"/>
    <n v="6"/>
    <d v="2022-12-26T15:32:46"/>
    <n v="10"/>
    <x v="0"/>
    <n v="4"/>
    <d v="2022-12-20T15:32:46"/>
    <x v="1"/>
    <m/>
    <d v="2022-12-24T15:32:46"/>
    <s v="Declined"/>
    <m/>
    <m/>
    <d v="2022-12-22T15:32:46"/>
    <x v="0"/>
    <m/>
    <x v="0"/>
    <m/>
    <m/>
    <m/>
    <m/>
    <m/>
    <m/>
    <m/>
    <x v="1"/>
    <m/>
    <m/>
    <m/>
  </r>
  <r>
    <n v="165"/>
    <x v="2090"/>
    <x v="8"/>
    <s v="Communication and Advocacy - Junior"/>
    <x v="0"/>
    <s v="Communication and Advocacy-Analyst"/>
    <x v="0"/>
    <x v="1386"/>
    <d v="2022-12-11T15:32:46"/>
    <n v="4"/>
    <d v="2022-12-16T15:32:46"/>
    <n v="5"/>
    <d v="2023-01-15T15:32:46"/>
    <n v="30"/>
    <x v="0"/>
    <n v="11"/>
    <d v="2022-12-27T15:32:46"/>
    <x v="0"/>
    <s v="Salary expectation too high"/>
    <m/>
    <m/>
    <m/>
    <m/>
    <m/>
    <x v="0"/>
    <m/>
    <x v="0"/>
    <m/>
    <m/>
    <m/>
    <m/>
    <m/>
    <m/>
    <m/>
    <x v="0"/>
    <m/>
    <m/>
    <m/>
  </r>
  <r>
    <n v="130"/>
    <x v="2091"/>
    <x v="8"/>
    <s v="Communication and Advocacy - Junior"/>
    <x v="0"/>
    <s v="Communication and Advocacy-Analyst"/>
    <x v="0"/>
    <x v="450"/>
    <d v="2022-09-28T11:20:41"/>
    <n v="4"/>
    <d v="2022-09-29T11:20:41"/>
    <n v="1"/>
    <d v="2022-10-14T11:20:41"/>
    <n v="15"/>
    <x v="0"/>
    <n v="4"/>
    <d v="2022-10-03T11:20:41"/>
    <x v="0"/>
    <s v="Didn't pass technical test"/>
    <m/>
    <m/>
    <m/>
    <m/>
    <m/>
    <x v="0"/>
    <m/>
    <x v="0"/>
    <m/>
    <m/>
    <m/>
    <m/>
    <m/>
    <m/>
    <m/>
    <x v="2"/>
    <m/>
    <m/>
    <m/>
  </r>
  <r>
    <n v="129"/>
    <x v="2092"/>
    <x v="8"/>
    <s v="Communication and Advocacy - Junior"/>
    <x v="0"/>
    <s v="Communication and Advocacy-Analyst"/>
    <x v="0"/>
    <x v="1383"/>
    <d v="2022-09-26T11:20:41"/>
    <n v="1"/>
    <d v="2022-09-29T11:20:41"/>
    <n v="3"/>
    <d v="2022-10-24T11:20:41"/>
    <n v="25"/>
    <x v="0"/>
    <n v="10"/>
    <d v="2022-10-09T11:20:41"/>
    <x v="3"/>
    <m/>
    <d v="2022-10-14T11:20:41"/>
    <s v="Accepted"/>
    <d v="2022-10-10T11:20:41"/>
    <d v="2022-10-12T11:20:41"/>
    <d v="2022-10-13T11:20:41"/>
    <x v="13"/>
    <d v="2022-10-20T11:20:41"/>
    <x v="1"/>
    <n v="11"/>
    <d v="2022-10-23T11:20:41"/>
    <n v="3"/>
    <d v="2022-10-26T11:20:41"/>
    <d v="2022-10-29T11:20:41"/>
    <n v="136"/>
    <m/>
    <x v="1"/>
    <d v="2022-11-08T11:20:41"/>
    <n v="19"/>
    <n v="3"/>
  </r>
  <r>
    <n v="128"/>
    <x v="2093"/>
    <x v="8"/>
    <s v="Communication and Advocacy - Junior"/>
    <x v="0"/>
    <s v="Communication and Advocacy-Analyst"/>
    <x v="0"/>
    <x v="1368"/>
    <d v="2022-09-25T11:20:41"/>
    <n v="2"/>
    <d v="2022-09-29T11:20:41"/>
    <n v="4"/>
    <d v="2022-10-05T11:20:41"/>
    <n v="6"/>
    <x v="0"/>
    <n v="17"/>
    <d v="2022-10-16T11:20:41"/>
    <x v="4"/>
    <m/>
    <d v="2022-10-22T11:20:41"/>
    <s v="Pending"/>
    <m/>
    <m/>
    <d v="2022-10-18T11:20:41"/>
    <x v="0"/>
    <m/>
    <x v="0"/>
    <m/>
    <m/>
    <m/>
    <m/>
    <m/>
    <m/>
    <m/>
    <x v="1"/>
    <m/>
    <m/>
    <m/>
  </r>
  <r>
    <n v="127"/>
    <x v="2094"/>
    <x v="8"/>
    <s v="Communication and Advocacy - Junior"/>
    <x v="0"/>
    <s v="Communication and Advocacy-Analyst"/>
    <x v="0"/>
    <x v="1387"/>
    <d v="2022-09-23T11:20:41"/>
    <n v="1"/>
    <d v="2022-09-29T11:20:41"/>
    <n v="6"/>
    <d v="2022-10-23T11:20:41"/>
    <n v="24"/>
    <x v="0"/>
    <n v="9"/>
    <d v="2022-10-08T11:20:41"/>
    <x v="0"/>
    <s v="Other"/>
    <m/>
    <m/>
    <m/>
    <m/>
    <d v="2022-10-10T11:20:41"/>
    <x v="0"/>
    <m/>
    <x v="0"/>
    <m/>
    <m/>
    <m/>
    <m/>
    <m/>
    <m/>
    <m/>
    <x v="0"/>
    <m/>
    <m/>
    <m/>
  </r>
  <r>
    <n v="122"/>
    <x v="2095"/>
    <x v="8"/>
    <s v="Communication and Advocacy - Junior"/>
    <x v="0"/>
    <s v="Communication and Advocacy-Analyst"/>
    <x v="0"/>
    <x v="450"/>
    <d v="2022-09-26T11:20:41"/>
    <n v="2"/>
    <d v="2022-09-29T11:20:41"/>
    <n v="3"/>
    <d v="2022-10-05T11:20:41"/>
    <n v="6"/>
    <x v="0"/>
    <n v="3"/>
    <d v="2022-10-02T11:20:41"/>
    <x v="3"/>
    <m/>
    <d v="2022-10-09T11:20:41"/>
    <s v="Accepted"/>
    <d v="2022-10-04T11:20:41"/>
    <d v="2022-10-08T11:20:41"/>
    <d v="2022-10-05T11:20:41"/>
    <x v="16"/>
    <d v="2022-10-12T11:20:41"/>
    <x v="1"/>
    <n v="10"/>
    <d v="2022-10-15T11:20:41"/>
    <n v="3"/>
    <d v="2022-10-18T11:20:41"/>
    <d v="2022-10-19T11:20:41"/>
    <n v="137"/>
    <m/>
    <x v="1"/>
    <d v="2022-11-08T11:20:41"/>
    <n v="27"/>
    <n v="1"/>
  </r>
  <r>
    <n v="90"/>
    <x v="2096"/>
    <x v="8"/>
    <s v="Communication and Advocacy - Junior"/>
    <x v="0"/>
    <s v="Communication and Advocacy-Analyst"/>
    <x v="0"/>
    <x v="1340"/>
    <d v="2022-06-16T02:13:25"/>
    <n v="3"/>
    <d v="2022-06-19T02:13:25"/>
    <n v="3"/>
    <d v="2022-07-15T02:13:25"/>
    <n v="26"/>
    <x v="1"/>
    <m/>
    <m/>
    <x v="2"/>
    <m/>
    <m/>
    <m/>
    <m/>
    <m/>
    <m/>
    <x v="0"/>
    <m/>
    <x v="0"/>
    <m/>
    <m/>
    <m/>
    <m/>
    <m/>
    <m/>
    <m/>
    <x v="1"/>
    <m/>
    <m/>
    <m/>
  </r>
  <r>
    <n v="87"/>
    <x v="2097"/>
    <x v="8"/>
    <s v="Communication and Advocacy - Junior"/>
    <x v="0"/>
    <s v="Communication and Advocacy-Analyst"/>
    <x v="0"/>
    <x v="1388"/>
    <d v="2022-06-15T02:13:25"/>
    <n v="1"/>
    <d v="2022-06-19T02:13:25"/>
    <n v="4"/>
    <d v="2022-07-11T02:13:25"/>
    <n v="22"/>
    <x v="0"/>
    <n v="13"/>
    <d v="2022-07-02T02:13:25"/>
    <x v="3"/>
    <m/>
    <d v="2022-07-05T02:13:25"/>
    <s v="Accepted"/>
    <d v="2022-07-04T02:13:25"/>
    <d v="2022-07-05T02:13:25"/>
    <d v="2022-07-04T02:13:25"/>
    <x v="12"/>
    <d v="2022-07-13T02:13:25"/>
    <x v="1"/>
    <n v="11"/>
    <d v="2022-07-14T02:13:25"/>
    <n v="1"/>
    <d v="2022-07-17T02:13:25"/>
    <d v="2022-07-20T02:13:25"/>
    <n v="141"/>
    <m/>
    <x v="1"/>
    <d v="2022-07-27T02:13:25"/>
    <n v="14"/>
    <n v="3"/>
  </r>
  <r>
    <n v="81"/>
    <x v="2098"/>
    <x v="8"/>
    <s v="Communication and Advocacy - Junior"/>
    <x v="0"/>
    <s v="Communication and Advocacy-Analyst"/>
    <x v="0"/>
    <x v="485"/>
    <d v="2022-06-16T02:13:25"/>
    <n v="1"/>
    <d v="2022-06-19T02:13:25"/>
    <n v="3"/>
    <d v="2022-06-27T02:13:25"/>
    <n v="8"/>
    <x v="1"/>
    <m/>
    <m/>
    <x v="2"/>
    <m/>
    <m/>
    <m/>
    <m/>
    <m/>
    <m/>
    <x v="0"/>
    <m/>
    <x v="0"/>
    <m/>
    <m/>
    <m/>
    <m/>
    <m/>
    <m/>
    <m/>
    <x v="1"/>
    <m/>
    <m/>
    <m/>
  </r>
  <r>
    <n v="47"/>
    <x v="2099"/>
    <x v="8"/>
    <s v="Communication and Advocacy - Junior"/>
    <x v="0"/>
    <s v="Communication and Advocacy-Analyst"/>
    <x v="0"/>
    <x v="451"/>
    <d v="2022-03-05T21:14:55"/>
    <n v="4"/>
    <d v="2022-03-09T21:14:55"/>
    <n v="4"/>
    <d v="2022-03-26T21:14:55"/>
    <n v="17"/>
    <x v="1"/>
    <m/>
    <m/>
    <x v="2"/>
    <m/>
    <m/>
    <m/>
    <m/>
    <m/>
    <m/>
    <x v="0"/>
    <m/>
    <x v="0"/>
    <m/>
    <m/>
    <m/>
    <m/>
    <m/>
    <m/>
    <m/>
    <x v="1"/>
    <m/>
    <m/>
    <m/>
  </r>
  <r>
    <n v="508"/>
    <x v="2100"/>
    <x v="9"/>
    <s v="Capacity Building - Senior Management"/>
    <x v="4"/>
    <s v="Capacity Building-Senior Manager"/>
    <x v="3"/>
    <x v="1389"/>
    <d v="2022-07-03T02:29:24"/>
    <n v="1"/>
    <d v="2022-07-07T02:29:24"/>
    <n v="4"/>
    <d v="2022-07-18T02:29:24"/>
    <n v="11"/>
    <x v="0"/>
    <n v="5"/>
    <d v="2022-07-12T02:29:24"/>
    <x v="4"/>
    <m/>
    <d v="2022-07-17T02:29:24"/>
    <s v="Pending"/>
    <m/>
    <m/>
    <d v="2022-07-13T02:29:24"/>
    <x v="0"/>
    <m/>
    <x v="0"/>
    <m/>
    <m/>
    <m/>
    <m/>
    <m/>
    <m/>
    <m/>
    <x v="1"/>
    <m/>
    <m/>
    <m/>
  </r>
  <r>
    <n v="506"/>
    <x v="2101"/>
    <x v="9"/>
    <s v="Capacity Building - Senior Management"/>
    <x v="4"/>
    <s v="Capacity Building-Senior Manager"/>
    <x v="3"/>
    <x v="1390"/>
    <d v="2022-07-03T02:29:24"/>
    <n v="3"/>
    <d v="2022-07-07T02:29:24"/>
    <n v="4"/>
    <d v="2022-07-24T02:29:24"/>
    <n v="17"/>
    <x v="0"/>
    <n v="13"/>
    <d v="2022-07-20T02:29:24"/>
    <x v="0"/>
    <s v="Didn't pass technical test"/>
    <m/>
    <m/>
    <m/>
    <m/>
    <d v="2022-07-24T02:29:24"/>
    <x v="0"/>
    <m/>
    <x v="0"/>
    <m/>
    <m/>
    <m/>
    <m/>
    <m/>
    <m/>
    <m/>
    <x v="0"/>
    <m/>
    <m/>
    <m/>
  </r>
  <r>
    <n v="503"/>
    <x v="2102"/>
    <x v="9"/>
    <s v="Capacity Building - Senior Management"/>
    <x v="4"/>
    <s v="Capacity Building-Senior Manager"/>
    <x v="3"/>
    <x v="1391"/>
    <d v="2022-07-06T02:29:24"/>
    <n v="3"/>
    <d v="2022-07-07T02:29:24"/>
    <n v="1"/>
    <d v="2022-07-25T02:29:24"/>
    <n v="18"/>
    <x v="0"/>
    <n v="7"/>
    <d v="2022-07-14T02:29:24"/>
    <x v="1"/>
    <m/>
    <d v="2022-07-20T02:29:24"/>
    <s v="Declined"/>
    <m/>
    <m/>
    <d v="2022-07-17T02:29:24"/>
    <x v="0"/>
    <m/>
    <x v="0"/>
    <m/>
    <m/>
    <m/>
    <m/>
    <m/>
    <m/>
    <m/>
    <x v="1"/>
    <m/>
    <m/>
    <m/>
  </r>
  <r>
    <n v="502"/>
    <x v="2103"/>
    <x v="9"/>
    <s v="Capacity Building - Senior Management"/>
    <x v="4"/>
    <s v="Capacity Building-Senior Manager"/>
    <x v="3"/>
    <x v="1390"/>
    <d v="2022-07-02T02:29:24"/>
    <n v="2"/>
    <d v="2022-07-07T02:29:24"/>
    <n v="5"/>
    <d v="2022-07-27T02:29:24"/>
    <n v="20"/>
    <x v="0"/>
    <n v="14"/>
    <d v="2022-07-21T02:29:24"/>
    <x v="3"/>
    <m/>
    <d v="2022-07-25T02:29:24"/>
    <s v="Accepted"/>
    <d v="2022-07-23T02:29:24"/>
    <d v="2022-07-27T02:29:24"/>
    <d v="2022-07-22T02:29:24"/>
    <x v="4"/>
    <d v="2022-07-26T02:29:24"/>
    <x v="1"/>
    <n v="5"/>
    <d v="2022-07-30T02:29:24"/>
    <n v="4"/>
    <d v="2022-07-31T02:29:24"/>
    <d v="2022-08-03T02:29:24"/>
    <n v="157"/>
    <m/>
    <x v="1"/>
    <d v="2022-08-23T02:29:24"/>
    <n v="28"/>
    <n v="3"/>
  </r>
  <r>
    <n v="416"/>
    <x v="2104"/>
    <x v="9"/>
    <s v="Capacity Building - Senior Management"/>
    <x v="4"/>
    <s v="Capacity Building-Senior Manager"/>
    <x v="3"/>
    <x v="1392"/>
    <d v="2023-06-21T15:18:23"/>
    <n v="4"/>
    <d v="2023-06-23T15:18:23"/>
    <n v="2"/>
    <d v="2023-07-07T15:18:23"/>
    <n v="14"/>
    <x v="0"/>
    <n v="1"/>
    <d v="2023-06-24T15:18:23"/>
    <x v="0"/>
    <s v="Other"/>
    <m/>
    <m/>
    <m/>
    <m/>
    <d v="2023-06-25T15:18:23"/>
    <x v="0"/>
    <m/>
    <x v="0"/>
    <m/>
    <m/>
    <m/>
    <m/>
    <m/>
    <m/>
    <m/>
    <x v="0"/>
    <m/>
    <m/>
    <m/>
  </r>
  <r>
    <n v="413"/>
    <x v="2105"/>
    <x v="9"/>
    <s v="Capacity Building - Senior Management"/>
    <x v="4"/>
    <s v="Capacity Building-Senior Manager"/>
    <x v="3"/>
    <x v="1393"/>
    <d v="2023-06-21T15:18:23"/>
    <n v="3"/>
    <d v="2023-06-23T15:18:23"/>
    <n v="2"/>
    <d v="2023-07-06T15:18:23"/>
    <n v="13"/>
    <x v="0"/>
    <n v="2"/>
    <d v="2023-06-25T15:18:23"/>
    <x v="0"/>
    <s v="Other"/>
    <m/>
    <m/>
    <m/>
    <m/>
    <m/>
    <x v="0"/>
    <m/>
    <x v="0"/>
    <m/>
    <m/>
    <m/>
    <m/>
    <m/>
    <m/>
    <m/>
    <x v="2"/>
    <m/>
    <m/>
    <m/>
  </r>
  <r>
    <n v="412"/>
    <x v="2106"/>
    <x v="9"/>
    <s v="Capacity Building - Senior Management"/>
    <x v="4"/>
    <s v="Capacity Building-Senior Manager"/>
    <x v="3"/>
    <x v="1393"/>
    <d v="2023-06-19T15:18:23"/>
    <n v="1"/>
    <d v="2023-06-23T15:18:23"/>
    <n v="4"/>
    <d v="2023-07-17T15:18:23"/>
    <n v="24"/>
    <x v="0"/>
    <n v="13"/>
    <d v="2023-07-06T15:18:23"/>
    <x v="0"/>
    <s v="Didn't pass technical test"/>
    <m/>
    <m/>
    <m/>
    <m/>
    <m/>
    <x v="0"/>
    <m/>
    <x v="0"/>
    <m/>
    <m/>
    <m/>
    <m/>
    <m/>
    <m/>
    <m/>
    <x v="0"/>
    <m/>
    <m/>
    <m/>
  </r>
  <r>
    <n v="265"/>
    <x v="2107"/>
    <x v="9"/>
    <s v="Capacity Building - Senior Management"/>
    <x v="4"/>
    <s v="Capacity Building-Senior Manager"/>
    <x v="3"/>
    <x v="1394"/>
    <d v="2022-07-26T06:46:55"/>
    <n v="1"/>
    <d v="2022-07-28T06:46:55"/>
    <n v="2"/>
    <d v="2022-08-27T06:46:55"/>
    <n v="30"/>
    <x v="0"/>
    <n v="7"/>
    <d v="2022-08-04T06:46:55"/>
    <x v="1"/>
    <m/>
    <d v="2022-08-06T06:46:55"/>
    <s v="Declined"/>
    <m/>
    <m/>
    <d v="2022-08-05T06:46:55"/>
    <x v="0"/>
    <m/>
    <x v="0"/>
    <m/>
    <m/>
    <m/>
    <m/>
    <m/>
    <m/>
    <m/>
    <x v="1"/>
    <m/>
    <m/>
    <m/>
  </r>
  <r>
    <n v="264"/>
    <x v="2108"/>
    <x v="9"/>
    <s v="Capacity Building - Senior Management"/>
    <x v="4"/>
    <s v="Capacity Building-Senior Manager"/>
    <x v="3"/>
    <x v="1395"/>
    <d v="2022-07-25T06:46:55"/>
    <n v="4"/>
    <d v="2022-07-28T06:46:55"/>
    <n v="3"/>
    <d v="2022-08-10T06:46:55"/>
    <n v="13"/>
    <x v="0"/>
    <n v="14"/>
    <d v="2022-08-11T06:46:55"/>
    <x v="1"/>
    <m/>
    <d v="2022-08-16T06:46:55"/>
    <s v="Declined"/>
    <m/>
    <m/>
    <d v="2022-08-12T06:46:55"/>
    <x v="0"/>
    <m/>
    <x v="0"/>
    <m/>
    <m/>
    <m/>
    <m/>
    <m/>
    <m/>
    <m/>
    <x v="1"/>
    <m/>
    <m/>
    <m/>
  </r>
  <r>
    <n v="258"/>
    <x v="2109"/>
    <x v="9"/>
    <s v="Capacity Building - Senior Management"/>
    <x v="4"/>
    <s v="Capacity Building-Senior Manager"/>
    <x v="3"/>
    <x v="1396"/>
    <d v="2022-05-28T15:11:28"/>
    <n v="4"/>
    <d v="2022-06-01T15:11:28"/>
    <n v="4"/>
    <d v="2022-06-12T15:11:28"/>
    <n v="11"/>
    <x v="1"/>
    <m/>
    <m/>
    <x v="2"/>
    <m/>
    <m/>
    <m/>
    <m/>
    <m/>
    <m/>
    <x v="0"/>
    <m/>
    <x v="0"/>
    <m/>
    <m/>
    <m/>
    <m/>
    <m/>
    <m/>
    <m/>
    <x v="1"/>
    <m/>
    <m/>
    <m/>
  </r>
  <r>
    <n v="236"/>
    <x v="2110"/>
    <x v="9"/>
    <s v="Capacity Building - Senior Management"/>
    <x v="4"/>
    <s v="Capacity Building-Senior Manager"/>
    <x v="3"/>
    <x v="1397"/>
    <d v="2022-02-08T19:27:47"/>
    <n v="1"/>
    <d v="2022-02-11T19:27:47"/>
    <n v="3"/>
    <d v="2022-03-04T19:27:47"/>
    <n v="21"/>
    <x v="0"/>
    <n v="11"/>
    <d v="2022-02-22T19:27:47"/>
    <x v="3"/>
    <m/>
    <d v="2022-02-26T19:27:47"/>
    <s v="Accepted"/>
    <d v="2022-02-23T19:27:47"/>
    <d v="2022-02-24T19:27:47"/>
    <d v="2022-02-25T19:27:47"/>
    <x v="32"/>
    <d v="2022-02-26T19:27:47"/>
    <x v="1"/>
    <n v="4"/>
    <d v="2022-02-27T19:27:47"/>
    <n v="1"/>
    <d v="2022-03-02T19:27:47"/>
    <d v="2022-03-05T19:27:47"/>
    <n v="179"/>
    <m/>
    <x v="1"/>
    <d v="2022-03-25T19:27:47"/>
    <n v="27"/>
    <n v="3"/>
  </r>
  <r>
    <n v="235"/>
    <x v="2111"/>
    <x v="9"/>
    <s v="Capacity Building - Senior Management"/>
    <x v="4"/>
    <s v="Capacity Building-Senior Manager"/>
    <x v="3"/>
    <x v="1398"/>
    <d v="2022-02-09T19:27:47"/>
    <n v="4"/>
    <d v="2022-02-11T19:27:47"/>
    <n v="2"/>
    <d v="2022-03-12T19:27:47"/>
    <n v="29"/>
    <x v="0"/>
    <n v="14"/>
    <d v="2022-02-25T19:27:47"/>
    <x v="4"/>
    <m/>
    <d v="2022-03-02T19:27:47"/>
    <s v="Pending"/>
    <m/>
    <m/>
    <d v="2022-02-28T19:27:47"/>
    <x v="0"/>
    <m/>
    <x v="0"/>
    <m/>
    <m/>
    <m/>
    <m/>
    <m/>
    <m/>
    <m/>
    <x v="1"/>
    <m/>
    <m/>
    <m/>
  </r>
  <r>
    <n v="233"/>
    <x v="2112"/>
    <x v="9"/>
    <s v="Capacity Building - Senior Management"/>
    <x v="4"/>
    <s v="Capacity Building-Senior Manager"/>
    <x v="3"/>
    <x v="1399"/>
    <d v="2022-02-08T19:27:47"/>
    <n v="2"/>
    <d v="2022-02-11T19:27:47"/>
    <n v="3"/>
    <d v="2022-03-10T19:27:47"/>
    <n v="27"/>
    <x v="0"/>
    <n v="14"/>
    <d v="2022-02-25T19:27:47"/>
    <x v="4"/>
    <m/>
    <d v="2022-02-27T19:27:47"/>
    <s v="Pending"/>
    <m/>
    <m/>
    <d v="2022-02-26T19:27:47"/>
    <x v="0"/>
    <m/>
    <x v="0"/>
    <m/>
    <m/>
    <m/>
    <m/>
    <m/>
    <m/>
    <m/>
    <x v="1"/>
    <m/>
    <m/>
    <m/>
  </r>
  <r>
    <n v="160"/>
    <x v="2113"/>
    <x v="9"/>
    <s v="Capacity Building - Senior Management"/>
    <x v="4"/>
    <s v="Capacity Building-Senior Manager"/>
    <x v="3"/>
    <x v="1400"/>
    <d v="2023-01-11T15:27:51"/>
    <n v="3"/>
    <d v="2023-01-12T15:27:51"/>
    <n v="1"/>
    <d v="2023-02-05T15:27:51"/>
    <n v="24"/>
    <x v="0"/>
    <n v="11"/>
    <d v="2023-01-23T15:27:51"/>
    <x v="0"/>
    <s v="Other"/>
    <m/>
    <m/>
    <m/>
    <m/>
    <d v="2023-01-27T15:27:51"/>
    <x v="0"/>
    <m/>
    <x v="0"/>
    <m/>
    <m/>
    <m/>
    <m/>
    <m/>
    <m/>
    <m/>
    <x v="0"/>
    <m/>
    <m/>
    <m/>
  </r>
  <r>
    <n v="157"/>
    <x v="2114"/>
    <x v="9"/>
    <s v="Capacity Building - Senior Management"/>
    <x v="4"/>
    <s v="Capacity Building-Senior Manager"/>
    <x v="3"/>
    <x v="1401"/>
    <d v="2023-01-06T15:27:51"/>
    <n v="3"/>
    <d v="2023-01-12T15:27:51"/>
    <n v="6"/>
    <d v="2023-01-23T15:27:51"/>
    <n v="11"/>
    <x v="0"/>
    <n v="5"/>
    <d v="2023-01-17T15:27:51"/>
    <x v="0"/>
    <s v="Position filled by another"/>
    <m/>
    <m/>
    <m/>
    <m/>
    <d v="2023-01-20T15:27:51"/>
    <x v="0"/>
    <m/>
    <x v="0"/>
    <m/>
    <m/>
    <m/>
    <m/>
    <m/>
    <m/>
    <m/>
    <x v="2"/>
    <m/>
    <m/>
    <m/>
  </r>
  <r>
    <n v="144"/>
    <x v="2115"/>
    <x v="9"/>
    <s v="Capacity Building - Senior Management"/>
    <x v="4"/>
    <s v="Capacity Building-Senior Manager"/>
    <x v="3"/>
    <x v="1402"/>
    <d v="2022-03-10T23:34:26"/>
    <n v="1"/>
    <d v="2022-03-16T23:34:26"/>
    <n v="6"/>
    <d v="2022-04-02T23:34:26"/>
    <n v="17"/>
    <x v="0"/>
    <n v="5"/>
    <d v="2022-03-21T23:34:26"/>
    <x v="3"/>
    <m/>
    <d v="2022-03-25T23:34:26"/>
    <s v="Accepted"/>
    <d v="2022-03-23T23:34:26"/>
    <d v="2022-03-26T23:34:26"/>
    <d v="2022-03-22T23:34:26"/>
    <x v="17"/>
    <d v="2022-03-29T23:34:26"/>
    <x v="1"/>
    <n v="8"/>
    <d v="2022-04-01T23:34:26"/>
    <n v="3"/>
    <d v="2022-04-02T23:34:26"/>
    <d v="2022-04-03T23:34:26"/>
    <n v="129"/>
    <m/>
    <x v="1"/>
    <d v="2022-04-19T23:34:26"/>
    <n v="21"/>
    <n v="1"/>
  </r>
  <r>
    <n v="119"/>
    <x v="2116"/>
    <x v="9"/>
    <s v="Capacity Building - Senior Management"/>
    <x v="4"/>
    <s v="Capacity Building-Senior Manager"/>
    <x v="3"/>
    <x v="1403"/>
    <d v="2022-06-29T04:45:15"/>
    <n v="2"/>
    <d v="2022-07-04T04:45:15"/>
    <n v="5"/>
    <d v="2022-07-17T04:45:15"/>
    <n v="13"/>
    <x v="0"/>
    <n v="16"/>
    <d v="2022-07-20T04:45:15"/>
    <x v="3"/>
    <m/>
    <d v="2022-07-24T04:45:15"/>
    <s v="Accepted"/>
    <d v="2022-07-22T04:45:15"/>
    <d v="2022-07-24T04:45:15"/>
    <d v="2022-07-22T04:45:15"/>
    <x v="8"/>
    <d v="2022-07-29T04:45:15"/>
    <x v="1"/>
    <n v="9"/>
    <d v="2022-07-31T04:45:15"/>
    <n v="2"/>
    <d v="2022-08-01T04:45:15"/>
    <d v="2022-08-02T04:45:15"/>
    <n v="148"/>
    <m/>
    <x v="1"/>
    <d v="2022-08-13T04:45:15"/>
    <n v="15"/>
    <n v="1"/>
  </r>
  <r>
    <n v="113"/>
    <x v="2117"/>
    <x v="9"/>
    <s v="Capacity Building - Senior Management"/>
    <x v="4"/>
    <s v="Capacity Building-Senior Manager"/>
    <x v="3"/>
    <x v="1404"/>
    <d v="2022-06-30T04:45:15"/>
    <n v="4"/>
    <d v="2022-07-04T04:45:15"/>
    <n v="4"/>
    <d v="2022-07-24T04:45:15"/>
    <n v="20"/>
    <x v="0"/>
    <n v="15"/>
    <d v="2022-07-19T04:45:15"/>
    <x v="1"/>
    <m/>
    <d v="2022-07-24T04:45:15"/>
    <s v="Declined"/>
    <m/>
    <m/>
    <d v="2022-07-20T04:45:15"/>
    <x v="0"/>
    <m/>
    <x v="0"/>
    <m/>
    <m/>
    <m/>
    <m/>
    <m/>
    <m/>
    <m/>
    <x v="1"/>
    <m/>
    <m/>
    <m/>
  </r>
  <r>
    <n v="53"/>
    <x v="2118"/>
    <x v="9"/>
    <s v="Capacity Building - Senior Management"/>
    <x v="4"/>
    <s v="Capacity Building-Senior Manager"/>
    <x v="3"/>
    <x v="1405"/>
    <d v="2022-07-30T00:18:39"/>
    <n v="2"/>
    <d v="2022-08-04T00:18:39"/>
    <n v="5"/>
    <d v="2022-08-11T00:18:39"/>
    <n v="7"/>
    <x v="0"/>
    <n v="2"/>
    <d v="2022-08-06T00:18:39"/>
    <x v="0"/>
    <s v="Salary expectation too high"/>
    <m/>
    <m/>
    <m/>
    <m/>
    <m/>
    <x v="0"/>
    <m/>
    <x v="0"/>
    <m/>
    <m/>
    <m/>
    <m/>
    <m/>
    <m/>
    <m/>
    <x v="0"/>
    <m/>
    <m/>
    <m/>
  </r>
  <r>
    <n v="3000"/>
    <x v="2119"/>
    <x v="9"/>
    <s v="Capacity Building - Senior"/>
    <x v="8"/>
    <s v="Capacity Building-Extension Officer"/>
    <x v="4"/>
    <x v="919"/>
    <d v="2023-03-07T00:56:51"/>
    <n v="3"/>
    <d v="2023-03-08T00:56:51"/>
    <n v="1"/>
    <d v="2023-03-22T00:56:51"/>
    <n v="14"/>
    <x v="1"/>
    <m/>
    <m/>
    <x v="2"/>
    <m/>
    <m/>
    <m/>
    <m/>
    <m/>
    <m/>
    <x v="0"/>
    <m/>
    <x v="0"/>
    <m/>
    <m/>
    <m/>
    <m/>
    <m/>
    <m/>
    <m/>
    <x v="1"/>
    <m/>
    <m/>
    <m/>
  </r>
  <r>
    <n v="2925"/>
    <x v="2120"/>
    <x v="9"/>
    <s v="Capacity Building - Senior"/>
    <x v="8"/>
    <s v="Capacity Building-Extension Officer"/>
    <x v="4"/>
    <x v="1406"/>
    <d v="2023-09-08T09:16:50"/>
    <n v="4"/>
    <d v="2023-09-16T09:16:50"/>
    <n v="8"/>
    <d v="2023-10-31T09:16:50"/>
    <n v="45"/>
    <x v="0"/>
    <n v="3"/>
    <d v="2023-09-19T09:16:50"/>
    <x v="3"/>
    <m/>
    <d v="2023-09-23T09:16:50"/>
    <s v="Accepted"/>
    <d v="2023-09-21T09:16:50"/>
    <d v="2023-09-22T09:16:50"/>
    <d v="2023-09-21T09:16:50"/>
    <x v="4"/>
    <d v="2023-09-30T09:16:50"/>
    <x v="1"/>
    <n v="30"/>
    <d v="2023-10-01T09:16:50"/>
    <n v="1"/>
    <d v="2023-10-02T09:16:50"/>
    <d v="2023-10-04T09:16:50"/>
    <n v="143"/>
    <m/>
    <x v="1"/>
    <d v="2023-10-15T09:16:50"/>
    <n v="15"/>
    <n v="2"/>
  </r>
  <r>
    <n v="2915"/>
    <x v="2121"/>
    <x v="9"/>
    <s v="Capacity Building - Senior"/>
    <x v="8"/>
    <s v="Capacity Building-Extension Officer"/>
    <x v="4"/>
    <x v="925"/>
    <d v="2022-02-08T19:04:45"/>
    <n v="2"/>
    <d v="2022-02-16T19:04:45"/>
    <n v="8"/>
    <d v="2022-04-02T19:04:45"/>
    <n v="45"/>
    <x v="0"/>
    <n v="6"/>
    <d v="2022-02-22T19:04:45"/>
    <x v="3"/>
    <m/>
    <d v="2022-03-02T19:04:45"/>
    <s v="Accepted"/>
    <d v="2022-02-24T19:04:45"/>
    <d v="2022-02-26T19:04:45"/>
    <d v="2022-02-26T19:04:45"/>
    <x v="11"/>
    <d v="2022-03-08T19:04:45"/>
    <x v="1"/>
    <n v="30"/>
    <d v="2022-03-09T19:04:45"/>
    <n v="1"/>
    <d v="2022-03-10T19:04:45"/>
    <d v="2022-03-11T19:04:45"/>
    <n v="170"/>
    <m/>
    <x v="1"/>
    <d v="2022-03-22T19:04:45"/>
    <n v="14"/>
    <n v="1"/>
  </r>
  <r>
    <n v="2825"/>
    <x v="2122"/>
    <x v="9"/>
    <s v="Capacity Building - Senior"/>
    <x v="8"/>
    <s v="Capacity Building-Extension Officer"/>
    <x v="4"/>
    <x v="928"/>
    <d v="2022-01-09T01:20:30"/>
    <n v="3"/>
    <d v="2022-01-10T01:20:30"/>
    <n v="1"/>
    <d v="2022-02-08T01:20:30"/>
    <n v="29"/>
    <x v="1"/>
    <m/>
    <m/>
    <x v="2"/>
    <m/>
    <m/>
    <m/>
    <m/>
    <m/>
    <m/>
    <x v="0"/>
    <m/>
    <x v="0"/>
    <m/>
    <m/>
    <m/>
    <m/>
    <m/>
    <m/>
    <m/>
    <x v="1"/>
    <m/>
    <m/>
    <m/>
  </r>
  <r>
    <n v="2703"/>
    <x v="2123"/>
    <x v="9"/>
    <s v="Capacity Building - Senior"/>
    <x v="8"/>
    <s v="Capacity Building-Extension Officer"/>
    <x v="4"/>
    <x v="963"/>
    <d v="2022-09-28T11:53:56"/>
    <n v="3"/>
    <d v="2022-10-03T11:53:56"/>
    <n v="5"/>
    <d v="2022-10-20T11:53:56"/>
    <n v="17"/>
    <x v="1"/>
    <m/>
    <m/>
    <x v="2"/>
    <m/>
    <m/>
    <m/>
    <m/>
    <m/>
    <m/>
    <x v="0"/>
    <m/>
    <x v="0"/>
    <m/>
    <m/>
    <m/>
    <m/>
    <m/>
    <m/>
    <m/>
    <x v="1"/>
    <m/>
    <m/>
    <m/>
  </r>
  <r>
    <n v="2636"/>
    <x v="2124"/>
    <x v="9"/>
    <s v="Capacity Building - Senior"/>
    <x v="8"/>
    <s v="Capacity Building-Extension Officer"/>
    <x v="4"/>
    <x v="1407"/>
    <d v="2022-01-24T04:43:28"/>
    <n v="1"/>
    <d v="2022-01-27T04:43:28"/>
    <n v="3"/>
    <d v="2022-02-23T04:43:28"/>
    <n v="27"/>
    <x v="1"/>
    <m/>
    <m/>
    <x v="2"/>
    <m/>
    <m/>
    <m/>
    <m/>
    <m/>
    <m/>
    <x v="0"/>
    <m/>
    <x v="0"/>
    <m/>
    <m/>
    <m/>
    <m/>
    <m/>
    <m/>
    <m/>
    <x v="1"/>
    <m/>
    <m/>
    <m/>
  </r>
  <r>
    <n v="2580"/>
    <x v="2125"/>
    <x v="9"/>
    <s v="Capacity Building - Senior"/>
    <x v="8"/>
    <s v="Capacity Building-Extension Officer"/>
    <x v="4"/>
    <x v="937"/>
    <d v="2022-03-24T17:14:32"/>
    <n v="3"/>
    <d v="2022-03-25T17:14:32"/>
    <n v="1"/>
    <d v="2022-03-31T17:14:32"/>
    <n v="6"/>
    <x v="0"/>
    <n v="3"/>
    <d v="2022-03-28T17:14:32"/>
    <x v="3"/>
    <m/>
    <d v="2022-04-04T17:14:32"/>
    <s v="Accepted"/>
    <d v="2022-03-29T17:14:32"/>
    <d v="2022-04-02T17:14:32"/>
    <d v="2022-04-01T17:14:32"/>
    <x v="32"/>
    <d v="2022-04-09T17:14:32"/>
    <x v="1"/>
    <n v="12"/>
    <d v="2022-04-11T17:14:32"/>
    <n v="2"/>
    <d v="2022-04-13T17:14:32"/>
    <d v="2022-04-15T17:14:32"/>
    <n v="135"/>
    <m/>
    <x v="1"/>
    <d v="2022-04-26T17:14:32"/>
    <n v="17"/>
    <n v="2"/>
  </r>
  <r>
    <n v="2140"/>
    <x v="2126"/>
    <x v="9"/>
    <s v="Capacity Building - Senior"/>
    <x v="8"/>
    <s v="Capacity Building-Extension Officer"/>
    <x v="4"/>
    <x v="1408"/>
    <d v="2022-08-03T12:23:45"/>
    <n v="2"/>
    <d v="2022-08-08T12:23:45"/>
    <n v="5"/>
    <d v="2022-09-02T12:23:45"/>
    <n v="25"/>
    <x v="1"/>
    <m/>
    <m/>
    <x v="2"/>
    <m/>
    <m/>
    <m/>
    <m/>
    <m/>
    <m/>
    <x v="0"/>
    <m/>
    <x v="0"/>
    <m/>
    <m/>
    <m/>
    <m/>
    <m/>
    <m/>
    <m/>
    <x v="1"/>
    <m/>
    <m/>
    <m/>
  </r>
  <r>
    <n v="2107"/>
    <x v="2127"/>
    <x v="9"/>
    <s v="Capacity Building - Senior"/>
    <x v="8"/>
    <s v="Capacity Building-Extension Officer"/>
    <x v="4"/>
    <x v="904"/>
    <d v="2022-05-07T00:32:09"/>
    <n v="4"/>
    <d v="2022-05-11T00:32:09"/>
    <n v="4"/>
    <d v="2022-05-19T00:32:09"/>
    <n v="8"/>
    <x v="0"/>
    <n v="10"/>
    <d v="2022-05-21T00:32:09"/>
    <x v="3"/>
    <m/>
    <d v="2022-05-28T00:32:09"/>
    <s v="Accepted"/>
    <d v="2022-05-22T00:32:09"/>
    <d v="2022-05-26T00:32:09"/>
    <d v="2022-05-24T00:32:09"/>
    <x v="11"/>
    <d v="2022-06-02T00:32:09"/>
    <x v="1"/>
    <n v="12"/>
    <d v="2022-06-06T00:32:09"/>
    <n v="4"/>
    <d v="2022-06-07T00:32:09"/>
    <d v="2022-06-09T00:32:09"/>
    <n v="166"/>
    <m/>
    <x v="1"/>
    <d v="2022-06-25T00:32:09"/>
    <n v="23"/>
    <n v="2"/>
  </r>
  <r>
    <n v="2100"/>
    <x v="2128"/>
    <x v="9"/>
    <s v="Capacity Building - Senior"/>
    <x v="8"/>
    <s v="Capacity Building-Extension Officer"/>
    <x v="4"/>
    <x v="968"/>
    <d v="2022-10-27T23:41:59"/>
    <n v="1"/>
    <d v="2022-10-30T23:41:59"/>
    <n v="3"/>
    <d v="2022-11-28T23:41:59"/>
    <n v="29"/>
    <x v="1"/>
    <m/>
    <m/>
    <x v="2"/>
    <m/>
    <m/>
    <m/>
    <m/>
    <m/>
    <m/>
    <x v="0"/>
    <m/>
    <x v="0"/>
    <m/>
    <m/>
    <m/>
    <m/>
    <m/>
    <m/>
    <m/>
    <x v="1"/>
    <m/>
    <m/>
    <m/>
  </r>
  <r>
    <n v="1714"/>
    <x v="2129"/>
    <x v="9"/>
    <s v="Capacity Building - Senior"/>
    <x v="8"/>
    <s v="Capacity Building-Extension Officer"/>
    <x v="4"/>
    <x v="875"/>
    <d v="2022-01-05T01:51:52"/>
    <n v="3"/>
    <d v="2022-01-07T01:51:52"/>
    <n v="2"/>
    <d v="2022-01-13T01:51:52"/>
    <n v="6"/>
    <x v="1"/>
    <m/>
    <m/>
    <x v="2"/>
    <m/>
    <m/>
    <m/>
    <m/>
    <m/>
    <m/>
    <x v="0"/>
    <m/>
    <x v="0"/>
    <m/>
    <m/>
    <m/>
    <m/>
    <m/>
    <m/>
    <m/>
    <x v="1"/>
    <m/>
    <m/>
    <m/>
  </r>
  <r>
    <n v="1693"/>
    <x v="2130"/>
    <x v="9"/>
    <s v="Capacity Building - Senior"/>
    <x v="8"/>
    <s v="Capacity Building-Extension Officer"/>
    <x v="4"/>
    <x v="833"/>
    <d v="2023-02-27T18:21:09"/>
    <n v="4"/>
    <d v="2023-03-04T18:21:09"/>
    <n v="5"/>
    <d v="2023-03-29T18:21:09"/>
    <n v="25"/>
    <x v="1"/>
    <m/>
    <m/>
    <x v="2"/>
    <m/>
    <m/>
    <m/>
    <m/>
    <m/>
    <m/>
    <x v="0"/>
    <m/>
    <x v="0"/>
    <m/>
    <m/>
    <m/>
    <m/>
    <m/>
    <m/>
    <m/>
    <x v="1"/>
    <m/>
    <m/>
    <m/>
  </r>
  <r>
    <n v="1552"/>
    <x v="2131"/>
    <x v="9"/>
    <s v="Capacity Building - Senior"/>
    <x v="8"/>
    <s v="Capacity Building-Extension Officer"/>
    <x v="4"/>
    <x v="877"/>
    <d v="2022-12-08T14:20:00"/>
    <n v="1"/>
    <d v="2022-12-12T14:20:00"/>
    <n v="4"/>
    <d v="2023-01-07T14:20:00"/>
    <n v="26"/>
    <x v="1"/>
    <m/>
    <m/>
    <x v="2"/>
    <m/>
    <m/>
    <m/>
    <m/>
    <m/>
    <m/>
    <x v="0"/>
    <m/>
    <x v="0"/>
    <m/>
    <m/>
    <m/>
    <m/>
    <m/>
    <m/>
    <m/>
    <x v="1"/>
    <m/>
    <m/>
    <m/>
  </r>
  <r>
    <n v="1200"/>
    <x v="2132"/>
    <x v="9"/>
    <s v="Capacity Building - Senior"/>
    <x v="8"/>
    <s v="Capacity Building-Extension Officer"/>
    <x v="4"/>
    <x v="1409"/>
    <d v="2022-07-28T23:11:03"/>
    <n v="4"/>
    <d v="2022-07-29T23:11:03"/>
    <n v="1"/>
    <d v="2022-08-11T23:11:03"/>
    <n v="13"/>
    <x v="1"/>
    <m/>
    <m/>
    <x v="2"/>
    <m/>
    <m/>
    <m/>
    <m/>
    <m/>
    <m/>
    <x v="0"/>
    <m/>
    <x v="0"/>
    <m/>
    <m/>
    <m/>
    <m/>
    <m/>
    <m/>
    <m/>
    <x v="1"/>
    <m/>
    <m/>
    <m/>
  </r>
  <r>
    <n v="1178"/>
    <x v="2133"/>
    <x v="9"/>
    <s v="Capacity Building - Senior"/>
    <x v="8"/>
    <s v="Capacity Building-Extension Officer"/>
    <x v="4"/>
    <x v="1410"/>
    <d v="2023-05-19T01:00:09"/>
    <n v="2"/>
    <d v="2023-05-20T01:00:09"/>
    <n v="1"/>
    <d v="2023-05-29T01:00:09"/>
    <n v="9"/>
    <x v="0"/>
    <n v="13"/>
    <d v="2023-06-02T01:00:09"/>
    <x v="3"/>
    <m/>
    <d v="2023-06-09T01:00:09"/>
    <s v="Accepted"/>
    <d v="2023-06-03T01:00:09"/>
    <d v="2023-06-04T01:00:09"/>
    <d v="2023-06-05T01:00:09"/>
    <x v="5"/>
    <d v="2023-06-09T01:00:09"/>
    <x v="1"/>
    <n v="7"/>
    <d v="2023-06-10T01:00:09"/>
    <n v="1"/>
    <d v="2023-06-12T01:00:09"/>
    <d v="2023-06-13T01:00:09"/>
    <n v="143"/>
    <m/>
    <x v="1"/>
    <d v="2023-06-22T01:00:09"/>
    <n v="13"/>
    <n v="1"/>
  </r>
  <r>
    <n v="1103"/>
    <x v="2134"/>
    <x v="9"/>
    <s v="Capacity Building - Senior"/>
    <x v="8"/>
    <s v="Capacity Building-Extension Officer"/>
    <x v="4"/>
    <x v="1411"/>
    <d v="2022-04-27T22:53:34"/>
    <n v="2"/>
    <d v="2022-04-30T22:53:34"/>
    <n v="3"/>
    <d v="2022-05-12T22:53:34"/>
    <n v="12"/>
    <x v="0"/>
    <n v="2"/>
    <d v="2022-05-02T22:53:34"/>
    <x v="3"/>
    <m/>
    <d v="2022-05-05T22:53:34"/>
    <s v="Accepted"/>
    <d v="2022-05-04T22:53:34"/>
    <d v="2022-05-06T22:53:34"/>
    <d v="2022-05-04T22:53:34"/>
    <x v="18"/>
    <d v="2022-05-12T22:53:34"/>
    <x v="1"/>
    <n v="10"/>
    <d v="2022-05-14T22:53:34"/>
    <n v="2"/>
    <d v="2022-05-17T22:53:34"/>
    <d v="2022-05-19T22:53:34"/>
    <n v="127"/>
    <m/>
    <x v="1"/>
    <d v="2022-05-31T22:53:34"/>
    <n v="19"/>
    <n v="2"/>
  </r>
  <r>
    <n v="1074"/>
    <x v="2135"/>
    <x v="9"/>
    <s v="Capacity Building - Senior"/>
    <x v="8"/>
    <s v="Capacity Building-Extension Officer"/>
    <x v="4"/>
    <x v="918"/>
    <d v="2022-02-13T23:46:40"/>
    <n v="4"/>
    <d v="2022-02-15T23:46:40"/>
    <n v="2"/>
    <d v="2022-03-15T23:46:40"/>
    <n v="28"/>
    <x v="1"/>
    <m/>
    <m/>
    <x v="2"/>
    <m/>
    <m/>
    <m/>
    <m/>
    <m/>
    <m/>
    <x v="0"/>
    <m/>
    <x v="0"/>
    <m/>
    <m/>
    <m/>
    <m/>
    <m/>
    <m/>
    <m/>
    <x v="1"/>
    <m/>
    <m/>
    <m/>
  </r>
  <r>
    <n v="923"/>
    <x v="2136"/>
    <x v="9"/>
    <s v="Capacity Building - Senior"/>
    <x v="8"/>
    <s v="Capacity Building-Extension Officer"/>
    <x v="4"/>
    <x v="1412"/>
    <d v="2023-06-01T11:51:22"/>
    <n v="3"/>
    <d v="2023-06-03T11:51:22"/>
    <n v="2"/>
    <d v="2023-06-28T11:51:22"/>
    <n v="25"/>
    <x v="0"/>
    <n v="17"/>
    <d v="2023-06-20T11:51:22"/>
    <x v="0"/>
    <s v="Not a culture fit"/>
    <m/>
    <m/>
    <m/>
    <m/>
    <d v="2023-06-22T11:51:22"/>
    <x v="0"/>
    <m/>
    <x v="0"/>
    <m/>
    <m/>
    <m/>
    <m/>
    <m/>
    <m/>
    <m/>
    <x v="0"/>
    <m/>
    <m/>
    <m/>
  </r>
  <r>
    <n v="922"/>
    <x v="2137"/>
    <x v="9"/>
    <s v="Capacity Building - Senior"/>
    <x v="8"/>
    <s v="Capacity Building-Extension Officer"/>
    <x v="4"/>
    <x v="1413"/>
    <d v="2023-05-29T11:51:22"/>
    <n v="4"/>
    <d v="2023-06-03T11:51:22"/>
    <n v="5"/>
    <d v="2023-06-08T11:51:22"/>
    <n v="5"/>
    <x v="0"/>
    <n v="6"/>
    <d v="2023-06-09T11:51:22"/>
    <x v="4"/>
    <m/>
    <d v="2023-06-14T11:51:22"/>
    <s v="Pending"/>
    <m/>
    <m/>
    <d v="2023-06-11T11:51:22"/>
    <x v="0"/>
    <m/>
    <x v="0"/>
    <m/>
    <m/>
    <m/>
    <m/>
    <m/>
    <m/>
    <m/>
    <x v="1"/>
    <m/>
    <m/>
    <m/>
  </r>
  <r>
    <n v="921"/>
    <x v="2138"/>
    <x v="9"/>
    <s v="Capacity Building - Senior"/>
    <x v="8"/>
    <s v="Capacity Building-Extension Officer"/>
    <x v="4"/>
    <x v="1414"/>
    <d v="2023-05-28T11:51:22"/>
    <n v="4"/>
    <d v="2023-06-03T11:51:22"/>
    <n v="6"/>
    <d v="2023-07-02T11:51:22"/>
    <n v="29"/>
    <x v="0"/>
    <n v="9"/>
    <d v="2023-06-12T11:51:22"/>
    <x v="3"/>
    <m/>
    <d v="2023-06-18T11:51:22"/>
    <s v="Accepted"/>
    <d v="2023-06-13T11:51:22"/>
    <d v="2023-06-15T11:51:22"/>
    <d v="2023-06-16T11:51:22"/>
    <x v="11"/>
    <d v="2023-06-23T11:51:22"/>
    <x v="1"/>
    <n v="11"/>
    <d v="2023-06-24T11:51:22"/>
    <n v="1"/>
    <d v="2023-06-26T11:51:22"/>
    <d v="2023-06-29T11:51:22"/>
    <n v="165"/>
    <m/>
    <x v="1"/>
    <d v="2023-07-10T11:51:22"/>
    <n v="17"/>
    <n v="3"/>
  </r>
  <r>
    <n v="808"/>
    <x v="2139"/>
    <x v="9"/>
    <s v="Capacity Building - Senior"/>
    <x v="8"/>
    <s v="Capacity Building-Extension Officer"/>
    <x v="4"/>
    <x v="1415"/>
    <d v="2023-01-15T21:41:28"/>
    <n v="4"/>
    <d v="2023-01-18T21:41:28"/>
    <n v="3"/>
    <d v="2023-01-26T21:41:28"/>
    <n v="8"/>
    <x v="0"/>
    <n v="4"/>
    <d v="2023-01-22T21:41:28"/>
    <x v="1"/>
    <m/>
    <d v="2023-01-26T21:41:28"/>
    <s v="Declined"/>
    <m/>
    <m/>
    <d v="2023-01-25T21:41:28"/>
    <x v="0"/>
    <m/>
    <x v="0"/>
    <m/>
    <m/>
    <m/>
    <m/>
    <m/>
    <m/>
    <m/>
    <x v="1"/>
    <m/>
    <m/>
    <m/>
  </r>
  <r>
    <n v="803"/>
    <x v="2140"/>
    <x v="9"/>
    <s v="Capacity Building - Senior"/>
    <x v="8"/>
    <s v="Capacity Building-Extension Officer"/>
    <x v="4"/>
    <x v="1415"/>
    <d v="2023-01-12T21:41:28"/>
    <n v="1"/>
    <d v="2023-01-18T21:41:28"/>
    <n v="6"/>
    <d v="2023-02-10T21:41:28"/>
    <n v="23"/>
    <x v="0"/>
    <n v="8"/>
    <d v="2023-01-26T21:41:28"/>
    <x v="0"/>
    <s v="Salary expectation too high"/>
    <m/>
    <m/>
    <m/>
    <m/>
    <d v="2023-01-28T21:41:28"/>
    <x v="0"/>
    <m/>
    <x v="0"/>
    <m/>
    <m/>
    <m/>
    <m/>
    <m/>
    <m/>
    <m/>
    <x v="0"/>
    <m/>
    <m/>
    <m/>
  </r>
  <r>
    <n v="802"/>
    <x v="2141"/>
    <x v="9"/>
    <s v="Capacity Building - Senior"/>
    <x v="8"/>
    <s v="Capacity Building-Extension Officer"/>
    <x v="4"/>
    <x v="1415"/>
    <d v="2023-01-15T21:41:28"/>
    <n v="4"/>
    <d v="2023-01-18T21:41:28"/>
    <n v="3"/>
    <d v="2023-02-15T21:41:28"/>
    <n v="28"/>
    <x v="0"/>
    <n v="2"/>
    <d v="2023-01-20T21:41:28"/>
    <x v="3"/>
    <m/>
    <d v="2023-01-24T21:41:28"/>
    <s v="Accepted"/>
    <d v="2023-01-21T21:41:28"/>
    <d v="2023-01-25T21:41:28"/>
    <d v="2023-01-23T21:41:28"/>
    <x v="19"/>
    <d v="2023-01-26T21:41:28"/>
    <x v="1"/>
    <n v="6"/>
    <d v="2023-01-27T21:41:28"/>
    <n v="1"/>
    <d v="2023-01-28T21:41:28"/>
    <d v="2023-01-29T21:41:28"/>
    <n v="154"/>
    <m/>
    <x v="1"/>
    <d v="2023-02-13T21:41:28"/>
    <n v="18"/>
    <n v="1"/>
  </r>
  <r>
    <n v="771"/>
    <x v="2142"/>
    <x v="9"/>
    <s v="Capacity Building - Senior"/>
    <x v="8"/>
    <s v="Capacity Building-Extension Officer"/>
    <x v="4"/>
    <x v="1416"/>
    <d v="2023-03-22T09:31:46"/>
    <n v="2"/>
    <d v="2023-03-27T09:31:46"/>
    <n v="5"/>
    <d v="2023-04-15T09:31:46"/>
    <n v="19"/>
    <x v="0"/>
    <n v="12"/>
    <d v="2023-04-08T09:31:46"/>
    <x v="0"/>
    <s v="Not a culture fit"/>
    <m/>
    <m/>
    <m/>
    <m/>
    <m/>
    <x v="0"/>
    <m/>
    <x v="0"/>
    <m/>
    <m/>
    <m/>
    <m/>
    <m/>
    <m/>
    <m/>
    <x v="2"/>
    <m/>
    <m/>
    <m/>
  </r>
  <r>
    <n v="666"/>
    <x v="2143"/>
    <x v="9"/>
    <s v="Capacity Building - Senior"/>
    <x v="15"/>
    <s v="Capacity Building-Quality Assurance"/>
    <x v="4"/>
    <x v="1417"/>
    <d v="2022-01-14T04:53:52"/>
    <n v="3"/>
    <d v="2022-01-15T04:53:52"/>
    <n v="1"/>
    <d v="2022-02-01T04:53:52"/>
    <n v="17"/>
    <x v="0"/>
    <n v="15"/>
    <d v="2022-01-30T04:53:52"/>
    <x v="4"/>
    <m/>
    <d v="2022-02-03T04:53:52"/>
    <s v="Pending"/>
    <m/>
    <m/>
    <d v="2022-01-31T04:53:52"/>
    <x v="0"/>
    <m/>
    <x v="0"/>
    <m/>
    <m/>
    <m/>
    <m/>
    <m/>
    <m/>
    <m/>
    <x v="1"/>
    <m/>
    <m/>
    <m/>
  </r>
  <r>
    <n v="665"/>
    <x v="2144"/>
    <x v="9"/>
    <s v="Capacity Building - Senior"/>
    <x v="15"/>
    <s v="Capacity Building-Quality Assurance"/>
    <x v="4"/>
    <x v="1418"/>
    <d v="2022-01-11T04:53:52"/>
    <n v="2"/>
    <d v="2022-01-15T04:53:52"/>
    <n v="4"/>
    <d v="2022-02-01T04:53:52"/>
    <n v="17"/>
    <x v="0"/>
    <n v="5"/>
    <d v="2022-01-20T04:53:52"/>
    <x v="1"/>
    <m/>
    <d v="2022-01-24T04:53:52"/>
    <s v="Declined"/>
    <m/>
    <m/>
    <d v="2022-01-22T04:53:52"/>
    <x v="0"/>
    <m/>
    <x v="0"/>
    <m/>
    <m/>
    <m/>
    <m/>
    <m/>
    <m/>
    <m/>
    <x v="1"/>
    <m/>
    <m/>
    <m/>
  </r>
  <r>
    <n v="625"/>
    <x v="2145"/>
    <x v="9"/>
    <s v="Capacity Building - Senior"/>
    <x v="15"/>
    <s v="Capacity Building-Quality Assurance"/>
    <x v="4"/>
    <x v="1419"/>
    <d v="2023-03-12T19:53:06"/>
    <n v="3"/>
    <d v="2023-03-15T19:53:06"/>
    <n v="3"/>
    <d v="2023-03-30T19:53:06"/>
    <n v="15"/>
    <x v="0"/>
    <n v="13"/>
    <d v="2023-03-28T19:53:06"/>
    <x v="1"/>
    <m/>
    <d v="2023-04-02T19:53:06"/>
    <s v="Declined"/>
    <m/>
    <m/>
    <d v="2023-03-31T19:53:06"/>
    <x v="0"/>
    <m/>
    <x v="0"/>
    <m/>
    <m/>
    <m/>
    <m/>
    <m/>
    <m/>
    <m/>
    <x v="1"/>
    <m/>
    <m/>
    <m/>
  </r>
  <r>
    <n v="624"/>
    <x v="2146"/>
    <x v="9"/>
    <s v="Capacity Building - Senior"/>
    <x v="15"/>
    <s v="Capacity Building-Quality Assurance"/>
    <x v="4"/>
    <x v="1420"/>
    <d v="2023-03-09T19:53:06"/>
    <n v="2"/>
    <d v="2023-03-15T19:53:06"/>
    <n v="6"/>
    <d v="2023-04-03T19:53:06"/>
    <n v="19"/>
    <x v="0"/>
    <n v="8"/>
    <d v="2023-03-23T19:53:06"/>
    <x v="3"/>
    <m/>
    <d v="2023-03-31T19:53:06"/>
    <s v="Accepted"/>
    <d v="2023-03-25T19:53:06"/>
    <d v="2023-03-28T19:53:06"/>
    <d v="2023-03-27T19:53:06"/>
    <x v="5"/>
    <d v="2023-03-30T19:53:06"/>
    <x v="1"/>
    <n v="7"/>
    <d v="2023-04-03T19:53:06"/>
    <n v="4"/>
    <d v="2023-04-04T19:53:06"/>
    <d v="2023-04-05T19:53:06"/>
    <n v="143"/>
    <m/>
    <x v="1"/>
    <d v="2023-04-23T19:53:06"/>
    <n v="24"/>
    <n v="1"/>
  </r>
  <r>
    <n v="540"/>
    <x v="2147"/>
    <x v="9"/>
    <s v="Capacity Building - Senior"/>
    <x v="15"/>
    <s v="Capacity Building-Quality Assurance"/>
    <x v="4"/>
    <x v="1421"/>
    <d v="2022-01-16T06:30:30"/>
    <n v="1"/>
    <d v="2022-01-17T06:30:30"/>
    <n v="1"/>
    <d v="2022-01-30T06:30:30"/>
    <n v="13"/>
    <x v="1"/>
    <m/>
    <m/>
    <x v="2"/>
    <m/>
    <m/>
    <m/>
    <m/>
    <m/>
    <m/>
    <x v="0"/>
    <m/>
    <x v="0"/>
    <m/>
    <m/>
    <m/>
    <m/>
    <m/>
    <m/>
    <m/>
    <x v="1"/>
    <m/>
    <m/>
    <m/>
  </r>
  <r>
    <n v="536"/>
    <x v="2148"/>
    <x v="9"/>
    <s v="Capacity Building - Senior"/>
    <x v="15"/>
    <s v="Capacity Building-Quality Assurance"/>
    <x v="4"/>
    <x v="1422"/>
    <d v="2022-01-16T06:30:30"/>
    <n v="3"/>
    <d v="2022-01-17T06:30:30"/>
    <n v="1"/>
    <d v="2022-02-04T06:30:30"/>
    <n v="18"/>
    <x v="0"/>
    <n v="8"/>
    <d v="2022-01-25T06:30:30"/>
    <x v="4"/>
    <m/>
    <d v="2022-01-31T06:30:30"/>
    <s v="Pending"/>
    <m/>
    <m/>
    <d v="2022-01-29T06:30:30"/>
    <x v="0"/>
    <m/>
    <x v="0"/>
    <m/>
    <m/>
    <m/>
    <m/>
    <m/>
    <m/>
    <m/>
    <x v="1"/>
    <m/>
    <m/>
    <m/>
  </r>
  <r>
    <n v="533"/>
    <x v="2149"/>
    <x v="9"/>
    <s v="Capacity Building - Senior"/>
    <x v="15"/>
    <s v="Capacity Building-Quality Assurance"/>
    <x v="4"/>
    <x v="1422"/>
    <d v="2022-01-14T06:30:30"/>
    <n v="1"/>
    <d v="2022-01-17T06:30:30"/>
    <n v="3"/>
    <d v="2022-01-24T06:30:30"/>
    <n v="7"/>
    <x v="0"/>
    <n v="15"/>
    <d v="2022-02-01T06:30:30"/>
    <x v="3"/>
    <m/>
    <d v="2022-02-06T06:30:30"/>
    <s v="Accepted"/>
    <d v="2022-02-03T06:30:30"/>
    <d v="2022-02-06T06:30:30"/>
    <d v="2022-02-03T06:30:30"/>
    <x v="14"/>
    <d v="2022-02-10T06:30:30"/>
    <x v="1"/>
    <n v="9"/>
    <d v="2022-02-14T06:30:30"/>
    <n v="4"/>
    <d v="2022-02-17T06:30:30"/>
    <d v="2022-02-20T06:30:30"/>
    <n v="152"/>
    <m/>
    <x v="1"/>
    <d v="2022-03-11T06:30:30"/>
    <n v="29"/>
    <n v="3"/>
  </r>
  <r>
    <n v="501"/>
    <x v="2150"/>
    <x v="9"/>
    <s v="Capacity Building - Senior"/>
    <x v="15"/>
    <s v="Capacity Building-Quality Assurance"/>
    <x v="4"/>
    <x v="1423"/>
    <d v="2022-07-05T02:29:24"/>
    <n v="1"/>
    <d v="2022-07-07T02:29:24"/>
    <n v="2"/>
    <d v="2022-07-17T02:29:24"/>
    <n v="10"/>
    <x v="0"/>
    <n v="9"/>
    <d v="2022-07-16T02:29:24"/>
    <x v="0"/>
    <s v="Salary expectation too high"/>
    <m/>
    <m/>
    <m/>
    <m/>
    <m/>
    <x v="0"/>
    <m/>
    <x v="0"/>
    <m/>
    <m/>
    <m/>
    <m/>
    <m/>
    <m/>
    <m/>
    <x v="0"/>
    <m/>
    <m/>
    <m/>
  </r>
  <r>
    <n v="429"/>
    <x v="2151"/>
    <x v="9"/>
    <s v="Capacity Building - Senior"/>
    <x v="15"/>
    <s v="Capacity Building-Quality Assurance"/>
    <x v="4"/>
    <x v="1424"/>
    <d v="2023-03-01T13:03:58"/>
    <n v="4"/>
    <d v="2023-03-02T13:03:58"/>
    <n v="1"/>
    <d v="2023-03-17T13:03:58"/>
    <n v="15"/>
    <x v="1"/>
    <m/>
    <m/>
    <x v="2"/>
    <m/>
    <m/>
    <m/>
    <m/>
    <m/>
    <m/>
    <x v="0"/>
    <m/>
    <x v="0"/>
    <m/>
    <m/>
    <m/>
    <m/>
    <m/>
    <m/>
    <m/>
    <x v="1"/>
    <m/>
    <m/>
    <m/>
  </r>
  <r>
    <n v="422"/>
    <x v="2152"/>
    <x v="9"/>
    <s v="Capacity Building - Senior"/>
    <x v="15"/>
    <s v="Capacity Building-Quality Assurance"/>
    <x v="4"/>
    <x v="1425"/>
    <d v="2023-02-28T13:03:58"/>
    <n v="1"/>
    <d v="2023-03-02T13:03:58"/>
    <n v="2"/>
    <d v="2023-03-15T13:03:58"/>
    <n v="13"/>
    <x v="0"/>
    <n v="3"/>
    <d v="2023-03-05T13:03:58"/>
    <x v="1"/>
    <m/>
    <d v="2023-03-13T13:03:58"/>
    <s v="Declined"/>
    <m/>
    <m/>
    <d v="2023-03-09T13:03:58"/>
    <x v="0"/>
    <m/>
    <x v="0"/>
    <m/>
    <m/>
    <m/>
    <m/>
    <m/>
    <m/>
    <m/>
    <x v="1"/>
    <m/>
    <m/>
    <m/>
  </r>
  <r>
    <n v="411"/>
    <x v="2153"/>
    <x v="9"/>
    <s v="Capacity Building - Senior"/>
    <x v="15"/>
    <s v="Capacity Building-Quality Assurance"/>
    <x v="4"/>
    <x v="1426"/>
    <d v="2023-06-17T15:18:23"/>
    <n v="2"/>
    <d v="2023-06-23T15:18:23"/>
    <n v="6"/>
    <d v="2023-07-05T15:18:23"/>
    <n v="12"/>
    <x v="1"/>
    <m/>
    <m/>
    <x v="2"/>
    <m/>
    <m/>
    <m/>
    <m/>
    <m/>
    <m/>
    <x v="0"/>
    <m/>
    <x v="0"/>
    <m/>
    <m/>
    <m/>
    <m/>
    <m/>
    <m/>
    <m/>
    <x v="1"/>
    <m/>
    <m/>
    <m/>
  </r>
  <r>
    <n v="269"/>
    <x v="2154"/>
    <x v="9"/>
    <s v="Capacity Building - Senior"/>
    <x v="15"/>
    <s v="Capacity Building-Quality Assurance"/>
    <x v="4"/>
    <x v="1427"/>
    <d v="2022-07-27T06:46:55"/>
    <n v="1"/>
    <d v="2022-07-28T06:46:55"/>
    <n v="1"/>
    <d v="2022-08-15T06:46:55"/>
    <n v="18"/>
    <x v="0"/>
    <n v="9"/>
    <d v="2022-08-06T06:46:55"/>
    <x v="3"/>
    <m/>
    <d v="2022-08-12T06:46:55"/>
    <s v="Accepted"/>
    <d v="2022-08-08T06:46:55"/>
    <d v="2022-08-10T06:46:55"/>
    <d v="2022-08-09T06:46:55"/>
    <x v="20"/>
    <d v="2022-08-17T06:46:55"/>
    <x v="1"/>
    <n v="11"/>
    <d v="2022-08-21T06:46:55"/>
    <n v="4"/>
    <d v="2022-08-22T06:46:55"/>
    <d v="2022-08-23T06:46:55"/>
    <n v="124"/>
    <m/>
    <x v="1"/>
    <d v="2022-09-14T06:46:55"/>
    <n v="28"/>
    <n v="1"/>
  </r>
  <r>
    <n v="266"/>
    <x v="2155"/>
    <x v="9"/>
    <s v="Capacity Building - Senior"/>
    <x v="15"/>
    <s v="Capacity Building-Quality Assurance"/>
    <x v="4"/>
    <x v="1395"/>
    <d v="2022-07-24T06:46:55"/>
    <n v="3"/>
    <d v="2022-07-28T06:46:55"/>
    <n v="4"/>
    <d v="2022-08-17T06:46:55"/>
    <n v="20"/>
    <x v="0"/>
    <n v="9"/>
    <d v="2022-08-06T06:46:55"/>
    <x v="1"/>
    <m/>
    <d v="2022-08-12T06:46:55"/>
    <s v="Declined"/>
    <m/>
    <m/>
    <d v="2022-08-08T06:46:55"/>
    <x v="0"/>
    <m/>
    <x v="0"/>
    <m/>
    <m/>
    <m/>
    <m/>
    <m/>
    <m/>
    <m/>
    <x v="1"/>
    <m/>
    <m/>
    <m/>
  </r>
  <r>
    <n v="256"/>
    <x v="2156"/>
    <x v="9"/>
    <s v="Capacity Building - Senior"/>
    <x v="15"/>
    <s v="Capacity Building-Quality Assurance"/>
    <x v="4"/>
    <x v="1396"/>
    <d v="2022-05-27T15:11:28"/>
    <n v="3"/>
    <d v="2022-06-01T15:11:28"/>
    <n v="5"/>
    <d v="2022-07-01T15:11:28"/>
    <n v="30"/>
    <x v="0"/>
    <n v="11"/>
    <d v="2022-06-12T15:11:28"/>
    <x v="3"/>
    <m/>
    <d v="2022-06-19T15:11:28"/>
    <s v="Accepted"/>
    <d v="2022-06-13T15:11:28"/>
    <d v="2022-06-15T15:11:28"/>
    <d v="2022-06-16T15:11:28"/>
    <x v="7"/>
    <d v="2022-06-20T15:11:28"/>
    <x v="1"/>
    <n v="8"/>
    <d v="2022-06-22T15:11:28"/>
    <n v="2"/>
    <d v="2022-06-23T15:11:28"/>
    <d v="2022-06-25T15:11:28"/>
    <n v="161"/>
    <m/>
    <x v="1"/>
    <d v="2022-07-04T15:11:28"/>
    <n v="14"/>
    <n v="2"/>
  </r>
  <r>
    <n v="254"/>
    <x v="2157"/>
    <x v="9"/>
    <s v="Capacity Building - Senior"/>
    <x v="15"/>
    <s v="Capacity Building-Quality Assurance"/>
    <x v="4"/>
    <x v="1428"/>
    <d v="2022-05-29T15:11:28"/>
    <n v="4"/>
    <d v="2022-06-01T15:11:28"/>
    <n v="3"/>
    <d v="2022-06-26T15:11:28"/>
    <n v="25"/>
    <x v="0"/>
    <n v="5"/>
    <d v="2022-06-06T15:11:28"/>
    <x v="0"/>
    <s v="Not a culture fit"/>
    <m/>
    <m/>
    <m/>
    <m/>
    <m/>
    <x v="0"/>
    <m/>
    <x v="0"/>
    <m/>
    <m/>
    <m/>
    <m/>
    <m/>
    <m/>
    <m/>
    <x v="2"/>
    <m/>
    <m/>
    <m/>
  </r>
  <r>
    <n v="251"/>
    <x v="2158"/>
    <x v="9"/>
    <s v="Capacity Building - Senior"/>
    <x v="15"/>
    <s v="Capacity Building-Quality Assurance"/>
    <x v="4"/>
    <x v="1429"/>
    <d v="2022-05-30T15:11:28"/>
    <n v="3"/>
    <d v="2022-06-01T15:11:28"/>
    <n v="2"/>
    <d v="2022-06-15T15:11:28"/>
    <n v="14"/>
    <x v="0"/>
    <n v="13"/>
    <d v="2022-06-14T15:11:28"/>
    <x v="0"/>
    <s v="Position filled by another"/>
    <m/>
    <m/>
    <m/>
    <m/>
    <d v="2022-06-15T15:11:28"/>
    <x v="0"/>
    <m/>
    <x v="0"/>
    <m/>
    <m/>
    <m/>
    <m/>
    <m/>
    <m/>
    <m/>
    <x v="0"/>
    <m/>
    <m/>
    <m/>
  </r>
  <r>
    <n v="231"/>
    <x v="2159"/>
    <x v="9"/>
    <s v="Capacity Building - Senior"/>
    <x v="15"/>
    <s v="Capacity Building-Quality Assurance"/>
    <x v="4"/>
    <x v="1430"/>
    <d v="2022-02-07T19:27:47"/>
    <n v="4"/>
    <d v="2022-02-11T19:27:47"/>
    <n v="4"/>
    <d v="2022-03-06T19:27:47"/>
    <n v="23"/>
    <x v="0"/>
    <n v="1"/>
    <d v="2022-02-12T19:27:47"/>
    <x v="0"/>
    <s v="Position filled by another"/>
    <m/>
    <m/>
    <m/>
    <m/>
    <d v="2022-02-16T19:27:47"/>
    <x v="0"/>
    <m/>
    <x v="0"/>
    <m/>
    <m/>
    <m/>
    <m/>
    <m/>
    <m/>
    <m/>
    <x v="0"/>
    <m/>
    <m/>
    <m/>
  </r>
  <r>
    <n v="224"/>
    <x v="2160"/>
    <x v="9"/>
    <s v="Capacity Building - Senior"/>
    <x v="15"/>
    <s v="Capacity Building-Quality Assurance"/>
    <x v="4"/>
    <x v="1431"/>
    <d v="2022-07-01T10:44:44"/>
    <n v="2"/>
    <d v="2022-07-02T10:44:44"/>
    <n v="1"/>
    <d v="2022-07-27T10:44:44"/>
    <n v="25"/>
    <x v="0"/>
    <n v="10"/>
    <d v="2022-07-12T10:44:44"/>
    <x v="0"/>
    <s v="Position filled by another"/>
    <m/>
    <m/>
    <m/>
    <m/>
    <m/>
    <x v="0"/>
    <m/>
    <x v="0"/>
    <m/>
    <m/>
    <m/>
    <m/>
    <m/>
    <m/>
    <m/>
    <x v="2"/>
    <m/>
    <m/>
    <m/>
  </r>
  <r>
    <n v="223"/>
    <x v="2161"/>
    <x v="9"/>
    <s v="Capacity Building - Senior"/>
    <x v="15"/>
    <s v="Capacity Building-Quality Assurance"/>
    <x v="4"/>
    <x v="1432"/>
    <d v="2022-06-30T10:44:44"/>
    <n v="2"/>
    <d v="2022-07-02T10:44:44"/>
    <n v="2"/>
    <d v="2022-07-23T10:44:44"/>
    <n v="21"/>
    <x v="0"/>
    <n v="6"/>
    <d v="2022-07-08T10:44:44"/>
    <x v="0"/>
    <s v="Position filled by another"/>
    <m/>
    <m/>
    <m/>
    <m/>
    <d v="2022-07-11T10:44:44"/>
    <x v="0"/>
    <m/>
    <x v="0"/>
    <m/>
    <m/>
    <m/>
    <m/>
    <m/>
    <m/>
    <m/>
    <x v="0"/>
    <m/>
    <m/>
    <m/>
  </r>
  <r>
    <n v="158"/>
    <x v="2162"/>
    <x v="9"/>
    <s v="Capacity Building - Senior"/>
    <x v="15"/>
    <s v="Capacity Building-Quality Assurance"/>
    <x v="4"/>
    <x v="1433"/>
    <d v="2023-01-06T15:27:51"/>
    <n v="1"/>
    <d v="2023-01-12T15:27:51"/>
    <n v="6"/>
    <d v="2023-01-27T15:27:51"/>
    <n v="15"/>
    <x v="0"/>
    <n v="4"/>
    <d v="2023-01-16T15:27:51"/>
    <x v="0"/>
    <s v="Salary expectation too high"/>
    <m/>
    <m/>
    <m/>
    <m/>
    <m/>
    <x v="0"/>
    <m/>
    <x v="0"/>
    <m/>
    <m/>
    <m/>
    <m/>
    <m/>
    <m/>
    <m/>
    <x v="0"/>
    <m/>
    <m/>
    <m/>
  </r>
  <r>
    <n v="153"/>
    <x v="2163"/>
    <x v="9"/>
    <s v="Capacity Building - Senior"/>
    <x v="15"/>
    <s v="Capacity Building-Quality Assurance"/>
    <x v="4"/>
    <x v="1434"/>
    <d v="2023-01-08T15:27:51"/>
    <n v="4"/>
    <d v="2023-01-12T15:27:51"/>
    <n v="4"/>
    <d v="2023-01-29T15:27:51"/>
    <n v="17"/>
    <x v="1"/>
    <m/>
    <m/>
    <x v="2"/>
    <m/>
    <m/>
    <m/>
    <m/>
    <m/>
    <m/>
    <x v="0"/>
    <m/>
    <x v="0"/>
    <m/>
    <m/>
    <m/>
    <m/>
    <m/>
    <m/>
    <m/>
    <x v="1"/>
    <m/>
    <m/>
    <m/>
  </r>
  <r>
    <n v="142"/>
    <x v="2164"/>
    <x v="9"/>
    <s v="Capacity Building - Senior"/>
    <x v="13"/>
    <s v="Capacity Building-Auditor"/>
    <x v="4"/>
    <x v="1435"/>
    <d v="2022-03-12T23:34:26"/>
    <n v="4"/>
    <d v="2022-03-16T23:34:26"/>
    <n v="4"/>
    <d v="2022-04-13T23:34:26"/>
    <n v="28"/>
    <x v="0"/>
    <n v="10"/>
    <d v="2022-03-26T23:34:26"/>
    <x v="4"/>
    <m/>
    <d v="2022-03-31T23:34:26"/>
    <s v="Pending"/>
    <m/>
    <m/>
    <d v="2022-03-30T23:34:26"/>
    <x v="0"/>
    <m/>
    <x v="0"/>
    <m/>
    <m/>
    <m/>
    <m/>
    <m/>
    <m/>
    <m/>
    <x v="1"/>
    <m/>
    <m/>
    <m/>
  </r>
  <r>
    <n v="115"/>
    <x v="2165"/>
    <x v="9"/>
    <s v="Capacity Building - Senior"/>
    <x v="13"/>
    <s v="Capacity Building-Auditor"/>
    <x v="4"/>
    <x v="1404"/>
    <d v="2022-06-29T04:45:15"/>
    <n v="3"/>
    <d v="2022-07-04T04:45:15"/>
    <n v="5"/>
    <d v="2022-08-01T04:45:15"/>
    <n v="28"/>
    <x v="0"/>
    <n v="14"/>
    <d v="2022-07-18T04:45:15"/>
    <x v="0"/>
    <s v="Didn't pass technical test"/>
    <m/>
    <m/>
    <m/>
    <m/>
    <m/>
    <x v="0"/>
    <m/>
    <x v="0"/>
    <m/>
    <m/>
    <m/>
    <m/>
    <m/>
    <m/>
    <m/>
    <x v="2"/>
    <m/>
    <m/>
    <m/>
  </r>
  <r>
    <n v="112"/>
    <x v="2166"/>
    <x v="9"/>
    <s v="Capacity Building - Senior"/>
    <x v="13"/>
    <s v="Capacity Building-Auditor"/>
    <x v="4"/>
    <x v="1436"/>
    <d v="2022-07-02T04:45:15"/>
    <n v="1"/>
    <d v="2022-07-04T04:45:15"/>
    <n v="2"/>
    <d v="2022-07-31T04:45:15"/>
    <n v="27"/>
    <x v="0"/>
    <n v="6"/>
    <d v="2022-07-10T04:45:15"/>
    <x v="3"/>
    <m/>
    <d v="2022-07-16T04:45:15"/>
    <s v="Accepted"/>
    <d v="2022-07-11T04:45:15"/>
    <d v="2022-07-15T04:45:15"/>
    <d v="2022-07-12T04:45:15"/>
    <x v="37"/>
    <d v="2022-07-13T04:45:15"/>
    <x v="1"/>
    <n v="3"/>
    <d v="2022-07-15T04:45:15"/>
    <n v="2"/>
    <d v="2022-07-16T04:45:15"/>
    <d v="2022-07-19T04:45:15"/>
    <n v="124"/>
    <m/>
    <x v="1"/>
    <d v="2022-08-09T04:45:15"/>
    <n v="27"/>
    <n v="3"/>
  </r>
  <r>
    <n v="60"/>
    <x v="2167"/>
    <x v="9"/>
    <s v="Capacity Building - Senior"/>
    <x v="13"/>
    <s v="Capacity Building-Auditor"/>
    <x v="4"/>
    <x v="1437"/>
    <d v="2022-08-03T00:18:39"/>
    <n v="3"/>
    <d v="2022-08-04T00:18:39"/>
    <n v="1"/>
    <d v="2022-08-09T00:18:39"/>
    <n v="5"/>
    <x v="1"/>
    <m/>
    <m/>
    <x v="2"/>
    <m/>
    <m/>
    <m/>
    <m/>
    <m/>
    <m/>
    <x v="0"/>
    <m/>
    <x v="0"/>
    <m/>
    <m/>
    <m/>
    <m/>
    <m/>
    <m/>
    <m/>
    <x v="1"/>
    <m/>
    <m/>
    <m/>
  </r>
  <r>
    <n v="59"/>
    <x v="2168"/>
    <x v="9"/>
    <s v="Capacity Building - Senior"/>
    <x v="13"/>
    <s v="Capacity Building-Auditor"/>
    <x v="4"/>
    <x v="1438"/>
    <d v="2022-07-30T00:18:39"/>
    <n v="1"/>
    <d v="2022-08-04T00:18:39"/>
    <n v="5"/>
    <d v="2022-09-03T00:18:39"/>
    <n v="30"/>
    <x v="0"/>
    <n v="13"/>
    <d v="2022-08-17T00:18:39"/>
    <x v="0"/>
    <s v="Other"/>
    <m/>
    <m/>
    <m/>
    <m/>
    <d v="2022-08-20T00:18:39"/>
    <x v="0"/>
    <m/>
    <x v="0"/>
    <m/>
    <m/>
    <m/>
    <m/>
    <m/>
    <m/>
    <m/>
    <x v="2"/>
    <m/>
    <m/>
    <m/>
  </r>
  <r>
    <n v="51"/>
    <x v="2169"/>
    <x v="9"/>
    <s v="Capacity Building - Senior"/>
    <x v="13"/>
    <s v="Capacity Building-Auditor"/>
    <x v="4"/>
    <x v="1438"/>
    <d v="2022-07-31T00:18:39"/>
    <n v="2"/>
    <d v="2022-08-04T00:18:39"/>
    <n v="4"/>
    <d v="2022-08-15T00:18:39"/>
    <n v="11"/>
    <x v="1"/>
    <m/>
    <m/>
    <x v="2"/>
    <m/>
    <m/>
    <m/>
    <m/>
    <m/>
    <m/>
    <x v="0"/>
    <m/>
    <x v="0"/>
    <m/>
    <m/>
    <m/>
    <m/>
    <m/>
    <m/>
    <m/>
    <x v="1"/>
    <m/>
    <m/>
    <m/>
  </r>
  <r>
    <n v="2952"/>
    <x v="2170"/>
    <x v="9"/>
    <s v="Capacity Building - Manager Level"/>
    <x v="6"/>
    <s v="Capacity Building-Manager"/>
    <x v="5"/>
    <x v="1439"/>
    <d v="2023-04-01T15:39:13"/>
    <n v="1"/>
    <d v="2023-04-09T15:39:13"/>
    <n v="8"/>
    <d v="2023-05-24T15:39:13"/>
    <n v="45"/>
    <x v="1"/>
    <m/>
    <m/>
    <x v="2"/>
    <m/>
    <m/>
    <m/>
    <m/>
    <m/>
    <m/>
    <x v="0"/>
    <m/>
    <x v="0"/>
    <m/>
    <m/>
    <m/>
    <m/>
    <m/>
    <m/>
    <m/>
    <x v="1"/>
    <m/>
    <m/>
    <m/>
  </r>
  <r>
    <n v="2934"/>
    <x v="2171"/>
    <x v="9"/>
    <s v="Capacity Building - Manager Level"/>
    <x v="6"/>
    <s v="Capacity Building-Manager"/>
    <x v="5"/>
    <x v="849"/>
    <d v="2023-02-11T13:12:09"/>
    <n v="1"/>
    <d v="2023-02-19T13:12:09"/>
    <n v="8"/>
    <d v="2023-04-05T13:12:09"/>
    <n v="45"/>
    <x v="1"/>
    <m/>
    <m/>
    <x v="2"/>
    <m/>
    <m/>
    <m/>
    <m/>
    <m/>
    <m/>
    <x v="0"/>
    <m/>
    <x v="0"/>
    <m/>
    <m/>
    <m/>
    <m/>
    <m/>
    <m/>
    <m/>
    <x v="1"/>
    <m/>
    <m/>
    <m/>
  </r>
  <r>
    <n v="2805"/>
    <x v="2172"/>
    <x v="9"/>
    <s v="Capacity Building - Manager Level"/>
    <x v="6"/>
    <s v="Capacity Building-Manager"/>
    <x v="5"/>
    <x v="1440"/>
    <d v="2023-06-05T18:40:56"/>
    <n v="2"/>
    <d v="2023-06-08T18:40:56"/>
    <n v="3"/>
    <d v="2023-06-23T18:40:56"/>
    <n v="15"/>
    <x v="0"/>
    <n v="15"/>
    <d v="2023-06-23T18:40:56"/>
    <x v="3"/>
    <m/>
    <d v="2023-06-27T18:40:56"/>
    <s v="Accepted"/>
    <d v="2023-06-24T18:40:56"/>
    <d v="2023-06-27T18:40:56"/>
    <d v="2023-06-24T18:40:56"/>
    <x v="6"/>
    <d v="2023-07-04T18:40:56"/>
    <x v="1"/>
    <n v="30"/>
    <d v="2023-07-08T18:40:56"/>
    <n v="4"/>
    <d v="2023-07-11T18:40:56"/>
    <d v="2023-07-14T18:40:56"/>
    <n v="128"/>
    <m/>
    <x v="1"/>
    <d v="2023-08-04T18:40:56"/>
    <n v="31"/>
    <n v="3"/>
  </r>
  <r>
    <n v="2798"/>
    <x v="2173"/>
    <x v="9"/>
    <s v="Capacity Building - Manager Level"/>
    <x v="6"/>
    <s v="Capacity Building-Manager"/>
    <x v="5"/>
    <x v="1441"/>
    <d v="2023-06-28T20:01:36"/>
    <n v="3"/>
    <d v="2023-07-02T20:01:36"/>
    <n v="4"/>
    <d v="2023-07-14T20:01:36"/>
    <n v="12"/>
    <x v="0"/>
    <n v="2"/>
    <d v="2023-07-04T20:01:36"/>
    <x v="3"/>
    <m/>
    <d v="2023-07-07T20:01:36"/>
    <s v="Accepted"/>
    <d v="2023-07-05T20:01:36"/>
    <d v="2023-07-09T20:01:36"/>
    <d v="2023-07-05T20:01:36"/>
    <x v="15"/>
    <d v="2023-07-11T20:01:36"/>
    <x v="1"/>
    <n v="30"/>
    <d v="2023-07-14T20:01:36"/>
    <n v="3"/>
    <d v="2023-07-15T20:01:36"/>
    <d v="2023-07-18T20:01:36"/>
    <n v="172"/>
    <m/>
    <x v="1"/>
    <d v="2023-08-05T20:01:36"/>
    <n v="25"/>
    <n v="3"/>
  </r>
  <r>
    <n v="2766"/>
    <x v="2174"/>
    <x v="9"/>
    <s v="Capacity Building - Manager Level"/>
    <x v="6"/>
    <s v="Capacity Building-Manager"/>
    <x v="5"/>
    <x v="828"/>
    <d v="2022-09-04T07:14:27"/>
    <n v="1"/>
    <d v="2022-09-09T07:14:27"/>
    <n v="5"/>
    <d v="2022-09-19T07:14:27"/>
    <n v="10"/>
    <x v="0"/>
    <n v="6"/>
    <d v="2022-09-15T07:14:27"/>
    <x v="3"/>
    <m/>
    <d v="2022-09-23T07:14:27"/>
    <s v="Accepted"/>
    <d v="2022-09-16T07:14:27"/>
    <d v="2022-09-19T07:14:27"/>
    <d v="2022-09-19T07:14:27"/>
    <x v="16"/>
    <d v="2022-09-21T07:14:27"/>
    <x v="1"/>
    <n v="30"/>
    <d v="2022-09-25T07:14:27"/>
    <n v="4"/>
    <d v="2022-09-27T07:14:27"/>
    <d v="2022-09-29T07:14:27"/>
    <n v="153"/>
    <m/>
    <x v="1"/>
    <d v="2022-10-10T07:14:27"/>
    <n v="19"/>
    <n v="2"/>
  </r>
  <r>
    <n v="2705"/>
    <x v="2175"/>
    <x v="9"/>
    <s v="Capacity Building - Manager Level"/>
    <x v="6"/>
    <s v="Capacity Building-Manager"/>
    <x v="5"/>
    <x v="1442"/>
    <d v="2022-09-27T11:53:56"/>
    <n v="1"/>
    <d v="2022-10-03T11:53:56"/>
    <n v="6"/>
    <d v="2022-10-30T11:53:56"/>
    <n v="27"/>
    <x v="1"/>
    <m/>
    <m/>
    <x v="2"/>
    <m/>
    <m/>
    <m/>
    <m/>
    <m/>
    <m/>
    <x v="0"/>
    <m/>
    <x v="0"/>
    <m/>
    <m/>
    <m/>
    <m/>
    <m/>
    <m/>
    <m/>
    <x v="1"/>
    <m/>
    <m/>
    <m/>
  </r>
  <r>
    <n v="2615"/>
    <x v="2176"/>
    <x v="9"/>
    <s v="Capacity Building - Manager Level"/>
    <x v="6"/>
    <s v="Capacity Building-Manager"/>
    <x v="5"/>
    <x v="861"/>
    <d v="2023-01-07T09:06:31"/>
    <n v="2"/>
    <d v="2023-01-10T09:06:31"/>
    <n v="3"/>
    <d v="2023-01-16T09:06:31"/>
    <n v="6"/>
    <x v="1"/>
    <m/>
    <m/>
    <x v="2"/>
    <m/>
    <m/>
    <m/>
    <m/>
    <m/>
    <m/>
    <x v="0"/>
    <m/>
    <x v="0"/>
    <m/>
    <m/>
    <m/>
    <m/>
    <m/>
    <m/>
    <m/>
    <x v="1"/>
    <m/>
    <m/>
    <m/>
  </r>
  <r>
    <n v="2611"/>
    <x v="2177"/>
    <x v="9"/>
    <s v="Capacity Building - Manager Level"/>
    <x v="6"/>
    <s v="Capacity Building-Manager"/>
    <x v="5"/>
    <x v="1443"/>
    <d v="2023-01-09T09:06:31"/>
    <n v="2"/>
    <d v="2023-01-10T09:06:31"/>
    <n v="1"/>
    <d v="2023-01-19T09:06:31"/>
    <n v="9"/>
    <x v="1"/>
    <m/>
    <m/>
    <x v="2"/>
    <m/>
    <m/>
    <m/>
    <m/>
    <m/>
    <m/>
    <x v="0"/>
    <m/>
    <x v="0"/>
    <m/>
    <m/>
    <m/>
    <m/>
    <m/>
    <m/>
    <m/>
    <x v="1"/>
    <m/>
    <m/>
    <m/>
  </r>
  <r>
    <n v="2575"/>
    <x v="2178"/>
    <x v="9"/>
    <s v="Capacity Building - Manager Level"/>
    <x v="6"/>
    <s v="Capacity Building-Manager"/>
    <x v="5"/>
    <x v="937"/>
    <d v="2022-03-24T17:14:32"/>
    <n v="3"/>
    <d v="2022-03-25T17:14:32"/>
    <n v="1"/>
    <d v="2022-04-14T17:14:32"/>
    <n v="20"/>
    <x v="0"/>
    <n v="5"/>
    <d v="2022-03-30T17:14:32"/>
    <x v="3"/>
    <m/>
    <d v="2022-04-05T17:14:32"/>
    <s v="Accepted"/>
    <d v="2022-03-31T17:14:32"/>
    <d v="2022-04-04T17:14:32"/>
    <d v="2022-04-03T17:14:32"/>
    <x v="3"/>
    <d v="2022-04-04T17:14:32"/>
    <x v="1"/>
    <n v="5"/>
    <d v="2022-04-08T17:14:32"/>
    <n v="4"/>
    <d v="2022-04-10T17:14:32"/>
    <d v="2022-04-11T17:14:32"/>
    <n v="149"/>
    <m/>
    <x v="1"/>
    <d v="2022-04-22T17:14:32"/>
    <n v="18"/>
    <n v="1"/>
  </r>
  <r>
    <n v="2523"/>
    <x v="2179"/>
    <x v="9"/>
    <s v="Capacity Building - Manager Level"/>
    <x v="6"/>
    <s v="Capacity Building-Manager"/>
    <x v="5"/>
    <x v="900"/>
    <d v="2023-04-14T18:41:30"/>
    <n v="2"/>
    <d v="2023-04-17T18:41:30"/>
    <n v="3"/>
    <d v="2023-04-25T18:41:30"/>
    <n v="8"/>
    <x v="0"/>
    <n v="14"/>
    <d v="2023-05-01T18:41:30"/>
    <x v="3"/>
    <m/>
    <d v="2023-05-08T18:41:30"/>
    <s v="Accepted"/>
    <d v="2023-05-02T18:41:30"/>
    <d v="2023-05-03T18:41:30"/>
    <d v="2023-05-04T18:41:30"/>
    <x v="13"/>
    <d v="2023-05-07T18:41:30"/>
    <x v="1"/>
    <n v="6"/>
    <d v="2023-05-11T18:41:30"/>
    <n v="4"/>
    <d v="2023-05-12T18:41:30"/>
    <d v="2023-05-14T18:41:30"/>
    <n v="122"/>
    <m/>
    <x v="1"/>
    <d v="2023-05-23T18:41:30"/>
    <n v="16"/>
    <n v="2"/>
  </r>
  <r>
    <n v="2134"/>
    <x v="2180"/>
    <x v="9"/>
    <s v="Capacity Building - Manager Level"/>
    <x v="6"/>
    <s v="Capacity Building-Manager"/>
    <x v="5"/>
    <x v="1444"/>
    <d v="2022-08-07T12:23:45"/>
    <n v="4"/>
    <d v="2022-08-08T12:23:45"/>
    <n v="1"/>
    <d v="2022-08-29T12:23:45"/>
    <n v="21"/>
    <x v="1"/>
    <m/>
    <m/>
    <x v="2"/>
    <m/>
    <m/>
    <m/>
    <m/>
    <m/>
    <m/>
    <x v="0"/>
    <m/>
    <x v="0"/>
    <m/>
    <m/>
    <m/>
    <m/>
    <m/>
    <m/>
    <m/>
    <x v="1"/>
    <m/>
    <m/>
    <m/>
  </r>
  <r>
    <n v="2102"/>
    <x v="2181"/>
    <x v="9"/>
    <s v="Capacity Building - Manager Level"/>
    <x v="6"/>
    <s v="Capacity Building-Manager"/>
    <x v="5"/>
    <x v="1445"/>
    <d v="2022-05-09T00:32:09"/>
    <n v="4"/>
    <d v="2022-05-11T00:32:09"/>
    <n v="2"/>
    <d v="2022-06-05T00:32:09"/>
    <n v="25"/>
    <x v="1"/>
    <m/>
    <m/>
    <x v="2"/>
    <m/>
    <m/>
    <m/>
    <m/>
    <m/>
    <m/>
    <x v="0"/>
    <m/>
    <x v="0"/>
    <m/>
    <m/>
    <m/>
    <m/>
    <m/>
    <m/>
    <m/>
    <x v="1"/>
    <m/>
    <m/>
    <m/>
  </r>
  <r>
    <n v="2039"/>
    <x v="2182"/>
    <x v="9"/>
    <s v="Capacity Building - Manager Level"/>
    <x v="6"/>
    <s v="Capacity Building-Manager"/>
    <x v="5"/>
    <x v="871"/>
    <d v="2022-03-29T20:40:01"/>
    <n v="4"/>
    <d v="2022-04-01T20:40:01"/>
    <n v="3"/>
    <d v="2022-04-25T20:40:01"/>
    <n v="24"/>
    <x v="1"/>
    <m/>
    <m/>
    <x v="2"/>
    <m/>
    <m/>
    <m/>
    <m/>
    <m/>
    <m/>
    <x v="0"/>
    <m/>
    <x v="0"/>
    <m/>
    <m/>
    <m/>
    <m/>
    <m/>
    <m/>
    <m/>
    <x v="1"/>
    <m/>
    <m/>
    <m/>
  </r>
  <r>
    <n v="1718"/>
    <x v="2183"/>
    <x v="9"/>
    <s v="Capacity Building - Manager Level"/>
    <x v="6"/>
    <s v="Capacity Building-Manager"/>
    <x v="5"/>
    <x v="1446"/>
    <d v="2022-01-03T01:51:52"/>
    <n v="3"/>
    <d v="2022-01-07T01:51:52"/>
    <n v="4"/>
    <d v="2022-02-02T01:51:52"/>
    <n v="26"/>
    <x v="1"/>
    <m/>
    <m/>
    <x v="2"/>
    <m/>
    <m/>
    <m/>
    <m/>
    <m/>
    <m/>
    <x v="0"/>
    <m/>
    <x v="0"/>
    <m/>
    <m/>
    <m/>
    <m/>
    <m/>
    <m/>
    <m/>
    <x v="1"/>
    <m/>
    <m/>
    <m/>
  </r>
  <r>
    <n v="1716"/>
    <x v="2184"/>
    <x v="9"/>
    <s v="Capacity Building - Manager Level"/>
    <x v="6"/>
    <s v="Capacity Building-Manager"/>
    <x v="5"/>
    <x v="875"/>
    <d v="2022-01-05T01:51:52"/>
    <n v="3"/>
    <d v="2022-01-07T01:51:52"/>
    <n v="2"/>
    <d v="2022-01-16T01:51:52"/>
    <n v="9"/>
    <x v="1"/>
    <m/>
    <m/>
    <x v="2"/>
    <m/>
    <m/>
    <m/>
    <m/>
    <m/>
    <m/>
    <x v="0"/>
    <m/>
    <x v="0"/>
    <m/>
    <m/>
    <m/>
    <m/>
    <m/>
    <m/>
    <m/>
    <x v="1"/>
    <m/>
    <m/>
    <m/>
  </r>
  <r>
    <n v="1713"/>
    <x v="2185"/>
    <x v="9"/>
    <s v="Capacity Building - Manager Level"/>
    <x v="6"/>
    <s v="Capacity Building-Manager"/>
    <x v="5"/>
    <x v="875"/>
    <d v="2022-01-05T01:51:52"/>
    <n v="3"/>
    <d v="2022-01-07T01:51:52"/>
    <n v="2"/>
    <d v="2022-02-06T01:51:52"/>
    <n v="30"/>
    <x v="1"/>
    <m/>
    <m/>
    <x v="2"/>
    <m/>
    <m/>
    <m/>
    <m/>
    <m/>
    <m/>
    <x v="0"/>
    <m/>
    <x v="0"/>
    <m/>
    <m/>
    <m/>
    <m/>
    <m/>
    <m/>
    <m/>
    <x v="1"/>
    <m/>
    <m/>
    <m/>
  </r>
  <r>
    <n v="1461"/>
    <x v="2186"/>
    <x v="9"/>
    <s v="Capacity Building - Manager Level"/>
    <x v="6"/>
    <s v="Capacity Building-Manager"/>
    <x v="5"/>
    <x v="948"/>
    <d v="2023-03-21T03:24:12"/>
    <n v="1"/>
    <d v="2023-03-23T03:24:12"/>
    <n v="2"/>
    <d v="2023-04-06T03:24:12"/>
    <n v="14"/>
    <x v="0"/>
    <n v="16"/>
    <d v="2023-04-08T03:24:12"/>
    <x v="3"/>
    <m/>
    <d v="2023-04-12T03:24:12"/>
    <s v="Accepted"/>
    <d v="2023-04-09T03:24:12"/>
    <d v="2023-04-13T03:24:12"/>
    <d v="2023-04-09T03:24:12"/>
    <x v="13"/>
    <d v="2023-04-14T03:24:12"/>
    <x v="1"/>
    <n v="6"/>
    <d v="2023-04-18T03:24:12"/>
    <n v="4"/>
    <d v="2023-04-19T03:24:12"/>
    <d v="2023-04-21T03:24:12"/>
    <n v="128"/>
    <m/>
    <x v="1"/>
    <d v="2023-05-07T03:24:12"/>
    <n v="23"/>
    <n v="2"/>
  </r>
  <r>
    <n v="1246"/>
    <x v="2187"/>
    <x v="9"/>
    <s v="Capacity Building - Manager Level"/>
    <x v="6"/>
    <s v="Capacity Building-Manager"/>
    <x v="5"/>
    <x v="884"/>
    <d v="2022-06-26T20:09:31"/>
    <n v="2"/>
    <d v="2022-06-29T20:09:31"/>
    <n v="3"/>
    <d v="2022-07-29T20:09:31"/>
    <n v="30"/>
    <x v="0"/>
    <n v="5"/>
    <d v="2022-07-04T20:09:31"/>
    <x v="3"/>
    <m/>
    <d v="2022-07-08T20:09:31"/>
    <s v="Accepted"/>
    <d v="2022-07-06T20:09:31"/>
    <d v="2022-07-10T20:09:31"/>
    <d v="2022-07-06T20:09:31"/>
    <x v="9"/>
    <d v="2022-07-07T20:09:31"/>
    <x v="1"/>
    <n v="3"/>
    <d v="2022-07-09T20:09:31"/>
    <n v="2"/>
    <d v="2022-07-12T20:09:31"/>
    <d v="2022-07-15T20:09:31"/>
    <n v="145"/>
    <m/>
    <x v="1"/>
    <d v="2022-07-28T20:09:31"/>
    <n v="21"/>
    <n v="3"/>
  </r>
  <r>
    <n v="1241"/>
    <x v="2188"/>
    <x v="9"/>
    <s v="Capacity Building - Manager Level"/>
    <x v="6"/>
    <s v="Capacity Building-Manager"/>
    <x v="5"/>
    <x v="840"/>
    <d v="2022-06-25T20:09:31"/>
    <n v="3"/>
    <d v="2022-06-29T20:09:31"/>
    <n v="4"/>
    <d v="2022-07-19T20:09:31"/>
    <n v="20"/>
    <x v="1"/>
    <m/>
    <m/>
    <x v="2"/>
    <m/>
    <m/>
    <m/>
    <m/>
    <m/>
    <m/>
    <x v="0"/>
    <m/>
    <x v="0"/>
    <m/>
    <m/>
    <m/>
    <m/>
    <m/>
    <m/>
    <m/>
    <x v="1"/>
    <m/>
    <m/>
    <m/>
  </r>
  <r>
    <n v="1102"/>
    <x v="2189"/>
    <x v="9"/>
    <s v="Capacity Building - Manager Level"/>
    <x v="6"/>
    <s v="Capacity Building-Manager"/>
    <x v="5"/>
    <x v="1447"/>
    <d v="2022-04-29T22:53:34"/>
    <n v="1"/>
    <d v="2022-04-30T22:53:34"/>
    <n v="1"/>
    <d v="2022-05-15T22:53:34"/>
    <n v="15"/>
    <x v="1"/>
    <m/>
    <m/>
    <x v="2"/>
    <m/>
    <m/>
    <m/>
    <m/>
    <m/>
    <m/>
    <x v="0"/>
    <m/>
    <x v="0"/>
    <m/>
    <m/>
    <m/>
    <m/>
    <m/>
    <m/>
    <m/>
    <x v="1"/>
    <m/>
    <m/>
    <m/>
  </r>
  <r>
    <n v="1079"/>
    <x v="2190"/>
    <x v="9"/>
    <s v="Capacity Building - Manager Level"/>
    <x v="6"/>
    <s v="Capacity Building-Manager"/>
    <x v="5"/>
    <x v="1448"/>
    <d v="2022-02-11T23:46:40"/>
    <n v="1"/>
    <d v="2022-02-15T23:46:40"/>
    <n v="4"/>
    <d v="2022-03-10T23:46:40"/>
    <n v="23"/>
    <x v="1"/>
    <m/>
    <m/>
    <x v="2"/>
    <m/>
    <m/>
    <m/>
    <m/>
    <m/>
    <m/>
    <x v="0"/>
    <m/>
    <x v="0"/>
    <m/>
    <m/>
    <m/>
    <m/>
    <m/>
    <m/>
    <m/>
    <x v="1"/>
    <m/>
    <m/>
    <m/>
  </r>
  <r>
    <n v="928"/>
    <x v="2191"/>
    <x v="9"/>
    <s v="Capacity Building - Manager Level"/>
    <x v="6"/>
    <s v="Capacity Building-Manager"/>
    <x v="5"/>
    <x v="1449"/>
    <d v="2023-06-01T11:51:22"/>
    <n v="4"/>
    <d v="2023-06-03T11:51:22"/>
    <n v="2"/>
    <d v="2023-06-30T11:51:22"/>
    <n v="27"/>
    <x v="1"/>
    <m/>
    <m/>
    <x v="2"/>
    <m/>
    <m/>
    <m/>
    <m/>
    <m/>
    <m/>
    <x v="0"/>
    <m/>
    <x v="0"/>
    <m/>
    <m/>
    <m/>
    <m/>
    <m/>
    <m/>
    <m/>
    <x v="1"/>
    <m/>
    <m/>
    <m/>
  </r>
  <r>
    <n v="924"/>
    <x v="2192"/>
    <x v="9"/>
    <s v="Capacity Building - Manager Level"/>
    <x v="6"/>
    <s v="Capacity Building-Manager"/>
    <x v="5"/>
    <x v="1412"/>
    <d v="2023-06-01T11:51:22"/>
    <n v="3"/>
    <d v="2023-06-03T11:51:22"/>
    <n v="2"/>
    <d v="2023-06-08T11:51:22"/>
    <n v="5"/>
    <x v="0"/>
    <n v="3"/>
    <d v="2023-06-06T11:51:22"/>
    <x v="0"/>
    <s v="Salary expectation too high"/>
    <m/>
    <m/>
    <m/>
    <m/>
    <d v="2023-06-09T11:51:22"/>
    <x v="0"/>
    <m/>
    <x v="0"/>
    <m/>
    <m/>
    <m/>
    <m/>
    <m/>
    <m/>
    <m/>
    <x v="0"/>
    <m/>
    <m/>
    <m/>
  </r>
  <r>
    <n v="806"/>
    <x v="2193"/>
    <x v="9"/>
    <s v="Capacity Building - Manager Level"/>
    <x v="6"/>
    <s v="Capacity Building-Manager"/>
    <x v="5"/>
    <x v="1450"/>
    <d v="2023-01-17T21:41:28"/>
    <n v="3"/>
    <d v="2023-01-18T21:41:28"/>
    <n v="1"/>
    <d v="2023-02-03T21:41:28"/>
    <n v="16"/>
    <x v="1"/>
    <m/>
    <m/>
    <x v="2"/>
    <m/>
    <m/>
    <m/>
    <m/>
    <m/>
    <m/>
    <x v="0"/>
    <m/>
    <x v="0"/>
    <m/>
    <m/>
    <m/>
    <m/>
    <m/>
    <m/>
    <m/>
    <x v="1"/>
    <m/>
    <m/>
    <m/>
  </r>
  <r>
    <n v="804"/>
    <x v="2194"/>
    <x v="9"/>
    <s v="Capacity Building - Manager Level"/>
    <x v="6"/>
    <s v="Capacity Building-Manager"/>
    <x v="5"/>
    <x v="1451"/>
    <d v="2023-01-14T21:41:28"/>
    <n v="4"/>
    <d v="2023-01-18T21:41:28"/>
    <n v="4"/>
    <d v="2023-02-16T21:41:28"/>
    <n v="29"/>
    <x v="0"/>
    <n v="15"/>
    <d v="2023-02-02T21:41:28"/>
    <x v="0"/>
    <s v="Position filled by another"/>
    <m/>
    <m/>
    <m/>
    <m/>
    <d v="2023-02-03T21:41:28"/>
    <x v="0"/>
    <m/>
    <x v="0"/>
    <m/>
    <m/>
    <m/>
    <m/>
    <m/>
    <m/>
    <m/>
    <x v="2"/>
    <m/>
    <m/>
    <m/>
  </r>
  <r>
    <n v="775"/>
    <x v="2195"/>
    <x v="9"/>
    <s v="Capacity Building - Manager Level"/>
    <x v="6"/>
    <s v="Capacity Building-Manager"/>
    <x v="5"/>
    <x v="1452"/>
    <d v="2023-03-26T09:31:46"/>
    <n v="1"/>
    <d v="2023-03-27T09:31:46"/>
    <n v="1"/>
    <d v="2023-04-13T09:31:46"/>
    <n v="17"/>
    <x v="0"/>
    <n v="9"/>
    <d v="2023-04-05T09:31:46"/>
    <x v="0"/>
    <s v="Didn't pass technical test"/>
    <m/>
    <m/>
    <m/>
    <m/>
    <d v="2023-04-08T09:31:46"/>
    <x v="0"/>
    <m/>
    <x v="0"/>
    <m/>
    <m/>
    <m/>
    <m/>
    <m/>
    <m/>
    <m/>
    <x v="2"/>
    <m/>
    <m/>
    <m/>
  </r>
  <r>
    <n v="772"/>
    <x v="2196"/>
    <x v="9"/>
    <s v="Capacity Building - Manager Level"/>
    <x v="6"/>
    <s v="Capacity Building-Manager"/>
    <x v="5"/>
    <x v="1453"/>
    <d v="2023-03-24T09:31:46"/>
    <n v="3"/>
    <d v="2023-03-27T09:31:46"/>
    <n v="3"/>
    <d v="2023-04-11T09:31:46"/>
    <n v="15"/>
    <x v="0"/>
    <n v="2"/>
    <d v="2023-03-29T09:31:46"/>
    <x v="0"/>
    <s v="Not a culture fit"/>
    <m/>
    <m/>
    <m/>
    <m/>
    <d v="2023-03-30T09:31:46"/>
    <x v="0"/>
    <m/>
    <x v="0"/>
    <m/>
    <m/>
    <m/>
    <m/>
    <m/>
    <m/>
    <m/>
    <x v="0"/>
    <m/>
    <m/>
    <m/>
  </r>
  <r>
    <n v="669"/>
    <x v="2197"/>
    <x v="9"/>
    <s v="Capacity Building - Manager Level"/>
    <x v="6"/>
    <s v="Capacity Building-Manager"/>
    <x v="5"/>
    <x v="1418"/>
    <d v="2022-01-13T04:53:52"/>
    <n v="4"/>
    <d v="2022-01-15T04:53:52"/>
    <n v="2"/>
    <d v="2022-01-25T04:53:52"/>
    <n v="10"/>
    <x v="1"/>
    <m/>
    <m/>
    <x v="2"/>
    <m/>
    <m/>
    <m/>
    <m/>
    <m/>
    <m/>
    <x v="0"/>
    <m/>
    <x v="0"/>
    <m/>
    <m/>
    <m/>
    <m/>
    <m/>
    <m/>
    <m/>
    <x v="1"/>
    <m/>
    <m/>
    <m/>
  </r>
  <r>
    <n v="630"/>
    <x v="2198"/>
    <x v="9"/>
    <s v="Capacity Building - Manager Level"/>
    <x v="6"/>
    <s v="Capacity Building-Manager"/>
    <x v="5"/>
    <x v="1419"/>
    <d v="2023-03-13T19:53:06"/>
    <n v="4"/>
    <d v="2023-03-15T19:53:06"/>
    <n v="2"/>
    <d v="2023-03-20T19:53:06"/>
    <n v="5"/>
    <x v="0"/>
    <n v="12"/>
    <d v="2023-03-27T19:53:06"/>
    <x v="1"/>
    <m/>
    <d v="2023-04-03T19:53:06"/>
    <s v="Declined"/>
    <m/>
    <m/>
    <d v="2023-03-31T19:53:06"/>
    <x v="0"/>
    <m/>
    <x v="0"/>
    <m/>
    <m/>
    <m/>
    <m/>
    <m/>
    <m/>
    <m/>
    <x v="1"/>
    <m/>
    <m/>
    <m/>
  </r>
  <r>
    <n v="629"/>
    <x v="2199"/>
    <x v="9"/>
    <s v="Capacity Building - Manager Level"/>
    <x v="6"/>
    <s v="Capacity Building-Manager"/>
    <x v="5"/>
    <x v="1454"/>
    <d v="2023-03-09T19:53:06"/>
    <n v="1"/>
    <d v="2023-03-15T19:53:06"/>
    <n v="6"/>
    <d v="2023-04-06T19:53:06"/>
    <n v="22"/>
    <x v="0"/>
    <n v="18"/>
    <d v="2023-04-02T19:53:06"/>
    <x v="0"/>
    <s v="Not a culture fit"/>
    <m/>
    <m/>
    <m/>
    <m/>
    <d v="2023-04-04T19:53:06"/>
    <x v="0"/>
    <m/>
    <x v="0"/>
    <m/>
    <m/>
    <m/>
    <m/>
    <m/>
    <m/>
    <m/>
    <x v="2"/>
    <m/>
    <m/>
    <m/>
  </r>
  <r>
    <n v="623"/>
    <x v="2200"/>
    <x v="9"/>
    <s v="Capacity Building - Manager Level"/>
    <x v="6"/>
    <s v="Capacity Building-Manager"/>
    <x v="5"/>
    <x v="1455"/>
    <d v="2023-03-09T19:53:06"/>
    <n v="3"/>
    <d v="2023-03-15T19:53:06"/>
    <n v="6"/>
    <d v="2023-03-20T19:53:06"/>
    <n v="5"/>
    <x v="0"/>
    <n v="7"/>
    <d v="2023-03-22T19:53:06"/>
    <x v="1"/>
    <m/>
    <d v="2023-03-27T19:53:06"/>
    <s v="Declined"/>
    <m/>
    <m/>
    <d v="2023-03-24T19:53:06"/>
    <x v="0"/>
    <m/>
    <x v="0"/>
    <m/>
    <m/>
    <m/>
    <m/>
    <m/>
    <m/>
    <m/>
    <x v="1"/>
    <m/>
    <m/>
    <m/>
  </r>
  <r>
    <n v="622"/>
    <x v="2201"/>
    <x v="9"/>
    <s v="Capacity Building - Manager Level"/>
    <x v="6"/>
    <s v="Capacity Building-Manager"/>
    <x v="5"/>
    <x v="1420"/>
    <d v="2023-03-11T19:53:06"/>
    <n v="4"/>
    <d v="2023-03-15T19:53:06"/>
    <n v="4"/>
    <d v="2023-03-28T19:53:06"/>
    <n v="13"/>
    <x v="0"/>
    <n v="4"/>
    <d v="2023-03-19T19:53:06"/>
    <x v="1"/>
    <m/>
    <d v="2023-03-24T19:53:06"/>
    <s v="Declined"/>
    <m/>
    <m/>
    <d v="2023-03-23T19:53:06"/>
    <x v="0"/>
    <m/>
    <x v="0"/>
    <m/>
    <m/>
    <m/>
    <m/>
    <m/>
    <m/>
    <m/>
    <x v="1"/>
    <m/>
    <m/>
    <m/>
  </r>
  <r>
    <n v="428"/>
    <x v="2202"/>
    <x v="9"/>
    <s v="Capacity Building - Manager Level"/>
    <x v="6"/>
    <s v="Capacity Building-Manager"/>
    <x v="5"/>
    <x v="1456"/>
    <d v="2023-02-28T13:03:58"/>
    <n v="2"/>
    <d v="2023-03-02T13:03:58"/>
    <n v="2"/>
    <d v="2023-03-27T13:03:58"/>
    <n v="25"/>
    <x v="0"/>
    <n v="11"/>
    <d v="2023-03-13T13:03:58"/>
    <x v="0"/>
    <s v="Salary expectation too high"/>
    <m/>
    <m/>
    <m/>
    <m/>
    <m/>
    <x v="0"/>
    <m/>
    <x v="0"/>
    <m/>
    <m/>
    <m/>
    <m/>
    <m/>
    <m/>
    <m/>
    <x v="2"/>
    <m/>
    <m/>
    <m/>
  </r>
  <r>
    <n v="423"/>
    <x v="2203"/>
    <x v="9"/>
    <s v="Capacity Building - Manager Level"/>
    <x v="6"/>
    <s v="Capacity Building-Manager"/>
    <x v="5"/>
    <x v="1457"/>
    <d v="2023-02-25T13:03:58"/>
    <n v="3"/>
    <d v="2023-03-02T13:03:58"/>
    <n v="5"/>
    <d v="2023-03-23T13:03:58"/>
    <n v="21"/>
    <x v="0"/>
    <n v="11"/>
    <d v="2023-03-13T13:03:58"/>
    <x v="3"/>
    <m/>
    <d v="2023-03-21T13:03:58"/>
    <s v="Accepted"/>
    <d v="2023-03-14T13:03:58"/>
    <d v="2023-03-17T13:03:58"/>
    <d v="2023-03-17T13:03:58"/>
    <x v="4"/>
    <d v="2023-03-20T13:03:58"/>
    <x v="1"/>
    <n v="7"/>
    <d v="2023-03-23T13:03:58"/>
    <n v="3"/>
    <d v="2023-03-24T13:03:58"/>
    <d v="2023-03-25T13:03:58"/>
    <n v="180"/>
    <m/>
    <x v="1"/>
    <d v="2023-04-05T13:03:58"/>
    <n v="16"/>
    <n v="1"/>
  </r>
  <r>
    <n v="421"/>
    <x v="2204"/>
    <x v="9"/>
    <s v="Capacity Building - Manager Level"/>
    <x v="6"/>
    <s v="Capacity Building-Manager"/>
    <x v="5"/>
    <x v="1424"/>
    <d v="2023-02-28T13:03:58"/>
    <n v="3"/>
    <d v="2023-03-02T13:03:58"/>
    <n v="2"/>
    <d v="2023-03-07T13:03:58"/>
    <n v="5"/>
    <x v="0"/>
    <n v="10"/>
    <d v="2023-03-12T13:03:58"/>
    <x v="3"/>
    <m/>
    <d v="2023-03-16T13:03:58"/>
    <s v="Accepted"/>
    <d v="2023-03-13T13:03:58"/>
    <d v="2023-03-16T13:03:58"/>
    <d v="2023-03-14T13:03:58"/>
    <x v="5"/>
    <d v="2023-03-20T13:03:58"/>
    <x v="1"/>
    <n v="8"/>
    <d v="2023-03-22T13:03:58"/>
    <n v="2"/>
    <d v="2023-03-24T13:03:58"/>
    <d v="2023-03-26T13:03:58"/>
    <n v="167"/>
    <m/>
    <x v="1"/>
    <d v="2023-04-08T13:03:58"/>
    <n v="19"/>
    <n v="2"/>
  </r>
  <r>
    <n v="267"/>
    <x v="2205"/>
    <x v="9"/>
    <s v="Capacity Building - Manager Level"/>
    <x v="6"/>
    <s v="Capacity Building-Manager"/>
    <x v="5"/>
    <x v="1458"/>
    <d v="2022-07-25T06:46:55"/>
    <n v="1"/>
    <d v="2022-07-28T06:46:55"/>
    <n v="3"/>
    <d v="2022-08-18T06:46:55"/>
    <n v="21"/>
    <x v="0"/>
    <n v="5"/>
    <d v="2022-08-02T06:46:55"/>
    <x v="0"/>
    <s v="Salary expectation too high"/>
    <m/>
    <m/>
    <m/>
    <m/>
    <d v="2022-08-06T06:46:55"/>
    <x v="0"/>
    <m/>
    <x v="0"/>
    <m/>
    <m/>
    <m/>
    <m/>
    <m/>
    <m/>
    <m/>
    <x v="0"/>
    <m/>
    <m/>
    <m/>
  </r>
  <r>
    <n v="263"/>
    <x v="2206"/>
    <x v="9"/>
    <s v="Capacity Building - Manager Level"/>
    <x v="6"/>
    <s v="Capacity Building-Manager"/>
    <x v="5"/>
    <x v="1459"/>
    <d v="2022-07-22T06:46:55"/>
    <n v="3"/>
    <d v="2022-07-28T06:46:55"/>
    <n v="6"/>
    <d v="2022-08-11T06:46:55"/>
    <n v="14"/>
    <x v="0"/>
    <n v="15"/>
    <d v="2022-08-12T06:46:55"/>
    <x v="1"/>
    <m/>
    <d v="2022-08-18T06:46:55"/>
    <s v="Declined"/>
    <m/>
    <m/>
    <d v="2022-08-15T06:46:55"/>
    <x v="0"/>
    <m/>
    <x v="0"/>
    <m/>
    <m/>
    <m/>
    <m/>
    <m/>
    <m/>
    <m/>
    <x v="1"/>
    <m/>
    <m/>
    <m/>
  </r>
  <r>
    <n v="261"/>
    <x v="2207"/>
    <x v="9"/>
    <s v="Capacity Building - Manager Level"/>
    <x v="6"/>
    <s v="Capacity Building-Manager"/>
    <x v="5"/>
    <x v="1394"/>
    <d v="2022-07-27T06:46:55"/>
    <n v="2"/>
    <d v="2022-07-28T06:46:55"/>
    <n v="1"/>
    <d v="2022-08-24T06:46:55"/>
    <n v="27"/>
    <x v="1"/>
    <m/>
    <m/>
    <x v="2"/>
    <m/>
    <m/>
    <m/>
    <m/>
    <m/>
    <m/>
    <x v="0"/>
    <m/>
    <x v="0"/>
    <m/>
    <m/>
    <m/>
    <m/>
    <m/>
    <m/>
    <m/>
    <x v="1"/>
    <m/>
    <m/>
    <m/>
  </r>
  <r>
    <n v="260"/>
    <x v="2208"/>
    <x v="9"/>
    <s v="Capacity Building - Manager Level"/>
    <x v="6"/>
    <s v="Capacity Building-Manager"/>
    <x v="5"/>
    <x v="1460"/>
    <d v="2022-05-27T15:11:28"/>
    <n v="4"/>
    <d v="2022-06-01T15:11:28"/>
    <n v="5"/>
    <d v="2022-06-18T15:11:28"/>
    <n v="17"/>
    <x v="0"/>
    <n v="15"/>
    <d v="2022-06-16T15:11:28"/>
    <x v="1"/>
    <m/>
    <d v="2022-06-21T15:11:28"/>
    <s v="Declined"/>
    <m/>
    <m/>
    <d v="2022-06-18T15:11:28"/>
    <x v="0"/>
    <m/>
    <x v="0"/>
    <m/>
    <m/>
    <m/>
    <m/>
    <m/>
    <m/>
    <m/>
    <x v="1"/>
    <m/>
    <m/>
    <m/>
  </r>
  <r>
    <n v="240"/>
    <x v="2209"/>
    <x v="9"/>
    <s v="Capacity Building - Manager Level"/>
    <x v="6"/>
    <s v="Capacity Building-Manager"/>
    <x v="5"/>
    <x v="1430"/>
    <d v="2022-02-05T19:27:47"/>
    <n v="2"/>
    <d v="2022-02-11T19:27:47"/>
    <n v="6"/>
    <d v="2022-02-26T19:27:47"/>
    <n v="15"/>
    <x v="0"/>
    <n v="13"/>
    <d v="2022-02-24T19:27:47"/>
    <x v="4"/>
    <m/>
    <d v="2022-03-01T19:27:47"/>
    <s v="Pending"/>
    <m/>
    <m/>
    <d v="2022-02-25T19:27:47"/>
    <x v="0"/>
    <m/>
    <x v="0"/>
    <m/>
    <m/>
    <m/>
    <m/>
    <m/>
    <m/>
    <m/>
    <x v="1"/>
    <m/>
    <m/>
    <m/>
  </r>
  <r>
    <n v="232"/>
    <x v="2210"/>
    <x v="9"/>
    <s v="Capacity Building - Manager Level"/>
    <x v="6"/>
    <s v="Capacity Building-Manager"/>
    <x v="5"/>
    <x v="1399"/>
    <d v="2022-02-09T19:27:47"/>
    <n v="3"/>
    <d v="2022-02-11T19:27:47"/>
    <n v="2"/>
    <d v="2022-02-21T19:27:47"/>
    <n v="10"/>
    <x v="0"/>
    <n v="13"/>
    <d v="2022-02-24T19:27:47"/>
    <x v="0"/>
    <s v="Position filled by another"/>
    <m/>
    <m/>
    <m/>
    <m/>
    <d v="2022-02-25T19:27:47"/>
    <x v="0"/>
    <m/>
    <x v="0"/>
    <m/>
    <m/>
    <m/>
    <m/>
    <m/>
    <m/>
    <m/>
    <x v="0"/>
    <m/>
    <m/>
    <m/>
  </r>
  <r>
    <n v="225"/>
    <x v="2211"/>
    <x v="9"/>
    <s v="Capacity Building - Manager Level"/>
    <x v="6"/>
    <s v="Capacity Building-Manager"/>
    <x v="5"/>
    <x v="1431"/>
    <d v="2022-06-30T10:44:44"/>
    <n v="1"/>
    <d v="2022-07-02T10:44:44"/>
    <n v="2"/>
    <d v="2022-07-20T10:44:44"/>
    <n v="18"/>
    <x v="0"/>
    <n v="17"/>
    <d v="2022-07-19T10:44:44"/>
    <x v="0"/>
    <s v="Not a culture fit"/>
    <m/>
    <m/>
    <m/>
    <m/>
    <m/>
    <x v="0"/>
    <m/>
    <x v="0"/>
    <m/>
    <m/>
    <m/>
    <m/>
    <m/>
    <m/>
    <m/>
    <x v="2"/>
    <m/>
    <m/>
    <m/>
  </r>
  <r>
    <n v="221"/>
    <x v="2212"/>
    <x v="9"/>
    <s v="Capacity Building - Manager Level"/>
    <x v="6"/>
    <s v="Capacity Building-Manager"/>
    <x v="5"/>
    <x v="1461"/>
    <d v="2022-06-28T10:44:44"/>
    <n v="2"/>
    <d v="2022-07-02T10:44:44"/>
    <n v="4"/>
    <d v="2022-07-22T10:44:44"/>
    <n v="20"/>
    <x v="0"/>
    <n v="7"/>
    <d v="2022-07-09T10:44:44"/>
    <x v="0"/>
    <s v="Didn't pass technical test"/>
    <m/>
    <m/>
    <m/>
    <m/>
    <d v="2022-07-11T10:44:44"/>
    <x v="0"/>
    <m/>
    <x v="0"/>
    <m/>
    <m/>
    <m/>
    <m/>
    <m/>
    <m/>
    <m/>
    <x v="2"/>
    <m/>
    <m/>
    <m/>
  </r>
  <r>
    <n v="152"/>
    <x v="2213"/>
    <x v="9"/>
    <s v="Capacity Building - Manager Level"/>
    <x v="6"/>
    <s v="Capacity Building-Manager"/>
    <x v="5"/>
    <x v="1462"/>
    <d v="2023-01-06T15:27:51"/>
    <n v="4"/>
    <d v="2023-01-12T15:27:51"/>
    <n v="6"/>
    <d v="2023-01-26T15:27:51"/>
    <n v="14"/>
    <x v="0"/>
    <n v="13"/>
    <d v="2023-01-25T15:27:51"/>
    <x v="4"/>
    <m/>
    <d v="2023-01-28T15:27:51"/>
    <s v="Pending"/>
    <m/>
    <m/>
    <d v="2023-01-27T15:27:51"/>
    <x v="0"/>
    <m/>
    <x v="0"/>
    <m/>
    <m/>
    <m/>
    <m/>
    <m/>
    <m/>
    <m/>
    <x v="1"/>
    <m/>
    <m/>
    <m/>
  </r>
  <r>
    <n v="120"/>
    <x v="2214"/>
    <x v="9"/>
    <s v="Capacity Building - Manager Level"/>
    <x v="6"/>
    <s v="Capacity Building-Manager"/>
    <x v="5"/>
    <x v="1403"/>
    <d v="2022-07-01T04:45:15"/>
    <n v="4"/>
    <d v="2022-07-04T04:45:15"/>
    <n v="3"/>
    <d v="2022-07-24T04:45:15"/>
    <n v="20"/>
    <x v="1"/>
    <m/>
    <m/>
    <x v="2"/>
    <m/>
    <m/>
    <m/>
    <m/>
    <m/>
    <m/>
    <x v="0"/>
    <m/>
    <x v="0"/>
    <m/>
    <m/>
    <m/>
    <m/>
    <m/>
    <m/>
    <m/>
    <x v="1"/>
    <m/>
    <m/>
    <m/>
  </r>
  <r>
    <n v="117"/>
    <x v="2215"/>
    <x v="9"/>
    <s v="Capacity Building - Manager Level"/>
    <x v="6"/>
    <s v="Capacity Building-Manager"/>
    <x v="5"/>
    <x v="1463"/>
    <d v="2022-06-28T04:45:15"/>
    <n v="3"/>
    <d v="2022-07-04T04:45:15"/>
    <n v="6"/>
    <d v="2022-07-30T04:45:15"/>
    <n v="26"/>
    <x v="0"/>
    <n v="9"/>
    <d v="2022-07-13T04:45:15"/>
    <x v="3"/>
    <m/>
    <d v="2022-07-17T04:45:15"/>
    <s v="Accepted"/>
    <d v="2022-07-15T04:45:15"/>
    <d v="2022-07-17T04:45:15"/>
    <d v="2022-07-16T04:45:15"/>
    <x v="20"/>
    <d v="2022-07-17T04:45:15"/>
    <x v="1"/>
    <n v="4"/>
    <d v="2022-07-21T04:45:15"/>
    <n v="4"/>
    <d v="2022-07-23T04:45:15"/>
    <d v="2022-07-26T04:45:15"/>
    <n v="177"/>
    <m/>
    <x v="1"/>
    <d v="2022-08-11T04:45:15"/>
    <n v="25"/>
    <n v="3"/>
  </r>
  <r>
    <n v="57"/>
    <x v="2216"/>
    <x v="9"/>
    <s v="Capacity Building - Manager Level"/>
    <x v="6"/>
    <s v="Capacity Building-Manager"/>
    <x v="5"/>
    <x v="1464"/>
    <d v="2022-08-03T00:18:39"/>
    <n v="4"/>
    <d v="2022-08-04T00:18:39"/>
    <n v="1"/>
    <d v="2022-08-12T00:18:39"/>
    <n v="8"/>
    <x v="0"/>
    <n v="15"/>
    <d v="2022-08-19T00:18:39"/>
    <x v="3"/>
    <m/>
    <d v="2022-08-25T00:18:39"/>
    <s v="Accepted"/>
    <d v="2022-08-20T00:18:39"/>
    <d v="2022-08-21T00:18:39"/>
    <d v="2022-08-22T00:18:39"/>
    <x v="14"/>
    <d v="2022-08-27T00:18:39"/>
    <x v="1"/>
    <n v="60"/>
    <d v="2022-08-28T00:18:39"/>
    <n v="1"/>
    <d v="2022-08-30T00:18:39"/>
    <d v="2022-09-02T00:18:39"/>
    <n v="158"/>
    <m/>
    <x v="1"/>
    <d v="2022-09-20T00:18:39"/>
    <n v="24"/>
    <n v="3"/>
  </r>
  <r>
    <n v="2999"/>
    <x v="2217"/>
    <x v="9"/>
    <s v="Capacity Building - Junior"/>
    <x v="25"/>
    <s v="Capacity Building-Training Associate"/>
    <x v="0"/>
    <x v="919"/>
    <d v="2023-03-05T00:56:51"/>
    <n v="1"/>
    <d v="2023-03-08T00:56:51"/>
    <n v="3"/>
    <d v="2023-04-06T00:56:51"/>
    <n v="29"/>
    <x v="0"/>
    <n v="4"/>
    <d v="2023-03-12T00:56:51"/>
    <x v="3"/>
    <m/>
    <d v="2023-03-15T00:56:51"/>
    <s v="Accepted"/>
    <d v="2023-03-13T00:56:51"/>
    <d v="2023-03-15T00:56:51"/>
    <d v="2023-03-13T00:56:51"/>
    <x v="16"/>
    <d v="2023-03-22T00:56:51"/>
    <x v="1"/>
    <n v="30"/>
    <d v="2023-03-26T00:56:51"/>
    <n v="4"/>
    <d v="2023-03-29T00:56:51"/>
    <d v="2023-04-01T00:56:51"/>
    <n v="129"/>
    <m/>
    <x v="1"/>
    <d v="2023-04-22T00:56:51"/>
    <n v="31"/>
    <n v="3"/>
  </r>
  <r>
    <n v="2953"/>
    <x v="2218"/>
    <x v="9"/>
    <s v="Capacity Building - Junior"/>
    <x v="25"/>
    <s v="Capacity Building-Training Associate"/>
    <x v="0"/>
    <x v="920"/>
    <d v="2023-04-04T15:39:13"/>
    <n v="2"/>
    <d v="2023-04-12T15:39:13"/>
    <n v="8"/>
    <d v="2023-05-27T15:39:13"/>
    <n v="45"/>
    <x v="1"/>
    <m/>
    <m/>
    <x v="2"/>
    <m/>
    <m/>
    <m/>
    <m/>
    <m/>
    <m/>
    <x v="0"/>
    <m/>
    <x v="0"/>
    <m/>
    <m/>
    <m/>
    <m/>
    <m/>
    <m/>
    <m/>
    <x v="1"/>
    <m/>
    <m/>
    <m/>
  </r>
  <r>
    <n v="2911"/>
    <x v="2219"/>
    <x v="9"/>
    <s v="Capacity Building - Junior"/>
    <x v="25"/>
    <s v="Capacity Building-Training Associate"/>
    <x v="0"/>
    <x v="1465"/>
    <d v="2022-02-11T19:04:45"/>
    <n v="2"/>
    <d v="2022-02-12T19:04:45"/>
    <n v="1"/>
    <d v="2022-03-29T19:04:45"/>
    <n v="45"/>
    <x v="0"/>
    <n v="10"/>
    <d v="2022-02-22T19:04:45"/>
    <x v="3"/>
    <m/>
    <d v="2022-02-26T19:04:45"/>
    <s v="Accepted"/>
    <d v="2022-02-23T19:04:45"/>
    <d v="2022-02-27T19:04:45"/>
    <d v="2022-02-24T19:04:45"/>
    <x v="23"/>
    <d v="2022-03-02T19:04:45"/>
    <x v="1"/>
    <n v="30"/>
    <d v="2022-03-03T19:04:45"/>
    <n v="1"/>
    <d v="2022-03-05T19:04:45"/>
    <d v="2022-03-08T19:04:45"/>
    <n v="133"/>
    <m/>
    <x v="1"/>
    <d v="2022-03-27T19:04:45"/>
    <n v="25"/>
    <n v="3"/>
  </r>
  <r>
    <n v="2797"/>
    <x v="2220"/>
    <x v="9"/>
    <s v="Capacity Building - Junior"/>
    <x v="25"/>
    <s v="Capacity Building-Training Associate"/>
    <x v="0"/>
    <x v="1466"/>
    <d v="2023-06-27T20:01:36"/>
    <n v="4"/>
    <d v="2023-07-02T20:01:36"/>
    <n v="5"/>
    <d v="2023-07-18T20:01:36"/>
    <n v="16"/>
    <x v="1"/>
    <m/>
    <m/>
    <x v="2"/>
    <m/>
    <m/>
    <m/>
    <m/>
    <m/>
    <m/>
    <x v="0"/>
    <m/>
    <x v="0"/>
    <m/>
    <m/>
    <m/>
    <m/>
    <m/>
    <m/>
    <m/>
    <x v="1"/>
    <m/>
    <m/>
    <m/>
  </r>
  <r>
    <n v="2741"/>
    <x v="2221"/>
    <x v="9"/>
    <s v="Capacity Building - Junior"/>
    <x v="25"/>
    <s v="Capacity Building-Training Associate"/>
    <x v="0"/>
    <x v="1467"/>
    <d v="2022-04-18T13:27:53"/>
    <n v="2"/>
    <d v="2022-04-24T13:27:53"/>
    <n v="6"/>
    <d v="2022-05-01T13:27:53"/>
    <n v="7"/>
    <x v="1"/>
    <m/>
    <m/>
    <x v="2"/>
    <m/>
    <m/>
    <m/>
    <m/>
    <m/>
    <m/>
    <x v="0"/>
    <m/>
    <x v="0"/>
    <m/>
    <m/>
    <m/>
    <m/>
    <m/>
    <m/>
    <m/>
    <x v="1"/>
    <m/>
    <m/>
    <m/>
  </r>
  <r>
    <n v="2707"/>
    <x v="2222"/>
    <x v="9"/>
    <s v="Capacity Building - Junior"/>
    <x v="25"/>
    <s v="Capacity Building-Training Associate"/>
    <x v="0"/>
    <x v="963"/>
    <d v="2022-09-27T11:53:56"/>
    <n v="2"/>
    <d v="2022-10-03T11:53:56"/>
    <n v="6"/>
    <d v="2022-10-19T11:53:56"/>
    <n v="16"/>
    <x v="0"/>
    <n v="10"/>
    <d v="2022-10-13T11:53:56"/>
    <x v="3"/>
    <m/>
    <d v="2022-10-17T11:53:56"/>
    <s v="Accepted"/>
    <d v="2022-10-15T11:53:56"/>
    <d v="2022-10-18T11:53:56"/>
    <d v="2022-10-14T11:53:56"/>
    <x v="17"/>
    <d v="2022-10-15T11:53:56"/>
    <x v="1"/>
    <n v="2"/>
    <d v="2022-10-17T11:53:56"/>
    <n v="2"/>
    <d v="2022-10-20T11:53:56"/>
    <d v="2022-10-23T11:53:56"/>
    <n v="139"/>
    <m/>
    <x v="1"/>
    <d v="2022-11-09T11:53:56"/>
    <n v="25"/>
    <n v="3"/>
  </r>
  <r>
    <n v="2701"/>
    <x v="2223"/>
    <x v="9"/>
    <s v="Capacity Building - Junior"/>
    <x v="25"/>
    <s v="Capacity Building-Training Associate"/>
    <x v="0"/>
    <x v="932"/>
    <d v="2022-09-29T11:53:56"/>
    <n v="1"/>
    <d v="2022-10-03T11:53:56"/>
    <n v="4"/>
    <d v="2022-10-20T11:53:56"/>
    <n v="17"/>
    <x v="0"/>
    <n v="4"/>
    <d v="2022-10-07T11:53:56"/>
    <x v="3"/>
    <m/>
    <d v="2022-10-12T11:53:56"/>
    <s v="Accepted"/>
    <d v="2022-10-08T11:53:56"/>
    <d v="2022-10-12T11:53:56"/>
    <d v="2022-10-10T11:53:56"/>
    <x v="19"/>
    <d v="2022-10-13T11:53:56"/>
    <x v="1"/>
    <n v="6"/>
    <d v="2022-10-15T11:53:56"/>
    <n v="2"/>
    <d v="2022-10-16T11:53:56"/>
    <d v="2022-10-19T11:53:56"/>
    <n v="133"/>
    <m/>
    <x v="1"/>
    <d v="2022-11-03T11:53:56"/>
    <n v="21"/>
    <n v="3"/>
  </r>
  <r>
    <n v="2640"/>
    <x v="2224"/>
    <x v="9"/>
    <s v="Capacity Building - Junior"/>
    <x v="25"/>
    <s v="Capacity Building-Training Associate"/>
    <x v="0"/>
    <x v="934"/>
    <d v="2022-01-23T04:43:28"/>
    <n v="3"/>
    <d v="2022-01-27T04:43:28"/>
    <n v="4"/>
    <d v="2022-02-25T04:43:28"/>
    <n v="29"/>
    <x v="0"/>
    <n v="12"/>
    <d v="2022-02-08T04:43:28"/>
    <x v="3"/>
    <m/>
    <d v="2022-02-15T04:43:28"/>
    <s v="Accepted"/>
    <d v="2022-02-09T04:43:28"/>
    <d v="2022-02-13T04:43:28"/>
    <d v="2022-02-11T04:43:28"/>
    <x v="8"/>
    <d v="2022-02-21T04:43:28"/>
    <x v="1"/>
    <n v="13"/>
    <d v="2022-02-22T04:43:28"/>
    <n v="1"/>
    <d v="2022-02-23T04:43:28"/>
    <d v="2022-02-24T04:43:28"/>
    <n v="148"/>
    <m/>
    <x v="1"/>
    <d v="2022-03-08T04:43:28"/>
    <n v="15"/>
    <n v="1"/>
  </r>
  <r>
    <n v="2638"/>
    <x v="2225"/>
    <x v="9"/>
    <s v="Capacity Building - Junior"/>
    <x v="25"/>
    <s v="Capacity Building-Training Associate"/>
    <x v="0"/>
    <x v="1407"/>
    <d v="2022-01-26T04:43:28"/>
    <n v="3"/>
    <d v="2022-01-27T04:43:28"/>
    <n v="1"/>
    <d v="2022-02-02T04:43:28"/>
    <n v="6"/>
    <x v="1"/>
    <m/>
    <m/>
    <x v="2"/>
    <m/>
    <m/>
    <m/>
    <m/>
    <m/>
    <m/>
    <x v="0"/>
    <m/>
    <x v="0"/>
    <m/>
    <m/>
    <m/>
    <m/>
    <m/>
    <m/>
    <m/>
    <x v="1"/>
    <m/>
    <m/>
    <m/>
  </r>
  <r>
    <n v="2627"/>
    <x v="2226"/>
    <x v="9"/>
    <s v="Capacity Building - Junior"/>
    <x v="25"/>
    <s v="Capacity Building-Training Associate"/>
    <x v="0"/>
    <x v="1468"/>
    <d v="2023-06-22T16:02:26"/>
    <n v="1"/>
    <d v="2023-06-25T16:02:26"/>
    <n v="3"/>
    <d v="2023-07-02T16:02:26"/>
    <n v="7"/>
    <x v="1"/>
    <m/>
    <m/>
    <x v="2"/>
    <m/>
    <m/>
    <m/>
    <m/>
    <m/>
    <m/>
    <x v="0"/>
    <m/>
    <x v="0"/>
    <m/>
    <m/>
    <m/>
    <m/>
    <m/>
    <m/>
    <m/>
    <x v="1"/>
    <m/>
    <m/>
    <m/>
  </r>
  <r>
    <n v="2595"/>
    <x v="2227"/>
    <x v="9"/>
    <s v="Capacity Building - Junior"/>
    <x v="25"/>
    <s v="Capacity Building-Training Associate"/>
    <x v="0"/>
    <x v="863"/>
    <d v="2023-01-20T09:40:31"/>
    <n v="1"/>
    <d v="2023-01-26T09:40:31"/>
    <n v="6"/>
    <d v="2023-02-14T09:40:31"/>
    <n v="19"/>
    <x v="1"/>
    <m/>
    <m/>
    <x v="2"/>
    <m/>
    <m/>
    <m/>
    <m/>
    <m/>
    <m/>
    <x v="0"/>
    <m/>
    <x v="0"/>
    <m/>
    <m/>
    <m/>
    <m/>
    <m/>
    <m/>
    <m/>
    <x v="1"/>
    <m/>
    <m/>
    <m/>
  </r>
  <r>
    <n v="2578"/>
    <x v="2228"/>
    <x v="9"/>
    <s v="Capacity Building - Junior"/>
    <x v="25"/>
    <s v="Capacity Building-Training Associate"/>
    <x v="0"/>
    <x v="1469"/>
    <d v="2022-03-24T17:14:32"/>
    <n v="2"/>
    <d v="2022-03-25T17:14:32"/>
    <n v="1"/>
    <d v="2022-04-22T17:14:32"/>
    <n v="28"/>
    <x v="0"/>
    <n v="15"/>
    <d v="2022-04-09T17:14:32"/>
    <x v="3"/>
    <m/>
    <d v="2022-04-13T17:14:32"/>
    <s v="Accepted"/>
    <d v="2022-04-10T17:14:32"/>
    <d v="2022-04-11T17:14:32"/>
    <d v="2022-04-10T17:14:32"/>
    <x v="20"/>
    <d v="2022-04-13T17:14:32"/>
    <x v="1"/>
    <n v="4"/>
    <d v="2022-04-16T17:14:32"/>
    <n v="3"/>
    <d v="2022-04-19T17:14:32"/>
    <d v="2022-04-20T17:14:32"/>
    <n v="177"/>
    <m/>
    <x v="1"/>
    <d v="2022-05-03T17:14:32"/>
    <n v="20"/>
    <n v="1"/>
  </r>
  <r>
    <n v="2425"/>
    <x v="2229"/>
    <x v="9"/>
    <s v="Capacity Building - Junior"/>
    <x v="25"/>
    <s v="Capacity Building-Training Associate"/>
    <x v="0"/>
    <x v="865"/>
    <d v="2022-10-01T06:07:20"/>
    <n v="3"/>
    <d v="2022-10-07T06:07:20"/>
    <n v="6"/>
    <d v="2022-10-21T06:07:20"/>
    <n v="14"/>
    <x v="0"/>
    <n v="12"/>
    <d v="2022-10-19T06:07:20"/>
    <x v="3"/>
    <m/>
    <d v="2022-10-22T06:07:20"/>
    <s v="Accepted"/>
    <d v="2022-10-21T06:07:20"/>
    <d v="2022-10-25T06:07:20"/>
    <d v="2022-10-21T06:07:20"/>
    <x v="8"/>
    <d v="2022-10-30T06:07:20"/>
    <x v="1"/>
    <n v="11"/>
    <d v="2022-11-01T06:07:20"/>
    <n v="2"/>
    <d v="2022-11-03T06:07:20"/>
    <d v="2022-11-05T06:07:20"/>
    <n v="148"/>
    <m/>
    <x v="1"/>
    <d v="2022-11-16T06:07:20"/>
    <n v="17"/>
    <n v="2"/>
  </r>
  <r>
    <n v="2395"/>
    <x v="2230"/>
    <x v="9"/>
    <s v="Capacity Building - Junior"/>
    <x v="25"/>
    <s v="Capacity Building-Training Associate"/>
    <x v="0"/>
    <x v="866"/>
    <d v="2023-07-21T17:32:55"/>
    <n v="3"/>
    <d v="2023-07-24T17:32:55"/>
    <n v="3"/>
    <d v="2023-08-04T17:32:55"/>
    <n v="11"/>
    <x v="0"/>
    <n v="5"/>
    <d v="2023-07-29T17:32:55"/>
    <x v="3"/>
    <m/>
    <d v="2023-08-03T17:32:55"/>
    <s v="Accepted"/>
    <d v="2023-07-31T17:32:55"/>
    <d v="2023-08-02T17:32:55"/>
    <d v="2023-08-02T17:32:55"/>
    <x v="23"/>
    <d v="2023-08-08T17:32:55"/>
    <x v="1"/>
    <n v="10"/>
    <d v="2023-08-10T17:32:55"/>
    <n v="2"/>
    <d v="2023-08-12T17:32:55"/>
    <d v="2023-08-13T17:32:55"/>
    <n v="144"/>
    <m/>
    <x v="1"/>
    <d v="2023-08-23T17:32:55"/>
    <n v="15"/>
    <n v="1"/>
  </r>
  <r>
    <n v="2038"/>
    <x v="2231"/>
    <x v="9"/>
    <s v="Capacity Building - Junior"/>
    <x v="25"/>
    <s v="Capacity Building-Training Associate"/>
    <x v="0"/>
    <x v="870"/>
    <d v="2022-03-27T20:40:01"/>
    <n v="1"/>
    <d v="2022-04-01T20:40:01"/>
    <n v="5"/>
    <d v="2022-04-13T20:40:01"/>
    <n v="12"/>
    <x v="0"/>
    <n v="18"/>
    <d v="2022-04-19T20:40:01"/>
    <x v="3"/>
    <m/>
    <d v="2022-04-24T20:40:01"/>
    <s v="Accepted"/>
    <d v="2022-04-20T20:40:01"/>
    <d v="2022-04-22T20:40:01"/>
    <d v="2022-04-21T20:40:01"/>
    <x v="2"/>
    <d v="2022-04-30T20:40:01"/>
    <x v="1"/>
    <n v="11"/>
    <d v="2022-05-01T20:40:01"/>
    <n v="1"/>
    <d v="2022-05-03T20:40:01"/>
    <d v="2022-05-05T20:40:01"/>
    <n v="153"/>
    <m/>
    <x v="1"/>
    <d v="2022-05-22T20:40:01"/>
    <n v="22"/>
    <n v="2"/>
  </r>
  <r>
    <n v="1871"/>
    <x v="2232"/>
    <x v="9"/>
    <s v="Capacity Building - Junior"/>
    <x v="25"/>
    <s v="Capacity Building-Training Associate"/>
    <x v="0"/>
    <x v="874"/>
    <d v="2022-01-19T17:35:29"/>
    <n v="2"/>
    <d v="2022-01-20T17:35:29"/>
    <n v="1"/>
    <d v="2022-01-25T17:35:29"/>
    <n v="5"/>
    <x v="0"/>
    <n v="15"/>
    <d v="2022-02-04T17:35:29"/>
    <x v="3"/>
    <m/>
    <d v="2022-02-06T17:35:29"/>
    <s v="Accepted"/>
    <d v="2022-02-06T17:35:29"/>
    <d v="2022-02-07T17:35:29"/>
    <d v="2022-02-05T17:35:29"/>
    <x v="23"/>
    <d v="2022-02-07T17:35:29"/>
    <x v="1"/>
    <n v="3"/>
    <d v="2022-02-10T17:35:29"/>
    <n v="3"/>
    <d v="2022-02-12T17:35:29"/>
    <d v="2022-02-13T17:35:29"/>
    <n v="125"/>
    <m/>
    <x v="1"/>
    <d v="2022-03-04T17:35:29"/>
    <n v="25"/>
    <n v="1"/>
  </r>
  <r>
    <n v="1487"/>
    <x v="2233"/>
    <x v="9"/>
    <s v="Capacity Building - Junior"/>
    <x v="25"/>
    <s v="Capacity Building-Training Associate"/>
    <x v="0"/>
    <x v="881"/>
    <d v="2023-07-10T13:00:43"/>
    <n v="2"/>
    <d v="2023-07-12T13:00:43"/>
    <n v="2"/>
    <d v="2023-07-24T13:00:43"/>
    <n v="12"/>
    <x v="1"/>
    <m/>
    <m/>
    <x v="2"/>
    <m/>
    <m/>
    <m/>
    <m/>
    <m/>
    <m/>
    <x v="0"/>
    <m/>
    <x v="0"/>
    <m/>
    <m/>
    <m/>
    <m/>
    <m/>
    <m/>
    <m/>
    <x v="1"/>
    <m/>
    <m/>
    <m/>
  </r>
  <r>
    <n v="1247"/>
    <x v="2234"/>
    <x v="9"/>
    <s v="Capacity Building - Junior"/>
    <x v="25"/>
    <s v="Capacity Building-Training Associate"/>
    <x v="0"/>
    <x v="950"/>
    <d v="2022-06-27T20:09:31"/>
    <n v="4"/>
    <d v="2022-06-29T20:09:31"/>
    <n v="2"/>
    <d v="2022-07-10T20:09:31"/>
    <n v="11"/>
    <x v="1"/>
    <m/>
    <m/>
    <x v="2"/>
    <m/>
    <m/>
    <m/>
    <m/>
    <m/>
    <m/>
    <x v="0"/>
    <m/>
    <x v="0"/>
    <m/>
    <m/>
    <m/>
    <m/>
    <m/>
    <m/>
    <m/>
    <x v="1"/>
    <m/>
    <m/>
    <m/>
  </r>
  <r>
    <n v="1244"/>
    <x v="2235"/>
    <x v="9"/>
    <s v="Capacity Building - Junior"/>
    <x v="25"/>
    <s v="Capacity Building-Training Associate"/>
    <x v="0"/>
    <x v="1470"/>
    <d v="2022-06-28T20:09:31"/>
    <n v="3"/>
    <d v="2022-06-29T20:09:31"/>
    <n v="1"/>
    <d v="2022-07-04T20:09:31"/>
    <n v="5"/>
    <x v="1"/>
    <m/>
    <m/>
    <x v="2"/>
    <m/>
    <m/>
    <m/>
    <m/>
    <m/>
    <m/>
    <x v="0"/>
    <m/>
    <x v="0"/>
    <m/>
    <m/>
    <m/>
    <m/>
    <m/>
    <m/>
    <m/>
    <x v="1"/>
    <m/>
    <m/>
    <m/>
  </r>
  <r>
    <n v="1238"/>
    <x v="2236"/>
    <x v="9"/>
    <s v="Capacity Building - Junior"/>
    <x v="25"/>
    <s v="Capacity Building-Training Associate"/>
    <x v="0"/>
    <x v="1471"/>
    <d v="2023-02-27T17:29:35"/>
    <n v="1"/>
    <d v="2023-03-01T17:29:35"/>
    <n v="2"/>
    <d v="2023-03-29T17:29:35"/>
    <n v="28"/>
    <x v="0"/>
    <n v="12"/>
    <d v="2023-03-13T17:29:35"/>
    <x v="3"/>
    <m/>
    <d v="2023-03-17T17:29:35"/>
    <s v="Accepted"/>
    <d v="2023-03-15T17:29:35"/>
    <d v="2023-03-16T17:29:35"/>
    <d v="2023-03-14T17:29:35"/>
    <x v="32"/>
    <d v="2023-03-17T17:29:35"/>
    <x v="1"/>
    <n v="4"/>
    <d v="2023-03-21T17:29:35"/>
    <n v="4"/>
    <d v="2023-03-24T17:29:35"/>
    <d v="2023-03-27T17:29:35"/>
    <n v="154"/>
    <m/>
    <x v="1"/>
    <d v="2023-04-09T17:29:35"/>
    <n v="23"/>
    <n v="3"/>
  </r>
  <r>
    <n v="1226"/>
    <x v="2237"/>
    <x v="9"/>
    <s v="Capacity Building - Junior"/>
    <x v="25"/>
    <s v="Capacity Building-Training Associate"/>
    <x v="0"/>
    <x v="1472"/>
    <d v="2022-06-27T03:24:32"/>
    <n v="2"/>
    <d v="2022-06-29T03:24:32"/>
    <n v="2"/>
    <d v="2022-07-12T03:24:32"/>
    <n v="13"/>
    <x v="0"/>
    <n v="12"/>
    <d v="2022-07-11T03:24:32"/>
    <x v="3"/>
    <m/>
    <d v="2022-07-16T03:24:32"/>
    <s v="Accepted"/>
    <d v="2022-07-12T03:24:32"/>
    <d v="2022-07-16T03:24:32"/>
    <d v="2022-07-13T03:24:32"/>
    <x v="14"/>
    <d v="2022-07-23T03:24:32"/>
    <x v="1"/>
    <n v="12"/>
    <d v="2022-07-26T03:24:32"/>
    <n v="3"/>
    <d v="2022-07-27T03:24:32"/>
    <d v="2022-07-30T03:24:32"/>
    <n v="162"/>
    <m/>
    <x v="1"/>
    <d v="2022-08-19T03:24:32"/>
    <n v="27"/>
    <n v="3"/>
  </r>
  <r>
    <n v="1174"/>
    <x v="2238"/>
    <x v="9"/>
    <s v="Capacity Building - Junior"/>
    <x v="25"/>
    <s v="Capacity Building-Training Associate"/>
    <x v="0"/>
    <x v="1473"/>
    <d v="2023-05-15T01:00:09"/>
    <n v="3"/>
    <d v="2023-05-20T01:00:09"/>
    <n v="5"/>
    <d v="2023-06-13T01:00:09"/>
    <n v="24"/>
    <x v="0"/>
    <n v="17"/>
    <d v="2023-06-06T01:00:09"/>
    <x v="3"/>
    <m/>
    <d v="2023-06-11T01:00:09"/>
    <s v="Accepted"/>
    <d v="2023-06-08T01:00:09"/>
    <d v="2023-06-12T01:00:09"/>
    <d v="2023-06-08T01:00:09"/>
    <x v="8"/>
    <d v="2023-06-13T01:00:09"/>
    <x v="1"/>
    <n v="7"/>
    <d v="2023-06-15T01:00:09"/>
    <n v="2"/>
    <d v="2023-06-17T01:00:09"/>
    <d v="2023-06-19T01:00:09"/>
    <n v="155"/>
    <m/>
    <x v="1"/>
    <d v="2023-07-10T01:00:09"/>
    <n v="27"/>
    <n v="2"/>
  </r>
  <r>
    <n v="1107"/>
    <x v="2239"/>
    <x v="9"/>
    <s v="Capacity Building - Junior"/>
    <x v="25"/>
    <s v="Capacity Building-Training Associate"/>
    <x v="0"/>
    <x v="1411"/>
    <d v="2022-04-26T22:53:34"/>
    <n v="1"/>
    <d v="2022-04-30T22:53:34"/>
    <n v="4"/>
    <d v="2022-05-07T22:53:34"/>
    <n v="7"/>
    <x v="1"/>
    <m/>
    <m/>
    <x v="2"/>
    <m/>
    <m/>
    <m/>
    <m/>
    <m/>
    <m/>
    <x v="0"/>
    <m/>
    <x v="0"/>
    <m/>
    <m/>
    <m/>
    <m/>
    <m/>
    <m/>
    <m/>
    <x v="1"/>
    <m/>
    <m/>
    <m/>
  </r>
  <r>
    <n v="1072"/>
    <x v="2240"/>
    <x v="9"/>
    <s v="Capacity Building - Junior"/>
    <x v="25"/>
    <s v="Capacity Building-Training Associate"/>
    <x v="0"/>
    <x v="917"/>
    <d v="2022-02-12T23:46:40"/>
    <n v="1"/>
    <d v="2022-02-15T23:46:40"/>
    <n v="3"/>
    <d v="2022-03-10T23:46:40"/>
    <n v="23"/>
    <x v="1"/>
    <m/>
    <m/>
    <x v="2"/>
    <m/>
    <m/>
    <m/>
    <m/>
    <m/>
    <m/>
    <x v="0"/>
    <m/>
    <x v="0"/>
    <m/>
    <m/>
    <m/>
    <m/>
    <m/>
    <m/>
    <m/>
    <x v="1"/>
    <m/>
    <m/>
    <m/>
  </r>
  <r>
    <n v="810"/>
    <x v="2241"/>
    <x v="9"/>
    <s v="Capacity Building - Junior"/>
    <x v="25"/>
    <s v="Capacity Building-Training Associate"/>
    <x v="0"/>
    <x v="1450"/>
    <d v="2023-01-15T21:41:28"/>
    <n v="1"/>
    <d v="2023-01-18T21:41:28"/>
    <n v="3"/>
    <d v="2023-02-02T21:41:28"/>
    <n v="15"/>
    <x v="0"/>
    <n v="8"/>
    <d v="2023-01-26T21:41:28"/>
    <x v="0"/>
    <s v="Didn't pass technical test"/>
    <m/>
    <m/>
    <m/>
    <m/>
    <m/>
    <x v="0"/>
    <m/>
    <x v="0"/>
    <m/>
    <m/>
    <m/>
    <m/>
    <m/>
    <m/>
    <m/>
    <x v="0"/>
    <m/>
    <m/>
    <m/>
  </r>
  <r>
    <n v="779"/>
    <x v="2242"/>
    <x v="9"/>
    <s v="Capacity Building - Junior"/>
    <x v="25"/>
    <s v="Capacity Building-Training Associate"/>
    <x v="0"/>
    <x v="1474"/>
    <d v="2023-03-23T09:31:46"/>
    <n v="4"/>
    <d v="2023-03-27T09:31:46"/>
    <n v="4"/>
    <d v="2023-04-19T09:31:46"/>
    <n v="23"/>
    <x v="0"/>
    <n v="17"/>
    <d v="2023-04-13T09:31:46"/>
    <x v="4"/>
    <m/>
    <d v="2023-04-18T09:31:46"/>
    <s v="Pending"/>
    <m/>
    <m/>
    <d v="2023-04-15T09:31:46"/>
    <x v="0"/>
    <m/>
    <x v="0"/>
    <m/>
    <m/>
    <m/>
    <m/>
    <m/>
    <m/>
    <m/>
    <x v="1"/>
    <m/>
    <m/>
    <m/>
  </r>
  <r>
    <n v="773"/>
    <x v="2243"/>
    <x v="9"/>
    <s v="Capacity Building - Junior"/>
    <x v="25"/>
    <s v="Capacity Building-Training Associate"/>
    <x v="0"/>
    <x v="1452"/>
    <d v="2023-03-26T09:31:46"/>
    <n v="1"/>
    <d v="2023-03-27T09:31:46"/>
    <n v="1"/>
    <d v="2023-04-24T09:31:46"/>
    <n v="28"/>
    <x v="1"/>
    <m/>
    <m/>
    <x v="2"/>
    <m/>
    <m/>
    <m/>
    <m/>
    <m/>
    <m/>
    <x v="0"/>
    <m/>
    <x v="0"/>
    <m/>
    <m/>
    <m/>
    <m/>
    <m/>
    <m/>
    <m/>
    <x v="1"/>
    <m/>
    <m/>
    <m/>
  </r>
  <r>
    <n v="664"/>
    <x v="2244"/>
    <x v="9"/>
    <s v="Capacity Building - Junior"/>
    <x v="25"/>
    <s v="Capacity Building-Training Associate"/>
    <x v="0"/>
    <x v="1475"/>
    <d v="2022-01-14T04:53:52"/>
    <n v="2"/>
    <d v="2022-01-15T04:53:52"/>
    <n v="1"/>
    <d v="2022-02-05T04:53:52"/>
    <n v="21"/>
    <x v="0"/>
    <n v="14"/>
    <d v="2022-01-29T04:53:52"/>
    <x v="0"/>
    <s v="Position filled by another"/>
    <m/>
    <m/>
    <m/>
    <m/>
    <d v="2022-02-02T04:53:52"/>
    <x v="0"/>
    <m/>
    <x v="0"/>
    <m/>
    <m/>
    <m/>
    <m/>
    <m/>
    <m/>
    <m/>
    <x v="2"/>
    <m/>
    <m/>
    <m/>
  </r>
  <r>
    <n v="661"/>
    <x v="2245"/>
    <x v="9"/>
    <s v="Capacity Building - Junior"/>
    <x v="25"/>
    <s v="Capacity Building-Training Associate"/>
    <x v="0"/>
    <x v="1418"/>
    <d v="2022-01-11T04:53:52"/>
    <n v="2"/>
    <d v="2022-01-15T04:53:52"/>
    <n v="4"/>
    <d v="2022-01-24T04:53:52"/>
    <n v="9"/>
    <x v="0"/>
    <n v="4"/>
    <d v="2022-01-19T04:53:52"/>
    <x v="0"/>
    <s v="Didn't pass technical test"/>
    <m/>
    <m/>
    <m/>
    <m/>
    <d v="2022-01-23T04:53:52"/>
    <x v="0"/>
    <m/>
    <x v="0"/>
    <m/>
    <m/>
    <m/>
    <m/>
    <m/>
    <m/>
    <m/>
    <x v="0"/>
    <m/>
    <m/>
    <m/>
  </r>
  <r>
    <n v="626"/>
    <x v="2246"/>
    <x v="9"/>
    <s v="Capacity Building - Junior"/>
    <x v="25"/>
    <s v="Capacity Building-Training Associate"/>
    <x v="0"/>
    <x v="1476"/>
    <d v="2023-03-11T19:53:06"/>
    <n v="1"/>
    <d v="2023-03-15T19:53:06"/>
    <n v="4"/>
    <d v="2023-04-03T19:53:06"/>
    <n v="19"/>
    <x v="0"/>
    <n v="15"/>
    <d v="2023-03-30T19:53:06"/>
    <x v="0"/>
    <s v="Didn't pass technical test"/>
    <m/>
    <m/>
    <m/>
    <m/>
    <m/>
    <x v="0"/>
    <m/>
    <x v="0"/>
    <m/>
    <m/>
    <m/>
    <m/>
    <m/>
    <m/>
    <m/>
    <x v="0"/>
    <m/>
    <m/>
    <m/>
  </r>
  <r>
    <n v="539"/>
    <x v="2247"/>
    <x v="9"/>
    <s v="Capacity Building - Junior"/>
    <x v="25"/>
    <s v="Capacity Building-Training Associate"/>
    <x v="0"/>
    <x v="1477"/>
    <d v="2022-01-13T06:30:30"/>
    <n v="4"/>
    <d v="2022-01-17T06:30:30"/>
    <n v="4"/>
    <d v="2022-02-13T06:30:30"/>
    <n v="27"/>
    <x v="1"/>
    <m/>
    <m/>
    <x v="2"/>
    <m/>
    <m/>
    <m/>
    <m/>
    <m/>
    <m/>
    <x v="0"/>
    <m/>
    <x v="0"/>
    <m/>
    <m/>
    <m/>
    <m/>
    <m/>
    <m/>
    <m/>
    <x v="1"/>
    <m/>
    <m/>
    <m/>
  </r>
  <r>
    <n v="532"/>
    <x v="2248"/>
    <x v="9"/>
    <s v="Capacity Building - Junior"/>
    <x v="25"/>
    <s v="Capacity Building-Training Associate"/>
    <x v="0"/>
    <x v="1478"/>
    <d v="2022-01-13T06:30:30"/>
    <n v="2"/>
    <d v="2022-01-17T06:30:30"/>
    <n v="4"/>
    <d v="2022-02-11T06:30:30"/>
    <n v="25"/>
    <x v="0"/>
    <n v="13"/>
    <d v="2022-01-30T06:30:30"/>
    <x v="0"/>
    <s v="Position filled by another"/>
    <m/>
    <m/>
    <m/>
    <m/>
    <m/>
    <x v="0"/>
    <m/>
    <x v="0"/>
    <m/>
    <m/>
    <m/>
    <m/>
    <m/>
    <m/>
    <m/>
    <x v="0"/>
    <m/>
    <m/>
    <m/>
  </r>
  <r>
    <n v="509"/>
    <x v="2249"/>
    <x v="9"/>
    <s v="Capacity Building - Junior"/>
    <x v="25"/>
    <s v="Capacity Building-Training Associate"/>
    <x v="0"/>
    <x v="1389"/>
    <d v="2022-07-05T02:29:24"/>
    <n v="3"/>
    <d v="2022-07-07T02:29:24"/>
    <n v="2"/>
    <d v="2022-07-25T02:29:24"/>
    <n v="18"/>
    <x v="0"/>
    <n v="6"/>
    <d v="2022-07-13T02:29:24"/>
    <x v="3"/>
    <m/>
    <d v="2022-07-17T02:29:24"/>
    <s v="Accepted"/>
    <d v="2022-07-15T02:29:24"/>
    <d v="2022-07-16T02:29:24"/>
    <d v="2022-07-15T02:29:24"/>
    <x v="17"/>
    <d v="2022-07-22T02:29:24"/>
    <x v="1"/>
    <n v="9"/>
    <d v="2022-07-25T02:29:24"/>
    <n v="3"/>
    <d v="2022-07-26T02:29:24"/>
    <d v="2022-07-27T02:29:24"/>
    <n v="123"/>
    <m/>
    <x v="1"/>
    <d v="2022-08-10T02:29:24"/>
    <n v="19"/>
    <n v="1"/>
  </r>
  <r>
    <n v="507"/>
    <x v="2250"/>
    <x v="9"/>
    <s v="Capacity Building - Junior"/>
    <x v="25"/>
    <s v="Capacity Building-Training Associate"/>
    <x v="0"/>
    <x v="1479"/>
    <d v="2022-07-02T02:29:24"/>
    <n v="3"/>
    <d v="2022-07-07T02:29:24"/>
    <n v="5"/>
    <d v="2022-08-02T02:29:24"/>
    <n v="26"/>
    <x v="1"/>
    <m/>
    <m/>
    <x v="2"/>
    <m/>
    <m/>
    <m/>
    <m/>
    <m/>
    <m/>
    <x v="0"/>
    <m/>
    <x v="0"/>
    <m/>
    <m/>
    <m/>
    <m/>
    <m/>
    <m/>
    <m/>
    <x v="1"/>
    <m/>
    <m/>
    <m/>
  </r>
  <r>
    <n v="505"/>
    <x v="2251"/>
    <x v="9"/>
    <s v="Capacity Building - Junior"/>
    <x v="25"/>
    <s v="Capacity Building-Training Associate"/>
    <x v="0"/>
    <x v="1391"/>
    <d v="2022-07-05T02:29:24"/>
    <n v="2"/>
    <d v="2022-07-07T02:29:24"/>
    <n v="2"/>
    <d v="2022-07-27T02:29:24"/>
    <n v="20"/>
    <x v="1"/>
    <m/>
    <m/>
    <x v="2"/>
    <m/>
    <m/>
    <m/>
    <m/>
    <m/>
    <m/>
    <x v="0"/>
    <m/>
    <x v="0"/>
    <m/>
    <m/>
    <m/>
    <m/>
    <m/>
    <m/>
    <m/>
    <x v="1"/>
    <m/>
    <m/>
    <m/>
  </r>
  <r>
    <n v="504"/>
    <x v="2252"/>
    <x v="9"/>
    <s v="Capacity Building - Junior"/>
    <x v="25"/>
    <s v="Capacity Building-Training Associate"/>
    <x v="0"/>
    <x v="1480"/>
    <d v="2022-07-05T02:29:24"/>
    <n v="4"/>
    <d v="2022-07-07T02:29:24"/>
    <n v="2"/>
    <d v="2022-07-25T02:29:24"/>
    <n v="18"/>
    <x v="0"/>
    <n v="7"/>
    <d v="2022-07-14T02:29:24"/>
    <x v="0"/>
    <s v="Didn't pass technical test"/>
    <m/>
    <m/>
    <m/>
    <m/>
    <d v="2022-07-17T02:29:24"/>
    <x v="0"/>
    <m/>
    <x v="0"/>
    <m/>
    <m/>
    <m/>
    <m/>
    <m/>
    <m/>
    <m/>
    <x v="0"/>
    <m/>
    <m/>
    <m/>
  </r>
  <r>
    <n v="427"/>
    <x v="2253"/>
    <x v="9"/>
    <s v="Capacity Building - Junior"/>
    <x v="25"/>
    <s v="Capacity Building-Training Associate"/>
    <x v="0"/>
    <x v="1456"/>
    <d v="2023-02-28T13:03:58"/>
    <n v="2"/>
    <d v="2023-03-02T13:03:58"/>
    <n v="2"/>
    <d v="2023-03-12T13:03:58"/>
    <n v="10"/>
    <x v="0"/>
    <n v="12"/>
    <d v="2023-03-14T13:03:58"/>
    <x v="0"/>
    <s v="Position filled by another"/>
    <m/>
    <m/>
    <m/>
    <m/>
    <d v="2023-03-18T13:03:58"/>
    <x v="0"/>
    <m/>
    <x v="0"/>
    <m/>
    <m/>
    <m/>
    <m/>
    <m/>
    <m/>
    <m/>
    <x v="2"/>
    <m/>
    <m/>
    <m/>
  </r>
  <r>
    <n v="415"/>
    <x v="2254"/>
    <x v="9"/>
    <s v="Capacity Building - Junior"/>
    <x v="25"/>
    <s v="Capacity Building-Training Associate"/>
    <x v="0"/>
    <x v="1481"/>
    <d v="2023-06-19T15:18:23"/>
    <n v="3"/>
    <d v="2023-06-23T15:18:23"/>
    <n v="4"/>
    <d v="2023-06-30T15:18:23"/>
    <n v="7"/>
    <x v="1"/>
    <m/>
    <m/>
    <x v="2"/>
    <m/>
    <m/>
    <m/>
    <m/>
    <m/>
    <m/>
    <x v="0"/>
    <m/>
    <x v="0"/>
    <m/>
    <m/>
    <m/>
    <m/>
    <m/>
    <m/>
    <m/>
    <x v="1"/>
    <m/>
    <m/>
    <m/>
  </r>
  <r>
    <n v="255"/>
    <x v="2255"/>
    <x v="9"/>
    <s v="Capacity Building - Junior"/>
    <x v="25"/>
    <s v="Capacity Building-Training Associate"/>
    <x v="0"/>
    <x v="1482"/>
    <d v="2022-05-30T15:11:28"/>
    <n v="1"/>
    <d v="2022-06-01T15:11:28"/>
    <n v="2"/>
    <d v="2022-06-23T15:11:28"/>
    <n v="22"/>
    <x v="1"/>
    <m/>
    <m/>
    <x v="2"/>
    <m/>
    <m/>
    <m/>
    <m/>
    <m/>
    <m/>
    <x v="0"/>
    <m/>
    <x v="0"/>
    <m/>
    <m/>
    <m/>
    <m/>
    <m/>
    <m/>
    <m/>
    <x v="1"/>
    <m/>
    <m/>
    <m/>
  </r>
  <r>
    <n v="252"/>
    <x v="2256"/>
    <x v="9"/>
    <s v="Capacity Building - Junior"/>
    <x v="25"/>
    <s v="Capacity Building-Training Associate"/>
    <x v="0"/>
    <x v="1483"/>
    <d v="2022-05-26T15:11:28"/>
    <n v="4"/>
    <d v="2022-06-01T15:11:28"/>
    <n v="6"/>
    <d v="2022-06-28T15:11:28"/>
    <n v="27"/>
    <x v="0"/>
    <n v="13"/>
    <d v="2022-06-14T15:11:28"/>
    <x v="0"/>
    <s v="Not a culture fit"/>
    <m/>
    <m/>
    <m/>
    <m/>
    <d v="2022-06-16T15:11:28"/>
    <x v="0"/>
    <m/>
    <x v="0"/>
    <m/>
    <m/>
    <m/>
    <m/>
    <m/>
    <m/>
    <m/>
    <x v="0"/>
    <m/>
    <m/>
    <m/>
  </r>
  <r>
    <n v="230"/>
    <x v="2257"/>
    <x v="9"/>
    <s v="Capacity Building - Junior"/>
    <x v="25"/>
    <s v="Capacity Building-Training Associate"/>
    <x v="0"/>
    <x v="1484"/>
    <d v="2022-07-01T10:44:44"/>
    <n v="4"/>
    <d v="2022-07-02T10:44:44"/>
    <n v="1"/>
    <d v="2022-07-20T10:44:44"/>
    <n v="18"/>
    <x v="0"/>
    <n v="15"/>
    <d v="2022-07-17T10:44:44"/>
    <x v="1"/>
    <m/>
    <d v="2022-07-23T10:44:44"/>
    <s v="Declined"/>
    <m/>
    <m/>
    <d v="2022-07-19T10:44:44"/>
    <x v="0"/>
    <m/>
    <x v="0"/>
    <m/>
    <m/>
    <m/>
    <m/>
    <m/>
    <m/>
    <m/>
    <x v="1"/>
    <m/>
    <m/>
    <m/>
  </r>
  <r>
    <n v="228"/>
    <x v="2258"/>
    <x v="9"/>
    <s v="Capacity Building - Junior"/>
    <x v="25"/>
    <s v="Capacity Building-Training Associate"/>
    <x v="0"/>
    <x v="1484"/>
    <d v="2022-06-30T10:44:44"/>
    <n v="3"/>
    <d v="2022-07-02T10:44:44"/>
    <n v="2"/>
    <d v="2022-07-10T10:44:44"/>
    <n v="8"/>
    <x v="0"/>
    <n v="15"/>
    <d v="2022-07-17T10:44:44"/>
    <x v="0"/>
    <s v="Didn't pass technical test"/>
    <m/>
    <m/>
    <m/>
    <m/>
    <m/>
    <x v="0"/>
    <m/>
    <x v="0"/>
    <m/>
    <m/>
    <m/>
    <m/>
    <m/>
    <m/>
    <m/>
    <x v="2"/>
    <m/>
    <m/>
    <m/>
  </r>
  <r>
    <n v="226"/>
    <x v="2259"/>
    <x v="9"/>
    <s v="Capacity Building - Junior"/>
    <x v="0"/>
    <s v="Capacity Building-Analyst"/>
    <x v="0"/>
    <x v="1485"/>
    <d v="2022-06-27T10:44:44"/>
    <n v="2"/>
    <d v="2022-07-02T10:44:44"/>
    <n v="5"/>
    <d v="2022-07-16T10:44:44"/>
    <n v="14"/>
    <x v="0"/>
    <n v="9"/>
    <d v="2022-07-11T10:44:44"/>
    <x v="0"/>
    <s v="Salary expectation too high"/>
    <m/>
    <m/>
    <m/>
    <m/>
    <d v="2022-07-14T10:44:44"/>
    <x v="0"/>
    <m/>
    <x v="0"/>
    <m/>
    <m/>
    <m/>
    <m/>
    <m/>
    <m/>
    <m/>
    <x v="2"/>
    <m/>
    <m/>
    <m/>
  </r>
  <r>
    <n v="154"/>
    <x v="2260"/>
    <x v="9"/>
    <s v="Capacity Building - Junior"/>
    <x v="0"/>
    <s v="Capacity Building-Analyst"/>
    <x v="0"/>
    <x v="1400"/>
    <d v="2023-01-11T15:27:51"/>
    <n v="3"/>
    <d v="2023-01-12T15:27:51"/>
    <n v="1"/>
    <d v="2023-01-29T15:27:51"/>
    <n v="17"/>
    <x v="0"/>
    <n v="16"/>
    <d v="2023-01-28T15:27:51"/>
    <x v="4"/>
    <m/>
    <d v="2023-01-31T15:27:51"/>
    <s v="Pending"/>
    <m/>
    <m/>
    <d v="2023-01-30T15:27:51"/>
    <x v="0"/>
    <m/>
    <x v="0"/>
    <m/>
    <m/>
    <m/>
    <m/>
    <m/>
    <m/>
    <m/>
    <x v="1"/>
    <m/>
    <m/>
    <m/>
  </r>
  <r>
    <n v="151"/>
    <x v="2261"/>
    <x v="9"/>
    <s v="Capacity Building - Junior"/>
    <x v="0"/>
    <s v="Capacity Building-Analyst"/>
    <x v="0"/>
    <x v="1434"/>
    <d v="2023-01-08T15:27:51"/>
    <n v="4"/>
    <d v="2023-01-12T15:27:51"/>
    <n v="4"/>
    <d v="2023-01-21T15:27:51"/>
    <n v="9"/>
    <x v="0"/>
    <n v="15"/>
    <d v="2023-01-27T15:27:51"/>
    <x v="3"/>
    <m/>
    <d v="2023-02-01T15:27:51"/>
    <s v="Accepted"/>
    <d v="2023-01-28T15:27:51"/>
    <d v="2023-01-31T15:27:51"/>
    <d v="2023-01-30T15:27:51"/>
    <x v="34"/>
    <d v="2023-02-06T15:27:51"/>
    <x v="1"/>
    <n v="10"/>
    <d v="2023-02-10T15:27:51"/>
    <n v="4"/>
    <d v="2023-02-13T15:27:51"/>
    <d v="2023-02-15T15:27:51"/>
    <n v="162"/>
    <m/>
    <x v="1"/>
    <d v="2023-02-26T15:27:51"/>
    <n v="20"/>
    <n v="2"/>
  </r>
  <r>
    <n v="150"/>
    <x v="2262"/>
    <x v="9"/>
    <s v="Capacity Building - Junior"/>
    <x v="0"/>
    <s v="Capacity Building-Analyst"/>
    <x v="0"/>
    <x v="1486"/>
    <d v="2022-03-10T23:34:26"/>
    <n v="3"/>
    <d v="2022-03-16T23:34:26"/>
    <n v="6"/>
    <d v="2022-04-07T23:34:26"/>
    <n v="22"/>
    <x v="0"/>
    <n v="15"/>
    <d v="2022-03-31T23:34:26"/>
    <x v="1"/>
    <m/>
    <d v="2022-04-04T23:34:26"/>
    <s v="Declined"/>
    <m/>
    <m/>
    <d v="2022-04-01T23:34:26"/>
    <x v="0"/>
    <m/>
    <x v="0"/>
    <m/>
    <m/>
    <m/>
    <m/>
    <m/>
    <m/>
    <m/>
    <x v="1"/>
    <m/>
    <m/>
    <m/>
  </r>
  <r>
    <n v="145"/>
    <x v="2263"/>
    <x v="9"/>
    <s v="Capacity Building - Junior"/>
    <x v="0"/>
    <s v="Capacity Building-Analyst"/>
    <x v="0"/>
    <x v="1487"/>
    <d v="2022-03-13T23:34:26"/>
    <n v="2"/>
    <d v="2022-03-16T23:34:26"/>
    <n v="3"/>
    <d v="2022-04-05T23:34:26"/>
    <n v="20"/>
    <x v="0"/>
    <n v="16"/>
    <d v="2022-04-01T23:34:26"/>
    <x v="3"/>
    <m/>
    <d v="2022-04-06T23:34:26"/>
    <s v="Accepted"/>
    <d v="2022-04-03T23:34:26"/>
    <d v="2022-04-05T23:34:26"/>
    <d v="2022-04-02T23:34:26"/>
    <x v="4"/>
    <d v="2022-04-06T23:34:26"/>
    <x v="1"/>
    <n v="5"/>
    <d v="2022-04-07T23:34:26"/>
    <n v="1"/>
    <d v="2022-04-08T23:34:26"/>
    <d v="2022-04-10T23:34:26"/>
    <n v="174"/>
    <m/>
    <x v="1"/>
    <d v="2022-04-22T23:34:26"/>
    <n v="16"/>
    <n v="2"/>
  </r>
  <r>
    <n v="141"/>
    <x v="2264"/>
    <x v="9"/>
    <s v="Capacity Building - Junior"/>
    <x v="0"/>
    <s v="Capacity Building-Analyst"/>
    <x v="0"/>
    <x v="1402"/>
    <d v="2022-03-10T23:34:26"/>
    <n v="1"/>
    <d v="2022-03-16T23:34:26"/>
    <n v="6"/>
    <d v="2022-03-31T23:34:26"/>
    <n v="15"/>
    <x v="0"/>
    <n v="14"/>
    <d v="2022-03-30T23:34:26"/>
    <x v="3"/>
    <m/>
    <d v="2022-04-07T23:34:26"/>
    <s v="Accepted"/>
    <d v="2022-03-31T23:34:26"/>
    <d v="2022-04-04T23:34:26"/>
    <d v="2022-04-03T23:34:26"/>
    <x v="6"/>
    <d v="2022-04-09T23:34:26"/>
    <x v="1"/>
    <n v="10"/>
    <d v="2022-04-10T23:34:26"/>
    <n v="1"/>
    <d v="2022-04-11T23:34:26"/>
    <d v="2022-04-12T23:34:26"/>
    <n v="142"/>
    <m/>
    <x v="1"/>
    <d v="2022-05-04T23:34:26"/>
    <n v="25"/>
    <n v="1"/>
  </r>
  <r>
    <n v="114"/>
    <x v="2265"/>
    <x v="9"/>
    <s v="Capacity Building - Junior"/>
    <x v="0"/>
    <s v="Capacity Building-Analyst"/>
    <x v="0"/>
    <x v="1404"/>
    <d v="2022-06-28T04:45:15"/>
    <n v="2"/>
    <d v="2022-07-04T04:45:15"/>
    <n v="6"/>
    <d v="2022-07-18T04:45:15"/>
    <n v="14"/>
    <x v="0"/>
    <n v="3"/>
    <d v="2022-07-07T04:45:15"/>
    <x v="3"/>
    <m/>
    <d v="2022-07-10T04:45:15"/>
    <s v="Accepted"/>
    <d v="2022-07-08T04:45:15"/>
    <d v="2022-07-12T04:45:15"/>
    <d v="2022-07-08T04:45:15"/>
    <x v="19"/>
    <d v="2022-07-11T04:45:15"/>
    <x v="1"/>
    <n v="4"/>
    <d v="2022-07-12T04:45:15"/>
    <n v="1"/>
    <d v="2022-07-13T04:45:15"/>
    <d v="2022-07-15T04:45:15"/>
    <n v="155"/>
    <m/>
    <x v="1"/>
    <d v="2022-08-04T04:45:15"/>
    <n v="24"/>
    <n v="2"/>
  </r>
  <r>
    <n v="58"/>
    <x v="2266"/>
    <x v="9"/>
    <s v="Capacity Building - Junior"/>
    <x v="0"/>
    <s v="Capacity Building-Analyst"/>
    <x v="0"/>
    <x v="1437"/>
    <d v="2022-08-01T00:18:39"/>
    <n v="1"/>
    <d v="2022-08-04T00:18:39"/>
    <n v="3"/>
    <d v="2022-08-13T00:18:39"/>
    <n v="9"/>
    <x v="0"/>
    <n v="18"/>
    <d v="2022-08-22T00:18:39"/>
    <x v="0"/>
    <s v="Not a culture fit"/>
    <m/>
    <m/>
    <m/>
    <m/>
    <m/>
    <x v="0"/>
    <m/>
    <x v="0"/>
    <m/>
    <m/>
    <m/>
    <m/>
    <m/>
    <m/>
    <m/>
    <x v="0"/>
    <m/>
    <m/>
    <m/>
  </r>
  <r>
    <n v="55"/>
    <x v="2267"/>
    <x v="9"/>
    <s v="Capacity Building - Junior"/>
    <x v="0"/>
    <s v="Capacity Building-Analyst"/>
    <x v="0"/>
    <x v="1488"/>
    <d v="2022-07-29T00:18:39"/>
    <n v="2"/>
    <d v="2022-08-04T00:18:39"/>
    <n v="6"/>
    <d v="2022-08-30T00:18:39"/>
    <n v="26"/>
    <x v="0"/>
    <n v="7"/>
    <d v="2022-08-11T00:18:39"/>
    <x v="3"/>
    <m/>
    <d v="2022-08-15T00:18:39"/>
    <s v="Accepted"/>
    <d v="2022-08-13T00:18:39"/>
    <d v="2022-08-16T00:18:39"/>
    <d v="2022-08-13T00:18:39"/>
    <x v="16"/>
    <d v="2022-08-14T00:18:39"/>
    <x v="1"/>
    <n v="60"/>
    <d v="2022-08-17T00:18:39"/>
    <n v="3"/>
    <d v="2022-08-19T00:18:39"/>
    <d v="2022-08-20T00:18:39"/>
    <n v="122"/>
    <m/>
    <x v="1"/>
    <d v="2022-09-12T00:18:39"/>
    <n v="29"/>
    <n v="1"/>
  </r>
  <r>
    <n v="2992"/>
    <x v="2268"/>
    <x v="9"/>
    <s v="Capacity Building - Executive"/>
    <x v="14"/>
    <s v="Capacity Building-Associate Director"/>
    <x v="2"/>
    <x v="1489"/>
    <d v="2023-03-05T00:56:51"/>
    <n v="3"/>
    <d v="2023-03-13T00:56:51"/>
    <n v="8"/>
    <d v="2023-03-30T00:56:51"/>
    <n v="17"/>
    <x v="1"/>
    <m/>
    <m/>
    <x v="2"/>
    <m/>
    <m/>
    <m/>
    <m/>
    <m/>
    <m/>
    <x v="0"/>
    <m/>
    <x v="0"/>
    <m/>
    <m/>
    <m/>
    <m/>
    <m/>
    <m/>
    <m/>
    <x v="1"/>
    <m/>
    <m/>
    <m/>
  </r>
  <r>
    <n v="2768"/>
    <x v="2269"/>
    <x v="9"/>
    <s v="Capacity Building - Executive"/>
    <x v="14"/>
    <s v="Capacity Building-Associate Director"/>
    <x v="2"/>
    <x v="1490"/>
    <d v="2022-09-05T07:14:27"/>
    <n v="4"/>
    <d v="2022-09-09T07:14:27"/>
    <n v="4"/>
    <d v="2022-10-08T07:14:27"/>
    <n v="29"/>
    <x v="1"/>
    <m/>
    <m/>
    <x v="2"/>
    <m/>
    <m/>
    <m/>
    <m/>
    <m/>
    <m/>
    <x v="0"/>
    <m/>
    <x v="0"/>
    <m/>
    <m/>
    <m/>
    <m/>
    <m/>
    <m/>
    <m/>
    <x v="1"/>
    <m/>
    <m/>
    <m/>
  </r>
  <r>
    <n v="2633"/>
    <x v="2270"/>
    <x v="9"/>
    <s v="Capacity Building - Executive"/>
    <x v="14"/>
    <s v="Capacity Building-Associate Director"/>
    <x v="2"/>
    <x v="934"/>
    <d v="2022-01-23T04:43:28"/>
    <n v="3"/>
    <d v="2022-01-27T04:43:28"/>
    <n v="4"/>
    <d v="2022-02-21T04:43:28"/>
    <n v="25"/>
    <x v="1"/>
    <m/>
    <m/>
    <x v="2"/>
    <m/>
    <m/>
    <m/>
    <m/>
    <m/>
    <m/>
    <x v="0"/>
    <m/>
    <x v="0"/>
    <m/>
    <m/>
    <m/>
    <m/>
    <m/>
    <m/>
    <m/>
    <x v="1"/>
    <m/>
    <m/>
    <m/>
  </r>
  <r>
    <n v="2576"/>
    <x v="2271"/>
    <x v="9"/>
    <s v="Capacity Building - Executive"/>
    <x v="14"/>
    <s v="Capacity Building-Associate Director"/>
    <x v="2"/>
    <x v="899"/>
    <d v="2022-03-21T17:14:32"/>
    <n v="4"/>
    <d v="2022-03-25T17:14:32"/>
    <n v="4"/>
    <d v="2022-04-03T17:14:32"/>
    <n v="9"/>
    <x v="1"/>
    <m/>
    <m/>
    <x v="2"/>
    <m/>
    <m/>
    <m/>
    <m/>
    <m/>
    <m/>
    <x v="0"/>
    <m/>
    <x v="0"/>
    <m/>
    <m/>
    <m/>
    <m/>
    <m/>
    <m/>
    <m/>
    <x v="1"/>
    <m/>
    <m/>
    <m/>
  </r>
  <r>
    <n v="2529"/>
    <x v="2272"/>
    <x v="9"/>
    <s v="Capacity Building - Executive"/>
    <x v="14"/>
    <s v="Capacity Building-Associate Director"/>
    <x v="2"/>
    <x v="1491"/>
    <d v="2023-04-12T18:41:30"/>
    <n v="1"/>
    <d v="2023-04-17T18:41:30"/>
    <n v="5"/>
    <d v="2023-05-09T18:41:30"/>
    <n v="22"/>
    <x v="1"/>
    <m/>
    <m/>
    <x v="2"/>
    <m/>
    <m/>
    <m/>
    <m/>
    <m/>
    <m/>
    <x v="0"/>
    <m/>
    <x v="0"/>
    <m/>
    <m/>
    <m/>
    <m/>
    <m/>
    <m/>
    <m/>
    <x v="1"/>
    <m/>
    <m/>
    <m/>
  </r>
  <r>
    <n v="2092"/>
    <x v="2273"/>
    <x v="9"/>
    <s v="Capacity Building - Executive"/>
    <x v="14"/>
    <s v="Capacity Building-Associate Director"/>
    <x v="2"/>
    <x v="905"/>
    <d v="2022-10-24T23:41:59"/>
    <n v="1"/>
    <d v="2022-10-30T23:41:59"/>
    <n v="6"/>
    <d v="2022-11-04T23:41:59"/>
    <n v="5"/>
    <x v="1"/>
    <m/>
    <m/>
    <x v="2"/>
    <m/>
    <m/>
    <m/>
    <m/>
    <m/>
    <m/>
    <x v="0"/>
    <m/>
    <x v="0"/>
    <m/>
    <m/>
    <m/>
    <m/>
    <m/>
    <m/>
    <m/>
    <x v="1"/>
    <m/>
    <m/>
    <m/>
  </r>
  <r>
    <n v="1939"/>
    <x v="2274"/>
    <x v="9"/>
    <s v="Capacity Building - Executive"/>
    <x v="14"/>
    <s v="Capacity Building-Associate Director"/>
    <x v="2"/>
    <x v="873"/>
    <d v="2023-09-13T07:20:47"/>
    <n v="3"/>
    <d v="2023-09-15T07:20:47"/>
    <n v="2"/>
    <d v="2023-09-23T07:20:47"/>
    <n v="8"/>
    <x v="1"/>
    <m/>
    <m/>
    <x v="2"/>
    <m/>
    <m/>
    <m/>
    <m/>
    <m/>
    <m/>
    <x v="0"/>
    <m/>
    <x v="0"/>
    <m/>
    <m/>
    <m/>
    <m/>
    <m/>
    <m/>
    <m/>
    <x v="1"/>
    <m/>
    <m/>
    <m/>
  </r>
  <r>
    <n v="1192"/>
    <x v="2275"/>
    <x v="9"/>
    <s v="Capacity Building - Executive"/>
    <x v="14"/>
    <s v="Capacity Building-Associate Director"/>
    <x v="2"/>
    <x v="916"/>
    <d v="2022-07-27T23:11:03"/>
    <n v="4"/>
    <d v="2022-07-29T23:11:03"/>
    <n v="2"/>
    <d v="2022-08-27T23:11:03"/>
    <n v="29"/>
    <x v="1"/>
    <m/>
    <m/>
    <x v="2"/>
    <m/>
    <m/>
    <m/>
    <m/>
    <m/>
    <m/>
    <x v="0"/>
    <m/>
    <x v="0"/>
    <m/>
    <m/>
    <m/>
    <m/>
    <m/>
    <m/>
    <m/>
    <x v="1"/>
    <m/>
    <m/>
    <m/>
  </r>
  <r>
    <n v="929"/>
    <x v="2276"/>
    <x v="9"/>
    <s v="Capacity Building - Executive"/>
    <x v="14"/>
    <s v="Capacity Building-Associate Director"/>
    <x v="2"/>
    <x v="1413"/>
    <d v="2023-05-29T11:51:22"/>
    <n v="4"/>
    <d v="2023-06-03T11:51:22"/>
    <n v="5"/>
    <d v="2023-06-13T11:51:22"/>
    <n v="10"/>
    <x v="0"/>
    <n v="7"/>
    <d v="2023-06-10T11:51:22"/>
    <x v="0"/>
    <s v="Didn't pass technical test"/>
    <m/>
    <m/>
    <m/>
    <m/>
    <d v="2023-06-13T11:51:22"/>
    <x v="0"/>
    <m/>
    <x v="0"/>
    <m/>
    <m/>
    <m/>
    <m/>
    <m/>
    <m/>
    <m/>
    <x v="0"/>
    <m/>
    <m/>
    <m/>
  </r>
  <r>
    <n v="927"/>
    <x v="2277"/>
    <x v="9"/>
    <s v="Capacity Building - Executive"/>
    <x v="22"/>
    <s v="Capacity Building-Principal Officer"/>
    <x v="2"/>
    <x v="1492"/>
    <d v="2023-06-01T11:51:22"/>
    <n v="2"/>
    <d v="2023-06-03T11:51:22"/>
    <n v="2"/>
    <d v="2023-06-16T11:51:22"/>
    <n v="13"/>
    <x v="1"/>
    <m/>
    <m/>
    <x v="2"/>
    <m/>
    <m/>
    <m/>
    <m/>
    <m/>
    <m/>
    <x v="0"/>
    <m/>
    <x v="0"/>
    <m/>
    <m/>
    <m/>
    <m/>
    <m/>
    <m/>
    <m/>
    <x v="1"/>
    <m/>
    <m/>
    <m/>
  </r>
  <r>
    <n v="809"/>
    <x v="2278"/>
    <x v="9"/>
    <s v="Capacity Building - Executive"/>
    <x v="22"/>
    <s v="Capacity Building-Principal Officer"/>
    <x v="2"/>
    <x v="1415"/>
    <d v="2023-01-13T21:41:28"/>
    <n v="2"/>
    <d v="2023-01-18T21:41:28"/>
    <n v="5"/>
    <d v="2023-01-24T21:41:28"/>
    <n v="6"/>
    <x v="0"/>
    <n v="9"/>
    <d v="2023-01-27T21:41:28"/>
    <x v="0"/>
    <s v="Salary expectation too high"/>
    <m/>
    <m/>
    <m/>
    <m/>
    <m/>
    <x v="0"/>
    <m/>
    <x v="0"/>
    <m/>
    <m/>
    <m/>
    <m/>
    <m/>
    <m/>
    <m/>
    <x v="0"/>
    <m/>
    <m/>
    <m/>
  </r>
  <r>
    <n v="805"/>
    <x v="2279"/>
    <x v="9"/>
    <s v="Capacity Building - Executive"/>
    <x v="22"/>
    <s v="Capacity Building-Principal Officer"/>
    <x v="2"/>
    <x v="1450"/>
    <d v="2023-01-17T21:41:28"/>
    <n v="3"/>
    <d v="2023-01-18T21:41:28"/>
    <n v="1"/>
    <d v="2023-01-27T21:41:28"/>
    <n v="9"/>
    <x v="1"/>
    <m/>
    <m/>
    <x v="2"/>
    <m/>
    <m/>
    <m/>
    <m/>
    <m/>
    <m/>
    <x v="0"/>
    <m/>
    <x v="0"/>
    <m/>
    <m/>
    <m/>
    <m/>
    <m/>
    <m/>
    <m/>
    <x v="1"/>
    <m/>
    <m/>
    <m/>
  </r>
  <r>
    <n v="801"/>
    <x v="2280"/>
    <x v="9"/>
    <s v="Capacity Building - Executive"/>
    <x v="22"/>
    <s v="Capacity Building-Principal Officer"/>
    <x v="2"/>
    <x v="1450"/>
    <d v="2023-01-16T21:41:28"/>
    <n v="2"/>
    <d v="2023-01-18T21:41:28"/>
    <n v="2"/>
    <d v="2023-02-11T21:41:28"/>
    <n v="24"/>
    <x v="0"/>
    <n v="8"/>
    <d v="2023-01-26T21:41:28"/>
    <x v="1"/>
    <m/>
    <d v="2023-02-01T21:41:28"/>
    <s v="Declined"/>
    <m/>
    <m/>
    <d v="2023-01-29T21:41:28"/>
    <x v="0"/>
    <m/>
    <x v="0"/>
    <m/>
    <m/>
    <m/>
    <m/>
    <m/>
    <m/>
    <m/>
    <x v="1"/>
    <m/>
    <m/>
    <m/>
  </r>
  <r>
    <n v="777"/>
    <x v="2281"/>
    <x v="9"/>
    <s v="Capacity Building - Executive"/>
    <x v="22"/>
    <s v="Capacity Building-Principal Officer"/>
    <x v="2"/>
    <x v="1453"/>
    <d v="2023-03-25T09:31:46"/>
    <n v="4"/>
    <d v="2023-03-27T09:31:46"/>
    <n v="2"/>
    <d v="2023-04-25T09:31:46"/>
    <n v="29"/>
    <x v="0"/>
    <n v="8"/>
    <d v="2023-04-04T09:31:46"/>
    <x v="3"/>
    <m/>
    <d v="2023-04-11T09:31:46"/>
    <s v="Accepted"/>
    <d v="2023-04-05T09:31:46"/>
    <d v="2023-04-07T09:31:46"/>
    <d v="2023-04-07T09:31:46"/>
    <x v="1"/>
    <d v="2023-04-12T09:31:46"/>
    <x v="1"/>
    <n v="8"/>
    <d v="2023-04-15T09:31:46"/>
    <n v="3"/>
    <d v="2023-04-17T09:31:46"/>
    <d v="2023-04-18T09:31:46"/>
    <n v="134"/>
    <m/>
    <x v="1"/>
    <d v="2023-05-10T09:31:46"/>
    <n v="28"/>
    <n v="1"/>
  </r>
  <r>
    <n v="776"/>
    <x v="2282"/>
    <x v="9"/>
    <s v="Capacity Building - Executive"/>
    <x v="22"/>
    <s v="Capacity Building-Principal Officer"/>
    <x v="2"/>
    <x v="1474"/>
    <d v="2023-03-22T09:31:46"/>
    <n v="3"/>
    <d v="2023-03-27T09:31:46"/>
    <n v="5"/>
    <d v="2023-04-24T09:31:46"/>
    <n v="28"/>
    <x v="0"/>
    <n v="15"/>
    <d v="2023-04-11T09:31:46"/>
    <x v="1"/>
    <m/>
    <d v="2023-04-14T09:31:46"/>
    <s v="Declined"/>
    <m/>
    <m/>
    <d v="2023-04-12T09:31:46"/>
    <x v="0"/>
    <m/>
    <x v="0"/>
    <m/>
    <m/>
    <m/>
    <m/>
    <m/>
    <m/>
    <m/>
    <x v="1"/>
    <m/>
    <m/>
    <m/>
  </r>
  <r>
    <n v="670"/>
    <x v="2283"/>
    <x v="9"/>
    <s v="Capacity Building - Executive"/>
    <x v="22"/>
    <s v="Capacity Building-Principal Officer"/>
    <x v="2"/>
    <x v="1418"/>
    <d v="2022-01-11T04:53:52"/>
    <n v="2"/>
    <d v="2022-01-15T04:53:52"/>
    <n v="4"/>
    <d v="2022-02-09T04:53:52"/>
    <n v="25"/>
    <x v="0"/>
    <n v="15"/>
    <d v="2022-01-30T04:53:52"/>
    <x v="0"/>
    <s v="Didn't pass technical test"/>
    <m/>
    <m/>
    <m/>
    <m/>
    <m/>
    <x v="0"/>
    <m/>
    <x v="0"/>
    <m/>
    <m/>
    <m/>
    <m/>
    <m/>
    <m/>
    <m/>
    <x v="2"/>
    <m/>
    <m/>
    <m/>
  </r>
  <r>
    <n v="663"/>
    <x v="2284"/>
    <x v="9"/>
    <s v="Capacity Building - Executive"/>
    <x v="22"/>
    <s v="Capacity Building-Principal Officer"/>
    <x v="2"/>
    <x v="1493"/>
    <d v="2022-01-10T04:53:52"/>
    <n v="3"/>
    <d v="2022-01-15T04:53:52"/>
    <n v="5"/>
    <d v="2022-01-29T04:53:52"/>
    <n v="14"/>
    <x v="0"/>
    <n v="13"/>
    <d v="2022-01-28T04:53:52"/>
    <x v="0"/>
    <s v="Not a culture fit"/>
    <m/>
    <m/>
    <m/>
    <m/>
    <m/>
    <x v="0"/>
    <m/>
    <x v="0"/>
    <m/>
    <m/>
    <m/>
    <m/>
    <m/>
    <m/>
    <m/>
    <x v="0"/>
    <m/>
    <m/>
    <m/>
  </r>
  <r>
    <n v="662"/>
    <x v="2285"/>
    <x v="9"/>
    <s v="Capacity Building - Executive"/>
    <x v="22"/>
    <s v="Capacity Building-Principal Officer"/>
    <x v="2"/>
    <x v="1494"/>
    <d v="2022-01-09T04:53:52"/>
    <n v="4"/>
    <d v="2022-01-15T04:53:52"/>
    <n v="6"/>
    <d v="2022-01-25T04:53:52"/>
    <n v="10"/>
    <x v="0"/>
    <n v="6"/>
    <d v="2022-01-21T04:53:52"/>
    <x v="3"/>
    <m/>
    <d v="2022-01-26T04:53:52"/>
    <s v="Accepted"/>
    <d v="2022-01-23T04:53:52"/>
    <d v="2022-01-26T04:53:52"/>
    <d v="2022-01-25T04:53:52"/>
    <x v="1"/>
    <d v="2022-01-26T04:53:52"/>
    <x v="1"/>
    <n v="5"/>
    <d v="2022-01-28T04:53:52"/>
    <n v="2"/>
    <d v="2022-01-29T04:53:52"/>
    <d v="2022-01-30T04:53:52"/>
    <n v="122"/>
    <m/>
    <x v="1"/>
    <d v="2022-02-13T04:53:52"/>
    <n v="18"/>
    <n v="1"/>
  </r>
  <r>
    <n v="628"/>
    <x v="2286"/>
    <x v="9"/>
    <s v="Capacity Building - Executive"/>
    <x v="22"/>
    <s v="Capacity Building-Principal Officer"/>
    <x v="2"/>
    <x v="1419"/>
    <d v="2023-03-13T19:53:06"/>
    <n v="4"/>
    <d v="2023-03-15T19:53:06"/>
    <n v="2"/>
    <d v="2023-04-05T19:53:06"/>
    <n v="21"/>
    <x v="0"/>
    <n v="6"/>
    <d v="2023-03-21T19:53:06"/>
    <x v="0"/>
    <s v="Other"/>
    <m/>
    <m/>
    <m/>
    <m/>
    <d v="2023-03-24T19:53:06"/>
    <x v="0"/>
    <m/>
    <x v="0"/>
    <m/>
    <m/>
    <m/>
    <m/>
    <m/>
    <m/>
    <m/>
    <x v="0"/>
    <m/>
    <m/>
    <m/>
  </r>
  <r>
    <n v="538"/>
    <x v="2287"/>
    <x v="9"/>
    <s v="Capacity Building - Executive"/>
    <x v="22"/>
    <s v="Capacity Building-Principal Officer"/>
    <x v="2"/>
    <x v="1477"/>
    <d v="2022-01-13T06:30:30"/>
    <n v="4"/>
    <d v="2022-01-17T06:30:30"/>
    <n v="4"/>
    <d v="2022-02-14T06:30:30"/>
    <n v="28"/>
    <x v="0"/>
    <n v="6"/>
    <d v="2022-01-23T06:30:30"/>
    <x v="0"/>
    <s v="Not a culture fit"/>
    <m/>
    <m/>
    <m/>
    <m/>
    <d v="2022-01-26T06:30:30"/>
    <x v="0"/>
    <m/>
    <x v="0"/>
    <m/>
    <m/>
    <m/>
    <m/>
    <m/>
    <m/>
    <m/>
    <x v="0"/>
    <m/>
    <m/>
    <m/>
  </r>
  <r>
    <n v="537"/>
    <x v="2288"/>
    <x v="9"/>
    <s v="Capacity Building - Executive"/>
    <x v="22"/>
    <s v="Capacity Building-Principal Officer"/>
    <x v="2"/>
    <x v="1495"/>
    <d v="2022-01-15T06:30:30"/>
    <n v="3"/>
    <d v="2022-01-17T06:30:30"/>
    <n v="2"/>
    <d v="2022-01-30T06:30:30"/>
    <n v="13"/>
    <x v="0"/>
    <n v="4"/>
    <d v="2022-01-21T06:30:30"/>
    <x v="0"/>
    <s v="Not a culture fit"/>
    <m/>
    <m/>
    <m/>
    <m/>
    <d v="2022-01-24T06:30:30"/>
    <x v="0"/>
    <m/>
    <x v="0"/>
    <m/>
    <m/>
    <m/>
    <m/>
    <m/>
    <m/>
    <m/>
    <x v="2"/>
    <m/>
    <m/>
    <m/>
  </r>
  <r>
    <n v="426"/>
    <x v="2289"/>
    <x v="9"/>
    <s v="Capacity Building - Executive"/>
    <x v="22"/>
    <s v="Capacity Building-Principal Officer"/>
    <x v="2"/>
    <x v="1456"/>
    <d v="2023-02-27T13:03:58"/>
    <n v="1"/>
    <d v="2023-03-02T13:03:58"/>
    <n v="3"/>
    <d v="2023-03-26T13:03:58"/>
    <n v="24"/>
    <x v="0"/>
    <n v="4"/>
    <d v="2023-03-06T13:03:58"/>
    <x v="1"/>
    <m/>
    <d v="2023-03-09T13:03:58"/>
    <s v="Declined"/>
    <m/>
    <m/>
    <d v="2023-03-07T13:03:58"/>
    <x v="0"/>
    <m/>
    <x v="0"/>
    <m/>
    <m/>
    <m/>
    <m/>
    <m/>
    <m/>
    <m/>
    <x v="1"/>
    <m/>
    <m/>
    <m/>
  </r>
  <r>
    <n v="424"/>
    <x v="2290"/>
    <x v="9"/>
    <s v="Capacity Building - Executive"/>
    <x v="22"/>
    <s v="Capacity Building-Principal Officer"/>
    <x v="2"/>
    <x v="1496"/>
    <d v="2023-02-27T13:03:58"/>
    <n v="3"/>
    <d v="2023-03-02T13:03:58"/>
    <n v="3"/>
    <d v="2023-04-01T13:03:58"/>
    <n v="30"/>
    <x v="1"/>
    <m/>
    <m/>
    <x v="2"/>
    <m/>
    <m/>
    <m/>
    <m/>
    <m/>
    <m/>
    <x v="0"/>
    <m/>
    <x v="0"/>
    <m/>
    <m/>
    <m/>
    <m/>
    <m/>
    <m/>
    <m/>
    <x v="1"/>
    <m/>
    <m/>
    <m/>
  </r>
  <r>
    <n v="420"/>
    <x v="2291"/>
    <x v="9"/>
    <s v="Capacity Building - Executive"/>
    <x v="22"/>
    <s v="Capacity Building-Principal Officer"/>
    <x v="2"/>
    <x v="1393"/>
    <d v="2023-06-20T15:18:23"/>
    <n v="2"/>
    <d v="2023-06-23T15:18:23"/>
    <n v="3"/>
    <d v="2023-06-30T15:18:23"/>
    <n v="7"/>
    <x v="0"/>
    <n v="6"/>
    <d v="2023-06-29T15:18:23"/>
    <x v="1"/>
    <m/>
    <d v="2023-07-07T15:18:23"/>
    <s v="Declined"/>
    <m/>
    <m/>
    <d v="2023-07-03T15:18:23"/>
    <x v="0"/>
    <m/>
    <x v="0"/>
    <m/>
    <m/>
    <m/>
    <m/>
    <m/>
    <m/>
    <m/>
    <x v="1"/>
    <m/>
    <m/>
    <m/>
  </r>
  <r>
    <n v="417"/>
    <x v="2292"/>
    <x v="9"/>
    <s v="Capacity Building - Executive"/>
    <x v="22"/>
    <s v="Capacity Building-Principal Officer"/>
    <x v="2"/>
    <x v="1392"/>
    <d v="2023-06-21T15:18:23"/>
    <n v="4"/>
    <d v="2023-06-23T15:18:23"/>
    <n v="2"/>
    <d v="2023-07-05T15:18:23"/>
    <n v="12"/>
    <x v="0"/>
    <n v="11"/>
    <d v="2023-07-04T15:18:23"/>
    <x v="1"/>
    <m/>
    <d v="2023-07-09T15:18:23"/>
    <s v="Declined"/>
    <m/>
    <m/>
    <d v="2023-07-05T15:18:23"/>
    <x v="0"/>
    <m/>
    <x v="0"/>
    <m/>
    <m/>
    <m/>
    <m/>
    <m/>
    <m/>
    <m/>
    <x v="1"/>
    <m/>
    <m/>
    <m/>
  </r>
  <r>
    <n v="414"/>
    <x v="2293"/>
    <x v="9"/>
    <s v="Capacity Building - Executive"/>
    <x v="22"/>
    <s v="Capacity Building-Principal Officer"/>
    <x v="2"/>
    <x v="1392"/>
    <d v="2023-06-21T15:18:23"/>
    <n v="4"/>
    <d v="2023-06-23T15:18:23"/>
    <n v="2"/>
    <d v="2023-07-12T15:18:23"/>
    <n v="19"/>
    <x v="1"/>
    <m/>
    <m/>
    <x v="2"/>
    <m/>
    <m/>
    <m/>
    <m/>
    <m/>
    <m/>
    <x v="0"/>
    <m/>
    <x v="0"/>
    <m/>
    <m/>
    <m/>
    <m/>
    <m/>
    <m/>
    <m/>
    <x v="1"/>
    <m/>
    <m/>
    <m/>
  </r>
  <r>
    <n v="268"/>
    <x v="2294"/>
    <x v="9"/>
    <s v="Capacity Building - Executive"/>
    <x v="22"/>
    <s v="Capacity Building-Principal Officer"/>
    <x v="2"/>
    <x v="1394"/>
    <d v="2022-07-27T06:46:55"/>
    <n v="2"/>
    <d v="2022-07-28T06:46:55"/>
    <n v="1"/>
    <d v="2022-08-14T06:46:55"/>
    <n v="17"/>
    <x v="1"/>
    <m/>
    <m/>
    <x v="2"/>
    <m/>
    <m/>
    <m/>
    <m/>
    <m/>
    <m/>
    <x v="0"/>
    <m/>
    <x v="0"/>
    <m/>
    <m/>
    <m/>
    <m/>
    <m/>
    <m/>
    <m/>
    <x v="1"/>
    <m/>
    <m/>
    <m/>
  </r>
  <r>
    <n v="262"/>
    <x v="2295"/>
    <x v="9"/>
    <s v="Capacity Building - Executive"/>
    <x v="22"/>
    <s v="Capacity Building-Principal Officer"/>
    <x v="2"/>
    <x v="1395"/>
    <d v="2022-07-22T06:46:55"/>
    <n v="1"/>
    <d v="2022-07-28T06:46:55"/>
    <n v="6"/>
    <d v="2022-08-15T06:46:55"/>
    <n v="18"/>
    <x v="0"/>
    <n v="3"/>
    <d v="2022-07-31T06:46:55"/>
    <x v="0"/>
    <s v="Not a culture fit"/>
    <m/>
    <m/>
    <m/>
    <m/>
    <d v="2022-08-02T06:46:55"/>
    <x v="0"/>
    <m/>
    <x v="0"/>
    <m/>
    <m/>
    <m/>
    <m/>
    <m/>
    <m/>
    <m/>
    <x v="0"/>
    <m/>
    <m/>
    <m/>
  </r>
  <r>
    <n v="257"/>
    <x v="2296"/>
    <x v="9"/>
    <s v="Capacity Building - Executive"/>
    <x v="22"/>
    <s v="Capacity Building-Principal Officer"/>
    <x v="2"/>
    <x v="1396"/>
    <d v="2022-05-27T15:11:28"/>
    <n v="3"/>
    <d v="2022-06-01T15:11:28"/>
    <n v="5"/>
    <d v="2022-06-28T15:11:28"/>
    <n v="27"/>
    <x v="0"/>
    <n v="15"/>
    <d v="2022-06-16T15:11:28"/>
    <x v="0"/>
    <s v="Position filled by another"/>
    <m/>
    <m/>
    <m/>
    <m/>
    <d v="2022-06-20T15:11:28"/>
    <x v="0"/>
    <m/>
    <x v="0"/>
    <m/>
    <m/>
    <m/>
    <m/>
    <m/>
    <m/>
    <m/>
    <x v="2"/>
    <m/>
    <m/>
    <m/>
  </r>
  <r>
    <n v="239"/>
    <x v="2297"/>
    <x v="9"/>
    <s v="Capacity Building - Executive"/>
    <x v="22"/>
    <s v="Capacity Building-Principal Officer"/>
    <x v="2"/>
    <x v="1497"/>
    <d v="2022-02-06T19:27:47"/>
    <n v="4"/>
    <d v="2022-02-11T19:27:47"/>
    <n v="5"/>
    <d v="2022-08-20T19:27:47"/>
    <n v="190"/>
    <x v="1"/>
    <m/>
    <m/>
    <x v="2"/>
    <m/>
    <m/>
    <m/>
    <m/>
    <m/>
    <m/>
    <x v="0"/>
    <m/>
    <x v="0"/>
    <m/>
    <m/>
    <m/>
    <m/>
    <m/>
    <m/>
    <m/>
    <x v="1"/>
    <m/>
    <m/>
    <m/>
  </r>
  <r>
    <n v="237"/>
    <x v="2298"/>
    <x v="9"/>
    <s v="Capacity Building - Executive"/>
    <x v="22"/>
    <s v="Capacity Building-Principal Officer"/>
    <x v="2"/>
    <x v="1498"/>
    <d v="2022-02-07T19:27:47"/>
    <n v="3"/>
    <d v="2022-02-11T19:27:47"/>
    <n v="4"/>
    <d v="2022-08-20T19:27:47"/>
    <n v="190"/>
    <x v="0"/>
    <n v="12"/>
    <d v="2022-02-23T19:27:47"/>
    <x v="3"/>
    <m/>
    <d v="2022-02-27T19:27:47"/>
    <s v="Accepted"/>
    <d v="2022-02-25T19:27:47"/>
    <d v="2022-02-28T19:27:47"/>
    <d v="2022-02-25T19:27:47"/>
    <x v="20"/>
    <d v="2022-02-26T19:27:47"/>
    <x v="1"/>
    <n v="3"/>
    <d v="2022-02-28T19:27:47"/>
    <n v="2"/>
    <d v="2022-03-02T19:27:47"/>
    <d v="2022-03-05T19:27:47"/>
    <n v="162"/>
    <m/>
    <x v="1"/>
    <d v="2022-03-24T19:27:47"/>
    <n v="26"/>
    <n v="3"/>
  </r>
  <r>
    <n v="229"/>
    <x v="2299"/>
    <x v="9"/>
    <s v="Capacity Building - Executive"/>
    <x v="22"/>
    <s v="Capacity Building-Principal Officer"/>
    <x v="2"/>
    <x v="1461"/>
    <d v="2022-06-29T10:44:44"/>
    <n v="3"/>
    <d v="2022-07-02T10:44:44"/>
    <n v="3"/>
    <d v="2023-01-08T10:44:44"/>
    <n v="190"/>
    <x v="0"/>
    <n v="1"/>
    <d v="2022-07-03T10:44:44"/>
    <x v="0"/>
    <s v="Didn't pass technical test"/>
    <m/>
    <m/>
    <m/>
    <m/>
    <m/>
    <x v="0"/>
    <m/>
    <x v="0"/>
    <m/>
    <m/>
    <m/>
    <m/>
    <m/>
    <m/>
    <m/>
    <x v="0"/>
    <m/>
    <m/>
    <m/>
  </r>
  <r>
    <n v="222"/>
    <x v="2300"/>
    <x v="9"/>
    <s v="Capacity Building - Executive"/>
    <x v="22"/>
    <s v="Capacity Building-Principal Officer"/>
    <x v="2"/>
    <x v="1484"/>
    <d v="2022-06-30T10:44:44"/>
    <n v="3"/>
    <d v="2022-07-02T10:44:44"/>
    <n v="2"/>
    <d v="2023-01-08T10:44:44"/>
    <n v="190"/>
    <x v="1"/>
    <m/>
    <m/>
    <x v="2"/>
    <m/>
    <m/>
    <m/>
    <m/>
    <m/>
    <m/>
    <x v="0"/>
    <m/>
    <x v="0"/>
    <m/>
    <m/>
    <m/>
    <m/>
    <m/>
    <m/>
    <m/>
    <x v="1"/>
    <m/>
    <m/>
    <m/>
  </r>
  <r>
    <n v="159"/>
    <x v="2301"/>
    <x v="9"/>
    <s v="Capacity Building - Executive"/>
    <x v="22"/>
    <s v="Capacity Building-Principal Officer"/>
    <x v="2"/>
    <x v="1400"/>
    <d v="2023-01-09T15:27:51"/>
    <n v="1"/>
    <d v="2023-01-12T15:27:51"/>
    <n v="3"/>
    <d v="2023-07-21T15:27:51"/>
    <n v="190"/>
    <x v="1"/>
    <m/>
    <m/>
    <x v="2"/>
    <m/>
    <m/>
    <m/>
    <m/>
    <m/>
    <m/>
    <x v="0"/>
    <m/>
    <x v="0"/>
    <m/>
    <m/>
    <m/>
    <m/>
    <m/>
    <m/>
    <m/>
    <x v="1"/>
    <m/>
    <m/>
    <m/>
  </r>
  <r>
    <n v="156"/>
    <x v="2302"/>
    <x v="9"/>
    <s v="Capacity Building - Executive"/>
    <x v="22"/>
    <s v="Capacity Building-Principal Officer"/>
    <x v="2"/>
    <x v="1433"/>
    <d v="2023-01-06T15:27:51"/>
    <n v="1"/>
    <d v="2023-01-12T15:27:51"/>
    <n v="6"/>
    <d v="2023-07-21T15:27:51"/>
    <n v="190"/>
    <x v="0"/>
    <n v="13"/>
    <d v="2023-01-25T15:27:51"/>
    <x v="3"/>
    <m/>
    <d v="2023-01-30T15:27:51"/>
    <s v="Accepted"/>
    <d v="2023-01-26T15:27:51"/>
    <d v="2023-01-29T15:27:51"/>
    <d v="2023-01-28T15:27:51"/>
    <x v="13"/>
    <d v="2023-01-30T15:27:51"/>
    <x v="1"/>
    <n v="5"/>
    <d v="2023-02-01T15:27:51"/>
    <n v="2"/>
    <d v="2023-02-04T15:27:51"/>
    <d v="2023-02-05T15:27:51"/>
    <n v="169"/>
    <m/>
    <x v="1"/>
    <d v="2023-02-24T15:27:51"/>
    <n v="25"/>
    <n v="1"/>
  </r>
  <r>
    <n v="155"/>
    <x v="2303"/>
    <x v="9"/>
    <s v="Capacity Building - Executive"/>
    <x v="22"/>
    <s v="Capacity Building-Principal Officer"/>
    <x v="2"/>
    <x v="1499"/>
    <d v="2023-01-11T15:27:51"/>
    <n v="2"/>
    <d v="2023-01-12T15:27:51"/>
    <n v="1"/>
    <d v="2023-07-21T15:27:51"/>
    <n v="190"/>
    <x v="0"/>
    <n v="8"/>
    <d v="2023-01-20T15:27:51"/>
    <x v="1"/>
    <m/>
    <d v="2023-01-25T15:27:51"/>
    <s v="Declined"/>
    <m/>
    <m/>
    <d v="2023-01-24T15:27:51"/>
    <x v="0"/>
    <m/>
    <x v="0"/>
    <m/>
    <m/>
    <m/>
    <m/>
    <m/>
    <m/>
    <m/>
    <x v="1"/>
    <m/>
    <m/>
    <m/>
  </r>
  <r>
    <n v="149"/>
    <x v="2304"/>
    <x v="9"/>
    <s v="Capacity Building - Executive"/>
    <x v="22"/>
    <s v="Capacity Building-Principal Officer"/>
    <x v="2"/>
    <x v="1487"/>
    <d v="2022-03-13T23:34:26"/>
    <n v="2"/>
    <d v="2022-03-16T23:34:26"/>
    <n v="3"/>
    <d v="2022-09-22T23:34:26"/>
    <n v="190"/>
    <x v="1"/>
    <m/>
    <m/>
    <x v="2"/>
    <m/>
    <m/>
    <m/>
    <m/>
    <m/>
    <m/>
    <x v="0"/>
    <m/>
    <x v="0"/>
    <m/>
    <m/>
    <m/>
    <m/>
    <m/>
    <m/>
    <m/>
    <x v="1"/>
    <m/>
    <m/>
    <m/>
  </r>
  <r>
    <n v="148"/>
    <x v="2305"/>
    <x v="9"/>
    <s v="Capacity Building - Executive"/>
    <x v="22"/>
    <s v="Capacity Building-Principal Officer"/>
    <x v="2"/>
    <x v="1500"/>
    <d v="2022-03-12T23:34:26"/>
    <n v="2"/>
    <d v="2022-03-16T23:34:26"/>
    <n v="4"/>
    <d v="2022-09-22T23:34:26"/>
    <n v="190"/>
    <x v="0"/>
    <n v="13"/>
    <d v="2022-03-29T23:34:26"/>
    <x v="1"/>
    <m/>
    <d v="2022-04-06T23:34:26"/>
    <s v="Declined"/>
    <m/>
    <m/>
    <d v="2022-04-02T23:34:26"/>
    <x v="0"/>
    <m/>
    <x v="0"/>
    <m/>
    <m/>
    <m/>
    <m/>
    <m/>
    <m/>
    <m/>
    <x v="1"/>
    <m/>
    <m/>
    <m/>
  </r>
  <r>
    <n v="146"/>
    <x v="2306"/>
    <x v="9"/>
    <s v="Capacity Building - Executive"/>
    <x v="22"/>
    <s v="Capacity Building-Principal Officer"/>
    <x v="2"/>
    <x v="1435"/>
    <d v="2022-03-11T23:34:26"/>
    <n v="3"/>
    <d v="2022-03-16T23:34:26"/>
    <n v="5"/>
    <d v="2022-09-22T23:34:26"/>
    <n v="190"/>
    <x v="0"/>
    <n v="14"/>
    <d v="2022-03-30T23:34:26"/>
    <x v="1"/>
    <m/>
    <d v="2022-04-03T23:34:26"/>
    <s v="Declined"/>
    <m/>
    <m/>
    <d v="2022-03-31T23:34:26"/>
    <x v="0"/>
    <m/>
    <x v="0"/>
    <m/>
    <m/>
    <m/>
    <m/>
    <m/>
    <m/>
    <m/>
    <x v="1"/>
    <m/>
    <m/>
    <m/>
  </r>
  <r>
    <n v="111"/>
    <x v="2307"/>
    <x v="9"/>
    <s v="Capacity Building - Executive"/>
    <x v="22"/>
    <s v="Capacity Building-Principal Officer"/>
    <x v="2"/>
    <x v="1501"/>
    <d v="2022-06-30T04:45:15"/>
    <n v="1"/>
    <d v="2022-07-04T04:45:15"/>
    <n v="4"/>
    <d v="2022-07-17T04:45:15"/>
    <n v="13"/>
    <x v="0"/>
    <n v="6"/>
    <d v="2022-07-10T04:45:15"/>
    <x v="0"/>
    <s v="Didn't pass technical test"/>
    <m/>
    <m/>
    <m/>
    <m/>
    <m/>
    <x v="0"/>
    <m/>
    <x v="0"/>
    <m/>
    <m/>
    <m/>
    <m/>
    <m/>
    <m/>
    <m/>
    <x v="0"/>
    <m/>
    <m/>
    <m/>
  </r>
  <r>
    <n v="52"/>
    <x v="2308"/>
    <x v="9"/>
    <s v="Capacity Building - Executive"/>
    <x v="2"/>
    <s v="Capacity Building-Director"/>
    <x v="2"/>
    <x v="1405"/>
    <d v="2022-07-29T00:18:39"/>
    <n v="1"/>
    <d v="2022-08-04T00:18:39"/>
    <n v="6"/>
    <d v="2022-08-24T00:18:39"/>
    <n v="20"/>
    <x v="0"/>
    <n v="4"/>
    <d v="2022-08-08T00:18:39"/>
    <x v="3"/>
    <m/>
    <d v="2022-08-16T00:18:39"/>
    <s v="Accepted"/>
    <d v="2022-08-10T00:18:39"/>
    <d v="2022-08-13T00:18:39"/>
    <d v="2022-08-12T00:18:39"/>
    <x v="5"/>
    <d v="2022-08-20T00:18:39"/>
    <x v="1"/>
    <n v="60"/>
    <d v="2022-08-24T00:18:39"/>
    <n v="4"/>
    <d v="2022-08-25T00:18:39"/>
    <d v="2022-08-26T00:18:39"/>
    <n v="125"/>
    <m/>
    <x v="1"/>
    <d v="2022-09-10T00:18:39"/>
    <n v="21"/>
    <n v="1"/>
  </r>
  <r>
    <n v="2997"/>
    <x v="2309"/>
    <x v="9"/>
    <s v="Capacity Building - Associate"/>
    <x v="2"/>
    <s v="Capacity Building-Director"/>
    <x v="1"/>
    <x v="919"/>
    <d v="2023-03-06T00:56:51"/>
    <n v="2"/>
    <d v="2023-03-08T00:56:51"/>
    <n v="2"/>
    <d v="2023-03-19T00:56:51"/>
    <n v="11"/>
    <x v="1"/>
    <m/>
    <m/>
    <x v="2"/>
    <m/>
    <m/>
    <m/>
    <m/>
    <m/>
    <m/>
    <x v="0"/>
    <m/>
    <x v="0"/>
    <m/>
    <m/>
    <m/>
    <m/>
    <m/>
    <m/>
    <m/>
    <x v="1"/>
    <m/>
    <m/>
    <m/>
  </r>
  <r>
    <n v="2930"/>
    <x v="2310"/>
    <x v="9"/>
    <s v="Capacity Building - Associate"/>
    <x v="2"/>
    <s v="Capacity Building-Director"/>
    <x v="1"/>
    <x v="1502"/>
    <d v="2023-09-12T09:16:50"/>
    <n v="1"/>
    <d v="2023-09-20T09:16:50"/>
    <n v="8"/>
    <d v="2023-11-04T09:16:50"/>
    <n v="45"/>
    <x v="0"/>
    <n v="5"/>
    <d v="2023-09-25T09:16:50"/>
    <x v="3"/>
    <m/>
    <d v="2023-09-29T09:16:50"/>
    <s v="Accepted"/>
    <d v="2023-09-26T09:16:50"/>
    <d v="2023-09-27T09:16:50"/>
    <d v="2023-09-27T09:16:50"/>
    <x v="26"/>
    <d v="2023-10-01T09:16:50"/>
    <x v="1"/>
    <n v="30"/>
    <d v="2023-10-03T09:16:50"/>
    <n v="2"/>
    <d v="2023-10-06T09:16:50"/>
    <d v="2023-10-09T09:16:50"/>
    <n v="400"/>
    <m/>
    <x v="1"/>
    <d v="2023-10-28T09:16:50"/>
    <n v="27"/>
    <n v="3"/>
  </r>
  <r>
    <n v="2919"/>
    <x v="2311"/>
    <x v="9"/>
    <s v="Capacity Building - Associate"/>
    <x v="2"/>
    <s v="Capacity Building-Director"/>
    <x v="1"/>
    <x v="925"/>
    <d v="2022-02-09T19:04:45"/>
    <n v="3"/>
    <d v="2022-02-17T19:04:45"/>
    <n v="8"/>
    <d v="2022-04-03T19:04:45"/>
    <n v="45"/>
    <x v="1"/>
    <m/>
    <m/>
    <x v="2"/>
    <m/>
    <m/>
    <m/>
    <m/>
    <m/>
    <m/>
    <x v="0"/>
    <m/>
    <x v="0"/>
    <m/>
    <m/>
    <m/>
    <m/>
    <m/>
    <m/>
    <m/>
    <x v="1"/>
    <m/>
    <m/>
    <m/>
  </r>
  <r>
    <n v="2824"/>
    <x v="2312"/>
    <x v="9"/>
    <s v="Capacity Building - Associate"/>
    <x v="2"/>
    <s v="Capacity Building-Director"/>
    <x v="1"/>
    <x v="958"/>
    <d v="2022-01-07T01:20:30"/>
    <n v="3"/>
    <d v="2022-01-10T01:20:30"/>
    <n v="3"/>
    <d v="2022-01-26T01:20:30"/>
    <n v="16"/>
    <x v="0"/>
    <n v="6"/>
    <d v="2022-01-16T01:20:30"/>
    <x v="3"/>
    <m/>
    <d v="2022-01-21T01:20:30"/>
    <s v="Accepted"/>
    <d v="2022-01-17T01:20:30"/>
    <d v="2022-01-21T01:20:30"/>
    <d v="2022-01-19T01:20:30"/>
    <x v="26"/>
    <d v="2022-01-24T01:20:30"/>
    <x v="1"/>
    <n v="30"/>
    <d v="2022-01-28T01:20:30"/>
    <n v="4"/>
    <d v="2022-01-31T01:20:30"/>
    <d v="2022-02-01T01:20:30"/>
    <n v="600"/>
    <m/>
    <x v="1"/>
    <d v="2022-02-21T01:20:30"/>
    <n v="28"/>
    <n v="1"/>
  </r>
  <r>
    <n v="2770"/>
    <x v="2313"/>
    <x v="9"/>
    <s v="Capacity Building - Associate"/>
    <x v="2"/>
    <s v="Capacity Building-Director"/>
    <x v="1"/>
    <x v="1503"/>
    <d v="2022-09-07T07:14:27"/>
    <n v="3"/>
    <d v="2022-09-09T07:14:27"/>
    <n v="2"/>
    <d v="2022-09-17T07:14:27"/>
    <n v="8"/>
    <x v="1"/>
    <m/>
    <m/>
    <x v="2"/>
    <m/>
    <m/>
    <m/>
    <m/>
    <m/>
    <m/>
    <x v="0"/>
    <m/>
    <x v="0"/>
    <m/>
    <m/>
    <m/>
    <m/>
    <m/>
    <m/>
    <m/>
    <x v="1"/>
    <m/>
    <m/>
    <m/>
  </r>
  <r>
    <n v="2628"/>
    <x v="2314"/>
    <x v="9"/>
    <s v="Capacity Building - Associate"/>
    <x v="2"/>
    <s v="Capacity Building-Director"/>
    <x v="1"/>
    <x v="1504"/>
    <d v="2023-06-23T16:02:26"/>
    <n v="1"/>
    <d v="2023-06-25T16:02:26"/>
    <n v="2"/>
    <d v="2023-07-06T16:02:26"/>
    <n v="11"/>
    <x v="0"/>
    <n v="9"/>
    <d v="2023-07-04T16:02:26"/>
    <x v="3"/>
    <m/>
    <d v="2023-07-07T16:02:26"/>
    <s v="Accepted"/>
    <d v="2023-07-06T16:02:26"/>
    <d v="2023-07-08T16:02:26"/>
    <d v="2023-07-06T16:02:26"/>
    <x v="27"/>
    <d v="2023-07-09T16:02:26"/>
    <x v="1"/>
    <n v="5"/>
    <d v="2023-07-12T16:02:26"/>
    <n v="3"/>
    <d v="2023-07-13T16:02:26"/>
    <d v="2023-07-14T16:02:26"/>
    <n v="400"/>
    <m/>
    <x v="1"/>
    <d v="2023-07-23T16:02:26"/>
    <n v="14"/>
    <n v="1"/>
  </r>
  <r>
    <n v="2530"/>
    <x v="2315"/>
    <x v="9"/>
    <s v="Capacity Building - Associate"/>
    <x v="2"/>
    <s v="Capacity Building-Director"/>
    <x v="1"/>
    <x v="901"/>
    <d v="2023-04-12T18:41:30"/>
    <n v="2"/>
    <d v="2023-04-17T18:41:30"/>
    <n v="5"/>
    <d v="2023-05-11T18:41:30"/>
    <n v="24"/>
    <x v="0"/>
    <n v="10"/>
    <d v="2023-04-27T18:41:30"/>
    <x v="3"/>
    <m/>
    <d v="2023-05-01T18:41:30"/>
    <s v="Accepted"/>
    <d v="2023-04-29T18:41:30"/>
    <d v="2023-05-01T18:41:30"/>
    <d v="2023-04-30T18:41:30"/>
    <x v="27"/>
    <d v="2023-05-10T18:41:30"/>
    <x v="1"/>
    <n v="13"/>
    <d v="2023-05-13T18:41:30"/>
    <n v="3"/>
    <d v="2023-05-14T18:41:30"/>
    <d v="2023-05-16T18:41:30"/>
    <n v="250"/>
    <m/>
    <x v="1"/>
    <d v="2023-06-02T18:41:30"/>
    <n v="23"/>
    <n v="2"/>
  </r>
  <r>
    <n v="2528"/>
    <x v="2316"/>
    <x v="9"/>
    <s v="Capacity Building - Associate"/>
    <x v="2"/>
    <s v="Capacity Building-Director"/>
    <x v="1"/>
    <x v="901"/>
    <d v="2023-04-14T18:41:30"/>
    <n v="4"/>
    <d v="2023-04-17T18:41:30"/>
    <n v="3"/>
    <d v="2023-05-02T18:41:30"/>
    <n v="15"/>
    <x v="1"/>
    <m/>
    <m/>
    <x v="2"/>
    <m/>
    <m/>
    <m/>
    <m/>
    <m/>
    <m/>
    <x v="0"/>
    <m/>
    <x v="0"/>
    <m/>
    <m/>
    <m/>
    <m/>
    <m/>
    <m/>
    <m/>
    <x v="1"/>
    <m/>
    <m/>
    <m/>
  </r>
  <r>
    <n v="2430"/>
    <x v="2317"/>
    <x v="9"/>
    <s v="Capacity Building - Associate"/>
    <x v="2"/>
    <s v="Capacity Building-Director"/>
    <x v="1"/>
    <x v="966"/>
    <d v="2022-10-04T06:07:20"/>
    <n v="2"/>
    <d v="2022-10-07T06:07:20"/>
    <n v="3"/>
    <d v="2022-11-05T06:07:20"/>
    <n v="29"/>
    <x v="0"/>
    <n v="6"/>
    <d v="2022-10-13T06:07:20"/>
    <x v="3"/>
    <m/>
    <d v="2022-10-18T06:07:20"/>
    <s v="Accepted"/>
    <d v="2022-10-14T06:07:20"/>
    <d v="2022-10-17T06:07:20"/>
    <d v="2022-10-17T06:07:20"/>
    <x v="27"/>
    <d v="2022-10-26T06:07:20"/>
    <x v="1"/>
    <n v="13"/>
    <d v="2022-10-28T06:07:20"/>
    <n v="2"/>
    <d v="2022-10-31T06:07:20"/>
    <d v="2022-11-03T06:07:20"/>
    <n v="123"/>
    <m/>
    <x v="1"/>
    <d v="2022-11-17T06:07:20"/>
    <n v="22"/>
    <n v="3"/>
  </r>
  <r>
    <n v="2427"/>
    <x v="2318"/>
    <x v="9"/>
    <s v="Capacity Building - Associate"/>
    <x v="2"/>
    <s v="Capacity Building-Director"/>
    <x v="1"/>
    <x v="1505"/>
    <d v="2022-10-06T06:07:20"/>
    <n v="1"/>
    <d v="2022-10-07T06:07:20"/>
    <n v="1"/>
    <d v="2022-10-15T06:07:20"/>
    <n v="8"/>
    <x v="0"/>
    <n v="4"/>
    <d v="2022-10-11T06:07:20"/>
    <x v="3"/>
    <m/>
    <d v="2022-10-17T06:07:20"/>
    <s v="Accepted"/>
    <d v="2022-10-13T06:07:20"/>
    <d v="2022-10-14T06:07:20"/>
    <d v="2022-10-15T06:07:20"/>
    <x v="25"/>
    <d v="2022-10-16T06:07:20"/>
    <x v="1"/>
    <n v="5"/>
    <d v="2022-10-19T06:07:20"/>
    <n v="3"/>
    <d v="2022-10-22T06:07:20"/>
    <d v="2022-10-25T06:07:20"/>
    <n v="167"/>
    <m/>
    <x v="1"/>
    <d v="2022-11-09T06:07:20"/>
    <n v="24"/>
    <n v="3"/>
  </r>
  <r>
    <n v="2137"/>
    <x v="2319"/>
    <x v="9"/>
    <s v="Capacity Building - Associate"/>
    <x v="2"/>
    <s v="Capacity Building-Director"/>
    <x v="1"/>
    <x v="1408"/>
    <d v="2022-08-02T12:23:45"/>
    <n v="1"/>
    <d v="2022-08-08T12:23:45"/>
    <n v="6"/>
    <d v="2022-08-24T12:23:45"/>
    <n v="16"/>
    <x v="1"/>
    <m/>
    <m/>
    <x v="2"/>
    <m/>
    <m/>
    <m/>
    <m/>
    <m/>
    <m/>
    <x v="0"/>
    <m/>
    <x v="0"/>
    <m/>
    <m/>
    <m/>
    <m/>
    <m/>
    <m/>
    <m/>
    <x v="1"/>
    <m/>
    <m/>
    <m/>
  </r>
  <r>
    <n v="2103"/>
    <x v="2320"/>
    <x v="9"/>
    <s v="Capacity Building - Associate"/>
    <x v="2"/>
    <s v="Capacity Building-Director"/>
    <x v="1"/>
    <x v="904"/>
    <d v="2022-05-06T00:32:09"/>
    <n v="3"/>
    <d v="2022-05-11T00:32:09"/>
    <n v="5"/>
    <d v="2022-06-07T00:32:09"/>
    <n v="27"/>
    <x v="1"/>
    <m/>
    <m/>
    <x v="2"/>
    <m/>
    <m/>
    <m/>
    <m/>
    <m/>
    <m/>
    <x v="0"/>
    <m/>
    <x v="0"/>
    <m/>
    <m/>
    <m/>
    <m/>
    <m/>
    <m/>
    <m/>
    <x v="1"/>
    <m/>
    <m/>
    <m/>
  </r>
  <r>
    <n v="2099"/>
    <x v="2321"/>
    <x v="9"/>
    <s v="Capacity Building - Associate"/>
    <x v="8"/>
    <s v="Capacity Building-Extension Officer"/>
    <x v="1"/>
    <x v="905"/>
    <d v="2022-10-25T23:41:59"/>
    <n v="2"/>
    <d v="2022-10-30T23:41:59"/>
    <n v="5"/>
    <d v="2022-11-16T23:41:59"/>
    <n v="17"/>
    <x v="0"/>
    <n v="4"/>
    <d v="2022-11-03T23:41:59"/>
    <x v="3"/>
    <m/>
    <d v="2022-11-06T23:41:59"/>
    <s v="Accepted"/>
    <d v="2022-11-04T23:41:59"/>
    <d v="2022-11-05T23:41:59"/>
    <d v="2022-11-04T23:41:59"/>
    <x v="28"/>
    <d v="2022-11-07T23:41:59"/>
    <x v="1"/>
    <n v="4"/>
    <d v="2022-11-11T23:41:59"/>
    <n v="4"/>
    <d v="2022-11-14T23:41:59"/>
    <d v="2022-11-16T23:41:59"/>
    <n v="141"/>
    <m/>
    <x v="1"/>
    <d v="2022-11-24T23:41:59"/>
    <n v="17"/>
    <n v="2"/>
  </r>
  <r>
    <n v="2097"/>
    <x v="2322"/>
    <x v="9"/>
    <s v="Capacity Building - Associate"/>
    <x v="8"/>
    <s v="Capacity Building-Extension Officer"/>
    <x v="1"/>
    <x v="1506"/>
    <d v="2022-10-29T23:41:59"/>
    <n v="2"/>
    <d v="2022-10-30T23:41:59"/>
    <n v="1"/>
    <d v="2022-11-26T23:41:59"/>
    <n v="27"/>
    <x v="1"/>
    <m/>
    <m/>
    <x v="2"/>
    <m/>
    <m/>
    <m/>
    <m/>
    <m/>
    <m/>
    <x v="0"/>
    <m/>
    <x v="0"/>
    <m/>
    <m/>
    <m/>
    <m/>
    <m/>
    <m/>
    <m/>
    <x v="1"/>
    <m/>
    <m/>
    <m/>
  </r>
  <r>
    <n v="2034"/>
    <x v="2323"/>
    <x v="9"/>
    <s v="Capacity Building - Associate"/>
    <x v="8"/>
    <s v="Capacity Building-Extension Officer"/>
    <x v="1"/>
    <x v="969"/>
    <d v="2022-03-29T20:40:01"/>
    <n v="1"/>
    <d v="2022-04-01T20:40:01"/>
    <n v="3"/>
    <d v="2022-04-15T20:40:01"/>
    <n v="14"/>
    <x v="0"/>
    <n v="10"/>
    <d v="2022-04-11T20:40:01"/>
    <x v="3"/>
    <m/>
    <d v="2022-04-16T20:40:01"/>
    <s v="Accepted"/>
    <d v="2022-04-12T20:40:01"/>
    <d v="2022-04-16T20:40:01"/>
    <d v="2022-04-12T20:40:01"/>
    <x v="18"/>
    <d v="2022-04-14T20:40:01"/>
    <x v="1"/>
    <n v="3"/>
    <d v="2022-04-18T20:40:01"/>
    <n v="4"/>
    <d v="2022-04-21T20:40:01"/>
    <d v="2022-04-22T20:40:01"/>
    <n v="121"/>
    <m/>
    <x v="1"/>
    <d v="2022-05-13T20:40:01"/>
    <n v="29"/>
    <n v="1"/>
  </r>
  <r>
    <n v="1931"/>
    <x v="2324"/>
    <x v="9"/>
    <s v="Capacity Building - Associate"/>
    <x v="8"/>
    <s v="Capacity Building-Extension Officer"/>
    <x v="1"/>
    <x v="943"/>
    <d v="2023-09-11T07:20:47"/>
    <n v="2"/>
    <d v="2023-09-15T07:20:47"/>
    <n v="4"/>
    <d v="2023-10-04T07:20:47"/>
    <n v="19"/>
    <x v="0"/>
    <n v="6"/>
    <d v="2023-09-21T07:20:47"/>
    <x v="3"/>
    <m/>
    <d v="2023-09-26T07:20:47"/>
    <s v="Accepted"/>
    <d v="2023-09-23T07:20:47"/>
    <d v="2023-09-24T07:20:47"/>
    <d v="2023-09-23T07:20:47"/>
    <x v="5"/>
    <d v="2023-10-02T07:20:47"/>
    <x v="1"/>
    <n v="11"/>
    <d v="2023-10-04T07:20:47"/>
    <n v="2"/>
    <d v="2023-10-05T07:20:47"/>
    <d v="2023-10-06T07:20:47"/>
    <n v="166"/>
    <m/>
    <x v="1"/>
    <d v="2023-10-25T07:20:47"/>
    <n v="23"/>
    <n v="1"/>
  </r>
  <r>
    <n v="1691"/>
    <x v="2325"/>
    <x v="9"/>
    <s v="Capacity Building - Associate"/>
    <x v="8"/>
    <s v="Capacity Building-Extension Officer"/>
    <x v="1"/>
    <x v="1507"/>
    <d v="2023-02-26T18:21:09"/>
    <n v="4"/>
    <d v="2023-03-04T18:21:09"/>
    <n v="6"/>
    <d v="2023-03-22T18:21:09"/>
    <n v="18"/>
    <x v="1"/>
    <m/>
    <m/>
    <x v="2"/>
    <m/>
    <m/>
    <m/>
    <m/>
    <m/>
    <m/>
    <x v="0"/>
    <m/>
    <x v="0"/>
    <m/>
    <m/>
    <m/>
    <m/>
    <m/>
    <m/>
    <m/>
    <x v="1"/>
    <m/>
    <m/>
    <m/>
  </r>
  <r>
    <n v="1556"/>
    <x v="2326"/>
    <x v="9"/>
    <s v="Capacity Building - Associate"/>
    <x v="8"/>
    <s v="Capacity Building-Extension Officer"/>
    <x v="1"/>
    <x v="834"/>
    <d v="2022-12-09T14:20:00"/>
    <n v="1"/>
    <d v="2022-12-12T14:20:00"/>
    <n v="3"/>
    <d v="2022-12-30T14:20:00"/>
    <n v="18"/>
    <x v="1"/>
    <m/>
    <m/>
    <x v="2"/>
    <m/>
    <m/>
    <m/>
    <m/>
    <m/>
    <m/>
    <x v="0"/>
    <m/>
    <x v="0"/>
    <m/>
    <m/>
    <m/>
    <m/>
    <m/>
    <m/>
    <m/>
    <x v="1"/>
    <m/>
    <m/>
    <m/>
  </r>
  <r>
    <n v="1233"/>
    <x v="2327"/>
    <x v="9"/>
    <s v="Capacity Building - Associate"/>
    <x v="8"/>
    <s v="Capacity Building-Extension Officer"/>
    <x v="1"/>
    <x v="886"/>
    <d v="2023-02-25T17:29:35"/>
    <n v="3"/>
    <d v="2023-03-01T17:29:35"/>
    <n v="4"/>
    <d v="2023-03-24T17:29:35"/>
    <n v="23"/>
    <x v="1"/>
    <m/>
    <m/>
    <x v="2"/>
    <m/>
    <m/>
    <m/>
    <m/>
    <m/>
    <m/>
    <x v="0"/>
    <m/>
    <x v="0"/>
    <m/>
    <m/>
    <m/>
    <m/>
    <m/>
    <m/>
    <m/>
    <x v="1"/>
    <m/>
    <m/>
    <m/>
  </r>
  <r>
    <n v="1230"/>
    <x v="2328"/>
    <x v="9"/>
    <s v="Capacity Building - Associate"/>
    <x v="8"/>
    <s v="Capacity Building-Extension Officer"/>
    <x v="1"/>
    <x v="1508"/>
    <d v="2022-06-23T03:24:32"/>
    <n v="3"/>
    <d v="2022-06-29T03:24:32"/>
    <n v="6"/>
    <d v="2022-07-26T03:24:32"/>
    <n v="27"/>
    <x v="0"/>
    <n v="5"/>
    <d v="2022-07-04T03:24:32"/>
    <x v="3"/>
    <m/>
    <d v="2022-07-11T03:24:32"/>
    <s v="Accepted"/>
    <d v="2022-07-05T03:24:32"/>
    <d v="2022-07-06T03:24:32"/>
    <d v="2022-07-07T03:24:32"/>
    <x v="5"/>
    <d v="2022-07-13T03:24:32"/>
    <x v="1"/>
    <n v="9"/>
    <d v="2022-07-14T03:24:32"/>
    <n v="1"/>
    <d v="2022-07-17T03:24:32"/>
    <d v="2022-07-20T03:24:32"/>
    <n v="168"/>
    <m/>
    <x v="1"/>
    <d v="2022-08-09T03:24:32"/>
    <n v="27"/>
    <n v="3"/>
  </r>
  <r>
    <n v="1206"/>
    <x v="2329"/>
    <x v="9"/>
    <s v="Capacity Building - Associate"/>
    <x v="8"/>
    <s v="Capacity Building-Extension Officer"/>
    <x v="1"/>
    <x v="890"/>
    <d v="2022-07-22T04:55:35"/>
    <n v="1"/>
    <d v="2022-07-28T04:55:35"/>
    <n v="6"/>
    <d v="2022-08-24T04:55:35"/>
    <n v="27"/>
    <x v="0"/>
    <n v="16"/>
    <d v="2022-08-13T04:55:35"/>
    <x v="3"/>
    <m/>
    <d v="2022-08-18T04:55:35"/>
    <s v="Accepted"/>
    <d v="2022-08-14T04:55:35"/>
    <d v="2022-08-17T04:55:35"/>
    <d v="2022-08-17T04:55:35"/>
    <x v="11"/>
    <d v="2022-08-20T04:55:35"/>
    <x v="1"/>
    <n v="7"/>
    <d v="2022-08-22T04:55:35"/>
    <n v="2"/>
    <d v="2022-08-24T04:55:35"/>
    <d v="2022-08-26T04:55:35"/>
    <n v="450"/>
    <m/>
    <x v="1"/>
    <d v="2022-09-04T04:55:35"/>
    <n v="15"/>
    <n v="2"/>
  </r>
  <r>
    <n v="1193"/>
    <x v="2330"/>
    <x v="9"/>
    <s v="Capacity Building - Associate"/>
    <x v="8"/>
    <s v="Capacity Building-Extension Officer"/>
    <x v="1"/>
    <x v="1509"/>
    <d v="2022-07-27T23:11:03"/>
    <n v="1"/>
    <d v="2022-07-29T23:11:03"/>
    <n v="2"/>
    <d v="2022-08-07T23:11:03"/>
    <n v="9"/>
    <x v="0"/>
    <n v="8"/>
    <d v="2022-08-06T23:11:03"/>
    <x v="3"/>
    <m/>
    <d v="2022-08-12T23:11:03"/>
    <s v="Accepted"/>
    <d v="2022-08-07T23:11:03"/>
    <d v="2022-08-09T23:11:03"/>
    <d v="2022-08-10T23:11:03"/>
    <x v="20"/>
    <d v="2022-08-17T23:11:03"/>
    <x v="1"/>
    <n v="11"/>
    <d v="2022-08-21T23:11:03"/>
    <n v="4"/>
    <d v="2022-08-23T23:11:03"/>
    <d v="2022-08-26T23:11:03"/>
    <n v="450"/>
    <m/>
    <x v="1"/>
    <d v="2022-09-10T23:11:03"/>
    <n v="24"/>
    <n v="3"/>
  </r>
  <r>
    <n v="1175"/>
    <x v="2331"/>
    <x v="9"/>
    <s v="Capacity Building - Associate"/>
    <x v="8"/>
    <s v="Capacity Building-Extension Officer"/>
    <x v="1"/>
    <x v="892"/>
    <d v="2023-05-18T01:00:09"/>
    <n v="3"/>
    <d v="2023-05-20T01:00:09"/>
    <n v="2"/>
    <d v="2023-06-06T01:00:09"/>
    <n v="17"/>
    <x v="0"/>
    <n v="6"/>
    <d v="2023-05-26T01:00:09"/>
    <x v="3"/>
    <m/>
    <d v="2023-06-01T01:00:09"/>
    <s v="Accepted"/>
    <d v="2023-05-28T01:00:09"/>
    <d v="2023-05-31T01:00:09"/>
    <d v="2023-05-28T01:00:09"/>
    <x v="32"/>
    <d v="2023-06-03T01:00:09"/>
    <x v="1"/>
    <n v="8"/>
    <d v="2023-06-05T01:00:09"/>
    <n v="2"/>
    <d v="2023-06-07T01:00:09"/>
    <d v="2023-06-10T01:00:09"/>
    <n v="450"/>
    <m/>
    <x v="1"/>
    <d v="2023-06-17T01:00:09"/>
    <n v="14"/>
    <n v="3"/>
  </r>
  <r>
    <n v="1172"/>
    <x v="2332"/>
    <x v="9"/>
    <s v="Capacity Building - Associate"/>
    <x v="8"/>
    <s v="Capacity Building-Extension Officer"/>
    <x v="1"/>
    <x v="844"/>
    <d v="2023-05-16T01:00:09"/>
    <n v="2"/>
    <d v="2023-05-20T01:00:09"/>
    <n v="4"/>
    <d v="2023-06-13T01:00:09"/>
    <n v="24"/>
    <x v="1"/>
    <m/>
    <m/>
    <x v="2"/>
    <m/>
    <m/>
    <m/>
    <m/>
    <m/>
    <m/>
    <x v="0"/>
    <m/>
    <x v="0"/>
    <m/>
    <m/>
    <m/>
    <m/>
    <m/>
    <m/>
    <m/>
    <x v="1"/>
    <m/>
    <m/>
    <m/>
  </r>
  <r>
    <n v="925"/>
    <x v="2333"/>
    <x v="9"/>
    <s v="Capacity Building - Associate"/>
    <x v="8"/>
    <s v="Capacity Building-Extension Officer"/>
    <x v="1"/>
    <x v="1449"/>
    <d v="2023-06-01T11:51:22"/>
    <n v="4"/>
    <d v="2023-06-03T11:51:22"/>
    <n v="2"/>
    <d v="2023-06-11T11:51:22"/>
    <n v="8"/>
    <x v="0"/>
    <n v="12"/>
    <d v="2023-06-15T11:51:22"/>
    <x v="0"/>
    <s v="Other"/>
    <m/>
    <m/>
    <m/>
    <m/>
    <d v="2023-06-16T11:51:22"/>
    <x v="0"/>
    <m/>
    <x v="0"/>
    <m/>
    <m/>
    <m/>
    <m/>
    <m/>
    <m/>
    <m/>
    <x v="0"/>
    <m/>
    <m/>
    <m/>
  </r>
  <r>
    <n v="807"/>
    <x v="2334"/>
    <x v="9"/>
    <s v="Capacity Building - Associate"/>
    <x v="8"/>
    <s v="Capacity Building-Extension Officer"/>
    <x v="1"/>
    <x v="1510"/>
    <d v="2023-01-14T21:41:28"/>
    <n v="1"/>
    <d v="2023-01-18T21:41:28"/>
    <n v="4"/>
    <d v="2023-01-23T21:41:28"/>
    <n v="5"/>
    <x v="1"/>
    <m/>
    <m/>
    <x v="2"/>
    <m/>
    <m/>
    <m/>
    <m/>
    <m/>
    <m/>
    <x v="0"/>
    <m/>
    <x v="0"/>
    <m/>
    <m/>
    <m/>
    <m/>
    <m/>
    <m/>
    <m/>
    <x v="1"/>
    <m/>
    <m/>
    <m/>
  </r>
  <r>
    <n v="780"/>
    <x v="2335"/>
    <x v="9"/>
    <s v="Capacity Building - Associate"/>
    <x v="8"/>
    <s v="Capacity Building-Extension Officer"/>
    <x v="1"/>
    <x v="1511"/>
    <d v="2023-03-24T09:31:46"/>
    <n v="2"/>
    <d v="2023-03-27T09:31:46"/>
    <n v="3"/>
    <d v="2023-04-10T09:31:46"/>
    <n v="14"/>
    <x v="0"/>
    <n v="5"/>
    <d v="2023-04-01T09:31:46"/>
    <x v="0"/>
    <s v="Didn't pass technical test"/>
    <m/>
    <m/>
    <m/>
    <m/>
    <d v="2023-04-03T09:31:46"/>
    <x v="0"/>
    <m/>
    <x v="0"/>
    <m/>
    <m/>
    <m/>
    <m/>
    <m/>
    <m/>
    <m/>
    <x v="2"/>
    <m/>
    <m/>
    <m/>
  </r>
  <r>
    <n v="667"/>
    <x v="2336"/>
    <x v="9"/>
    <s v="Capacity Building - Associate"/>
    <x v="8"/>
    <s v="Capacity Building-Extension Officer"/>
    <x v="1"/>
    <x v="1494"/>
    <d v="2022-01-09T04:53:52"/>
    <n v="4"/>
    <d v="2022-01-15T04:53:52"/>
    <n v="6"/>
    <d v="2022-01-31T04:53:52"/>
    <n v="16"/>
    <x v="0"/>
    <n v="12"/>
    <d v="2022-01-27T04:53:52"/>
    <x v="0"/>
    <s v="Other"/>
    <m/>
    <m/>
    <m/>
    <m/>
    <d v="2022-01-29T04:53:52"/>
    <x v="0"/>
    <m/>
    <x v="0"/>
    <m/>
    <m/>
    <m/>
    <m/>
    <m/>
    <m/>
    <m/>
    <x v="0"/>
    <m/>
    <m/>
    <m/>
  </r>
  <r>
    <n v="627"/>
    <x v="2337"/>
    <x v="9"/>
    <s v="Capacity Building - Associate"/>
    <x v="8"/>
    <s v="Capacity Building-Extension Officer"/>
    <x v="1"/>
    <x v="1454"/>
    <d v="2023-03-09T19:53:06"/>
    <n v="1"/>
    <d v="2023-03-15T19:53:06"/>
    <n v="6"/>
    <d v="2023-04-12T19:53:06"/>
    <n v="28"/>
    <x v="0"/>
    <n v="11"/>
    <d v="2023-03-26T19:53:06"/>
    <x v="0"/>
    <s v="Other"/>
    <m/>
    <m/>
    <m/>
    <m/>
    <m/>
    <x v="0"/>
    <m/>
    <x v="0"/>
    <m/>
    <m/>
    <m/>
    <m/>
    <m/>
    <m/>
    <m/>
    <x v="0"/>
    <m/>
    <m/>
    <m/>
  </r>
  <r>
    <n v="621"/>
    <x v="2338"/>
    <x v="9"/>
    <s v="Capacity Building - Associate"/>
    <x v="8"/>
    <s v="Capacity Building-Extension Officer"/>
    <x v="1"/>
    <x v="1420"/>
    <d v="2023-03-10T19:53:06"/>
    <n v="3"/>
    <d v="2023-03-15T19:53:06"/>
    <n v="5"/>
    <d v="2023-04-10T19:53:06"/>
    <n v="26"/>
    <x v="0"/>
    <n v="5"/>
    <d v="2023-03-20T19:53:06"/>
    <x v="3"/>
    <m/>
    <d v="2023-03-25T19:53:06"/>
    <s v="Accepted"/>
    <d v="2023-03-21T19:53:06"/>
    <d v="2023-03-24T19:53:06"/>
    <d v="2023-03-23T19:53:06"/>
    <x v="17"/>
    <d v="2023-03-27T19:53:06"/>
    <x v="1"/>
    <n v="7"/>
    <d v="2023-03-28T19:53:06"/>
    <n v="1"/>
    <d v="2023-03-31T19:53:06"/>
    <d v="2023-04-03T19:53:06"/>
    <n v="153"/>
    <m/>
    <x v="1"/>
    <d v="2023-04-21T19:53:06"/>
    <n v="25"/>
    <n v="3"/>
  </r>
  <r>
    <n v="531"/>
    <x v="2339"/>
    <x v="9"/>
    <s v="Capacity Building - Associate"/>
    <x v="8"/>
    <s v="Capacity Building-Extension Officer"/>
    <x v="1"/>
    <x v="1421"/>
    <d v="2022-01-16T06:30:30"/>
    <n v="1"/>
    <d v="2022-01-17T06:30:30"/>
    <n v="1"/>
    <d v="2022-01-23T06:30:30"/>
    <n v="6"/>
    <x v="0"/>
    <n v="2"/>
    <d v="2022-01-19T06:30:30"/>
    <x v="0"/>
    <s v="Position filled by another"/>
    <m/>
    <m/>
    <m/>
    <m/>
    <d v="2022-01-20T06:30:30"/>
    <x v="0"/>
    <m/>
    <x v="0"/>
    <m/>
    <m/>
    <m/>
    <m/>
    <m/>
    <m/>
    <m/>
    <x v="2"/>
    <m/>
    <m/>
    <m/>
  </r>
  <r>
    <n v="510"/>
    <x v="2340"/>
    <x v="9"/>
    <s v="Capacity Building - Associate"/>
    <x v="0"/>
    <s v="Capacity Building-Analyst"/>
    <x v="1"/>
    <x v="1390"/>
    <d v="2022-07-03T02:29:24"/>
    <n v="3"/>
    <d v="2022-07-07T02:29:24"/>
    <n v="4"/>
    <d v="2022-08-06T02:29:24"/>
    <n v="30"/>
    <x v="0"/>
    <n v="15"/>
    <d v="2022-07-22T02:29:24"/>
    <x v="0"/>
    <s v="Position filled by another"/>
    <m/>
    <m/>
    <m/>
    <m/>
    <d v="2022-07-25T02:29:24"/>
    <x v="0"/>
    <m/>
    <x v="0"/>
    <m/>
    <m/>
    <m/>
    <m/>
    <m/>
    <m/>
    <m/>
    <x v="0"/>
    <m/>
    <m/>
    <m/>
  </r>
  <r>
    <n v="430"/>
    <x v="2341"/>
    <x v="9"/>
    <s v="Capacity Building - Associate"/>
    <x v="0"/>
    <s v="Capacity Building-Analyst"/>
    <x v="1"/>
    <x v="1457"/>
    <d v="2023-02-25T13:03:58"/>
    <n v="3"/>
    <d v="2023-03-02T13:03:58"/>
    <n v="5"/>
    <d v="2023-03-30T13:03:58"/>
    <n v="28"/>
    <x v="0"/>
    <n v="8"/>
    <d v="2023-03-10T13:03:58"/>
    <x v="3"/>
    <m/>
    <d v="2023-03-15T13:03:58"/>
    <s v="Accepted"/>
    <d v="2023-03-11T13:03:58"/>
    <d v="2023-03-13T13:03:58"/>
    <d v="2023-03-13T13:03:58"/>
    <x v="14"/>
    <d v="2023-03-22T13:03:58"/>
    <x v="1"/>
    <n v="12"/>
    <d v="2023-03-24T13:03:58"/>
    <n v="2"/>
    <d v="2023-03-27T13:03:58"/>
    <d v="2023-03-28T13:03:58"/>
    <n v="148"/>
    <m/>
    <x v="1"/>
    <d v="2023-04-09T13:03:58"/>
    <n v="18"/>
    <n v="1"/>
  </r>
  <r>
    <n v="425"/>
    <x v="2342"/>
    <x v="9"/>
    <s v="Capacity Building - Associate"/>
    <x v="0"/>
    <s v="Capacity Building-Analyst"/>
    <x v="1"/>
    <x v="1512"/>
    <d v="2023-02-26T13:03:58"/>
    <n v="3"/>
    <d v="2023-03-02T13:03:58"/>
    <n v="4"/>
    <d v="2023-03-26T13:03:58"/>
    <n v="24"/>
    <x v="1"/>
    <m/>
    <m/>
    <x v="2"/>
    <m/>
    <m/>
    <m/>
    <m/>
    <m/>
    <m/>
    <x v="0"/>
    <m/>
    <x v="0"/>
    <m/>
    <m/>
    <m/>
    <m/>
    <m/>
    <m/>
    <m/>
    <x v="1"/>
    <m/>
    <m/>
    <m/>
  </r>
  <r>
    <n v="419"/>
    <x v="2343"/>
    <x v="9"/>
    <s v="Capacity Building - Associate"/>
    <x v="0"/>
    <s v="Capacity Building-Analyst"/>
    <x v="1"/>
    <x v="1392"/>
    <d v="2023-06-20T15:18:23"/>
    <n v="3"/>
    <d v="2023-06-23T15:18:23"/>
    <n v="3"/>
    <d v="2023-07-11T15:18:23"/>
    <n v="18"/>
    <x v="0"/>
    <n v="13"/>
    <d v="2023-07-06T15:18:23"/>
    <x v="4"/>
    <m/>
    <d v="2023-07-09T15:18:23"/>
    <s v="Pending"/>
    <m/>
    <m/>
    <d v="2023-07-07T15:18:23"/>
    <x v="0"/>
    <m/>
    <x v="0"/>
    <m/>
    <m/>
    <m/>
    <m/>
    <m/>
    <m/>
    <m/>
    <x v="1"/>
    <m/>
    <m/>
    <m/>
  </r>
  <r>
    <n v="418"/>
    <x v="2344"/>
    <x v="9"/>
    <s v="Capacity Building - Associate"/>
    <x v="0"/>
    <s v="Capacity Building-Analyst"/>
    <x v="1"/>
    <x v="1392"/>
    <d v="2023-06-19T15:18:23"/>
    <n v="2"/>
    <d v="2023-06-23T15:18:23"/>
    <n v="4"/>
    <d v="2023-07-06T15:18:23"/>
    <n v="13"/>
    <x v="1"/>
    <m/>
    <m/>
    <x v="2"/>
    <m/>
    <m/>
    <m/>
    <m/>
    <m/>
    <m/>
    <x v="0"/>
    <m/>
    <x v="0"/>
    <m/>
    <m/>
    <m/>
    <m/>
    <m/>
    <m/>
    <m/>
    <x v="1"/>
    <m/>
    <m/>
    <m/>
  </r>
  <r>
    <n v="270"/>
    <x v="2345"/>
    <x v="9"/>
    <s v="Capacity Building - Associate"/>
    <x v="0"/>
    <s v="Capacity Building-Analyst"/>
    <x v="1"/>
    <x v="1513"/>
    <d v="2022-07-27T06:46:55"/>
    <n v="4"/>
    <d v="2022-07-28T06:46:55"/>
    <n v="1"/>
    <d v="2022-08-11T06:46:55"/>
    <n v="14"/>
    <x v="1"/>
    <m/>
    <m/>
    <x v="2"/>
    <m/>
    <m/>
    <m/>
    <m/>
    <m/>
    <m/>
    <x v="0"/>
    <m/>
    <x v="0"/>
    <m/>
    <m/>
    <m/>
    <m/>
    <m/>
    <m/>
    <m/>
    <x v="1"/>
    <m/>
    <m/>
    <m/>
  </r>
  <r>
    <n v="259"/>
    <x v="2346"/>
    <x v="9"/>
    <s v="Capacity Building - Associate"/>
    <x v="0"/>
    <s v="Capacity Building-Analyst"/>
    <x v="1"/>
    <x v="1460"/>
    <d v="2022-05-26T15:11:28"/>
    <n v="3"/>
    <d v="2022-06-01T15:11:28"/>
    <n v="6"/>
    <d v="2022-06-09T15:11:28"/>
    <n v="8"/>
    <x v="1"/>
    <m/>
    <m/>
    <x v="2"/>
    <m/>
    <m/>
    <m/>
    <m/>
    <m/>
    <m/>
    <x v="0"/>
    <m/>
    <x v="0"/>
    <m/>
    <m/>
    <m/>
    <m/>
    <m/>
    <m/>
    <m/>
    <x v="1"/>
    <m/>
    <m/>
    <m/>
  </r>
  <r>
    <n v="253"/>
    <x v="2347"/>
    <x v="9"/>
    <s v="Capacity Building - Associate"/>
    <x v="0"/>
    <s v="Capacity Building-Analyst"/>
    <x v="1"/>
    <x v="1396"/>
    <d v="2022-05-26T15:11:28"/>
    <n v="2"/>
    <d v="2022-06-01T15:11:28"/>
    <n v="6"/>
    <d v="2022-06-09T15:11:28"/>
    <n v="8"/>
    <x v="0"/>
    <n v="13"/>
    <d v="2022-06-14T15:11:28"/>
    <x v="0"/>
    <s v="Salary expectation too high"/>
    <m/>
    <m/>
    <m/>
    <m/>
    <m/>
    <x v="0"/>
    <m/>
    <x v="0"/>
    <m/>
    <m/>
    <m/>
    <m/>
    <m/>
    <m/>
    <m/>
    <x v="2"/>
    <m/>
    <m/>
    <m/>
  </r>
  <r>
    <n v="238"/>
    <x v="2348"/>
    <x v="9"/>
    <s v="Capacity Building - Associate"/>
    <x v="0"/>
    <s v="Capacity Building-Analyst"/>
    <x v="1"/>
    <x v="1399"/>
    <d v="2022-02-09T19:27:47"/>
    <n v="3"/>
    <d v="2022-02-11T19:27:47"/>
    <n v="2"/>
    <d v="2022-02-27T19:27:47"/>
    <n v="16"/>
    <x v="0"/>
    <n v="6"/>
    <d v="2022-02-17T19:27:47"/>
    <x v="0"/>
    <s v="Other"/>
    <m/>
    <m/>
    <m/>
    <m/>
    <d v="2022-02-20T19:27:47"/>
    <x v="0"/>
    <m/>
    <x v="0"/>
    <m/>
    <m/>
    <m/>
    <m/>
    <m/>
    <m/>
    <m/>
    <x v="2"/>
    <m/>
    <m/>
    <m/>
  </r>
  <r>
    <n v="234"/>
    <x v="2349"/>
    <x v="9"/>
    <s v="Capacity Building - Associate"/>
    <x v="0"/>
    <s v="Capacity Building-Analyst"/>
    <x v="1"/>
    <x v="1399"/>
    <d v="2022-02-08T19:27:47"/>
    <n v="2"/>
    <d v="2022-02-11T19:27:47"/>
    <n v="3"/>
    <d v="2022-03-08T19:27:47"/>
    <n v="25"/>
    <x v="0"/>
    <n v="10"/>
    <d v="2022-02-21T19:27:47"/>
    <x v="1"/>
    <m/>
    <d v="2022-02-27T19:27:47"/>
    <s v="Declined"/>
    <m/>
    <m/>
    <d v="2022-02-24T19:27:47"/>
    <x v="0"/>
    <m/>
    <x v="0"/>
    <m/>
    <m/>
    <m/>
    <m/>
    <m/>
    <m/>
    <m/>
    <x v="1"/>
    <m/>
    <m/>
    <m/>
  </r>
  <r>
    <n v="227"/>
    <x v="2350"/>
    <x v="9"/>
    <s v="Capacity Building - Associate"/>
    <x v="0"/>
    <s v="Capacity Building-Analyst"/>
    <x v="1"/>
    <x v="1461"/>
    <d v="2022-06-29T10:44:44"/>
    <n v="3"/>
    <d v="2022-07-02T10:44:44"/>
    <n v="3"/>
    <d v="2022-07-23T10:44:44"/>
    <n v="21"/>
    <x v="0"/>
    <n v="15"/>
    <d v="2022-07-17T10:44:44"/>
    <x v="3"/>
    <m/>
    <d v="2022-07-24T10:44:44"/>
    <s v="Accepted"/>
    <d v="2022-07-18T10:44:44"/>
    <d v="2022-07-22T10:44:44"/>
    <d v="2022-07-21T10:44:44"/>
    <x v="6"/>
    <d v="2022-07-27T10:44:44"/>
    <x v="1"/>
    <n v="10"/>
    <d v="2022-07-28T10:44:44"/>
    <n v="1"/>
    <d v="2022-07-31T10:44:44"/>
    <d v="2022-08-02T10:44:44"/>
    <n v="147"/>
    <m/>
    <x v="1"/>
    <d v="2022-08-20T10:44:44"/>
    <n v="24"/>
    <n v="2"/>
  </r>
  <r>
    <n v="147"/>
    <x v="2351"/>
    <x v="9"/>
    <s v="Capacity Building - Associate"/>
    <x v="0"/>
    <s v="Capacity Building-Analyst"/>
    <x v="1"/>
    <x v="1402"/>
    <d v="2022-03-12T23:34:26"/>
    <n v="3"/>
    <d v="2022-03-16T23:34:26"/>
    <n v="4"/>
    <d v="2022-04-08T23:34:26"/>
    <n v="23"/>
    <x v="0"/>
    <n v="10"/>
    <d v="2022-03-26T23:34:26"/>
    <x v="0"/>
    <s v="Not a culture fit"/>
    <m/>
    <m/>
    <m/>
    <m/>
    <d v="2022-03-29T23:34:26"/>
    <x v="0"/>
    <m/>
    <x v="0"/>
    <m/>
    <m/>
    <m/>
    <m/>
    <m/>
    <m/>
    <m/>
    <x v="0"/>
    <m/>
    <m/>
    <m/>
  </r>
  <r>
    <n v="143"/>
    <x v="2352"/>
    <x v="9"/>
    <s v="Capacity Building - Associate"/>
    <x v="0"/>
    <s v="Capacity Building-Analyst"/>
    <x v="1"/>
    <x v="1486"/>
    <d v="2022-03-10T23:34:26"/>
    <n v="3"/>
    <d v="2022-03-16T23:34:26"/>
    <n v="6"/>
    <d v="2022-03-24T23:34:26"/>
    <n v="8"/>
    <x v="0"/>
    <n v="6"/>
    <d v="2022-03-22T23:34:26"/>
    <x v="0"/>
    <s v="Not a culture fit"/>
    <m/>
    <m/>
    <m/>
    <m/>
    <m/>
    <x v="0"/>
    <m/>
    <x v="0"/>
    <m/>
    <m/>
    <m/>
    <m/>
    <m/>
    <m/>
    <m/>
    <x v="2"/>
    <m/>
    <m/>
    <m/>
  </r>
  <r>
    <n v="118"/>
    <x v="2353"/>
    <x v="9"/>
    <s v="Capacity Building - Associate"/>
    <x v="0"/>
    <s v="Capacity Building-Analyst"/>
    <x v="1"/>
    <x v="1514"/>
    <d v="2022-06-28T04:45:15"/>
    <n v="4"/>
    <d v="2022-07-04T04:45:15"/>
    <n v="6"/>
    <d v="2022-07-30T04:45:15"/>
    <n v="26"/>
    <x v="0"/>
    <n v="7"/>
    <d v="2022-07-11T04:45:15"/>
    <x v="0"/>
    <s v="Didn't pass technical test"/>
    <m/>
    <m/>
    <m/>
    <m/>
    <m/>
    <x v="0"/>
    <m/>
    <x v="0"/>
    <m/>
    <m/>
    <m/>
    <m/>
    <m/>
    <m/>
    <m/>
    <x v="2"/>
    <m/>
    <m/>
    <m/>
  </r>
  <r>
    <n v="116"/>
    <x v="2354"/>
    <x v="9"/>
    <s v="Capacity Building - Associate"/>
    <x v="0"/>
    <s v="Capacity Building-Analyst"/>
    <x v="1"/>
    <x v="1463"/>
    <d v="2022-06-29T04:45:15"/>
    <n v="4"/>
    <d v="2022-07-04T04:45:15"/>
    <n v="5"/>
    <d v="2022-07-28T04:45:15"/>
    <n v="24"/>
    <x v="0"/>
    <n v="13"/>
    <d v="2022-07-17T04:45:15"/>
    <x v="0"/>
    <s v="Position filled by another"/>
    <m/>
    <m/>
    <m/>
    <m/>
    <d v="2022-07-21T04:45:15"/>
    <x v="0"/>
    <m/>
    <x v="0"/>
    <m/>
    <m/>
    <m/>
    <m/>
    <m/>
    <m/>
    <m/>
    <x v="0"/>
    <m/>
    <m/>
    <m/>
  </r>
  <r>
    <n v="56"/>
    <x v="2355"/>
    <x v="9"/>
    <s v="Capacity Building - Associate"/>
    <x v="0"/>
    <s v="Capacity Building-Analyst"/>
    <x v="1"/>
    <x v="1515"/>
    <d v="2022-07-29T00:18:39"/>
    <n v="4"/>
    <d v="2022-08-04T00:18:39"/>
    <n v="6"/>
    <d v="2022-08-14T00:18:39"/>
    <n v="10"/>
    <x v="0"/>
    <n v="5"/>
    <d v="2022-08-09T00:18:39"/>
    <x v="1"/>
    <m/>
    <d v="2022-08-13T00:18:39"/>
    <s v="Declined"/>
    <m/>
    <m/>
    <d v="2022-08-12T00:18:39"/>
    <x v="0"/>
    <m/>
    <x v="0"/>
    <m/>
    <m/>
    <m/>
    <m/>
    <m/>
    <m/>
    <m/>
    <x v="1"/>
    <m/>
    <m/>
    <m/>
  </r>
  <r>
    <n v="54"/>
    <x v="2356"/>
    <x v="9"/>
    <s v="Capacity Building - Associate"/>
    <x v="0"/>
    <s v="Capacity Building-Analyst"/>
    <x v="1"/>
    <x v="1488"/>
    <d v="2022-07-29T00:18:39"/>
    <n v="2"/>
    <d v="2022-08-04T00:18:39"/>
    <n v="6"/>
    <d v="2022-08-15T00:18:39"/>
    <n v="11"/>
    <x v="0"/>
    <n v="13"/>
    <d v="2022-08-17T00:18:39"/>
    <x v="0"/>
    <s v="Not a culture fit"/>
    <m/>
    <m/>
    <m/>
    <m/>
    <d v="2022-08-19T00:18:39"/>
    <x v="0"/>
    <m/>
    <x v="0"/>
    <m/>
    <m/>
    <m/>
    <m/>
    <m/>
    <m/>
    <m/>
    <x v="2"/>
    <m/>
    <m/>
    <m/>
  </r>
  <r>
    <n v="448"/>
    <x v="2357"/>
    <x v="10"/>
    <s v="Administation - Senior Management"/>
    <x v="4"/>
    <s v="Administation-Senior Manager"/>
    <x v="3"/>
    <x v="1516"/>
    <d v="2022-11-28T02:36:01"/>
    <n v="1"/>
    <d v="2022-11-30T02:36:01"/>
    <n v="2"/>
    <d v="2022-12-22T02:36:01"/>
    <n v="22"/>
    <x v="0"/>
    <n v="12"/>
    <d v="2022-12-12T02:36:01"/>
    <x v="1"/>
    <m/>
    <d v="2022-12-16T02:36:01"/>
    <s v="Declined"/>
    <m/>
    <m/>
    <d v="2022-12-13T02:36:01"/>
    <x v="0"/>
    <m/>
    <x v="0"/>
    <m/>
    <m/>
    <m/>
    <m/>
    <m/>
    <m/>
    <m/>
    <x v="1"/>
    <m/>
    <m/>
    <m/>
  </r>
  <r>
    <n v="441"/>
    <x v="2358"/>
    <x v="10"/>
    <s v="Administation - Senior Management"/>
    <x v="4"/>
    <s v="Administation-Senior Manager"/>
    <x v="3"/>
    <x v="1517"/>
    <d v="2022-11-27T02:36:01"/>
    <n v="1"/>
    <d v="2022-11-30T02:36:01"/>
    <n v="3"/>
    <d v="2022-12-25T02:36:01"/>
    <n v="25"/>
    <x v="0"/>
    <n v="13"/>
    <d v="2022-12-13T02:36:01"/>
    <x v="3"/>
    <m/>
    <d v="2022-12-17T02:36:01"/>
    <s v="Accepted"/>
    <d v="2022-12-14T02:36:01"/>
    <d v="2022-12-15T02:36:01"/>
    <d v="2022-12-16T02:36:01"/>
    <x v="11"/>
    <d v="2022-12-26T02:36:01"/>
    <x v="1"/>
    <n v="13"/>
    <d v="2022-12-28T02:36:01"/>
    <n v="2"/>
    <d v="2022-12-30T02:36:01"/>
    <d v="2023-01-02T02:36:01"/>
    <n v="149"/>
    <m/>
    <x v="1"/>
    <d v="2023-01-09T02:36:01"/>
    <n v="14"/>
    <n v="3"/>
  </r>
  <r>
    <n v="337"/>
    <x v="2359"/>
    <x v="10"/>
    <s v="Administation - Senior Management"/>
    <x v="4"/>
    <s v="Administation-Senior Manager"/>
    <x v="3"/>
    <x v="1518"/>
    <d v="2022-06-12T19:43:59"/>
    <n v="2"/>
    <d v="2022-06-13T19:43:59"/>
    <n v="1"/>
    <d v="2022-07-12T19:43:59"/>
    <n v="29"/>
    <x v="0"/>
    <n v="12"/>
    <d v="2022-06-25T19:43:59"/>
    <x v="0"/>
    <s v="Other"/>
    <m/>
    <m/>
    <m/>
    <m/>
    <m/>
    <x v="0"/>
    <m/>
    <x v="0"/>
    <m/>
    <m/>
    <m/>
    <m/>
    <m/>
    <m/>
    <m/>
    <x v="0"/>
    <m/>
    <m/>
    <m/>
  </r>
  <r>
    <n v="336"/>
    <x v="2360"/>
    <x v="10"/>
    <s v="Administation - Senior Management"/>
    <x v="4"/>
    <s v="Administation-Senior Manager"/>
    <x v="3"/>
    <x v="1519"/>
    <d v="2022-06-08T19:43:59"/>
    <n v="4"/>
    <d v="2022-06-13T19:43:59"/>
    <n v="5"/>
    <d v="2022-07-11T19:43:59"/>
    <n v="28"/>
    <x v="0"/>
    <n v="10"/>
    <d v="2022-06-23T19:43:59"/>
    <x v="1"/>
    <m/>
    <d v="2022-06-29T19:43:59"/>
    <s v="Declined"/>
    <m/>
    <m/>
    <d v="2022-06-27T19:43:59"/>
    <x v="0"/>
    <m/>
    <x v="0"/>
    <m/>
    <m/>
    <m/>
    <m/>
    <m/>
    <m/>
    <m/>
    <x v="1"/>
    <m/>
    <m/>
    <m/>
  </r>
  <r>
    <n v="333"/>
    <x v="2361"/>
    <x v="10"/>
    <s v="Administation - Senior Management"/>
    <x v="4"/>
    <s v="Administation-Senior Manager"/>
    <x v="3"/>
    <x v="13"/>
    <d v="2022-06-10T19:43:59"/>
    <n v="3"/>
    <d v="2022-06-13T19:43:59"/>
    <n v="3"/>
    <d v="2022-06-26T19:43:59"/>
    <n v="13"/>
    <x v="0"/>
    <n v="16"/>
    <d v="2022-06-29T19:43:59"/>
    <x v="3"/>
    <m/>
    <d v="2022-07-05T19:43:59"/>
    <s v="Accepted"/>
    <d v="2022-06-30T19:43:59"/>
    <d v="2022-07-03T19:43:59"/>
    <d v="2022-07-03T19:43:59"/>
    <x v="11"/>
    <d v="2022-07-07T19:43:59"/>
    <x v="1"/>
    <n v="8"/>
    <d v="2022-07-10T19:43:59"/>
    <n v="3"/>
    <d v="2022-07-11T19:43:59"/>
    <d v="2022-07-14T19:43:59"/>
    <n v="179"/>
    <m/>
    <x v="1"/>
    <d v="2022-08-01T19:43:59"/>
    <n v="25"/>
    <n v="3"/>
  </r>
  <r>
    <n v="310"/>
    <x v="2362"/>
    <x v="10"/>
    <s v="Administation - Senior Management"/>
    <x v="4"/>
    <s v="Administation-Senior Manager"/>
    <x v="3"/>
    <x v="1520"/>
    <d v="2023-04-17T21:25:25"/>
    <n v="4"/>
    <d v="2023-04-19T21:25:25"/>
    <n v="2"/>
    <d v="2023-05-07T21:25:25"/>
    <n v="18"/>
    <x v="0"/>
    <n v="12"/>
    <d v="2023-05-01T21:25:25"/>
    <x v="4"/>
    <m/>
    <d v="2023-05-08T21:25:25"/>
    <s v="Pending"/>
    <m/>
    <m/>
    <d v="2023-05-04T21:25:25"/>
    <x v="0"/>
    <m/>
    <x v="0"/>
    <m/>
    <m/>
    <m/>
    <m/>
    <m/>
    <m/>
    <m/>
    <x v="1"/>
    <m/>
    <m/>
    <m/>
  </r>
  <r>
    <n v="40"/>
    <x v="2363"/>
    <x v="10"/>
    <s v="Administation - Senior Management"/>
    <x v="4"/>
    <s v="Administation-Senior Manager"/>
    <x v="3"/>
    <x v="18"/>
    <d v="2022-08-02T12:40:37"/>
    <n v="1"/>
    <d v="2022-08-05T12:40:37"/>
    <n v="3"/>
    <d v="2022-08-28T12:40:37"/>
    <n v="23"/>
    <x v="1"/>
    <m/>
    <m/>
    <x v="2"/>
    <m/>
    <m/>
    <m/>
    <m/>
    <m/>
    <m/>
    <x v="0"/>
    <m/>
    <x v="0"/>
    <m/>
    <m/>
    <m/>
    <m/>
    <m/>
    <m/>
    <m/>
    <x v="1"/>
    <m/>
    <m/>
    <m/>
  </r>
  <r>
    <n v="38"/>
    <x v="2364"/>
    <x v="10"/>
    <s v="Administation - Senior Management"/>
    <x v="4"/>
    <s v="Administation-Senior Manager"/>
    <x v="3"/>
    <x v="1521"/>
    <d v="2022-07-30T12:40:37"/>
    <n v="4"/>
    <d v="2022-08-05T12:40:37"/>
    <n v="6"/>
    <d v="2022-08-19T12:40:37"/>
    <n v="14"/>
    <x v="0"/>
    <n v="5"/>
    <d v="2022-08-10T12:40:37"/>
    <x v="0"/>
    <s v="Salary expectation too high"/>
    <m/>
    <m/>
    <m/>
    <m/>
    <d v="2022-08-12T12:40:37"/>
    <x v="0"/>
    <m/>
    <x v="0"/>
    <m/>
    <m/>
    <m/>
    <m/>
    <m/>
    <m/>
    <m/>
    <x v="2"/>
    <m/>
    <m/>
    <m/>
  </r>
  <r>
    <n v="523"/>
    <x v="2365"/>
    <x v="10"/>
    <s v="Administation - Senior"/>
    <x v="21"/>
    <s v="Administation-Billing Officer"/>
    <x v="4"/>
    <x v="1522"/>
    <d v="2022-02-13T20:00:49"/>
    <n v="2"/>
    <d v="2022-02-19T20:00:49"/>
    <n v="6"/>
    <d v="2022-03-20T20:00:49"/>
    <n v="29"/>
    <x v="0"/>
    <n v="14"/>
    <d v="2022-03-05T20:00:49"/>
    <x v="0"/>
    <s v="Other"/>
    <m/>
    <m/>
    <m/>
    <m/>
    <d v="2022-03-08T20:00:49"/>
    <x v="0"/>
    <m/>
    <x v="0"/>
    <m/>
    <m/>
    <m/>
    <m/>
    <m/>
    <m/>
    <m/>
    <x v="0"/>
    <m/>
    <m/>
    <m/>
  </r>
  <r>
    <n v="520"/>
    <x v="2366"/>
    <x v="10"/>
    <s v="Administation - Senior"/>
    <x v="21"/>
    <s v="Administation-Billing Officer"/>
    <x v="4"/>
    <x v="20"/>
    <d v="2022-10-16T22:12:48"/>
    <n v="2"/>
    <d v="2022-10-22T22:12:48"/>
    <n v="6"/>
    <d v="2022-11-03T22:12:48"/>
    <n v="12"/>
    <x v="0"/>
    <n v="10"/>
    <d v="2022-11-01T22:12:48"/>
    <x v="0"/>
    <s v="Didn't pass technical test"/>
    <m/>
    <m/>
    <m/>
    <m/>
    <m/>
    <x v="0"/>
    <m/>
    <x v="0"/>
    <m/>
    <m/>
    <m/>
    <m/>
    <m/>
    <m/>
    <m/>
    <x v="0"/>
    <m/>
    <m/>
    <m/>
  </r>
  <r>
    <n v="514"/>
    <x v="2367"/>
    <x v="10"/>
    <s v="Administation - Senior"/>
    <x v="21"/>
    <s v="Administation-Billing Officer"/>
    <x v="4"/>
    <x v="21"/>
    <d v="2022-10-18T22:12:48"/>
    <n v="2"/>
    <d v="2022-10-22T22:12:48"/>
    <n v="4"/>
    <d v="2022-11-08T22:12:48"/>
    <n v="17"/>
    <x v="0"/>
    <n v="10"/>
    <d v="2022-11-01T22:12:48"/>
    <x v="3"/>
    <m/>
    <d v="2022-11-06T22:12:48"/>
    <s v="Accepted"/>
    <d v="2022-11-03T22:12:48"/>
    <d v="2022-11-06T22:12:48"/>
    <d v="2022-11-05T22:12:48"/>
    <x v="12"/>
    <d v="2022-11-14T22:12:48"/>
    <x v="1"/>
    <n v="13"/>
    <d v="2022-11-16T22:12:48"/>
    <n v="2"/>
    <d v="2022-11-19T22:12:48"/>
    <d v="2022-11-20T22:12:48"/>
    <n v="158"/>
    <m/>
    <x v="1"/>
    <d v="2022-12-04T22:12:48"/>
    <n v="20"/>
    <n v="1"/>
  </r>
  <r>
    <n v="468"/>
    <x v="2368"/>
    <x v="10"/>
    <s v="Administation - Senior"/>
    <x v="21"/>
    <s v="Administation-Billing Officer"/>
    <x v="4"/>
    <x v="1523"/>
    <d v="2023-02-18T10:11:16"/>
    <n v="3"/>
    <d v="2023-02-22T10:11:16"/>
    <n v="4"/>
    <d v="2023-02-28T10:11:16"/>
    <n v="6"/>
    <x v="0"/>
    <n v="9"/>
    <d v="2023-03-03T10:11:16"/>
    <x v="3"/>
    <m/>
    <d v="2023-03-08T10:11:16"/>
    <s v="Accepted"/>
    <d v="2023-03-05T10:11:16"/>
    <d v="2023-03-08T10:11:16"/>
    <d v="2023-03-06T10:11:16"/>
    <x v="4"/>
    <d v="2023-03-13T10:11:16"/>
    <x v="1"/>
    <n v="10"/>
    <d v="2023-03-16T10:11:16"/>
    <n v="3"/>
    <d v="2023-03-18T10:11:16"/>
    <d v="2023-03-21T10:11:16"/>
    <n v="178"/>
    <m/>
    <x v="1"/>
    <d v="2023-04-04T10:11:16"/>
    <n v="22"/>
    <n v="3"/>
  </r>
  <r>
    <n v="464"/>
    <x v="2369"/>
    <x v="10"/>
    <s v="Administation - Senior"/>
    <x v="21"/>
    <s v="Administation-Billing Officer"/>
    <x v="4"/>
    <x v="1524"/>
    <d v="2023-02-19T10:11:16"/>
    <n v="3"/>
    <d v="2023-02-22T10:11:16"/>
    <n v="3"/>
    <d v="2023-03-09T10:11:16"/>
    <n v="15"/>
    <x v="0"/>
    <n v="8"/>
    <d v="2023-03-02T10:11:16"/>
    <x v="3"/>
    <m/>
    <d v="2023-03-06T10:11:16"/>
    <s v="Accepted"/>
    <d v="2023-03-03T10:11:16"/>
    <d v="2023-03-05T10:11:16"/>
    <d v="2023-03-03T10:11:16"/>
    <x v="17"/>
    <d v="2023-03-08T10:11:16"/>
    <x v="1"/>
    <n v="6"/>
    <d v="2023-03-12T10:11:16"/>
    <n v="4"/>
    <d v="2023-03-13T10:11:16"/>
    <d v="2023-03-14T10:11:16"/>
    <n v="143"/>
    <m/>
    <x v="1"/>
    <d v="2023-04-04T10:11:16"/>
    <n v="27"/>
    <n v="1"/>
  </r>
  <r>
    <n v="463"/>
    <x v="2370"/>
    <x v="10"/>
    <s v="Administation - Senior"/>
    <x v="21"/>
    <s v="Administation-Billing Officer"/>
    <x v="4"/>
    <x v="1523"/>
    <d v="2023-02-18T10:11:16"/>
    <n v="3"/>
    <d v="2023-02-22T10:11:16"/>
    <n v="4"/>
    <d v="2023-02-27T10:11:16"/>
    <n v="5"/>
    <x v="0"/>
    <n v="4"/>
    <d v="2023-02-26T10:11:16"/>
    <x v="0"/>
    <s v="Position filled by another"/>
    <m/>
    <m/>
    <m/>
    <m/>
    <m/>
    <x v="0"/>
    <m/>
    <x v="0"/>
    <m/>
    <m/>
    <m/>
    <m/>
    <m/>
    <m/>
    <m/>
    <x v="2"/>
    <m/>
    <m/>
    <m/>
  </r>
  <r>
    <n v="447"/>
    <x v="2371"/>
    <x v="10"/>
    <s v="Administation - Senior"/>
    <x v="21"/>
    <s v="Administation-Billing Officer"/>
    <x v="4"/>
    <x v="1525"/>
    <d v="2022-11-26T02:36:01"/>
    <n v="3"/>
    <d v="2022-11-30T02:36:01"/>
    <n v="4"/>
    <d v="2022-12-09T02:36:01"/>
    <n v="9"/>
    <x v="0"/>
    <n v="11"/>
    <d v="2022-12-11T02:36:01"/>
    <x v="3"/>
    <m/>
    <d v="2022-12-15T02:36:01"/>
    <s v="Accepted"/>
    <d v="2022-12-12T02:36:01"/>
    <d v="2022-12-15T02:36:01"/>
    <d v="2022-12-14T02:36:01"/>
    <x v="10"/>
    <d v="2022-12-17T02:36:01"/>
    <x v="1"/>
    <n v="6"/>
    <d v="2022-12-21T02:36:01"/>
    <n v="4"/>
    <d v="2022-12-24T02:36:01"/>
    <d v="2022-12-26T02:36:01"/>
    <n v="166"/>
    <m/>
    <x v="1"/>
    <d v="2023-01-15T02:36:01"/>
    <n v="29"/>
    <n v="2"/>
  </r>
  <r>
    <n v="443"/>
    <x v="2372"/>
    <x v="10"/>
    <s v="Administation - Senior"/>
    <x v="21"/>
    <s v="Administation-Billing Officer"/>
    <x v="4"/>
    <x v="1517"/>
    <d v="2022-11-27T02:36:01"/>
    <n v="1"/>
    <d v="2022-11-30T02:36:01"/>
    <n v="3"/>
    <d v="2022-12-14T02:36:01"/>
    <n v="14"/>
    <x v="0"/>
    <n v="9"/>
    <d v="2022-12-09T02:36:01"/>
    <x v="0"/>
    <s v="Salary expectation too high"/>
    <m/>
    <m/>
    <m/>
    <m/>
    <m/>
    <x v="0"/>
    <m/>
    <x v="0"/>
    <m/>
    <m/>
    <m/>
    <m/>
    <m/>
    <m/>
    <m/>
    <x v="2"/>
    <m/>
    <m/>
    <m/>
  </r>
  <r>
    <n v="402"/>
    <x v="2373"/>
    <x v="10"/>
    <s v="Administation - Senior"/>
    <x v="21"/>
    <s v="Administation-Billing Officer"/>
    <x v="4"/>
    <x v="1526"/>
    <d v="2022-02-26T05:03:33"/>
    <n v="3"/>
    <d v="2022-03-02T05:03:33"/>
    <n v="4"/>
    <d v="2022-03-15T05:03:33"/>
    <n v="13"/>
    <x v="0"/>
    <n v="17"/>
    <d v="2022-03-19T05:03:33"/>
    <x v="0"/>
    <s v="Position filled by another"/>
    <m/>
    <m/>
    <m/>
    <m/>
    <d v="2022-03-22T05:03:33"/>
    <x v="0"/>
    <m/>
    <x v="0"/>
    <m/>
    <m/>
    <m/>
    <m/>
    <m/>
    <m/>
    <m/>
    <x v="0"/>
    <m/>
    <m/>
    <m/>
  </r>
  <r>
    <n v="332"/>
    <x v="2374"/>
    <x v="10"/>
    <s v="Administation - Senior"/>
    <x v="21"/>
    <s v="Administation-Billing Officer"/>
    <x v="4"/>
    <x v="1527"/>
    <d v="2022-06-12T19:43:59"/>
    <n v="3"/>
    <d v="2022-06-13T19:43:59"/>
    <n v="1"/>
    <d v="2022-06-29T19:43:59"/>
    <n v="16"/>
    <x v="0"/>
    <n v="14"/>
    <d v="2022-06-27T19:43:59"/>
    <x v="3"/>
    <m/>
    <d v="2022-07-01T19:43:59"/>
    <s v="Accepted"/>
    <d v="2022-06-29T19:43:59"/>
    <d v="2022-07-03T19:43:59"/>
    <d v="2022-06-28T19:43:59"/>
    <x v="10"/>
    <d v="2022-07-03T19:43:59"/>
    <x v="1"/>
    <n v="6"/>
    <d v="2022-07-06T19:43:59"/>
    <n v="3"/>
    <d v="2022-07-07T19:43:59"/>
    <d v="2022-07-10T19:43:59"/>
    <n v="142"/>
    <m/>
    <x v="1"/>
    <d v="2022-07-24T19:43:59"/>
    <n v="21"/>
    <n v="3"/>
  </r>
  <r>
    <n v="331"/>
    <x v="2375"/>
    <x v="10"/>
    <s v="Administation - Senior"/>
    <x v="21"/>
    <s v="Administation-Billing Officer"/>
    <x v="4"/>
    <x v="13"/>
    <d v="2022-06-09T19:43:59"/>
    <n v="2"/>
    <d v="2022-06-13T19:43:59"/>
    <n v="4"/>
    <d v="2022-06-24T19:43:59"/>
    <n v="11"/>
    <x v="0"/>
    <n v="12"/>
    <d v="2022-06-25T19:43:59"/>
    <x v="0"/>
    <s v="Position filled by another"/>
    <m/>
    <m/>
    <m/>
    <m/>
    <d v="2022-06-28T19:43:59"/>
    <x v="0"/>
    <m/>
    <x v="0"/>
    <m/>
    <m/>
    <m/>
    <m/>
    <m/>
    <m/>
    <m/>
    <x v="2"/>
    <m/>
    <m/>
    <m/>
  </r>
  <r>
    <n v="308"/>
    <x v="2376"/>
    <x v="10"/>
    <s v="Administation - Senior"/>
    <x v="1"/>
    <s v="Administation-Supervisor"/>
    <x v="4"/>
    <x v="1528"/>
    <d v="2023-04-18T21:25:25"/>
    <n v="4"/>
    <d v="2023-04-19T21:25:25"/>
    <n v="1"/>
    <d v="2023-05-05T21:25:25"/>
    <n v="16"/>
    <x v="0"/>
    <n v="9"/>
    <d v="2023-04-28T21:25:25"/>
    <x v="1"/>
    <m/>
    <d v="2023-05-04T21:25:25"/>
    <s v="Declined"/>
    <m/>
    <m/>
    <d v="2023-04-30T21:25:25"/>
    <x v="0"/>
    <m/>
    <x v="0"/>
    <m/>
    <m/>
    <m/>
    <m/>
    <m/>
    <m/>
    <m/>
    <x v="1"/>
    <m/>
    <m/>
    <m/>
  </r>
  <r>
    <n v="307"/>
    <x v="2377"/>
    <x v="10"/>
    <s v="Administation - Senior"/>
    <x v="1"/>
    <s v="Administation-Supervisor"/>
    <x v="4"/>
    <x v="30"/>
    <d v="2023-04-13T21:25:25"/>
    <n v="3"/>
    <d v="2023-04-19T21:25:25"/>
    <n v="6"/>
    <d v="2023-05-12T21:25:25"/>
    <n v="23"/>
    <x v="0"/>
    <n v="6"/>
    <d v="2023-04-25T21:25:25"/>
    <x v="0"/>
    <s v="Didn't pass technical test"/>
    <m/>
    <m/>
    <m/>
    <m/>
    <m/>
    <x v="0"/>
    <m/>
    <x v="0"/>
    <m/>
    <m/>
    <m/>
    <m/>
    <m/>
    <m/>
    <m/>
    <x v="0"/>
    <m/>
    <m/>
    <m/>
  </r>
  <r>
    <n v="302"/>
    <x v="2378"/>
    <x v="10"/>
    <s v="Administation - Senior"/>
    <x v="1"/>
    <s v="Administation-Supervisor"/>
    <x v="4"/>
    <x v="32"/>
    <d v="2023-04-16T21:25:25"/>
    <n v="4"/>
    <d v="2023-04-19T21:25:25"/>
    <n v="3"/>
    <d v="2023-05-12T21:25:25"/>
    <n v="23"/>
    <x v="0"/>
    <n v="7"/>
    <d v="2023-04-26T21:25:25"/>
    <x v="0"/>
    <s v="Other"/>
    <m/>
    <m/>
    <m/>
    <m/>
    <d v="2023-04-28T21:25:25"/>
    <x v="0"/>
    <m/>
    <x v="0"/>
    <m/>
    <m/>
    <m/>
    <m/>
    <m/>
    <m/>
    <m/>
    <x v="2"/>
    <m/>
    <m/>
    <m/>
  </r>
  <r>
    <n v="301"/>
    <x v="2379"/>
    <x v="10"/>
    <s v="Administation - Senior"/>
    <x v="1"/>
    <s v="Administation-Supervisor"/>
    <x v="4"/>
    <x v="30"/>
    <d v="2023-04-13T21:25:25"/>
    <n v="3"/>
    <d v="2023-04-19T21:25:25"/>
    <n v="6"/>
    <d v="2023-05-02T21:25:25"/>
    <n v="13"/>
    <x v="0"/>
    <n v="8"/>
    <d v="2023-04-27T21:25:25"/>
    <x v="0"/>
    <s v="Didn't pass technical test"/>
    <m/>
    <m/>
    <m/>
    <m/>
    <d v="2023-04-30T21:25:25"/>
    <x v="0"/>
    <m/>
    <x v="0"/>
    <m/>
    <m/>
    <m/>
    <m/>
    <m/>
    <m/>
    <m/>
    <x v="0"/>
    <m/>
    <m/>
    <m/>
  </r>
  <r>
    <n v="217"/>
    <x v="2380"/>
    <x v="10"/>
    <s v="Administation - Senior"/>
    <x v="1"/>
    <s v="Administation-Supervisor"/>
    <x v="4"/>
    <x v="12"/>
    <d v="2022-04-14T07:57:47"/>
    <n v="1"/>
    <d v="2022-04-15T07:57:47"/>
    <n v="1"/>
    <d v="2022-04-22T07:57:47"/>
    <n v="7"/>
    <x v="0"/>
    <n v="2"/>
    <d v="2022-04-17T07:57:47"/>
    <x v="0"/>
    <s v="Other"/>
    <m/>
    <m/>
    <m/>
    <m/>
    <d v="2022-04-19T07:57:47"/>
    <x v="0"/>
    <m/>
    <x v="0"/>
    <m/>
    <m/>
    <m/>
    <m/>
    <m/>
    <m/>
    <m/>
    <x v="2"/>
    <m/>
    <m/>
    <m/>
  </r>
  <r>
    <n v="39"/>
    <x v="2381"/>
    <x v="10"/>
    <s v="Administation - Senior"/>
    <x v="1"/>
    <s v="Administation-Supervisor"/>
    <x v="4"/>
    <x v="1529"/>
    <d v="2022-07-31T12:40:37"/>
    <n v="2"/>
    <d v="2022-08-05T12:40:37"/>
    <n v="5"/>
    <d v="2022-08-13T12:40:37"/>
    <n v="8"/>
    <x v="1"/>
    <m/>
    <m/>
    <x v="2"/>
    <m/>
    <m/>
    <m/>
    <m/>
    <m/>
    <m/>
    <x v="0"/>
    <m/>
    <x v="0"/>
    <m/>
    <m/>
    <m/>
    <m/>
    <m/>
    <m/>
    <m/>
    <x v="1"/>
    <m/>
    <m/>
    <m/>
  </r>
  <r>
    <n v="31"/>
    <x v="2382"/>
    <x v="10"/>
    <s v="Administation - Senior"/>
    <x v="1"/>
    <s v="Administation-Supervisor"/>
    <x v="4"/>
    <x v="1530"/>
    <d v="2022-08-02T12:40:37"/>
    <n v="3"/>
    <d v="2022-08-05T12:40:37"/>
    <n v="3"/>
    <d v="2022-08-23T12:40:37"/>
    <n v="18"/>
    <x v="0"/>
    <n v="3"/>
    <d v="2022-08-08T12:40:37"/>
    <x v="0"/>
    <s v="Position filled by another"/>
    <m/>
    <m/>
    <m/>
    <m/>
    <m/>
    <x v="0"/>
    <m/>
    <x v="0"/>
    <m/>
    <m/>
    <m/>
    <m/>
    <m/>
    <m/>
    <m/>
    <x v="2"/>
    <m/>
    <m/>
    <m/>
  </r>
  <r>
    <n v="521"/>
    <x v="2383"/>
    <x v="10"/>
    <s v="Administation - Manager Level"/>
    <x v="1"/>
    <s v="Administation-Supervisor"/>
    <x v="5"/>
    <x v="1531"/>
    <d v="2022-02-13T20:00:49"/>
    <n v="4"/>
    <d v="2022-02-19T20:00:49"/>
    <n v="6"/>
    <d v="2022-03-05T20:00:49"/>
    <n v="14"/>
    <x v="0"/>
    <n v="9"/>
    <d v="2022-02-28T20:00:49"/>
    <x v="1"/>
    <m/>
    <d v="2022-03-07T20:00:49"/>
    <s v="Declined"/>
    <m/>
    <m/>
    <d v="2022-03-04T20:00:49"/>
    <x v="0"/>
    <m/>
    <x v="0"/>
    <m/>
    <m/>
    <m/>
    <m/>
    <m/>
    <m/>
    <m/>
    <x v="1"/>
    <m/>
    <m/>
    <m/>
  </r>
  <r>
    <n v="516"/>
    <x v="2384"/>
    <x v="10"/>
    <s v="Administation - Manager Level"/>
    <x v="1"/>
    <s v="Administation-Supervisor"/>
    <x v="5"/>
    <x v="22"/>
    <d v="2022-10-18T22:12:48"/>
    <n v="1"/>
    <d v="2022-10-22T22:12:48"/>
    <n v="4"/>
    <d v="2022-10-27T22:12:48"/>
    <n v="5"/>
    <x v="0"/>
    <n v="8"/>
    <d v="2022-10-30T22:12:48"/>
    <x v="0"/>
    <s v="Not a culture fit"/>
    <m/>
    <m/>
    <m/>
    <m/>
    <m/>
    <x v="0"/>
    <m/>
    <x v="0"/>
    <m/>
    <m/>
    <m/>
    <m/>
    <m/>
    <m/>
    <m/>
    <x v="0"/>
    <m/>
    <m/>
    <m/>
  </r>
  <r>
    <n v="513"/>
    <x v="2385"/>
    <x v="10"/>
    <s v="Administation - Manager Level"/>
    <x v="1"/>
    <s v="Administation-Supervisor"/>
    <x v="5"/>
    <x v="1532"/>
    <d v="2022-10-19T22:12:48"/>
    <n v="4"/>
    <d v="2022-10-22T22:12:48"/>
    <n v="3"/>
    <d v="2022-11-03T22:12:48"/>
    <n v="12"/>
    <x v="0"/>
    <n v="11"/>
    <d v="2022-11-02T22:12:48"/>
    <x v="1"/>
    <m/>
    <d v="2022-11-08T22:12:48"/>
    <s v="Declined"/>
    <m/>
    <m/>
    <d v="2022-11-05T22:12:48"/>
    <x v="0"/>
    <m/>
    <x v="0"/>
    <m/>
    <m/>
    <m/>
    <m/>
    <m/>
    <m/>
    <m/>
    <x v="1"/>
    <m/>
    <m/>
    <m/>
  </r>
  <r>
    <n v="465"/>
    <x v="2386"/>
    <x v="10"/>
    <s v="Administation - Manager Level"/>
    <x v="1"/>
    <s v="Administation-Supervisor"/>
    <x v="5"/>
    <x v="1533"/>
    <d v="2023-02-16T10:11:16"/>
    <n v="3"/>
    <d v="2023-02-22T10:11:16"/>
    <n v="6"/>
    <d v="2023-03-03T10:11:16"/>
    <n v="9"/>
    <x v="0"/>
    <n v="6"/>
    <d v="2023-02-28T10:11:16"/>
    <x v="1"/>
    <m/>
    <d v="2023-03-05T10:11:16"/>
    <s v="Declined"/>
    <m/>
    <m/>
    <d v="2023-03-04T10:11:16"/>
    <x v="0"/>
    <m/>
    <x v="0"/>
    <m/>
    <m/>
    <m/>
    <m/>
    <m/>
    <m/>
    <m/>
    <x v="1"/>
    <m/>
    <m/>
    <m/>
  </r>
  <r>
    <n v="450"/>
    <x v="2387"/>
    <x v="10"/>
    <s v="Administation - Manager Level"/>
    <x v="1"/>
    <s v="Administation-Supervisor"/>
    <x v="5"/>
    <x v="25"/>
    <d v="2022-11-28T02:36:01"/>
    <n v="4"/>
    <d v="2022-11-30T02:36:01"/>
    <n v="2"/>
    <d v="2022-12-28T02:36:01"/>
    <n v="28"/>
    <x v="0"/>
    <n v="5"/>
    <d v="2022-12-05T02:36:01"/>
    <x v="1"/>
    <m/>
    <d v="2022-12-11T02:36:01"/>
    <s v="Declined"/>
    <m/>
    <m/>
    <d v="2022-12-09T02:36:01"/>
    <x v="0"/>
    <m/>
    <x v="0"/>
    <m/>
    <m/>
    <m/>
    <m/>
    <m/>
    <m/>
    <m/>
    <x v="1"/>
    <m/>
    <m/>
    <m/>
  </r>
  <r>
    <n v="446"/>
    <x v="2388"/>
    <x v="10"/>
    <s v="Administation - Manager Level"/>
    <x v="1"/>
    <s v="Administation-Supervisor"/>
    <x v="5"/>
    <x v="25"/>
    <d v="2022-11-25T02:36:01"/>
    <n v="1"/>
    <d v="2022-11-30T02:36:01"/>
    <n v="5"/>
    <d v="2022-12-20T02:36:01"/>
    <n v="20"/>
    <x v="0"/>
    <n v="11"/>
    <d v="2022-12-11T02:36:01"/>
    <x v="0"/>
    <s v="Salary expectation too high"/>
    <m/>
    <m/>
    <m/>
    <m/>
    <d v="2022-12-14T02:36:01"/>
    <x v="0"/>
    <m/>
    <x v="0"/>
    <m/>
    <m/>
    <m/>
    <m/>
    <m/>
    <m/>
    <m/>
    <x v="0"/>
    <m/>
    <m/>
    <m/>
  </r>
  <r>
    <n v="445"/>
    <x v="2389"/>
    <x v="10"/>
    <s v="Administation - Manager Level"/>
    <x v="1"/>
    <s v="Administation-Supervisor"/>
    <x v="5"/>
    <x v="25"/>
    <d v="2022-11-27T02:36:01"/>
    <n v="3"/>
    <d v="2022-11-30T02:36:01"/>
    <n v="3"/>
    <d v="2022-12-07T02:36:01"/>
    <n v="7"/>
    <x v="0"/>
    <n v="11"/>
    <d v="2022-12-11T02:36:01"/>
    <x v="3"/>
    <m/>
    <d v="2022-12-16T02:36:01"/>
    <s v="Accepted"/>
    <d v="2022-12-12T02:36:01"/>
    <d v="2022-12-16T02:36:01"/>
    <d v="2022-12-13T02:36:01"/>
    <x v="12"/>
    <d v="2022-12-23T02:36:01"/>
    <x v="1"/>
    <n v="12"/>
    <d v="2022-12-25T02:36:01"/>
    <n v="2"/>
    <d v="2022-12-26T02:36:01"/>
    <d v="2022-12-28T02:36:01"/>
    <n v="158"/>
    <m/>
    <x v="1"/>
    <d v="2023-01-15T02:36:01"/>
    <n v="23"/>
    <n v="2"/>
  </r>
  <r>
    <n v="406"/>
    <x v="2390"/>
    <x v="10"/>
    <s v="Administation - Manager Level"/>
    <x v="1"/>
    <s v="Administation-Supervisor"/>
    <x v="5"/>
    <x v="7"/>
    <d v="2022-03-01T05:03:33"/>
    <n v="4"/>
    <d v="2022-03-02T05:03:33"/>
    <n v="1"/>
    <d v="2022-03-27T05:03:33"/>
    <n v="25"/>
    <x v="1"/>
    <m/>
    <m/>
    <x v="2"/>
    <m/>
    <m/>
    <m/>
    <m/>
    <m/>
    <m/>
    <x v="0"/>
    <m/>
    <x v="0"/>
    <m/>
    <m/>
    <m/>
    <m/>
    <m/>
    <m/>
    <m/>
    <x v="1"/>
    <m/>
    <m/>
    <m/>
  </r>
  <r>
    <n v="340"/>
    <x v="2391"/>
    <x v="10"/>
    <s v="Administation - Manager Level"/>
    <x v="1"/>
    <s v="Administation-Supervisor"/>
    <x v="5"/>
    <x v="15"/>
    <d v="2022-06-12T19:43:59"/>
    <n v="1"/>
    <d v="2022-06-13T19:43:59"/>
    <n v="1"/>
    <d v="2022-06-20T19:43:59"/>
    <n v="7"/>
    <x v="0"/>
    <n v="7"/>
    <d v="2022-06-20T19:43:59"/>
    <x v="3"/>
    <m/>
    <d v="2022-06-26T19:43:59"/>
    <s v="Accepted"/>
    <d v="2022-06-21T19:43:59"/>
    <d v="2022-06-23T19:43:59"/>
    <d v="2022-06-23T19:43:59"/>
    <x v="18"/>
    <d v="2022-06-28T19:43:59"/>
    <x v="1"/>
    <n v="8"/>
    <d v="2022-06-29T19:43:59"/>
    <n v="1"/>
    <d v="2022-06-30T19:43:59"/>
    <d v="2022-07-02T19:43:59"/>
    <n v="132"/>
    <m/>
    <x v="1"/>
    <d v="2022-07-20T19:43:59"/>
    <n v="22"/>
    <n v="2"/>
  </r>
  <r>
    <n v="334"/>
    <x v="2392"/>
    <x v="10"/>
    <s v="Administation - Manager Level"/>
    <x v="1"/>
    <s v="Administation-Supervisor"/>
    <x v="5"/>
    <x v="1534"/>
    <d v="2022-06-09T19:43:59"/>
    <n v="4"/>
    <d v="2022-06-13T19:43:59"/>
    <n v="4"/>
    <d v="2022-06-29T19:43:59"/>
    <n v="16"/>
    <x v="0"/>
    <n v="16"/>
    <d v="2022-06-29T19:43:59"/>
    <x v="0"/>
    <s v="Didn't pass technical test"/>
    <m/>
    <m/>
    <m/>
    <m/>
    <d v="2022-07-01T19:43:59"/>
    <x v="0"/>
    <m/>
    <x v="0"/>
    <m/>
    <m/>
    <m/>
    <m/>
    <m/>
    <m/>
    <m/>
    <x v="2"/>
    <m/>
    <m/>
    <m/>
  </r>
  <r>
    <n v="309"/>
    <x v="2393"/>
    <x v="10"/>
    <s v="Administation - Manager Level"/>
    <x v="6"/>
    <s v="Administation-Manager"/>
    <x v="5"/>
    <x v="1520"/>
    <d v="2023-04-17T21:25:25"/>
    <n v="4"/>
    <d v="2023-04-19T21:25:25"/>
    <n v="2"/>
    <d v="2023-05-08T21:25:25"/>
    <n v="19"/>
    <x v="1"/>
    <m/>
    <m/>
    <x v="2"/>
    <m/>
    <m/>
    <m/>
    <m/>
    <m/>
    <m/>
    <x v="0"/>
    <m/>
    <x v="0"/>
    <m/>
    <m/>
    <m/>
    <m/>
    <m/>
    <m/>
    <m/>
    <x v="1"/>
    <m/>
    <m/>
    <m/>
  </r>
  <r>
    <n v="303"/>
    <x v="2394"/>
    <x v="10"/>
    <s v="Administation - Manager Level"/>
    <x v="6"/>
    <s v="Administation-Manager"/>
    <x v="5"/>
    <x v="1528"/>
    <d v="2023-04-16T21:25:25"/>
    <n v="2"/>
    <d v="2023-04-19T21:25:25"/>
    <n v="3"/>
    <d v="2023-05-02T21:25:25"/>
    <n v="13"/>
    <x v="0"/>
    <n v="4"/>
    <d v="2023-04-23T21:25:25"/>
    <x v="3"/>
    <m/>
    <d v="2023-04-25T21:25:25"/>
    <s v="Accepted"/>
    <d v="2023-04-24T21:25:25"/>
    <d v="2023-04-28T21:25:25"/>
    <d v="2023-04-24T21:25:25"/>
    <x v="9"/>
    <d v="2023-04-27T21:25:25"/>
    <x v="1"/>
    <n v="4"/>
    <d v="2023-04-30T21:25:25"/>
    <n v="3"/>
    <d v="2023-05-02T21:25:25"/>
    <d v="2023-05-03T21:25:25"/>
    <n v="148"/>
    <m/>
    <x v="1"/>
    <d v="2023-05-26T21:25:25"/>
    <n v="29"/>
    <n v="1"/>
  </r>
  <r>
    <n v="218"/>
    <x v="2395"/>
    <x v="10"/>
    <s v="Administation - Manager Level"/>
    <x v="6"/>
    <s v="Administation-Manager"/>
    <x v="5"/>
    <x v="10"/>
    <d v="2022-04-13T07:57:47"/>
    <n v="2"/>
    <d v="2022-04-15T07:57:47"/>
    <n v="2"/>
    <d v="2022-04-21T07:57:47"/>
    <n v="6"/>
    <x v="0"/>
    <n v="7"/>
    <d v="2022-04-22T07:57:47"/>
    <x v="0"/>
    <s v="Position filled by another"/>
    <m/>
    <m/>
    <m/>
    <m/>
    <m/>
    <x v="0"/>
    <m/>
    <x v="0"/>
    <m/>
    <m/>
    <m/>
    <m/>
    <m/>
    <m/>
    <m/>
    <x v="2"/>
    <m/>
    <m/>
    <m/>
  </r>
  <r>
    <n v="214"/>
    <x v="2396"/>
    <x v="10"/>
    <s v="Administation - Manager Level"/>
    <x v="6"/>
    <s v="Administation-Manager"/>
    <x v="5"/>
    <x v="1535"/>
    <d v="2022-04-09T07:57:47"/>
    <n v="1"/>
    <d v="2022-04-15T07:57:47"/>
    <n v="6"/>
    <d v="2022-04-28T07:57:47"/>
    <n v="13"/>
    <x v="0"/>
    <n v="7"/>
    <d v="2022-04-22T07:57:47"/>
    <x v="1"/>
    <m/>
    <d v="2022-04-27T07:57:47"/>
    <s v="Declined"/>
    <m/>
    <m/>
    <d v="2022-04-24T07:57:47"/>
    <x v="0"/>
    <m/>
    <x v="0"/>
    <m/>
    <m/>
    <m/>
    <m/>
    <m/>
    <m/>
    <m/>
    <x v="1"/>
    <m/>
    <m/>
    <m/>
  </r>
  <r>
    <n v="213"/>
    <x v="2397"/>
    <x v="10"/>
    <s v="Administation - Manager Level"/>
    <x v="6"/>
    <s v="Administation-Manager"/>
    <x v="5"/>
    <x v="1535"/>
    <d v="2022-04-11T07:57:47"/>
    <n v="3"/>
    <d v="2022-04-15T07:57:47"/>
    <n v="4"/>
    <d v="2022-05-10T07:57:47"/>
    <n v="25"/>
    <x v="1"/>
    <m/>
    <m/>
    <x v="2"/>
    <m/>
    <m/>
    <m/>
    <m/>
    <m/>
    <m/>
    <x v="0"/>
    <m/>
    <x v="0"/>
    <m/>
    <m/>
    <m/>
    <m/>
    <m/>
    <m/>
    <m/>
    <x v="1"/>
    <m/>
    <m/>
    <m/>
  </r>
  <r>
    <n v="212"/>
    <x v="2398"/>
    <x v="10"/>
    <s v="Administation - Manager Level"/>
    <x v="6"/>
    <s v="Administation-Manager"/>
    <x v="5"/>
    <x v="9"/>
    <d v="2022-04-09T07:57:47"/>
    <n v="3"/>
    <d v="2022-04-15T07:57:47"/>
    <n v="6"/>
    <d v="2022-04-21T07:57:47"/>
    <n v="6"/>
    <x v="0"/>
    <n v="8"/>
    <d v="2022-04-23T07:57:47"/>
    <x v="1"/>
    <m/>
    <d v="2022-04-28T07:57:47"/>
    <s v="Declined"/>
    <m/>
    <m/>
    <d v="2022-04-27T07:57:47"/>
    <x v="0"/>
    <m/>
    <x v="0"/>
    <m/>
    <m/>
    <m/>
    <m/>
    <m/>
    <m/>
    <m/>
    <x v="1"/>
    <m/>
    <m/>
    <m/>
  </r>
  <r>
    <n v="36"/>
    <x v="2399"/>
    <x v="10"/>
    <s v="Administation - Junior"/>
    <x v="0"/>
    <s v="Administation-Analyst"/>
    <x v="0"/>
    <x v="17"/>
    <d v="2022-08-04T12:40:37"/>
    <n v="4"/>
    <d v="2022-08-05T12:40:37"/>
    <n v="1"/>
    <d v="2022-08-16T12:40:37"/>
    <n v="11"/>
    <x v="0"/>
    <n v="6"/>
    <d v="2022-08-11T12:40:37"/>
    <x v="3"/>
    <m/>
    <d v="2022-08-14T12:40:37"/>
    <s v="Accepted"/>
    <d v="2022-08-13T12:40:37"/>
    <d v="2022-08-17T12:40:37"/>
    <d v="2022-08-13T12:40:37"/>
    <x v="15"/>
    <d v="2022-08-16T12:40:37"/>
    <x v="1"/>
    <n v="60"/>
    <d v="2022-08-18T12:40:37"/>
    <n v="2"/>
    <d v="2022-08-20T12:40:37"/>
    <d v="2022-08-23T12:40:37"/>
    <n v="134"/>
    <m/>
    <x v="1"/>
    <d v="2022-09-13T12:40:37"/>
    <n v="28"/>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350F62-F810-417C-9FF8-12CE50375E6B}" name="PivotTable1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rowPageCount="2" colPageCount="1"/>
  <pivotFields count="38">
    <pivotField showAll="0"/>
    <pivotField dataField="1"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items count="3">
        <item x="1"/>
        <item x="0"/>
        <item t="default"/>
      </items>
    </pivotField>
    <pivotField showAll="0"/>
    <pivotField showAll="0"/>
    <pivotField axis="axisPage" multipleItemSelectionAllowed="1" showAll="0">
      <items count="6">
        <item x="3"/>
        <item x="1"/>
        <item x="0"/>
        <item x="4"/>
        <item h="1" x="2"/>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axis="axisPage" multipleItemSelectionAllowed="1" showAll="0">
      <items count="4">
        <item h="1" x="2"/>
        <item h="1" x="0"/>
        <item x="1"/>
        <item t="default"/>
      </items>
    </pivotField>
    <pivotField showAll="0"/>
    <pivotField showAll="0"/>
    <pivotField showAll="0"/>
  </pivotFields>
  <rowItems count="1">
    <i/>
  </rowItems>
  <colItems count="1">
    <i/>
  </colItems>
  <pageFields count="2">
    <pageField fld="34" hier="-1"/>
    <pageField fld="17" hier="-1"/>
  </pageFields>
  <dataFields count="1">
    <dataField name="Count of Position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71533-B7F6-48EC-BD49-F477587B28ED}" name="PivotTable1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rowPageCount="1" colPageCount="1"/>
  <pivotFields count="38">
    <pivotField showAll="0"/>
    <pivotField dataField="1"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items count="3">
        <item x="1"/>
        <item x="0"/>
        <item t="default"/>
      </items>
    </pivotField>
    <pivotField showAll="0"/>
    <pivotField showAll="0"/>
    <pivotField axis="axisPage" multipleItemSelectionAllowed="1" showAll="0">
      <items count="6">
        <item x="3"/>
        <item h="1" x="1"/>
        <item h="1" x="0"/>
        <item h="1" x="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7" hier="-1"/>
  </pageFields>
  <dataFields count="1">
    <dataField name="Count of Position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532947-D6A4-4C91-BE27-6A79DA016FFE}"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rowPageCount="1" colPageCount="1"/>
  <pivotFields count="38">
    <pivotField showAll="0"/>
    <pivotField dataField="1"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14" item="1" hier="-1"/>
  </pageFields>
  <dataFields count="1">
    <dataField name="Count of Position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2FBE62-CCD2-4665-9C72-F92FEA69C40F}"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38">
    <pivotField showAll="0"/>
    <pivotField dataField="1" showAll="0"/>
    <pivotField showAll="0">
      <items count="12">
        <item x="10"/>
        <item x="9"/>
        <item x="8"/>
        <item x="7"/>
        <item x="6"/>
        <item x="5"/>
        <item x="4"/>
        <item x="3"/>
        <item x="2"/>
        <item x="1"/>
        <item x="0"/>
        <item t="default"/>
      </items>
    </pivotField>
    <pivotField showAll="0"/>
    <pivotField showAll="0"/>
    <pivotField showAll="0"/>
    <pivotField axis="axisPage" multipleItemSelectionAllowed="1"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6" hier="-1"/>
  </pageFields>
  <dataFields count="1">
    <dataField name="Count of Position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540A7-B510-4C31-93EA-1BAAB8F13BE6}" name="PivotTable2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A35"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Time to Close Employee File" fld="36" subtotal="average" baseField="0" baseItem="9864522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81DFA9-7A3A-4D32-B2F7-4A532E65F310}" name="PivotTable2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A31"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Time to Inclusion to Benefits" fld="37" subtotal="average" baseField="0" baseItem="9864522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926E1-61DC-409F-ADBC-41124EE9EF38}"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A26"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ime Between Onboarding to file Openning" fld="29" subtotal="average" baseField="0" baseItem="9864522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CC428-47D6-433D-A5C2-00890205AF9D}"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ime Between Interview and Candidate Reporting" fld="27" subtotal="average" baseField="0" baseItem="9864522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F3BCDE-23BB-4F72-9369-107065300D81}"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dataField="1"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Open Days" fld="13"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AD0B43-0F8A-4BC3-B38D-A0957C800F41}"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dataField="1"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ime to Publish Advert"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AF4647-5C04-4CA4-8674-FA7676FBB05D}"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showAll="0">
      <items count="7">
        <item x="1"/>
        <item x="2"/>
        <item x="0"/>
        <item x="5"/>
        <item x="4"/>
        <item x="3"/>
        <item t="default"/>
      </items>
    </pivotField>
    <pivotField numFmtId="14" showAll="0"/>
    <pivotField numFmtId="14" showAll="0"/>
    <pivotField dataField="1"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ime to Approve Requisition" fld="9" subtotal="average" baseField="0" baseItem="98645228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41A06B-3119-4568-B566-49463F7D38D8}"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showAll="0"/>
    <pivotField showAll="0"/>
    <pivotField showAll="0" sortType="descending">
      <items count="12">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27">
        <item x="0"/>
        <item x="14"/>
        <item x="13"/>
        <item x="21"/>
        <item x="10"/>
        <item x="24"/>
        <item x="20"/>
        <item x="11"/>
        <item x="7"/>
        <item x="2"/>
        <item x="8"/>
        <item x="18"/>
        <item x="3"/>
        <item x="12"/>
        <item x="6"/>
        <item x="9"/>
        <item x="22"/>
        <item x="15"/>
        <item x="23"/>
        <item x="19"/>
        <item x="17"/>
        <item x="4"/>
        <item x="5"/>
        <item x="16"/>
        <item x="1"/>
        <item x="25"/>
        <item t="default"/>
      </items>
    </pivotField>
    <pivotField showAll="0"/>
    <pivotField showAll="0">
      <items count="7">
        <item x="1"/>
        <item x="2"/>
        <item x="0"/>
        <item x="5"/>
        <item x="4"/>
        <item x="3"/>
        <item t="default"/>
      </items>
    </pivotField>
    <pivotField numFmtId="14" showAll="0">
      <items count="1537">
        <item x="639"/>
        <item x="1446"/>
        <item x="1055"/>
        <item x="597"/>
        <item x="945"/>
        <item x="1056"/>
        <item x="596"/>
        <item x="926"/>
        <item x="875"/>
        <item x="638"/>
        <item x="910"/>
        <item x="1054"/>
        <item x="595"/>
        <item x="958"/>
        <item x="853"/>
        <item x="1494"/>
        <item x="928"/>
        <item x="1105"/>
        <item x="825"/>
        <item x="1493"/>
        <item x="1265"/>
        <item x="927"/>
        <item x="1238"/>
        <item x="1418"/>
        <item x="1477"/>
        <item x="457"/>
        <item x="1103"/>
        <item x="1417"/>
        <item x="1478"/>
        <item x="1104"/>
        <item x="765"/>
        <item x="438"/>
        <item x="1475"/>
        <item x="1495"/>
        <item x="908"/>
        <item x="1372"/>
        <item x="1384"/>
        <item x="1422"/>
        <item x="703"/>
        <item x="944"/>
        <item x="1421"/>
        <item x="832"/>
        <item x="1347"/>
        <item x="1333"/>
        <item x="909"/>
        <item x="806"/>
        <item x="477"/>
        <item x="874"/>
        <item x="439"/>
        <item x="933"/>
        <item x="971"/>
        <item x="437"/>
        <item x="934"/>
        <item x="802"/>
        <item x="1407"/>
        <item x="859"/>
        <item x="452"/>
        <item x="762"/>
        <item x="668"/>
        <item x="761"/>
        <item x="624"/>
        <item x="1344"/>
        <item x="517"/>
        <item x="392"/>
        <item x="625"/>
        <item x="458"/>
        <item x="108"/>
        <item x="518"/>
        <item x="393"/>
        <item x="276"/>
        <item x="519"/>
        <item x="1204"/>
        <item x="1085"/>
        <item x="106"/>
        <item x="1497"/>
        <item x="1136"/>
        <item x="1011"/>
        <item x="107"/>
        <item x="666"/>
        <item x="1430"/>
        <item x="1283"/>
        <item x="516"/>
        <item x="957"/>
        <item x="1498"/>
        <item x="983"/>
        <item x="1166"/>
        <item x="515"/>
        <item x="1398"/>
        <item x="978"/>
        <item x="1203"/>
        <item x="1086"/>
        <item x="200"/>
        <item x="925"/>
        <item x="1399"/>
        <item x="1198"/>
        <item x="1232"/>
        <item x="619"/>
        <item x="1397"/>
        <item x="1280"/>
        <item x="577"/>
        <item x="847"/>
        <item x="1029"/>
        <item x="620"/>
        <item x="1465"/>
        <item x="1531"/>
        <item x="918"/>
        <item x="1127"/>
        <item x="232"/>
        <item x="0"/>
        <item x="1448"/>
        <item x="148"/>
        <item x="1522"/>
        <item x="917"/>
        <item x="1126"/>
        <item x="231"/>
        <item x="617"/>
        <item x="977"/>
        <item x="1030"/>
        <item x="300"/>
        <item x="1"/>
        <item x="1052"/>
        <item x="230"/>
        <item x="147"/>
        <item x="695"/>
        <item x="2"/>
        <item x="1147"/>
        <item x="991"/>
        <item x="1219"/>
        <item x="3"/>
        <item x="287"/>
        <item x="1051"/>
        <item x="4"/>
        <item x="119"/>
        <item x="5"/>
        <item x="213"/>
        <item x="1526"/>
        <item x="506"/>
        <item x="120"/>
        <item x="6"/>
        <item x="571"/>
        <item x="54"/>
        <item x="7"/>
        <item x="8"/>
        <item x="491"/>
        <item x="492"/>
        <item x="1369"/>
        <item x="139"/>
        <item x="451"/>
        <item x="488"/>
        <item x="1370"/>
        <item x="140"/>
        <item x="1343"/>
        <item x="137"/>
        <item x="150"/>
        <item x="1342"/>
        <item x="227"/>
        <item x="149"/>
        <item x="295"/>
        <item x="325"/>
        <item x="1486"/>
        <item x="138"/>
        <item x="1435"/>
        <item x="233"/>
        <item x="1402"/>
        <item x="326"/>
        <item x="1500"/>
        <item x="1487"/>
        <item x="1277"/>
        <item x="1191"/>
        <item x="462"/>
        <item x="1278"/>
        <item x="1064"/>
        <item x="743"/>
        <item x="217"/>
        <item x="1021"/>
        <item x="684"/>
        <item x="936"/>
        <item x="1354"/>
        <item x="370"/>
        <item x="1122"/>
        <item x="544"/>
        <item x="1222"/>
        <item x="899"/>
        <item x="218"/>
        <item x="1250"/>
        <item x="545"/>
        <item x="1063"/>
        <item x="864"/>
        <item x="216"/>
        <item x="1022"/>
        <item x="594"/>
        <item x="1050"/>
        <item x="998"/>
        <item x="1048"/>
        <item x="1305"/>
        <item x="937"/>
        <item x="99"/>
        <item x="1469"/>
        <item x="125"/>
        <item x="872"/>
        <item x="100"/>
        <item x="1049"/>
        <item x="1002"/>
        <item x="187"/>
        <item x="1310"/>
        <item x="188"/>
        <item x="871"/>
        <item x="189"/>
        <item x="1162"/>
        <item x="870"/>
        <item x="869"/>
        <item x="969"/>
        <item x="1193"/>
        <item x="1192"/>
        <item x="1023"/>
        <item x="1123"/>
        <item x="979"/>
        <item x="1024"/>
        <item x="756"/>
        <item x="9"/>
        <item x="536"/>
        <item x="738"/>
        <item x="366"/>
        <item x="501"/>
        <item x="254"/>
        <item x="1535"/>
        <item x="535"/>
        <item x="1220"/>
        <item x="173"/>
        <item x="813"/>
        <item x="281"/>
        <item x="1149"/>
        <item x="343"/>
        <item x="737"/>
        <item x="635"/>
        <item x="161"/>
        <item x="1252"/>
        <item x="398"/>
        <item x="10"/>
        <item x="636"/>
        <item x="1148"/>
        <item x="345"/>
        <item x="53"/>
        <item x="11"/>
        <item x="65"/>
        <item x="1150"/>
        <item x="174"/>
        <item x="460"/>
        <item x="208"/>
        <item x="12"/>
        <item x="160"/>
        <item x="1294"/>
        <item x="344"/>
        <item x="247"/>
        <item x="131"/>
        <item x="1295"/>
        <item x="1358"/>
        <item x="333"/>
        <item x="1467"/>
        <item x="358"/>
        <item x="374"/>
        <item x="857"/>
        <item x="132"/>
        <item x="858"/>
        <item x="283"/>
        <item x="96"/>
        <item x="130"/>
        <item x="931"/>
        <item x="407"/>
        <item x="133"/>
        <item x="408"/>
        <item x="211"/>
        <item x="845"/>
        <item x="43"/>
        <item x="244"/>
        <item x="292"/>
        <item x="464"/>
        <item x="282"/>
        <item x="63"/>
        <item x="1337"/>
        <item x="210"/>
        <item x="270"/>
        <item x="331"/>
        <item x="465"/>
        <item x="209"/>
        <item x="359"/>
        <item x="308"/>
        <item x="442"/>
        <item x="893"/>
        <item x="245"/>
        <item x="445"/>
        <item x="367"/>
        <item x="1411"/>
        <item x="158"/>
        <item x="444"/>
        <item x="846"/>
        <item x="381"/>
        <item x="1329"/>
        <item x="706"/>
        <item x="1447"/>
        <item x="443"/>
        <item x="40"/>
        <item x="1269"/>
        <item x="474"/>
        <item x="1194"/>
        <item x="260"/>
        <item x="1268"/>
        <item x="418"/>
        <item x="707"/>
        <item x="259"/>
        <item x="1182"/>
        <item x="1124"/>
        <item x="727"/>
        <item x="904"/>
        <item x="1181"/>
        <item x="417"/>
        <item x="980"/>
        <item x="783"/>
        <item x="942"/>
        <item x="316"/>
        <item x="1114"/>
        <item x="1363"/>
        <item x="1373"/>
        <item x="1445"/>
        <item x="1113"/>
        <item x="473"/>
        <item x="472"/>
        <item x="726"/>
        <item x="1270"/>
        <item x="763"/>
        <item x="721"/>
        <item x="764"/>
        <item x="735"/>
        <item x="454"/>
        <item x="788"/>
        <item x="388"/>
        <item x="773"/>
        <item x="722"/>
        <item x="1352"/>
        <item x="73"/>
        <item x="774"/>
        <item x="339"/>
        <item x="789"/>
        <item x="1115"/>
        <item x="74"/>
        <item x="1271"/>
        <item x="171"/>
        <item x="1116"/>
        <item x="34"/>
        <item x="1183"/>
        <item x="1483"/>
        <item x="1323"/>
        <item x="1460"/>
        <item x="1324"/>
        <item x="1396"/>
        <item x="1428"/>
        <item x="1429"/>
        <item x="992"/>
        <item x="1053"/>
        <item x="730"/>
        <item x="710"/>
        <item x="1482"/>
        <item x="741"/>
        <item x="750"/>
        <item x="399"/>
        <item x="394"/>
        <item x="816"/>
        <item x="1297"/>
        <item x="817"/>
        <item x="1151"/>
        <item x="1296"/>
        <item x="1519"/>
        <item x="1534"/>
        <item x="13"/>
        <item x="14"/>
        <item x="1527"/>
        <item x="486"/>
        <item x="1371"/>
        <item x="1366"/>
        <item x="1518"/>
        <item x="299"/>
        <item x="1365"/>
        <item x="15"/>
        <item x="1341"/>
        <item x="697"/>
        <item x="229"/>
        <item x="1340"/>
        <item x="696"/>
        <item x="298"/>
        <item x="446"/>
        <item x="1388"/>
        <item x="747"/>
        <item x="145"/>
        <item x="482"/>
        <item x="485"/>
        <item x="716"/>
        <item x="448"/>
        <item x="146"/>
        <item x="447"/>
        <item x="487"/>
        <item x="228"/>
        <item x="1508"/>
        <item x="436"/>
        <item x="889"/>
        <item x="1079"/>
        <item x="887"/>
        <item x="471"/>
        <item x="1281"/>
        <item x="840"/>
        <item x="951"/>
        <item x="1077"/>
        <item x="1328"/>
        <item x="950"/>
        <item x="888"/>
        <item x="1311"/>
        <item x="1514"/>
        <item x="415"/>
        <item x="1201"/>
        <item x="884"/>
        <item x="1472"/>
        <item x="1463"/>
        <item x="416"/>
        <item x="1485"/>
        <item x="1130"/>
        <item x="1470"/>
        <item x="1004"/>
        <item x="1404"/>
        <item x="1461"/>
        <item x="1200"/>
        <item x="974"/>
        <item x="1078"/>
        <item x="1403"/>
        <item x="1484"/>
        <item x="1131"/>
        <item x="1432"/>
        <item x="1132"/>
        <item x="1479"/>
        <item x="1501"/>
        <item x="1431"/>
        <item x="1390"/>
        <item x="671"/>
        <item x="1480"/>
        <item x="670"/>
        <item x="1436"/>
        <item x="1389"/>
        <item x="582"/>
        <item x="1184"/>
        <item x="1391"/>
        <item x="1117"/>
        <item x="1249"/>
        <item x="1423"/>
        <item x="669"/>
        <item x="456"/>
        <item x="627"/>
        <item x="363"/>
        <item x="1012"/>
        <item x="1273"/>
        <item x="390"/>
        <item x="196"/>
        <item x="1013"/>
        <item x="1274"/>
        <item x="346"/>
        <item x="197"/>
        <item x="1325"/>
        <item x="1188"/>
        <item x="1346"/>
        <item x="255"/>
        <item x="198"/>
        <item x="1245"/>
        <item x="1248"/>
        <item x="987"/>
        <item x="256"/>
        <item x="199"/>
        <item x="1244"/>
        <item x="1121"/>
        <item x="377"/>
        <item x="85"/>
        <item x="1375"/>
        <item x="1189"/>
        <item x="812"/>
        <item x="1040"/>
        <item x="226"/>
        <item x="38"/>
        <item x="1213"/>
        <item x="1256"/>
        <item x="294"/>
        <item x="497"/>
        <item x="1089"/>
        <item x="136"/>
        <item x="397"/>
        <item x="1290"/>
        <item x="1169"/>
        <item x="376"/>
        <item x="1351"/>
        <item x="986"/>
        <item x="72"/>
        <item x="1167"/>
        <item x="677"/>
        <item x="1168"/>
        <item x="603"/>
        <item x="657"/>
        <item x="734"/>
        <item x="1209"/>
        <item x="1087"/>
        <item x="564"/>
        <item x="335"/>
        <item x="563"/>
        <item x="1459"/>
        <item x="1207"/>
        <item x="252"/>
        <item x="1088"/>
        <item x="313"/>
        <item x="528"/>
        <item x="953"/>
        <item x="1038"/>
        <item x="33"/>
        <item x="315"/>
        <item x="890"/>
        <item x="1395"/>
        <item x="602"/>
        <item x="954"/>
        <item x="949"/>
        <item x="842"/>
        <item x="1208"/>
        <item x="69"/>
        <item x="843"/>
        <item x="913"/>
        <item x="915"/>
        <item x="1513"/>
        <item x="248"/>
        <item x="658"/>
        <item x="916"/>
        <item x="838"/>
        <item x="952"/>
        <item x="1458"/>
        <item x="1409"/>
        <item x="1515"/>
        <item x="839"/>
        <item x="1394"/>
        <item x="314"/>
        <item x="891"/>
        <item x="912"/>
        <item x="841"/>
        <item x="1427"/>
        <item x="1521"/>
        <item x="1509"/>
        <item x="1488"/>
        <item x="16"/>
        <item x="1405"/>
        <item x="1438"/>
        <item x="902"/>
        <item x="1529"/>
        <item x="1464"/>
        <item x="1530"/>
        <item x="1437"/>
        <item x="903"/>
        <item x="17"/>
        <item x="1408"/>
        <item x="18"/>
        <item x="430"/>
        <item x="1444"/>
        <item x="429"/>
        <item x="1008"/>
        <item x="941"/>
        <item x="723"/>
        <item x="118"/>
        <item x="1377"/>
        <item x="406"/>
        <item x="1084"/>
        <item x="286"/>
        <item x="1357"/>
        <item x="805"/>
        <item x="610"/>
        <item x="284"/>
        <item x="1165"/>
        <item x="455"/>
        <item x="568"/>
        <item x="368"/>
        <item x="748"/>
        <item x="1009"/>
        <item x="1292"/>
        <item x="659"/>
        <item x="285"/>
        <item x="1042"/>
        <item x="389"/>
        <item x="609"/>
        <item x="117"/>
        <item x="700"/>
        <item x="724"/>
        <item x="369"/>
        <item x="717"/>
        <item x="1143"/>
        <item x="567"/>
        <item x="718"/>
        <item x="701"/>
        <item x="1069"/>
        <item x="1251"/>
        <item x="1156"/>
        <item x="679"/>
        <item x="1070"/>
        <item x="1158"/>
        <item x="1157"/>
        <item x="1308"/>
        <item x="633"/>
        <item x="191"/>
        <item x="691"/>
        <item x="360"/>
        <item x="561"/>
        <item x="588"/>
        <item x="190"/>
        <item x="559"/>
        <item x="589"/>
        <item x="601"/>
        <item x="274"/>
        <item x="562"/>
        <item x="102"/>
        <item x="273"/>
        <item x="560"/>
        <item x="101"/>
        <item x="896"/>
        <item x="1490"/>
        <item x="396"/>
        <item x="856"/>
        <item x="828"/>
        <item x="769"/>
        <item x="1503"/>
        <item x="770"/>
        <item x="827"/>
        <item x="753"/>
        <item x="807"/>
        <item x="705"/>
        <item x="725"/>
        <item x="749"/>
        <item x="1348"/>
        <item x="704"/>
        <item x="204"/>
        <item x="203"/>
        <item x="319"/>
        <item x="1094"/>
        <item x="50"/>
        <item x="1172"/>
        <item x="1339"/>
        <item x="68"/>
        <item x="1338"/>
        <item x="1095"/>
        <item x="383"/>
        <item x="304"/>
        <item x="1387"/>
        <item x="1318"/>
        <item x="236"/>
        <item x="1368"/>
        <item x="312"/>
        <item x="155"/>
        <item x="450"/>
        <item x="114"/>
        <item x="961"/>
        <item x="384"/>
        <item x="1383"/>
        <item x="963"/>
        <item x="67"/>
        <item x="207"/>
        <item x="1442"/>
        <item x="865"/>
        <item x="165"/>
        <item x="280"/>
        <item x="932"/>
        <item x="1216"/>
        <item x="962"/>
        <item x="475"/>
        <item x="1041"/>
        <item x="1332"/>
        <item x="1217"/>
        <item x="476"/>
        <item x="966"/>
        <item x="988"/>
        <item x="1331"/>
        <item x="1326"/>
        <item x="1142"/>
        <item x="989"/>
        <item x="1291"/>
        <item x="1364"/>
        <item x="1505"/>
        <item x="1120"/>
        <item x="1293"/>
        <item x="1018"/>
        <item x="419"/>
        <item x="1144"/>
        <item x="1330"/>
        <item x="990"/>
        <item x="1019"/>
        <item x="1259"/>
        <item x="1145"/>
        <item x="1257"/>
        <item x="1334"/>
        <item x="1317"/>
        <item x="1146"/>
        <item x="1335"/>
        <item x="1093"/>
        <item x="1336"/>
        <item x="19"/>
        <item x="1258"/>
        <item x="77"/>
        <item x="1171"/>
        <item x="78"/>
        <item x="441"/>
        <item x="20"/>
        <item x="752"/>
        <item x="739"/>
        <item x="37"/>
        <item x="1532"/>
        <item x="814"/>
        <item x="21"/>
        <item x="810"/>
        <item x="36"/>
        <item x="110"/>
        <item x="22"/>
        <item x="786"/>
        <item x="775"/>
        <item x="364"/>
        <item x="23"/>
        <item x="767"/>
        <item x="1353"/>
        <item x="340"/>
        <item x="791"/>
        <item x="109"/>
        <item x="35"/>
        <item x="341"/>
        <item x="201"/>
        <item x="766"/>
        <item x="75"/>
        <item x="49"/>
        <item x="905"/>
        <item x="967"/>
        <item x="129"/>
        <item x="551"/>
        <item x="502"/>
        <item x="968"/>
        <item x="76"/>
        <item x="550"/>
        <item x="592"/>
        <item x="1506"/>
        <item x="223"/>
        <item x="593"/>
        <item x="291"/>
        <item x="264"/>
        <item x="222"/>
        <item x="641"/>
        <item x="1099"/>
        <item x="354"/>
        <item x="413"/>
        <item x="321"/>
        <item x="503"/>
        <item x="649"/>
        <item x="265"/>
        <item x="435"/>
        <item x="642"/>
        <item x="1235"/>
        <item x="681"/>
        <item x="195"/>
        <item x="434"/>
        <item x="1176"/>
        <item x="353"/>
        <item x="48"/>
        <item x="470"/>
        <item x="1320"/>
        <item x="607"/>
        <item x="181"/>
        <item x="1382"/>
        <item x="1059"/>
        <item x="1100"/>
        <item x="608"/>
        <item x="332"/>
        <item x="362"/>
        <item x="414"/>
        <item x="994"/>
        <item x="1236"/>
        <item x="566"/>
        <item x="105"/>
        <item x="1362"/>
        <item x="1300"/>
        <item x="605"/>
        <item x="309"/>
        <item x="1321"/>
        <item x="64"/>
        <item x="1060"/>
        <item x="606"/>
        <item x="159"/>
        <item x="113"/>
        <item x="541"/>
        <item x="246"/>
        <item x="278"/>
        <item x="682"/>
        <item x="543"/>
        <item x="382"/>
        <item x="318"/>
        <item x="1177"/>
        <item x="202"/>
        <item x="1106"/>
        <item x="683"/>
        <item x="542"/>
        <item x="1107"/>
        <item x="1239"/>
        <item x="1178"/>
        <item x="822"/>
        <item x="257"/>
        <item x="758"/>
        <item x="746"/>
        <item x="86"/>
        <item x="1355"/>
        <item x="177"/>
        <item x="614"/>
        <item x="714"/>
        <item x="24"/>
        <item x="87"/>
        <item x="612"/>
        <item x="404"/>
        <item x="1525"/>
        <item x="258"/>
        <item x="25"/>
        <item x="663"/>
        <item x="1517"/>
        <item x="611"/>
        <item x="618"/>
        <item x="745"/>
        <item x="1516"/>
        <item x="613"/>
        <item x="713"/>
        <item x="660"/>
        <item x="575"/>
        <item x="403"/>
        <item x="693"/>
        <item x="509"/>
        <item x="760"/>
        <item x="821"/>
        <item x="111"/>
        <item x="493"/>
        <item x="112"/>
        <item x="277"/>
        <item x="973"/>
        <item x="800"/>
        <item x="911"/>
        <item x="420"/>
        <item x="365"/>
        <item x="801"/>
        <item x="879"/>
        <item x="1385"/>
        <item x="877"/>
        <item x="1386"/>
        <item x="324"/>
        <item x="834"/>
        <item x="296"/>
        <item x="878"/>
        <item x="484"/>
        <item x="297"/>
        <item x="1367"/>
        <item x="141"/>
        <item x="305"/>
        <item x="483"/>
        <item x="143"/>
        <item x="449"/>
        <item x="144"/>
        <item x="157"/>
        <item x="156"/>
        <item x="142"/>
        <item x="379"/>
        <item x="1228"/>
        <item x="1034"/>
        <item x="731"/>
        <item x="303"/>
        <item x="240"/>
        <item x="656"/>
        <item x="708"/>
        <item x="558"/>
        <item x="327"/>
        <item x="1309"/>
        <item x="1133"/>
        <item x="585"/>
        <item x="395"/>
        <item x="328"/>
        <item x="1073"/>
        <item x="1033"/>
        <item x="1350"/>
        <item x="690"/>
        <item x="302"/>
        <item x="526"/>
        <item x="689"/>
        <item x="154"/>
        <item x="1276"/>
        <item x="809"/>
        <item x="153"/>
        <item x="1227"/>
        <item x="1225"/>
        <item x="676"/>
        <item x="1275"/>
        <item x="557"/>
        <item x="1224"/>
        <item x="1190"/>
        <item x="185"/>
        <item x="600"/>
        <item x="1000"/>
        <item x="586"/>
        <item x="1327"/>
        <item x="44"/>
        <item x="527"/>
        <item x="186"/>
        <item x="1068"/>
        <item x="1020"/>
        <item x="653"/>
        <item x="489"/>
        <item x="45"/>
        <item x="490"/>
        <item x="1067"/>
        <item x="1253"/>
        <item x="192"/>
        <item x="272"/>
        <item x="505"/>
        <item x="1307"/>
        <item x="46"/>
        <item x="999"/>
        <item x="935"/>
        <item x="243"/>
        <item x="1462"/>
        <item x="570"/>
        <item x="47"/>
        <item x="307"/>
        <item x="1401"/>
        <item x="860"/>
        <item x="103"/>
        <item x="62"/>
        <item x="1434"/>
        <item x="861"/>
        <item x="361"/>
        <item x="330"/>
        <item x="1433"/>
        <item x="1359"/>
        <item x="380"/>
        <item x="1378"/>
        <item x="1443"/>
        <item x="242"/>
        <item x="409"/>
        <item x="1400"/>
        <item x="466"/>
        <item x="1499"/>
        <item x="61"/>
        <item x="1451"/>
        <item x="692"/>
        <item x="1415"/>
        <item x="431"/>
        <item x="467"/>
        <item x="1510"/>
        <item x="647"/>
        <item x="1450"/>
        <item x="565"/>
        <item x="648"/>
        <item x="604"/>
        <item x="549"/>
        <item x="862"/>
        <item x="459"/>
        <item x="546"/>
        <item x="863"/>
        <item x="598"/>
        <item x="965"/>
        <item x="785"/>
        <item x="685"/>
        <item x="751"/>
        <item x="547"/>
        <item x="808"/>
        <item x="548"/>
        <item x="898"/>
        <item x="759"/>
        <item x="1349"/>
        <item x="640"/>
        <item x="463"/>
        <item x="511"/>
        <item x="823"/>
        <item x="512"/>
        <item x="510"/>
        <item x="715"/>
        <item x="1262"/>
        <item x="576"/>
        <item x="798"/>
        <item x="661"/>
        <item x="1261"/>
        <item x="652"/>
        <item x="1319"/>
        <item x="616"/>
        <item x="799"/>
        <item x="1097"/>
        <item x="694"/>
        <item x="779"/>
        <item x="1098"/>
        <item x="386"/>
        <item x="698"/>
        <item x="850"/>
        <item x="795"/>
        <item x="922"/>
        <item x="712"/>
        <item x="849"/>
        <item x="820"/>
        <item x="848"/>
        <item x="794"/>
        <item x="26"/>
        <item x="1242"/>
        <item x="1266"/>
        <item x="1533"/>
        <item x="1240"/>
        <item x="1180"/>
        <item x="938"/>
        <item x="355"/>
        <item x="27"/>
        <item x="1241"/>
        <item x="1267"/>
        <item x="939"/>
        <item x="269"/>
        <item x="1523"/>
        <item x="1112"/>
        <item x="830"/>
        <item x="95"/>
        <item x="1524"/>
        <item x="1179"/>
        <item x="1243"/>
        <item x="42"/>
        <item x="28"/>
        <item x="1110"/>
        <item x="1322"/>
        <item x="831"/>
        <item x="356"/>
        <item x="29"/>
        <item x="1111"/>
        <item x="1108"/>
        <item x="1109"/>
        <item x="357"/>
        <item x="1457"/>
        <item x="886"/>
        <item x="1507"/>
        <item x="1512"/>
        <item x="833"/>
        <item x="499"/>
        <item x="1496"/>
        <item x="66"/>
        <item x="914"/>
        <item x="972"/>
        <item x="533"/>
        <item x="1424"/>
        <item x="310"/>
        <item x="885"/>
        <item x="1456"/>
        <item x="1471"/>
        <item x="531"/>
        <item x="1425"/>
        <item x="164"/>
        <item x="993"/>
        <item x="824"/>
        <item x="532"/>
        <item x="311"/>
        <item x="1058"/>
        <item x="876"/>
        <item x="1231"/>
        <item x="632"/>
        <item x="163"/>
        <item x="1298"/>
        <item x="1255"/>
        <item x="1489"/>
        <item x="587"/>
        <item x="162"/>
        <item x="1299"/>
        <item x="1230"/>
        <item x="334"/>
        <item x="1057"/>
        <item x="1010"/>
        <item x="919"/>
        <item x="1221"/>
        <item x="894"/>
        <item x="1314"/>
        <item x="1374"/>
        <item x="1455"/>
        <item x="524"/>
        <item x="391"/>
        <item x="1420"/>
        <item x="732"/>
        <item x="584"/>
        <item x="729"/>
        <item x="1454"/>
        <item x="728"/>
        <item x="1419"/>
        <item x="768"/>
        <item x="675"/>
        <item x="784"/>
        <item x="1476"/>
        <item x="1076"/>
        <item x="811"/>
        <item x="525"/>
        <item x="428"/>
        <item x="630"/>
        <item x="421"/>
        <item x="1356"/>
        <item x="1075"/>
        <item x="405"/>
        <item x="1003"/>
        <item x="426"/>
        <item x="1074"/>
        <item x="947"/>
        <item x="1229"/>
        <item x="882"/>
        <item x="427"/>
        <item x="837"/>
        <item x="425"/>
        <item x="883"/>
        <item x="1474"/>
        <item x="948"/>
        <item x="1416"/>
        <item x="1453"/>
        <item x="719"/>
        <item x="1511"/>
        <item x="782"/>
        <item x="1017"/>
        <item x="1452"/>
        <item x="453"/>
        <item x="220"/>
        <item x="1187"/>
        <item x="126"/>
        <item x="182"/>
        <item x="115"/>
        <item x="1045"/>
        <item x="1272"/>
        <item x="91"/>
        <item x="212"/>
        <item x="1047"/>
        <item x="580"/>
        <item x="1016"/>
        <item x="183"/>
        <item x="116"/>
        <item x="956"/>
        <item x="1043"/>
        <item x="127"/>
        <item x="1247"/>
        <item x="665"/>
        <item x="92"/>
        <item x="1439"/>
        <item x="1218"/>
        <item x="626"/>
        <item x="219"/>
        <item x="1186"/>
        <item x="513"/>
        <item x="266"/>
        <item x="921"/>
        <item x="1044"/>
        <item x="581"/>
        <item x="290"/>
        <item x="494"/>
        <item x="1164"/>
        <item x="920"/>
        <item x="1046"/>
        <item x="320"/>
        <item x="1006"/>
        <item x="1163"/>
        <item x="736"/>
        <item x="514"/>
        <item x="1313"/>
        <item x="664"/>
        <item x="1007"/>
        <item x="1282"/>
        <item x="709"/>
        <item x="1083"/>
        <item x="1134"/>
        <item x="755"/>
        <item x="790"/>
        <item x="1026"/>
        <item x="1125"/>
        <item x="1035"/>
        <item x="423"/>
        <item x="1025"/>
        <item x="901"/>
        <item x="30"/>
        <item x="271"/>
        <item x="1211"/>
        <item x="1036"/>
        <item x="1195"/>
        <item x="1491"/>
        <item x="31"/>
        <item x="803"/>
        <item x="97"/>
        <item x="1135"/>
        <item x="1027"/>
        <item x="900"/>
        <item x="32"/>
        <item x="193"/>
        <item x="1202"/>
        <item x="93"/>
        <item x="1520"/>
        <item x="1345"/>
        <item x="317"/>
        <item x="268"/>
        <item x="1528"/>
        <item x="804"/>
        <item x="98"/>
        <item x="275"/>
        <item x="680"/>
        <item x="94"/>
        <item x="720"/>
        <item x="184"/>
        <item x="1212"/>
        <item x="342"/>
        <item x="267"/>
        <item x="702"/>
        <item x="194"/>
        <item x="80"/>
        <item x="104"/>
        <item x="534"/>
        <item x="172"/>
        <item x="1039"/>
        <item x="79"/>
        <item x="687"/>
        <item x="634"/>
        <item x="253"/>
        <item x="667"/>
        <item x="500"/>
        <item x="1380"/>
        <item x="621"/>
        <item x="646"/>
        <item x="590"/>
        <item x="81"/>
        <item x="411"/>
        <item x="1379"/>
        <item x="623"/>
        <item x="686"/>
        <item x="410"/>
        <item x="622"/>
        <item x="121"/>
        <item x="554"/>
        <item x="432"/>
        <item x="578"/>
        <item x="579"/>
        <item x="55"/>
        <item x="1360"/>
        <item x="56"/>
        <item x="468"/>
        <item x="771"/>
        <item x="628"/>
        <item x="422"/>
        <item x="672"/>
        <item x="787"/>
        <item x="583"/>
        <item x="495"/>
        <item x="754"/>
        <item x="772"/>
        <item x="976"/>
        <item x="733"/>
        <item x="1473"/>
        <item x="520"/>
        <item x="955"/>
        <item x="844"/>
        <item x="892"/>
        <item x="781"/>
        <item x="975"/>
        <item x="1410"/>
        <item x="780"/>
        <item x="387"/>
        <item x="699"/>
        <item x="1066"/>
        <item x="1414"/>
        <item x="1413"/>
        <item x="818"/>
        <item x="1065"/>
        <item x="401"/>
        <item x="1306"/>
        <item x="251"/>
        <item x="1223"/>
        <item x="71"/>
        <item x="1449"/>
        <item x="1153"/>
        <item x="169"/>
        <item x="1412"/>
        <item x="929"/>
        <item x="385"/>
        <item x="1492"/>
        <item x="819"/>
        <item x="854"/>
        <item x="777"/>
        <item x="70"/>
        <item x="631"/>
        <item x="959"/>
        <item x="170"/>
        <item x="529"/>
        <item x="1440"/>
        <item x="338"/>
        <item x="530"/>
        <item x="826"/>
        <item x="650"/>
        <item x="498"/>
        <item x="1154"/>
        <item x="615"/>
        <item x="678"/>
        <item x="1226"/>
        <item x="1155"/>
        <item x="569"/>
        <item x="289"/>
        <item x="1001"/>
        <item x="651"/>
        <item x="1246"/>
        <item x="124"/>
        <item x="655"/>
        <item x="1014"/>
        <item x="553"/>
        <item x="522"/>
        <item x="1118"/>
        <item x="58"/>
        <item x="552"/>
        <item x="521"/>
        <item x="1015"/>
        <item x="1426"/>
        <item x="215"/>
        <item x="1185"/>
        <item x="744"/>
        <item x="1481"/>
        <item x="643"/>
        <item x="523"/>
        <item x="1119"/>
        <item x="424"/>
        <item x="1392"/>
        <item x="402"/>
        <item x="1393"/>
        <item x="645"/>
        <item x="1206"/>
        <item x="629"/>
        <item x="797"/>
        <item x="537"/>
        <item x="897"/>
        <item x="644"/>
        <item x="1285"/>
        <item x="796"/>
        <item x="591"/>
        <item x="829"/>
        <item x="1205"/>
        <item x="778"/>
        <item x="539"/>
        <item x="1468"/>
        <item x="1037"/>
        <item x="469"/>
        <item x="538"/>
        <item x="1504"/>
        <item x="412"/>
        <item x="964"/>
        <item x="1466"/>
        <item x="1284"/>
        <item x="1381"/>
        <item x="540"/>
        <item x="433"/>
        <item x="637"/>
        <item x="1441"/>
        <item x="1361"/>
        <item x="1128"/>
        <item x="175"/>
        <item x="855"/>
        <item x="1031"/>
        <item x="654"/>
        <item x="84"/>
        <item x="930"/>
        <item x="1129"/>
        <item x="674"/>
        <item x="176"/>
        <item x="82"/>
        <item x="895"/>
        <item x="1032"/>
        <item x="83"/>
        <item x="960"/>
        <item x="1199"/>
        <item x="673"/>
        <item x="496"/>
        <item x="507"/>
        <item x="836"/>
        <item x="946"/>
        <item x="662"/>
        <item x="835"/>
        <item x="1263"/>
        <item x="573"/>
        <item x="1264"/>
        <item x="881"/>
        <item x="1101"/>
        <item x="508"/>
        <item x="1170"/>
        <item x="880"/>
        <item x="205"/>
        <item x="572"/>
        <item x="1233"/>
        <item x="1102"/>
        <item x="574"/>
        <item x="1315"/>
        <item x="1237"/>
        <item x="1092"/>
        <item x="51"/>
        <item x="1175"/>
        <item x="1090"/>
        <item x="52"/>
        <item x="1091"/>
        <item x="867"/>
        <item x="279"/>
        <item x="1260"/>
        <item x="1173"/>
        <item x="940"/>
        <item x="206"/>
        <item x="1096"/>
        <item x="1316"/>
        <item x="866"/>
        <item x="1234"/>
        <item x="868"/>
        <item x="400"/>
        <item x="1174"/>
        <item x="440"/>
        <item x="461"/>
        <item x="480"/>
        <item x="711"/>
        <item x="478"/>
        <item x="742"/>
        <item x="479"/>
        <item x="981"/>
        <item x="481"/>
        <item x="776"/>
        <item x="1196"/>
        <item x="1279"/>
        <item x="982"/>
        <item x="1197"/>
        <item x="1080"/>
        <item x="347"/>
        <item x="1028"/>
        <item x="235"/>
        <item x="371"/>
        <item x="1254"/>
        <item x="1215"/>
        <item x="348"/>
        <item x="301"/>
        <item x="128"/>
        <item x="1081"/>
        <item x="1214"/>
        <item x="89"/>
        <item x="152"/>
        <item x="221"/>
        <item x="1005"/>
        <item x="1140"/>
        <item x="178"/>
        <item x="234"/>
        <item x="372"/>
        <item x="1141"/>
        <item x="151"/>
        <item x="1312"/>
        <item x="88"/>
        <item x="373"/>
        <item x="1082"/>
        <item x="39"/>
        <item x="792"/>
        <item x="1376"/>
        <item x="740"/>
        <item x="793"/>
        <item x="757"/>
        <item x="1287"/>
        <item x="815"/>
        <item x="239"/>
        <item x="504"/>
        <item x="1138"/>
        <item x="237"/>
        <item x="599"/>
        <item x="1288"/>
        <item x="378"/>
        <item x="293"/>
        <item x="1139"/>
        <item x="238"/>
        <item x="688"/>
        <item x="122"/>
        <item x="135"/>
        <item x="985"/>
        <item x="555"/>
        <item x="134"/>
        <item x="1289"/>
        <item x="556"/>
        <item x="323"/>
        <item x="351"/>
        <item x="57"/>
        <item x="225"/>
        <item x="352"/>
        <item x="214"/>
        <item x="322"/>
        <item x="336"/>
        <item x="90"/>
        <item x="123"/>
        <item x="224"/>
        <item x="168"/>
        <item x="180"/>
        <item x="167"/>
        <item x="288"/>
        <item x="375"/>
        <item x="337"/>
        <item x="1137"/>
        <item x="1071"/>
        <item x="249"/>
        <item x="984"/>
        <item x="241"/>
        <item x="1159"/>
        <item x="1210"/>
        <item x="262"/>
        <item x="60"/>
        <item x="1072"/>
        <item x="166"/>
        <item x="1286"/>
        <item x="306"/>
        <item x="1160"/>
        <item x="250"/>
        <item x="263"/>
        <item x="329"/>
        <item x="1161"/>
        <item x="59"/>
        <item x="261"/>
        <item x="995"/>
        <item x="41"/>
        <item x="1061"/>
        <item x="349"/>
        <item x="1301"/>
        <item x="1406"/>
        <item x="179"/>
        <item x="350"/>
        <item x="851"/>
        <item x="1062"/>
        <item x="852"/>
        <item x="970"/>
        <item x="923"/>
        <item x="943"/>
        <item x="924"/>
        <item x="873"/>
        <item x="907"/>
        <item x="1502"/>
        <item x="997"/>
        <item x="1304"/>
        <item x="906"/>
        <item x="1303"/>
        <item x="996"/>
        <item x="1302"/>
        <item x="1152"/>
        <item t="default"/>
      </items>
    </pivotField>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Time to Hire" fld="24"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16F0F1-04A1-4678-9395-BF428EC178CA}"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B35" firstHeaderRow="1" firstDataRow="1" firstDataCol="1"/>
  <pivotFields count="38">
    <pivotField showAll="0"/>
    <pivotField showAll="0"/>
    <pivotField showAll="0">
      <items count="12">
        <item x="10"/>
        <item x="9"/>
        <item x="8"/>
        <item x="7"/>
        <item x="6"/>
        <item x="5"/>
        <item x="4"/>
        <item x="3"/>
        <item x="2"/>
        <item x="1"/>
        <item x="0"/>
        <item t="default"/>
      </items>
    </pivotField>
    <pivotField showAll="0"/>
    <pivotField showAll="0"/>
    <pivotField showAll="0"/>
    <pivotField axis="axisRow"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End of probation date" fld="32" subtotal="average" baseField="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1DD768-C009-4AA9-B23E-A0BFAC7113A5}"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24" firstHeaderRow="1" firstDataRow="1" firstDataCol="1"/>
  <pivotFields count="38">
    <pivotField showAll="0"/>
    <pivotField showAll="0"/>
    <pivotField showAll="0" sortType="descending">
      <items count="12">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7">
        <item x="1"/>
        <item x="2"/>
        <item x="0"/>
        <item x="5"/>
        <item x="4"/>
        <item x="3"/>
        <item t="default"/>
      </items>
      <autoSortScope>
        <pivotArea dataOnly="0" outline="0" fieldPosition="0">
          <references count="1">
            <reference field="4294967294" count="1" selected="0">
              <x v="0"/>
            </reference>
          </references>
        </pivotArea>
      </autoSortScope>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v="1"/>
    </i>
    <i>
      <x/>
    </i>
    <i>
      <x v="5"/>
    </i>
    <i>
      <x v="2"/>
    </i>
    <i>
      <x v="4"/>
    </i>
    <i>
      <x v="3"/>
    </i>
    <i t="grand">
      <x/>
    </i>
  </rowItems>
  <colItems count="1">
    <i/>
  </colItems>
  <dataFields count="1">
    <dataField name="Average of Time to Hire" fld="24"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222D12-F9B0-4664-A3FB-60C8952308A3}"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38">
    <pivotField showAll="0"/>
    <pivotField showAll="0"/>
    <pivotField axis="axisRow" showAll="0" sortType="descending">
      <items count="12">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1"/>
        <item x="2"/>
        <item x="0"/>
        <item x="5"/>
        <item x="4"/>
        <item x="3"/>
        <item t="default"/>
      </items>
    </pivotField>
    <pivotField numFmtId="14" showAll="0"/>
    <pivotField numFmtId="14" showAll="0"/>
    <pivotField numFmtId="1" showAll="0"/>
    <pivotField numFmtId="14" showAll="0"/>
    <pivotField numFmtId="1"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10"/>
    </i>
    <i>
      <x v="9"/>
    </i>
    <i>
      <x v="3"/>
    </i>
    <i>
      <x v="5"/>
    </i>
    <i>
      <x v="7"/>
    </i>
    <i>
      <x v="1"/>
    </i>
    <i>
      <x v="6"/>
    </i>
    <i>
      <x v="4"/>
    </i>
    <i>
      <x v="8"/>
    </i>
    <i>
      <x/>
    </i>
    <i>
      <x v="2"/>
    </i>
    <i t="grand">
      <x/>
    </i>
  </rowItems>
  <colItems count="1">
    <i/>
  </colItems>
  <dataFields count="1">
    <dataField name="Average of Time to Hire" fld="24"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Band" xr10:uid="{DC351222-40CB-4A9C-8B7F-074D85846904}" sourceName="Level/Band">
  <pivotTables>
    <pivotTable tabId="10" name="PivotTable5"/>
    <pivotTable tabId="10" name="PivotTable10"/>
    <pivotTable tabId="10" name="PivotTable11"/>
    <pivotTable tabId="10" name="PivotTable12"/>
    <pivotTable tabId="10" name="PivotTable13"/>
    <pivotTable tabId="10" name="PivotTable21"/>
    <pivotTable tabId="10" name="PivotTable22"/>
    <pivotTable tabId="10" name="PivotTable9"/>
    <pivotTable tabId="11" name="PivotTable14"/>
    <pivotTable tabId="11" name="PivotTable15"/>
    <pivotTable tabId="11" name="PivotTable16"/>
    <pivotTable tabId="11" name="PivotTable5"/>
  </pivotTables>
  <data>
    <tabular pivotCacheId="219513212">
      <items count="6">
        <i x="1" s="1"/>
        <i x="2" s="1"/>
        <i x="0" s="1"/>
        <i x="5" s="1"/>
        <i x="4"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ITY LEVEL 1" xr10:uid="{E0B57945-06B5-4D54-91D5-E6FFEA162145}" cache="Slicer_Level_Band" caption="SENIORITY LEVEL" columnCount="2" style="SlicerStyleOther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ITY LEVEL 2" xr10:uid="{EFFDAF8A-BE09-4EC1-A32C-9D1F202FCC92}" cache="Slicer_Level_Band" caption="SENIORITY LEVEL" columnCount="3" style="SlicerStyleOther1" rowHeight="1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ITY LEVEL" xr10:uid="{DE237554-844F-46D1-B2CB-803B79895ECA}" cache="Slicer_Level_Band" caption="SENIORITY LEVEL" columnCount="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07/relationships/slicer" Target="../slicers/slicer3.xml"/><Relationship Id="rId4" Type="http://schemas.openxmlformats.org/officeDocument/2006/relationships/pivotTable" Target="../pivotTables/pivotTable8.xm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9308-F6B0-43BD-AAD1-B0F4583BF9F1}">
  <dimension ref="B1:W42"/>
  <sheetViews>
    <sheetView showGridLines="0" zoomScale="85" zoomScaleNormal="80" workbookViewId="0">
      <selection activeCell="X3" sqref="X3"/>
    </sheetView>
  </sheetViews>
  <sheetFormatPr defaultColWidth="0" defaultRowHeight="14.5" zeroHeight="1" x14ac:dyDescent="0.35"/>
  <cols>
    <col min="1" max="1" width="3.26953125" customWidth="1"/>
    <col min="2" max="8" width="8.7265625" customWidth="1"/>
    <col min="9" max="9" width="9.08984375" customWidth="1"/>
    <col min="10" max="22" width="8.7265625" customWidth="1"/>
    <col min="23" max="23" width="4.6328125" customWidth="1"/>
    <col min="24" max="24" width="8.7265625" customWidth="1"/>
    <col min="25" max="16384" width="8.7265625" hidden="1"/>
  </cols>
  <sheetData>
    <row r="1" spans="2:23" x14ac:dyDescent="0.35"/>
    <row r="2" spans="2:23" x14ac:dyDescent="0.35">
      <c r="B2" s="59"/>
      <c r="C2" s="63" t="s">
        <v>2593</v>
      </c>
      <c r="D2" s="63"/>
      <c r="E2" s="63"/>
      <c r="F2" s="63"/>
      <c r="G2" s="63"/>
      <c r="H2" s="63"/>
      <c r="I2" s="63"/>
      <c r="J2" s="63"/>
      <c r="K2" s="63"/>
      <c r="L2" s="63"/>
      <c r="M2" s="63"/>
      <c r="N2" s="63"/>
      <c r="O2" s="63"/>
      <c r="P2" s="63"/>
      <c r="Q2" s="63"/>
      <c r="R2" s="63"/>
      <c r="S2" s="63"/>
      <c r="T2" s="63"/>
      <c r="U2" s="63"/>
      <c r="V2" s="63"/>
      <c r="W2" s="59"/>
    </row>
    <row r="3" spans="2:23" x14ac:dyDescent="0.35">
      <c r="B3" s="59"/>
      <c r="C3" s="63"/>
      <c r="D3" s="63"/>
      <c r="E3" s="63"/>
      <c r="F3" s="63"/>
      <c r="G3" s="63"/>
      <c r="H3" s="63"/>
      <c r="I3" s="63"/>
      <c r="J3" s="63"/>
      <c r="K3" s="63"/>
      <c r="L3" s="63"/>
      <c r="M3" s="63"/>
      <c r="N3" s="63"/>
      <c r="O3" s="63"/>
      <c r="P3" s="63"/>
      <c r="Q3" s="63"/>
      <c r="R3" s="63"/>
      <c r="S3" s="63"/>
      <c r="T3" s="63"/>
      <c r="U3" s="63"/>
      <c r="V3" s="63"/>
      <c r="W3" s="59"/>
    </row>
    <row r="4" spans="2:23" x14ac:dyDescent="0.35">
      <c r="B4" s="58"/>
      <c r="C4" s="58"/>
      <c r="D4" s="58"/>
      <c r="E4" s="58"/>
      <c r="F4" s="58"/>
      <c r="G4" s="58"/>
      <c r="H4" s="58"/>
      <c r="I4" s="58"/>
      <c r="J4" s="58"/>
      <c r="K4" s="58"/>
      <c r="L4" s="58"/>
      <c r="M4" s="58"/>
      <c r="N4" s="58"/>
      <c r="O4" s="58"/>
      <c r="P4" s="58"/>
      <c r="Q4" s="58"/>
      <c r="R4" s="58"/>
      <c r="S4" s="58"/>
      <c r="T4" s="58"/>
      <c r="U4" s="58"/>
      <c r="V4" s="58"/>
      <c r="W4" s="58"/>
    </row>
    <row r="5" spans="2:23" x14ac:dyDescent="0.35">
      <c r="B5" s="58"/>
      <c r="C5" s="58"/>
      <c r="D5" s="58"/>
      <c r="E5" s="58"/>
      <c r="F5" s="58"/>
      <c r="G5" s="58"/>
      <c r="H5" s="58"/>
      <c r="I5" s="58"/>
      <c r="J5" s="58"/>
      <c r="K5" s="58"/>
      <c r="L5" s="58"/>
      <c r="M5" s="58"/>
      <c r="N5" s="58"/>
      <c r="O5" s="58"/>
      <c r="P5" s="58"/>
      <c r="Q5" s="62" t="s">
        <v>2592</v>
      </c>
      <c r="R5" s="58"/>
      <c r="S5" s="58"/>
      <c r="T5" s="58"/>
      <c r="U5" s="58"/>
      <c r="V5" s="58"/>
      <c r="W5" s="58"/>
    </row>
    <row r="6" spans="2:23" x14ac:dyDescent="0.35">
      <c r="B6" s="58"/>
      <c r="C6" s="58"/>
      <c r="D6" s="58"/>
      <c r="E6" s="58"/>
      <c r="F6" s="58"/>
      <c r="G6" s="58"/>
      <c r="H6" s="58"/>
      <c r="I6" s="58"/>
      <c r="J6" s="58"/>
      <c r="K6" s="58"/>
      <c r="L6" s="58"/>
      <c r="M6" s="58"/>
      <c r="N6" s="58"/>
      <c r="O6" s="58"/>
      <c r="P6" s="58"/>
      <c r="Q6" s="60"/>
      <c r="R6" s="58" t="s">
        <v>2590</v>
      </c>
      <c r="S6" s="58"/>
      <c r="T6" s="58"/>
      <c r="U6" s="58"/>
      <c r="V6" s="58"/>
      <c r="W6" s="58"/>
    </row>
    <row r="7" spans="2:23" x14ac:dyDescent="0.35">
      <c r="B7" s="58"/>
      <c r="C7" s="58"/>
      <c r="D7" s="58"/>
      <c r="E7" s="58"/>
      <c r="F7" s="58"/>
      <c r="G7" s="58"/>
      <c r="H7" s="58"/>
      <c r="I7" s="58"/>
      <c r="J7" s="58"/>
      <c r="K7" s="58"/>
      <c r="L7" s="58"/>
      <c r="M7" s="58"/>
      <c r="N7" s="58"/>
      <c r="O7" s="58"/>
      <c r="P7" s="58"/>
      <c r="Q7" s="61"/>
      <c r="R7" s="58" t="s">
        <v>2591</v>
      </c>
      <c r="S7" s="58"/>
      <c r="T7" s="58"/>
      <c r="U7" s="58"/>
      <c r="V7" s="58"/>
      <c r="W7" s="58"/>
    </row>
    <row r="8" spans="2:23" x14ac:dyDescent="0.35">
      <c r="B8" s="58"/>
      <c r="C8" s="58"/>
      <c r="D8" s="58"/>
      <c r="E8" s="58"/>
      <c r="F8" s="58"/>
      <c r="G8" s="58"/>
      <c r="H8" s="58"/>
      <c r="I8" s="58"/>
      <c r="J8" s="58"/>
      <c r="K8" s="58"/>
      <c r="L8" s="58"/>
      <c r="M8" s="58"/>
      <c r="N8" s="58"/>
      <c r="O8" s="58"/>
      <c r="P8" s="58"/>
      <c r="Q8" s="58"/>
      <c r="R8" s="58"/>
      <c r="S8" s="58"/>
      <c r="T8" s="58"/>
      <c r="U8" s="58"/>
      <c r="V8" s="58"/>
      <c r="W8" s="58"/>
    </row>
    <row r="9" spans="2:23" x14ac:dyDescent="0.35">
      <c r="B9" s="58"/>
      <c r="C9" s="58"/>
      <c r="D9" s="58"/>
      <c r="E9" s="58"/>
      <c r="F9" s="58"/>
      <c r="G9" s="58"/>
      <c r="H9" s="58"/>
      <c r="I9" s="58"/>
      <c r="J9" s="58"/>
      <c r="K9" s="58"/>
      <c r="L9" s="58"/>
      <c r="M9" s="58"/>
      <c r="N9" s="58"/>
      <c r="O9" s="58"/>
      <c r="P9" s="58"/>
      <c r="Q9" s="58"/>
      <c r="R9" s="58"/>
      <c r="S9" s="58"/>
      <c r="T9" s="58"/>
      <c r="U9" s="58"/>
      <c r="V9" s="58"/>
      <c r="W9" s="58"/>
    </row>
    <row r="10" spans="2:23" x14ac:dyDescent="0.35">
      <c r="B10" s="58"/>
      <c r="C10" s="58"/>
      <c r="D10" s="58"/>
      <c r="E10" s="58"/>
      <c r="F10" s="58"/>
      <c r="G10" s="58"/>
      <c r="H10" s="58"/>
      <c r="I10" s="58"/>
      <c r="J10" s="58"/>
      <c r="K10" s="58"/>
      <c r="L10" s="58"/>
      <c r="M10" s="58"/>
      <c r="N10" s="58"/>
      <c r="O10" s="58"/>
      <c r="P10" s="58"/>
      <c r="Q10" s="58"/>
      <c r="R10" s="58"/>
      <c r="S10" s="58"/>
      <c r="T10" s="58"/>
      <c r="U10" s="58"/>
      <c r="V10" s="58"/>
      <c r="W10" s="58"/>
    </row>
    <row r="11" spans="2:23" x14ac:dyDescent="0.35">
      <c r="B11" s="58"/>
      <c r="C11" s="58"/>
      <c r="D11" s="58"/>
      <c r="E11" s="58"/>
      <c r="F11" s="58"/>
      <c r="G11" s="58"/>
      <c r="H11" s="58"/>
      <c r="I11" s="58"/>
      <c r="J11" s="58"/>
      <c r="K11" s="58"/>
      <c r="L11" s="58"/>
      <c r="M11" s="58"/>
      <c r="N11" s="58"/>
      <c r="O11" s="58"/>
      <c r="P11" s="58"/>
      <c r="Q11" s="58"/>
      <c r="R11" s="58"/>
      <c r="S11" s="58"/>
      <c r="T11" s="58"/>
      <c r="U11" s="58"/>
      <c r="V11" s="58"/>
      <c r="W11" s="58"/>
    </row>
    <row r="12" spans="2:23" x14ac:dyDescent="0.35">
      <c r="B12" s="58"/>
      <c r="C12" s="58"/>
      <c r="D12" s="58"/>
      <c r="E12" s="58"/>
      <c r="F12" s="58"/>
      <c r="G12" s="58"/>
      <c r="H12" s="58"/>
      <c r="I12" s="58"/>
      <c r="J12" s="58"/>
      <c r="K12" s="58"/>
      <c r="L12" s="58"/>
      <c r="M12" s="58"/>
      <c r="N12" s="58"/>
      <c r="O12" s="58"/>
      <c r="P12" s="58"/>
      <c r="Q12" s="58"/>
      <c r="R12" s="58"/>
      <c r="S12" s="58"/>
      <c r="T12" s="58"/>
      <c r="U12" s="58"/>
      <c r="V12" s="58"/>
      <c r="W12" s="58"/>
    </row>
    <row r="13" spans="2:23" x14ac:dyDescent="0.35">
      <c r="B13" s="58"/>
      <c r="C13" s="58"/>
      <c r="D13" s="58"/>
      <c r="E13" s="58"/>
      <c r="F13" s="58"/>
      <c r="G13" s="58"/>
      <c r="H13" s="58"/>
      <c r="I13" s="58"/>
      <c r="J13" s="58"/>
      <c r="K13" s="58"/>
      <c r="L13" s="58"/>
      <c r="M13" s="58"/>
      <c r="N13" s="58"/>
      <c r="O13" s="58"/>
      <c r="P13" s="58"/>
      <c r="Q13" s="58"/>
      <c r="R13" s="58"/>
      <c r="S13" s="58"/>
      <c r="T13" s="58"/>
      <c r="U13" s="58"/>
      <c r="V13" s="58"/>
      <c r="W13" s="58"/>
    </row>
    <row r="14" spans="2:23" x14ac:dyDescent="0.35">
      <c r="B14" s="58"/>
      <c r="C14" s="58"/>
      <c r="D14" s="58"/>
      <c r="E14" s="58"/>
      <c r="F14" s="58"/>
      <c r="G14" s="58"/>
      <c r="H14" s="58"/>
      <c r="I14" s="58"/>
      <c r="J14" s="58"/>
      <c r="K14" s="58"/>
      <c r="L14" s="58"/>
      <c r="M14" s="58"/>
      <c r="N14" s="58"/>
      <c r="O14" s="58"/>
      <c r="P14" s="58"/>
      <c r="Q14" s="58"/>
      <c r="R14" s="58"/>
      <c r="S14" s="58"/>
      <c r="T14" s="58"/>
      <c r="U14" s="58"/>
      <c r="V14" s="58"/>
      <c r="W14" s="58"/>
    </row>
    <row r="15" spans="2:23" x14ac:dyDescent="0.35">
      <c r="B15" s="58"/>
      <c r="C15" s="58"/>
      <c r="D15" s="58"/>
      <c r="E15" s="58"/>
      <c r="F15" s="58"/>
      <c r="G15" s="58"/>
      <c r="H15" s="58"/>
      <c r="I15" s="58"/>
      <c r="J15" s="58"/>
      <c r="K15" s="58"/>
      <c r="L15" s="58"/>
      <c r="M15" s="58"/>
      <c r="N15" s="58"/>
      <c r="O15" s="58"/>
      <c r="P15" s="58"/>
      <c r="Q15" s="58"/>
      <c r="R15" s="58"/>
      <c r="S15" s="58"/>
      <c r="T15" s="58"/>
      <c r="U15" s="58"/>
      <c r="V15" s="58"/>
      <c r="W15" s="58"/>
    </row>
    <row r="16" spans="2:23" x14ac:dyDescent="0.35">
      <c r="B16" s="58"/>
      <c r="C16" s="58"/>
      <c r="D16" s="58"/>
      <c r="E16" s="58"/>
      <c r="F16" s="58"/>
      <c r="G16" s="58"/>
      <c r="H16" s="58"/>
      <c r="I16" s="58"/>
      <c r="J16" s="58"/>
      <c r="K16" s="58"/>
      <c r="L16" s="58"/>
      <c r="M16" s="58"/>
      <c r="N16" s="58"/>
      <c r="O16" s="58"/>
      <c r="P16" s="58"/>
      <c r="Q16" s="58"/>
      <c r="R16" s="58"/>
      <c r="S16" s="58"/>
      <c r="T16" s="58"/>
      <c r="U16" s="58"/>
      <c r="V16" s="58"/>
      <c r="W16" s="58"/>
    </row>
    <row r="17" spans="2:23" x14ac:dyDescent="0.35">
      <c r="B17" s="58"/>
      <c r="C17" s="58"/>
      <c r="D17" s="58"/>
      <c r="E17" s="58"/>
      <c r="F17" s="58"/>
      <c r="G17" s="58"/>
      <c r="H17" s="58"/>
      <c r="I17" s="58"/>
      <c r="J17" s="58"/>
      <c r="K17" s="58"/>
      <c r="L17" s="58"/>
      <c r="M17" s="58"/>
      <c r="N17" s="58"/>
      <c r="O17" s="58"/>
      <c r="P17" s="58"/>
      <c r="Q17" s="58"/>
      <c r="R17" s="58"/>
      <c r="S17" s="58"/>
      <c r="T17" s="58"/>
      <c r="U17" s="58"/>
      <c r="V17" s="58"/>
      <c r="W17" s="58"/>
    </row>
    <row r="18" spans="2:23" x14ac:dyDescent="0.35">
      <c r="B18" s="58"/>
      <c r="C18" s="58"/>
      <c r="D18" s="58"/>
      <c r="E18" s="58"/>
      <c r="F18" s="58"/>
      <c r="G18" s="58"/>
      <c r="H18" s="58"/>
      <c r="I18" s="58"/>
      <c r="J18" s="58"/>
      <c r="K18" s="58"/>
      <c r="L18" s="58"/>
      <c r="M18" s="58"/>
      <c r="N18" s="58"/>
      <c r="O18" s="58"/>
      <c r="P18" s="58"/>
      <c r="Q18" s="58"/>
      <c r="R18" s="58"/>
      <c r="S18" s="58"/>
      <c r="T18" s="58"/>
      <c r="U18" s="58"/>
      <c r="V18" s="58"/>
      <c r="W18" s="58"/>
    </row>
    <row r="19" spans="2:23" x14ac:dyDescent="0.35">
      <c r="B19" s="58"/>
      <c r="C19" s="58"/>
      <c r="D19" s="58"/>
      <c r="E19" s="58"/>
      <c r="F19" s="58"/>
      <c r="G19" s="58"/>
      <c r="H19" s="58"/>
      <c r="I19" s="58"/>
      <c r="J19" s="58"/>
      <c r="K19" s="58"/>
      <c r="L19" s="58"/>
      <c r="M19" s="58"/>
      <c r="N19" s="58"/>
      <c r="O19" s="58"/>
      <c r="P19" s="58"/>
      <c r="Q19" s="58"/>
      <c r="R19" s="58"/>
      <c r="S19" s="58"/>
      <c r="T19" s="58"/>
      <c r="U19" s="58"/>
      <c r="V19" s="58"/>
      <c r="W19" s="58"/>
    </row>
    <row r="20" spans="2:23" x14ac:dyDescent="0.35">
      <c r="B20" s="58"/>
      <c r="C20" s="58"/>
      <c r="D20" s="58"/>
      <c r="E20" s="58"/>
      <c r="F20" s="58"/>
      <c r="G20" s="58"/>
      <c r="H20" s="58"/>
      <c r="I20" s="58"/>
      <c r="J20" s="58"/>
      <c r="K20" s="58"/>
      <c r="L20" s="58"/>
      <c r="M20" s="58"/>
      <c r="N20" s="58"/>
      <c r="O20" s="58"/>
      <c r="P20" s="58"/>
      <c r="Q20" s="58"/>
      <c r="R20" s="58"/>
      <c r="S20" s="58"/>
      <c r="T20" s="58"/>
      <c r="U20" s="58"/>
      <c r="V20" s="58"/>
      <c r="W20" s="58"/>
    </row>
    <row r="21" spans="2:23" x14ac:dyDescent="0.35">
      <c r="B21" s="58"/>
      <c r="C21" s="58"/>
      <c r="D21" s="58"/>
      <c r="E21" s="58"/>
      <c r="F21" s="58"/>
      <c r="G21" s="58"/>
      <c r="H21" s="58"/>
      <c r="I21" s="58"/>
      <c r="J21" s="58"/>
      <c r="K21" s="58"/>
      <c r="L21" s="58"/>
      <c r="M21" s="58"/>
      <c r="N21" s="58"/>
      <c r="O21" s="58"/>
      <c r="P21" s="58"/>
      <c r="Q21" s="58"/>
      <c r="R21" s="58"/>
      <c r="S21" s="58"/>
      <c r="T21" s="58"/>
      <c r="U21" s="58"/>
      <c r="V21" s="58"/>
      <c r="W21" s="58"/>
    </row>
    <row r="22" spans="2:23" x14ac:dyDescent="0.35">
      <c r="B22" s="58"/>
      <c r="C22" s="58"/>
      <c r="D22" s="58"/>
      <c r="E22" s="58"/>
      <c r="F22" s="58"/>
      <c r="G22" s="58"/>
      <c r="H22" s="58"/>
      <c r="I22" s="58"/>
      <c r="J22" s="58"/>
      <c r="K22" s="58"/>
      <c r="L22" s="58"/>
      <c r="M22" s="58"/>
      <c r="N22" s="58"/>
      <c r="O22" s="58"/>
      <c r="P22" s="58"/>
      <c r="Q22" s="58"/>
      <c r="R22" s="58"/>
      <c r="S22" s="58"/>
      <c r="T22" s="58"/>
      <c r="U22" s="58"/>
      <c r="V22" s="58"/>
      <c r="W22" s="58"/>
    </row>
    <row r="23" spans="2:23" x14ac:dyDescent="0.35">
      <c r="B23" s="58"/>
      <c r="C23" s="58"/>
      <c r="D23" s="58"/>
      <c r="E23" s="58"/>
      <c r="F23" s="58"/>
      <c r="G23" s="58"/>
      <c r="H23" s="58"/>
      <c r="I23" s="58"/>
      <c r="J23" s="58"/>
      <c r="K23" s="58"/>
      <c r="L23" s="58"/>
      <c r="M23" s="58"/>
      <c r="N23" s="58"/>
      <c r="O23" s="58"/>
      <c r="P23" s="58"/>
      <c r="Q23" s="58"/>
      <c r="R23" s="58"/>
      <c r="S23" s="58"/>
      <c r="T23" s="58"/>
      <c r="U23" s="58"/>
      <c r="V23" s="58"/>
      <c r="W23" s="58"/>
    </row>
    <row r="24" spans="2:23" x14ac:dyDescent="0.35">
      <c r="B24" s="58"/>
      <c r="C24" s="58"/>
      <c r="D24" s="58"/>
      <c r="E24" s="58"/>
      <c r="F24" s="58"/>
      <c r="G24" s="58"/>
      <c r="H24" s="58"/>
      <c r="I24" s="58"/>
      <c r="J24" s="58"/>
      <c r="K24" s="58"/>
      <c r="L24" s="58"/>
      <c r="M24" s="58"/>
      <c r="N24" s="58"/>
      <c r="O24" s="58"/>
      <c r="P24" s="58"/>
      <c r="Q24" s="58"/>
      <c r="R24" s="58"/>
      <c r="S24" s="58"/>
      <c r="T24" s="58"/>
      <c r="U24" s="58"/>
      <c r="V24" s="58"/>
      <c r="W24" s="58"/>
    </row>
    <row r="25" spans="2:23" x14ac:dyDescent="0.35">
      <c r="B25" s="58"/>
      <c r="C25" s="58"/>
      <c r="D25" s="58"/>
      <c r="E25" s="58"/>
      <c r="F25" s="58"/>
      <c r="G25" s="58"/>
      <c r="H25" s="58"/>
      <c r="I25" s="58"/>
      <c r="J25" s="58"/>
      <c r="K25" s="58"/>
      <c r="L25" s="58"/>
      <c r="M25" s="58"/>
      <c r="N25" s="58"/>
      <c r="O25" s="58"/>
      <c r="P25" s="58"/>
      <c r="Q25" s="58"/>
      <c r="R25" s="58"/>
      <c r="S25" s="58"/>
      <c r="T25" s="58"/>
      <c r="U25" s="58"/>
      <c r="V25" s="58"/>
      <c r="W25" s="58"/>
    </row>
    <row r="26" spans="2:23" x14ac:dyDescent="0.35">
      <c r="B26" s="58"/>
      <c r="C26" s="58"/>
      <c r="D26" s="58"/>
      <c r="E26" s="58"/>
      <c r="F26" s="58"/>
      <c r="G26" s="58"/>
      <c r="H26" s="58"/>
      <c r="I26" s="58"/>
      <c r="J26" s="58"/>
      <c r="K26" s="58"/>
      <c r="L26" s="58"/>
      <c r="M26" s="58"/>
      <c r="N26" s="58"/>
      <c r="O26" s="58"/>
      <c r="P26" s="58"/>
      <c r="Q26" s="58"/>
      <c r="R26" s="58"/>
      <c r="S26" s="58"/>
      <c r="T26" s="58"/>
      <c r="U26" s="58"/>
      <c r="V26" s="58"/>
      <c r="W26" s="58"/>
    </row>
    <row r="27" spans="2:23" x14ac:dyDescent="0.35">
      <c r="B27" s="58"/>
      <c r="C27" s="58"/>
      <c r="D27" s="58"/>
      <c r="E27" s="58"/>
      <c r="F27" s="58"/>
      <c r="G27" s="58"/>
      <c r="H27" s="58"/>
      <c r="I27" s="58"/>
      <c r="J27" s="58"/>
      <c r="K27" s="58"/>
      <c r="L27" s="58"/>
      <c r="M27" s="58"/>
      <c r="N27" s="58"/>
      <c r="O27" s="58"/>
      <c r="P27" s="58"/>
      <c r="Q27" s="58"/>
      <c r="R27" s="58"/>
      <c r="S27" s="58"/>
      <c r="T27" s="58"/>
      <c r="U27" s="58"/>
      <c r="V27" s="58"/>
      <c r="W27" s="58"/>
    </row>
    <row r="28" spans="2:23" x14ac:dyDescent="0.35">
      <c r="B28" s="58"/>
      <c r="C28" s="58"/>
      <c r="D28" s="58"/>
      <c r="E28" s="58"/>
      <c r="F28" s="58"/>
      <c r="G28" s="58"/>
      <c r="H28" s="58"/>
      <c r="I28" s="58"/>
      <c r="J28" s="58"/>
      <c r="K28" s="58"/>
      <c r="L28" s="58"/>
      <c r="M28" s="58"/>
      <c r="N28" s="58"/>
      <c r="O28" s="58"/>
      <c r="P28" s="58"/>
      <c r="Q28" s="58"/>
      <c r="R28" s="58"/>
      <c r="S28" s="58"/>
      <c r="T28" s="58"/>
      <c r="U28" s="58"/>
      <c r="V28" s="58"/>
      <c r="W28" s="58"/>
    </row>
    <row r="29" spans="2:23" x14ac:dyDescent="0.35">
      <c r="B29" s="58"/>
      <c r="C29" s="58"/>
      <c r="D29" s="58"/>
      <c r="E29" s="58"/>
      <c r="F29" s="58"/>
      <c r="G29" s="58"/>
      <c r="H29" s="58"/>
      <c r="I29" s="58"/>
      <c r="J29" s="58"/>
      <c r="K29" s="58"/>
      <c r="L29" s="58"/>
      <c r="M29" s="58"/>
      <c r="N29" s="58"/>
      <c r="O29" s="58"/>
      <c r="P29" s="58"/>
      <c r="Q29" s="58"/>
      <c r="R29" s="58"/>
      <c r="S29" s="58"/>
      <c r="T29" s="58"/>
      <c r="U29" s="58"/>
      <c r="V29" s="58"/>
      <c r="W29" s="58"/>
    </row>
    <row r="30" spans="2:23" x14ac:dyDescent="0.35">
      <c r="B30" s="58"/>
      <c r="C30" s="58"/>
      <c r="D30" s="58"/>
      <c r="E30" s="58"/>
      <c r="F30" s="58"/>
      <c r="G30" s="58"/>
      <c r="H30" s="58"/>
      <c r="I30" s="58"/>
      <c r="J30" s="58"/>
      <c r="K30" s="58"/>
      <c r="L30" s="58"/>
      <c r="M30" s="58"/>
      <c r="N30" s="58"/>
      <c r="O30" s="58"/>
      <c r="P30" s="58"/>
      <c r="Q30" s="58"/>
      <c r="R30" s="58"/>
      <c r="S30" s="58"/>
      <c r="T30" s="58"/>
      <c r="U30" s="58"/>
      <c r="V30" s="58"/>
      <c r="W30" s="58"/>
    </row>
    <row r="31" spans="2:23" x14ac:dyDescent="0.35">
      <c r="B31" s="58"/>
      <c r="C31" s="58"/>
      <c r="D31" s="58"/>
      <c r="E31" s="58"/>
      <c r="F31" s="58"/>
      <c r="G31" s="58"/>
      <c r="H31" s="58"/>
      <c r="I31" s="58"/>
      <c r="J31" s="58"/>
      <c r="K31" s="58"/>
      <c r="L31" s="58"/>
      <c r="M31" s="58"/>
      <c r="N31" s="58"/>
      <c r="O31" s="58"/>
      <c r="P31" s="58"/>
      <c r="Q31" s="58"/>
      <c r="R31" s="58"/>
      <c r="S31" s="58"/>
      <c r="T31" s="58"/>
      <c r="U31" s="58"/>
      <c r="V31" s="58"/>
      <c r="W31" s="58"/>
    </row>
    <row r="32" spans="2:23" x14ac:dyDescent="0.35">
      <c r="B32" s="58"/>
      <c r="C32" s="58"/>
      <c r="D32" s="58"/>
      <c r="E32" s="58"/>
      <c r="F32" s="58"/>
      <c r="G32" s="58"/>
      <c r="H32" s="58"/>
      <c r="I32" s="58"/>
      <c r="J32" s="58"/>
      <c r="K32" s="58"/>
      <c r="L32" s="58"/>
      <c r="M32" s="58"/>
      <c r="N32" s="58"/>
      <c r="O32" s="58"/>
      <c r="P32" s="58"/>
      <c r="Q32" s="58"/>
      <c r="R32" s="58"/>
      <c r="S32" s="58"/>
      <c r="T32" s="58"/>
      <c r="U32" s="58"/>
      <c r="V32" s="58"/>
      <c r="W32" s="58"/>
    </row>
    <row r="33" spans="2:23" x14ac:dyDescent="0.35">
      <c r="B33" s="58"/>
      <c r="C33" s="58"/>
      <c r="D33" s="58"/>
      <c r="E33" s="58"/>
      <c r="F33" s="58"/>
      <c r="G33" s="58"/>
      <c r="H33" s="58"/>
      <c r="I33" s="58"/>
      <c r="J33" s="58"/>
      <c r="K33" s="58"/>
      <c r="L33" s="58"/>
      <c r="M33" s="58"/>
      <c r="N33" s="58"/>
      <c r="O33" s="58"/>
      <c r="P33" s="58"/>
      <c r="Q33" s="58"/>
      <c r="R33" s="58"/>
      <c r="S33" s="58"/>
      <c r="T33" s="58"/>
      <c r="U33" s="58"/>
      <c r="V33" s="58"/>
      <c r="W33" s="58"/>
    </row>
    <row r="34" spans="2:23" x14ac:dyDescent="0.35">
      <c r="B34" s="58"/>
      <c r="C34" s="58"/>
      <c r="D34" s="58"/>
      <c r="E34" s="58"/>
      <c r="F34" s="58"/>
      <c r="G34" s="58"/>
      <c r="H34" s="58"/>
      <c r="I34" s="58"/>
      <c r="J34" s="58"/>
      <c r="K34" s="58"/>
      <c r="L34" s="58"/>
      <c r="M34" s="58"/>
      <c r="N34" s="58"/>
      <c r="O34" s="58"/>
      <c r="P34" s="58"/>
      <c r="Q34" s="58"/>
      <c r="R34" s="58"/>
      <c r="S34" s="58"/>
      <c r="T34" s="58"/>
      <c r="U34" s="58"/>
      <c r="V34" s="58"/>
      <c r="W34" s="58"/>
    </row>
    <row r="35" spans="2:23" x14ac:dyDescent="0.35">
      <c r="B35" s="58"/>
      <c r="C35" s="58"/>
      <c r="D35" s="58"/>
      <c r="E35" s="58"/>
      <c r="F35" s="58"/>
      <c r="G35" s="58"/>
      <c r="H35" s="58"/>
      <c r="I35" s="58"/>
      <c r="J35" s="58"/>
      <c r="K35" s="58"/>
      <c r="L35" s="58"/>
      <c r="M35" s="58"/>
      <c r="N35" s="58"/>
      <c r="O35" s="58"/>
      <c r="P35" s="58"/>
      <c r="Q35" s="58"/>
      <c r="R35" s="58"/>
      <c r="S35" s="58"/>
      <c r="T35" s="58"/>
      <c r="U35" s="58"/>
      <c r="V35" s="58"/>
      <c r="W35" s="58"/>
    </row>
    <row r="36" spans="2:23" x14ac:dyDescent="0.35">
      <c r="B36" s="58"/>
      <c r="C36" s="58"/>
      <c r="D36" s="58"/>
      <c r="E36" s="58"/>
      <c r="F36" s="58"/>
      <c r="G36" s="58"/>
      <c r="H36" s="58"/>
      <c r="I36" s="58"/>
      <c r="J36" s="58"/>
      <c r="K36" s="58"/>
      <c r="L36" s="58"/>
      <c r="M36" s="58"/>
      <c r="N36" s="58"/>
      <c r="O36" s="58"/>
      <c r="P36" s="58"/>
      <c r="Q36" s="58"/>
      <c r="R36" s="58"/>
      <c r="S36" s="58"/>
      <c r="T36" s="58"/>
      <c r="U36" s="58"/>
      <c r="V36" s="58"/>
      <c r="W36" s="58"/>
    </row>
    <row r="37" spans="2:23" x14ac:dyDescent="0.35">
      <c r="B37" s="58"/>
      <c r="C37" s="58"/>
      <c r="D37" s="58"/>
      <c r="E37" s="58"/>
      <c r="F37" s="58"/>
      <c r="G37" s="58"/>
      <c r="H37" s="58"/>
      <c r="I37" s="58"/>
      <c r="J37" s="58"/>
      <c r="K37" s="58"/>
      <c r="L37" s="58"/>
      <c r="M37" s="58"/>
      <c r="N37" s="58"/>
      <c r="O37" s="58"/>
      <c r="P37" s="58"/>
      <c r="Q37" s="58"/>
      <c r="R37" s="58"/>
      <c r="S37" s="58"/>
      <c r="T37" s="58"/>
      <c r="U37" s="58"/>
      <c r="V37" s="58"/>
      <c r="W37" s="58"/>
    </row>
    <row r="38" spans="2:23" x14ac:dyDescent="0.35">
      <c r="B38" s="58"/>
      <c r="C38" s="58"/>
      <c r="D38" s="58"/>
      <c r="E38" s="58"/>
      <c r="F38" s="58"/>
      <c r="G38" s="58"/>
      <c r="H38" s="58"/>
      <c r="I38" s="58"/>
      <c r="J38" s="58"/>
      <c r="K38" s="58"/>
      <c r="L38" s="58"/>
      <c r="M38" s="58"/>
      <c r="N38" s="58"/>
      <c r="O38" s="58"/>
      <c r="P38" s="58"/>
      <c r="Q38" s="58"/>
      <c r="R38" s="58"/>
      <c r="S38" s="58"/>
      <c r="T38" s="58"/>
      <c r="U38" s="58"/>
      <c r="V38" s="58"/>
      <c r="W38" s="58"/>
    </row>
    <row r="39" spans="2:23" x14ac:dyDescent="0.35">
      <c r="B39" s="58"/>
      <c r="C39" s="58"/>
      <c r="D39" s="58"/>
      <c r="E39" s="58"/>
      <c r="F39" s="58"/>
      <c r="G39" s="58"/>
      <c r="H39" s="58"/>
      <c r="I39" s="58"/>
      <c r="J39" s="58"/>
      <c r="K39" s="58"/>
      <c r="L39" s="58"/>
      <c r="M39" s="58"/>
      <c r="N39" s="58"/>
      <c r="O39" s="58"/>
      <c r="P39" s="58"/>
      <c r="Q39" s="58"/>
      <c r="R39" s="58"/>
      <c r="S39" s="58"/>
      <c r="T39" s="58"/>
      <c r="U39" s="58"/>
      <c r="V39" s="58"/>
      <c r="W39" s="58"/>
    </row>
    <row r="40" spans="2:23" x14ac:dyDescent="0.35">
      <c r="B40" s="58"/>
      <c r="C40" s="58"/>
      <c r="D40" s="58"/>
      <c r="E40" s="58"/>
      <c r="F40" s="58"/>
      <c r="G40" s="58"/>
      <c r="H40" s="58"/>
      <c r="I40" s="58"/>
      <c r="J40" s="58"/>
      <c r="K40" s="58"/>
      <c r="L40" s="58"/>
      <c r="M40" s="58"/>
      <c r="N40" s="58"/>
      <c r="O40" s="58"/>
      <c r="P40" s="58"/>
      <c r="Q40" s="58"/>
      <c r="R40" s="58"/>
      <c r="S40" s="58"/>
      <c r="T40" s="58"/>
      <c r="U40" s="58"/>
      <c r="V40" s="58"/>
      <c r="W40" s="58"/>
    </row>
    <row r="41" spans="2:23" x14ac:dyDescent="0.35">
      <c r="B41" s="58"/>
      <c r="C41" s="58"/>
      <c r="D41" s="58"/>
      <c r="E41" s="58"/>
      <c r="F41" s="58"/>
      <c r="G41" s="58"/>
      <c r="H41" s="58"/>
      <c r="I41" s="58"/>
      <c r="J41" s="58"/>
      <c r="K41" s="58"/>
      <c r="L41" s="58"/>
      <c r="M41" s="58"/>
      <c r="N41" s="58"/>
      <c r="O41" s="58"/>
      <c r="P41" s="58"/>
      <c r="Q41" s="58"/>
      <c r="R41" s="58"/>
      <c r="S41" s="58"/>
      <c r="T41" s="58"/>
      <c r="U41" s="58"/>
      <c r="V41" s="58"/>
      <c r="W41" s="58"/>
    </row>
    <row r="42" spans="2:23" x14ac:dyDescent="0.35"/>
  </sheetData>
  <mergeCells count="1">
    <mergeCell ref="C2:V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6109-6806-4002-9DCA-DBE17CB03ADC}">
  <dimension ref="A1:O32"/>
  <sheetViews>
    <sheetView showGridLines="0" zoomScaleNormal="100" workbookViewId="0">
      <selection activeCell="P9" sqref="P9"/>
    </sheetView>
  </sheetViews>
  <sheetFormatPr defaultColWidth="0" defaultRowHeight="14.5" zeroHeight="1" x14ac:dyDescent="0.35"/>
  <cols>
    <col min="1" max="16" width="8.7265625" customWidth="1"/>
  </cols>
  <sheetData>
    <row r="1" spans="1:15" x14ac:dyDescent="0.35">
      <c r="A1" s="59"/>
      <c r="B1" s="63" t="s">
        <v>2594</v>
      </c>
      <c r="C1" s="63"/>
      <c r="D1" s="63"/>
      <c r="E1" s="63"/>
      <c r="F1" s="63"/>
      <c r="G1" s="63"/>
      <c r="H1" s="63"/>
      <c r="I1" s="63"/>
      <c r="J1" s="63"/>
      <c r="K1" s="63"/>
      <c r="L1" s="63"/>
      <c r="M1" s="63"/>
      <c r="N1" s="63"/>
      <c r="O1" s="59"/>
    </row>
    <row r="2" spans="1:15" x14ac:dyDescent="0.35">
      <c r="A2" s="59"/>
      <c r="B2" s="63"/>
      <c r="C2" s="63"/>
      <c r="D2" s="63"/>
      <c r="E2" s="63"/>
      <c r="F2" s="63"/>
      <c r="G2" s="63"/>
      <c r="H2" s="63"/>
      <c r="I2" s="63"/>
      <c r="J2" s="63"/>
      <c r="K2" s="63"/>
      <c r="L2" s="63"/>
      <c r="M2" s="63"/>
      <c r="N2" s="63"/>
      <c r="O2" s="59"/>
    </row>
    <row r="3" spans="1:15" x14ac:dyDescent="0.35">
      <c r="A3" s="58"/>
      <c r="B3" s="58"/>
      <c r="C3" s="58"/>
      <c r="D3" s="58"/>
      <c r="E3" s="58"/>
      <c r="F3" s="58"/>
      <c r="G3" s="58"/>
      <c r="H3" s="58"/>
      <c r="I3" s="58"/>
      <c r="J3" s="58"/>
      <c r="K3" s="58"/>
      <c r="L3" s="58"/>
      <c r="M3" s="58"/>
      <c r="N3" s="58"/>
      <c r="O3" s="58"/>
    </row>
    <row r="4" spans="1:15" x14ac:dyDescent="0.35">
      <c r="A4" s="58"/>
      <c r="B4" s="58"/>
      <c r="C4" s="58"/>
      <c r="D4" s="58"/>
      <c r="E4" s="58"/>
      <c r="F4" s="58"/>
      <c r="G4" s="58"/>
      <c r="H4" s="58"/>
      <c r="I4" s="58"/>
      <c r="J4" s="58"/>
      <c r="K4" s="58"/>
      <c r="L4" s="58"/>
      <c r="M4" s="58"/>
      <c r="N4" s="58"/>
      <c r="O4" s="58"/>
    </row>
    <row r="5" spans="1:15" x14ac:dyDescent="0.35">
      <c r="A5" s="58"/>
      <c r="B5" s="58"/>
      <c r="C5" s="58"/>
      <c r="D5" s="58"/>
      <c r="E5" s="58"/>
      <c r="F5" s="58"/>
      <c r="G5" s="58"/>
      <c r="H5" s="58"/>
      <c r="I5" s="58"/>
      <c r="J5" s="58"/>
      <c r="K5" s="58"/>
      <c r="L5" s="58"/>
      <c r="M5" s="58"/>
      <c r="N5" s="58"/>
      <c r="O5" s="58"/>
    </row>
    <row r="6" spans="1:15" x14ac:dyDescent="0.35">
      <c r="A6" s="58"/>
      <c r="B6" s="58"/>
      <c r="C6" s="58"/>
      <c r="D6" s="58"/>
      <c r="E6" s="58"/>
      <c r="F6" s="58"/>
      <c r="G6" s="58"/>
      <c r="H6" s="58"/>
      <c r="I6" s="58"/>
      <c r="J6" s="58"/>
      <c r="K6" s="58"/>
      <c r="L6" s="58"/>
      <c r="M6" s="58"/>
      <c r="N6" s="58"/>
      <c r="O6" s="58"/>
    </row>
    <row r="7" spans="1:15" x14ac:dyDescent="0.35">
      <c r="A7" s="58"/>
      <c r="B7" s="58"/>
      <c r="C7" s="58"/>
      <c r="D7" s="58"/>
      <c r="E7" s="58"/>
      <c r="F7" s="58"/>
      <c r="G7" s="58"/>
      <c r="H7" s="58"/>
      <c r="I7" s="58"/>
      <c r="J7" s="58"/>
      <c r="K7" s="58"/>
      <c r="L7" s="58"/>
      <c r="M7" s="58"/>
      <c r="N7" s="58"/>
      <c r="O7" s="58"/>
    </row>
    <row r="8" spans="1:15" x14ac:dyDescent="0.35">
      <c r="A8" s="58"/>
      <c r="B8" s="58"/>
      <c r="C8" s="58"/>
      <c r="D8" s="58"/>
      <c r="E8" s="58"/>
      <c r="F8" s="58"/>
      <c r="G8" s="58"/>
      <c r="H8" s="58"/>
      <c r="I8" s="58"/>
      <c r="J8" s="58"/>
      <c r="K8" s="58"/>
      <c r="L8" s="58"/>
      <c r="M8" s="58"/>
      <c r="N8" s="58"/>
      <c r="O8" s="58"/>
    </row>
    <row r="9" spans="1:15" x14ac:dyDescent="0.35">
      <c r="A9" s="58"/>
      <c r="B9" s="58"/>
      <c r="C9" s="58"/>
      <c r="D9" s="58"/>
      <c r="E9" s="58"/>
      <c r="F9" s="58"/>
      <c r="G9" s="58"/>
      <c r="H9" s="58"/>
      <c r="I9" s="58"/>
      <c r="J9" s="58"/>
      <c r="K9" s="58"/>
      <c r="L9" s="58"/>
      <c r="M9" s="58"/>
      <c r="N9" s="58"/>
      <c r="O9" s="58"/>
    </row>
    <row r="10" spans="1:15" x14ac:dyDescent="0.35">
      <c r="A10" s="58"/>
      <c r="B10" s="58"/>
      <c r="C10" s="58"/>
      <c r="D10" s="58"/>
      <c r="E10" s="58"/>
      <c r="F10" s="58"/>
      <c r="G10" s="58"/>
      <c r="H10" s="58"/>
      <c r="I10" s="58"/>
      <c r="J10" s="58"/>
      <c r="K10" s="58"/>
      <c r="L10" s="58"/>
      <c r="M10" s="58"/>
      <c r="N10" s="58"/>
      <c r="O10" s="58"/>
    </row>
    <row r="11" spans="1:15" x14ac:dyDescent="0.35">
      <c r="A11" s="58"/>
      <c r="B11" s="58"/>
      <c r="C11" s="58"/>
      <c r="D11" s="58"/>
      <c r="E11" s="58"/>
      <c r="F11" s="58"/>
      <c r="G11" s="58"/>
      <c r="H11" s="58"/>
      <c r="I11" s="58"/>
      <c r="J11" s="58"/>
      <c r="K11" s="58"/>
      <c r="L11" s="58"/>
      <c r="M11" s="58"/>
      <c r="N11" s="58"/>
      <c r="O11" s="58"/>
    </row>
    <row r="12" spans="1:15" x14ac:dyDescent="0.35">
      <c r="A12" s="58"/>
      <c r="B12" s="58"/>
      <c r="C12" s="58"/>
      <c r="D12" s="58"/>
      <c r="E12" s="58"/>
      <c r="F12" s="58"/>
      <c r="G12" s="58"/>
      <c r="H12" s="58"/>
      <c r="I12" s="58"/>
      <c r="J12" s="58"/>
      <c r="K12" s="58"/>
      <c r="L12" s="58"/>
      <c r="M12" s="58"/>
      <c r="N12" s="58"/>
      <c r="O12" s="58"/>
    </row>
    <row r="13" spans="1:15" x14ac:dyDescent="0.35">
      <c r="A13" s="58"/>
      <c r="B13" s="58"/>
      <c r="C13" s="58"/>
      <c r="D13" s="58"/>
      <c r="E13" s="58"/>
      <c r="F13" s="58"/>
      <c r="G13" s="58"/>
      <c r="H13" s="58"/>
      <c r="I13" s="58"/>
      <c r="J13" s="58"/>
      <c r="K13" s="58"/>
      <c r="L13" s="58"/>
      <c r="M13" s="58"/>
      <c r="N13" s="58"/>
      <c r="O13" s="58"/>
    </row>
    <row r="14" spans="1:15" x14ac:dyDescent="0.35">
      <c r="A14" s="58"/>
      <c r="B14" s="58"/>
      <c r="C14" s="58"/>
      <c r="D14" s="58"/>
      <c r="E14" s="58"/>
      <c r="F14" s="58"/>
      <c r="G14" s="58"/>
      <c r="H14" s="58"/>
      <c r="I14" s="58"/>
      <c r="J14" s="58"/>
      <c r="K14" s="58"/>
      <c r="L14" s="58"/>
      <c r="M14" s="58"/>
      <c r="N14" s="58"/>
      <c r="O14" s="58"/>
    </row>
    <row r="15" spans="1:15" x14ac:dyDescent="0.35">
      <c r="A15" s="58"/>
      <c r="B15" s="58"/>
      <c r="C15" s="58"/>
      <c r="D15" s="58"/>
      <c r="E15" s="58"/>
      <c r="F15" s="58"/>
      <c r="G15" s="58"/>
      <c r="H15" s="58"/>
      <c r="I15" s="58"/>
      <c r="J15" s="58"/>
      <c r="K15" s="58"/>
      <c r="L15" s="58"/>
      <c r="M15" s="58"/>
      <c r="N15" s="58"/>
      <c r="O15" s="58"/>
    </row>
    <row r="16" spans="1:15" x14ac:dyDescent="0.35">
      <c r="A16" s="58"/>
      <c r="B16" s="58"/>
      <c r="C16" s="58"/>
      <c r="D16" s="58"/>
      <c r="E16" s="58"/>
      <c r="F16" s="58"/>
      <c r="G16" s="58"/>
      <c r="H16" s="58"/>
      <c r="I16" s="58"/>
      <c r="J16" s="58"/>
      <c r="K16" s="58"/>
      <c r="L16" s="58"/>
      <c r="M16" s="58"/>
      <c r="N16" s="58"/>
      <c r="O16" s="58"/>
    </row>
    <row r="17" spans="1:15" x14ac:dyDescent="0.35">
      <c r="A17" s="58"/>
      <c r="B17" s="58"/>
      <c r="C17" s="58"/>
      <c r="D17" s="58"/>
      <c r="E17" s="58"/>
      <c r="F17" s="58"/>
      <c r="G17" s="58"/>
      <c r="H17" s="58"/>
      <c r="I17" s="58"/>
      <c r="J17" s="58"/>
      <c r="K17" s="58"/>
      <c r="L17" s="58"/>
      <c r="M17" s="58"/>
      <c r="N17" s="58"/>
      <c r="O17" s="58"/>
    </row>
    <row r="18" spans="1:15" x14ac:dyDescent="0.35">
      <c r="A18" s="58"/>
      <c r="B18" s="58"/>
      <c r="C18" s="58"/>
      <c r="D18" s="58"/>
      <c r="E18" s="58"/>
      <c r="F18" s="58"/>
      <c r="G18" s="58"/>
      <c r="H18" s="58"/>
      <c r="I18" s="58"/>
      <c r="J18" s="58"/>
      <c r="K18" s="58"/>
      <c r="L18" s="58"/>
      <c r="M18" s="58"/>
      <c r="N18" s="58"/>
      <c r="O18" s="58"/>
    </row>
    <row r="19" spans="1:15" x14ac:dyDescent="0.35">
      <c r="A19" s="58"/>
      <c r="B19" s="58"/>
      <c r="C19" s="58"/>
      <c r="D19" s="58"/>
      <c r="E19" s="58"/>
      <c r="F19" s="58"/>
      <c r="G19" s="58"/>
      <c r="H19" s="58"/>
      <c r="I19" s="58"/>
      <c r="J19" s="58"/>
      <c r="K19" s="58"/>
      <c r="L19" s="58"/>
      <c r="M19" s="58"/>
      <c r="N19" s="58"/>
      <c r="O19" s="58"/>
    </row>
    <row r="20" spans="1:15" x14ac:dyDescent="0.35">
      <c r="A20" s="58"/>
      <c r="B20" s="58"/>
      <c r="C20" s="58"/>
      <c r="D20" s="58"/>
      <c r="E20" s="58"/>
      <c r="F20" s="58"/>
      <c r="G20" s="58"/>
      <c r="H20" s="58"/>
      <c r="I20" s="58"/>
      <c r="J20" s="58"/>
      <c r="K20" s="58"/>
      <c r="L20" s="58"/>
      <c r="M20" s="58"/>
      <c r="N20" s="58"/>
      <c r="O20" s="58"/>
    </row>
    <row r="21" spans="1:15" x14ac:dyDescent="0.35">
      <c r="A21" s="58"/>
      <c r="B21" s="58"/>
      <c r="C21" s="58"/>
      <c r="D21" s="58"/>
      <c r="E21" s="58"/>
      <c r="F21" s="58"/>
      <c r="G21" s="58"/>
      <c r="H21" s="58"/>
      <c r="I21" s="58"/>
      <c r="J21" s="58"/>
      <c r="K21" s="58"/>
      <c r="L21" s="58"/>
      <c r="M21" s="58"/>
      <c r="N21" s="58"/>
      <c r="O21" s="58"/>
    </row>
    <row r="22" spans="1:15" x14ac:dyDescent="0.35">
      <c r="A22" s="58"/>
      <c r="B22" s="58"/>
      <c r="C22" s="58"/>
      <c r="D22" s="58"/>
      <c r="E22" s="58"/>
      <c r="F22" s="58"/>
      <c r="G22" s="58"/>
      <c r="H22" s="58"/>
      <c r="I22" s="58"/>
      <c r="J22" s="58"/>
      <c r="K22" s="58"/>
      <c r="L22" s="58"/>
      <c r="M22" s="58"/>
      <c r="N22" s="58"/>
      <c r="O22" s="58"/>
    </row>
    <row r="23" spans="1:15" x14ac:dyDescent="0.35">
      <c r="A23" s="58"/>
      <c r="B23" s="58"/>
      <c r="C23" s="58"/>
      <c r="D23" s="58"/>
      <c r="E23" s="58"/>
      <c r="F23" s="58"/>
      <c r="G23" s="58"/>
      <c r="H23" s="58"/>
      <c r="I23" s="58"/>
      <c r="J23" s="58"/>
      <c r="K23" s="58"/>
      <c r="L23" s="58"/>
      <c r="M23" s="58"/>
      <c r="N23" s="58"/>
      <c r="O23" s="58"/>
    </row>
    <row r="24" spans="1:15" x14ac:dyDescent="0.35">
      <c r="A24" s="58"/>
      <c r="B24" s="58"/>
      <c r="C24" s="58"/>
      <c r="D24" s="58"/>
      <c r="E24" s="58"/>
      <c r="F24" s="58"/>
      <c r="G24" s="58"/>
      <c r="H24" s="58"/>
      <c r="I24" s="58"/>
      <c r="J24" s="58"/>
      <c r="K24" s="58"/>
      <c r="L24" s="58"/>
      <c r="M24" s="58"/>
      <c r="N24" s="58"/>
      <c r="O24" s="58"/>
    </row>
    <row r="25" spans="1:15" x14ac:dyDescent="0.35">
      <c r="A25" s="58"/>
      <c r="B25" s="58"/>
      <c r="C25" s="58"/>
      <c r="D25" s="58"/>
      <c r="E25" s="58"/>
      <c r="F25" s="58"/>
      <c r="G25" s="58"/>
      <c r="H25" s="58"/>
      <c r="I25" s="58"/>
      <c r="J25" s="58"/>
      <c r="K25" s="58"/>
      <c r="L25" s="58"/>
      <c r="M25" s="58"/>
      <c r="N25" s="58"/>
      <c r="O25" s="58"/>
    </row>
    <row r="26" spans="1:15" x14ac:dyDescent="0.35">
      <c r="A26" s="58"/>
      <c r="B26" s="58"/>
      <c r="C26" s="58"/>
      <c r="D26" s="58"/>
      <c r="E26" s="58"/>
      <c r="F26" s="58"/>
      <c r="G26" s="58"/>
      <c r="H26" s="58"/>
      <c r="I26" s="58"/>
      <c r="J26" s="58"/>
      <c r="K26" s="58"/>
      <c r="L26" s="58"/>
      <c r="M26" s="58"/>
      <c r="N26" s="58"/>
      <c r="O26" s="58"/>
    </row>
    <row r="27" spans="1:15" x14ac:dyDescent="0.35">
      <c r="A27" s="58"/>
      <c r="B27" s="58"/>
      <c r="C27" s="58"/>
      <c r="D27" s="58"/>
      <c r="E27" s="58"/>
      <c r="F27" s="58"/>
      <c r="G27" s="58"/>
      <c r="H27" s="58"/>
      <c r="I27" s="58"/>
      <c r="J27" s="58"/>
      <c r="K27" s="58"/>
      <c r="L27" s="58"/>
      <c r="M27" s="58"/>
      <c r="N27" s="58"/>
      <c r="O27" s="58"/>
    </row>
    <row r="28" spans="1:15" x14ac:dyDescent="0.35">
      <c r="A28" s="58"/>
      <c r="B28" s="58"/>
      <c r="C28" s="58"/>
      <c r="D28" s="58"/>
      <c r="E28" s="58"/>
      <c r="F28" s="58"/>
      <c r="G28" s="58"/>
      <c r="H28" s="58"/>
      <c r="I28" s="58"/>
      <c r="J28" s="58"/>
      <c r="K28" s="58"/>
      <c r="L28" s="58"/>
      <c r="M28" s="58"/>
      <c r="N28" s="58"/>
      <c r="O28" s="58"/>
    </row>
    <row r="29" spans="1:15" x14ac:dyDescent="0.35">
      <c r="A29" s="58"/>
      <c r="B29" s="58"/>
      <c r="C29" s="58"/>
      <c r="D29" s="58"/>
      <c r="E29" s="58"/>
      <c r="F29" s="58"/>
      <c r="G29" s="58"/>
      <c r="H29" s="58"/>
      <c r="I29" s="58"/>
      <c r="J29" s="58"/>
      <c r="K29" s="58"/>
      <c r="L29" s="58"/>
      <c r="M29" s="58"/>
      <c r="N29" s="58"/>
      <c r="O29" s="58"/>
    </row>
    <row r="30" spans="1:15" x14ac:dyDescent="0.35">
      <c r="A30" s="58"/>
      <c r="B30" s="58"/>
      <c r="C30" s="58"/>
      <c r="D30" s="58"/>
      <c r="E30" s="58"/>
      <c r="F30" s="58"/>
      <c r="G30" s="58"/>
      <c r="H30" s="58"/>
      <c r="I30" s="58"/>
      <c r="J30" s="58"/>
      <c r="K30" s="58"/>
      <c r="L30" s="58"/>
      <c r="M30" s="58"/>
      <c r="N30" s="58"/>
      <c r="O30" s="58"/>
    </row>
    <row r="31" spans="1:15" x14ac:dyDescent="0.35">
      <c r="A31" s="58"/>
      <c r="B31" s="58"/>
      <c r="C31" s="58"/>
      <c r="D31" s="58"/>
      <c r="E31" s="58"/>
      <c r="F31" s="58"/>
      <c r="G31" s="58"/>
      <c r="H31" s="58"/>
      <c r="I31" s="58"/>
      <c r="J31" s="58"/>
      <c r="K31" s="58"/>
      <c r="L31" s="58"/>
      <c r="M31" s="58"/>
      <c r="N31" s="58"/>
      <c r="O31" s="58"/>
    </row>
    <row r="32" spans="1:15" x14ac:dyDescent="0.35"/>
  </sheetData>
  <mergeCells count="1">
    <mergeCell ref="B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41B6-3A91-4745-924D-AACE0EC47732}">
  <dimension ref="A1:H56"/>
  <sheetViews>
    <sheetView showGridLines="0" zoomScale="87" zoomScaleNormal="40" workbookViewId="0">
      <selection activeCell="I57" sqref="I57"/>
    </sheetView>
  </sheetViews>
  <sheetFormatPr defaultRowHeight="14.5" x14ac:dyDescent="0.35"/>
  <cols>
    <col min="1" max="1" width="19.90625" customWidth="1"/>
    <col min="2" max="2" width="5.54296875" bestFit="1" customWidth="1"/>
  </cols>
  <sheetData>
    <row r="1" spans="1:5" x14ac:dyDescent="0.35">
      <c r="A1" s="46" t="str">
        <f>'Metrics - Average Times'!A8</f>
        <v>Average of Time to Approve Requisition</v>
      </c>
      <c r="B1" s="48" t="s">
        <v>2578</v>
      </c>
      <c r="D1" s="51" t="s">
        <v>2583</v>
      </c>
      <c r="E1" s="48" t="s">
        <v>2584</v>
      </c>
    </row>
    <row r="2" spans="1:5" x14ac:dyDescent="0.35">
      <c r="A2" s="49" t="s">
        <v>2579</v>
      </c>
      <c r="B2" s="50">
        <v>0</v>
      </c>
      <c r="D2" s="52" t="s">
        <v>2585</v>
      </c>
      <c r="E2" s="53">
        <f>GETPIVOTDATA("Time to Approve Requisition",'Metrics - Average Times'!$A$8)</f>
        <v>2.5008333333333335</v>
      </c>
    </row>
    <row r="3" spans="1:5" x14ac:dyDescent="0.35">
      <c r="A3" s="49" t="s">
        <v>2580</v>
      </c>
      <c r="B3" s="50">
        <v>2</v>
      </c>
      <c r="D3" s="54" t="s">
        <v>2586</v>
      </c>
      <c r="E3" s="53">
        <f>GETPIVOTDATA("Time to Approve Requisition",'Metrics - Average Times'!$A$8)</f>
        <v>2.5008333333333335</v>
      </c>
    </row>
    <row r="4" spans="1:5" x14ac:dyDescent="0.35">
      <c r="A4" s="49" t="s">
        <v>2581</v>
      </c>
      <c r="B4" s="50">
        <v>3</v>
      </c>
      <c r="D4" s="56" t="s">
        <v>2587</v>
      </c>
      <c r="E4" s="57">
        <f>200-E2-E3</f>
        <v>194.99833333333333</v>
      </c>
    </row>
    <row r="5" spans="1:5" x14ac:dyDescent="0.35">
      <c r="A5" s="49" t="s">
        <v>2582</v>
      </c>
      <c r="B5" s="50">
        <f>SUBTOTAL(109,B2:B4)</f>
        <v>5</v>
      </c>
    </row>
    <row r="9" spans="1:5" x14ac:dyDescent="0.35">
      <c r="A9" s="46" t="str">
        <f>'Metrics - Average Times'!A13</f>
        <v>Average of Time to Publish Advert</v>
      </c>
      <c r="B9" s="48" t="s">
        <v>2578</v>
      </c>
      <c r="D9" s="51" t="s">
        <v>2583</v>
      </c>
      <c r="E9" s="48" t="s">
        <v>2584</v>
      </c>
    </row>
    <row r="10" spans="1:5" x14ac:dyDescent="0.35">
      <c r="A10" s="49" t="s">
        <v>2579</v>
      </c>
      <c r="B10" s="50">
        <v>0</v>
      </c>
      <c r="D10" s="52" t="s">
        <v>2585</v>
      </c>
      <c r="E10" s="53">
        <f>ROUND(GETPIVOTDATA("Time to Publish Advert",'Metrics - Average Times'!$A$13),2)</f>
        <v>3.65</v>
      </c>
    </row>
    <row r="11" spans="1:5" x14ac:dyDescent="0.35">
      <c r="A11" s="49" t="s">
        <v>2580</v>
      </c>
      <c r="B11" s="50">
        <v>2</v>
      </c>
      <c r="D11" s="54" t="s">
        <v>2586</v>
      </c>
      <c r="E11" s="53">
        <f>ROUND(GETPIVOTDATA("Time to Publish Advert",'Metrics - Average Times'!$A$13),2)</f>
        <v>3.65</v>
      </c>
    </row>
    <row r="12" spans="1:5" x14ac:dyDescent="0.35">
      <c r="A12" s="49" t="s">
        <v>2581</v>
      </c>
      <c r="B12" s="50">
        <v>5</v>
      </c>
      <c r="D12" s="56" t="s">
        <v>2587</v>
      </c>
      <c r="E12" s="57">
        <f>300-E10-E11</f>
        <v>292.70000000000005</v>
      </c>
    </row>
    <row r="13" spans="1:5" x14ac:dyDescent="0.35">
      <c r="A13" s="49" t="s">
        <v>2582</v>
      </c>
      <c r="B13" s="50">
        <f>SUBTOTAL(109,B10:B12)</f>
        <v>7</v>
      </c>
    </row>
    <row r="17" spans="1:5" x14ac:dyDescent="0.35">
      <c r="A17" s="47" t="str">
        <f>'Metrics - Average Times'!A17</f>
        <v>Average of Open Days</v>
      </c>
      <c r="B17" s="48" t="s">
        <v>2578</v>
      </c>
      <c r="D17" s="51" t="s">
        <v>2583</v>
      </c>
      <c r="E17" s="48" t="s">
        <v>2584</v>
      </c>
    </row>
    <row r="18" spans="1:5" x14ac:dyDescent="0.35">
      <c r="A18" s="49" t="s">
        <v>2579</v>
      </c>
      <c r="B18" s="50">
        <v>0</v>
      </c>
      <c r="D18" s="52" t="s">
        <v>2585</v>
      </c>
      <c r="E18" s="53">
        <f>GETPIVOTDATA("Open Days",'Metrics - Average Times'!$A$17)</f>
        <v>20.131666666666668</v>
      </c>
    </row>
    <row r="19" spans="1:5" x14ac:dyDescent="0.35">
      <c r="A19" s="49" t="s">
        <v>2580</v>
      </c>
      <c r="B19" s="50">
        <v>20</v>
      </c>
      <c r="D19" s="54" t="s">
        <v>2586</v>
      </c>
      <c r="E19" s="53">
        <f>ROUND(GETPIVOTDATA("Open Days",'Metrics - Average Times'!$A$17),2)</f>
        <v>20.13</v>
      </c>
    </row>
    <row r="20" spans="1:5" x14ac:dyDescent="0.35">
      <c r="A20" s="49" t="s">
        <v>2581</v>
      </c>
      <c r="B20" s="50">
        <v>20</v>
      </c>
      <c r="D20" s="56" t="s">
        <v>2587</v>
      </c>
      <c r="E20" s="57">
        <f>1800-E18-E19</f>
        <v>1759.7383333333332</v>
      </c>
    </row>
    <row r="21" spans="1:5" x14ac:dyDescent="0.35">
      <c r="A21" s="49" t="s">
        <v>2582</v>
      </c>
      <c r="B21" s="50">
        <f>SUBTOTAL(109,B18:B20)</f>
        <v>40</v>
      </c>
    </row>
    <row r="24" spans="1:5" x14ac:dyDescent="0.35">
      <c r="A24" s="47" t="str">
        <f>'Metrics - Average Times'!A3</f>
        <v>Average of Time to Hire</v>
      </c>
      <c r="B24" s="48" t="s">
        <v>2578</v>
      </c>
      <c r="D24" s="51" t="s">
        <v>2583</v>
      </c>
      <c r="E24" s="48" t="s">
        <v>2584</v>
      </c>
    </row>
    <row r="25" spans="1:5" x14ac:dyDescent="0.35">
      <c r="A25" s="49" t="s">
        <v>2579</v>
      </c>
      <c r="B25" s="50">
        <v>0</v>
      </c>
      <c r="D25" s="52" t="s">
        <v>2585</v>
      </c>
      <c r="E25" s="53">
        <v>35</v>
      </c>
    </row>
    <row r="26" spans="1:5" x14ac:dyDescent="0.35">
      <c r="A26" s="49" t="s">
        <v>2580</v>
      </c>
      <c r="B26" s="50">
        <v>30</v>
      </c>
      <c r="D26" s="54" t="s">
        <v>2586</v>
      </c>
      <c r="E26" s="55">
        <f>ROUND(GETPIVOTDATA("Time to Hire",'Metrics - Average Times'!$A$3),2)</f>
        <v>35.57</v>
      </c>
    </row>
    <row r="27" spans="1:5" x14ac:dyDescent="0.35">
      <c r="A27" s="49" t="s">
        <v>2581</v>
      </c>
      <c r="B27" s="50">
        <v>40</v>
      </c>
      <c r="D27" s="56" t="s">
        <v>2587</v>
      </c>
      <c r="E27" s="57">
        <f>2000-E25-E26</f>
        <v>1929.43</v>
      </c>
    </row>
    <row r="28" spans="1:5" x14ac:dyDescent="0.35">
      <c r="A28" s="49" t="s">
        <v>2582</v>
      </c>
      <c r="B28" s="50">
        <f>SUBTOTAL(109,B25:B27)</f>
        <v>70</v>
      </c>
    </row>
    <row r="31" spans="1:5" x14ac:dyDescent="0.35">
      <c r="A31" s="47" t="str">
        <f>'Metrics - Average Times'!A21</f>
        <v>Average of Time Between Interview and Candidate Reporting</v>
      </c>
      <c r="B31" s="48" t="s">
        <v>2578</v>
      </c>
      <c r="D31" s="51" t="s">
        <v>2583</v>
      </c>
      <c r="E31" s="48" t="s">
        <v>2584</v>
      </c>
    </row>
    <row r="32" spans="1:5" x14ac:dyDescent="0.35">
      <c r="A32" s="49" t="s">
        <v>2579</v>
      </c>
      <c r="B32" s="50">
        <v>0</v>
      </c>
      <c r="D32" s="52" t="s">
        <v>2585</v>
      </c>
      <c r="E32" s="53">
        <f>GETPIVOTDATA("Time Between Interview and Candidate Reporting",'Metrics - Average Times'!$A$21)</f>
        <v>11.309823677581864</v>
      </c>
    </row>
    <row r="33" spans="1:8" x14ac:dyDescent="0.35">
      <c r="A33" s="49" t="s">
        <v>2580</v>
      </c>
      <c r="B33" s="50">
        <v>14</v>
      </c>
      <c r="D33" s="54" t="s">
        <v>2586</v>
      </c>
      <c r="E33" s="53">
        <f>ROUND(GETPIVOTDATA("Time Between Interview and Candidate Reporting",'Metrics - Average Times'!$A$21),2)</f>
        <v>11.31</v>
      </c>
    </row>
    <row r="34" spans="1:8" x14ac:dyDescent="0.35">
      <c r="A34" s="49" t="s">
        <v>2581</v>
      </c>
      <c r="B34" s="50">
        <v>5</v>
      </c>
      <c r="D34" s="56" t="s">
        <v>2587</v>
      </c>
      <c r="E34" s="57">
        <f>1500-E32-E33</f>
        <v>1477.3801763224183</v>
      </c>
    </row>
    <row r="35" spans="1:8" x14ac:dyDescent="0.35">
      <c r="A35" s="49" t="s">
        <v>2582</v>
      </c>
      <c r="B35" s="50">
        <f>SUBTOTAL(109,B32:B34)</f>
        <v>19</v>
      </c>
    </row>
    <row r="38" spans="1:8" x14ac:dyDescent="0.35">
      <c r="A38" s="47" t="str">
        <f>'Metrics - Average Times'!A25</f>
        <v>Average of Time Between Onboarding to file Openning</v>
      </c>
      <c r="B38" s="48" t="s">
        <v>2578</v>
      </c>
      <c r="D38" s="51" t="s">
        <v>2583</v>
      </c>
      <c r="E38" s="48" t="s">
        <v>2584</v>
      </c>
    </row>
    <row r="39" spans="1:8" x14ac:dyDescent="0.35">
      <c r="A39" s="49" t="s">
        <v>2579</v>
      </c>
      <c r="B39" s="50">
        <v>0</v>
      </c>
      <c r="D39" s="52" t="s">
        <v>2585</v>
      </c>
      <c r="E39" s="53">
        <f>GETPIVOTDATA("Time Between Onboarding to file Openning",'Metrics - Average Times'!$A$25)</f>
        <v>2.5012594458438286</v>
      </c>
    </row>
    <row r="40" spans="1:8" x14ac:dyDescent="0.35">
      <c r="A40" s="49" t="s">
        <v>2580</v>
      </c>
      <c r="B40" s="50">
        <v>1</v>
      </c>
      <c r="D40" s="54" t="s">
        <v>2586</v>
      </c>
      <c r="E40" s="53">
        <f>ROUND(GETPIVOTDATA("Time Between Onboarding to file Openning",'Metrics - Average Times'!$A$25),2)</f>
        <v>2.5</v>
      </c>
    </row>
    <row r="41" spans="1:8" x14ac:dyDescent="0.35">
      <c r="A41" s="49" t="s">
        <v>2581</v>
      </c>
      <c r="B41" s="50">
        <v>4</v>
      </c>
      <c r="D41" s="56" t="s">
        <v>2587</v>
      </c>
      <c r="E41" s="57">
        <f>200-E39-E40</f>
        <v>194.99874055415617</v>
      </c>
    </row>
    <row r="42" spans="1:8" x14ac:dyDescent="0.35">
      <c r="A42" s="49" t="s">
        <v>2582</v>
      </c>
      <c r="B42" s="50">
        <f>SUBTOTAL(109,B39:B41)</f>
        <v>5</v>
      </c>
    </row>
    <row r="45" spans="1:8" x14ac:dyDescent="0.35">
      <c r="A45" s="47" t="str">
        <f>'Metrics - Average Times'!A30</f>
        <v>Average of Time to Inclusion to Benefits</v>
      </c>
      <c r="B45" s="48" t="s">
        <v>2578</v>
      </c>
      <c r="D45" s="51" t="s">
        <v>2583</v>
      </c>
      <c r="E45" s="48" t="s">
        <v>2584</v>
      </c>
    </row>
    <row r="46" spans="1:8" x14ac:dyDescent="0.35">
      <c r="A46" s="49" t="s">
        <v>2579</v>
      </c>
      <c r="B46">
        <v>0</v>
      </c>
      <c r="D46" s="52" t="s">
        <v>2585</v>
      </c>
      <c r="E46" s="53">
        <v>2</v>
      </c>
    </row>
    <row r="47" spans="1:8" x14ac:dyDescent="0.35">
      <c r="A47" s="49" t="s">
        <v>2580</v>
      </c>
      <c r="B47" s="50">
        <v>2</v>
      </c>
      <c r="D47" s="54" t="s">
        <v>2586</v>
      </c>
      <c r="E47" s="55">
        <v>2</v>
      </c>
    </row>
    <row r="48" spans="1:8" x14ac:dyDescent="0.35">
      <c r="A48" s="49" t="s">
        <v>2581</v>
      </c>
      <c r="B48" s="50">
        <v>1.9</v>
      </c>
      <c r="D48" s="56" t="s">
        <v>2587</v>
      </c>
      <c r="E48" s="57">
        <f>200-E46-E47</f>
        <v>196</v>
      </c>
      <c r="H48" s="50">
        <v>20</v>
      </c>
    </row>
    <row r="49" spans="1:5" x14ac:dyDescent="0.35">
      <c r="A49" s="49" t="s">
        <v>2582</v>
      </c>
      <c r="B49" s="50">
        <f>SUBTOTAL(109,B46:B48)</f>
        <v>3.9</v>
      </c>
    </row>
    <row r="52" spans="1:5" x14ac:dyDescent="0.35">
      <c r="A52" s="47" t="str">
        <f>'Metrics - Average Times'!A34</f>
        <v>Average of Time to Close Employee File</v>
      </c>
      <c r="B52" s="48" t="s">
        <v>2578</v>
      </c>
      <c r="D52" s="51" t="s">
        <v>2583</v>
      </c>
      <c r="E52" s="48" t="s">
        <v>2584</v>
      </c>
    </row>
    <row r="53" spans="1:5" x14ac:dyDescent="0.35">
      <c r="A53" s="49" t="s">
        <v>2579</v>
      </c>
      <c r="B53" s="50">
        <v>0</v>
      </c>
      <c r="D53" s="52" t="s">
        <v>2585</v>
      </c>
      <c r="E53" s="53">
        <v>21</v>
      </c>
    </row>
    <row r="54" spans="1:5" x14ac:dyDescent="0.35">
      <c r="A54" s="49" t="s">
        <v>2580</v>
      </c>
      <c r="B54" s="50">
        <v>14</v>
      </c>
      <c r="D54" s="54" t="s">
        <v>2586</v>
      </c>
      <c r="E54" s="55">
        <f>ROUND(GETPIVOTDATA("Time to Close Employee File",'Metrics - Average Times'!$A$34),0)</f>
        <v>22</v>
      </c>
    </row>
    <row r="55" spans="1:5" x14ac:dyDescent="0.35">
      <c r="A55" s="49" t="s">
        <v>2581</v>
      </c>
      <c r="B55" s="50">
        <v>20</v>
      </c>
      <c r="D55" s="56" t="s">
        <v>2587</v>
      </c>
      <c r="E55" s="57">
        <f>2000-E53-E54</f>
        <v>1957</v>
      </c>
    </row>
    <row r="56" spans="1:5" x14ac:dyDescent="0.35">
      <c r="A56" s="49" t="s">
        <v>2582</v>
      </c>
      <c r="B56" s="50">
        <f>SUBTOTAL(109,B53:B55)</f>
        <v>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A6B00-9D90-47B7-B5A3-A495B08BD0F2}">
  <dimension ref="A1:C38"/>
  <sheetViews>
    <sheetView showGridLines="0" topLeftCell="A25" workbookViewId="0">
      <selection activeCell="AN30" sqref="AN30"/>
    </sheetView>
  </sheetViews>
  <sheetFormatPr defaultRowHeight="14.5" x14ac:dyDescent="0.35"/>
  <cols>
    <col min="1" max="1" width="17.81640625" bestFit="1" customWidth="1"/>
    <col min="2" max="2" width="6.453125" bestFit="1" customWidth="1"/>
    <col min="3" max="3" width="13.36328125" bestFit="1" customWidth="1"/>
    <col min="4" max="35" width="2.81640625" bestFit="1" customWidth="1"/>
    <col min="36" max="39" width="3.81640625" bestFit="1" customWidth="1"/>
    <col min="40" max="40" width="6.7265625" bestFit="1" customWidth="1"/>
    <col min="41" max="41" width="10.7265625" bestFit="1" customWidth="1"/>
  </cols>
  <sheetData>
    <row r="1" spans="1:2" hidden="1" x14ac:dyDescent="0.35">
      <c r="A1" s="43" t="s">
        <v>19</v>
      </c>
      <c r="B1" t="s">
        <v>2573</v>
      </c>
    </row>
    <row r="2" spans="1:2" hidden="1" x14ac:dyDescent="0.35"/>
    <row r="3" spans="1:2" hidden="1" x14ac:dyDescent="0.35">
      <c r="A3" t="s">
        <v>2572</v>
      </c>
    </row>
    <row r="4" spans="1:2" hidden="1" x14ac:dyDescent="0.35">
      <c r="A4" s="45">
        <v>2400</v>
      </c>
    </row>
    <row r="5" spans="1:2" hidden="1" x14ac:dyDescent="0.35"/>
    <row r="6" spans="1:2" hidden="1" x14ac:dyDescent="0.35"/>
    <row r="7" spans="1:2" hidden="1" x14ac:dyDescent="0.35">
      <c r="A7" s="43" t="s">
        <v>16</v>
      </c>
      <c r="B7" t="s">
        <v>46</v>
      </c>
    </row>
    <row r="8" spans="1:2" hidden="1" x14ac:dyDescent="0.35"/>
    <row r="9" spans="1:2" hidden="1" x14ac:dyDescent="0.35">
      <c r="A9" t="s">
        <v>2572</v>
      </c>
    </row>
    <row r="10" spans="1:2" hidden="1" x14ac:dyDescent="0.35">
      <c r="A10" s="45">
        <v>1990</v>
      </c>
    </row>
    <row r="11" spans="1:2" hidden="1" x14ac:dyDescent="0.35"/>
    <row r="12" spans="1:2" hidden="1" x14ac:dyDescent="0.35">
      <c r="A12" s="43" t="s">
        <v>29</v>
      </c>
      <c r="B12" t="s">
        <v>2566</v>
      </c>
    </row>
    <row r="13" spans="1:2" hidden="1" x14ac:dyDescent="0.35">
      <c r="A13" s="43" t="s">
        <v>17</v>
      </c>
      <c r="B13" t="s">
        <v>2574</v>
      </c>
    </row>
    <row r="14" spans="1:2" hidden="1" x14ac:dyDescent="0.35"/>
    <row r="15" spans="1:2" hidden="1" x14ac:dyDescent="0.35">
      <c r="A15" t="s">
        <v>2572</v>
      </c>
    </row>
    <row r="16" spans="1:2" hidden="1" x14ac:dyDescent="0.35">
      <c r="A16" s="45">
        <v>911</v>
      </c>
    </row>
    <row r="17" spans="1:2" hidden="1" x14ac:dyDescent="0.35"/>
    <row r="18" spans="1:2" hidden="1" x14ac:dyDescent="0.35"/>
    <row r="19" spans="1:2" hidden="1" x14ac:dyDescent="0.35"/>
    <row r="20" spans="1:2" hidden="1" x14ac:dyDescent="0.35">
      <c r="A20" s="43" t="s">
        <v>17</v>
      </c>
      <c r="B20" t="s">
        <v>20</v>
      </c>
    </row>
    <row r="21" spans="1:2" hidden="1" x14ac:dyDescent="0.35"/>
    <row r="22" spans="1:2" hidden="1" x14ac:dyDescent="0.35">
      <c r="A22" t="s">
        <v>2572</v>
      </c>
    </row>
    <row r="23" spans="1:2" hidden="1" x14ac:dyDescent="0.35">
      <c r="A23" s="45">
        <v>397</v>
      </c>
    </row>
    <row r="24" spans="1:2" hidden="1" x14ac:dyDescent="0.35"/>
    <row r="35" spans="2:3" x14ac:dyDescent="0.35">
      <c r="B35" t="s">
        <v>2575</v>
      </c>
      <c r="C35">
        <f>GETPIVOTDATA("Position ID",$A$3)</f>
        <v>2400</v>
      </c>
    </row>
    <row r="36" spans="2:3" x14ac:dyDescent="0.35">
      <c r="B36" t="s">
        <v>2576</v>
      </c>
      <c r="C36">
        <f>GETPIVOTDATA("Position ID",$A$9)</f>
        <v>1990</v>
      </c>
    </row>
    <row r="37" spans="2:3" x14ac:dyDescent="0.35">
      <c r="B37" t="s">
        <v>2577</v>
      </c>
      <c r="C37">
        <f>GETPIVOTDATA("Position ID",$A$15)</f>
        <v>911</v>
      </c>
    </row>
    <row r="38" spans="2:3" x14ac:dyDescent="0.35">
      <c r="B38" t="s">
        <v>2516</v>
      </c>
      <c r="C38">
        <f>GETPIVOTDATA("Position ID",$A$22)</f>
        <v>397</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13D83-ACDB-4770-A8F4-0FE042E94BBF}">
  <dimension ref="A3:A35"/>
  <sheetViews>
    <sheetView workbookViewId="0">
      <selection activeCell="X9" sqref="X9"/>
    </sheetView>
  </sheetViews>
  <sheetFormatPr defaultRowHeight="14.5" x14ac:dyDescent="0.35"/>
  <cols>
    <col min="1" max="1" width="34.453125" bestFit="1" customWidth="1"/>
    <col min="2" max="2" width="30.7265625" bestFit="1" customWidth="1"/>
    <col min="3" max="3" width="13.36328125" bestFit="1" customWidth="1"/>
    <col min="4" max="35" width="2.81640625" bestFit="1" customWidth="1"/>
    <col min="36" max="39" width="3.81640625" bestFit="1" customWidth="1"/>
    <col min="40" max="40" width="6.7265625" bestFit="1" customWidth="1"/>
    <col min="41" max="41" width="10.7265625" bestFit="1" customWidth="1"/>
  </cols>
  <sheetData>
    <row r="3" spans="1:1" x14ac:dyDescent="0.35">
      <c r="A3" t="s">
        <v>2565</v>
      </c>
    </row>
    <row r="4" spans="1:1" x14ac:dyDescent="0.35">
      <c r="A4" s="45">
        <v>35.57178841309824</v>
      </c>
    </row>
    <row r="8" spans="1:1" x14ac:dyDescent="0.35">
      <c r="A8" t="s">
        <v>2568</v>
      </c>
    </row>
    <row r="9" spans="1:1" x14ac:dyDescent="0.35">
      <c r="A9" s="45">
        <v>2.5008333333333335</v>
      </c>
    </row>
    <row r="13" spans="1:1" x14ac:dyDescent="0.35">
      <c r="A13" t="s">
        <v>2569</v>
      </c>
    </row>
    <row r="14" spans="1:1" x14ac:dyDescent="0.35">
      <c r="A14" s="45">
        <v>3.6537500000000001</v>
      </c>
    </row>
    <row r="17" spans="1:1" x14ac:dyDescent="0.35">
      <c r="A17" t="s">
        <v>2570</v>
      </c>
    </row>
    <row r="18" spans="1:1" x14ac:dyDescent="0.35">
      <c r="A18" s="45">
        <v>20.131666666666668</v>
      </c>
    </row>
    <row r="21" spans="1:1" x14ac:dyDescent="0.35">
      <c r="A21" t="s">
        <v>2564</v>
      </c>
    </row>
    <row r="22" spans="1:1" x14ac:dyDescent="0.35">
      <c r="A22" s="45">
        <v>11.309823677581864</v>
      </c>
    </row>
    <row r="25" spans="1:1" x14ac:dyDescent="0.35">
      <c r="A25" t="s">
        <v>2571</v>
      </c>
    </row>
    <row r="26" spans="1:1" x14ac:dyDescent="0.35">
      <c r="A26" s="45">
        <v>2.5012594458438286</v>
      </c>
    </row>
    <row r="30" spans="1:1" x14ac:dyDescent="0.35">
      <c r="A30" t="s">
        <v>2588</v>
      </c>
    </row>
    <row r="31" spans="1:1" x14ac:dyDescent="0.35">
      <c r="A31" s="45">
        <v>2.0100755667506296</v>
      </c>
    </row>
    <row r="34" spans="1:1" x14ac:dyDescent="0.35">
      <c r="A34" t="s">
        <v>2589</v>
      </c>
    </row>
    <row r="35" spans="1:1" x14ac:dyDescent="0.35">
      <c r="A35" s="45">
        <v>21.743073047858942</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6501B-123F-4137-8377-DE66D38B271F}">
  <dimension ref="A3:B35"/>
  <sheetViews>
    <sheetView workbookViewId="0">
      <selection activeCell="AJ4" sqref="AJ4"/>
    </sheetView>
  </sheetViews>
  <sheetFormatPr defaultRowHeight="14.5" x14ac:dyDescent="0.35"/>
  <cols>
    <col min="1" max="1" width="17.81640625" bestFit="1" customWidth="1"/>
    <col min="2" max="2" width="29" bestFit="1" customWidth="1"/>
    <col min="3" max="3" width="13.36328125" bestFit="1" customWidth="1"/>
    <col min="4" max="35" width="2.81640625" bestFit="1" customWidth="1"/>
    <col min="36" max="39" width="3.81640625" bestFit="1" customWidth="1"/>
    <col min="40" max="40" width="6.7265625" bestFit="1" customWidth="1"/>
    <col min="41" max="41" width="10.7265625" bestFit="1" customWidth="1"/>
  </cols>
  <sheetData>
    <row r="3" spans="1:2" x14ac:dyDescent="0.35">
      <c r="A3" s="43" t="s">
        <v>2562</v>
      </c>
      <c r="B3" t="s">
        <v>2565</v>
      </c>
    </row>
    <row r="4" spans="1:2" x14ac:dyDescent="0.35">
      <c r="A4" s="44" t="s">
        <v>2460</v>
      </c>
      <c r="B4" s="45">
        <v>47</v>
      </c>
    </row>
    <row r="5" spans="1:2" x14ac:dyDescent="0.35">
      <c r="A5" s="44" t="s">
        <v>50</v>
      </c>
      <c r="B5" s="45">
        <v>41.043478260869563</v>
      </c>
    </row>
    <row r="6" spans="1:2" x14ac:dyDescent="0.35">
      <c r="A6" s="44" t="s">
        <v>49</v>
      </c>
      <c r="B6" s="45">
        <v>39.950495049504951</v>
      </c>
    </row>
    <row r="7" spans="1:2" x14ac:dyDescent="0.35">
      <c r="A7" s="44" t="s">
        <v>56</v>
      </c>
      <c r="B7" s="45">
        <v>39.700000000000003</v>
      </c>
    </row>
    <row r="8" spans="1:2" x14ac:dyDescent="0.35">
      <c r="A8" s="44" t="s">
        <v>52</v>
      </c>
      <c r="B8" s="45">
        <v>33.274509803921568</v>
      </c>
    </row>
    <row r="9" spans="1:2" x14ac:dyDescent="0.35">
      <c r="A9" s="44" t="s">
        <v>53</v>
      </c>
      <c r="B9" s="45">
        <v>33</v>
      </c>
    </row>
    <row r="10" spans="1:2" x14ac:dyDescent="0.35">
      <c r="A10" s="44" t="s">
        <v>2462</v>
      </c>
      <c r="B10" s="45">
        <v>28.8</v>
      </c>
    </row>
    <row r="11" spans="1:2" x14ac:dyDescent="0.35">
      <c r="A11" s="44" t="s">
        <v>54</v>
      </c>
      <c r="B11" s="45">
        <v>26.6</v>
      </c>
    </row>
    <row r="12" spans="1:2" x14ac:dyDescent="0.35">
      <c r="A12" s="44" t="s">
        <v>2461</v>
      </c>
      <c r="B12" s="45">
        <v>24</v>
      </c>
    </row>
    <row r="13" spans="1:2" x14ac:dyDescent="0.35">
      <c r="A13" s="44" t="s">
        <v>51</v>
      </c>
      <c r="B13" s="45">
        <v>23.454545454545453</v>
      </c>
    </row>
    <row r="14" spans="1:2" x14ac:dyDescent="0.35">
      <c r="A14" s="44" t="s">
        <v>55</v>
      </c>
      <c r="B14" s="45">
        <v>23.424242424242426</v>
      </c>
    </row>
    <row r="15" spans="1:2" x14ac:dyDescent="0.35">
      <c r="A15" s="44" t="s">
        <v>2563</v>
      </c>
      <c r="B15" s="45">
        <v>35.57178841309824</v>
      </c>
    </row>
    <row r="17" spans="1:2" x14ac:dyDescent="0.35">
      <c r="A17" s="43" t="s">
        <v>2562</v>
      </c>
      <c r="B17" t="s">
        <v>2565</v>
      </c>
    </row>
    <row r="18" spans="1:2" x14ac:dyDescent="0.35">
      <c r="A18" s="44" t="s">
        <v>45</v>
      </c>
      <c r="B18" s="45">
        <v>116.79411764705883</v>
      </c>
    </row>
    <row r="19" spans="1:2" x14ac:dyDescent="0.35">
      <c r="A19" s="44" t="s">
        <v>40</v>
      </c>
      <c r="B19" s="45">
        <v>43.162790697674417</v>
      </c>
    </row>
    <row r="20" spans="1:2" x14ac:dyDescent="0.35">
      <c r="A20" s="44" t="s">
        <v>44</v>
      </c>
      <c r="B20" s="45">
        <v>23.894736842105264</v>
      </c>
    </row>
    <row r="21" spans="1:2" x14ac:dyDescent="0.35">
      <c r="A21" s="44" t="s">
        <v>41</v>
      </c>
      <c r="B21" s="45">
        <v>23.612500000000001</v>
      </c>
    </row>
    <row r="22" spans="1:2" x14ac:dyDescent="0.35">
      <c r="A22" s="44" t="s">
        <v>42</v>
      </c>
      <c r="B22" s="45">
        <v>23.193548387096776</v>
      </c>
    </row>
    <row r="23" spans="1:2" x14ac:dyDescent="0.35">
      <c r="A23" s="44" t="s">
        <v>43</v>
      </c>
      <c r="B23" s="45">
        <v>22.811764705882354</v>
      </c>
    </row>
    <row r="24" spans="1:2" x14ac:dyDescent="0.35">
      <c r="A24" s="44" t="s">
        <v>2563</v>
      </c>
      <c r="B24" s="45">
        <v>35.57178841309824</v>
      </c>
    </row>
    <row r="28" spans="1:2" x14ac:dyDescent="0.35">
      <c r="A28" s="43" t="s">
        <v>2562</v>
      </c>
      <c r="B28" t="s">
        <v>2567</v>
      </c>
    </row>
    <row r="29" spans="1:2" x14ac:dyDescent="0.35">
      <c r="A29" s="44" t="s">
        <v>40</v>
      </c>
      <c r="B29" s="45">
        <v>224.54651162790697</v>
      </c>
    </row>
    <row r="30" spans="1:2" x14ac:dyDescent="0.35">
      <c r="A30" s="44" t="s">
        <v>45</v>
      </c>
      <c r="B30" s="45">
        <v>144.47058823529412</v>
      </c>
    </row>
    <row r="31" spans="1:2" x14ac:dyDescent="0.35">
      <c r="A31" s="44" t="s">
        <v>41</v>
      </c>
      <c r="B31" s="45">
        <v>149.61250000000001</v>
      </c>
    </row>
    <row r="32" spans="1:2" x14ac:dyDescent="0.35">
      <c r="A32" s="44" t="s">
        <v>43</v>
      </c>
      <c r="B32" s="45">
        <v>150.7764705882353</v>
      </c>
    </row>
    <row r="33" spans="1:2" x14ac:dyDescent="0.35">
      <c r="A33" s="44" t="s">
        <v>42</v>
      </c>
      <c r="B33" s="45">
        <v>150.50537634408602</v>
      </c>
    </row>
    <row r="34" spans="1:2" x14ac:dyDescent="0.35">
      <c r="A34" s="44" t="s">
        <v>44</v>
      </c>
      <c r="B34" s="45">
        <v>155.57894736842104</v>
      </c>
    </row>
    <row r="35" spans="1:2" x14ac:dyDescent="0.35">
      <c r="A35" s="44" t="s">
        <v>2563</v>
      </c>
      <c r="B35" s="45">
        <v>166.14861460957178</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CA4E7-F2D6-42B6-A39E-01272DBCC21B}">
  <dimension ref="A1:AL2401"/>
  <sheetViews>
    <sheetView zoomScale="85" zoomScaleNormal="85" workbookViewId="0">
      <selection activeCell="D2" sqref="D2"/>
    </sheetView>
  </sheetViews>
  <sheetFormatPr defaultRowHeight="14.5" x14ac:dyDescent="0.35"/>
  <cols>
    <col min="1" max="1" width="13.26953125" bestFit="1" customWidth="1"/>
    <col min="2" max="2" width="32.1796875" bestFit="1" customWidth="1"/>
    <col min="3" max="3" width="26.26953125" style="7" bestFit="1" customWidth="1"/>
    <col min="4" max="6" width="26.26953125" style="7" customWidth="1"/>
    <col min="7" max="7" width="11" bestFit="1" customWidth="1"/>
    <col min="8" max="8" width="22.26953125" bestFit="1" customWidth="1"/>
    <col min="9" max="9" width="20.6328125" bestFit="1" customWidth="1"/>
    <col min="10" max="10" width="19.36328125" style="5" customWidth="1"/>
    <col min="11" max="11" width="20.90625" bestFit="1" customWidth="1"/>
    <col min="12" max="12" width="15" style="7" customWidth="1"/>
    <col min="13" max="13" width="15.81640625" bestFit="1" customWidth="1"/>
    <col min="14" max="14" width="13.26953125" bestFit="1" customWidth="1"/>
    <col min="15" max="15" width="23.54296875" bestFit="1" customWidth="1"/>
    <col min="16" max="16" width="13.26953125" style="5" bestFit="1" customWidth="1"/>
    <col min="17" max="17" width="10.7265625" bestFit="1" customWidth="1"/>
    <col min="18" max="18" width="21.08984375" bestFit="1" customWidth="1"/>
    <col min="19" max="19" width="19.36328125" bestFit="1" customWidth="1"/>
    <col min="20" max="20" width="14.6328125" style="5" bestFit="1" customWidth="1"/>
    <col min="21" max="21" width="25.81640625" bestFit="1" customWidth="1"/>
    <col min="22" max="22" width="25.81640625" style="11" customWidth="1"/>
    <col min="23" max="23" width="17.08984375" bestFit="1" customWidth="1"/>
    <col min="24" max="24" width="20.90625" bestFit="1" customWidth="1"/>
    <col min="25" max="25" width="25" bestFit="1" customWidth="1"/>
    <col min="26" max="26" width="10.7265625" bestFit="1" customWidth="1"/>
    <col min="27" max="27" width="10.36328125" bestFit="1" customWidth="1"/>
    <col min="28" max="28" width="16.453125" bestFit="1" customWidth="1"/>
    <col min="29" max="29" width="15" style="7" customWidth="1"/>
    <col min="30" max="30" width="14.6328125" style="10" customWidth="1"/>
    <col min="31" max="31" width="19.36328125" style="5" customWidth="1"/>
    <col min="32" max="32" width="20.90625" customWidth="1"/>
    <col min="33" max="33" width="19.6328125" bestFit="1" customWidth="1"/>
    <col min="34" max="34" width="17.08984375" customWidth="1"/>
    <col min="35" max="35" width="44.7265625" bestFit="1" customWidth="1"/>
    <col min="36" max="36" width="24.81640625" style="9" bestFit="1" customWidth="1"/>
    <col min="38" max="38" width="23" bestFit="1" customWidth="1"/>
  </cols>
  <sheetData>
    <row r="1" spans="1:38" x14ac:dyDescent="0.35">
      <c r="A1" s="25" t="s">
        <v>0</v>
      </c>
      <c r="B1" s="25" t="s">
        <v>2457</v>
      </c>
      <c r="C1" s="26" t="s">
        <v>1</v>
      </c>
      <c r="D1" s="26" t="s">
        <v>2544</v>
      </c>
      <c r="E1" s="26" t="s">
        <v>2518</v>
      </c>
      <c r="F1" s="26" t="s">
        <v>2545</v>
      </c>
      <c r="G1" s="25" t="s">
        <v>19</v>
      </c>
      <c r="H1" s="25" t="s">
        <v>39</v>
      </c>
      <c r="I1" s="25" t="s">
        <v>2</v>
      </c>
      <c r="J1" s="28" t="s">
        <v>3</v>
      </c>
      <c r="K1" s="25" t="s">
        <v>4</v>
      </c>
      <c r="L1" s="26" t="s">
        <v>16</v>
      </c>
      <c r="M1" s="31" t="s">
        <v>5</v>
      </c>
      <c r="N1" s="31" t="s">
        <v>17</v>
      </c>
      <c r="O1" s="32" t="s">
        <v>23</v>
      </c>
      <c r="P1" s="33" t="s">
        <v>6</v>
      </c>
      <c r="Q1" s="32" t="s">
        <v>32</v>
      </c>
      <c r="R1" s="31" t="s">
        <v>7</v>
      </c>
      <c r="S1" s="31" t="s">
        <v>8</v>
      </c>
      <c r="T1" s="33" t="s">
        <v>9</v>
      </c>
      <c r="U1" s="31" t="s">
        <v>10</v>
      </c>
      <c r="V1" s="35" t="s">
        <v>2516</v>
      </c>
      <c r="W1" s="31" t="s">
        <v>11</v>
      </c>
      <c r="X1" s="31" t="s">
        <v>12</v>
      </c>
      <c r="Y1" s="31" t="s">
        <v>13</v>
      </c>
      <c r="Z1" s="31" t="s">
        <v>15</v>
      </c>
      <c r="AA1" s="32" t="s">
        <v>29</v>
      </c>
      <c r="AB1" s="24" t="s">
        <v>2559</v>
      </c>
      <c r="AC1" s="30" t="s">
        <v>2517</v>
      </c>
      <c r="AD1" s="34" t="s">
        <v>2459</v>
      </c>
      <c r="AE1" s="27" t="s">
        <v>2463</v>
      </c>
      <c r="AF1" s="29" t="s">
        <v>2464</v>
      </c>
      <c r="AG1" s="29" t="s">
        <v>14</v>
      </c>
      <c r="AH1" s="29" t="s">
        <v>2514</v>
      </c>
      <c r="AI1" s="29" t="s">
        <v>2515</v>
      </c>
      <c r="AJ1" s="27" t="s">
        <v>2458</v>
      </c>
      <c r="AK1" s="29" t="s">
        <v>2561</v>
      </c>
      <c r="AL1" s="29" t="s">
        <v>2560</v>
      </c>
    </row>
    <row r="2" spans="1:38" x14ac:dyDescent="0.35">
      <c r="A2" s="32">
        <v>525</v>
      </c>
      <c r="B2" s="32" t="s">
        <v>580</v>
      </c>
      <c r="C2" s="32" t="s">
        <v>2460</v>
      </c>
      <c r="D2" s="32" t="s">
        <v>2504</v>
      </c>
      <c r="E2" s="32" t="s">
        <v>2519</v>
      </c>
      <c r="F2" s="32" t="str">
        <f t="shared" ref="F2:F42" si="0">_xlfn.CONCAT(C2,"-",E2)</f>
        <v>Risk Management-Analyst</v>
      </c>
      <c r="G2" s="32" t="s">
        <v>41</v>
      </c>
      <c r="H2" s="36">
        <v>44602.83390046296</v>
      </c>
      <c r="I2" s="36">
        <v>44605.83390046296</v>
      </c>
      <c r="J2" s="36">
        <f>I2+AE2</f>
        <v>44611.83390046296</v>
      </c>
      <c r="K2" s="36">
        <f>J2+AF2</f>
        <v>44627.83390046296</v>
      </c>
      <c r="L2" s="38" t="s">
        <v>46</v>
      </c>
      <c r="M2" s="39">
        <v>44616.83390046296</v>
      </c>
      <c r="N2" s="32" t="s">
        <v>48</v>
      </c>
      <c r="O2" s="32" t="s">
        <v>26</v>
      </c>
      <c r="P2" s="36"/>
      <c r="Q2" s="32"/>
      <c r="R2" s="32"/>
      <c r="S2" s="32"/>
      <c r="T2" s="36"/>
      <c r="U2" s="32"/>
      <c r="V2" s="32">
        <v>0</v>
      </c>
      <c r="W2" s="32"/>
      <c r="X2" s="32"/>
      <c r="Y2" s="32"/>
      <c r="Z2" s="32"/>
      <c r="AA2" s="32" t="s">
        <v>31</v>
      </c>
      <c r="AC2" s="38">
        <f>ABS(M2-J2)</f>
        <v>5</v>
      </c>
      <c r="AD2" s="40"/>
      <c r="AE2" s="37">
        <v>6</v>
      </c>
      <c r="AF2" s="37">
        <v>16</v>
      </c>
      <c r="AG2" s="32"/>
      <c r="AH2" s="32"/>
      <c r="AI2" s="32"/>
      <c r="AJ2" s="37">
        <f>I2-H2</f>
        <v>3</v>
      </c>
    </row>
    <row r="3" spans="1:38" x14ac:dyDescent="0.35">
      <c r="A3" s="32">
        <v>524</v>
      </c>
      <c r="B3" s="32" t="s">
        <v>579</v>
      </c>
      <c r="C3" s="32" t="s">
        <v>2460</v>
      </c>
      <c r="D3" s="32" t="s">
        <v>2505</v>
      </c>
      <c r="E3" s="32" t="s">
        <v>2519</v>
      </c>
      <c r="F3" s="32" t="str">
        <f t="shared" si="0"/>
        <v>Risk Management-Analyst</v>
      </c>
      <c r="G3" s="32" t="s">
        <v>40</v>
      </c>
      <c r="H3" s="36">
        <v>44605.83390046296</v>
      </c>
      <c r="I3" s="36">
        <v>44608.83390046296</v>
      </c>
      <c r="J3" s="36">
        <f>I3+AE3</f>
        <v>44611.83390046296</v>
      </c>
      <c r="K3" s="36">
        <f>J3+AF3</f>
        <v>44616.83390046296</v>
      </c>
      <c r="L3" s="38" t="s">
        <v>46</v>
      </c>
      <c r="M3" s="39">
        <v>44617.83390046296</v>
      </c>
      <c r="N3" s="32" t="s">
        <v>21</v>
      </c>
      <c r="O3" s="32"/>
      <c r="P3" s="36">
        <v>44622.83390046296</v>
      </c>
      <c r="Q3" s="32" t="s">
        <v>21</v>
      </c>
      <c r="R3" s="32"/>
      <c r="S3" s="32"/>
      <c r="T3" s="36">
        <v>44619.83390046296</v>
      </c>
      <c r="U3" s="32"/>
      <c r="V3" s="32">
        <v>0</v>
      </c>
      <c r="W3" s="32"/>
      <c r="X3" s="32"/>
      <c r="Y3" s="32"/>
      <c r="Z3" s="32"/>
      <c r="AA3" s="32"/>
      <c r="AC3" s="38">
        <f>ABS(M3-J3)</f>
        <v>6</v>
      </c>
      <c r="AD3" s="40"/>
      <c r="AE3" s="37">
        <v>3</v>
      </c>
      <c r="AF3" s="37">
        <v>5</v>
      </c>
      <c r="AG3" s="32"/>
      <c r="AH3" s="32"/>
      <c r="AI3" s="32"/>
      <c r="AJ3" s="37">
        <f>I3-H3</f>
        <v>3</v>
      </c>
    </row>
    <row r="4" spans="1:38" x14ac:dyDescent="0.35">
      <c r="A4" s="32">
        <v>522</v>
      </c>
      <c r="B4" s="32" t="s">
        <v>577</v>
      </c>
      <c r="C4" s="32" t="s">
        <v>2460</v>
      </c>
      <c r="D4" s="32" t="s">
        <v>2505</v>
      </c>
      <c r="E4" s="32" t="s">
        <v>2519</v>
      </c>
      <c r="F4" s="32" t="str">
        <f t="shared" si="0"/>
        <v>Risk Management-Analyst</v>
      </c>
      <c r="G4" s="32" t="s">
        <v>40</v>
      </c>
      <c r="H4" s="36">
        <v>44609.83390046296</v>
      </c>
      <c r="I4" s="36">
        <v>44610.83390046296</v>
      </c>
      <c r="J4" s="36">
        <f>I4+AE4</f>
        <v>44611.83390046296</v>
      </c>
      <c r="K4" s="36">
        <f>J4+AF4</f>
        <v>44620.83390046296</v>
      </c>
      <c r="L4" s="38" t="s">
        <v>46</v>
      </c>
      <c r="M4" s="39">
        <v>44613.83390046296</v>
      </c>
      <c r="N4" s="32" t="s">
        <v>21</v>
      </c>
      <c r="O4" s="32"/>
      <c r="P4" s="36">
        <v>44618.83390046296</v>
      </c>
      <c r="Q4" s="32" t="s">
        <v>21</v>
      </c>
      <c r="R4" s="32"/>
      <c r="S4" s="32"/>
      <c r="T4" s="36">
        <v>44614.83390046296</v>
      </c>
      <c r="U4" s="32"/>
      <c r="V4" s="32">
        <v>0</v>
      </c>
      <c r="W4" s="32"/>
      <c r="X4" s="32"/>
      <c r="Y4" s="32"/>
      <c r="Z4" s="32"/>
      <c r="AA4" s="32"/>
      <c r="AC4" s="38">
        <f>ABS(M4-J4)</f>
        <v>2</v>
      </c>
      <c r="AD4" s="40"/>
      <c r="AE4" s="37">
        <v>1</v>
      </c>
      <c r="AF4" s="37">
        <v>9</v>
      </c>
      <c r="AG4" s="32"/>
      <c r="AH4" s="32"/>
      <c r="AI4" s="32"/>
      <c r="AJ4" s="37">
        <f>I4-H4</f>
        <v>1</v>
      </c>
    </row>
    <row r="5" spans="1:38" x14ac:dyDescent="0.35">
      <c r="A5" s="32">
        <v>407</v>
      </c>
      <c r="B5" s="32" t="s">
        <v>463</v>
      </c>
      <c r="C5" s="32" t="s">
        <v>2460</v>
      </c>
      <c r="D5" s="32" t="s">
        <v>2505</v>
      </c>
      <c r="E5" s="32" t="s">
        <v>2528</v>
      </c>
      <c r="F5" s="32" t="str">
        <f t="shared" si="0"/>
        <v>Risk Management-Supervisor</v>
      </c>
      <c r="G5" s="32" t="s">
        <v>40</v>
      </c>
      <c r="H5" s="36">
        <v>44612.210798611108</v>
      </c>
      <c r="I5" s="36">
        <v>44616.210798611108</v>
      </c>
      <c r="J5" s="36">
        <f>I5+AE5</f>
        <v>44622.210798611108</v>
      </c>
      <c r="K5" s="36">
        <f>J5+AF5</f>
        <v>44633.210798611108</v>
      </c>
      <c r="L5" s="38" t="s">
        <v>47</v>
      </c>
      <c r="M5" s="39"/>
      <c r="N5" s="32"/>
      <c r="O5" s="32"/>
      <c r="P5" s="36"/>
      <c r="Q5" s="32"/>
      <c r="R5" s="32"/>
      <c r="S5" s="32"/>
      <c r="T5" s="36"/>
      <c r="U5" s="32"/>
      <c r="V5" s="32">
        <v>0</v>
      </c>
      <c r="W5" s="32"/>
      <c r="X5" s="32"/>
      <c r="Y5" s="32"/>
      <c r="Z5" s="32"/>
      <c r="AA5" s="32"/>
      <c r="AC5" s="38"/>
      <c r="AD5" s="40"/>
      <c r="AE5" s="37">
        <v>6</v>
      </c>
      <c r="AF5" s="37">
        <v>11</v>
      </c>
      <c r="AG5" s="32"/>
      <c r="AH5" s="32"/>
      <c r="AI5" s="32"/>
      <c r="AJ5" s="37">
        <f>I5-H5</f>
        <v>4</v>
      </c>
    </row>
    <row r="6" spans="1:38" x14ac:dyDescent="0.35">
      <c r="A6" s="32">
        <v>401</v>
      </c>
      <c r="B6" s="32" t="s">
        <v>457</v>
      </c>
      <c r="C6" s="32" t="s">
        <v>2460</v>
      </c>
      <c r="D6" s="32" t="s">
        <v>2509</v>
      </c>
      <c r="E6" s="32" t="s">
        <v>2539</v>
      </c>
      <c r="F6" s="32" t="str">
        <f t="shared" si="0"/>
        <v>Risk Management-Director</v>
      </c>
      <c r="G6" s="32" t="s">
        <v>45</v>
      </c>
      <c r="H6" s="36">
        <v>44613.210798611108</v>
      </c>
      <c r="I6" s="36">
        <v>44616.210798611108</v>
      </c>
      <c r="J6" s="36">
        <f>I6+AE6</f>
        <v>44622.210798611108</v>
      </c>
      <c r="K6" s="36">
        <f>J6+AF6</f>
        <v>44645.210798611108</v>
      </c>
      <c r="L6" s="38" t="s">
        <v>46</v>
      </c>
      <c r="M6" s="39">
        <v>44626.210798611108</v>
      </c>
      <c r="N6" s="32" t="s">
        <v>21</v>
      </c>
      <c r="O6" s="32"/>
      <c r="P6" s="36">
        <v>44630.210798611108</v>
      </c>
      <c r="Q6" s="32" t="s">
        <v>21</v>
      </c>
      <c r="R6" s="32"/>
      <c r="S6" s="32"/>
      <c r="T6" s="36">
        <v>44627.210798611108</v>
      </c>
      <c r="U6" s="32"/>
      <c r="V6" s="32">
        <v>0</v>
      </c>
      <c r="W6" s="32"/>
      <c r="X6" s="32"/>
      <c r="Y6" s="32"/>
      <c r="Z6" s="32"/>
      <c r="AA6" s="32"/>
      <c r="AC6" s="38">
        <f>ABS(M6-J6)</f>
        <v>4</v>
      </c>
      <c r="AD6" s="40"/>
      <c r="AE6" s="37">
        <v>6</v>
      </c>
      <c r="AF6" s="37">
        <v>23</v>
      </c>
      <c r="AG6" s="32"/>
      <c r="AH6" s="32"/>
      <c r="AI6" s="32"/>
      <c r="AJ6" s="37">
        <f>I6-H6</f>
        <v>3</v>
      </c>
    </row>
    <row r="7" spans="1:38" x14ac:dyDescent="0.35">
      <c r="A7" s="32">
        <v>404</v>
      </c>
      <c r="B7" s="32" t="s">
        <v>460</v>
      </c>
      <c r="C7" s="32" t="s">
        <v>2460</v>
      </c>
      <c r="D7" s="32" t="s">
        <v>2509</v>
      </c>
      <c r="E7" s="32" t="s">
        <v>2539</v>
      </c>
      <c r="F7" s="32" t="str">
        <f t="shared" si="0"/>
        <v>Risk Management-Director</v>
      </c>
      <c r="G7" s="32" t="s">
        <v>45</v>
      </c>
      <c r="H7" s="36">
        <v>44614.210798611108</v>
      </c>
      <c r="I7" s="36">
        <v>44616.210798611108</v>
      </c>
      <c r="J7" s="36">
        <f>I7+AE7</f>
        <v>44622.210798611108</v>
      </c>
      <c r="K7" s="36">
        <f>J7+AF7</f>
        <v>44651.210798611108</v>
      </c>
      <c r="L7" s="38" t="s">
        <v>46</v>
      </c>
      <c r="M7" s="39">
        <v>44634.210798611108</v>
      </c>
      <c r="N7" s="32" t="s">
        <v>48</v>
      </c>
      <c r="O7" s="32" t="s">
        <v>28</v>
      </c>
      <c r="P7" s="36"/>
      <c r="Q7" s="32"/>
      <c r="R7" s="32"/>
      <c r="S7" s="32"/>
      <c r="T7" s="36">
        <v>44637.210798611108</v>
      </c>
      <c r="U7" s="32"/>
      <c r="V7" s="32">
        <v>0</v>
      </c>
      <c r="W7" s="32"/>
      <c r="X7" s="32"/>
      <c r="Y7" s="32"/>
      <c r="Z7" s="32"/>
      <c r="AA7" s="32" t="s">
        <v>31</v>
      </c>
      <c r="AC7" s="38">
        <f>ABS(M7-J7)</f>
        <v>12</v>
      </c>
      <c r="AD7" s="40"/>
      <c r="AE7" s="37">
        <v>6</v>
      </c>
      <c r="AF7" s="37">
        <v>29</v>
      </c>
      <c r="AG7" s="32"/>
      <c r="AH7" s="32"/>
      <c r="AI7" s="32"/>
      <c r="AJ7" s="37">
        <f>I7-H7</f>
        <v>2</v>
      </c>
    </row>
    <row r="8" spans="1:38" x14ac:dyDescent="0.35">
      <c r="A8" s="32">
        <v>403</v>
      </c>
      <c r="B8" s="32" t="s">
        <v>459</v>
      </c>
      <c r="C8" s="32" t="s">
        <v>2460</v>
      </c>
      <c r="D8" s="32" t="s">
        <v>2509</v>
      </c>
      <c r="E8" s="32" t="s">
        <v>2539</v>
      </c>
      <c r="F8" s="32" t="str">
        <f t="shared" si="0"/>
        <v>Risk Management-Director</v>
      </c>
      <c r="G8" s="32" t="s">
        <v>45</v>
      </c>
      <c r="H8" s="36">
        <v>44616.210798611108</v>
      </c>
      <c r="I8" s="36">
        <v>44619.210798611108</v>
      </c>
      <c r="J8" s="36">
        <f>I8+AE8</f>
        <v>44622.210798611108</v>
      </c>
      <c r="K8" s="36">
        <f>J8+AF8</f>
        <v>44648.210798611108</v>
      </c>
      <c r="L8" s="38" t="s">
        <v>46</v>
      </c>
      <c r="M8" s="39">
        <v>44629.210798611108</v>
      </c>
      <c r="N8" s="32" t="s">
        <v>48</v>
      </c>
      <c r="O8" s="32" t="s">
        <v>28</v>
      </c>
      <c r="P8" s="36"/>
      <c r="Q8" s="32"/>
      <c r="R8" s="32"/>
      <c r="S8" s="32"/>
      <c r="T8" s="36"/>
      <c r="U8" s="32"/>
      <c r="V8" s="32">
        <v>0</v>
      </c>
      <c r="W8" s="32"/>
      <c r="X8" s="32"/>
      <c r="Y8" s="32"/>
      <c r="Z8" s="32"/>
      <c r="AA8" s="32" t="s">
        <v>31</v>
      </c>
      <c r="AC8" s="38">
        <f>ABS(M8-J8)</f>
        <v>7</v>
      </c>
      <c r="AD8" s="40"/>
      <c r="AE8" s="37">
        <v>3</v>
      </c>
      <c r="AF8" s="37">
        <v>26</v>
      </c>
      <c r="AG8" s="32"/>
      <c r="AH8" s="32"/>
      <c r="AI8" s="32"/>
      <c r="AJ8" s="37">
        <f>I8-H8</f>
        <v>3</v>
      </c>
    </row>
    <row r="9" spans="1:38" x14ac:dyDescent="0.35">
      <c r="A9" s="32">
        <v>408</v>
      </c>
      <c r="B9" s="32" t="s">
        <v>464</v>
      </c>
      <c r="C9" s="32" t="s">
        <v>2460</v>
      </c>
      <c r="D9" s="32" t="s">
        <v>2504</v>
      </c>
      <c r="E9" s="32" t="s">
        <v>2519</v>
      </c>
      <c r="F9" s="32" t="str">
        <f t="shared" si="0"/>
        <v>Risk Management-Analyst</v>
      </c>
      <c r="G9" s="32" t="s">
        <v>41</v>
      </c>
      <c r="H9" s="36">
        <v>44617.210798611108</v>
      </c>
      <c r="I9" s="36">
        <v>44620.210798611108</v>
      </c>
      <c r="J9" s="36">
        <f>I9+AE9</f>
        <v>44622.210798611108</v>
      </c>
      <c r="K9" s="36">
        <f>J9+AF9</f>
        <v>44634.210798611108</v>
      </c>
      <c r="L9" s="38" t="s">
        <v>46</v>
      </c>
      <c r="M9" s="39">
        <v>44627.210798611108</v>
      </c>
      <c r="N9" s="32" t="s">
        <v>21</v>
      </c>
      <c r="O9" s="32"/>
      <c r="P9" s="36">
        <v>44634.210798611108</v>
      </c>
      <c r="Q9" s="32" t="s">
        <v>21</v>
      </c>
      <c r="R9" s="32"/>
      <c r="S9" s="32"/>
      <c r="T9" s="36">
        <v>44631.210798611108</v>
      </c>
      <c r="U9" s="32"/>
      <c r="V9" s="32">
        <v>0</v>
      </c>
      <c r="W9" s="32"/>
      <c r="X9" s="32"/>
      <c r="Y9" s="32"/>
      <c r="Z9" s="32"/>
      <c r="AA9" s="32"/>
      <c r="AC9" s="38">
        <f>ABS(M9-J9)</f>
        <v>5</v>
      </c>
      <c r="AD9" s="40"/>
      <c r="AE9" s="37">
        <v>2</v>
      </c>
      <c r="AF9" s="37">
        <v>12</v>
      </c>
      <c r="AG9" s="32"/>
      <c r="AH9" s="32"/>
      <c r="AI9" s="32"/>
      <c r="AJ9" s="37">
        <f>I9-H9</f>
        <v>3</v>
      </c>
    </row>
    <row r="10" spans="1:38" x14ac:dyDescent="0.35">
      <c r="A10" s="32">
        <v>409</v>
      </c>
      <c r="B10" s="32" t="s">
        <v>465</v>
      </c>
      <c r="C10" s="32" t="s">
        <v>2460</v>
      </c>
      <c r="D10" s="32" t="s">
        <v>2509</v>
      </c>
      <c r="E10" s="32" t="s">
        <v>2539</v>
      </c>
      <c r="F10" s="32" t="str">
        <f t="shared" si="0"/>
        <v>Risk Management-Director</v>
      </c>
      <c r="G10" s="32" t="s">
        <v>45</v>
      </c>
      <c r="H10" s="36">
        <v>44617.210798611108</v>
      </c>
      <c r="I10" s="36">
        <v>44620.210798611108</v>
      </c>
      <c r="J10" s="36">
        <f>I10+AE10</f>
        <v>44622.210798611108</v>
      </c>
      <c r="K10" s="36">
        <f>J10+AF10</f>
        <v>44635.210798611108</v>
      </c>
      <c r="L10" s="38" t="s">
        <v>46</v>
      </c>
      <c r="M10" s="39">
        <v>44629.210798611108</v>
      </c>
      <c r="N10" s="32" t="s">
        <v>48</v>
      </c>
      <c r="O10" s="32" t="s">
        <v>26</v>
      </c>
      <c r="P10" s="36"/>
      <c r="Q10" s="32"/>
      <c r="R10" s="32"/>
      <c r="S10" s="32"/>
      <c r="T10" s="36"/>
      <c r="U10" s="32"/>
      <c r="V10" s="32">
        <v>0</v>
      </c>
      <c r="W10" s="32"/>
      <c r="X10" s="32"/>
      <c r="Y10" s="32"/>
      <c r="Z10" s="32"/>
      <c r="AA10" s="32" t="s">
        <v>30</v>
      </c>
      <c r="AC10" s="38">
        <f>ABS(M10-J10)</f>
        <v>7</v>
      </c>
      <c r="AD10" s="40"/>
      <c r="AE10" s="37">
        <v>2</v>
      </c>
      <c r="AF10" s="37">
        <v>13</v>
      </c>
      <c r="AG10" s="32"/>
      <c r="AH10" s="32"/>
      <c r="AI10" s="32"/>
      <c r="AJ10" s="37">
        <f>I10-H10</f>
        <v>3</v>
      </c>
    </row>
    <row r="11" spans="1:38" x14ac:dyDescent="0.35">
      <c r="A11" s="32">
        <v>405</v>
      </c>
      <c r="B11" s="32" t="s">
        <v>461</v>
      </c>
      <c r="C11" s="32" t="s">
        <v>2460</v>
      </c>
      <c r="D11" s="32" t="s">
        <v>2509</v>
      </c>
      <c r="E11" s="32" t="s">
        <v>2539</v>
      </c>
      <c r="F11" s="32" t="str">
        <f t="shared" si="0"/>
        <v>Risk Management-Director</v>
      </c>
      <c r="G11" s="32" t="s">
        <v>45</v>
      </c>
      <c r="H11" s="36">
        <v>44617.210798611108</v>
      </c>
      <c r="I11" s="36">
        <v>44620.210798611108</v>
      </c>
      <c r="J11" s="36">
        <f>I11+AE11</f>
        <v>44622.210798611108</v>
      </c>
      <c r="K11" s="36">
        <f>J11+AF11</f>
        <v>44650.210798611108</v>
      </c>
      <c r="L11" s="38" t="s">
        <v>46</v>
      </c>
      <c r="M11" s="39">
        <v>44625.210798611108</v>
      </c>
      <c r="N11" s="32" t="s">
        <v>20</v>
      </c>
      <c r="O11" s="32"/>
      <c r="P11" s="36">
        <v>44627.210798611108</v>
      </c>
      <c r="Q11" s="32" t="s">
        <v>20</v>
      </c>
      <c r="R11" s="36">
        <v>44626.210798611108</v>
      </c>
      <c r="S11" s="36">
        <v>44629.210798611108</v>
      </c>
      <c r="T11" s="36">
        <v>44626.210798611108</v>
      </c>
      <c r="U11" s="36">
        <v>44628.210798611108</v>
      </c>
      <c r="V11" s="41">
        <v>1</v>
      </c>
      <c r="W11" s="36">
        <v>44631.210798611108</v>
      </c>
      <c r="X11" s="36">
        <v>44633.210798611108</v>
      </c>
      <c r="Y11" s="36">
        <v>44636.210798611108</v>
      </c>
      <c r="Z11" s="32"/>
      <c r="AA11" s="32"/>
      <c r="AB11" s="5">
        <v>44648.210798611108</v>
      </c>
      <c r="AC11" s="38">
        <f>ABS(M11-J11)</f>
        <v>3</v>
      </c>
      <c r="AD11" s="37">
        <v>165</v>
      </c>
      <c r="AE11" s="37">
        <v>2</v>
      </c>
      <c r="AF11" s="37">
        <v>28</v>
      </c>
      <c r="AG11" s="32">
        <v>129</v>
      </c>
      <c r="AH11" s="41">
        <f>W11-U11</f>
        <v>3</v>
      </c>
      <c r="AI11" s="42">
        <f>U11-M11</f>
        <v>3</v>
      </c>
      <c r="AJ11" s="37">
        <f>I11-H11</f>
        <v>3</v>
      </c>
      <c r="AK11">
        <f>AB11-U11</f>
        <v>20</v>
      </c>
      <c r="AL11" s="11">
        <f>Y11-X11</f>
        <v>3</v>
      </c>
    </row>
    <row r="12" spans="1:38" x14ac:dyDescent="0.35">
      <c r="A12" s="32">
        <v>410</v>
      </c>
      <c r="B12" s="32" t="s">
        <v>466</v>
      </c>
      <c r="C12" s="32" t="s">
        <v>2460</v>
      </c>
      <c r="D12" s="32" t="s">
        <v>2505</v>
      </c>
      <c r="E12" s="32" t="s">
        <v>2528</v>
      </c>
      <c r="F12" s="32" t="str">
        <f t="shared" si="0"/>
        <v>Risk Management-Supervisor</v>
      </c>
      <c r="G12" s="32" t="s">
        <v>40</v>
      </c>
      <c r="H12" s="36">
        <v>44618.210798611108</v>
      </c>
      <c r="I12" s="36">
        <v>44620.210798611108</v>
      </c>
      <c r="J12" s="36">
        <f>I12+AE12</f>
        <v>44622.210798611108</v>
      </c>
      <c r="K12" s="36">
        <f>J12+AF12</f>
        <v>44651.210798611108</v>
      </c>
      <c r="L12" s="38" t="s">
        <v>46</v>
      </c>
      <c r="M12" s="39">
        <v>44624.210798611108</v>
      </c>
      <c r="N12" s="32" t="s">
        <v>21</v>
      </c>
      <c r="O12" s="32"/>
      <c r="P12" s="36">
        <v>44628.210798611108</v>
      </c>
      <c r="Q12" s="32" t="s">
        <v>21</v>
      </c>
      <c r="R12" s="32"/>
      <c r="S12" s="32"/>
      <c r="T12" s="36">
        <v>44625.210798611108</v>
      </c>
      <c r="U12" s="32"/>
      <c r="V12" s="32">
        <v>0</v>
      </c>
      <c r="W12" s="32"/>
      <c r="X12" s="32"/>
      <c r="Y12" s="32"/>
      <c r="Z12" s="32"/>
      <c r="AA12" s="32"/>
      <c r="AC12" s="38">
        <f>ABS(M12-J12)</f>
        <v>2</v>
      </c>
      <c r="AD12" s="40"/>
      <c r="AE12" s="37">
        <v>2</v>
      </c>
      <c r="AF12" s="37">
        <v>29</v>
      </c>
      <c r="AG12" s="32"/>
      <c r="AH12" s="32"/>
      <c r="AI12" s="32"/>
      <c r="AJ12" s="37">
        <f>I12-H12</f>
        <v>2</v>
      </c>
    </row>
    <row r="13" spans="1:38" x14ac:dyDescent="0.35">
      <c r="A13" s="32">
        <v>211</v>
      </c>
      <c r="B13" s="32" t="s">
        <v>267</v>
      </c>
      <c r="C13" s="32" t="s">
        <v>2460</v>
      </c>
      <c r="D13" s="32" t="s">
        <v>2504</v>
      </c>
      <c r="E13" s="32" t="s">
        <v>2519</v>
      </c>
      <c r="F13" s="32" t="str">
        <f t="shared" si="0"/>
        <v>Risk Management-Analyst</v>
      </c>
      <c r="G13" s="32" t="s">
        <v>41</v>
      </c>
      <c r="H13" s="36">
        <v>44657.331793981481</v>
      </c>
      <c r="I13" s="36">
        <v>44661.331793981481</v>
      </c>
      <c r="J13" s="36">
        <f>I13+AE13</f>
        <v>44666.331793981481</v>
      </c>
      <c r="K13" s="36">
        <f>J13+AF13</f>
        <v>44682.331793981481</v>
      </c>
      <c r="L13" s="38" t="s">
        <v>46</v>
      </c>
      <c r="M13" s="39">
        <v>44682.331793981481</v>
      </c>
      <c r="N13" s="32" t="s">
        <v>20</v>
      </c>
      <c r="O13" s="32"/>
      <c r="P13" s="36">
        <v>44688.331793981481</v>
      </c>
      <c r="Q13" s="32" t="s">
        <v>20</v>
      </c>
      <c r="R13" s="36">
        <v>44683.331793981481</v>
      </c>
      <c r="S13" s="36">
        <v>44686.331793981481</v>
      </c>
      <c r="T13" s="36">
        <v>44685.331793981481</v>
      </c>
      <c r="U13" s="36">
        <v>44692.331793981481</v>
      </c>
      <c r="V13" s="41">
        <v>1</v>
      </c>
      <c r="W13" s="36">
        <v>44694.331793981481</v>
      </c>
      <c r="X13" s="36">
        <v>44696.331793981481</v>
      </c>
      <c r="Y13" s="36">
        <v>44698.331793981481</v>
      </c>
      <c r="Z13" s="32"/>
      <c r="AA13" s="32"/>
      <c r="AB13" s="5">
        <v>44714.331793981481</v>
      </c>
      <c r="AC13" s="38">
        <f>ABS(M13-J13)</f>
        <v>16</v>
      </c>
      <c r="AD13" s="37">
        <f>U13-H13</f>
        <v>35</v>
      </c>
      <c r="AE13" s="37">
        <v>5</v>
      </c>
      <c r="AF13" s="37">
        <v>16</v>
      </c>
      <c r="AG13" s="32">
        <v>169</v>
      </c>
      <c r="AH13" s="41">
        <f>W13-U13</f>
        <v>2</v>
      </c>
      <c r="AI13" s="42">
        <f>U13-M13</f>
        <v>10</v>
      </c>
      <c r="AJ13" s="37">
        <f>I13-H13</f>
        <v>4</v>
      </c>
      <c r="AK13">
        <f>AB13-U13</f>
        <v>22</v>
      </c>
      <c r="AL13" s="11">
        <f>Y13-X13</f>
        <v>2</v>
      </c>
    </row>
    <row r="14" spans="1:38" x14ac:dyDescent="0.35">
      <c r="A14" s="32">
        <v>219</v>
      </c>
      <c r="B14" s="32" t="s">
        <v>275</v>
      </c>
      <c r="C14" s="32" t="s">
        <v>2460</v>
      </c>
      <c r="D14" s="32" t="s">
        <v>2505</v>
      </c>
      <c r="E14" s="32" t="s">
        <v>2528</v>
      </c>
      <c r="F14" s="32" t="str">
        <f t="shared" si="0"/>
        <v>Risk Management-Supervisor</v>
      </c>
      <c r="G14" s="32" t="s">
        <v>40</v>
      </c>
      <c r="H14" s="36">
        <v>44657.331793981481</v>
      </c>
      <c r="I14" s="36">
        <v>44660.331793981481</v>
      </c>
      <c r="J14" s="36">
        <f>I14+AE14</f>
        <v>44666.331793981481</v>
      </c>
      <c r="K14" s="36">
        <f>J14+AF14</f>
        <v>44684.331793981481</v>
      </c>
      <c r="L14" s="38" t="s">
        <v>46</v>
      </c>
      <c r="M14" s="39">
        <v>44675.331793981481</v>
      </c>
      <c r="N14" s="32" t="s">
        <v>21</v>
      </c>
      <c r="O14" s="32"/>
      <c r="P14" s="36">
        <v>44681.331793981481</v>
      </c>
      <c r="Q14" s="32" t="s">
        <v>21</v>
      </c>
      <c r="R14" s="32"/>
      <c r="S14" s="32"/>
      <c r="T14" s="36">
        <v>44679.331793981481</v>
      </c>
      <c r="U14" s="32"/>
      <c r="V14" s="32">
        <v>0</v>
      </c>
      <c r="W14" s="32"/>
      <c r="X14" s="32"/>
      <c r="Y14" s="32"/>
      <c r="Z14" s="32"/>
      <c r="AA14" s="32"/>
      <c r="AC14" s="38">
        <f>ABS(M14-J14)</f>
        <v>9</v>
      </c>
      <c r="AD14" s="40"/>
      <c r="AE14" s="37">
        <v>6</v>
      </c>
      <c r="AF14" s="37">
        <v>18</v>
      </c>
      <c r="AG14" s="32"/>
      <c r="AH14" s="32"/>
      <c r="AI14" s="32"/>
      <c r="AJ14" s="37">
        <f>I14-H14</f>
        <v>3</v>
      </c>
    </row>
    <row r="15" spans="1:38" x14ac:dyDescent="0.35">
      <c r="A15" s="32">
        <v>220</v>
      </c>
      <c r="B15" s="32" t="s">
        <v>276</v>
      </c>
      <c r="C15" s="32" t="s">
        <v>2460</v>
      </c>
      <c r="D15" s="32" t="s">
        <v>2509</v>
      </c>
      <c r="E15" s="32" t="s">
        <v>2540</v>
      </c>
      <c r="F15" s="32" t="str">
        <f t="shared" si="0"/>
        <v>Risk Management-Head of Department</v>
      </c>
      <c r="G15" s="32" t="s">
        <v>45</v>
      </c>
      <c r="H15" s="36">
        <v>44662.331793981481</v>
      </c>
      <c r="I15" s="36">
        <v>44665.331793981481</v>
      </c>
      <c r="J15" s="36">
        <f>I15+AE15</f>
        <v>44666.331793981481</v>
      </c>
      <c r="K15" s="36">
        <f>J15+AF15</f>
        <v>44856.331793981481</v>
      </c>
      <c r="L15" s="38" t="s">
        <v>47</v>
      </c>
      <c r="M15" s="39"/>
      <c r="N15" s="32"/>
      <c r="O15" s="32"/>
      <c r="P15" s="36"/>
      <c r="Q15" s="32"/>
      <c r="R15" s="32"/>
      <c r="S15" s="32"/>
      <c r="T15" s="36"/>
      <c r="U15" s="32"/>
      <c r="V15" s="32">
        <v>0</v>
      </c>
      <c r="W15" s="32"/>
      <c r="X15" s="32"/>
      <c r="Y15" s="32"/>
      <c r="Z15" s="32"/>
      <c r="AA15" s="32"/>
      <c r="AC15" s="38"/>
      <c r="AD15" s="40"/>
      <c r="AE15" s="37">
        <v>1</v>
      </c>
      <c r="AF15" s="37">
        <v>190</v>
      </c>
      <c r="AG15" s="32"/>
      <c r="AH15" s="32"/>
      <c r="AI15" s="32"/>
      <c r="AJ15" s="37">
        <f>I15-H15</f>
        <v>3</v>
      </c>
    </row>
    <row r="16" spans="1:38" x14ac:dyDescent="0.35">
      <c r="A16" s="32">
        <v>216</v>
      </c>
      <c r="B16" s="32" t="s">
        <v>272</v>
      </c>
      <c r="C16" s="32" t="s">
        <v>2460</v>
      </c>
      <c r="D16" s="32" t="s">
        <v>2505</v>
      </c>
      <c r="E16" s="32" t="s">
        <v>2528</v>
      </c>
      <c r="F16" s="32" t="str">
        <f t="shared" si="0"/>
        <v>Risk Management-Supervisor</v>
      </c>
      <c r="G16" s="32" t="s">
        <v>40</v>
      </c>
      <c r="H16" s="36">
        <v>44663.331793981481</v>
      </c>
      <c r="I16" s="36">
        <v>44664.331793981481</v>
      </c>
      <c r="J16" s="36">
        <f>I16+AE16</f>
        <v>44666.331793981481</v>
      </c>
      <c r="K16" s="36">
        <f>J16+AF16</f>
        <v>44679.331793981481</v>
      </c>
      <c r="L16" s="38" t="s">
        <v>46</v>
      </c>
      <c r="M16" s="39">
        <v>44675.331793981481</v>
      </c>
      <c r="N16" s="32" t="s">
        <v>20</v>
      </c>
      <c r="O16" s="32"/>
      <c r="P16" s="36">
        <v>44679.331793981481</v>
      </c>
      <c r="Q16" s="32" t="s">
        <v>20</v>
      </c>
      <c r="R16" s="36">
        <v>44677.331793981481</v>
      </c>
      <c r="S16" s="36">
        <v>44680.331793981481</v>
      </c>
      <c r="T16" s="36">
        <v>44676.331793981481</v>
      </c>
      <c r="U16" s="36">
        <v>44677.331793981481</v>
      </c>
      <c r="V16" s="41">
        <v>1</v>
      </c>
      <c r="W16" s="36">
        <v>44679.331793981481</v>
      </c>
      <c r="X16" s="36">
        <v>44682.331793981481</v>
      </c>
      <c r="Y16" s="36">
        <v>44684.331793981481</v>
      </c>
      <c r="Z16" s="32"/>
      <c r="AA16" s="32"/>
      <c r="AB16" s="5">
        <v>44702.331793981481</v>
      </c>
      <c r="AC16" s="38">
        <f>ABS(M16-J16)</f>
        <v>9</v>
      </c>
      <c r="AD16" s="37">
        <f>U16-H16</f>
        <v>14</v>
      </c>
      <c r="AE16" s="37">
        <v>2</v>
      </c>
      <c r="AF16" s="37">
        <v>13</v>
      </c>
      <c r="AG16" s="32">
        <v>123</v>
      </c>
      <c r="AH16" s="41">
        <f>W16-U16</f>
        <v>2</v>
      </c>
      <c r="AI16" s="42">
        <f>U16-M16</f>
        <v>2</v>
      </c>
      <c r="AJ16" s="37">
        <f>I16-H16</f>
        <v>1</v>
      </c>
      <c r="AK16">
        <f>AB16-U16</f>
        <v>25</v>
      </c>
      <c r="AL16" s="11">
        <f>Y16-X16</f>
        <v>2</v>
      </c>
    </row>
    <row r="17" spans="1:38" x14ac:dyDescent="0.35">
      <c r="A17" s="32">
        <v>215</v>
      </c>
      <c r="B17" s="32" t="s">
        <v>271</v>
      </c>
      <c r="C17" s="32" t="s">
        <v>2460</v>
      </c>
      <c r="D17" s="32" t="s">
        <v>2509</v>
      </c>
      <c r="E17" s="32" t="s">
        <v>2540</v>
      </c>
      <c r="F17" s="32" t="str">
        <f t="shared" si="0"/>
        <v>Risk Management-Head of Department</v>
      </c>
      <c r="G17" s="32" t="s">
        <v>45</v>
      </c>
      <c r="H17" s="36">
        <v>44664.331793981481</v>
      </c>
      <c r="I17" s="36">
        <v>44665.331793981481</v>
      </c>
      <c r="J17" s="36">
        <f>I17+AE17</f>
        <v>44666.331793981481</v>
      </c>
      <c r="K17" s="36">
        <f>J17+AF17</f>
        <v>44856.331793981481</v>
      </c>
      <c r="L17" s="38" t="s">
        <v>46</v>
      </c>
      <c r="M17" s="39">
        <v>44679.331793981481</v>
      </c>
      <c r="N17" s="32" t="s">
        <v>48</v>
      </c>
      <c r="O17" s="32" t="s">
        <v>26</v>
      </c>
      <c r="P17" s="36"/>
      <c r="Q17" s="32"/>
      <c r="R17" s="32"/>
      <c r="S17" s="32"/>
      <c r="T17" s="36"/>
      <c r="U17" s="32"/>
      <c r="V17" s="32">
        <v>0</v>
      </c>
      <c r="W17" s="32"/>
      <c r="X17" s="32"/>
      <c r="Y17" s="32"/>
      <c r="Z17" s="32"/>
      <c r="AA17" s="32" t="s">
        <v>31</v>
      </c>
      <c r="AC17" s="38">
        <f>ABS(M17-J17)</f>
        <v>13</v>
      </c>
      <c r="AD17" s="40"/>
      <c r="AE17" s="37">
        <v>1</v>
      </c>
      <c r="AF17" s="37">
        <v>190</v>
      </c>
      <c r="AG17" s="32"/>
      <c r="AH17" s="32"/>
      <c r="AI17" s="32"/>
      <c r="AJ17" s="37">
        <f>I17-H17</f>
        <v>1</v>
      </c>
    </row>
    <row r="18" spans="1:38" x14ac:dyDescent="0.35">
      <c r="A18" s="32">
        <v>339</v>
      </c>
      <c r="B18" s="32" t="s">
        <v>395</v>
      </c>
      <c r="C18" s="32" t="s">
        <v>2460</v>
      </c>
      <c r="D18" s="32" t="s">
        <v>2504</v>
      </c>
      <c r="E18" s="32" t="s">
        <v>2519</v>
      </c>
      <c r="F18" s="32" t="str">
        <f t="shared" si="0"/>
        <v>Risk Management-Analyst</v>
      </c>
      <c r="G18" s="32" t="s">
        <v>41</v>
      </c>
      <c r="H18" s="36">
        <v>44719.822210648148</v>
      </c>
      <c r="I18" s="36">
        <v>44723.822210648148</v>
      </c>
      <c r="J18" s="36">
        <f>I18+AE18</f>
        <v>44725.822210648148</v>
      </c>
      <c r="K18" s="36">
        <f>J18+AF18</f>
        <v>44731.822210648148</v>
      </c>
      <c r="L18" s="38" t="s">
        <v>46</v>
      </c>
      <c r="M18" s="39">
        <v>44737.822210648148</v>
      </c>
      <c r="N18" s="32" t="s">
        <v>48</v>
      </c>
      <c r="O18" s="32" t="s">
        <v>25</v>
      </c>
      <c r="P18" s="36"/>
      <c r="Q18" s="32"/>
      <c r="R18" s="32"/>
      <c r="S18" s="32"/>
      <c r="T18" s="36"/>
      <c r="U18" s="32"/>
      <c r="V18" s="32">
        <v>0</v>
      </c>
      <c r="W18" s="32"/>
      <c r="X18" s="32"/>
      <c r="Y18" s="32"/>
      <c r="Z18" s="32"/>
      <c r="AA18" s="32" t="s">
        <v>31</v>
      </c>
      <c r="AC18" s="38">
        <f>ABS(M18-J18)</f>
        <v>12</v>
      </c>
      <c r="AD18" s="40"/>
      <c r="AE18" s="37">
        <v>2</v>
      </c>
      <c r="AF18" s="37">
        <v>6</v>
      </c>
      <c r="AG18" s="32"/>
      <c r="AH18" s="32"/>
      <c r="AI18" s="32"/>
      <c r="AJ18" s="37">
        <f>I18-H18</f>
        <v>4</v>
      </c>
    </row>
    <row r="19" spans="1:38" x14ac:dyDescent="0.35">
      <c r="A19" s="32">
        <v>338</v>
      </c>
      <c r="B19" s="32" t="s">
        <v>394</v>
      </c>
      <c r="C19" s="32" t="s">
        <v>2460</v>
      </c>
      <c r="D19" s="32" t="s">
        <v>2505</v>
      </c>
      <c r="E19" s="32" t="s">
        <v>2528</v>
      </c>
      <c r="F19" s="32" t="str">
        <f t="shared" si="0"/>
        <v>Risk Management-Supervisor</v>
      </c>
      <c r="G19" s="32" t="s">
        <v>40</v>
      </c>
      <c r="H19" s="36">
        <v>44720.822210648148</v>
      </c>
      <c r="I19" s="36">
        <v>44722.822210648148</v>
      </c>
      <c r="J19" s="36">
        <f>I19+AE19</f>
        <v>44725.822210648148</v>
      </c>
      <c r="K19" s="36">
        <f>J19+AF19</f>
        <v>44739.822210648148</v>
      </c>
      <c r="L19" s="38" t="s">
        <v>46</v>
      </c>
      <c r="M19" s="39">
        <v>44729.822210648148</v>
      </c>
      <c r="N19" s="32" t="s">
        <v>21</v>
      </c>
      <c r="O19" s="32"/>
      <c r="P19" s="36">
        <v>44732.822210648148</v>
      </c>
      <c r="Q19" s="32" t="s">
        <v>21</v>
      </c>
      <c r="R19" s="32"/>
      <c r="S19" s="32"/>
      <c r="T19" s="36">
        <v>44731.822210648148</v>
      </c>
      <c r="U19" s="32"/>
      <c r="V19" s="32">
        <v>0</v>
      </c>
      <c r="W19" s="32"/>
      <c r="X19" s="32"/>
      <c r="Y19" s="32"/>
      <c r="Z19" s="32"/>
      <c r="AA19" s="32"/>
      <c r="AC19" s="38">
        <f>ABS(M19-J19)</f>
        <v>4</v>
      </c>
      <c r="AD19" s="40"/>
      <c r="AE19" s="37">
        <v>3</v>
      </c>
      <c r="AF19" s="37">
        <v>14</v>
      </c>
      <c r="AG19" s="32"/>
      <c r="AH19" s="32"/>
      <c r="AI19" s="32"/>
      <c r="AJ19" s="37">
        <f>I19-H19</f>
        <v>2</v>
      </c>
    </row>
    <row r="20" spans="1:38" x14ac:dyDescent="0.35">
      <c r="A20" s="32">
        <v>335</v>
      </c>
      <c r="B20" s="32" t="s">
        <v>391</v>
      </c>
      <c r="C20" s="32" t="s">
        <v>2460</v>
      </c>
      <c r="D20" s="32" t="s">
        <v>2509</v>
      </c>
      <c r="E20" s="32" t="s">
        <v>2539</v>
      </c>
      <c r="F20" s="32" t="str">
        <f t="shared" si="0"/>
        <v>Risk Management-Director</v>
      </c>
      <c r="G20" s="32" t="s">
        <v>45</v>
      </c>
      <c r="H20" s="36">
        <v>44723.822210648148</v>
      </c>
      <c r="I20" s="36">
        <v>44724.822210648148</v>
      </c>
      <c r="J20" s="36">
        <f>I20+AE20</f>
        <v>44725.822210648148</v>
      </c>
      <c r="K20" s="36">
        <f>J20+AF20</f>
        <v>44748.822210648148</v>
      </c>
      <c r="L20" s="38" t="s">
        <v>46</v>
      </c>
      <c r="M20" s="39">
        <v>44729.822210648148</v>
      </c>
      <c r="N20" s="32" t="s">
        <v>21</v>
      </c>
      <c r="O20" s="32"/>
      <c r="P20" s="36">
        <v>44734.822210648148</v>
      </c>
      <c r="Q20" s="32" t="s">
        <v>21</v>
      </c>
      <c r="R20" s="32"/>
      <c r="S20" s="32"/>
      <c r="T20" s="36">
        <v>44731.822210648148</v>
      </c>
      <c r="U20" s="32"/>
      <c r="V20" s="32">
        <v>0</v>
      </c>
      <c r="W20" s="32"/>
      <c r="X20" s="32"/>
      <c r="Y20" s="32"/>
      <c r="Z20" s="32"/>
      <c r="AA20" s="32"/>
      <c r="AC20" s="38">
        <f>ABS(M20-J20)</f>
        <v>4</v>
      </c>
      <c r="AD20" s="40"/>
      <c r="AE20" s="37">
        <v>1</v>
      </c>
      <c r="AF20" s="37">
        <v>23</v>
      </c>
      <c r="AG20" s="32"/>
      <c r="AH20" s="32"/>
      <c r="AI20" s="32"/>
      <c r="AJ20" s="37">
        <f>I20-H20</f>
        <v>1</v>
      </c>
    </row>
    <row r="21" spans="1:38" x14ac:dyDescent="0.35">
      <c r="A21" s="32">
        <v>35</v>
      </c>
      <c r="B21" s="32" t="s">
        <v>91</v>
      </c>
      <c r="C21" s="32" t="s">
        <v>2460</v>
      </c>
      <c r="D21" s="32" t="s">
        <v>2509</v>
      </c>
      <c r="E21" s="32" t="s">
        <v>2540</v>
      </c>
      <c r="F21" s="32" t="str">
        <f t="shared" si="0"/>
        <v>Risk Management-Head of Department</v>
      </c>
      <c r="G21" s="32" t="s">
        <v>45</v>
      </c>
      <c r="H21" s="36">
        <v>44769.52820601852</v>
      </c>
      <c r="I21" s="36">
        <v>44773.52820601852</v>
      </c>
      <c r="J21" s="36">
        <f>I21+AE21</f>
        <v>44778.52820601852</v>
      </c>
      <c r="K21" s="36">
        <f>J21+AF21</f>
        <v>44803.52820601852</v>
      </c>
      <c r="L21" s="38" t="s">
        <v>46</v>
      </c>
      <c r="M21" s="39">
        <v>44792.52820601852</v>
      </c>
      <c r="N21" s="32" t="s">
        <v>48</v>
      </c>
      <c r="O21" s="32" t="s">
        <v>28</v>
      </c>
      <c r="P21" s="36"/>
      <c r="Q21" s="32"/>
      <c r="R21" s="32"/>
      <c r="S21" s="32"/>
      <c r="T21" s="36">
        <v>44794.52820601852</v>
      </c>
      <c r="U21" s="32"/>
      <c r="V21" s="32">
        <v>0</v>
      </c>
      <c r="W21" s="32"/>
      <c r="X21" s="32"/>
      <c r="Y21" s="32"/>
      <c r="Z21" s="32"/>
      <c r="AA21" s="32" t="s">
        <v>30</v>
      </c>
      <c r="AC21" s="38">
        <f>ABS(M21-J21)</f>
        <v>14</v>
      </c>
      <c r="AD21" s="40"/>
      <c r="AE21" s="37">
        <v>5</v>
      </c>
      <c r="AF21" s="37">
        <v>25</v>
      </c>
      <c r="AG21" s="32"/>
      <c r="AH21" s="32"/>
      <c r="AI21" s="32"/>
      <c r="AJ21" s="37">
        <f>I21-H21</f>
        <v>4</v>
      </c>
    </row>
    <row r="22" spans="1:38" x14ac:dyDescent="0.35">
      <c r="A22" s="32">
        <v>33</v>
      </c>
      <c r="B22" s="32" t="s">
        <v>89</v>
      </c>
      <c r="C22" s="32" t="s">
        <v>2460</v>
      </c>
      <c r="D22" s="32" t="s">
        <v>2509</v>
      </c>
      <c r="E22" s="32" t="s">
        <v>2540</v>
      </c>
      <c r="F22" s="32" t="str">
        <f t="shared" si="0"/>
        <v>Risk Management-Head of Department</v>
      </c>
      <c r="G22" s="32" t="s">
        <v>45</v>
      </c>
      <c r="H22" s="36">
        <v>44773.52820601852</v>
      </c>
      <c r="I22" s="36">
        <v>44776.52820601852</v>
      </c>
      <c r="J22" s="36">
        <f>I22+AE22</f>
        <v>44778.52820601852</v>
      </c>
      <c r="K22" s="36">
        <f>J22+AF22</f>
        <v>44799.52820601852</v>
      </c>
      <c r="L22" s="38" t="s">
        <v>46</v>
      </c>
      <c r="M22" s="39">
        <v>44788.52820601852</v>
      </c>
      <c r="N22" s="32" t="s">
        <v>21</v>
      </c>
      <c r="O22" s="32"/>
      <c r="P22" s="36">
        <v>44795.52820601852</v>
      </c>
      <c r="Q22" s="32" t="s">
        <v>21</v>
      </c>
      <c r="R22" s="32"/>
      <c r="S22" s="32"/>
      <c r="T22" s="36">
        <v>44791.52820601852</v>
      </c>
      <c r="U22" s="32"/>
      <c r="V22" s="32">
        <v>0</v>
      </c>
      <c r="W22" s="32"/>
      <c r="X22" s="32"/>
      <c r="Y22" s="32"/>
      <c r="Z22" s="32"/>
      <c r="AA22" s="32"/>
      <c r="AC22" s="38">
        <f>ABS(M22-J22)</f>
        <v>10</v>
      </c>
      <c r="AD22" s="40"/>
      <c r="AE22" s="37">
        <v>2</v>
      </c>
      <c r="AF22" s="37">
        <v>21</v>
      </c>
      <c r="AG22" s="32"/>
      <c r="AH22" s="32"/>
      <c r="AI22" s="32"/>
      <c r="AJ22" s="37">
        <f>I22-H22</f>
        <v>3</v>
      </c>
    </row>
    <row r="23" spans="1:38" x14ac:dyDescent="0.35">
      <c r="A23" s="32">
        <v>34</v>
      </c>
      <c r="B23" s="32" t="s">
        <v>90</v>
      </c>
      <c r="C23" s="32" t="s">
        <v>2460</v>
      </c>
      <c r="D23" s="32" t="s">
        <v>2509</v>
      </c>
      <c r="E23" s="32" t="s">
        <v>2540</v>
      </c>
      <c r="F23" s="32" t="str">
        <f t="shared" si="0"/>
        <v>Risk Management-Head of Department</v>
      </c>
      <c r="G23" s="32" t="s">
        <v>45</v>
      </c>
      <c r="H23" s="36">
        <v>44774.52820601852</v>
      </c>
      <c r="I23" s="36">
        <v>44777.52820601852</v>
      </c>
      <c r="J23" s="36">
        <f>I23+AE23</f>
        <v>44778.52820601852</v>
      </c>
      <c r="K23" s="36">
        <f>J23+AF23</f>
        <v>44786.52820601852</v>
      </c>
      <c r="L23" s="38" t="s">
        <v>46</v>
      </c>
      <c r="M23" s="39">
        <v>44792.52820601852</v>
      </c>
      <c r="N23" s="32" t="s">
        <v>21</v>
      </c>
      <c r="O23" s="32"/>
      <c r="P23" s="36">
        <v>44797.52820601852</v>
      </c>
      <c r="Q23" s="32" t="s">
        <v>21</v>
      </c>
      <c r="R23" s="32"/>
      <c r="S23" s="32"/>
      <c r="T23" s="36">
        <v>44793.52820601852</v>
      </c>
      <c r="U23" s="32"/>
      <c r="V23" s="32">
        <v>0</v>
      </c>
      <c r="W23" s="32"/>
      <c r="X23" s="32"/>
      <c r="Y23" s="32"/>
      <c r="Z23" s="32"/>
      <c r="AA23" s="32"/>
      <c r="AC23" s="38">
        <f>ABS(M23-J23)</f>
        <v>14</v>
      </c>
      <c r="AD23" s="40"/>
      <c r="AE23" s="37">
        <v>1</v>
      </c>
      <c r="AF23" s="37">
        <v>8</v>
      </c>
      <c r="AG23" s="32"/>
      <c r="AH23" s="32"/>
      <c r="AI23" s="32"/>
      <c r="AJ23" s="37">
        <f>I23-H23</f>
        <v>3</v>
      </c>
    </row>
    <row r="24" spans="1:38" x14ac:dyDescent="0.35">
      <c r="A24" s="32">
        <v>32</v>
      </c>
      <c r="B24" s="32" t="s">
        <v>88</v>
      </c>
      <c r="C24" s="32" t="s">
        <v>2460</v>
      </c>
      <c r="D24" s="32" t="s">
        <v>2509</v>
      </c>
      <c r="E24" s="32" t="s">
        <v>2540</v>
      </c>
      <c r="F24" s="32" t="str">
        <f t="shared" si="0"/>
        <v>Risk Management-Head of Department</v>
      </c>
      <c r="G24" s="32" t="s">
        <v>45</v>
      </c>
      <c r="H24" s="36">
        <v>44774.52820601852</v>
      </c>
      <c r="I24" s="36">
        <v>44777.52820601852</v>
      </c>
      <c r="J24" s="36">
        <f>I24+AE24</f>
        <v>44778.52820601852</v>
      </c>
      <c r="K24" s="36">
        <f>J24+AF24</f>
        <v>44786.52820601852</v>
      </c>
      <c r="L24" s="38" t="s">
        <v>46</v>
      </c>
      <c r="M24" s="39">
        <v>44787.52820601852</v>
      </c>
      <c r="N24" s="32" t="s">
        <v>20</v>
      </c>
      <c r="O24" s="32"/>
      <c r="P24" s="36">
        <v>44795.52820601852</v>
      </c>
      <c r="Q24" s="32" t="s">
        <v>20</v>
      </c>
      <c r="R24" s="36">
        <v>44789.52820601852</v>
      </c>
      <c r="S24" s="36">
        <v>44793.52820601852</v>
      </c>
      <c r="T24" s="36">
        <v>44791.52820601852</v>
      </c>
      <c r="U24" s="36">
        <v>44800.52820601852</v>
      </c>
      <c r="V24" s="41">
        <v>1</v>
      </c>
      <c r="W24" s="36">
        <v>44803.52820601852</v>
      </c>
      <c r="X24" s="36">
        <v>44806.52820601852</v>
      </c>
      <c r="Y24" s="36">
        <v>44807.52820601852</v>
      </c>
      <c r="Z24" s="32"/>
      <c r="AA24" s="32"/>
      <c r="AB24" s="5">
        <v>44825.52820601852</v>
      </c>
      <c r="AC24" s="38">
        <f>ABS(M24-J24)</f>
        <v>9</v>
      </c>
      <c r="AD24" s="37">
        <f>U24-H24</f>
        <v>26</v>
      </c>
      <c r="AE24" s="37">
        <v>1</v>
      </c>
      <c r="AF24" s="37">
        <v>8</v>
      </c>
      <c r="AG24" s="32">
        <v>126</v>
      </c>
      <c r="AH24" s="41">
        <f>W24-U24</f>
        <v>3</v>
      </c>
      <c r="AI24" s="42">
        <v>60</v>
      </c>
      <c r="AJ24" s="37">
        <f>I24-H24</f>
        <v>3</v>
      </c>
      <c r="AK24">
        <f>AB24-U24</f>
        <v>25</v>
      </c>
      <c r="AL24" s="11">
        <f>Y24-X24</f>
        <v>1</v>
      </c>
    </row>
    <row r="25" spans="1:38" x14ac:dyDescent="0.35">
      <c r="A25" s="32">
        <v>37</v>
      </c>
      <c r="B25" s="32" t="s">
        <v>93</v>
      </c>
      <c r="C25" s="32" t="s">
        <v>2460</v>
      </c>
      <c r="D25" s="32" t="s">
        <v>2505</v>
      </c>
      <c r="E25" s="32" t="s">
        <v>2528</v>
      </c>
      <c r="F25" s="32" t="str">
        <f t="shared" si="0"/>
        <v>Risk Management-Supervisor</v>
      </c>
      <c r="G25" s="32" t="s">
        <v>40</v>
      </c>
      <c r="H25" s="36">
        <v>44774.52820601852</v>
      </c>
      <c r="I25" s="36">
        <v>44777.52820601852</v>
      </c>
      <c r="J25" s="36">
        <f>I25+AE25</f>
        <v>44778.52820601852</v>
      </c>
      <c r="K25" s="36">
        <f>J25+AF25</f>
        <v>44801.52820601852</v>
      </c>
      <c r="L25" s="38" t="s">
        <v>46</v>
      </c>
      <c r="M25" s="39">
        <v>44784.52820601852</v>
      </c>
      <c r="N25" s="32" t="s">
        <v>48</v>
      </c>
      <c r="O25" s="32" t="s">
        <v>25</v>
      </c>
      <c r="P25" s="36"/>
      <c r="Q25" s="32"/>
      <c r="R25" s="32"/>
      <c r="S25" s="32"/>
      <c r="T25" s="36"/>
      <c r="U25" s="32"/>
      <c r="V25" s="32">
        <v>0</v>
      </c>
      <c r="W25" s="32"/>
      <c r="X25" s="32"/>
      <c r="Y25" s="32"/>
      <c r="Z25" s="32"/>
      <c r="AA25" s="32" t="s">
        <v>31</v>
      </c>
      <c r="AC25" s="38">
        <f>ABS(M25-J25)</f>
        <v>6</v>
      </c>
      <c r="AD25" s="40"/>
      <c r="AE25" s="37">
        <v>1</v>
      </c>
      <c r="AF25" s="37">
        <v>23</v>
      </c>
      <c r="AG25" s="32"/>
      <c r="AH25" s="32"/>
      <c r="AI25" s="32"/>
      <c r="AJ25" s="37">
        <f>I25-H25</f>
        <v>3</v>
      </c>
    </row>
    <row r="26" spans="1:38" x14ac:dyDescent="0.35">
      <c r="A26" s="32">
        <v>518</v>
      </c>
      <c r="B26" s="32" t="s">
        <v>573</v>
      </c>
      <c r="C26" s="32" t="s">
        <v>2460</v>
      </c>
      <c r="D26" s="32" t="s">
        <v>2505</v>
      </c>
      <c r="E26" s="32" t="s">
        <v>2519</v>
      </c>
      <c r="F26" s="32" t="str">
        <f t="shared" si="0"/>
        <v>Risk Management-Analyst</v>
      </c>
      <c r="G26" s="32" t="s">
        <v>40</v>
      </c>
      <c r="H26" s="36">
        <v>44846.925555555557</v>
      </c>
      <c r="I26" s="36">
        <v>44850.925555555557</v>
      </c>
      <c r="J26" s="36">
        <f>I26+AE26</f>
        <v>44856.925555555557</v>
      </c>
      <c r="K26" s="36">
        <f>J26+AF26</f>
        <v>44875.925555555557</v>
      </c>
      <c r="L26" s="38" t="s">
        <v>46</v>
      </c>
      <c r="M26" s="39">
        <v>44871.925555555557</v>
      </c>
      <c r="N26" s="32" t="s">
        <v>21</v>
      </c>
      <c r="O26" s="32"/>
      <c r="P26" s="36">
        <v>44875.925555555557</v>
      </c>
      <c r="Q26" s="32" t="s">
        <v>21</v>
      </c>
      <c r="R26" s="32"/>
      <c r="S26" s="32"/>
      <c r="T26" s="36">
        <v>44874.925555555557</v>
      </c>
      <c r="U26" s="32"/>
      <c r="V26" s="32">
        <v>0</v>
      </c>
      <c r="W26" s="32"/>
      <c r="X26" s="32"/>
      <c r="Y26" s="32"/>
      <c r="Z26" s="32"/>
      <c r="AA26" s="32"/>
      <c r="AC26" s="38">
        <f>ABS(M26-J26)</f>
        <v>15</v>
      </c>
      <c r="AD26" s="40"/>
      <c r="AE26" s="37">
        <v>6</v>
      </c>
      <c r="AF26" s="37">
        <v>19</v>
      </c>
      <c r="AG26" s="32"/>
      <c r="AH26" s="32"/>
      <c r="AI26" s="32"/>
      <c r="AJ26" s="37">
        <f>I26-H26</f>
        <v>4</v>
      </c>
    </row>
    <row r="27" spans="1:38" x14ac:dyDescent="0.35">
      <c r="A27" s="32">
        <v>511</v>
      </c>
      <c r="B27" s="32" t="s">
        <v>567</v>
      </c>
      <c r="C27" s="32" t="s">
        <v>2460</v>
      </c>
      <c r="D27" s="32" t="s">
        <v>2505</v>
      </c>
      <c r="E27" s="32" t="s">
        <v>2519</v>
      </c>
      <c r="F27" s="32" t="str">
        <f t="shared" si="0"/>
        <v>Risk Management-Analyst</v>
      </c>
      <c r="G27" s="32" t="s">
        <v>40</v>
      </c>
      <c r="H27" s="36">
        <v>44848.925555555557</v>
      </c>
      <c r="I27" s="36">
        <v>44851.925555555557</v>
      </c>
      <c r="J27" s="36">
        <f>I27+AE27</f>
        <v>44856.925555555557</v>
      </c>
      <c r="K27" s="36">
        <f>J27+AF27</f>
        <v>44878.925555555557</v>
      </c>
      <c r="L27" s="38" t="s">
        <v>46</v>
      </c>
      <c r="M27" s="39">
        <v>44860.925555555557</v>
      </c>
      <c r="N27" s="32" t="s">
        <v>48</v>
      </c>
      <c r="O27" s="32" t="s">
        <v>25</v>
      </c>
      <c r="P27" s="36"/>
      <c r="Q27" s="32"/>
      <c r="R27" s="32"/>
      <c r="S27" s="32"/>
      <c r="T27" s="36"/>
      <c r="U27" s="32"/>
      <c r="V27" s="32">
        <v>0</v>
      </c>
      <c r="W27" s="32"/>
      <c r="X27" s="32"/>
      <c r="Y27" s="32"/>
      <c r="Z27" s="32"/>
      <c r="AA27" s="32" t="s">
        <v>31</v>
      </c>
      <c r="AC27" s="38">
        <f>ABS(M27-J27)</f>
        <v>4</v>
      </c>
      <c r="AD27" s="40"/>
      <c r="AE27" s="37">
        <v>5</v>
      </c>
      <c r="AF27" s="37">
        <v>22</v>
      </c>
      <c r="AG27" s="32"/>
      <c r="AH27" s="32"/>
      <c r="AI27" s="32"/>
      <c r="AJ27" s="37">
        <f>I27-H27</f>
        <v>3</v>
      </c>
    </row>
    <row r="28" spans="1:38" x14ac:dyDescent="0.35">
      <c r="A28" s="32">
        <v>519</v>
      </c>
      <c r="B28" s="32" t="s">
        <v>574</v>
      </c>
      <c r="C28" s="32" t="s">
        <v>2460</v>
      </c>
      <c r="D28" s="32" t="s">
        <v>2504</v>
      </c>
      <c r="E28" s="32" t="s">
        <v>2519</v>
      </c>
      <c r="F28" s="32" t="str">
        <f t="shared" si="0"/>
        <v>Risk Management-Analyst</v>
      </c>
      <c r="G28" s="32" t="s">
        <v>41</v>
      </c>
      <c r="H28" s="36">
        <v>44850.925555555557</v>
      </c>
      <c r="I28" s="36">
        <v>44854.925555555557</v>
      </c>
      <c r="J28" s="36">
        <f>I28+AE28</f>
        <v>44856.925555555557</v>
      </c>
      <c r="K28" s="36">
        <f>J28+AF28</f>
        <v>44870.925555555557</v>
      </c>
      <c r="L28" s="38" t="s">
        <v>46</v>
      </c>
      <c r="M28" s="39">
        <v>44866.925555555557</v>
      </c>
      <c r="N28" s="32" t="s">
        <v>21</v>
      </c>
      <c r="O28" s="32"/>
      <c r="P28" s="36">
        <v>44871.925555555557</v>
      </c>
      <c r="Q28" s="32" t="s">
        <v>21</v>
      </c>
      <c r="R28" s="32"/>
      <c r="S28" s="32"/>
      <c r="T28" s="36">
        <v>44870.925555555557</v>
      </c>
      <c r="U28" s="32"/>
      <c r="V28" s="32">
        <v>0</v>
      </c>
      <c r="W28" s="32"/>
      <c r="X28" s="32"/>
      <c r="Y28" s="32"/>
      <c r="Z28" s="32"/>
      <c r="AA28" s="32"/>
      <c r="AC28" s="38">
        <f>ABS(M28-J28)</f>
        <v>10</v>
      </c>
      <c r="AD28" s="40"/>
      <c r="AE28" s="37">
        <v>2</v>
      </c>
      <c r="AF28" s="37">
        <v>14</v>
      </c>
      <c r="AG28" s="32"/>
      <c r="AH28" s="32"/>
      <c r="AI28" s="32"/>
      <c r="AJ28" s="37">
        <f>I28-H28</f>
        <v>4</v>
      </c>
    </row>
    <row r="29" spans="1:38" x14ac:dyDescent="0.35">
      <c r="A29" s="32">
        <v>512</v>
      </c>
      <c r="B29" s="32" t="s">
        <v>568</v>
      </c>
      <c r="C29" s="32" t="s">
        <v>2460</v>
      </c>
      <c r="D29" s="32" t="s">
        <v>2504</v>
      </c>
      <c r="E29" s="32" t="s">
        <v>2519</v>
      </c>
      <c r="F29" s="32" t="str">
        <f t="shared" si="0"/>
        <v>Risk Management-Analyst</v>
      </c>
      <c r="G29" s="32" t="s">
        <v>41</v>
      </c>
      <c r="H29" s="36">
        <v>44851.925555555557</v>
      </c>
      <c r="I29" s="36">
        <v>44854.925555555557</v>
      </c>
      <c r="J29" s="36">
        <f>I29+AE29</f>
        <v>44856.925555555557</v>
      </c>
      <c r="K29" s="36">
        <f>J29+AF29</f>
        <v>44876.925555555557</v>
      </c>
      <c r="L29" s="38" t="s">
        <v>46</v>
      </c>
      <c r="M29" s="39">
        <v>44869.925555555557</v>
      </c>
      <c r="N29" s="32" t="s">
        <v>21</v>
      </c>
      <c r="O29" s="32"/>
      <c r="P29" s="36">
        <v>44874.925555555557</v>
      </c>
      <c r="Q29" s="32" t="s">
        <v>21</v>
      </c>
      <c r="R29" s="32"/>
      <c r="S29" s="32"/>
      <c r="T29" s="36">
        <v>44870.925555555557</v>
      </c>
      <c r="U29" s="32"/>
      <c r="V29" s="32">
        <v>0</v>
      </c>
      <c r="W29" s="32"/>
      <c r="X29" s="32"/>
      <c r="Y29" s="32"/>
      <c r="Z29" s="32"/>
      <c r="AA29" s="32"/>
      <c r="AC29" s="38">
        <f>ABS(M29-J29)</f>
        <v>13</v>
      </c>
      <c r="AD29" s="40"/>
      <c r="AE29" s="37">
        <v>2</v>
      </c>
      <c r="AF29" s="37">
        <v>20</v>
      </c>
      <c r="AG29" s="32"/>
      <c r="AH29" s="32"/>
      <c r="AI29" s="32"/>
      <c r="AJ29" s="37">
        <f>I29-H29</f>
        <v>3</v>
      </c>
    </row>
    <row r="30" spans="1:38" x14ac:dyDescent="0.35">
      <c r="A30" s="32">
        <v>515</v>
      </c>
      <c r="B30" s="32" t="s">
        <v>571</v>
      </c>
      <c r="C30" s="32" t="s">
        <v>2460</v>
      </c>
      <c r="D30" s="32" t="s">
        <v>2505</v>
      </c>
      <c r="E30" s="32" t="s">
        <v>2519</v>
      </c>
      <c r="F30" s="32" t="str">
        <f t="shared" si="0"/>
        <v>Risk Management-Analyst</v>
      </c>
      <c r="G30" s="32" t="s">
        <v>40</v>
      </c>
      <c r="H30" s="36">
        <v>44852.925555555557</v>
      </c>
      <c r="I30" s="36">
        <v>44854.925555555557</v>
      </c>
      <c r="J30" s="36">
        <f>I30+AE30</f>
        <v>44856.925555555557</v>
      </c>
      <c r="K30" s="36">
        <f>J30+AF30</f>
        <v>44876.925555555557</v>
      </c>
      <c r="L30" s="38" t="s">
        <v>46</v>
      </c>
      <c r="M30" s="39">
        <v>44871.925555555557</v>
      </c>
      <c r="N30" s="32" t="s">
        <v>20</v>
      </c>
      <c r="O30" s="32"/>
      <c r="P30" s="36">
        <v>44877.925555555557</v>
      </c>
      <c r="Q30" s="32" t="s">
        <v>20</v>
      </c>
      <c r="R30" s="36">
        <v>44873.925555555557</v>
      </c>
      <c r="S30" s="36">
        <v>44877.925555555557</v>
      </c>
      <c r="T30" s="36">
        <v>44874.925555555557</v>
      </c>
      <c r="U30" s="36">
        <v>44875.925555555557</v>
      </c>
      <c r="V30" s="41">
        <v>1</v>
      </c>
      <c r="W30" s="36">
        <v>44878.925555555557</v>
      </c>
      <c r="X30" s="36">
        <v>44881.925555555557</v>
      </c>
      <c r="Y30" s="36">
        <v>44883.925555555557</v>
      </c>
      <c r="Z30" s="32"/>
      <c r="AA30" s="32"/>
      <c r="AB30" s="5">
        <v>44901.925555555557</v>
      </c>
      <c r="AC30" s="38">
        <f>ABS(M30-J30)</f>
        <v>15</v>
      </c>
      <c r="AD30" s="37">
        <f>U30-H30</f>
        <v>23</v>
      </c>
      <c r="AE30" s="37">
        <v>2</v>
      </c>
      <c r="AF30" s="37">
        <v>20</v>
      </c>
      <c r="AG30" s="32">
        <v>152</v>
      </c>
      <c r="AH30" s="41">
        <f>W30-U30</f>
        <v>3</v>
      </c>
      <c r="AI30" s="42">
        <f>U30-M30</f>
        <v>4</v>
      </c>
      <c r="AJ30" s="37">
        <f>I30-H30</f>
        <v>2</v>
      </c>
      <c r="AK30">
        <f>AB30-U30</f>
        <v>26</v>
      </c>
      <c r="AL30" s="11">
        <f>Y30-X30</f>
        <v>2</v>
      </c>
    </row>
    <row r="31" spans="1:38" x14ac:dyDescent="0.35">
      <c r="A31" s="32">
        <v>442</v>
      </c>
      <c r="B31" s="32" t="s">
        <v>498</v>
      </c>
      <c r="C31" s="32" t="s">
        <v>2460</v>
      </c>
      <c r="D31" s="32" t="s">
        <v>2504</v>
      </c>
      <c r="E31" s="32" t="s">
        <v>2519</v>
      </c>
      <c r="F31" s="32" t="str">
        <f t="shared" si="0"/>
        <v>Risk Management-Analyst</v>
      </c>
      <c r="G31" s="32" t="s">
        <v>41</v>
      </c>
      <c r="H31" s="36">
        <v>44887.108344907407</v>
      </c>
      <c r="I31" s="36">
        <v>44890.108344907407</v>
      </c>
      <c r="J31" s="36">
        <f>I31+AE31</f>
        <v>44895.108344907407</v>
      </c>
      <c r="K31" s="36">
        <f>J31+AF31</f>
        <v>44914.108344907407</v>
      </c>
      <c r="L31" s="38" t="s">
        <v>46</v>
      </c>
      <c r="M31" s="39">
        <v>44898.108344907407</v>
      </c>
      <c r="N31" s="32" t="s">
        <v>48</v>
      </c>
      <c r="O31" s="32" t="s">
        <v>25</v>
      </c>
      <c r="P31" s="36"/>
      <c r="Q31" s="32"/>
      <c r="R31" s="32"/>
      <c r="S31" s="32"/>
      <c r="T31" s="36">
        <v>44902.108344907407</v>
      </c>
      <c r="U31" s="32"/>
      <c r="V31" s="32">
        <v>0</v>
      </c>
      <c r="W31" s="32"/>
      <c r="X31" s="32"/>
      <c r="Y31" s="32"/>
      <c r="Z31" s="32"/>
      <c r="AA31" s="32" t="s">
        <v>30</v>
      </c>
      <c r="AC31" s="38">
        <f>ABS(M31-J31)</f>
        <v>3</v>
      </c>
      <c r="AD31" s="40"/>
      <c r="AE31" s="37">
        <v>5</v>
      </c>
      <c r="AF31" s="37">
        <v>19</v>
      </c>
      <c r="AG31" s="32"/>
      <c r="AH31" s="32"/>
      <c r="AI31" s="32"/>
      <c r="AJ31" s="37">
        <f>I31-H31</f>
        <v>3</v>
      </c>
    </row>
    <row r="32" spans="1:38" x14ac:dyDescent="0.35">
      <c r="A32" s="32">
        <v>449</v>
      </c>
      <c r="B32" s="32" t="s">
        <v>505</v>
      </c>
      <c r="C32" s="32" t="s">
        <v>2460</v>
      </c>
      <c r="D32" s="32" t="s">
        <v>2504</v>
      </c>
      <c r="E32" s="32" t="s">
        <v>2519</v>
      </c>
      <c r="F32" s="32" t="str">
        <f t="shared" si="0"/>
        <v>Risk Management-Analyst</v>
      </c>
      <c r="G32" s="32" t="s">
        <v>41</v>
      </c>
      <c r="H32" s="36">
        <v>44889.108344907407</v>
      </c>
      <c r="I32" s="36">
        <v>44893.108344907407</v>
      </c>
      <c r="J32" s="36">
        <f>I32+AE32</f>
        <v>44895.108344907407</v>
      </c>
      <c r="K32" s="36">
        <f>J32+AF32</f>
        <v>44910.108344907407</v>
      </c>
      <c r="L32" s="38" t="s">
        <v>46</v>
      </c>
      <c r="M32" s="39">
        <v>44910.108344907407</v>
      </c>
      <c r="N32" s="32" t="s">
        <v>20</v>
      </c>
      <c r="O32" s="32"/>
      <c r="P32" s="36">
        <v>44912.108344907407</v>
      </c>
      <c r="Q32" s="32" t="s">
        <v>20</v>
      </c>
      <c r="R32" s="36">
        <v>44912.108344907407</v>
      </c>
      <c r="S32" s="36">
        <v>44915.108344907407</v>
      </c>
      <c r="T32" s="36">
        <v>44911.108344907407</v>
      </c>
      <c r="U32" s="36">
        <v>44920.108344907407</v>
      </c>
      <c r="V32" s="41">
        <v>1</v>
      </c>
      <c r="W32" s="36">
        <v>44923.108344907407</v>
      </c>
      <c r="X32" s="36">
        <v>44925.108344907407</v>
      </c>
      <c r="Y32" s="36">
        <v>44926.108344907407</v>
      </c>
      <c r="Z32" s="32"/>
      <c r="AA32" s="32"/>
      <c r="AB32" s="5">
        <v>44941.108344907407</v>
      </c>
      <c r="AC32" s="38">
        <f>ABS(M32-J32)</f>
        <v>15</v>
      </c>
      <c r="AD32" s="37">
        <f>U32-H32</f>
        <v>31</v>
      </c>
      <c r="AE32" s="37">
        <v>2</v>
      </c>
      <c r="AF32" s="37">
        <v>15</v>
      </c>
      <c r="AG32" s="32">
        <v>123</v>
      </c>
      <c r="AH32" s="41">
        <f>W32-U32</f>
        <v>3</v>
      </c>
      <c r="AI32" s="42">
        <f>U32-M32</f>
        <v>10</v>
      </c>
      <c r="AJ32" s="37">
        <f>I32-H32</f>
        <v>4</v>
      </c>
      <c r="AK32">
        <f>AB32-U32</f>
        <v>21</v>
      </c>
      <c r="AL32" s="11">
        <f>Y32-X32</f>
        <v>1</v>
      </c>
    </row>
    <row r="33" spans="1:38" x14ac:dyDescent="0.35">
      <c r="A33" s="32">
        <v>444</v>
      </c>
      <c r="B33" s="32" t="s">
        <v>500</v>
      </c>
      <c r="C33" s="32" t="s">
        <v>2460</v>
      </c>
      <c r="D33" s="32" t="s">
        <v>2504</v>
      </c>
      <c r="E33" s="32" t="s">
        <v>2519</v>
      </c>
      <c r="F33" s="32" t="str">
        <f t="shared" si="0"/>
        <v>Risk Management-Analyst</v>
      </c>
      <c r="G33" s="32" t="s">
        <v>41</v>
      </c>
      <c r="H33" s="36">
        <v>44889.108344907407</v>
      </c>
      <c r="I33" s="36">
        <v>44893.108344907407</v>
      </c>
      <c r="J33" s="36">
        <f>I33+AE33</f>
        <v>44895.108344907407</v>
      </c>
      <c r="K33" s="36">
        <f>J33+AF33</f>
        <v>44908.108344907407</v>
      </c>
      <c r="L33" s="38" t="s">
        <v>46</v>
      </c>
      <c r="M33" s="39">
        <v>44906.108344907407</v>
      </c>
      <c r="N33" s="32" t="s">
        <v>48</v>
      </c>
      <c r="O33" s="32" t="s">
        <v>28</v>
      </c>
      <c r="P33" s="36"/>
      <c r="Q33" s="32"/>
      <c r="R33" s="32"/>
      <c r="S33" s="32"/>
      <c r="T33" s="36">
        <v>44908.108344907407</v>
      </c>
      <c r="U33" s="32"/>
      <c r="V33" s="32">
        <v>0</v>
      </c>
      <c r="W33" s="32"/>
      <c r="X33" s="32"/>
      <c r="Y33" s="32"/>
      <c r="Z33" s="32"/>
      <c r="AA33" s="32" t="s">
        <v>30</v>
      </c>
      <c r="AC33" s="38">
        <f>ABS(M33-J33)</f>
        <v>11</v>
      </c>
      <c r="AD33" s="40"/>
      <c r="AE33" s="37">
        <v>2</v>
      </c>
      <c r="AF33" s="37">
        <v>13</v>
      </c>
      <c r="AG33" s="32"/>
      <c r="AH33" s="32"/>
      <c r="AI33" s="32"/>
      <c r="AJ33" s="37">
        <f>I33-H33</f>
        <v>4</v>
      </c>
    </row>
    <row r="34" spans="1:38" x14ac:dyDescent="0.35">
      <c r="A34" s="32">
        <v>462</v>
      </c>
      <c r="B34" s="32" t="s">
        <v>518</v>
      </c>
      <c r="C34" s="32" t="s">
        <v>2460</v>
      </c>
      <c r="D34" s="32" t="s">
        <v>2505</v>
      </c>
      <c r="E34" s="32" t="s">
        <v>2519</v>
      </c>
      <c r="F34" s="32" t="str">
        <f t="shared" si="0"/>
        <v>Risk Management-Analyst</v>
      </c>
      <c r="G34" s="32" t="s">
        <v>40</v>
      </c>
      <c r="H34" s="36">
        <v>44969.424490740741</v>
      </c>
      <c r="I34" s="36">
        <v>44973.424490740741</v>
      </c>
      <c r="J34" s="36">
        <f>I34+AE34</f>
        <v>44979.424490740741</v>
      </c>
      <c r="K34" s="36">
        <f>J34+AF34</f>
        <v>44998.424490740741</v>
      </c>
      <c r="L34" s="38" t="s">
        <v>46</v>
      </c>
      <c r="M34" s="39">
        <v>44996.424490740741</v>
      </c>
      <c r="N34" s="32" t="s">
        <v>20</v>
      </c>
      <c r="O34" s="32"/>
      <c r="P34" s="36">
        <v>45001.424490740741</v>
      </c>
      <c r="Q34" s="32" t="s">
        <v>20</v>
      </c>
      <c r="R34" s="36">
        <v>44998.424490740741</v>
      </c>
      <c r="S34" s="36">
        <v>45001.424490740741</v>
      </c>
      <c r="T34" s="36">
        <v>45000.424490740741</v>
      </c>
      <c r="U34" s="36">
        <v>45004.424490740741</v>
      </c>
      <c r="V34" s="41">
        <v>1</v>
      </c>
      <c r="W34" s="36">
        <v>45005.424490740741</v>
      </c>
      <c r="X34" s="36">
        <v>45008.424490740741</v>
      </c>
      <c r="Y34" s="36">
        <v>45010.424490740741</v>
      </c>
      <c r="Z34" s="32"/>
      <c r="AA34" s="32"/>
      <c r="AB34" s="5">
        <v>45028.424490740741</v>
      </c>
      <c r="AC34" s="38">
        <f>ABS(M34-J34)</f>
        <v>17</v>
      </c>
      <c r="AD34" s="37">
        <f>U34-H34</f>
        <v>35</v>
      </c>
      <c r="AE34" s="37">
        <v>6</v>
      </c>
      <c r="AF34" s="37">
        <v>19</v>
      </c>
      <c r="AG34" s="32">
        <v>153</v>
      </c>
      <c r="AH34" s="41">
        <f>W34-U34</f>
        <v>1</v>
      </c>
      <c r="AI34" s="42">
        <f>U34-M34</f>
        <v>8</v>
      </c>
      <c r="AJ34" s="37">
        <f>I34-H34</f>
        <v>4</v>
      </c>
      <c r="AK34">
        <f>AB34-U34</f>
        <v>24</v>
      </c>
      <c r="AL34" s="11">
        <f>Y34-X34</f>
        <v>2</v>
      </c>
    </row>
    <row r="35" spans="1:38" x14ac:dyDescent="0.35">
      <c r="A35" s="32">
        <v>467</v>
      </c>
      <c r="B35" s="32" t="s">
        <v>523</v>
      </c>
      <c r="C35" s="32" t="s">
        <v>2460</v>
      </c>
      <c r="D35" s="32" t="s">
        <v>2509</v>
      </c>
      <c r="E35" s="32" t="s">
        <v>2539</v>
      </c>
      <c r="F35" s="32" t="str">
        <f t="shared" si="0"/>
        <v>Risk Management-Director</v>
      </c>
      <c r="G35" s="32" t="s">
        <v>45</v>
      </c>
      <c r="H35" s="36">
        <v>44971.424490740741</v>
      </c>
      <c r="I35" s="36">
        <v>44973.424490740741</v>
      </c>
      <c r="J35" s="36">
        <f>I35+AE35</f>
        <v>44979.424490740741</v>
      </c>
      <c r="K35" s="36">
        <f>J35+AF35</f>
        <v>44989.424490740741</v>
      </c>
      <c r="L35" s="38" t="s">
        <v>46</v>
      </c>
      <c r="M35" s="39">
        <v>44987.424490740741</v>
      </c>
      <c r="N35" s="32" t="s">
        <v>48</v>
      </c>
      <c r="O35" s="32" t="s">
        <v>28</v>
      </c>
      <c r="P35" s="36"/>
      <c r="Q35" s="32"/>
      <c r="R35" s="32"/>
      <c r="S35" s="32"/>
      <c r="T35" s="36"/>
      <c r="U35" s="32"/>
      <c r="V35" s="32">
        <v>0</v>
      </c>
      <c r="W35" s="32"/>
      <c r="X35" s="32"/>
      <c r="Y35" s="32"/>
      <c r="Z35" s="32"/>
      <c r="AA35" s="32" t="s">
        <v>31</v>
      </c>
      <c r="AC35" s="38">
        <f>ABS(M35-J35)</f>
        <v>8</v>
      </c>
      <c r="AD35" s="40"/>
      <c r="AE35" s="37">
        <v>6</v>
      </c>
      <c r="AF35" s="37">
        <v>10</v>
      </c>
      <c r="AG35" s="32"/>
      <c r="AH35" s="32"/>
      <c r="AI35" s="32"/>
      <c r="AJ35" s="37">
        <f>I35-H35</f>
        <v>2</v>
      </c>
    </row>
    <row r="36" spans="1:38" x14ac:dyDescent="0.35">
      <c r="A36" s="32">
        <v>466</v>
      </c>
      <c r="B36" s="32" t="s">
        <v>522</v>
      </c>
      <c r="C36" s="32" t="s">
        <v>2460</v>
      </c>
      <c r="D36" s="32" t="s">
        <v>2505</v>
      </c>
      <c r="E36" s="32" t="s">
        <v>2519</v>
      </c>
      <c r="F36" s="32" t="str">
        <f t="shared" si="0"/>
        <v>Risk Management-Analyst</v>
      </c>
      <c r="G36" s="32" t="s">
        <v>40</v>
      </c>
      <c r="H36" s="36">
        <v>44971.424490740741</v>
      </c>
      <c r="I36" s="36">
        <v>44973.424490740741</v>
      </c>
      <c r="J36" s="36">
        <f>I36+AE36</f>
        <v>44979.424490740741</v>
      </c>
      <c r="K36" s="36">
        <f>J36+AF36</f>
        <v>44994.424490740741</v>
      </c>
      <c r="L36" s="38" t="s">
        <v>46</v>
      </c>
      <c r="M36" s="39">
        <v>44995.424490740741</v>
      </c>
      <c r="N36" s="32" t="s">
        <v>48</v>
      </c>
      <c r="O36" s="32" t="s">
        <v>28</v>
      </c>
      <c r="P36" s="36"/>
      <c r="Q36" s="32"/>
      <c r="R36" s="32"/>
      <c r="S36" s="32"/>
      <c r="T36" s="36"/>
      <c r="U36" s="32"/>
      <c r="V36" s="32">
        <v>0</v>
      </c>
      <c r="W36" s="32"/>
      <c r="X36" s="32"/>
      <c r="Y36" s="32"/>
      <c r="Z36" s="32"/>
      <c r="AA36" s="32" t="s">
        <v>30</v>
      </c>
      <c r="AC36" s="38">
        <f>ABS(M36-J36)</f>
        <v>16</v>
      </c>
      <c r="AD36" s="40"/>
      <c r="AE36" s="37">
        <v>6</v>
      </c>
      <c r="AF36" s="37">
        <v>15</v>
      </c>
      <c r="AG36" s="32"/>
      <c r="AH36" s="32"/>
      <c r="AI36" s="32"/>
      <c r="AJ36" s="37">
        <f>I36-H36</f>
        <v>2</v>
      </c>
    </row>
    <row r="37" spans="1:38" x14ac:dyDescent="0.35">
      <c r="A37" s="32">
        <v>461</v>
      </c>
      <c r="B37" s="32" t="s">
        <v>517</v>
      </c>
      <c r="C37" s="32" t="s">
        <v>2460</v>
      </c>
      <c r="D37" s="32" t="s">
        <v>2504</v>
      </c>
      <c r="E37" s="32" t="s">
        <v>2519</v>
      </c>
      <c r="F37" s="32" t="str">
        <f t="shared" si="0"/>
        <v>Risk Management-Analyst</v>
      </c>
      <c r="G37" s="32" t="s">
        <v>41</v>
      </c>
      <c r="H37" s="36">
        <v>44974.424490740741</v>
      </c>
      <c r="I37" s="36">
        <v>44977.424490740741</v>
      </c>
      <c r="J37" s="36">
        <f>I37+AE37</f>
        <v>44979.424490740741</v>
      </c>
      <c r="K37" s="36">
        <f>J37+AF37</f>
        <v>45001.424490740741</v>
      </c>
      <c r="L37" s="38" t="s">
        <v>46</v>
      </c>
      <c r="M37" s="39">
        <v>44997.424490740741</v>
      </c>
      <c r="N37" s="32" t="s">
        <v>48</v>
      </c>
      <c r="O37" s="32" t="s">
        <v>25</v>
      </c>
      <c r="P37" s="36"/>
      <c r="Q37" s="32"/>
      <c r="R37" s="32"/>
      <c r="S37" s="32"/>
      <c r="T37" s="36">
        <v>45001.424490740741</v>
      </c>
      <c r="U37" s="32"/>
      <c r="V37" s="32">
        <v>0</v>
      </c>
      <c r="W37" s="32"/>
      <c r="X37" s="32"/>
      <c r="Y37" s="32"/>
      <c r="Z37" s="32"/>
      <c r="AA37" s="32" t="s">
        <v>30</v>
      </c>
      <c r="AC37" s="38">
        <f>ABS(M37-J37)</f>
        <v>18</v>
      </c>
      <c r="AD37" s="40"/>
      <c r="AE37" s="37">
        <v>2</v>
      </c>
      <c r="AF37" s="37">
        <v>22</v>
      </c>
      <c r="AG37" s="32"/>
      <c r="AH37" s="32"/>
      <c r="AI37" s="32"/>
      <c r="AJ37" s="37">
        <f>I37-H37</f>
        <v>3</v>
      </c>
    </row>
    <row r="38" spans="1:38" x14ac:dyDescent="0.35">
      <c r="A38" s="32">
        <v>469</v>
      </c>
      <c r="B38" s="32" t="s">
        <v>525</v>
      </c>
      <c r="C38" s="32" t="s">
        <v>2460</v>
      </c>
      <c r="D38" s="32" t="s">
        <v>2505</v>
      </c>
      <c r="E38" s="32" t="s">
        <v>2519</v>
      </c>
      <c r="F38" s="32" t="str">
        <f t="shared" si="0"/>
        <v>Risk Management-Analyst</v>
      </c>
      <c r="G38" s="32" t="s">
        <v>40</v>
      </c>
      <c r="H38" s="36">
        <v>44974.424490740741</v>
      </c>
      <c r="I38" s="36">
        <v>44975.424490740741</v>
      </c>
      <c r="J38" s="36">
        <f>I38+AE38</f>
        <v>44979.424490740741</v>
      </c>
      <c r="K38" s="36">
        <f>J38+AF38</f>
        <v>45000.424490740741</v>
      </c>
      <c r="L38" s="38" t="s">
        <v>46</v>
      </c>
      <c r="M38" s="39">
        <v>44987.424490740741</v>
      </c>
      <c r="N38" s="32" t="s">
        <v>48</v>
      </c>
      <c r="O38" s="32" t="s">
        <v>26</v>
      </c>
      <c r="P38" s="36"/>
      <c r="Q38" s="32"/>
      <c r="R38" s="32"/>
      <c r="S38" s="32"/>
      <c r="T38" s="36">
        <v>44991.424490740741</v>
      </c>
      <c r="U38" s="32"/>
      <c r="V38" s="32">
        <v>0</v>
      </c>
      <c r="W38" s="32"/>
      <c r="X38" s="32"/>
      <c r="Y38" s="32"/>
      <c r="Z38" s="32"/>
      <c r="AA38" s="32" t="s">
        <v>30</v>
      </c>
      <c r="AC38" s="38">
        <f>ABS(M38-J38)</f>
        <v>8</v>
      </c>
      <c r="AD38" s="40"/>
      <c r="AE38" s="37">
        <v>4</v>
      </c>
      <c r="AF38" s="37">
        <v>21</v>
      </c>
      <c r="AG38" s="32"/>
      <c r="AH38" s="32"/>
      <c r="AI38" s="32"/>
      <c r="AJ38" s="37">
        <f>I38-H38</f>
        <v>1</v>
      </c>
    </row>
    <row r="39" spans="1:38" x14ac:dyDescent="0.35">
      <c r="A39" s="32">
        <v>470</v>
      </c>
      <c r="B39" s="32" t="s">
        <v>526</v>
      </c>
      <c r="C39" s="32" t="s">
        <v>2460</v>
      </c>
      <c r="D39" s="32" t="s">
        <v>2509</v>
      </c>
      <c r="E39" s="32" t="s">
        <v>2539</v>
      </c>
      <c r="F39" s="32" t="str">
        <f t="shared" si="0"/>
        <v>Risk Management-Director</v>
      </c>
      <c r="G39" s="32" t="s">
        <v>45</v>
      </c>
      <c r="H39" s="36">
        <v>44975.424490740741</v>
      </c>
      <c r="I39" s="36">
        <v>44978.424490740741</v>
      </c>
      <c r="J39" s="36">
        <f>I39+AE39</f>
        <v>44979.424490740741</v>
      </c>
      <c r="K39" s="36">
        <f>J39+AF39</f>
        <v>44999.424490740741</v>
      </c>
      <c r="L39" s="38" t="s">
        <v>46</v>
      </c>
      <c r="M39" s="39">
        <v>44994.424490740741</v>
      </c>
      <c r="N39" s="32" t="s">
        <v>21</v>
      </c>
      <c r="O39" s="32"/>
      <c r="P39" s="36">
        <v>45000.424490740741</v>
      </c>
      <c r="Q39" s="32" t="s">
        <v>21</v>
      </c>
      <c r="R39" s="32"/>
      <c r="S39" s="32"/>
      <c r="T39" s="36">
        <v>44996.424490740741</v>
      </c>
      <c r="U39" s="32"/>
      <c r="V39" s="32">
        <v>0</v>
      </c>
      <c r="W39" s="32"/>
      <c r="X39" s="32"/>
      <c r="Y39" s="32"/>
      <c r="Z39" s="32"/>
      <c r="AA39" s="32"/>
      <c r="AC39" s="38">
        <f>ABS(M39-J39)</f>
        <v>15</v>
      </c>
      <c r="AD39" s="40"/>
      <c r="AE39" s="37">
        <v>1</v>
      </c>
      <c r="AF39" s="37">
        <v>20</v>
      </c>
      <c r="AG39" s="32"/>
      <c r="AH39" s="32"/>
      <c r="AI39" s="32"/>
      <c r="AJ39" s="37">
        <f>I39-H39</f>
        <v>3</v>
      </c>
    </row>
    <row r="40" spans="1:38" x14ac:dyDescent="0.35">
      <c r="A40" s="32">
        <v>306</v>
      </c>
      <c r="B40" s="32" t="s">
        <v>362</v>
      </c>
      <c r="C40" s="32" t="s">
        <v>2460</v>
      </c>
      <c r="D40" s="32" t="s">
        <v>2509</v>
      </c>
      <c r="E40" s="32" t="s">
        <v>2539</v>
      </c>
      <c r="F40" s="32" t="str">
        <f t="shared" si="0"/>
        <v>Risk Management-Director</v>
      </c>
      <c r="G40" s="32" t="s">
        <v>45</v>
      </c>
      <c r="H40" s="36">
        <v>45026.892650462964</v>
      </c>
      <c r="I40" s="36">
        <v>45029.892650462964</v>
      </c>
      <c r="J40" s="36">
        <f>I40+AE40</f>
        <v>45035.892650462964</v>
      </c>
      <c r="K40" s="36">
        <f>J40+AF40</f>
        <v>45049.892650462964</v>
      </c>
      <c r="L40" s="38" t="s">
        <v>46</v>
      </c>
      <c r="M40" s="39">
        <v>45041.892650462964</v>
      </c>
      <c r="N40" s="32" t="s">
        <v>48</v>
      </c>
      <c r="O40" s="32" t="s">
        <v>28</v>
      </c>
      <c r="P40" s="36"/>
      <c r="Q40" s="32"/>
      <c r="R40" s="32"/>
      <c r="S40" s="32"/>
      <c r="T40" s="36"/>
      <c r="U40" s="32"/>
      <c r="V40" s="32">
        <v>0</v>
      </c>
      <c r="W40" s="32"/>
      <c r="X40" s="32"/>
      <c r="Y40" s="32"/>
      <c r="Z40" s="32"/>
      <c r="AA40" s="32" t="s">
        <v>30</v>
      </c>
      <c r="AC40" s="38">
        <f>ABS(M40-J40)</f>
        <v>6</v>
      </c>
      <c r="AD40" s="40"/>
      <c r="AE40" s="37">
        <v>6</v>
      </c>
      <c r="AF40" s="37">
        <v>14</v>
      </c>
      <c r="AG40" s="32"/>
      <c r="AH40" s="32"/>
      <c r="AI40" s="32"/>
      <c r="AJ40" s="37">
        <f>I40-H40</f>
        <v>3</v>
      </c>
    </row>
    <row r="41" spans="1:38" x14ac:dyDescent="0.35">
      <c r="A41" s="32">
        <v>304</v>
      </c>
      <c r="B41" s="32" t="s">
        <v>360</v>
      </c>
      <c r="C41" s="32" t="s">
        <v>2460</v>
      </c>
      <c r="D41" s="32" t="s">
        <v>2509</v>
      </c>
      <c r="E41" s="32" t="s">
        <v>2540</v>
      </c>
      <c r="F41" s="32" t="str">
        <f t="shared" si="0"/>
        <v>Risk Management-Head of Department</v>
      </c>
      <c r="G41" s="32" t="s">
        <v>45</v>
      </c>
      <c r="H41" s="36">
        <v>45027.892650462964</v>
      </c>
      <c r="I41" s="36">
        <v>45031.892650462964</v>
      </c>
      <c r="J41" s="36">
        <f>I41+AE41</f>
        <v>45035.892650462964</v>
      </c>
      <c r="K41" s="36">
        <f>J41+AF41</f>
        <v>45055.892650462964</v>
      </c>
      <c r="L41" s="38" t="s">
        <v>46</v>
      </c>
      <c r="M41" s="39">
        <v>45040.892650462964</v>
      </c>
      <c r="N41" s="32" t="s">
        <v>48</v>
      </c>
      <c r="O41" s="32" t="s">
        <v>28</v>
      </c>
      <c r="P41" s="36"/>
      <c r="Q41" s="32"/>
      <c r="R41" s="32"/>
      <c r="S41" s="32"/>
      <c r="T41" s="36">
        <v>45042.892650462964</v>
      </c>
      <c r="U41" s="32"/>
      <c r="V41" s="32">
        <v>0</v>
      </c>
      <c r="W41" s="32"/>
      <c r="X41" s="32"/>
      <c r="Y41" s="32"/>
      <c r="Z41" s="32"/>
      <c r="AA41" s="32" t="s">
        <v>30</v>
      </c>
      <c r="AC41" s="38">
        <f>ABS(M41-J41)</f>
        <v>5</v>
      </c>
      <c r="AD41" s="40"/>
      <c r="AE41" s="37">
        <v>4</v>
      </c>
      <c r="AF41" s="37">
        <v>20</v>
      </c>
      <c r="AG41" s="32"/>
      <c r="AH41" s="32"/>
      <c r="AI41" s="32"/>
      <c r="AJ41" s="37">
        <f>I41-H41</f>
        <v>4</v>
      </c>
    </row>
    <row r="42" spans="1:38" x14ac:dyDescent="0.35">
      <c r="A42" s="32">
        <v>305</v>
      </c>
      <c r="B42" s="32" t="s">
        <v>361</v>
      </c>
      <c r="C42" s="32" t="s">
        <v>2460</v>
      </c>
      <c r="D42" s="32" t="s">
        <v>2504</v>
      </c>
      <c r="E42" s="32" t="s">
        <v>2519</v>
      </c>
      <c r="F42" s="32" t="str">
        <f t="shared" si="0"/>
        <v>Risk Management-Analyst</v>
      </c>
      <c r="G42" s="32" t="s">
        <v>41</v>
      </c>
      <c r="H42" s="36">
        <v>45028.892650462964</v>
      </c>
      <c r="I42" s="36">
        <v>45031.892650462964</v>
      </c>
      <c r="J42" s="36">
        <f>I42+AE42</f>
        <v>45035.892650462964</v>
      </c>
      <c r="K42" s="36">
        <f>J42+AF42</f>
        <v>45050.892650462964</v>
      </c>
      <c r="L42" s="38" t="s">
        <v>46</v>
      </c>
      <c r="M42" s="39">
        <v>45049.892650462964</v>
      </c>
      <c r="N42" s="32" t="s">
        <v>48</v>
      </c>
      <c r="O42" s="32" t="s">
        <v>24</v>
      </c>
      <c r="P42" s="36"/>
      <c r="Q42" s="32"/>
      <c r="R42" s="32"/>
      <c r="S42" s="32"/>
      <c r="T42" s="36"/>
      <c r="U42" s="32"/>
      <c r="V42" s="32">
        <v>0</v>
      </c>
      <c r="W42" s="32"/>
      <c r="X42" s="32"/>
      <c r="Y42" s="32"/>
      <c r="Z42" s="32"/>
      <c r="AA42" s="32" t="s">
        <v>30</v>
      </c>
      <c r="AC42" s="38">
        <f>ABS(M42-J42)</f>
        <v>14</v>
      </c>
      <c r="AD42" s="40"/>
      <c r="AE42" s="37">
        <v>4</v>
      </c>
      <c r="AF42" s="37">
        <v>15</v>
      </c>
      <c r="AG42" s="32"/>
      <c r="AH42" s="32"/>
      <c r="AI42" s="32"/>
      <c r="AJ42" s="37">
        <f>I42-H42</f>
        <v>3</v>
      </c>
    </row>
    <row r="43" spans="1:38" x14ac:dyDescent="0.35">
      <c r="A43" s="32">
        <v>2975</v>
      </c>
      <c r="B43" s="32" t="s">
        <v>2207</v>
      </c>
      <c r="C43" s="32" t="s">
        <v>50</v>
      </c>
      <c r="D43" s="32" t="s">
        <v>2477</v>
      </c>
      <c r="E43" s="32" t="s">
        <v>2537</v>
      </c>
      <c r="F43" s="32" t="str">
        <f t="shared" ref="F43:F66" si="1">_xlfn.CONCAT(C43,"-",E43)</f>
        <v>Program Office-Senior Manager</v>
      </c>
      <c r="G43" s="32" t="s">
        <v>44</v>
      </c>
      <c r="H43" s="36">
        <v>44762.636782407404</v>
      </c>
      <c r="I43" s="36">
        <v>44765.636782407404</v>
      </c>
      <c r="J43" s="36">
        <f>I43+AE43</f>
        <v>44773.636782407404</v>
      </c>
      <c r="K43" s="36">
        <f>J43+AF43</f>
        <v>44786.636782407404</v>
      </c>
      <c r="L43" s="38" t="s">
        <v>46</v>
      </c>
      <c r="M43" s="39">
        <v>44776.636782407404</v>
      </c>
      <c r="N43" s="32" t="s">
        <v>48</v>
      </c>
      <c r="O43" s="32" t="s">
        <v>25</v>
      </c>
      <c r="P43" s="36"/>
      <c r="Q43" s="32"/>
      <c r="R43" s="32"/>
      <c r="S43" s="32"/>
      <c r="T43" s="36">
        <v>44780.636782407404</v>
      </c>
      <c r="U43" s="32"/>
      <c r="V43" s="32">
        <v>0</v>
      </c>
      <c r="W43" s="32"/>
      <c r="X43" s="32"/>
      <c r="Y43" s="32"/>
      <c r="Z43" s="32"/>
      <c r="AA43" s="32" t="s">
        <v>31</v>
      </c>
      <c r="AC43" s="38">
        <f>ABS(M43-J43)</f>
        <v>3</v>
      </c>
      <c r="AD43" s="40"/>
      <c r="AE43" s="37">
        <v>8</v>
      </c>
      <c r="AF43" s="37">
        <v>13</v>
      </c>
      <c r="AG43" s="32"/>
      <c r="AH43" s="32"/>
      <c r="AI43" s="32"/>
      <c r="AJ43" s="37">
        <f>I43-H43</f>
        <v>3</v>
      </c>
    </row>
    <row r="44" spans="1:38" x14ac:dyDescent="0.35">
      <c r="A44" s="32">
        <v>2970</v>
      </c>
      <c r="B44" s="32" t="s">
        <v>2052</v>
      </c>
      <c r="C44" s="32" t="s">
        <v>50</v>
      </c>
      <c r="D44" s="32" t="s">
        <v>2477</v>
      </c>
      <c r="E44" s="32" t="s">
        <v>2537</v>
      </c>
      <c r="F44" s="32" t="str">
        <f t="shared" si="1"/>
        <v>Program Office-Senior Manager</v>
      </c>
      <c r="G44" s="32" t="s">
        <v>44</v>
      </c>
      <c r="H44" s="36">
        <v>44701.276689814818</v>
      </c>
      <c r="I44" s="36">
        <v>44703.276689814818</v>
      </c>
      <c r="J44" s="36">
        <f>I44+AE44</f>
        <v>44711.276689814818</v>
      </c>
      <c r="K44" s="36">
        <f>J44+AF44</f>
        <v>44733.276689814818</v>
      </c>
      <c r="L44" s="38" t="s">
        <v>46</v>
      </c>
      <c r="M44" s="39">
        <v>44712.276689814818</v>
      </c>
      <c r="N44" s="32" t="s">
        <v>48</v>
      </c>
      <c r="O44" s="32" t="s">
        <v>26</v>
      </c>
      <c r="P44" s="36"/>
      <c r="Q44" s="32"/>
      <c r="R44" s="32"/>
      <c r="S44" s="32"/>
      <c r="T44" s="36"/>
      <c r="U44" s="32"/>
      <c r="V44" s="32">
        <v>0</v>
      </c>
      <c r="W44" s="32"/>
      <c r="X44" s="32"/>
      <c r="Y44" s="32"/>
      <c r="Z44" s="32"/>
      <c r="AA44" s="32" t="s">
        <v>30</v>
      </c>
      <c r="AC44" s="38">
        <f>ABS(M44-J44)</f>
        <v>1</v>
      </c>
      <c r="AD44" s="40"/>
      <c r="AE44" s="37">
        <v>8</v>
      </c>
      <c r="AF44" s="37">
        <v>22</v>
      </c>
      <c r="AG44" s="32"/>
      <c r="AH44" s="32"/>
      <c r="AI44" s="32"/>
      <c r="AJ44" s="37">
        <f>I44-H44</f>
        <v>2</v>
      </c>
    </row>
    <row r="45" spans="1:38" x14ac:dyDescent="0.35">
      <c r="A45" s="32">
        <v>2888</v>
      </c>
      <c r="B45" s="32" t="s">
        <v>2273</v>
      </c>
      <c r="C45" s="32" t="s">
        <v>50</v>
      </c>
      <c r="D45" s="32" t="s">
        <v>2477</v>
      </c>
      <c r="E45" s="32" t="s">
        <v>2537</v>
      </c>
      <c r="F45" s="32" t="str">
        <f t="shared" si="1"/>
        <v>Program Office-Senior Manager</v>
      </c>
      <c r="G45" s="32" t="s">
        <v>44</v>
      </c>
      <c r="H45" s="36">
        <v>44855.066979166666</v>
      </c>
      <c r="I45" s="36">
        <v>44858.066979166666</v>
      </c>
      <c r="J45" s="36">
        <f>I45+AE45</f>
        <v>44865.066979166666</v>
      </c>
      <c r="K45" s="36">
        <f>J45+AF45</f>
        <v>44910.066979166666</v>
      </c>
      <c r="L45" s="38" t="s">
        <v>46</v>
      </c>
      <c r="M45" s="39">
        <v>44871.066979166666</v>
      </c>
      <c r="N45" s="32" t="s">
        <v>48</v>
      </c>
      <c r="O45" s="32" t="s">
        <v>26</v>
      </c>
      <c r="P45" s="36"/>
      <c r="Q45" s="32"/>
      <c r="R45" s="32"/>
      <c r="S45" s="32"/>
      <c r="T45" s="36">
        <v>44872.066979166666</v>
      </c>
      <c r="U45" s="32"/>
      <c r="V45" s="32">
        <v>0</v>
      </c>
      <c r="W45" s="32"/>
      <c r="X45" s="32"/>
      <c r="Y45" s="32"/>
      <c r="Z45" s="32"/>
      <c r="AA45" s="32" t="s">
        <v>31</v>
      </c>
      <c r="AC45" s="38">
        <f>ABS(M45-J45)</f>
        <v>6</v>
      </c>
      <c r="AD45" s="40"/>
      <c r="AE45" s="37">
        <v>7</v>
      </c>
      <c r="AF45" s="37">
        <v>45</v>
      </c>
      <c r="AG45" s="32"/>
      <c r="AH45" s="32"/>
      <c r="AI45" s="32"/>
      <c r="AJ45" s="37">
        <f>I45-H45</f>
        <v>3</v>
      </c>
    </row>
    <row r="46" spans="1:38" x14ac:dyDescent="0.35">
      <c r="A46" s="32">
        <v>2869</v>
      </c>
      <c r="B46" s="32" t="s">
        <v>2361</v>
      </c>
      <c r="C46" s="32" t="s">
        <v>50</v>
      </c>
      <c r="D46" s="32" t="s">
        <v>2477</v>
      </c>
      <c r="E46" s="32" t="s">
        <v>2537</v>
      </c>
      <c r="F46" s="32" t="str">
        <f t="shared" si="1"/>
        <v>Program Office-Senior Manager</v>
      </c>
      <c r="G46" s="32" t="s">
        <v>44</v>
      </c>
      <c r="H46" s="36">
        <v>44851.266331018516</v>
      </c>
      <c r="I46" s="36">
        <v>44852.266331018516</v>
      </c>
      <c r="J46" s="36">
        <f>I46+AE46</f>
        <v>44859.266331018516</v>
      </c>
      <c r="K46" s="36">
        <f>J46+AF46</f>
        <v>44929.266331018516</v>
      </c>
      <c r="L46" s="38" t="s">
        <v>46</v>
      </c>
      <c r="M46" s="39">
        <v>44859.266331018516</v>
      </c>
      <c r="N46" s="32" t="s">
        <v>48</v>
      </c>
      <c r="O46" s="32" t="s">
        <v>26</v>
      </c>
      <c r="P46" s="36"/>
      <c r="Q46" s="32"/>
      <c r="R46" s="32"/>
      <c r="S46" s="32"/>
      <c r="T46" s="36">
        <v>44860.266331018516</v>
      </c>
      <c r="U46" s="32"/>
      <c r="V46" s="32">
        <v>0</v>
      </c>
      <c r="W46" s="32"/>
      <c r="X46" s="32"/>
      <c r="Y46" s="32"/>
      <c r="Z46" s="32"/>
      <c r="AA46" s="32" t="s">
        <v>31</v>
      </c>
      <c r="AC46" s="38">
        <f>ABS(M46-J46)</f>
        <v>0</v>
      </c>
      <c r="AD46" s="40"/>
      <c r="AE46" s="37">
        <v>7</v>
      </c>
      <c r="AF46" s="37">
        <v>70</v>
      </c>
      <c r="AG46" s="32"/>
      <c r="AH46" s="32"/>
      <c r="AI46" s="32"/>
      <c r="AJ46" s="37">
        <f>I46-H46</f>
        <v>1</v>
      </c>
    </row>
    <row r="47" spans="1:38" x14ac:dyDescent="0.35">
      <c r="A47" s="32">
        <v>2861</v>
      </c>
      <c r="B47" s="32" t="s">
        <v>2432</v>
      </c>
      <c r="C47" s="32" t="s">
        <v>50</v>
      </c>
      <c r="D47" s="32" t="s">
        <v>2477</v>
      </c>
      <c r="E47" s="32" t="s">
        <v>2537</v>
      </c>
      <c r="F47" s="32" t="str">
        <f t="shared" si="1"/>
        <v>Program Office-Senior Manager</v>
      </c>
      <c r="G47" s="32" t="s">
        <v>44</v>
      </c>
      <c r="H47" s="36">
        <v>44849.266331018516</v>
      </c>
      <c r="I47" s="36">
        <v>44853.266331018516</v>
      </c>
      <c r="J47" s="36">
        <f>I47+AE47</f>
        <v>44855.266331018516</v>
      </c>
      <c r="K47" s="36">
        <f>J47+AF47</f>
        <v>44925.266331018516</v>
      </c>
      <c r="L47" s="38" t="s">
        <v>46</v>
      </c>
      <c r="M47" s="39">
        <v>44864.266331018516</v>
      </c>
      <c r="N47" s="32" t="s">
        <v>48</v>
      </c>
      <c r="O47" s="32" t="s">
        <v>28</v>
      </c>
      <c r="P47" s="36"/>
      <c r="Q47" s="32"/>
      <c r="R47" s="32"/>
      <c r="S47" s="32"/>
      <c r="T47" s="36"/>
      <c r="U47" s="32"/>
      <c r="V47" s="32">
        <v>0</v>
      </c>
      <c r="W47" s="32"/>
      <c r="X47" s="32"/>
      <c r="Y47" s="32"/>
      <c r="Z47" s="32"/>
      <c r="AA47" s="32" t="s">
        <v>31</v>
      </c>
      <c r="AC47" s="38">
        <f>ABS(M47-J47)</f>
        <v>9</v>
      </c>
      <c r="AD47" s="40"/>
      <c r="AE47" s="37">
        <v>2</v>
      </c>
      <c r="AF47" s="37">
        <v>70</v>
      </c>
      <c r="AG47" s="32"/>
      <c r="AH47" s="32"/>
      <c r="AI47" s="32"/>
      <c r="AJ47" s="37">
        <f>I47-H47</f>
        <v>4</v>
      </c>
    </row>
    <row r="48" spans="1:38" x14ac:dyDescent="0.35">
      <c r="A48" s="32">
        <v>2731</v>
      </c>
      <c r="B48" s="32" t="s">
        <v>1978</v>
      </c>
      <c r="C48" s="32" t="s">
        <v>50</v>
      </c>
      <c r="D48" s="32" t="s">
        <v>2477</v>
      </c>
      <c r="E48" s="32" t="s">
        <v>2537</v>
      </c>
      <c r="F48" s="32" t="str">
        <f t="shared" si="1"/>
        <v>Program Office-Senior Manager</v>
      </c>
      <c r="G48" s="32" t="s">
        <v>44</v>
      </c>
      <c r="H48" s="36">
        <v>44753.981076388889</v>
      </c>
      <c r="I48" s="36">
        <v>44756.981076388889</v>
      </c>
      <c r="J48" s="36">
        <f>I48+AE48</f>
        <v>44757.981076388889</v>
      </c>
      <c r="K48" s="36">
        <f>J48+AF48</f>
        <v>44770.981076388889</v>
      </c>
      <c r="L48" s="38" t="s">
        <v>46</v>
      </c>
      <c r="M48" s="39">
        <v>44770.981076388889</v>
      </c>
      <c r="N48" s="32" t="s">
        <v>48</v>
      </c>
      <c r="O48" s="32" t="s">
        <v>28</v>
      </c>
      <c r="P48" s="36"/>
      <c r="Q48" s="32"/>
      <c r="R48" s="32"/>
      <c r="S48" s="32"/>
      <c r="T48" s="36">
        <v>44772.981076388889</v>
      </c>
      <c r="U48" s="32"/>
      <c r="V48" s="32">
        <v>0</v>
      </c>
      <c r="W48" s="32"/>
      <c r="X48" s="32"/>
      <c r="Y48" s="32"/>
      <c r="Z48" s="32"/>
      <c r="AA48" s="32" t="s">
        <v>30</v>
      </c>
      <c r="AC48" s="38">
        <f>ABS(M48-J48)</f>
        <v>13</v>
      </c>
      <c r="AD48" s="40"/>
      <c r="AE48" s="37">
        <v>1</v>
      </c>
      <c r="AF48" s="37">
        <v>13</v>
      </c>
      <c r="AG48" s="32"/>
      <c r="AH48" s="32"/>
      <c r="AI48" s="32"/>
      <c r="AJ48" s="37">
        <f>I48-H48</f>
        <v>3</v>
      </c>
    </row>
    <row r="49" spans="1:36" x14ac:dyDescent="0.35">
      <c r="A49" s="32">
        <v>2555</v>
      </c>
      <c r="B49" s="32" t="s">
        <v>2426</v>
      </c>
      <c r="C49" s="32" t="s">
        <v>50</v>
      </c>
      <c r="D49" s="32" t="s">
        <v>2477</v>
      </c>
      <c r="E49" s="32" t="s">
        <v>2537</v>
      </c>
      <c r="F49" s="32" t="str">
        <f t="shared" si="1"/>
        <v>Program Office-Senior Manager</v>
      </c>
      <c r="G49" s="32" t="s">
        <v>44</v>
      </c>
      <c r="H49" s="36">
        <v>45145.715324074074</v>
      </c>
      <c r="I49" s="36">
        <v>45147.715324074074</v>
      </c>
      <c r="J49" s="36">
        <f>I49+AE49</f>
        <v>45148.715324074074</v>
      </c>
      <c r="K49" s="36">
        <f>J49+AF49</f>
        <v>45176.715324074074</v>
      </c>
      <c r="L49" s="38" t="s">
        <v>46</v>
      </c>
      <c r="M49" s="39">
        <v>45159.715324074074</v>
      </c>
      <c r="N49" s="32" t="s">
        <v>48</v>
      </c>
      <c r="O49" s="32" t="s">
        <v>24</v>
      </c>
      <c r="P49" s="36"/>
      <c r="Q49" s="32"/>
      <c r="R49" s="32"/>
      <c r="S49" s="32"/>
      <c r="T49" s="36"/>
      <c r="U49" s="32"/>
      <c r="V49" s="32">
        <v>0</v>
      </c>
      <c r="W49" s="32"/>
      <c r="X49" s="32"/>
      <c r="Y49" s="32"/>
      <c r="Z49" s="32"/>
      <c r="AA49" s="32" t="s">
        <v>31</v>
      </c>
      <c r="AC49" s="38">
        <f>ABS(M49-J49)</f>
        <v>11</v>
      </c>
      <c r="AD49" s="40"/>
      <c r="AE49" s="37">
        <v>1</v>
      </c>
      <c r="AF49" s="37">
        <v>28</v>
      </c>
      <c r="AG49" s="32"/>
      <c r="AH49" s="32"/>
      <c r="AI49" s="32"/>
      <c r="AJ49" s="37">
        <f>I49-H49</f>
        <v>2</v>
      </c>
    </row>
    <row r="50" spans="1:36" x14ac:dyDescent="0.35">
      <c r="A50" s="32">
        <v>2536</v>
      </c>
      <c r="B50" s="32" t="s">
        <v>2264</v>
      </c>
      <c r="C50" s="32" t="s">
        <v>50</v>
      </c>
      <c r="D50" s="32" t="s">
        <v>2477</v>
      </c>
      <c r="E50" s="32" t="s">
        <v>2537</v>
      </c>
      <c r="F50" s="32" t="str">
        <f t="shared" si="1"/>
        <v>Program Office-Senior Manager</v>
      </c>
      <c r="G50" s="32" t="s">
        <v>44</v>
      </c>
      <c r="H50" s="36">
        <v>44681.058252314811</v>
      </c>
      <c r="I50" s="36">
        <v>44684.058252314811</v>
      </c>
      <c r="J50" s="36">
        <f>I50+AE50</f>
        <v>44688.058252314811</v>
      </c>
      <c r="K50" s="36">
        <f>J50+AF50</f>
        <v>44703.058252314811</v>
      </c>
      <c r="L50" s="38" t="s">
        <v>46</v>
      </c>
      <c r="M50" s="39">
        <v>44695.058252314811</v>
      </c>
      <c r="N50" s="32" t="s">
        <v>48</v>
      </c>
      <c r="O50" s="32" t="s">
        <v>28</v>
      </c>
      <c r="P50" s="36"/>
      <c r="Q50" s="32"/>
      <c r="R50" s="32"/>
      <c r="S50" s="32"/>
      <c r="T50" s="36">
        <v>44696.058252314811</v>
      </c>
      <c r="U50" s="32"/>
      <c r="V50" s="32">
        <v>0</v>
      </c>
      <c r="W50" s="32"/>
      <c r="X50" s="32"/>
      <c r="Y50" s="32"/>
      <c r="Z50" s="32"/>
      <c r="AA50" s="32" t="s">
        <v>31</v>
      </c>
      <c r="AC50" s="38">
        <f>ABS(M50-J50)</f>
        <v>7</v>
      </c>
      <c r="AD50" s="40"/>
      <c r="AE50" s="37">
        <v>4</v>
      </c>
      <c r="AF50" s="37">
        <v>15</v>
      </c>
      <c r="AG50" s="32"/>
      <c r="AH50" s="32"/>
      <c r="AI50" s="32"/>
      <c r="AJ50" s="37">
        <f>I50-H50</f>
        <v>3</v>
      </c>
    </row>
    <row r="51" spans="1:36" x14ac:dyDescent="0.35">
      <c r="A51" s="32">
        <v>2519</v>
      </c>
      <c r="B51" s="32" t="s">
        <v>2440</v>
      </c>
      <c r="C51" s="32" t="s">
        <v>50</v>
      </c>
      <c r="D51" s="32" t="s">
        <v>2477</v>
      </c>
      <c r="E51" s="32" t="s">
        <v>2537</v>
      </c>
      <c r="F51" s="32" t="str">
        <f t="shared" si="1"/>
        <v>Program Office-Senior Manager</v>
      </c>
      <c r="G51" s="32" t="s">
        <v>44</v>
      </c>
      <c r="H51" s="36">
        <v>45172.133263888885</v>
      </c>
      <c r="I51" s="36">
        <v>45175.133263888885</v>
      </c>
      <c r="J51" s="36">
        <f>I51+AE51</f>
        <v>45177.133263888885</v>
      </c>
      <c r="K51" s="36">
        <f>J51+AF51</f>
        <v>45193.133263888885</v>
      </c>
      <c r="L51" s="38" t="s">
        <v>46</v>
      </c>
      <c r="M51" s="39">
        <v>45188.133263888885</v>
      </c>
      <c r="N51" s="32" t="s">
        <v>48</v>
      </c>
      <c r="O51" s="32" t="s">
        <v>25</v>
      </c>
      <c r="P51" s="36"/>
      <c r="Q51" s="32"/>
      <c r="R51" s="32"/>
      <c r="S51" s="32"/>
      <c r="T51" s="36">
        <v>45189.133263888885</v>
      </c>
      <c r="U51" s="32"/>
      <c r="V51" s="32">
        <v>0</v>
      </c>
      <c r="W51" s="32"/>
      <c r="X51" s="32"/>
      <c r="Y51" s="32"/>
      <c r="Z51" s="32"/>
      <c r="AA51" s="32" t="s">
        <v>31</v>
      </c>
      <c r="AC51" s="38">
        <f>ABS(M51-J51)</f>
        <v>11</v>
      </c>
      <c r="AD51" s="40"/>
      <c r="AE51" s="37">
        <v>2</v>
      </c>
      <c r="AF51" s="37">
        <v>16</v>
      </c>
      <c r="AG51" s="32"/>
      <c r="AH51" s="32"/>
      <c r="AI51" s="32"/>
      <c r="AJ51" s="37">
        <f>I51-H51</f>
        <v>3</v>
      </c>
    </row>
    <row r="52" spans="1:36" x14ac:dyDescent="0.35">
      <c r="A52" s="32">
        <v>2366</v>
      </c>
      <c r="B52" s="32" t="s">
        <v>2274</v>
      </c>
      <c r="C52" s="32" t="s">
        <v>50</v>
      </c>
      <c r="D52" s="32" t="s">
        <v>2477</v>
      </c>
      <c r="E52" s="32" t="s">
        <v>2537</v>
      </c>
      <c r="F52" s="32" t="str">
        <f t="shared" si="1"/>
        <v>Program Office-Senior Manager</v>
      </c>
      <c r="G52" s="32" t="s">
        <v>44</v>
      </c>
      <c r="H52" s="36">
        <v>44974.268252314818</v>
      </c>
      <c r="I52" s="36">
        <v>44976.268252314818</v>
      </c>
      <c r="J52" s="36">
        <f>I52+AE52</f>
        <v>44980.268252314818</v>
      </c>
      <c r="K52" s="36">
        <f>J52+AF52</f>
        <v>44992.268252314818</v>
      </c>
      <c r="L52" s="38" t="s">
        <v>46</v>
      </c>
      <c r="M52" s="39">
        <v>44986.268252314818</v>
      </c>
      <c r="N52" s="32" t="s">
        <v>48</v>
      </c>
      <c r="O52" s="32" t="s">
        <v>27</v>
      </c>
      <c r="P52" s="36"/>
      <c r="Q52" s="32"/>
      <c r="R52" s="32"/>
      <c r="S52" s="32"/>
      <c r="T52" s="36">
        <v>44989.268252314818</v>
      </c>
      <c r="U52" s="32"/>
      <c r="V52" s="32">
        <v>0</v>
      </c>
      <c r="W52" s="32"/>
      <c r="X52" s="32"/>
      <c r="Y52" s="32"/>
      <c r="Z52" s="32"/>
      <c r="AA52" s="32" t="s">
        <v>31</v>
      </c>
      <c r="AC52" s="38">
        <f>ABS(M52-J52)</f>
        <v>6</v>
      </c>
      <c r="AD52" s="40"/>
      <c r="AE52" s="37">
        <v>4</v>
      </c>
      <c r="AF52" s="37">
        <v>12</v>
      </c>
      <c r="AG52" s="32"/>
      <c r="AH52" s="32"/>
      <c r="AI52" s="32"/>
      <c r="AJ52" s="37">
        <f>I52-H52</f>
        <v>2</v>
      </c>
    </row>
    <row r="53" spans="1:36" x14ac:dyDescent="0.35">
      <c r="A53" s="32">
        <v>2315</v>
      </c>
      <c r="B53" s="32" t="s">
        <v>2368</v>
      </c>
      <c r="C53" s="32" t="s">
        <v>50</v>
      </c>
      <c r="D53" s="32" t="s">
        <v>2477</v>
      </c>
      <c r="E53" s="32" t="s">
        <v>2537</v>
      </c>
      <c r="F53" s="32" t="str">
        <f t="shared" si="1"/>
        <v>Program Office-Senior Manager</v>
      </c>
      <c r="G53" s="32" t="s">
        <v>44</v>
      </c>
      <c r="H53" s="36">
        <v>44672.037303240744</v>
      </c>
      <c r="I53" s="36">
        <v>44674.037303240744</v>
      </c>
      <c r="J53" s="36">
        <f>I53+AE53</f>
        <v>44677.037303240744</v>
      </c>
      <c r="K53" s="36">
        <f>J53+AF53</f>
        <v>44695.037303240744</v>
      </c>
      <c r="L53" s="38" t="s">
        <v>46</v>
      </c>
      <c r="M53" s="39">
        <v>44686.037303240744</v>
      </c>
      <c r="N53" s="32" t="s">
        <v>48</v>
      </c>
      <c r="O53" s="32" t="s">
        <v>28</v>
      </c>
      <c r="P53" s="36"/>
      <c r="Q53" s="32"/>
      <c r="R53" s="32"/>
      <c r="S53" s="32"/>
      <c r="T53" s="36"/>
      <c r="U53" s="32"/>
      <c r="V53" s="32">
        <v>0</v>
      </c>
      <c r="W53" s="32"/>
      <c r="X53" s="32"/>
      <c r="Y53" s="32"/>
      <c r="Z53" s="32"/>
      <c r="AA53" s="32" t="s">
        <v>31</v>
      </c>
      <c r="AC53" s="38">
        <f>ABS(M53-J53)</f>
        <v>9</v>
      </c>
      <c r="AD53" s="40"/>
      <c r="AE53" s="37">
        <v>3</v>
      </c>
      <c r="AF53" s="37">
        <v>18</v>
      </c>
      <c r="AG53" s="32"/>
      <c r="AH53" s="32"/>
      <c r="AI53" s="32"/>
      <c r="AJ53" s="37">
        <f>I53-H53</f>
        <v>2</v>
      </c>
    </row>
    <row r="54" spans="1:36" x14ac:dyDescent="0.35">
      <c r="A54" s="32">
        <v>2250</v>
      </c>
      <c r="B54" s="32" t="s">
        <v>2120</v>
      </c>
      <c r="C54" s="32" t="s">
        <v>50</v>
      </c>
      <c r="D54" s="32" t="s">
        <v>2477</v>
      </c>
      <c r="E54" s="32" t="s">
        <v>2537</v>
      </c>
      <c r="F54" s="32" t="str">
        <f t="shared" si="1"/>
        <v>Program Office-Senior Manager</v>
      </c>
      <c r="G54" s="32" t="s">
        <v>44</v>
      </c>
      <c r="H54" s="36">
        <v>44920.601747685185</v>
      </c>
      <c r="I54" s="36">
        <v>44923.601747685185</v>
      </c>
      <c r="J54" s="36">
        <f>I54+AE54</f>
        <v>44929.601747685185</v>
      </c>
      <c r="K54" s="36">
        <f>J54+AF54</f>
        <v>44949.601747685185</v>
      </c>
      <c r="L54" s="38" t="s">
        <v>46</v>
      </c>
      <c r="M54" s="39">
        <v>44932.601747685185</v>
      </c>
      <c r="N54" s="32" t="s">
        <v>48</v>
      </c>
      <c r="O54" s="32" t="s">
        <v>26</v>
      </c>
      <c r="P54" s="36"/>
      <c r="Q54" s="32"/>
      <c r="R54" s="32"/>
      <c r="S54" s="32"/>
      <c r="T54" s="36">
        <v>44933.601747685185</v>
      </c>
      <c r="U54" s="32"/>
      <c r="V54" s="32">
        <v>0</v>
      </c>
      <c r="W54" s="32"/>
      <c r="X54" s="32"/>
      <c r="Y54" s="32"/>
      <c r="Z54" s="32"/>
      <c r="AA54" s="32" t="s">
        <v>31</v>
      </c>
      <c r="AC54" s="38">
        <f>ABS(M54-J54)</f>
        <v>3</v>
      </c>
      <c r="AD54" s="40"/>
      <c r="AE54" s="37">
        <v>6</v>
      </c>
      <c r="AF54" s="37">
        <v>20</v>
      </c>
      <c r="AG54" s="32"/>
      <c r="AH54" s="32"/>
      <c r="AI54" s="32"/>
      <c r="AJ54" s="37">
        <f>I54-H54</f>
        <v>3</v>
      </c>
    </row>
    <row r="55" spans="1:36" x14ac:dyDescent="0.35">
      <c r="A55" s="32">
        <v>2241</v>
      </c>
      <c r="B55" s="32" t="s">
        <v>1974</v>
      </c>
      <c r="C55" s="32" t="s">
        <v>50</v>
      </c>
      <c r="D55" s="32" t="s">
        <v>2477</v>
      </c>
      <c r="E55" s="32" t="s">
        <v>2537</v>
      </c>
      <c r="F55" s="32" t="str">
        <f t="shared" si="1"/>
        <v>Program Office-Senior Manager</v>
      </c>
      <c r="G55" s="32" t="s">
        <v>44</v>
      </c>
      <c r="H55" s="36">
        <v>44924.601747685185</v>
      </c>
      <c r="I55" s="36">
        <v>44926.601747685185</v>
      </c>
      <c r="J55" s="36">
        <f>I55+AE55</f>
        <v>44929.601747685185</v>
      </c>
      <c r="K55" s="36">
        <f>J55+AF55</f>
        <v>44941.601747685185</v>
      </c>
      <c r="L55" s="38" t="s">
        <v>46</v>
      </c>
      <c r="M55" s="39">
        <v>44938.601747685185</v>
      </c>
      <c r="N55" s="32" t="s">
        <v>48</v>
      </c>
      <c r="O55" s="32" t="s">
        <v>28</v>
      </c>
      <c r="P55" s="36"/>
      <c r="Q55" s="32"/>
      <c r="R55" s="32"/>
      <c r="S55" s="32"/>
      <c r="T55" s="36">
        <v>44940.601747685185</v>
      </c>
      <c r="U55" s="32"/>
      <c r="V55" s="32">
        <v>0</v>
      </c>
      <c r="W55" s="32"/>
      <c r="X55" s="32"/>
      <c r="Y55" s="32"/>
      <c r="Z55" s="32"/>
      <c r="AA55" s="32" t="s">
        <v>30</v>
      </c>
      <c r="AC55" s="38">
        <f>ABS(M55-J55)</f>
        <v>9</v>
      </c>
      <c r="AD55" s="40"/>
      <c r="AE55" s="37">
        <v>3</v>
      </c>
      <c r="AF55" s="37">
        <v>12</v>
      </c>
      <c r="AG55" s="32"/>
      <c r="AH55" s="32"/>
      <c r="AI55" s="32"/>
      <c r="AJ55" s="37">
        <f>I55-H55</f>
        <v>2</v>
      </c>
    </row>
    <row r="56" spans="1:36" x14ac:dyDescent="0.35">
      <c r="A56" s="32">
        <v>2125</v>
      </c>
      <c r="B56" s="32" t="s">
        <v>2201</v>
      </c>
      <c r="C56" s="32" t="s">
        <v>50</v>
      </c>
      <c r="D56" s="32" t="s">
        <v>2477</v>
      </c>
      <c r="E56" s="32" t="s">
        <v>2537</v>
      </c>
      <c r="F56" s="32" t="str">
        <f t="shared" si="1"/>
        <v>Program Office-Senior Manager</v>
      </c>
      <c r="G56" s="32" t="s">
        <v>44</v>
      </c>
      <c r="H56" s="36">
        <v>44927.473356481481</v>
      </c>
      <c r="I56" s="36">
        <v>44930.473356481481</v>
      </c>
      <c r="J56" s="36">
        <f>I56+AE56</f>
        <v>44935.473356481481</v>
      </c>
      <c r="K56" s="36">
        <f>J56+AF56</f>
        <v>44958.473356481481</v>
      </c>
      <c r="L56" s="38" t="s">
        <v>46</v>
      </c>
      <c r="M56" s="39">
        <v>44946.473356481481</v>
      </c>
      <c r="N56" s="32" t="s">
        <v>48</v>
      </c>
      <c r="O56" s="32" t="s">
        <v>24</v>
      </c>
      <c r="P56" s="36"/>
      <c r="Q56" s="32"/>
      <c r="R56" s="32"/>
      <c r="S56" s="32"/>
      <c r="T56" s="36"/>
      <c r="U56" s="32"/>
      <c r="V56" s="32">
        <v>0</v>
      </c>
      <c r="W56" s="32"/>
      <c r="X56" s="32"/>
      <c r="Y56" s="32"/>
      <c r="Z56" s="32"/>
      <c r="AA56" s="32" t="s">
        <v>31</v>
      </c>
      <c r="AC56" s="38">
        <f>ABS(M56-J56)</f>
        <v>11</v>
      </c>
      <c r="AD56" s="40"/>
      <c r="AE56" s="37">
        <v>5</v>
      </c>
      <c r="AF56" s="37">
        <v>23</v>
      </c>
      <c r="AG56" s="32"/>
      <c r="AH56" s="32"/>
      <c r="AI56" s="32"/>
      <c r="AJ56" s="37">
        <f>I56-H56</f>
        <v>3</v>
      </c>
    </row>
    <row r="57" spans="1:36" x14ac:dyDescent="0.35">
      <c r="A57" s="32">
        <v>2122</v>
      </c>
      <c r="B57" s="32" t="s">
        <v>2429</v>
      </c>
      <c r="C57" s="32" t="s">
        <v>50</v>
      </c>
      <c r="D57" s="32" t="s">
        <v>2477</v>
      </c>
      <c r="E57" s="32" t="s">
        <v>2537</v>
      </c>
      <c r="F57" s="32" t="str">
        <f t="shared" si="1"/>
        <v>Program Office-Senior Manager</v>
      </c>
      <c r="G57" s="32" t="s">
        <v>44</v>
      </c>
      <c r="H57" s="36">
        <v>44929.473356481481</v>
      </c>
      <c r="I57" s="36">
        <v>44933.473356481481</v>
      </c>
      <c r="J57" s="36">
        <f>I57+AE57</f>
        <v>44935.473356481481</v>
      </c>
      <c r="K57" s="36">
        <f>J57+AF57</f>
        <v>44941.473356481481</v>
      </c>
      <c r="L57" s="38" t="s">
        <v>46</v>
      </c>
      <c r="M57" s="39">
        <v>44941.473356481481</v>
      </c>
      <c r="N57" s="32" t="s">
        <v>48</v>
      </c>
      <c r="O57" s="32" t="s">
        <v>25</v>
      </c>
      <c r="P57" s="36"/>
      <c r="Q57" s="32"/>
      <c r="R57" s="32"/>
      <c r="S57" s="32"/>
      <c r="T57" s="36"/>
      <c r="U57" s="32"/>
      <c r="V57" s="32">
        <v>0</v>
      </c>
      <c r="W57" s="32"/>
      <c r="X57" s="32"/>
      <c r="Y57" s="32"/>
      <c r="Z57" s="32"/>
      <c r="AA57" s="32" t="s">
        <v>31</v>
      </c>
      <c r="AC57" s="38">
        <f>ABS(M57-J57)</f>
        <v>6</v>
      </c>
      <c r="AD57" s="40"/>
      <c r="AE57" s="37">
        <v>2</v>
      </c>
      <c r="AF57" s="37">
        <v>6</v>
      </c>
      <c r="AG57" s="32"/>
      <c r="AH57" s="32"/>
      <c r="AI57" s="32"/>
      <c r="AJ57" s="37">
        <f>I57-H57</f>
        <v>4</v>
      </c>
    </row>
    <row r="58" spans="1:36" x14ac:dyDescent="0.35">
      <c r="A58" s="32">
        <v>2070</v>
      </c>
      <c r="B58" s="32" t="s">
        <v>1979</v>
      </c>
      <c r="C58" s="32" t="s">
        <v>50</v>
      </c>
      <c r="D58" s="32" t="s">
        <v>2477</v>
      </c>
      <c r="E58" s="32" t="s">
        <v>2537</v>
      </c>
      <c r="F58" s="32" t="str">
        <f t="shared" si="1"/>
        <v>Program Office-Senior Manager</v>
      </c>
      <c r="G58" s="32" t="s">
        <v>44</v>
      </c>
      <c r="H58" s="36">
        <v>44867.782581018517</v>
      </c>
      <c r="I58" s="36">
        <v>44869.782581018517</v>
      </c>
      <c r="J58" s="36">
        <f>I58+AE58</f>
        <v>44873.782581018517</v>
      </c>
      <c r="K58" s="36">
        <f>J58+AF58</f>
        <v>44889.782581018517</v>
      </c>
      <c r="L58" s="38" t="s">
        <v>46</v>
      </c>
      <c r="M58" s="39">
        <v>44887.782581018517</v>
      </c>
      <c r="N58" s="32" t="s">
        <v>48</v>
      </c>
      <c r="O58" s="32" t="s">
        <v>25</v>
      </c>
      <c r="P58" s="36"/>
      <c r="Q58" s="32"/>
      <c r="R58" s="32"/>
      <c r="S58" s="32"/>
      <c r="T58" s="36">
        <v>44891.782581018517</v>
      </c>
      <c r="U58" s="32"/>
      <c r="V58" s="32">
        <v>0</v>
      </c>
      <c r="W58" s="32"/>
      <c r="X58" s="32"/>
      <c r="Y58" s="32"/>
      <c r="Z58" s="32"/>
      <c r="AA58" s="32" t="s">
        <v>30</v>
      </c>
      <c r="AC58" s="38">
        <f>ABS(M58-J58)</f>
        <v>14</v>
      </c>
      <c r="AD58" s="40"/>
      <c r="AE58" s="37">
        <v>4</v>
      </c>
      <c r="AF58" s="37">
        <v>16</v>
      </c>
      <c r="AG58" s="32"/>
      <c r="AH58" s="32"/>
      <c r="AI58" s="32"/>
      <c r="AJ58" s="37">
        <f>I58-H58</f>
        <v>2</v>
      </c>
    </row>
    <row r="59" spans="1:36" x14ac:dyDescent="0.35">
      <c r="A59" s="32">
        <v>1980</v>
      </c>
      <c r="B59" s="32" t="s">
        <v>2425</v>
      </c>
      <c r="C59" s="32" t="s">
        <v>50</v>
      </c>
      <c r="D59" s="32" t="s">
        <v>2477</v>
      </c>
      <c r="E59" s="32" t="s">
        <v>2537</v>
      </c>
      <c r="F59" s="32" t="str">
        <f t="shared" si="1"/>
        <v>Program Office-Senior Manager</v>
      </c>
      <c r="G59" s="32" t="s">
        <v>44</v>
      </c>
      <c r="H59" s="36">
        <v>44857.498391203706</v>
      </c>
      <c r="I59" s="36">
        <v>44858.498391203706</v>
      </c>
      <c r="J59" s="36">
        <f>I59+AE59</f>
        <v>44860.498391203706</v>
      </c>
      <c r="K59" s="36">
        <f>J59+AF59</f>
        <v>44883.498391203706</v>
      </c>
      <c r="L59" s="38" t="s">
        <v>46</v>
      </c>
      <c r="M59" s="39">
        <v>44861.498391203706</v>
      </c>
      <c r="N59" s="32" t="s">
        <v>48</v>
      </c>
      <c r="O59" s="32" t="s">
        <v>24</v>
      </c>
      <c r="P59" s="36"/>
      <c r="Q59" s="32"/>
      <c r="R59" s="32"/>
      <c r="S59" s="32"/>
      <c r="T59" s="36">
        <v>44864.498391203706</v>
      </c>
      <c r="U59" s="32"/>
      <c r="V59" s="32">
        <v>0</v>
      </c>
      <c r="W59" s="32"/>
      <c r="X59" s="32"/>
      <c r="Y59" s="32"/>
      <c r="Z59" s="32"/>
      <c r="AA59" s="32" t="s">
        <v>31</v>
      </c>
      <c r="AC59" s="38">
        <f>ABS(M59-J59)</f>
        <v>1</v>
      </c>
      <c r="AD59" s="40"/>
      <c r="AE59" s="37">
        <v>2</v>
      </c>
      <c r="AF59" s="37">
        <v>23</v>
      </c>
      <c r="AG59" s="32"/>
      <c r="AH59" s="32"/>
      <c r="AI59" s="32"/>
      <c r="AJ59" s="37">
        <f>I59-H59</f>
        <v>1</v>
      </c>
    </row>
    <row r="60" spans="1:36" x14ac:dyDescent="0.35">
      <c r="A60" s="32">
        <v>1815</v>
      </c>
      <c r="B60" s="32" t="s">
        <v>2057</v>
      </c>
      <c r="C60" s="32" t="s">
        <v>50</v>
      </c>
      <c r="D60" s="32" t="s">
        <v>2477</v>
      </c>
      <c r="E60" s="32" t="s">
        <v>2537</v>
      </c>
      <c r="F60" s="32" t="str">
        <f t="shared" si="1"/>
        <v>Program Office-Senior Manager</v>
      </c>
      <c r="G60" s="32" t="s">
        <v>44</v>
      </c>
      <c r="H60" s="36">
        <v>44824.186388888891</v>
      </c>
      <c r="I60" s="36">
        <v>44828.186388888891</v>
      </c>
      <c r="J60" s="36">
        <f>I60+AE60</f>
        <v>44829.186388888891</v>
      </c>
      <c r="K60" s="36">
        <f>J60+AF60</f>
        <v>44837.186388888891</v>
      </c>
      <c r="L60" s="38" t="s">
        <v>46</v>
      </c>
      <c r="M60" s="39">
        <v>44843.186388888891</v>
      </c>
      <c r="N60" s="32" t="s">
        <v>48</v>
      </c>
      <c r="O60" s="32" t="s">
        <v>25</v>
      </c>
      <c r="P60" s="36"/>
      <c r="Q60" s="32"/>
      <c r="R60" s="32"/>
      <c r="S60" s="32"/>
      <c r="T60" s="36"/>
      <c r="U60" s="32"/>
      <c r="V60" s="32">
        <v>0</v>
      </c>
      <c r="W60" s="32"/>
      <c r="X60" s="32"/>
      <c r="Y60" s="32"/>
      <c r="Z60" s="32"/>
      <c r="AA60" s="32" t="s">
        <v>30</v>
      </c>
      <c r="AC60" s="38">
        <f>ABS(M60-J60)</f>
        <v>14</v>
      </c>
      <c r="AD60" s="40"/>
      <c r="AE60" s="37">
        <v>1</v>
      </c>
      <c r="AF60" s="37">
        <v>8</v>
      </c>
      <c r="AG60" s="32"/>
      <c r="AH60" s="32"/>
      <c r="AI60" s="32"/>
      <c r="AJ60" s="37">
        <f>I60-H60</f>
        <v>4</v>
      </c>
    </row>
    <row r="61" spans="1:36" x14ac:dyDescent="0.35">
      <c r="A61" s="32">
        <v>1807</v>
      </c>
      <c r="B61" s="32" t="s">
        <v>2427</v>
      </c>
      <c r="C61" s="32" t="s">
        <v>50</v>
      </c>
      <c r="D61" s="32" t="s">
        <v>2477</v>
      </c>
      <c r="E61" s="32" t="s">
        <v>2537</v>
      </c>
      <c r="F61" s="32" t="str">
        <f t="shared" si="1"/>
        <v>Program Office-Senior Manager</v>
      </c>
      <c r="G61" s="32" t="s">
        <v>44</v>
      </c>
      <c r="H61" s="36">
        <v>45121.017708333333</v>
      </c>
      <c r="I61" s="36">
        <v>45123.017708333333</v>
      </c>
      <c r="J61" s="36">
        <f>I61+AE61</f>
        <v>45127.017708333333</v>
      </c>
      <c r="K61" s="36">
        <f>J61+AF61</f>
        <v>45143.017708333333</v>
      </c>
      <c r="L61" s="38" t="s">
        <v>46</v>
      </c>
      <c r="M61" s="39">
        <v>45136.017708333333</v>
      </c>
      <c r="N61" s="32" t="s">
        <v>48</v>
      </c>
      <c r="O61" s="32" t="s">
        <v>28</v>
      </c>
      <c r="P61" s="36"/>
      <c r="Q61" s="32"/>
      <c r="R61" s="32"/>
      <c r="S61" s="32"/>
      <c r="T61" s="36">
        <v>45139.017708333333</v>
      </c>
      <c r="U61" s="32"/>
      <c r="V61" s="32">
        <v>0</v>
      </c>
      <c r="W61" s="32"/>
      <c r="X61" s="32"/>
      <c r="Y61" s="32"/>
      <c r="Z61" s="32"/>
      <c r="AA61" s="32" t="s">
        <v>31</v>
      </c>
      <c r="AC61" s="38">
        <f>ABS(M61-J61)</f>
        <v>9</v>
      </c>
      <c r="AD61" s="40"/>
      <c r="AE61" s="37">
        <v>4</v>
      </c>
      <c r="AF61" s="37">
        <v>16</v>
      </c>
      <c r="AG61" s="32"/>
      <c r="AH61" s="32"/>
      <c r="AI61" s="32"/>
      <c r="AJ61" s="37">
        <f>I61-H61</f>
        <v>2</v>
      </c>
    </row>
    <row r="62" spans="1:36" x14ac:dyDescent="0.35">
      <c r="A62" s="32">
        <v>1801</v>
      </c>
      <c r="B62" s="32" t="s">
        <v>2046</v>
      </c>
      <c r="C62" s="32" t="s">
        <v>50</v>
      </c>
      <c r="D62" s="32" t="s">
        <v>2477</v>
      </c>
      <c r="E62" s="32" t="s">
        <v>2537</v>
      </c>
      <c r="F62" s="32" t="str">
        <f t="shared" si="1"/>
        <v>Program Office-Senior Manager</v>
      </c>
      <c r="G62" s="32" t="s">
        <v>44</v>
      </c>
      <c r="H62" s="36">
        <v>45122.017708333333</v>
      </c>
      <c r="I62" s="36">
        <v>45124.017708333333</v>
      </c>
      <c r="J62" s="36">
        <f>I62+AE62</f>
        <v>45127.017708333333</v>
      </c>
      <c r="K62" s="36">
        <f>J62+AF62</f>
        <v>45145.017708333333</v>
      </c>
      <c r="L62" s="38" t="s">
        <v>46</v>
      </c>
      <c r="M62" s="39">
        <v>45145.017708333333</v>
      </c>
      <c r="N62" s="32" t="s">
        <v>48</v>
      </c>
      <c r="O62" s="32" t="s">
        <v>27</v>
      </c>
      <c r="P62" s="36"/>
      <c r="Q62" s="32"/>
      <c r="R62" s="32"/>
      <c r="S62" s="32"/>
      <c r="T62" s="36">
        <v>45149.017708333333</v>
      </c>
      <c r="U62" s="32"/>
      <c r="V62" s="32">
        <v>0</v>
      </c>
      <c r="W62" s="32"/>
      <c r="X62" s="32"/>
      <c r="Y62" s="32"/>
      <c r="Z62" s="32"/>
      <c r="AA62" s="32" t="s">
        <v>30</v>
      </c>
      <c r="AC62" s="38">
        <f>ABS(M62-J62)</f>
        <v>18</v>
      </c>
      <c r="AD62" s="40"/>
      <c r="AE62" s="37">
        <v>3</v>
      </c>
      <c r="AF62" s="37">
        <v>18</v>
      </c>
      <c r="AG62" s="32"/>
      <c r="AH62" s="32"/>
      <c r="AI62" s="32"/>
      <c r="AJ62" s="37">
        <f>I62-H62</f>
        <v>2</v>
      </c>
    </row>
    <row r="63" spans="1:36" x14ac:dyDescent="0.35">
      <c r="A63" s="32">
        <v>1687</v>
      </c>
      <c r="B63" s="32" t="s">
        <v>2279</v>
      </c>
      <c r="C63" s="32" t="s">
        <v>50</v>
      </c>
      <c r="D63" s="32" t="s">
        <v>2477</v>
      </c>
      <c r="E63" s="32" t="s">
        <v>2537</v>
      </c>
      <c r="F63" s="32" t="str">
        <f t="shared" si="1"/>
        <v>Program Office-Senior Manager</v>
      </c>
      <c r="G63" s="32" t="s">
        <v>44</v>
      </c>
      <c r="H63" s="36">
        <v>44663.28056712963</v>
      </c>
      <c r="I63" s="36">
        <v>44665.28056712963</v>
      </c>
      <c r="J63" s="36">
        <f>I63+AE63</f>
        <v>44666.28056712963</v>
      </c>
      <c r="K63" s="36">
        <f>J63+AF63</f>
        <v>44675.28056712963</v>
      </c>
      <c r="L63" s="38" t="s">
        <v>46</v>
      </c>
      <c r="M63" s="39">
        <v>44673.28056712963</v>
      </c>
      <c r="N63" s="32" t="s">
        <v>48</v>
      </c>
      <c r="O63" s="32" t="s">
        <v>25</v>
      </c>
      <c r="P63" s="36"/>
      <c r="Q63" s="32"/>
      <c r="R63" s="32"/>
      <c r="S63" s="32"/>
      <c r="T63" s="36"/>
      <c r="U63" s="32"/>
      <c r="V63" s="32">
        <v>0</v>
      </c>
      <c r="W63" s="32"/>
      <c r="X63" s="32"/>
      <c r="Y63" s="32"/>
      <c r="Z63" s="32"/>
      <c r="AA63" s="32" t="s">
        <v>31</v>
      </c>
      <c r="AC63" s="38">
        <f>ABS(M63-J63)</f>
        <v>7</v>
      </c>
      <c r="AD63" s="40"/>
      <c r="AE63" s="37">
        <v>1</v>
      </c>
      <c r="AF63" s="37">
        <v>9</v>
      </c>
      <c r="AG63" s="32"/>
      <c r="AH63" s="32"/>
      <c r="AI63" s="32"/>
      <c r="AJ63" s="37">
        <f>I63-H63</f>
        <v>2</v>
      </c>
    </row>
    <row r="64" spans="1:36" x14ac:dyDescent="0.35">
      <c r="A64" s="32">
        <v>1405</v>
      </c>
      <c r="B64" s="32" t="s">
        <v>2200</v>
      </c>
      <c r="C64" s="32" t="s">
        <v>50</v>
      </c>
      <c r="D64" s="32" t="s">
        <v>2477</v>
      </c>
      <c r="E64" s="32" t="s">
        <v>2537</v>
      </c>
      <c r="F64" s="32" t="str">
        <f t="shared" si="1"/>
        <v>Program Office-Senior Manager</v>
      </c>
      <c r="G64" s="32" t="s">
        <v>44</v>
      </c>
      <c r="H64" s="36">
        <v>44616.306493055556</v>
      </c>
      <c r="I64" s="36">
        <v>44617.306493055556</v>
      </c>
      <c r="J64" s="36">
        <f>I64+AE64</f>
        <v>44619.306493055556</v>
      </c>
      <c r="K64" s="36">
        <f>J64+AF64</f>
        <v>44632.306493055556</v>
      </c>
      <c r="L64" s="38" t="s">
        <v>46</v>
      </c>
      <c r="M64" s="39">
        <v>44623.306493055556</v>
      </c>
      <c r="N64" s="32" t="s">
        <v>48</v>
      </c>
      <c r="O64" s="32" t="s">
        <v>26</v>
      </c>
      <c r="P64" s="36"/>
      <c r="Q64" s="32"/>
      <c r="R64" s="32"/>
      <c r="S64" s="32"/>
      <c r="T64" s="36">
        <v>44626.306493055556</v>
      </c>
      <c r="U64" s="32"/>
      <c r="V64" s="32">
        <v>0</v>
      </c>
      <c r="W64" s="32"/>
      <c r="X64" s="32"/>
      <c r="Y64" s="32"/>
      <c r="Z64" s="32"/>
      <c r="AA64" s="32" t="s">
        <v>31</v>
      </c>
      <c r="AC64" s="38">
        <f>ABS(M64-J64)</f>
        <v>4</v>
      </c>
      <c r="AD64" s="40"/>
      <c r="AE64" s="37">
        <v>2</v>
      </c>
      <c r="AF64" s="37">
        <v>13</v>
      </c>
      <c r="AG64" s="32"/>
      <c r="AH64" s="32"/>
      <c r="AI64" s="32"/>
      <c r="AJ64" s="37">
        <f>I64-H64</f>
        <v>1</v>
      </c>
    </row>
    <row r="65" spans="1:38" x14ac:dyDescent="0.35">
      <c r="A65" s="32">
        <v>1385</v>
      </c>
      <c r="B65" s="32" t="s">
        <v>2278</v>
      </c>
      <c r="C65" s="32" t="s">
        <v>50</v>
      </c>
      <c r="D65" s="32" t="s">
        <v>2477</v>
      </c>
      <c r="E65" s="32" t="s">
        <v>2537</v>
      </c>
      <c r="F65" s="32" t="str">
        <f t="shared" si="1"/>
        <v>Program Office-Senior Manager</v>
      </c>
      <c r="G65" s="32" t="s">
        <v>44</v>
      </c>
      <c r="H65" s="36">
        <v>45042.733506944445</v>
      </c>
      <c r="I65" s="36">
        <v>45043.733506944445</v>
      </c>
      <c r="J65" s="36">
        <f>I65+AE65</f>
        <v>45046.733506944445</v>
      </c>
      <c r="K65" s="36">
        <f>J65+AF65</f>
        <v>45074.733506944445</v>
      </c>
      <c r="L65" s="38" t="s">
        <v>46</v>
      </c>
      <c r="M65" s="39">
        <v>45055.733506944445</v>
      </c>
      <c r="N65" s="32" t="s">
        <v>48</v>
      </c>
      <c r="O65" s="32" t="s">
        <v>27</v>
      </c>
      <c r="P65" s="36"/>
      <c r="Q65" s="32"/>
      <c r="R65" s="32"/>
      <c r="S65" s="32"/>
      <c r="T65" s="36">
        <v>45059.733506944445</v>
      </c>
      <c r="U65" s="32"/>
      <c r="V65" s="32">
        <v>0</v>
      </c>
      <c r="W65" s="32"/>
      <c r="X65" s="32"/>
      <c r="Y65" s="32"/>
      <c r="Z65" s="32"/>
      <c r="AA65" s="32" t="s">
        <v>31</v>
      </c>
      <c r="AC65" s="38">
        <f>ABS(M65-J65)</f>
        <v>9</v>
      </c>
      <c r="AD65" s="40"/>
      <c r="AE65" s="37">
        <v>3</v>
      </c>
      <c r="AF65" s="37">
        <v>28</v>
      </c>
      <c r="AG65" s="32"/>
      <c r="AH65" s="32"/>
      <c r="AI65" s="32"/>
      <c r="AJ65" s="37">
        <f>I65-H65</f>
        <v>1</v>
      </c>
    </row>
    <row r="66" spans="1:38" x14ac:dyDescent="0.35">
      <c r="A66" s="32">
        <v>1381</v>
      </c>
      <c r="B66" s="32" t="s">
        <v>2206</v>
      </c>
      <c r="C66" s="32" t="s">
        <v>50</v>
      </c>
      <c r="D66" s="32" t="s">
        <v>2477</v>
      </c>
      <c r="E66" s="32" t="s">
        <v>2537</v>
      </c>
      <c r="F66" s="32" t="str">
        <f t="shared" si="1"/>
        <v>Program Office-Senior Manager</v>
      </c>
      <c r="G66" s="32" t="s">
        <v>44</v>
      </c>
      <c r="H66" s="36">
        <v>45043.733506944445</v>
      </c>
      <c r="I66" s="36">
        <v>45045.733506944445</v>
      </c>
      <c r="J66" s="36">
        <f>I66+AE66</f>
        <v>45046.733506944445</v>
      </c>
      <c r="K66" s="36">
        <f>J66+AF66</f>
        <v>45066.733506944445</v>
      </c>
      <c r="L66" s="38" t="s">
        <v>46</v>
      </c>
      <c r="M66" s="39">
        <v>45050.733506944445</v>
      </c>
      <c r="N66" s="32" t="s">
        <v>48</v>
      </c>
      <c r="O66" s="32" t="s">
        <v>26</v>
      </c>
      <c r="P66" s="36"/>
      <c r="Q66" s="32"/>
      <c r="R66" s="32"/>
      <c r="S66" s="32"/>
      <c r="T66" s="36">
        <v>45053.733506944445</v>
      </c>
      <c r="U66" s="32"/>
      <c r="V66" s="32">
        <v>0</v>
      </c>
      <c r="W66" s="32"/>
      <c r="X66" s="32"/>
      <c r="Y66" s="32"/>
      <c r="Z66" s="32"/>
      <c r="AA66" s="32" t="s">
        <v>31</v>
      </c>
      <c r="AC66" s="38">
        <f>ABS(M66-J66)</f>
        <v>4</v>
      </c>
      <c r="AD66" s="40"/>
      <c r="AE66" s="37">
        <v>1</v>
      </c>
      <c r="AF66" s="37">
        <v>20</v>
      </c>
      <c r="AG66" s="32"/>
      <c r="AH66" s="32"/>
      <c r="AI66" s="32"/>
      <c r="AJ66" s="37">
        <f>I66-H66</f>
        <v>2</v>
      </c>
    </row>
    <row r="67" spans="1:38" x14ac:dyDescent="0.35">
      <c r="A67" s="32">
        <v>1322</v>
      </c>
      <c r="B67" s="32" t="s">
        <v>2369</v>
      </c>
      <c r="C67" s="32" t="s">
        <v>50</v>
      </c>
      <c r="D67" s="32" t="s">
        <v>2477</v>
      </c>
      <c r="E67" s="32" t="s">
        <v>2537</v>
      </c>
      <c r="F67" s="32" t="str">
        <f t="shared" ref="F67:F130" si="2">_xlfn.CONCAT(C67,"-",E67)</f>
        <v>Program Office-Senior Manager</v>
      </c>
      <c r="G67" s="32" t="s">
        <v>44</v>
      </c>
      <c r="H67" s="36">
        <v>45160.187118055554</v>
      </c>
      <c r="I67" s="36">
        <v>45164.187118055554</v>
      </c>
      <c r="J67" s="36">
        <f>I67+AE67</f>
        <v>45166.187118055554</v>
      </c>
      <c r="K67" s="36">
        <f>J67+AF67</f>
        <v>45174.187118055554</v>
      </c>
      <c r="L67" s="38" t="s">
        <v>46</v>
      </c>
      <c r="M67" s="39">
        <v>45179.187118055554</v>
      </c>
      <c r="N67" s="32" t="s">
        <v>48</v>
      </c>
      <c r="O67" s="32" t="s">
        <v>26</v>
      </c>
      <c r="P67" s="36"/>
      <c r="Q67" s="32"/>
      <c r="R67" s="32"/>
      <c r="S67" s="32"/>
      <c r="T67" s="36">
        <v>45180.187118055554</v>
      </c>
      <c r="U67" s="32"/>
      <c r="V67" s="32">
        <v>0</v>
      </c>
      <c r="W67" s="32"/>
      <c r="X67" s="32"/>
      <c r="Y67" s="32"/>
      <c r="Z67" s="32"/>
      <c r="AA67" s="32" t="s">
        <v>31</v>
      </c>
      <c r="AC67" s="38">
        <f>ABS(M67-J67)</f>
        <v>13</v>
      </c>
      <c r="AD67" s="40"/>
      <c r="AE67" s="37">
        <v>2</v>
      </c>
      <c r="AF67" s="37">
        <v>8</v>
      </c>
      <c r="AG67" s="32"/>
      <c r="AH67" s="32"/>
      <c r="AI67" s="32"/>
      <c r="AJ67" s="37">
        <f>I67-H67</f>
        <v>4</v>
      </c>
    </row>
    <row r="68" spans="1:38" x14ac:dyDescent="0.35">
      <c r="A68" s="32">
        <v>1294</v>
      </c>
      <c r="B68" s="32" t="s">
        <v>2048</v>
      </c>
      <c r="C68" s="32" t="s">
        <v>50</v>
      </c>
      <c r="D68" s="32" t="s">
        <v>2477</v>
      </c>
      <c r="E68" s="32" t="s">
        <v>2537</v>
      </c>
      <c r="F68" s="32" t="str">
        <f t="shared" si="2"/>
        <v>Program Office-Senior Manager</v>
      </c>
      <c r="G68" s="32" t="s">
        <v>44</v>
      </c>
      <c r="H68" s="36">
        <v>45091.672731481478</v>
      </c>
      <c r="I68" s="36">
        <v>45093.672731481478</v>
      </c>
      <c r="J68" s="36">
        <f>I68+AE68</f>
        <v>45096.672731481478</v>
      </c>
      <c r="K68" s="36">
        <f>J68+AF68</f>
        <v>45115.672731481478</v>
      </c>
      <c r="L68" s="38" t="s">
        <v>46</v>
      </c>
      <c r="M68" s="39">
        <v>45105.672731481478</v>
      </c>
      <c r="N68" s="32" t="s">
        <v>48</v>
      </c>
      <c r="O68" s="32" t="s">
        <v>25</v>
      </c>
      <c r="P68" s="36"/>
      <c r="Q68" s="32"/>
      <c r="R68" s="32"/>
      <c r="S68" s="32"/>
      <c r="T68" s="36"/>
      <c r="U68" s="32"/>
      <c r="V68" s="32">
        <v>0</v>
      </c>
      <c r="W68" s="32"/>
      <c r="X68" s="32"/>
      <c r="Y68" s="32"/>
      <c r="Z68" s="32"/>
      <c r="AA68" s="32" t="s">
        <v>30</v>
      </c>
      <c r="AC68" s="38">
        <f>ABS(M68-J68)</f>
        <v>9</v>
      </c>
      <c r="AD68" s="40"/>
      <c r="AE68" s="37">
        <v>3</v>
      </c>
      <c r="AF68" s="37">
        <v>19</v>
      </c>
      <c r="AG68" s="32"/>
      <c r="AH68" s="32"/>
      <c r="AI68" s="32"/>
      <c r="AJ68" s="37">
        <f>I68-H68</f>
        <v>2</v>
      </c>
    </row>
    <row r="69" spans="1:38" x14ac:dyDescent="0.35">
      <c r="A69" s="32">
        <v>498</v>
      </c>
      <c r="B69" s="32" t="s">
        <v>554</v>
      </c>
      <c r="C69" s="32" t="s">
        <v>50</v>
      </c>
      <c r="D69" s="32" t="s">
        <v>2477</v>
      </c>
      <c r="E69" s="32" t="s">
        <v>2537</v>
      </c>
      <c r="F69" s="32" t="str">
        <f t="shared" si="2"/>
        <v>Program Office-Senior Manager</v>
      </c>
      <c r="G69" s="32" t="s">
        <v>44</v>
      </c>
      <c r="H69" s="36">
        <v>45170.411724537036</v>
      </c>
      <c r="I69" s="36">
        <v>45171.411724537036</v>
      </c>
      <c r="J69" s="36">
        <f>I69+AE69</f>
        <v>45174.411724537036</v>
      </c>
      <c r="K69" s="36">
        <f>J69+AF69</f>
        <v>45199.411724537036</v>
      </c>
      <c r="L69" s="38" t="s">
        <v>46</v>
      </c>
      <c r="M69" s="39">
        <v>45182.411724537036</v>
      </c>
      <c r="N69" s="32" t="s">
        <v>48</v>
      </c>
      <c r="O69" s="32" t="s">
        <v>24</v>
      </c>
      <c r="P69" s="36"/>
      <c r="Q69" s="32"/>
      <c r="R69" s="32"/>
      <c r="S69" s="32"/>
      <c r="T69" s="36"/>
      <c r="U69" s="32"/>
      <c r="V69" s="32">
        <v>0</v>
      </c>
      <c r="W69" s="32"/>
      <c r="X69" s="32"/>
      <c r="Y69" s="32"/>
      <c r="Z69" s="32"/>
      <c r="AA69" s="32" t="s">
        <v>31</v>
      </c>
      <c r="AC69" s="38">
        <f>ABS(M69-J69)</f>
        <v>8</v>
      </c>
      <c r="AD69" s="40"/>
      <c r="AE69" s="37">
        <v>3</v>
      </c>
      <c r="AF69" s="37">
        <v>25</v>
      </c>
      <c r="AG69" s="32"/>
      <c r="AH69" s="32"/>
      <c r="AI69" s="32"/>
      <c r="AJ69" s="37">
        <f>I69-H69</f>
        <v>1</v>
      </c>
    </row>
    <row r="70" spans="1:38" x14ac:dyDescent="0.35">
      <c r="A70" s="32">
        <v>496</v>
      </c>
      <c r="B70" s="32" t="s">
        <v>552</v>
      </c>
      <c r="C70" s="32" t="s">
        <v>50</v>
      </c>
      <c r="D70" s="32" t="s">
        <v>2477</v>
      </c>
      <c r="E70" s="32" t="s">
        <v>2538</v>
      </c>
      <c r="F70" s="32" t="str">
        <f t="shared" si="2"/>
        <v>Program Office-Senior Supervisory Manager</v>
      </c>
      <c r="G70" s="32" t="s">
        <v>44</v>
      </c>
      <c r="H70" s="36">
        <v>45167.411724537036</v>
      </c>
      <c r="I70" s="36">
        <v>45170.411724537036</v>
      </c>
      <c r="J70" s="36">
        <f>I70+AE70</f>
        <v>45174.411724537036</v>
      </c>
      <c r="K70" s="36">
        <f>J70+AF70</f>
        <v>45180.411724537036</v>
      </c>
      <c r="L70" s="38" t="s">
        <v>46</v>
      </c>
      <c r="M70" s="39">
        <v>45188.411724537036</v>
      </c>
      <c r="N70" s="32" t="s">
        <v>21</v>
      </c>
      <c r="O70" s="32"/>
      <c r="P70" s="36">
        <v>45196.411724537036</v>
      </c>
      <c r="Q70" s="32" t="s">
        <v>21</v>
      </c>
      <c r="R70" s="32"/>
      <c r="S70" s="32"/>
      <c r="T70" s="36">
        <v>45192.411724537036</v>
      </c>
      <c r="U70" s="32"/>
      <c r="V70" s="32">
        <v>0</v>
      </c>
      <c r="W70" s="32"/>
      <c r="X70" s="32"/>
      <c r="Y70" s="32"/>
      <c r="Z70" s="32"/>
      <c r="AA70" s="32"/>
      <c r="AC70" s="38">
        <f>ABS(M70-J70)</f>
        <v>14</v>
      </c>
      <c r="AD70" s="40"/>
      <c r="AE70" s="37">
        <v>4</v>
      </c>
      <c r="AF70" s="37">
        <v>6</v>
      </c>
      <c r="AG70" s="32"/>
      <c r="AH70" s="32"/>
      <c r="AI70" s="32"/>
      <c r="AJ70" s="37">
        <f>I70-H70</f>
        <v>3</v>
      </c>
    </row>
    <row r="71" spans="1:38" x14ac:dyDescent="0.35">
      <c r="A71" s="32">
        <v>486</v>
      </c>
      <c r="B71" s="32" t="s">
        <v>542</v>
      </c>
      <c r="C71" s="32" t="s">
        <v>50</v>
      </c>
      <c r="D71" s="32" t="s">
        <v>2477</v>
      </c>
      <c r="E71" s="32" t="s">
        <v>2538</v>
      </c>
      <c r="F71" s="32" t="str">
        <f t="shared" si="2"/>
        <v>Program Office-Senior Supervisory Manager</v>
      </c>
      <c r="G71" s="32" t="s">
        <v>44</v>
      </c>
      <c r="H71" s="36">
        <v>44936.566712962966</v>
      </c>
      <c r="I71" s="36">
        <v>44937.566712962966</v>
      </c>
      <c r="J71" s="36">
        <f>I71+AE71</f>
        <v>44938.566712962966</v>
      </c>
      <c r="K71" s="36">
        <f>J71+AF71</f>
        <v>44944.566712962966</v>
      </c>
      <c r="L71" s="38" t="s">
        <v>46</v>
      </c>
      <c r="M71" s="39">
        <v>44956.566712962966</v>
      </c>
      <c r="N71" s="32" t="s">
        <v>21</v>
      </c>
      <c r="O71" s="32"/>
      <c r="P71" s="36">
        <v>44960.566712962966</v>
      </c>
      <c r="Q71" s="32" t="s">
        <v>21</v>
      </c>
      <c r="R71" s="32"/>
      <c r="S71" s="32"/>
      <c r="T71" s="36">
        <v>44959.566712962966</v>
      </c>
      <c r="U71" s="32"/>
      <c r="V71" s="32">
        <v>0</v>
      </c>
      <c r="W71" s="32"/>
      <c r="X71" s="32"/>
      <c r="Y71" s="32"/>
      <c r="Z71" s="32"/>
      <c r="AA71" s="32"/>
      <c r="AC71" s="38">
        <f>ABS(M71-J71)</f>
        <v>18</v>
      </c>
      <c r="AD71" s="40"/>
      <c r="AE71" s="37">
        <v>1</v>
      </c>
      <c r="AF71" s="37">
        <v>6</v>
      </c>
      <c r="AG71" s="32"/>
      <c r="AH71" s="32"/>
      <c r="AI71" s="32"/>
      <c r="AJ71" s="37">
        <f>I71-H71</f>
        <v>1</v>
      </c>
    </row>
    <row r="72" spans="1:38" x14ac:dyDescent="0.35">
      <c r="A72" s="32">
        <v>481</v>
      </c>
      <c r="B72" s="32" t="s">
        <v>537</v>
      </c>
      <c r="C72" s="32" t="s">
        <v>50</v>
      </c>
      <c r="D72" s="32" t="s">
        <v>2477</v>
      </c>
      <c r="E72" s="32" t="s">
        <v>2538</v>
      </c>
      <c r="F72" s="32" t="str">
        <f t="shared" si="2"/>
        <v>Program Office-Senior Supervisory Manager</v>
      </c>
      <c r="G72" s="32" t="s">
        <v>44</v>
      </c>
      <c r="H72" s="36">
        <v>44930.566712962966</v>
      </c>
      <c r="I72" s="36">
        <v>44934.566712962966</v>
      </c>
      <c r="J72" s="36">
        <f>I72+AE72</f>
        <v>44938.566712962966</v>
      </c>
      <c r="K72" s="36">
        <f>J72+AF72</f>
        <v>44951.566712962966</v>
      </c>
      <c r="L72" s="38" t="s">
        <v>46</v>
      </c>
      <c r="M72" s="39">
        <v>44945.566712962966</v>
      </c>
      <c r="N72" s="32" t="s">
        <v>20</v>
      </c>
      <c r="O72" s="32"/>
      <c r="P72" s="36">
        <v>44951.566712962966</v>
      </c>
      <c r="Q72" s="32" t="s">
        <v>20</v>
      </c>
      <c r="R72" s="36">
        <v>44946.566712962966</v>
      </c>
      <c r="S72" s="36">
        <v>44948.566712962966</v>
      </c>
      <c r="T72" s="36">
        <v>44949.566712962966</v>
      </c>
      <c r="U72" s="36">
        <v>44957.566712962966</v>
      </c>
      <c r="V72" s="41">
        <v>1</v>
      </c>
      <c r="W72" s="36">
        <v>44958.566712962966</v>
      </c>
      <c r="X72" s="36">
        <v>44959.566712962966</v>
      </c>
      <c r="Y72" s="36">
        <v>44961.566712962966</v>
      </c>
      <c r="Z72" s="32"/>
      <c r="AA72" s="32"/>
      <c r="AB72" s="5">
        <v>44970.566712962966</v>
      </c>
      <c r="AC72" s="38">
        <f>ABS(M72-J72)</f>
        <v>7</v>
      </c>
      <c r="AD72" s="37">
        <f>U72-H72</f>
        <v>27</v>
      </c>
      <c r="AE72" s="37">
        <v>4</v>
      </c>
      <c r="AF72" s="37">
        <v>13</v>
      </c>
      <c r="AG72" s="32">
        <v>156</v>
      </c>
      <c r="AH72" s="41">
        <f>W72-U72</f>
        <v>1</v>
      </c>
      <c r="AI72" s="42">
        <f>U72-M72</f>
        <v>12</v>
      </c>
      <c r="AJ72" s="37">
        <f>I72-H72</f>
        <v>4</v>
      </c>
      <c r="AK72">
        <f>AB72-U72</f>
        <v>13</v>
      </c>
      <c r="AL72" s="11">
        <f>Y72-X72</f>
        <v>2</v>
      </c>
    </row>
    <row r="73" spans="1:38" x14ac:dyDescent="0.35">
      <c r="A73" s="32">
        <v>478</v>
      </c>
      <c r="B73" s="32" t="s">
        <v>534</v>
      </c>
      <c r="C73" s="32" t="s">
        <v>50</v>
      </c>
      <c r="D73" s="32" t="s">
        <v>2477</v>
      </c>
      <c r="E73" s="32" t="s">
        <v>2538</v>
      </c>
      <c r="F73" s="32" t="str">
        <f t="shared" si="2"/>
        <v>Program Office-Senior Supervisory Manager</v>
      </c>
      <c r="G73" s="32" t="s">
        <v>44</v>
      </c>
      <c r="H73" s="36">
        <v>44673.075752314813</v>
      </c>
      <c r="I73" s="36">
        <v>44676.075752314813</v>
      </c>
      <c r="J73" s="36">
        <f>I73+AE73</f>
        <v>44682.075752314813</v>
      </c>
      <c r="K73" s="36">
        <f>J73+AF73</f>
        <v>44705.075752314813</v>
      </c>
      <c r="L73" s="38" t="s">
        <v>46</v>
      </c>
      <c r="M73" s="39">
        <v>44693.075752314813</v>
      </c>
      <c r="N73" s="32" t="s">
        <v>48</v>
      </c>
      <c r="O73" s="32" t="s">
        <v>28</v>
      </c>
      <c r="P73" s="36"/>
      <c r="Q73" s="32"/>
      <c r="R73" s="32"/>
      <c r="S73" s="32"/>
      <c r="T73" s="36"/>
      <c r="U73" s="32"/>
      <c r="V73" s="32">
        <v>0</v>
      </c>
      <c r="W73" s="32"/>
      <c r="X73" s="32"/>
      <c r="Y73" s="32"/>
      <c r="Z73" s="32"/>
      <c r="AA73" s="32" t="s">
        <v>30</v>
      </c>
      <c r="AC73" s="38">
        <f>ABS(M73-J73)</f>
        <v>11</v>
      </c>
      <c r="AD73" s="40"/>
      <c r="AE73" s="37">
        <v>6</v>
      </c>
      <c r="AF73" s="37">
        <v>23</v>
      </c>
      <c r="AG73" s="32"/>
      <c r="AH73" s="32"/>
      <c r="AI73" s="32"/>
      <c r="AJ73" s="37">
        <f>I73-H73</f>
        <v>3</v>
      </c>
    </row>
    <row r="74" spans="1:38" x14ac:dyDescent="0.35">
      <c r="A74" s="32">
        <v>384</v>
      </c>
      <c r="B74" s="32" t="s">
        <v>440</v>
      </c>
      <c r="C74" s="32" t="s">
        <v>50</v>
      </c>
      <c r="D74" s="32" t="s">
        <v>2477</v>
      </c>
      <c r="E74" s="32" t="s">
        <v>2538</v>
      </c>
      <c r="F74" s="32" t="str">
        <f t="shared" si="2"/>
        <v>Program Office-Senior Supervisory Manager</v>
      </c>
      <c r="G74" s="32" t="s">
        <v>44</v>
      </c>
      <c r="H74" s="36">
        <v>44872.3830787037</v>
      </c>
      <c r="I74" s="36">
        <v>44875.3830787037</v>
      </c>
      <c r="J74" s="36">
        <f>I74+AE74</f>
        <v>44878.3830787037</v>
      </c>
      <c r="K74" s="36">
        <f>J74+AF74</f>
        <v>44895.3830787037</v>
      </c>
      <c r="L74" s="38" t="s">
        <v>46</v>
      </c>
      <c r="M74" s="39">
        <v>44885.3830787037</v>
      </c>
      <c r="N74" s="32" t="s">
        <v>48</v>
      </c>
      <c r="O74" s="32" t="s">
        <v>28</v>
      </c>
      <c r="P74" s="36"/>
      <c r="Q74" s="32"/>
      <c r="R74" s="32"/>
      <c r="S74" s="32"/>
      <c r="T74" s="36"/>
      <c r="U74" s="32"/>
      <c r="V74" s="32">
        <v>0</v>
      </c>
      <c r="W74" s="32"/>
      <c r="X74" s="32"/>
      <c r="Y74" s="32"/>
      <c r="Z74" s="32"/>
      <c r="AA74" s="32" t="s">
        <v>31</v>
      </c>
      <c r="AC74" s="38">
        <f>ABS(M74-J74)</f>
        <v>7</v>
      </c>
      <c r="AD74" s="40"/>
      <c r="AE74" s="37">
        <v>3</v>
      </c>
      <c r="AF74" s="37">
        <v>17</v>
      </c>
      <c r="AG74" s="32"/>
      <c r="AH74" s="32"/>
      <c r="AI74" s="32"/>
      <c r="AJ74" s="37">
        <f>I74-H74</f>
        <v>3</v>
      </c>
    </row>
    <row r="75" spans="1:38" x14ac:dyDescent="0.35">
      <c r="A75" s="32">
        <v>377</v>
      </c>
      <c r="B75" s="32" t="s">
        <v>433</v>
      </c>
      <c r="C75" s="32" t="s">
        <v>50</v>
      </c>
      <c r="D75" s="32" t="s">
        <v>2477</v>
      </c>
      <c r="E75" s="32" t="s">
        <v>2538</v>
      </c>
      <c r="F75" s="32" t="str">
        <f t="shared" si="2"/>
        <v>Program Office-Senior Supervisory Manager</v>
      </c>
      <c r="G75" s="32" t="s">
        <v>44</v>
      </c>
      <c r="H75" s="36">
        <v>44663.356712962966</v>
      </c>
      <c r="I75" s="36">
        <v>44666.356712962966</v>
      </c>
      <c r="J75" s="36">
        <f>I75+AE75</f>
        <v>44670.356712962966</v>
      </c>
      <c r="K75" s="36">
        <f>J75+AF75</f>
        <v>44692.356712962966</v>
      </c>
      <c r="L75" s="38" t="s">
        <v>46</v>
      </c>
      <c r="M75" s="39">
        <v>44680.356712962966</v>
      </c>
      <c r="N75" s="32" t="s">
        <v>48</v>
      </c>
      <c r="O75" s="32" t="s">
        <v>26</v>
      </c>
      <c r="P75" s="36"/>
      <c r="Q75" s="32"/>
      <c r="R75" s="32"/>
      <c r="S75" s="32"/>
      <c r="T75" s="36">
        <v>44682.356712962966</v>
      </c>
      <c r="U75" s="32"/>
      <c r="V75" s="32">
        <v>0</v>
      </c>
      <c r="W75" s="32"/>
      <c r="X75" s="32"/>
      <c r="Y75" s="32"/>
      <c r="Z75" s="32"/>
      <c r="AA75" s="32" t="s">
        <v>31</v>
      </c>
      <c r="AC75" s="38">
        <f>ABS(M75-J75)</f>
        <v>10</v>
      </c>
      <c r="AD75" s="40"/>
      <c r="AE75" s="37">
        <v>4</v>
      </c>
      <c r="AF75" s="37">
        <v>22</v>
      </c>
      <c r="AG75" s="32"/>
      <c r="AH75" s="32"/>
      <c r="AI75" s="32"/>
      <c r="AJ75" s="37">
        <f>I75-H75</f>
        <v>3</v>
      </c>
    </row>
    <row r="76" spans="1:38" x14ac:dyDescent="0.35">
      <c r="A76" s="32">
        <v>311</v>
      </c>
      <c r="B76" s="32" t="s">
        <v>367</v>
      </c>
      <c r="C76" s="32" t="s">
        <v>50</v>
      </c>
      <c r="D76" s="32" t="s">
        <v>2477</v>
      </c>
      <c r="E76" s="32" t="s">
        <v>2538</v>
      </c>
      <c r="F76" s="32" t="str">
        <f t="shared" si="2"/>
        <v>Program Office-Senior Supervisory Manager</v>
      </c>
      <c r="G76" s="32" t="s">
        <v>44</v>
      </c>
      <c r="H76" s="36">
        <v>44981.608946759261</v>
      </c>
      <c r="I76" s="36">
        <v>44985.608946759261</v>
      </c>
      <c r="J76" s="36">
        <f>I76+AE76</f>
        <v>44991.608946759261</v>
      </c>
      <c r="K76" s="36">
        <f>J76+AF76</f>
        <v>45016.608946759261</v>
      </c>
      <c r="L76" s="38" t="s">
        <v>46</v>
      </c>
      <c r="M76" s="39">
        <v>45007.608946759261</v>
      </c>
      <c r="N76" s="32" t="s">
        <v>20</v>
      </c>
      <c r="O76" s="32"/>
      <c r="P76" s="36">
        <v>45014.608946759261</v>
      </c>
      <c r="Q76" s="32" t="s">
        <v>20</v>
      </c>
      <c r="R76" s="36">
        <v>45009.608946759261</v>
      </c>
      <c r="S76" s="36">
        <v>45013.608946759261</v>
      </c>
      <c r="T76" s="36">
        <v>45010.608946759261</v>
      </c>
      <c r="U76" s="36">
        <v>45013.608946759261</v>
      </c>
      <c r="V76" s="41">
        <v>1</v>
      </c>
      <c r="W76" s="36">
        <v>45015.608946759261</v>
      </c>
      <c r="X76" s="36">
        <v>45018.608946759261</v>
      </c>
      <c r="Y76" s="36">
        <v>45021.608946759261</v>
      </c>
      <c r="Z76" s="32"/>
      <c r="AA76" s="32"/>
      <c r="AB76" s="5">
        <v>45028.608946759261</v>
      </c>
      <c r="AC76" s="38">
        <f>ABS(M76-J76)</f>
        <v>16</v>
      </c>
      <c r="AD76" s="37">
        <f>U76-H76</f>
        <v>32</v>
      </c>
      <c r="AE76" s="37">
        <v>6</v>
      </c>
      <c r="AF76" s="37">
        <v>25</v>
      </c>
      <c r="AG76" s="32">
        <v>169</v>
      </c>
      <c r="AH76" s="41">
        <f>W76-U76</f>
        <v>2</v>
      </c>
      <c r="AI76" s="42">
        <f>U76-M76</f>
        <v>6</v>
      </c>
      <c r="AJ76" s="37">
        <f>I76-H76</f>
        <v>4</v>
      </c>
      <c r="AK76">
        <f>AB76-U76</f>
        <v>15</v>
      </c>
      <c r="AL76" s="11">
        <f>Y76-X76</f>
        <v>3</v>
      </c>
    </row>
    <row r="77" spans="1:38" x14ac:dyDescent="0.35">
      <c r="A77" s="32">
        <v>185</v>
      </c>
      <c r="B77" s="32" t="s">
        <v>241</v>
      </c>
      <c r="C77" s="32" t="s">
        <v>50</v>
      </c>
      <c r="D77" s="32" t="s">
        <v>2477</v>
      </c>
      <c r="E77" s="32" t="s">
        <v>2538</v>
      </c>
      <c r="F77" s="32" t="str">
        <f t="shared" si="2"/>
        <v>Program Office-Senior Supervisory Manager</v>
      </c>
      <c r="G77" s="32" t="s">
        <v>44</v>
      </c>
      <c r="H77" s="36">
        <v>44830.301365740743</v>
      </c>
      <c r="I77" s="36">
        <v>44834.301365740743</v>
      </c>
      <c r="J77" s="36">
        <f>I77+AE77</f>
        <v>44835.301365740743</v>
      </c>
      <c r="K77" s="36">
        <f>J77+AF77</f>
        <v>44851.301365740743</v>
      </c>
      <c r="L77" s="38" t="s">
        <v>46</v>
      </c>
      <c r="M77" s="39">
        <v>44850.301365740743</v>
      </c>
      <c r="N77" s="32" t="s">
        <v>48</v>
      </c>
      <c r="O77" s="32" t="s">
        <v>27</v>
      </c>
      <c r="P77" s="36"/>
      <c r="Q77" s="32"/>
      <c r="R77" s="32"/>
      <c r="S77" s="32"/>
      <c r="T77" s="36">
        <v>44853.301365740743</v>
      </c>
      <c r="U77" s="32"/>
      <c r="V77" s="32">
        <v>0</v>
      </c>
      <c r="W77" s="32"/>
      <c r="X77" s="32"/>
      <c r="Y77" s="32"/>
      <c r="Z77" s="32"/>
      <c r="AA77" s="32" t="s">
        <v>31</v>
      </c>
      <c r="AC77" s="38">
        <f>ABS(M77-J77)</f>
        <v>15</v>
      </c>
      <c r="AD77" s="40"/>
      <c r="AE77" s="37">
        <v>1</v>
      </c>
      <c r="AF77" s="37">
        <v>16</v>
      </c>
      <c r="AG77" s="32"/>
      <c r="AH77" s="32"/>
      <c r="AI77" s="32"/>
      <c r="AJ77" s="37">
        <f>I77-H77</f>
        <v>4</v>
      </c>
    </row>
    <row r="78" spans="1:38" x14ac:dyDescent="0.35">
      <c r="A78" s="32">
        <v>184</v>
      </c>
      <c r="B78" s="32" t="s">
        <v>240</v>
      </c>
      <c r="C78" s="32" t="s">
        <v>50</v>
      </c>
      <c r="D78" s="32" t="s">
        <v>2477</v>
      </c>
      <c r="E78" s="32" t="s">
        <v>2538</v>
      </c>
      <c r="F78" s="32" t="str">
        <f t="shared" si="2"/>
        <v>Program Office-Senior Supervisory Manager</v>
      </c>
      <c r="G78" s="32" t="s">
        <v>44</v>
      </c>
      <c r="H78" s="36">
        <v>44825.301365740743</v>
      </c>
      <c r="I78" s="36">
        <v>44829.301365740743</v>
      </c>
      <c r="J78" s="36">
        <f>I78+AE78</f>
        <v>44835.301365740743</v>
      </c>
      <c r="K78" s="36">
        <f>J78+AF78</f>
        <v>44842.301365740743</v>
      </c>
      <c r="L78" s="38" t="s">
        <v>46</v>
      </c>
      <c r="M78" s="39">
        <v>44847.301365740743</v>
      </c>
      <c r="N78" s="32" t="s">
        <v>48</v>
      </c>
      <c r="O78" s="32" t="s">
        <v>25</v>
      </c>
      <c r="P78" s="36"/>
      <c r="Q78" s="32"/>
      <c r="R78" s="32"/>
      <c r="S78" s="32"/>
      <c r="T78" s="36"/>
      <c r="U78" s="32"/>
      <c r="V78" s="32">
        <v>0</v>
      </c>
      <c r="W78" s="32"/>
      <c r="X78" s="32"/>
      <c r="Y78" s="32"/>
      <c r="Z78" s="32"/>
      <c r="AA78" s="32" t="s">
        <v>31</v>
      </c>
      <c r="AC78" s="38">
        <f>ABS(M78-J78)</f>
        <v>12</v>
      </c>
      <c r="AD78" s="40"/>
      <c r="AE78" s="37">
        <v>6</v>
      </c>
      <c r="AF78" s="37">
        <v>7</v>
      </c>
      <c r="AG78" s="32"/>
      <c r="AH78" s="32"/>
      <c r="AI78" s="32"/>
      <c r="AJ78" s="37">
        <f>I78-H78</f>
        <v>4</v>
      </c>
    </row>
    <row r="79" spans="1:38" x14ac:dyDescent="0.35">
      <c r="A79" s="32">
        <v>182</v>
      </c>
      <c r="B79" s="32" t="s">
        <v>238</v>
      </c>
      <c r="C79" s="32" t="s">
        <v>50</v>
      </c>
      <c r="D79" s="32" t="s">
        <v>2477</v>
      </c>
      <c r="E79" s="32" t="s">
        <v>2538</v>
      </c>
      <c r="F79" s="32" t="str">
        <f t="shared" si="2"/>
        <v>Program Office-Senior Supervisory Manager</v>
      </c>
      <c r="G79" s="32" t="s">
        <v>44</v>
      </c>
      <c r="H79" s="36">
        <v>44830.301365740743</v>
      </c>
      <c r="I79" s="36">
        <v>44834.301365740743</v>
      </c>
      <c r="J79" s="36">
        <f>I79+AE79</f>
        <v>44835.301365740743</v>
      </c>
      <c r="K79" s="36">
        <f>J79+AF79</f>
        <v>44855.301365740743</v>
      </c>
      <c r="L79" s="38" t="s">
        <v>46</v>
      </c>
      <c r="M79" s="39">
        <v>44839.301365740743</v>
      </c>
      <c r="N79" s="32" t="s">
        <v>48</v>
      </c>
      <c r="O79" s="32" t="s">
        <v>27</v>
      </c>
      <c r="P79" s="36"/>
      <c r="Q79" s="32"/>
      <c r="R79" s="32"/>
      <c r="S79" s="32"/>
      <c r="T79" s="36">
        <v>44841.301365740743</v>
      </c>
      <c r="U79" s="32"/>
      <c r="V79" s="32">
        <v>0</v>
      </c>
      <c r="W79" s="32"/>
      <c r="X79" s="32"/>
      <c r="Y79" s="32"/>
      <c r="Z79" s="32"/>
      <c r="AA79" s="32" t="s">
        <v>30</v>
      </c>
      <c r="AC79" s="38">
        <f>ABS(M79-J79)</f>
        <v>4</v>
      </c>
      <c r="AD79" s="40"/>
      <c r="AE79" s="37">
        <v>1</v>
      </c>
      <c r="AF79" s="37">
        <v>20</v>
      </c>
      <c r="AG79" s="32"/>
      <c r="AH79" s="32"/>
      <c r="AI79" s="32"/>
      <c r="AJ79" s="37">
        <f>I79-H79</f>
        <v>4</v>
      </c>
    </row>
    <row r="80" spans="1:38" x14ac:dyDescent="0.35">
      <c r="A80" s="32">
        <v>138</v>
      </c>
      <c r="B80" s="32" t="s">
        <v>194</v>
      </c>
      <c r="C80" s="32" t="s">
        <v>50</v>
      </c>
      <c r="D80" s="32" t="s">
        <v>2477</v>
      </c>
      <c r="E80" s="32" t="s">
        <v>2538</v>
      </c>
      <c r="F80" s="32" t="str">
        <f t="shared" si="2"/>
        <v>Program Office-Senior Supervisory Manager</v>
      </c>
      <c r="G80" s="32" t="s">
        <v>44</v>
      </c>
      <c r="H80" s="36">
        <v>44764.802951388891</v>
      </c>
      <c r="I80" s="36">
        <v>44768.802951388891</v>
      </c>
      <c r="J80" s="36">
        <f>I80+AE80</f>
        <v>44769.802951388891</v>
      </c>
      <c r="K80" s="36">
        <f>J80+AF80</f>
        <v>44791.802951388891</v>
      </c>
      <c r="L80" s="38" t="s">
        <v>46</v>
      </c>
      <c r="M80" s="39">
        <v>44774.802951388891</v>
      </c>
      <c r="N80" s="32" t="s">
        <v>20</v>
      </c>
      <c r="O80" s="32"/>
      <c r="P80" s="36">
        <v>44778.802951388891</v>
      </c>
      <c r="Q80" s="32" t="s">
        <v>20</v>
      </c>
      <c r="R80" s="36">
        <v>44775.802951388891</v>
      </c>
      <c r="S80" s="36">
        <v>44777.802951388891</v>
      </c>
      <c r="T80" s="36">
        <v>44775.802951388891</v>
      </c>
      <c r="U80" s="36">
        <v>44777.802951388891</v>
      </c>
      <c r="V80" s="41">
        <v>1</v>
      </c>
      <c r="W80" s="36">
        <v>44778.802951388891</v>
      </c>
      <c r="X80" s="36">
        <v>44781.802951388891</v>
      </c>
      <c r="Y80" s="36">
        <v>44782.802951388891</v>
      </c>
      <c r="Z80" s="32"/>
      <c r="AA80" s="32"/>
      <c r="AB80" s="5">
        <v>44801.802951388891</v>
      </c>
      <c r="AC80" s="38">
        <f>ABS(M80-J80)</f>
        <v>5</v>
      </c>
      <c r="AD80" s="37">
        <f>U80-H80</f>
        <v>13</v>
      </c>
      <c r="AE80" s="37">
        <v>1</v>
      </c>
      <c r="AF80" s="37">
        <v>22</v>
      </c>
      <c r="AG80" s="32">
        <v>160</v>
      </c>
      <c r="AH80" s="41">
        <f>W80-U80</f>
        <v>1</v>
      </c>
      <c r="AI80" s="42">
        <f>U80-M80</f>
        <v>3</v>
      </c>
      <c r="AJ80" s="37">
        <f>I80-H80</f>
        <v>4</v>
      </c>
      <c r="AK80">
        <f>AB80-U80</f>
        <v>24</v>
      </c>
      <c r="AL80" s="11">
        <f>Y80-X80</f>
        <v>1</v>
      </c>
    </row>
    <row r="81" spans="1:38" x14ac:dyDescent="0.35">
      <c r="A81" s="32">
        <v>9</v>
      </c>
      <c r="B81" s="32" t="s">
        <v>65</v>
      </c>
      <c r="C81" s="32" t="s">
        <v>50</v>
      </c>
      <c r="D81" s="32" t="s">
        <v>2477</v>
      </c>
      <c r="E81" s="32" t="s">
        <v>2538</v>
      </c>
      <c r="F81" s="32" t="str">
        <f t="shared" si="2"/>
        <v>Program Office-Senior Supervisory Manager</v>
      </c>
      <c r="G81" s="32" t="s">
        <v>44</v>
      </c>
      <c r="H81" s="36">
        <v>45079.372060185182</v>
      </c>
      <c r="I81" s="36">
        <v>45081.372060185182</v>
      </c>
      <c r="J81" s="36">
        <f>I81+AE81</f>
        <v>45083.372060185182</v>
      </c>
      <c r="K81" s="36">
        <f>J81+AF81</f>
        <v>45099.372060185182</v>
      </c>
      <c r="L81" s="38" t="s">
        <v>46</v>
      </c>
      <c r="M81" s="39">
        <v>45089.372060185182</v>
      </c>
      <c r="N81" s="32" t="s">
        <v>48</v>
      </c>
      <c r="O81" s="32" t="s">
        <v>24</v>
      </c>
      <c r="P81" s="36"/>
      <c r="Q81" s="32"/>
      <c r="R81" s="32"/>
      <c r="S81" s="32"/>
      <c r="T81" s="36"/>
      <c r="U81" s="32"/>
      <c r="V81" s="32">
        <v>0</v>
      </c>
      <c r="W81" s="32"/>
      <c r="X81" s="32"/>
      <c r="Y81" s="32"/>
      <c r="Z81" s="32"/>
      <c r="AA81" s="32" t="s">
        <v>30</v>
      </c>
      <c r="AC81" s="38">
        <f>ABS(M81-J81)</f>
        <v>6</v>
      </c>
      <c r="AD81" s="40"/>
      <c r="AE81" s="37">
        <v>2</v>
      </c>
      <c r="AF81" s="37">
        <v>16</v>
      </c>
      <c r="AG81" s="32"/>
      <c r="AH81" s="32"/>
      <c r="AI81" s="32"/>
      <c r="AJ81" s="37">
        <f>I81-H81</f>
        <v>2</v>
      </c>
    </row>
    <row r="82" spans="1:38" x14ac:dyDescent="0.35">
      <c r="A82" s="32">
        <v>7</v>
      </c>
      <c r="B82" s="32" t="s">
        <v>63</v>
      </c>
      <c r="C82" s="32" t="s">
        <v>50</v>
      </c>
      <c r="D82" s="32" t="s">
        <v>2477</v>
      </c>
      <c r="E82" s="32" t="s">
        <v>2538</v>
      </c>
      <c r="F82" s="32" t="str">
        <f t="shared" si="2"/>
        <v>Program Office-Senior Supervisory Manager</v>
      </c>
      <c r="G82" s="32" t="s">
        <v>44</v>
      </c>
      <c r="H82" s="36">
        <v>45074.372060185182</v>
      </c>
      <c r="I82" s="36">
        <v>45077.372060185182</v>
      </c>
      <c r="J82" s="36">
        <f>I82+AE82</f>
        <v>45083.372060185182</v>
      </c>
      <c r="K82" s="36">
        <f>J82+AF82</f>
        <v>45089.372060185182</v>
      </c>
      <c r="L82" s="38" t="s">
        <v>46</v>
      </c>
      <c r="M82" s="39">
        <v>45092.372060185182</v>
      </c>
      <c r="N82" s="32" t="s">
        <v>48</v>
      </c>
      <c r="O82" s="32" t="s">
        <v>25</v>
      </c>
      <c r="P82" s="36"/>
      <c r="Q82" s="32"/>
      <c r="R82" s="32"/>
      <c r="S82" s="32"/>
      <c r="T82" s="36">
        <v>45093.372060185182</v>
      </c>
      <c r="U82" s="32"/>
      <c r="V82" s="32">
        <v>0</v>
      </c>
      <c r="W82" s="32"/>
      <c r="X82" s="32"/>
      <c r="Y82" s="32"/>
      <c r="Z82" s="32"/>
      <c r="AA82" s="32" t="s">
        <v>30</v>
      </c>
      <c r="AC82" s="38">
        <f>ABS(M82-J82)</f>
        <v>9</v>
      </c>
      <c r="AD82" s="40"/>
      <c r="AE82" s="37">
        <v>6</v>
      </c>
      <c r="AF82" s="37">
        <v>6</v>
      </c>
      <c r="AG82" s="32"/>
      <c r="AH82" s="32"/>
      <c r="AI82" s="32"/>
      <c r="AJ82" s="37">
        <f>I82-H82</f>
        <v>3</v>
      </c>
    </row>
    <row r="83" spans="1:38" x14ac:dyDescent="0.35">
      <c r="A83" s="32">
        <v>2973</v>
      </c>
      <c r="B83" s="32" t="s">
        <v>1369</v>
      </c>
      <c r="C83" s="32" t="s">
        <v>50</v>
      </c>
      <c r="D83" s="32" t="s">
        <v>2479</v>
      </c>
      <c r="E83" s="32" t="s">
        <v>2519</v>
      </c>
      <c r="F83" s="32" t="str">
        <f t="shared" si="2"/>
        <v>Program Office-Analyst</v>
      </c>
      <c r="G83" s="32" t="s">
        <v>42</v>
      </c>
      <c r="H83" s="36">
        <v>44757.636782407404</v>
      </c>
      <c r="I83" s="36">
        <v>44761.636782407404</v>
      </c>
      <c r="J83" s="36">
        <f>I83+AE83</f>
        <v>44769.636782407404</v>
      </c>
      <c r="K83" s="36">
        <f>J83+AF83</f>
        <v>44776.636782407404</v>
      </c>
      <c r="L83" s="38" t="s">
        <v>46</v>
      </c>
      <c r="M83" s="39">
        <v>44773.636782407404</v>
      </c>
      <c r="N83" s="32" t="s">
        <v>20</v>
      </c>
      <c r="O83" s="32"/>
      <c r="P83" s="36">
        <v>44776.636782407404</v>
      </c>
      <c r="Q83" s="32" t="s">
        <v>20</v>
      </c>
      <c r="R83" s="36">
        <v>44774.636782407404</v>
      </c>
      <c r="S83" s="36">
        <v>44775.636782407404</v>
      </c>
      <c r="T83" s="36">
        <v>44774.636782407404</v>
      </c>
      <c r="U83" s="36">
        <v>44781.636782407404</v>
      </c>
      <c r="V83" s="41">
        <v>1</v>
      </c>
      <c r="W83" s="36">
        <v>44782.636782407404</v>
      </c>
      <c r="X83" s="36">
        <v>44784.636782407404</v>
      </c>
      <c r="Y83" s="36">
        <v>44787.636782407404</v>
      </c>
      <c r="Z83" s="32"/>
      <c r="AA83" s="32"/>
      <c r="AB83" s="5">
        <v>44801.636782407404</v>
      </c>
      <c r="AC83" s="38">
        <f>ABS(M83-J83)</f>
        <v>4</v>
      </c>
      <c r="AD83" s="37">
        <f>U83-H83</f>
        <v>24</v>
      </c>
      <c r="AE83" s="37">
        <v>8</v>
      </c>
      <c r="AF83" s="37">
        <v>7</v>
      </c>
      <c r="AG83" s="32">
        <v>152</v>
      </c>
      <c r="AH83" s="41">
        <f>W83-U83</f>
        <v>1</v>
      </c>
      <c r="AI83" s="42">
        <v>30</v>
      </c>
      <c r="AJ83" s="37">
        <f>I83-H83</f>
        <v>4</v>
      </c>
      <c r="AK83">
        <f>AB83-U83</f>
        <v>20</v>
      </c>
      <c r="AL83" s="11">
        <f>Y83-X83</f>
        <v>3</v>
      </c>
    </row>
    <row r="84" spans="1:38" x14ac:dyDescent="0.35">
      <c r="A84" s="32">
        <v>2966</v>
      </c>
      <c r="B84" s="32" t="s">
        <v>2051</v>
      </c>
      <c r="C84" s="32" t="s">
        <v>50</v>
      </c>
      <c r="D84" s="32" t="s">
        <v>2479</v>
      </c>
      <c r="E84" s="32" t="s">
        <v>2519</v>
      </c>
      <c r="F84" s="32" t="str">
        <f t="shared" si="2"/>
        <v>Program Office-Analyst</v>
      </c>
      <c r="G84" s="32" t="s">
        <v>42</v>
      </c>
      <c r="H84" s="36">
        <v>44697.276689814818</v>
      </c>
      <c r="I84" s="36">
        <v>44700.276689814818</v>
      </c>
      <c r="J84" s="36">
        <f>I84+AE84</f>
        <v>44708.276689814818</v>
      </c>
      <c r="K84" s="36">
        <f>J84+AF84</f>
        <v>44753.276689814818</v>
      </c>
      <c r="L84" s="38" t="s">
        <v>46</v>
      </c>
      <c r="M84" s="39">
        <v>44711.276689814818</v>
      </c>
      <c r="N84" s="32" t="s">
        <v>48</v>
      </c>
      <c r="O84" s="32" t="s">
        <v>26</v>
      </c>
      <c r="P84" s="36"/>
      <c r="Q84" s="32"/>
      <c r="R84" s="32"/>
      <c r="S84" s="32"/>
      <c r="T84" s="36"/>
      <c r="U84" s="32"/>
      <c r="V84" s="32">
        <v>0</v>
      </c>
      <c r="W84" s="32"/>
      <c r="X84" s="32"/>
      <c r="Y84" s="32"/>
      <c r="Z84" s="32"/>
      <c r="AA84" s="32" t="s">
        <v>30</v>
      </c>
      <c r="AC84" s="38">
        <f>ABS(M84-J84)</f>
        <v>3</v>
      </c>
      <c r="AD84" s="40"/>
      <c r="AE84" s="37">
        <v>8</v>
      </c>
      <c r="AF84" s="37">
        <v>45</v>
      </c>
      <c r="AG84" s="32"/>
      <c r="AH84" s="32"/>
      <c r="AI84" s="32"/>
      <c r="AJ84" s="37">
        <f>I84-H84</f>
        <v>3</v>
      </c>
    </row>
    <row r="85" spans="1:38" x14ac:dyDescent="0.35">
      <c r="A85" s="32">
        <v>2964</v>
      </c>
      <c r="B85" s="32" t="s">
        <v>2277</v>
      </c>
      <c r="C85" s="32" t="s">
        <v>50</v>
      </c>
      <c r="D85" s="32" t="s">
        <v>2479</v>
      </c>
      <c r="E85" s="32" t="s">
        <v>2519</v>
      </c>
      <c r="F85" s="32" t="str">
        <f t="shared" si="2"/>
        <v>Program Office-Analyst</v>
      </c>
      <c r="G85" s="32" t="s">
        <v>42</v>
      </c>
      <c r="H85" s="36">
        <v>44697.276689814818</v>
      </c>
      <c r="I85" s="36">
        <v>44699.276689814818</v>
      </c>
      <c r="J85" s="36">
        <f>I85+AE85</f>
        <v>44707.276689814818</v>
      </c>
      <c r="K85" s="36">
        <f>J85+AF85</f>
        <v>44752.276689814818</v>
      </c>
      <c r="L85" s="38" t="s">
        <v>46</v>
      </c>
      <c r="M85" s="39">
        <v>44719.276689814818</v>
      </c>
      <c r="N85" s="32" t="s">
        <v>48</v>
      </c>
      <c r="O85" s="32" t="s">
        <v>28</v>
      </c>
      <c r="P85" s="36"/>
      <c r="Q85" s="32"/>
      <c r="R85" s="32"/>
      <c r="S85" s="32"/>
      <c r="T85" s="36">
        <v>44720.276689814818</v>
      </c>
      <c r="U85" s="32"/>
      <c r="V85" s="32">
        <v>0</v>
      </c>
      <c r="W85" s="32"/>
      <c r="X85" s="32"/>
      <c r="Y85" s="32"/>
      <c r="Z85" s="32"/>
      <c r="AA85" s="32" t="s">
        <v>31</v>
      </c>
      <c r="AC85" s="38">
        <f>ABS(M85-J85)</f>
        <v>12</v>
      </c>
      <c r="AD85" s="40"/>
      <c r="AE85" s="37">
        <v>8</v>
      </c>
      <c r="AF85" s="37">
        <v>45</v>
      </c>
      <c r="AG85" s="32"/>
      <c r="AH85" s="32"/>
      <c r="AI85" s="32"/>
      <c r="AJ85" s="37">
        <f>I85-H85</f>
        <v>2</v>
      </c>
    </row>
    <row r="86" spans="1:38" x14ac:dyDescent="0.35">
      <c r="A86" s="32">
        <v>2961</v>
      </c>
      <c r="B86" s="32" t="s">
        <v>1862</v>
      </c>
      <c r="C86" s="32" t="s">
        <v>50</v>
      </c>
      <c r="D86" s="32" t="s">
        <v>2479</v>
      </c>
      <c r="E86" s="32" t="s">
        <v>2519</v>
      </c>
      <c r="F86" s="32" t="str">
        <f t="shared" si="2"/>
        <v>Program Office-Analyst</v>
      </c>
      <c r="G86" s="32" t="s">
        <v>42</v>
      </c>
      <c r="H86" s="36">
        <v>44699.276689814818</v>
      </c>
      <c r="I86" s="36">
        <v>44700.276689814818</v>
      </c>
      <c r="J86" s="36">
        <f>I86+AE86</f>
        <v>44708.276689814818</v>
      </c>
      <c r="K86" s="36">
        <f>J86+AF86</f>
        <v>44753.276689814818</v>
      </c>
      <c r="L86" s="38" t="s">
        <v>46</v>
      </c>
      <c r="M86" s="39">
        <v>44711.276689814818</v>
      </c>
      <c r="N86" s="32" t="s">
        <v>48</v>
      </c>
      <c r="O86" s="32" t="s">
        <v>28</v>
      </c>
      <c r="P86" s="36"/>
      <c r="Q86" s="32"/>
      <c r="R86" s="32"/>
      <c r="S86" s="32"/>
      <c r="T86" s="36">
        <v>44713.276689814818</v>
      </c>
      <c r="U86" s="32"/>
      <c r="V86" s="32">
        <v>0</v>
      </c>
      <c r="W86" s="32"/>
      <c r="X86" s="32"/>
      <c r="Y86" s="32"/>
      <c r="Z86" s="32"/>
      <c r="AA86" s="32" t="s">
        <v>30</v>
      </c>
      <c r="AC86" s="38">
        <f>ABS(M86-J86)</f>
        <v>3</v>
      </c>
      <c r="AD86" s="40"/>
      <c r="AE86" s="37">
        <v>8</v>
      </c>
      <c r="AF86" s="37">
        <v>45</v>
      </c>
      <c r="AG86" s="32"/>
      <c r="AH86" s="32"/>
      <c r="AI86" s="32"/>
      <c r="AJ86" s="37">
        <f>I86-H86</f>
        <v>1</v>
      </c>
    </row>
    <row r="87" spans="1:38" x14ac:dyDescent="0.35">
      <c r="A87" s="32">
        <v>2886</v>
      </c>
      <c r="B87" s="32" t="s">
        <v>1137</v>
      </c>
      <c r="C87" s="32" t="s">
        <v>50</v>
      </c>
      <c r="D87" s="32" t="s">
        <v>2479</v>
      </c>
      <c r="E87" s="32" t="s">
        <v>2519</v>
      </c>
      <c r="F87" s="32" t="str">
        <f t="shared" si="2"/>
        <v>Program Office-Analyst</v>
      </c>
      <c r="G87" s="32" t="s">
        <v>42</v>
      </c>
      <c r="H87" s="36">
        <v>44857.066979166666</v>
      </c>
      <c r="I87" s="36">
        <v>44860.066979166666</v>
      </c>
      <c r="J87" s="36">
        <f>I87+AE87</f>
        <v>44867.066979166666</v>
      </c>
      <c r="K87" s="36">
        <f>J87+AF87</f>
        <v>44912.066979166666</v>
      </c>
      <c r="L87" s="38" t="s">
        <v>47</v>
      </c>
      <c r="M87" s="39"/>
      <c r="N87" s="32"/>
      <c r="O87" s="32"/>
      <c r="P87" s="36"/>
      <c r="Q87" s="32"/>
      <c r="R87" s="32"/>
      <c r="S87" s="32"/>
      <c r="T87" s="36"/>
      <c r="U87" s="32"/>
      <c r="V87" s="32">
        <v>0</v>
      </c>
      <c r="W87" s="32"/>
      <c r="X87" s="32"/>
      <c r="Y87" s="32"/>
      <c r="Z87" s="32"/>
      <c r="AA87" s="32"/>
      <c r="AC87" s="38"/>
      <c r="AD87" s="40"/>
      <c r="AE87" s="37">
        <v>7</v>
      </c>
      <c r="AF87" s="37">
        <v>45</v>
      </c>
      <c r="AG87" s="32"/>
      <c r="AH87" s="32"/>
      <c r="AI87" s="32"/>
      <c r="AJ87" s="37">
        <f>I87-H87</f>
        <v>3</v>
      </c>
    </row>
    <row r="88" spans="1:38" x14ac:dyDescent="0.35">
      <c r="A88" s="32">
        <v>2882</v>
      </c>
      <c r="B88" s="32" t="s">
        <v>2049</v>
      </c>
      <c r="C88" s="32" t="s">
        <v>50</v>
      </c>
      <c r="D88" s="32" t="s">
        <v>2479</v>
      </c>
      <c r="E88" s="32" t="s">
        <v>2519</v>
      </c>
      <c r="F88" s="32" t="str">
        <f t="shared" si="2"/>
        <v>Program Office-Analyst</v>
      </c>
      <c r="G88" s="32" t="s">
        <v>42</v>
      </c>
      <c r="H88" s="36">
        <v>44861.066979166666</v>
      </c>
      <c r="I88" s="36">
        <v>44862.066979166666</v>
      </c>
      <c r="J88" s="36">
        <f>I88+AE88</f>
        <v>44869.066979166666</v>
      </c>
      <c r="K88" s="36">
        <f>J88+AF88</f>
        <v>44879.066979166666</v>
      </c>
      <c r="L88" s="38" t="s">
        <v>46</v>
      </c>
      <c r="M88" s="39">
        <v>44870.066979166666</v>
      </c>
      <c r="N88" s="32" t="s">
        <v>48</v>
      </c>
      <c r="O88" s="32" t="s">
        <v>25</v>
      </c>
      <c r="P88" s="36"/>
      <c r="Q88" s="32"/>
      <c r="R88" s="32"/>
      <c r="S88" s="32"/>
      <c r="T88" s="36"/>
      <c r="U88" s="32"/>
      <c r="V88" s="32">
        <v>0</v>
      </c>
      <c r="W88" s="32"/>
      <c r="X88" s="32"/>
      <c r="Y88" s="32"/>
      <c r="Z88" s="32"/>
      <c r="AA88" s="32" t="s">
        <v>30</v>
      </c>
      <c r="AC88" s="38">
        <f>ABS(M88-J88)</f>
        <v>1</v>
      </c>
      <c r="AD88" s="40"/>
      <c r="AE88" s="37">
        <v>7</v>
      </c>
      <c r="AF88" s="37">
        <v>10</v>
      </c>
      <c r="AG88" s="32"/>
      <c r="AH88" s="32"/>
      <c r="AI88" s="32"/>
      <c r="AJ88" s="37">
        <f>I88-H88</f>
        <v>1</v>
      </c>
    </row>
    <row r="89" spans="1:38" x14ac:dyDescent="0.35">
      <c r="A89" s="32">
        <v>2868</v>
      </c>
      <c r="B89" s="32" t="s">
        <v>1246</v>
      </c>
      <c r="C89" s="32" t="s">
        <v>50</v>
      </c>
      <c r="D89" s="32" t="s">
        <v>2479</v>
      </c>
      <c r="E89" s="32" t="s">
        <v>2519</v>
      </c>
      <c r="F89" s="32" t="str">
        <f t="shared" si="2"/>
        <v>Program Office-Analyst</v>
      </c>
      <c r="G89" s="32" t="s">
        <v>42</v>
      </c>
      <c r="H89" s="36">
        <v>44847.266331018516</v>
      </c>
      <c r="I89" s="36">
        <v>44851.266331018516</v>
      </c>
      <c r="J89" s="36">
        <f>I89+AE89</f>
        <v>44858.266331018516</v>
      </c>
      <c r="K89" s="36">
        <f>J89+AF89</f>
        <v>44928.266331018516</v>
      </c>
      <c r="L89" s="38" t="s">
        <v>47</v>
      </c>
      <c r="M89" s="39"/>
      <c r="N89" s="32"/>
      <c r="O89" s="32"/>
      <c r="P89" s="36"/>
      <c r="Q89" s="32"/>
      <c r="R89" s="32"/>
      <c r="S89" s="32"/>
      <c r="T89" s="36"/>
      <c r="U89" s="32"/>
      <c r="V89" s="32">
        <v>0</v>
      </c>
      <c r="W89" s="32"/>
      <c r="X89" s="32"/>
      <c r="Y89" s="32"/>
      <c r="Z89" s="32"/>
      <c r="AA89" s="32"/>
      <c r="AC89" s="38"/>
      <c r="AD89" s="40"/>
      <c r="AE89" s="37">
        <v>7</v>
      </c>
      <c r="AF89" s="37">
        <v>70</v>
      </c>
      <c r="AG89" s="32"/>
      <c r="AH89" s="32"/>
      <c r="AI89" s="32"/>
      <c r="AJ89" s="37">
        <f>I89-H89</f>
        <v>4</v>
      </c>
    </row>
    <row r="90" spans="1:38" x14ac:dyDescent="0.35">
      <c r="A90" s="32">
        <v>2867</v>
      </c>
      <c r="B90" s="32" t="s">
        <v>1337</v>
      </c>
      <c r="C90" s="32" t="s">
        <v>50</v>
      </c>
      <c r="D90" s="32" t="s">
        <v>2479</v>
      </c>
      <c r="E90" s="32" t="s">
        <v>2519</v>
      </c>
      <c r="F90" s="32" t="str">
        <f t="shared" si="2"/>
        <v>Program Office-Analyst</v>
      </c>
      <c r="G90" s="32" t="s">
        <v>42</v>
      </c>
      <c r="H90" s="36">
        <v>44849.266331018516</v>
      </c>
      <c r="I90" s="36">
        <v>44853.266331018516</v>
      </c>
      <c r="J90" s="36">
        <f>I90+AE90</f>
        <v>44860.266331018516</v>
      </c>
      <c r="K90" s="36">
        <f>J90+AF90</f>
        <v>44930.266331018516</v>
      </c>
      <c r="L90" s="38" t="s">
        <v>46</v>
      </c>
      <c r="M90" s="39">
        <v>44868.266331018516</v>
      </c>
      <c r="N90" s="32" t="s">
        <v>20</v>
      </c>
      <c r="O90" s="32"/>
      <c r="P90" s="36">
        <v>44873.266331018516</v>
      </c>
      <c r="Q90" s="32" t="s">
        <v>20</v>
      </c>
      <c r="R90" s="36">
        <v>44870.266331018516</v>
      </c>
      <c r="S90" s="36">
        <v>44874.266331018516</v>
      </c>
      <c r="T90" s="36">
        <v>44869.266331018516</v>
      </c>
      <c r="U90" s="36">
        <v>44879.266331018516</v>
      </c>
      <c r="V90" s="41">
        <v>1</v>
      </c>
      <c r="W90" s="36">
        <v>44883.266331018516</v>
      </c>
      <c r="X90" s="36">
        <v>44884.266331018516</v>
      </c>
      <c r="Y90" s="36">
        <v>44885.266331018516</v>
      </c>
      <c r="Z90" s="32"/>
      <c r="AA90" s="32"/>
      <c r="AB90" s="5">
        <v>44901.266331018516</v>
      </c>
      <c r="AC90" s="38">
        <f>ABS(M90-J90)</f>
        <v>8</v>
      </c>
      <c r="AD90" s="37">
        <f>U90-H90</f>
        <v>30</v>
      </c>
      <c r="AE90" s="37">
        <v>7</v>
      </c>
      <c r="AF90" s="37">
        <v>70</v>
      </c>
      <c r="AG90" s="32">
        <v>170</v>
      </c>
      <c r="AH90" s="41">
        <f>W90-U90</f>
        <v>4</v>
      </c>
      <c r="AI90" s="42">
        <v>30</v>
      </c>
      <c r="AJ90" s="37">
        <f>I90-H90</f>
        <v>4</v>
      </c>
      <c r="AK90">
        <f>AB90-U90</f>
        <v>22</v>
      </c>
      <c r="AL90" s="11">
        <f>Y90-X90</f>
        <v>1</v>
      </c>
    </row>
    <row r="91" spans="1:38" x14ac:dyDescent="0.35">
      <c r="A91" s="32">
        <v>2862</v>
      </c>
      <c r="B91" s="32" t="s">
        <v>1245</v>
      </c>
      <c r="C91" s="32" t="s">
        <v>50</v>
      </c>
      <c r="D91" s="32" t="s">
        <v>2479</v>
      </c>
      <c r="E91" s="32" t="s">
        <v>2519</v>
      </c>
      <c r="F91" s="32" t="str">
        <f t="shared" si="2"/>
        <v>Program Office-Analyst</v>
      </c>
      <c r="G91" s="32" t="s">
        <v>42</v>
      </c>
      <c r="H91" s="36">
        <v>44848.266331018516</v>
      </c>
      <c r="I91" s="36">
        <v>44852.266331018516</v>
      </c>
      <c r="J91" s="36">
        <f>I91+AE91</f>
        <v>44859.266331018516</v>
      </c>
      <c r="K91" s="36">
        <f>J91+AF91</f>
        <v>44929.266331018516</v>
      </c>
      <c r="L91" s="38" t="s">
        <v>47</v>
      </c>
      <c r="M91" s="39"/>
      <c r="N91" s="32"/>
      <c r="O91" s="32"/>
      <c r="P91" s="36"/>
      <c r="Q91" s="32"/>
      <c r="R91" s="32"/>
      <c r="S91" s="32"/>
      <c r="T91" s="36"/>
      <c r="U91" s="32"/>
      <c r="V91" s="32">
        <v>0</v>
      </c>
      <c r="W91" s="32"/>
      <c r="X91" s="32"/>
      <c r="Y91" s="32"/>
      <c r="Z91" s="32"/>
      <c r="AA91" s="32"/>
      <c r="AC91" s="38"/>
      <c r="AD91" s="40"/>
      <c r="AE91" s="37">
        <v>7</v>
      </c>
      <c r="AF91" s="37">
        <v>70</v>
      </c>
      <c r="AG91" s="32"/>
      <c r="AH91" s="32"/>
      <c r="AI91" s="32"/>
      <c r="AJ91" s="37">
        <f>I91-H91</f>
        <v>4</v>
      </c>
    </row>
    <row r="92" spans="1:38" x14ac:dyDescent="0.35">
      <c r="A92" s="32">
        <v>2859</v>
      </c>
      <c r="B92" s="32" t="s">
        <v>2132</v>
      </c>
      <c r="C92" s="32" t="s">
        <v>50</v>
      </c>
      <c r="D92" s="32" t="s">
        <v>2479</v>
      </c>
      <c r="E92" s="32" t="s">
        <v>2519</v>
      </c>
      <c r="F92" s="32" t="str">
        <f t="shared" si="2"/>
        <v>Program Office-Analyst</v>
      </c>
      <c r="G92" s="32" t="s">
        <v>42</v>
      </c>
      <c r="H92" s="36">
        <v>45035.4996875</v>
      </c>
      <c r="I92" s="36">
        <v>45038.4996875</v>
      </c>
      <c r="J92" s="36">
        <f>I92+AE92</f>
        <v>45041.4996875</v>
      </c>
      <c r="K92" s="36">
        <f>J92+AF92</f>
        <v>45111.4996875</v>
      </c>
      <c r="L92" s="38" t="s">
        <v>46</v>
      </c>
      <c r="M92" s="39">
        <v>45045.4996875</v>
      </c>
      <c r="N92" s="32" t="s">
        <v>48</v>
      </c>
      <c r="O92" s="32" t="s">
        <v>27</v>
      </c>
      <c r="P92" s="36"/>
      <c r="Q92" s="32"/>
      <c r="R92" s="32"/>
      <c r="S92" s="32"/>
      <c r="T92" s="36">
        <v>45047.4996875</v>
      </c>
      <c r="U92" s="32"/>
      <c r="V92" s="32">
        <v>0</v>
      </c>
      <c r="W92" s="32"/>
      <c r="X92" s="32"/>
      <c r="Y92" s="32"/>
      <c r="Z92" s="32"/>
      <c r="AA92" s="32" t="s">
        <v>31</v>
      </c>
      <c r="AC92" s="38">
        <f>ABS(M92-J92)</f>
        <v>4</v>
      </c>
      <c r="AD92" s="40"/>
      <c r="AE92" s="37">
        <v>3</v>
      </c>
      <c r="AF92" s="37">
        <v>70</v>
      </c>
      <c r="AG92" s="32"/>
      <c r="AH92" s="32"/>
      <c r="AI92" s="32"/>
      <c r="AJ92" s="37">
        <f>I92-H92</f>
        <v>3</v>
      </c>
    </row>
    <row r="93" spans="1:38" x14ac:dyDescent="0.35">
      <c r="A93" s="32">
        <v>2855</v>
      </c>
      <c r="B93" s="32" t="s">
        <v>1460</v>
      </c>
      <c r="C93" s="32" t="s">
        <v>50</v>
      </c>
      <c r="D93" s="32" t="s">
        <v>2479</v>
      </c>
      <c r="E93" s="32" t="s">
        <v>2519</v>
      </c>
      <c r="F93" s="32" t="str">
        <f t="shared" si="2"/>
        <v>Program Office-Analyst</v>
      </c>
      <c r="G93" s="32" t="s">
        <v>42</v>
      </c>
      <c r="H93" s="36">
        <v>45033.4996875</v>
      </c>
      <c r="I93" s="36">
        <v>45035.4996875</v>
      </c>
      <c r="J93" s="36">
        <f>I93+AE93</f>
        <v>45041.4996875</v>
      </c>
      <c r="K93" s="36">
        <f>J93+AF93</f>
        <v>45111.4996875</v>
      </c>
      <c r="L93" s="38" t="s">
        <v>46</v>
      </c>
      <c r="M93" s="39">
        <v>45045.4996875</v>
      </c>
      <c r="N93" s="32" t="s">
        <v>20</v>
      </c>
      <c r="O93" s="32"/>
      <c r="P93" s="36">
        <v>45050.4996875</v>
      </c>
      <c r="Q93" s="32" t="s">
        <v>20</v>
      </c>
      <c r="R93" s="36">
        <v>45047.4996875</v>
      </c>
      <c r="S93" s="36">
        <v>45048.4996875</v>
      </c>
      <c r="T93" s="36">
        <v>45048.4996875</v>
      </c>
      <c r="U93" s="36">
        <v>45057.4996875</v>
      </c>
      <c r="V93" s="41">
        <v>1</v>
      </c>
      <c r="W93" s="36">
        <v>45059.4996875</v>
      </c>
      <c r="X93" s="36">
        <v>45061.4996875</v>
      </c>
      <c r="Y93" s="36">
        <v>45063.4996875</v>
      </c>
      <c r="Z93" s="32"/>
      <c r="AA93" s="32"/>
      <c r="AB93" s="5">
        <v>45083.4996875</v>
      </c>
      <c r="AC93" s="38">
        <f>ABS(M93-J93)</f>
        <v>4</v>
      </c>
      <c r="AD93" s="37">
        <f>U93-H93</f>
        <v>24</v>
      </c>
      <c r="AE93" s="37">
        <v>6</v>
      </c>
      <c r="AF93" s="37">
        <v>70</v>
      </c>
      <c r="AG93" s="32">
        <v>178</v>
      </c>
      <c r="AH93" s="41">
        <f>W93-U93</f>
        <v>2</v>
      </c>
      <c r="AI93" s="42">
        <v>30</v>
      </c>
      <c r="AJ93" s="37">
        <f>I93-H93</f>
        <v>2</v>
      </c>
      <c r="AK93">
        <f>AB93-U93</f>
        <v>26</v>
      </c>
      <c r="AL93" s="11">
        <f t="shared" ref="AL93:AL94" si="3">Y93-X93</f>
        <v>2</v>
      </c>
    </row>
    <row r="94" spans="1:38" x14ac:dyDescent="0.35">
      <c r="A94" s="32">
        <v>2851</v>
      </c>
      <c r="B94" s="32" t="s">
        <v>1340</v>
      </c>
      <c r="C94" s="32" t="s">
        <v>50</v>
      </c>
      <c r="D94" s="32" t="s">
        <v>2479</v>
      </c>
      <c r="E94" s="32" t="s">
        <v>2519</v>
      </c>
      <c r="F94" s="32" t="str">
        <f t="shared" si="2"/>
        <v>Program Office-Analyst</v>
      </c>
      <c r="G94" s="32" t="s">
        <v>42</v>
      </c>
      <c r="H94" s="36">
        <v>45038.4996875</v>
      </c>
      <c r="I94" s="36">
        <v>45040.4996875</v>
      </c>
      <c r="J94" s="36">
        <f>I94+AE94</f>
        <v>45041.4996875</v>
      </c>
      <c r="K94" s="36">
        <f>J94+AF94</f>
        <v>45111.4996875</v>
      </c>
      <c r="L94" s="38" t="s">
        <v>46</v>
      </c>
      <c r="M94" s="39">
        <v>45056.4996875</v>
      </c>
      <c r="N94" s="32" t="s">
        <v>20</v>
      </c>
      <c r="O94" s="32"/>
      <c r="P94" s="36">
        <v>45058.4996875</v>
      </c>
      <c r="Q94" s="32" t="s">
        <v>20</v>
      </c>
      <c r="R94" s="36">
        <v>45057.4996875</v>
      </c>
      <c r="S94" s="36">
        <v>45061.4996875</v>
      </c>
      <c r="T94" s="36">
        <v>45057.4996875</v>
      </c>
      <c r="U94" s="36">
        <v>45067.4996875</v>
      </c>
      <c r="V94" s="41">
        <v>1</v>
      </c>
      <c r="W94" s="36">
        <v>45071.4996875</v>
      </c>
      <c r="X94" s="36">
        <v>45072.4996875</v>
      </c>
      <c r="Y94" s="36">
        <v>45073.4996875</v>
      </c>
      <c r="Z94" s="32"/>
      <c r="AA94" s="32"/>
      <c r="AB94" s="5">
        <v>45091.4996875</v>
      </c>
      <c r="AC94" s="38">
        <f>ABS(M94-J94)</f>
        <v>15</v>
      </c>
      <c r="AD94" s="37">
        <f>U94-H94</f>
        <v>29</v>
      </c>
      <c r="AE94" s="37">
        <v>1</v>
      </c>
      <c r="AF94" s="37">
        <v>70</v>
      </c>
      <c r="AG94" s="32">
        <v>160</v>
      </c>
      <c r="AH94" s="41">
        <f>W94-U94</f>
        <v>4</v>
      </c>
      <c r="AI94" s="42">
        <v>30</v>
      </c>
      <c r="AJ94" s="37">
        <f>I94-H94</f>
        <v>2</v>
      </c>
      <c r="AK94">
        <f>AB94-U94</f>
        <v>24</v>
      </c>
      <c r="AL94" s="11">
        <f t="shared" si="3"/>
        <v>1</v>
      </c>
    </row>
    <row r="95" spans="1:38" x14ac:dyDescent="0.35">
      <c r="A95" s="32">
        <v>2790</v>
      </c>
      <c r="B95" s="32" t="s">
        <v>1087</v>
      </c>
      <c r="C95" s="32" t="s">
        <v>50</v>
      </c>
      <c r="D95" s="32" t="s">
        <v>2479</v>
      </c>
      <c r="E95" s="32" t="s">
        <v>2519</v>
      </c>
      <c r="F95" s="32" t="str">
        <f t="shared" si="2"/>
        <v>Program Office-Analyst</v>
      </c>
      <c r="G95" s="32" t="s">
        <v>42</v>
      </c>
      <c r="H95" s="36">
        <v>45106.816620370373</v>
      </c>
      <c r="I95" s="36">
        <v>45107.816620370373</v>
      </c>
      <c r="J95" s="36">
        <f>I95+AE95</f>
        <v>45110.816620370373</v>
      </c>
      <c r="K95" s="36">
        <f>J95+AF95</f>
        <v>45122.816620370373</v>
      </c>
      <c r="L95" s="38" t="s">
        <v>47</v>
      </c>
      <c r="M95" s="39"/>
      <c r="N95" s="32"/>
      <c r="O95" s="32"/>
      <c r="P95" s="36"/>
      <c r="Q95" s="32"/>
      <c r="R95" s="32"/>
      <c r="S95" s="32"/>
      <c r="T95" s="36"/>
      <c r="U95" s="32"/>
      <c r="V95" s="32">
        <v>0</v>
      </c>
      <c r="W95" s="32"/>
      <c r="X95" s="32"/>
      <c r="Y95" s="32"/>
      <c r="Z95" s="32"/>
      <c r="AA95" s="32"/>
      <c r="AC95" s="38"/>
      <c r="AD95" s="40"/>
      <c r="AE95" s="37">
        <v>3</v>
      </c>
      <c r="AF95" s="37">
        <v>12</v>
      </c>
      <c r="AG95" s="32"/>
      <c r="AH95" s="32"/>
      <c r="AI95" s="32"/>
      <c r="AJ95" s="37">
        <f>I95-H95</f>
        <v>1</v>
      </c>
    </row>
    <row r="96" spans="1:38" x14ac:dyDescent="0.35">
      <c r="A96" s="32">
        <v>2789</v>
      </c>
      <c r="B96" s="32" t="s">
        <v>2363</v>
      </c>
      <c r="C96" s="32" t="s">
        <v>50</v>
      </c>
      <c r="D96" s="32" t="s">
        <v>2479</v>
      </c>
      <c r="E96" s="32" t="s">
        <v>2519</v>
      </c>
      <c r="F96" s="32" t="str">
        <f t="shared" si="2"/>
        <v>Program Office-Analyst</v>
      </c>
      <c r="G96" s="32" t="s">
        <v>42</v>
      </c>
      <c r="H96" s="36">
        <v>45107.816620370373</v>
      </c>
      <c r="I96" s="36">
        <v>45108.816620370373</v>
      </c>
      <c r="J96" s="36">
        <f>I96+AE96</f>
        <v>45110.816620370373</v>
      </c>
      <c r="K96" s="36">
        <f>J96+AF96</f>
        <v>45135.816620370373</v>
      </c>
      <c r="L96" s="38" t="s">
        <v>46</v>
      </c>
      <c r="M96" s="39">
        <v>45116.816620370373</v>
      </c>
      <c r="N96" s="32" t="s">
        <v>48</v>
      </c>
      <c r="O96" s="32" t="s">
        <v>26</v>
      </c>
      <c r="P96" s="36"/>
      <c r="Q96" s="32"/>
      <c r="R96" s="32"/>
      <c r="S96" s="32"/>
      <c r="T96" s="36">
        <v>45117.816620370373</v>
      </c>
      <c r="U96" s="32"/>
      <c r="V96" s="32">
        <v>0</v>
      </c>
      <c r="W96" s="32"/>
      <c r="X96" s="32"/>
      <c r="Y96" s="32"/>
      <c r="Z96" s="32"/>
      <c r="AA96" s="32" t="s">
        <v>31</v>
      </c>
      <c r="AC96" s="38">
        <f>ABS(M96-J96)</f>
        <v>6</v>
      </c>
      <c r="AD96" s="40"/>
      <c r="AE96" s="37">
        <v>2</v>
      </c>
      <c r="AF96" s="37">
        <v>25</v>
      </c>
      <c r="AG96" s="32"/>
      <c r="AH96" s="32"/>
      <c r="AI96" s="32"/>
      <c r="AJ96" s="37">
        <f>I96-H96</f>
        <v>1</v>
      </c>
    </row>
    <row r="97" spans="1:38" x14ac:dyDescent="0.35">
      <c r="A97" s="32">
        <v>2788</v>
      </c>
      <c r="B97" s="32" t="s">
        <v>1509</v>
      </c>
      <c r="C97" s="32" t="s">
        <v>50</v>
      </c>
      <c r="D97" s="32" t="s">
        <v>2479</v>
      </c>
      <c r="E97" s="32" t="s">
        <v>2519</v>
      </c>
      <c r="F97" s="32" t="str">
        <f t="shared" si="2"/>
        <v>Program Office-Analyst</v>
      </c>
      <c r="G97" s="32" t="s">
        <v>42</v>
      </c>
      <c r="H97" s="36">
        <v>45104.816620370373</v>
      </c>
      <c r="I97" s="36">
        <v>45105.816620370373</v>
      </c>
      <c r="J97" s="36">
        <f>I97+AE97</f>
        <v>45110.816620370373</v>
      </c>
      <c r="K97" s="36">
        <f>J97+AF97</f>
        <v>45126.816620370373</v>
      </c>
      <c r="L97" s="38" t="s">
        <v>46</v>
      </c>
      <c r="M97" s="39">
        <v>45116.816620370373</v>
      </c>
      <c r="N97" s="32" t="s">
        <v>21</v>
      </c>
      <c r="O97" s="32"/>
      <c r="P97" s="36">
        <v>45123.816620370373</v>
      </c>
      <c r="Q97" s="32" t="s">
        <v>21</v>
      </c>
      <c r="R97" s="32"/>
      <c r="S97" s="32"/>
      <c r="T97" s="36">
        <v>45119.816620370373</v>
      </c>
      <c r="U97" s="32"/>
      <c r="V97" s="32">
        <v>0</v>
      </c>
      <c r="W97" s="32"/>
      <c r="X97" s="32"/>
      <c r="Y97" s="32"/>
      <c r="Z97" s="32"/>
      <c r="AA97" s="32"/>
      <c r="AC97" s="38">
        <f>ABS(M97-J97)</f>
        <v>6</v>
      </c>
      <c r="AD97" s="40"/>
      <c r="AE97" s="37">
        <v>5</v>
      </c>
      <c r="AF97" s="37">
        <v>16</v>
      </c>
      <c r="AG97" s="32"/>
      <c r="AH97" s="32"/>
      <c r="AI97" s="32"/>
      <c r="AJ97" s="37">
        <f>I97-H97</f>
        <v>1</v>
      </c>
    </row>
    <row r="98" spans="1:38" x14ac:dyDescent="0.35">
      <c r="A98" s="32">
        <v>2740</v>
      </c>
      <c r="B98" s="32" t="s">
        <v>1242</v>
      </c>
      <c r="C98" s="32" t="s">
        <v>50</v>
      </c>
      <c r="D98" s="32" t="s">
        <v>2479</v>
      </c>
      <c r="E98" s="32" t="s">
        <v>2519</v>
      </c>
      <c r="F98" s="32" t="str">
        <f t="shared" si="2"/>
        <v>Program Office-Analyst</v>
      </c>
      <c r="G98" s="32" t="s">
        <v>42</v>
      </c>
      <c r="H98" s="36">
        <v>44751.981076388889</v>
      </c>
      <c r="I98" s="36">
        <v>44752.981076388889</v>
      </c>
      <c r="J98" s="36">
        <f>I98+AE98</f>
        <v>44757.981076388889</v>
      </c>
      <c r="K98" s="36">
        <f>J98+AF98</f>
        <v>44766.981076388889</v>
      </c>
      <c r="L98" s="38" t="s">
        <v>47</v>
      </c>
      <c r="M98" s="39"/>
      <c r="N98" s="32"/>
      <c r="O98" s="32"/>
      <c r="P98" s="36"/>
      <c r="Q98" s="32"/>
      <c r="R98" s="32"/>
      <c r="S98" s="32"/>
      <c r="T98" s="36"/>
      <c r="U98" s="32"/>
      <c r="V98" s="32">
        <v>0</v>
      </c>
      <c r="W98" s="32"/>
      <c r="X98" s="32"/>
      <c r="Y98" s="32"/>
      <c r="Z98" s="32"/>
      <c r="AA98" s="32"/>
      <c r="AC98" s="38"/>
      <c r="AD98" s="40"/>
      <c r="AE98" s="37">
        <v>5</v>
      </c>
      <c r="AF98" s="37">
        <v>9</v>
      </c>
      <c r="AG98" s="32"/>
      <c r="AH98" s="32"/>
      <c r="AI98" s="32"/>
      <c r="AJ98" s="37">
        <f>I98-H98</f>
        <v>1</v>
      </c>
    </row>
    <row r="99" spans="1:38" x14ac:dyDescent="0.35">
      <c r="A99" s="32">
        <v>2569</v>
      </c>
      <c r="B99" s="32" t="s">
        <v>2199</v>
      </c>
      <c r="C99" s="32" t="s">
        <v>50</v>
      </c>
      <c r="D99" s="32" t="s">
        <v>2479</v>
      </c>
      <c r="E99" s="32" t="s">
        <v>2519</v>
      </c>
      <c r="F99" s="32" t="str">
        <f t="shared" si="2"/>
        <v>Program Office-Analyst</v>
      </c>
      <c r="G99" s="32" t="s">
        <v>42</v>
      </c>
      <c r="H99" s="36">
        <v>44885.290763888886</v>
      </c>
      <c r="I99" s="36">
        <v>44888.290763888886</v>
      </c>
      <c r="J99" s="36">
        <f>I99+AE99</f>
        <v>44893.290763888886</v>
      </c>
      <c r="K99" s="36">
        <f>J99+AF99</f>
        <v>44900.290763888886</v>
      </c>
      <c r="L99" s="38" t="s">
        <v>46</v>
      </c>
      <c r="M99" s="39">
        <v>44898.290763888886</v>
      </c>
      <c r="N99" s="32" t="s">
        <v>48</v>
      </c>
      <c r="O99" s="32" t="s">
        <v>27</v>
      </c>
      <c r="P99" s="36"/>
      <c r="Q99" s="32"/>
      <c r="R99" s="32"/>
      <c r="S99" s="32"/>
      <c r="T99" s="36"/>
      <c r="U99" s="32"/>
      <c r="V99" s="32">
        <v>0</v>
      </c>
      <c r="W99" s="32"/>
      <c r="X99" s="32"/>
      <c r="Y99" s="32"/>
      <c r="Z99" s="32"/>
      <c r="AA99" s="32" t="s">
        <v>31</v>
      </c>
      <c r="AC99" s="38">
        <f>ABS(M99-J99)</f>
        <v>5</v>
      </c>
      <c r="AD99" s="40"/>
      <c r="AE99" s="37">
        <v>5</v>
      </c>
      <c r="AF99" s="37">
        <v>7</v>
      </c>
      <c r="AG99" s="32"/>
      <c r="AH99" s="32"/>
      <c r="AI99" s="32"/>
      <c r="AJ99" s="37">
        <f>I99-H99</f>
        <v>3</v>
      </c>
    </row>
    <row r="100" spans="1:38" x14ac:dyDescent="0.35">
      <c r="A100" s="32">
        <v>2567</v>
      </c>
      <c r="B100" s="32" t="s">
        <v>1136</v>
      </c>
      <c r="C100" s="32" t="s">
        <v>50</v>
      </c>
      <c r="D100" s="32" t="s">
        <v>2479</v>
      </c>
      <c r="E100" s="32" t="s">
        <v>2519</v>
      </c>
      <c r="F100" s="32" t="str">
        <f t="shared" si="2"/>
        <v>Program Office-Analyst</v>
      </c>
      <c r="G100" s="32" t="s">
        <v>42</v>
      </c>
      <c r="H100" s="36">
        <v>44887.290763888886</v>
      </c>
      <c r="I100" s="36">
        <v>44889.290763888886</v>
      </c>
      <c r="J100" s="36">
        <f>I100+AE100</f>
        <v>44893.290763888886</v>
      </c>
      <c r="K100" s="36">
        <f>J100+AF100</f>
        <v>44913.290763888886</v>
      </c>
      <c r="L100" s="38" t="s">
        <v>47</v>
      </c>
      <c r="M100" s="39"/>
      <c r="N100" s="32"/>
      <c r="O100" s="32"/>
      <c r="P100" s="36"/>
      <c r="Q100" s="32"/>
      <c r="R100" s="32"/>
      <c r="S100" s="32"/>
      <c r="T100" s="36"/>
      <c r="U100" s="32"/>
      <c r="V100" s="32">
        <v>0</v>
      </c>
      <c r="W100" s="32"/>
      <c r="X100" s="32"/>
      <c r="Y100" s="32"/>
      <c r="Z100" s="32"/>
      <c r="AA100" s="32"/>
      <c r="AC100" s="38"/>
      <c r="AD100" s="40"/>
      <c r="AE100" s="37">
        <v>4</v>
      </c>
      <c r="AF100" s="37">
        <v>20</v>
      </c>
      <c r="AG100" s="32"/>
      <c r="AH100" s="32"/>
      <c r="AI100" s="32"/>
      <c r="AJ100" s="37">
        <f>I100-H100</f>
        <v>2</v>
      </c>
    </row>
    <row r="101" spans="1:38" x14ac:dyDescent="0.35">
      <c r="A101" s="32">
        <v>2557</v>
      </c>
      <c r="B101" s="32" t="s">
        <v>1406</v>
      </c>
      <c r="C101" s="32" t="s">
        <v>50</v>
      </c>
      <c r="D101" s="32" t="s">
        <v>2479</v>
      </c>
      <c r="E101" s="32" t="s">
        <v>2519</v>
      </c>
      <c r="F101" s="32" t="str">
        <f t="shared" si="2"/>
        <v>Program Office-Analyst</v>
      </c>
      <c r="G101" s="32" t="s">
        <v>42</v>
      </c>
      <c r="H101" s="36">
        <v>45144.715324074074</v>
      </c>
      <c r="I101" s="36">
        <v>45145.715324074074</v>
      </c>
      <c r="J101" s="36">
        <f>I101+AE101</f>
        <v>45148.715324074074</v>
      </c>
      <c r="K101" s="36">
        <f>J101+AF101</f>
        <v>45167.715324074074</v>
      </c>
      <c r="L101" s="38" t="s">
        <v>46</v>
      </c>
      <c r="M101" s="39">
        <v>45152.715324074074</v>
      </c>
      <c r="N101" s="32" t="s">
        <v>20</v>
      </c>
      <c r="O101" s="32"/>
      <c r="P101" s="36">
        <v>45157.715324074074</v>
      </c>
      <c r="Q101" s="32" t="s">
        <v>20</v>
      </c>
      <c r="R101" s="36">
        <v>45153.715324074074</v>
      </c>
      <c r="S101" s="36">
        <v>45154.715324074074</v>
      </c>
      <c r="T101" s="36">
        <v>45153.715324074074</v>
      </c>
      <c r="U101" s="36">
        <v>45158.715324074074</v>
      </c>
      <c r="V101" s="41">
        <v>1</v>
      </c>
      <c r="W101" s="36">
        <v>45159.715324074074</v>
      </c>
      <c r="X101" s="36">
        <v>45160.715324074074</v>
      </c>
      <c r="Y101" s="36">
        <v>45162.715324074074</v>
      </c>
      <c r="Z101" s="32"/>
      <c r="AA101" s="32"/>
      <c r="AB101" s="5">
        <v>45181.715324074074</v>
      </c>
      <c r="AC101" s="38">
        <f>ABS(M101-J101)</f>
        <v>4</v>
      </c>
      <c r="AD101" s="37">
        <f>U101-H101</f>
        <v>14</v>
      </c>
      <c r="AE101" s="37">
        <v>3</v>
      </c>
      <c r="AF101" s="37">
        <v>19</v>
      </c>
      <c r="AG101" s="32">
        <v>121</v>
      </c>
      <c r="AH101" s="41">
        <f>W101-U101</f>
        <v>1</v>
      </c>
      <c r="AI101" s="42">
        <f>U101-M101</f>
        <v>6</v>
      </c>
      <c r="AJ101" s="37">
        <f>I101-H101</f>
        <v>1</v>
      </c>
      <c r="AK101">
        <f>AB101-U101</f>
        <v>23</v>
      </c>
      <c r="AL101" s="11">
        <f>Y101-X101</f>
        <v>2</v>
      </c>
    </row>
    <row r="102" spans="1:38" x14ac:dyDescent="0.35">
      <c r="A102" s="32">
        <v>2551</v>
      </c>
      <c r="B102" s="32" t="s">
        <v>1715</v>
      </c>
      <c r="C102" s="32" t="s">
        <v>50</v>
      </c>
      <c r="D102" s="32" t="s">
        <v>2479</v>
      </c>
      <c r="E102" s="32" t="s">
        <v>2519</v>
      </c>
      <c r="F102" s="32" t="str">
        <f t="shared" si="2"/>
        <v>Program Office-Analyst</v>
      </c>
      <c r="G102" s="32" t="s">
        <v>42</v>
      </c>
      <c r="H102" s="36">
        <v>45141.715324074074</v>
      </c>
      <c r="I102" s="36">
        <v>45142.715324074074</v>
      </c>
      <c r="J102" s="36">
        <f>I102+AE102</f>
        <v>45148.715324074074</v>
      </c>
      <c r="K102" s="36">
        <f>J102+AF102</f>
        <v>45174.715324074074</v>
      </c>
      <c r="L102" s="38" t="s">
        <v>46</v>
      </c>
      <c r="M102" s="39">
        <v>45152.715324074074</v>
      </c>
      <c r="N102" s="32" t="s">
        <v>22</v>
      </c>
      <c r="O102" s="32"/>
      <c r="P102" s="36">
        <v>45157.715324074074</v>
      </c>
      <c r="Q102" s="32" t="s">
        <v>22</v>
      </c>
      <c r="R102" s="32"/>
      <c r="S102" s="32"/>
      <c r="T102" s="36">
        <v>45155.715324074074</v>
      </c>
      <c r="U102" s="32"/>
      <c r="V102" s="32">
        <v>0</v>
      </c>
      <c r="W102" s="32"/>
      <c r="X102" s="32"/>
      <c r="Y102" s="32"/>
      <c r="Z102" s="32"/>
      <c r="AA102" s="32"/>
      <c r="AC102" s="38">
        <f>ABS(M102-J102)</f>
        <v>4</v>
      </c>
      <c r="AD102" s="40"/>
      <c r="AE102" s="37">
        <v>6</v>
      </c>
      <c r="AF102" s="37">
        <v>26</v>
      </c>
      <c r="AG102" s="32"/>
      <c r="AH102" s="32"/>
      <c r="AI102" s="32"/>
      <c r="AJ102" s="37">
        <f>I102-H102</f>
        <v>1</v>
      </c>
    </row>
    <row r="103" spans="1:38" x14ac:dyDescent="0.35">
      <c r="A103" s="32">
        <v>2457</v>
      </c>
      <c r="B103" s="32" t="s">
        <v>1909</v>
      </c>
      <c r="C103" s="32" t="s">
        <v>50</v>
      </c>
      <c r="D103" s="32" t="s">
        <v>2479</v>
      </c>
      <c r="E103" s="32" t="s">
        <v>2519</v>
      </c>
      <c r="F103" s="32" t="str">
        <f t="shared" si="2"/>
        <v>Program Office-Analyst</v>
      </c>
      <c r="G103" s="32" t="s">
        <v>42</v>
      </c>
      <c r="H103" s="36">
        <v>45162.069826388892</v>
      </c>
      <c r="I103" s="36">
        <v>45165.069826388892</v>
      </c>
      <c r="J103" s="36">
        <f>I103+AE103</f>
        <v>45167.069826388892</v>
      </c>
      <c r="K103" s="36">
        <f>J103+AF103</f>
        <v>45197.069826388892</v>
      </c>
      <c r="L103" s="38" t="s">
        <v>46</v>
      </c>
      <c r="M103" s="39">
        <v>45180.069826388892</v>
      </c>
      <c r="N103" s="32" t="s">
        <v>48</v>
      </c>
      <c r="O103" s="32" t="s">
        <v>28</v>
      </c>
      <c r="P103" s="36"/>
      <c r="Q103" s="32"/>
      <c r="R103" s="32"/>
      <c r="S103" s="32"/>
      <c r="T103" s="36">
        <v>45181.069826388892</v>
      </c>
      <c r="U103" s="32"/>
      <c r="V103" s="32">
        <v>0</v>
      </c>
      <c r="W103" s="32"/>
      <c r="X103" s="32"/>
      <c r="Y103" s="32"/>
      <c r="Z103" s="32"/>
      <c r="AA103" s="32" t="s">
        <v>30</v>
      </c>
      <c r="AC103" s="38">
        <f>ABS(M103-J103)</f>
        <v>13</v>
      </c>
      <c r="AD103" s="40"/>
      <c r="AE103" s="37">
        <v>2</v>
      </c>
      <c r="AF103" s="37">
        <v>30</v>
      </c>
      <c r="AG103" s="32"/>
      <c r="AH103" s="32"/>
      <c r="AI103" s="32"/>
      <c r="AJ103" s="37">
        <f>I103-H103</f>
        <v>3</v>
      </c>
    </row>
    <row r="104" spans="1:38" x14ac:dyDescent="0.35">
      <c r="A104" s="32">
        <v>2406</v>
      </c>
      <c r="B104" s="32" t="s">
        <v>1586</v>
      </c>
      <c r="C104" s="32" t="s">
        <v>50</v>
      </c>
      <c r="D104" s="32" t="s">
        <v>2479</v>
      </c>
      <c r="E104" s="32" t="s">
        <v>2519</v>
      </c>
      <c r="F104" s="32" t="str">
        <f t="shared" si="2"/>
        <v>Program Office-Analyst</v>
      </c>
      <c r="G104" s="32" t="s">
        <v>42</v>
      </c>
      <c r="H104" s="36">
        <v>45014.0859837963</v>
      </c>
      <c r="I104" s="36">
        <v>45018.0859837963</v>
      </c>
      <c r="J104" s="36">
        <f>I104+AE104</f>
        <v>45022.0859837963</v>
      </c>
      <c r="K104" s="36">
        <f>J104+AF104</f>
        <v>45048.0859837963</v>
      </c>
      <c r="L104" s="38" t="s">
        <v>46</v>
      </c>
      <c r="M104" s="39">
        <v>45033.0859837963</v>
      </c>
      <c r="N104" s="32" t="s">
        <v>21</v>
      </c>
      <c r="O104" s="32"/>
      <c r="P104" s="36">
        <v>45037.0859837963</v>
      </c>
      <c r="Q104" s="32" t="s">
        <v>21</v>
      </c>
      <c r="R104" s="32"/>
      <c r="S104" s="32"/>
      <c r="T104" s="36">
        <v>45034.0859837963</v>
      </c>
      <c r="U104" s="32"/>
      <c r="V104" s="32">
        <v>0</v>
      </c>
      <c r="W104" s="32"/>
      <c r="X104" s="32"/>
      <c r="Y104" s="32"/>
      <c r="Z104" s="32"/>
      <c r="AA104" s="32"/>
      <c r="AC104" s="38">
        <f>ABS(M104-J104)</f>
        <v>11</v>
      </c>
      <c r="AD104" s="40"/>
      <c r="AE104" s="37">
        <v>4</v>
      </c>
      <c r="AF104" s="37">
        <v>26</v>
      </c>
      <c r="AG104" s="32"/>
      <c r="AH104" s="32"/>
      <c r="AI104" s="32"/>
      <c r="AJ104" s="37">
        <f>I104-H104</f>
        <v>4</v>
      </c>
    </row>
    <row r="105" spans="1:38" x14ac:dyDescent="0.35">
      <c r="A105" s="32">
        <v>2401</v>
      </c>
      <c r="B105" s="32" t="s">
        <v>1632</v>
      </c>
      <c r="C105" s="32" t="s">
        <v>50</v>
      </c>
      <c r="D105" s="32" t="s">
        <v>2479</v>
      </c>
      <c r="E105" s="32" t="s">
        <v>2519</v>
      </c>
      <c r="F105" s="32" t="str">
        <f t="shared" si="2"/>
        <v>Program Office-Analyst</v>
      </c>
      <c r="G105" s="32" t="s">
        <v>42</v>
      </c>
      <c r="H105" s="36">
        <v>45016.0859837963</v>
      </c>
      <c r="I105" s="36">
        <v>45019.0859837963</v>
      </c>
      <c r="J105" s="36">
        <f>I105+AE105</f>
        <v>45022.0859837963</v>
      </c>
      <c r="K105" s="36">
        <f>J105+AF105</f>
        <v>45050.0859837963</v>
      </c>
      <c r="L105" s="38" t="s">
        <v>46</v>
      </c>
      <c r="M105" s="39">
        <v>45027.0859837963</v>
      </c>
      <c r="N105" s="32" t="s">
        <v>21</v>
      </c>
      <c r="O105" s="32"/>
      <c r="P105" s="36">
        <v>45034.0859837963</v>
      </c>
      <c r="Q105" s="32" t="s">
        <v>21</v>
      </c>
      <c r="R105" s="32"/>
      <c r="S105" s="32"/>
      <c r="T105" s="36">
        <v>45031.0859837963</v>
      </c>
      <c r="U105" s="32"/>
      <c r="V105" s="32">
        <v>0</v>
      </c>
      <c r="W105" s="32"/>
      <c r="X105" s="32"/>
      <c r="Y105" s="32"/>
      <c r="Z105" s="32"/>
      <c r="AA105" s="32"/>
      <c r="AC105" s="38">
        <f>ABS(M105-J105)</f>
        <v>5</v>
      </c>
      <c r="AD105" s="40"/>
      <c r="AE105" s="37">
        <v>3</v>
      </c>
      <c r="AF105" s="37">
        <v>28</v>
      </c>
      <c r="AG105" s="32"/>
      <c r="AH105" s="32"/>
      <c r="AI105" s="32"/>
      <c r="AJ105" s="37">
        <f>I105-H105</f>
        <v>3</v>
      </c>
    </row>
    <row r="106" spans="1:38" x14ac:dyDescent="0.35">
      <c r="A106" s="32">
        <v>2384</v>
      </c>
      <c r="B106" s="32" t="s">
        <v>1852</v>
      </c>
      <c r="C106" s="32" t="s">
        <v>50</v>
      </c>
      <c r="D106" s="32" t="s">
        <v>2479</v>
      </c>
      <c r="E106" s="32" t="s">
        <v>2519</v>
      </c>
      <c r="F106" s="32" t="str">
        <f t="shared" si="2"/>
        <v>Program Office-Analyst</v>
      </c>
      <c r="G106" s="32" t="s">
        <v>42</v>
      </c>
      <c r="H106" s="36">
        <v>45029.529537037037</v>
      </c>
      <c r="I106" s="36">
        <v>45033.529537037037</v>
      </c>
      <c r="J106" s="36">
        <f>I106+AE106</f>
        <v>45036.529537037037</v>
      </c>
      <c r="K106" s="36">
        <f>J106+AF106</f>
        <v>45050.529537037037</v>
      </c>
      <c r="L106" s="38" t="s">
        <v>46</v>
      </c>
      <c r="M106" s="39">
        <v>45050.529537037037</v>
      </c>
      <c r="N106" s="32" t="s">
        <v>48</v>
      </c>
      <c r="O106" s="32" t="s">
        <v>27</v>
      </c>
      <c r="P106" s="36"/>
      <c r="Q106" s="32"/>
      <c r="R106" s="32"/>
      <c r="S106" s="32"/>
      <c r="T106" s="36">
        <v>45053.529537037037</v>
      </c>
      <c r="U106" s="32"/>
      <c r="V106" s="32">
        <v>0</v>
      </c>
      <c r="W106" s="32"/>
      <c r="X106" s="32"/>
      <c r="Y106" s="32"/>
      <c r="Z106" s="32"/>
      <c r="AA106" s="32" t="s">
        <v>30</v>
      </c>
      <c r="AC106" s="38">
        <f>ABS(M106-J106)</f>
        <v>14</v>
      </c>
      <c r="AD106" s="40"/>
      <c r="AE106" s="37">
        <v>3</v>
      </c>
      <c r="AF106" s="37">
        <v>14</v>
      </c>
      <c r="AG106" s="32"/>
      <c r="AH106" s="32"/>
      <c r="AI106" s="32"/>
      <c r="AJ106" s="37">
        <f>I106-H106</f>
        <v>4</v>
      </c>
    </row>
    <row r="107" spans="1:38" x14ac:dyDescent="0.35">
      <c r="A107" s="32">
        <v>2383</v>
      </c>
      <c r="B107" s="32" t="s">
        <v>1286</v>
      </c>
      <c r="C107" s="32" t="s">
        <v>50</v>
      </c>
      <c r="D107" s="32" t="s">
        <v>2479</v>
      </c>
      <c r="E107" s="32" t="s">
        <v>2519</v>
      </c>
      <c r="F107" s="32" t="str">
        <f t="shared" si="2"/>
        <v>Program Office-Analyst</v>
      </c>
      <c r="G107" s="32" t="s">
        <v>42</v>
      </c>
      <c r="H107" s="36">
        <v>45031.529537037037</v>
      </c>
      <c r="I107" s="36">
        <v>45034.529537037037</v>
      </c>
      <c r="J107" s="36">
        <f>I107+AE107</f>
        <v>45036.529537037037</v>
      </c>
      <c r="K107" s="36">
        <f>J107+AF107</f>
        <v>45055.529537037037</v>
      </c>
      <c r="L107" s="38" t="s">
        <v>46</v>
      </c>
      <c r="M107" s="39">
        <v>45050.529537037037</v>
      </c>
      <c r="N107" s="32" t="s">
        <v>20</v>
      </c>
      <c r="O107" s="32"/>
      <c r="P107" s="36">
        <v>45054.529537037037</v>
      </c>
      <c r="Q107" s="32" t="s">
        <v>20</v>
      </c>
      <c r="R107" s="36">
        <v>45051.529537037037</v>
      </c>
      <c r="S107" s="36">
        <v>45055.529537037037</v>
      </c>
      <c r="T107" s="36">
        <v>45051.529537037037</v>
      </c>
      <c r="U107" s="36">
        <v>45056.529537037037</v>
      </c>
      <c r="V107" s="41">
        <v>1</v>
      </c>
      <c r="W107" s="36">
        <v>45059.529537037037</v>
      </c>
      <c r="X107" s="36">
        <v>45061.529537037037</v>
      </c>
      <c r="Y107" s="36">
        <v>45062.529537037037</v>
      </c>
      <c r="Z107" s="32"/>
      <c r="AA107" s="32"/>
      <c r="AB107" s="5">
        <v>45081.529537037037</v>
      </c>
      <c r="AC107" s="38">
        <f>ABS(M107-J107)</f>
        <v>14</v>
      </c>
      <c r="AD107" s="37">
        <f>U107-H107</f>
        <v>25</v>
      </c>
      <c r="AE107" s="37">
        <v>2</v>
      </c>
      <c r="AF107" s="37">
        <v>19</v>
      </c>
      <c r="AG107" s="32">
        <v>149</v>
      </c>
      <c r="AH107" s="41">
        <f>W107-U107</f>
        <v>3</v>
      </c>
      <c r="AI107" s="42">
        <f>U107-M107</f>
        <v>6</v>
      </c>
      <c r="AJ107" s="37">
        <f>I107-H107</f>
        <v>3</v>
      </c>
      <c r="AK107">
        <f>AB107-U107</f>
        <v>25</v>
      </c>
      <c r="AL107" s="11">
        <f>Y107-X107</f>
        <v>1</v>
      </c>
    </row>
    <row r="108" spans="1:38" x14ac:dyDescent="0.35">
      <c r="A108" s="32">
        <v>2370</v>
      </c>
      <c r="B108" s="32" t="s">
        <v>1138</v>
      </c>
      <c r="C108" s="32" t="s">
        <v>50</v>
      </c>
      <c r="D108" s="32" t="s">
        <v>2479</v>
      </c>
      <c r="E108" s="32" t="s">
        <v>2519</v>
      </c>
      <c r="F108" s="32" t="str">
        <f t="shared" si="2"/>
        <v>Program Office-Analyst</v>
      </c>
      <c r="G108" s="32" t="s">
        <v>42</v>
      </c>
      <c r="H108" s="36">
        <v>44973.268252314818</v>
      </c>
      <c r="I108" s="36">
        <v>44976.268252314818</v>
      </c>
      <c r="J108" s="36">
        <f>I108+AE108</f>
        <v>44980.268252314818</v>
      </c>
      <c r="K108" s="36">
        <f>J108+AF108</f>
        <v>44986.268252314818</v>
      </c>
      <c r="L108" s="38" t="s">
        <v>47</v>
      </c>
      <c r="M108" s="39"/>
      <c r="N108" s="32"/>
      <c r="O108" s="32"/>
      <c r="P108" s="36"/>
      <c r="Q108" s="32"/>
      <c r="R108" s="32"/>
      <c r="S108" s="32"/>
      <c r="T108" s="36"/>
      <c r="U108" s="32"/>
      <c r="V108" s="32">
        <v>0</v>
      </c>
      <c r="W108" s="32"/>
      <c r="X108" s="32"/>
      <c r="Y108" s="32"/>
      <c r="Z108" s="32"/>
      <c r="AA108" s="32"/>
      <c r="AC108" s="38"/>
      <c r="AD108" s="40"/>
      <c r="AE108" s="37">
        <v>4</v>
      </c>
      <c r="AF108" s="37">
        <v>6</v>
      </c>
      <c r="AG108" s="32"/>
      <c r="AH108" s="32"/>
      <c r="AI108" s="32"/>
      <c r="AJ108" s="37">
        <f>I108-H108</f>
        <v>3</v>
      </c>
    </row>
    <row r="109" spans="1:38" x14ac:dyDescent="0.35">
      <c r="A109" s="32">
        <v>2314</v>
      </c>
      <c r="B109" s="32" t="s">
        <v>2367</v>
      </c>
      <c r="C109" s="32" t="s">
        <v>50</v>
      </c>
      <c r="D109" s="32" t="s">
        <v>2479</v>
      </c>
      <c r="E109" s="32" t="s">
        <v>2519</v>
      </c>
      <c r="F109" s="32" t="str">
        <f t="shared" si="2"/>
        <v>Program Office-Analyst</v>
      </c>
      <c r="G109" s="32" t="s">
        <v>42</v>
      </c>
      <c r="H109" s="36">
        <v>44670.037303240744</v>
      </c>
      <c r="I109" s="36">
        <v>44671.037303240744</v>
      </c>
      <c r="J109" s="36">
        <f>I109+AE109</f>
        <v>44677.037303240744</v>
      </c>
      <c r="K109" s="36">
        <f>J109+AF109</f>
        <v>44697.037303240744</v>
      </c>
      <c r="L109" s="38" t="s">
        <v>46</v>
      </c>
      <c r="M109" s="39">
        <v>44691.037303240744</v>
      </c>
      <c r="N109" s="32" t="s">
        <v>48</v>
      </c>
      <c r="O109" s="32" t="s">
        <v>27</v>
      </c>
      <c r="P109" s="36"/>
      <c r="Q109" s="32"/>
      <c r="R109" s="32"/>
      <c r="S109" s="32"/>
      <c r="T109" s="36">
        <v>44694.037303240744</v>
      </c>
      <c r="U109" s="32"/>
      <c r="V109" s="32">
        <v>0</v>
      </c>
      <c r="W109" s="32"/>
      <c r="X109" s="32"/>
      <c r="Y109" s="32"/>
      <c r="Z109" s="32"/>
      <c r="AA109" s="32" t="s">
        <v>31</v>
      </c>
      <c r="AC109" s="38">
        <f>ABS(M109-J109)</f>
        <v>14</v>
      </c>
      <c r="AD109" s="40"/>
      <c r="AE109" s="37">
        <v>6</v>
      </c>
      <c r="AF109" s="37">
        <v>20</v>
      </c>
      <c r="AG109" s="32"/>
      <c r="AH109" s="32"/>
      <c r="AI109" s="32"/>
      <c r="AJ109" s="37">
        <f>I109-H109</f>
        <v>1</v>
      </c>
    </row>
    <row r="110" spans="1:38" x14ac:dyDescent="0.35">
      <c r="A110" s="32">
        <v>2313</v>
      </c>
      <c r="B110" s="32" t="s">
        <v>1732</v>
      </c>
      <c r="C110" s="32" t="s">
        <v>50</v>
      </c>
      <c r="D110" s="32" t="s">
        <v>2479</v>
      </c>
      <c r="E110" s="32" t="s">
        <v>2519</v>
      </c>
      <c r="F110" s="32" t="str">
        <f t="shared" si="2"/>
        <v>Program Office-Analyst</v>
      </c>
      <c r="G110" s="32" t="s">
        <v>42</v>
      </c>
      <c r="H110" s="36">
        <v>44670.037303240744</v>
      </c>
      <c r="I110" s="36">
        <v>44673.037303240744</v>
      </c>
      <c r="J110" s="36">
        <f>I110+AE110</f>
        <v>44677.037303240744</v>
      </c>
      <c r="K110" s="36">
        <f>J110+AF110</f>
        <v>44703.037303240744</v>
      </c>
      <c r="L110" s="38" t="s">
        <v>46</v>
      </c>
      <c r="M110" s="39">
        <v>44688.037303240744</v>
      </c>
      <c r="N110" s="32" t="s">
        <v>22</v>
      </c>
      <c r="O110" s="32"/>
      <c r="P110" s="36">
        <v>44691.037303240744</v>
      </c>
      <c r="Q110" s="32" t="s">
        <v>22</v>
      </c>
      <c r="R110" s="32"/>
      <c r="S110" s="32"/>
      <c r="T110" s="36">
        <v>44689.037303240744</v>
      </c>
      <c r="U110" s="32"/>
      <c r="V110" s="32">
        <v>0</v>
      </c>
      <c r="W110" s="32"/>
      <c r="X110" s="32"/>
      <c r="Y110" s="32"/>
      <c r="Z110" s="32"/>
      <c r="AA110" s="32"/>
      <c r="AC110" s="38">
        <f>ABS(M110-J110)</f>
        <v>11</v>
      </c>
      <c r="AD110" s="40"/>
      <c r="AE110" s="37">
        <v>4</v>
      </c>
      <c r="AF110" s="37">
        <v>26</v>
      </c>
      <c r="AG110" s="32"/>
      <c r="AH110" s="32"/>
      <c r="AI110" s="32"/>
      <c r="AJ110" s="37">
        <f>I110-H110</f>
        <v>3</v>
      </c>
    </row>
    <row r="111" spans="1:38" x14ac:dyDescent="0.35">
      <c r="A111" s="32">
        <v>2267</v>
      </c>
      <c r="B111" s="32" t="s">
        <v>2054</v>
      </c>
      <c r="C111" s="32" t="s">
        <v>50</v>
      </c>
      <c r="D111" s="32" t="s">
        <v>2479</v>
      </c>
      <c r="E111" s="32" t="s">
        <v>2519</v>
      </c>
      <c r="F111" s="32" t="str">
        <f t="shared" si="2"/>
        <v>Program Office-Analyst</v>
      </c>
      <c r="G111" s="32" t="s">
        <v>42</v>
      </c>
      <c r="H111" s="36">
        <v>45027.937696759262</v>
      </c>
      <c r="I111" s="36">
        <v>45030.937696759262</v>
      </c>
      <c r="J111" s="36">
        <f>I111+AE111</f>
        <v>45036.937696759262</v>
      </c>
      <c r="K111" s="36">
        <f>J111+AF111</f>
        <v>45048.937696759262</v>
      </c>
      <c r="L111" s="38" t="s">
        <v>46</v>
      </c>
      <c r="M111" s="39">
        <v>45038.937696759262</v>
      </c>
      <c r="N111" s="32" t="s">
        <v>48</v>
      </c>
      <c r="O111" s="32" t="s">
        <v>25</v>
      </c>
      <c r="P111" s="36"/>
      <c r="Q111" s="32"/>
      <c r="R111" s="32"/>
      <c r="S111" s="32"/>
      <c r="T111" s="36"/>
      <c r="U111" s="32"/>
      <c r="V111" s="32">
        <v>0</v>
      </c>
      <c r="W111" s="32"/>
      <c r="X111" s="32"/>
      <c r="Y111" s="32"/>
      <c r="Z111" s="32"/>
      <c r="AA111" s="32" t="s">
        <v>30</v>
      </c>
      <c r="AC111" s="38">
        <f>ABS(M111-J111)</f>
        <v>2</v>
      </c>
      <c r="AD111" s="40"/>
      <c r="AE111" s="37">
        <v>6</v>
      </c>
      <c r="AF111" s="37">
        <v>12</v>
      </c>
      <c r="AG111" s="32"/>
      <c r="AH111" s="32"/>
      <c r="AI111" s="32"/>
      <c r="AJ111" s="37">
        <f>I111-H111</f>
        <v>3</v>
      </c>
    </row>
    <row r="112" spans="1:38" x14ac:dyDescent="0.35">
      <c r="A112" s="32">
        <v>2263</v>
      </c>
      <c r="B112" s="32" t="s">
        <v>1635</v>
      </c>
      <c r="C112" s="32" t="s">
        <v>50</v>
      </c>
      <c r="D112" s="32" t="s">
        <v>2479</v>
      </c>
      <c r="E112" s="32" t="s">
        <v>2519</v>
      </c>
      <c r="F112" s="32" t="str">
        <f t="shared" si="2"/>
        <v>Program Office-Analyst</v>
      </c>
      <c r="G112" s="32" t="s">
        <v>42</v>
      </c>
      <c r="H112" s="36">
        <v>45030.937696759262</v>
      </c>
      <c r="I112" s="36">
        <v>45034.937696759262</v>
      </c>
      <c r="J112" s="36">
        <f>I112+AE112</f>
        <v>45036.937696759262</v>
      </c>
      <c r="K112" s="36">
        <f>J112+AF112</f>
        <v>45061.937696759262</v>
      </c>
      <c r="L112" s="38" t="s">
        <v>46</v>
      </c>
      <c r="M112" s="39">
        <v>45053.937696759262</v>
      </c>
      <c r="N112" s="32" t="s">
        <v>21</v>
      </c>
      <c r="O112" s="32"/>
      <c r="P112" s="36">
        <v>45059.937696759262</v>
      </c>
      <c r="Q112" s="32" t="s">
        <v>21</v>
      </c>
      <c r="R112" s="32"/>
      <c r="S112" s="32"/>
      <c r="T112" s="36">
        <v>45056.937696759262</v>
      </c>
      <c r="U112" s="32"/>
      <c r="V112" s="32">
        <v>0</v>
      </c>
      <c r="W112" s="32"/>
      <c r="X112" s="32"/>
      <c r="Y112" s="32"/>
      <c r="Z112" s="32"/>
      <c r="AA112" s="32"/>
      <c r="AC112" s="38">
        <f>ABS(M112-J112)</f>
        <v>17</v>
      </c>
      <c r="AD112" s="40"/>
      <c r="AE112" s="37">
        <v>2</v>
      </c>
      <c r="AF112" s="37">
        <v>25</v>
      </c>
      <c r="AG112" s="32"/>
      <c r="AH112" s="32"/>
      <c r="AI112" s="32"/>
      <c r="AJ112" s="37">
        <f>I112-H112</f>
        <v>4</v>
      </c>
    </row>
    <row r="113" spans="1:38" x14ac:dyDescent="0.35">
      <c r="A113" s="32">
        <v>2216</v>
      </c>
      <c r="B113" s="32" t="s">
        <v>2124</v>
      </c>
      <c r="C113" s="32" t="s">
        <v>50</v>
      </c>
      <c r="D113" s="32" t="s">
        <v>2479</v>
      </c>
      <c r="E113" s="32" t="s">
        <v>2519</v>
      </c>
      <c r="F113" s="32" t="str">
        <f t="shared" si="2"/>
        <v>Program Office-Analyst</v>
      </c>
      <c r="G113" s="32" t="s">
        <v>42</v>
      </c>
      <c r="H113" s="36">
        <v>44641.873194444444</v>
      </c>
      <c r="I113" s="36">
        <v>44643.873194444444</v>
      </c>
      <c r="J113" s="36">
        <f>I113+AE113</f>
        <v>44648.873194444444</v>
      </c>
      <c r="K113" s="36">
        <f>J113+AF113</f>
        <v>44671.873194444444</v>
      </c>
      <c r="L113" s="38" t="s">
        <v>46</v>
      </c>
      <c r="M113" s="39">
        <v>44657.873194444444</v>
      </c>
      <c r="N113" s="32" t="s">
        <v>48</v>
      </c>
      <c r="O113" s="32" t="s">
        <v>28</v>
      </c>
      <c r="P113" s="36"/>
      <c r="Q113" s="32"/>
      <c r="R113" s="32"/>
      <c r="S113" s="32"/>
      <c r="T113" s="36"/>
      <c r="U113" s="32"/>
      <c r="V113" s="32">
        <v>0</v>
      </c>
      <c r="W113" s="32"/>
      <c r="X113" s="32"/>
      <c r="Y113" s="32"/>
      <c r="Z113" s="32"/>
      <c r="AA113" s="32" t="s">
        <v>31</v>
      </c>
      <c r="AC113" s="38">
        <f>ABS(M113-J113)</f>
        <v>9</v>
      </c>
      <c r="AD113" s="40"/>
      <c r="AE113" s="37">
        <v>5</v>
      </c>
      <c r="AF113" s="37">
        <v>23</v>
      </c>
      <c r="AG113" s="32"/>
      <c r="AH113" s="32"/>
      <c r="AI113" s="32"/>
      <c r="AJ113" s="37">
        <f>I113-H113</f>
        <v>2</v>
      </c>
    </row>
    <row r="114" spans="1:38" x14ac:dyDescent="0.35">
      <c r="A114" s="32">
        <v>2215</v>
      </c>
      <c r="B114" s="32" t="s">
        <v>2360</v>
      </c>
      <c r="C114" s="32" t="s">
        <v>50</v>
      </c>
      <c r="D114" s="32" t="s">
        <v>2479</v>
      </c>
      <c r="E114" s="32" t="s">
        <v>2519</v>
      </c>
      <c r="F114" s="32" t="str">
        <f t="shared" si="2"/>
        <v>Program Office-Analyst</v>
      </c>
      <c r="G114" s="32" t="s">
        <v>42</v>
      </c>
      <c r="H114" s="36">
        <v>44642.873194444444</v>
      </c>
      <c r="I114" s="36">
        <v>44644.873194444444</v>
      </c>
      <c r="J114" s="36">
        <f>I114+AE114</f>
        <v>44648.873194444444</v>
      </c>
      <c r="K114" s="36">
        <f>J114+AF114</f>
        <v>44668.873194444444</v>
      </c>
      <c r="L114" s="38" t="s">
        <v>46</v>
      </c>
      <c r="M114" s="39">
        <v>44658.873194444444</v>
      </c>
      <c r="N114" s="32" t="s">
        <v>48</v>
      </c>
      <c r="O114" s="32" t="s">
        <v>27</v>
      </c>
      <c r="P114" s="36"/>
      <c r="Q114" s="32"/>
      <c r="R114" s="32"/>
      <c r="S114" s="32"/>
      <c r="T114" s="36">
        <v>44662.873194444444</v>
      </c>
      <c r="U114" s="32"/>
      <c r="V114" s="32">
        <v>0</v>
      </c>
      <c r="W114" s="32"/>
      <c r="X114" s="32"/>
      <c r="Y114" s="32"/>
      <c r="Z114" s="32"/>
      <c r="AA114" s="32" t="s">
        <v>31</v>
      </c>
      <c r="AC114" s="38">
        <f>ABS(M114-J114)</f>
        <v>10</v>
      </c>
      <c r="AD114" s="40"/>
      <c r="AE114" s="37">
        <v>4</v>
      </c>
      <c r="AF114" s="37">
        <v>20</v>
      </c>
      <c r="AG114" s="32"/>
      <c r="AH114" s="32"/>
      <c r="AI114" s="32"/>
      <c r="AJ114" s="37">
        <f>I114-H114</f>
        <v>2</v>
      </c>
    </row>
    <row r="115" spans="1:38" x14ac:dyDescent="0.35">
      <c r="A115" s="32">
        <v>2213</v>
      </c>
      <c r="B115" s="32" t="s">
        <v>1754</v>
      </c>
      <c r="C115" s="32" t="s">
        <v>50</v>
      </c>
      <c r="D115" s="32" t="s">
        <v>2479</v>
      </c>
      <c r="E115" s="32" t="s">
        <v>2519</v>
      </c>
      <c r="F115" s="32" t="str">
        <f t="shared" si="2"/>
        <v>Program Office-Analyst</v>
      </c>
      <c r="G115" s="32" t="s">
        <v>42</v>
      </c>
      <c r="H115" s="36">
        <v>44641.873194444444</v>
      </c>
      <c r="I115" s="36">
        <v>44643.873194444444</v>
      </c>
      <c r="J115" s="36">
        <f>I115+AE115</f>
        <v>44648.873194444444</v>
      </c>
      <c r="K115" s="36">
        <f>J115+AF115</f>
        <v>44672.873194444444</v>
      </c>
      <c r="L115" s="38" t="s">
        <v>46</v>
      </c>
      <c r="M115" s="39">
        <v>44662.873194444444</v>
      </c>
      <c r="N115" s="32" t="s">
        <v>22</v>
      </c>
      <c r="O115" s="32"/>
      <c r="P115" s="36">
        <v>44667.873194444444</v>
      </c>
      <c r="Q115" s="32" t="s">
        <v>22</v>
      </c>
      <c r="R115" s="32"/>
      <c r="S115" s="32"/>
      <c r="T115" s="36">
        <v>44666.873194444444</v>
      </c>
      <c r="U115" s="32"/>
      <c r="V115" s="32">
        <v>0</v>
      </c>
      <c r="W115" s="32"/>
      <c r="X115" s="32"/>
      <c r="Y115" s="32"/>
      <c r="Z115" s="32"/>
      <c r="AA115" s="32"/>
      <c r="AC115" s="38">
        <f>ABS(M115-J115)</f>
        <v>14</v>
      </c>
      <c r="AD115" s="40"/>
      <c r="AE115" s="37">
        <v>5</v>
      </c>
      <c r="AF115" s="37">
        <v>24</v>
      </c>
      <c r="AG115" s="32"/>
      <c r="AH115" s="32"/>
      <c r="AI115" s="32"/>
      <c r="AJ115" s="37">
        <f>I115-H115</f>
        <v>2</v>
      </c>
    </row>
    <row r="116" spans="1:38" x14ac:dyDescent="0.35">
      <c r="A116" s="32">
        <v>2200</v>
      </c>
      <c r="B116" s="32" t="s">
        <v>1756</v>
      </c>
      <c r="C116" s="32" t="s">
        <v>50</v>
      </c>
      <c r="D116" s="32" t="s">
        <v>2479</v>
      </c>
      <c r="E116" s="32" t="s">
        <v>2519</v>
      </c>
      <c r="F116" s="32" t="str">
        <f t="shared" si="2"/>
        <v>Program Office-Analyst</v>
      </c>
      <c r="G116" s="32" t="s">
        <v>42</v>
      </c>
      <c r="H116" s="36">
        <v>44803.166006944448</v>
      </c>
      <c r="I116" s="36">
        <v>44804.166006944448</v>
      </c>
      <c r="J116" s="36">
        <f>I116+AE116</f>
        <v>44807.166006944448</v>
      </c>
      <c r="K116" s="36">
        <f>J116+AF116</f>
        <v>44812.166006944448</v>
      </c>
      <c r="L116" s="38" t="s">
        <v>46</v>
      </c>
      <c r="M116" s="39">
        <v>44822.166006944448</v>
      </c>
      <c r="N116" s="32" t="s">
        <v>22</v>
      </c>
      <c r="O116" s="32"/>
      <c r="P116" s="36">
        <v>44830.166006944448</v>
      </c>
      <c r="Q116" s="32" t="s">
        <v>22</v>
      </c>
      <c r="R116" s="32"/>
      <c r="S116" s="32"/>
      <c r="T116" s="36">
        <v>44826.166006944448</v>
      </c>
      <c r="U116" s="32"/>
      <c r="V116" s="32">
        <v>0</v>
      </c>
      <c r="W116" s="32"/>
      <c r="X116" s="32"/>
      <c r="Y116" s="32"/>
      <c r="Z116" s="32"/>
      <c r="AA116" s="32"/>
      <c r="AC116" s="38">
        <f>ABS(M116-J116)</f>
        <v>15</v>
      </c>
      <c r="AD116" s="40"/>
      <c r="AE116" s="37">
        <v>3</v>
      </c>
      <c r="AF116" s="37">
        <v>5</v>
      </c>
      <c r="AG116" s="32"/>
      <c r="AH116" s="32"/>
      <c r="AI116" s="32"/>
      <c r="AJ116" s="37">
        <f>I116-H116</f>
        <v>1</v>
      </c>
    </row>
    <row r="117" spans="1:38" x14ac:dyDescent="0.35">
      <c r="A117" s="32">
        <v>2197</v>
      </c>
      <c r="B117" s="32" t="s">
        <v>1339</v>
      </c>
      <c r="C117" s="32" t="s">
        <v>50</v>
      </c>
      <c r="D117" s="32" t="s">
        <v>2479</v>
      </c>
      <c r="E117" s="32" t="s">
        <v>2519</v>
      </c>
      <c r="F117" s="32" t="str">
        <f t="shared" si="2"/>
        <v>Program Office-Analyst</v>
      </c>
      <c r="G117" s="32" t="s">
        <v>42</v>
      </c>
      <c r="H117" s="36">
        <v>44800.166006944448</v>
      </c>
      <c r="I117" s="36">
        <v>44801.166006944448</v>
      </c>
      <c r="J117" s="36">
        <f>I117+AE117</f>
        <v>44807.166006944448</v>
      </c>
      <c r="K117" s="36">
        <f>J117+AF117</f>
        <v>44816.166006944448</v>
      </c>
      <c r="L117" s="38" t="s">
        <v>46</v>
      </c>
      <c r="M117" s="39">
        <v>44822.166006944448</v>
      </c>
      <c r="N117" s="32" t="s">
        <v>20</v>
      </c>
      <c r="O117" s="32"/>
      <c r="P117" s="36">
        <v>44827.166006944448</v>
      </c>
      <c r="Q117" s="32" t="s">
        <v>20</v>
      </c>
      <c r="R117" s="36">
        <v>44823.166006944448</v>
      </c>
      <c r="S117" s="36">
        <v>44824.166006944448</v>
      </c>
      <c r="T117" s="36">
        <v>44826.166006944448</v>
      </c>
      <c r="U117" s="36">
        <v>44828.166006944448</v>
      </c>
      <c r="V117" s="41">
        <v>1</v>
      </c>
      <c r="W117" s="36">
        <v>44829.166006944448</v>
      </c>
      <c r="X117" s="36">
        <v>44832.166006944448</v>
      </c>
      <c r="Y117" s="36">
        <v>44835.166006944448</v>
      </c>
      <c r="Z117" s="32"/>
      <c r="AA117" s="32"/>
      <c r="AB117" s="5">
        <v>44854.166006944448</v>
      </c>
      <c r="AC117" s="38">
        <f>ABS(M117-J117)</f>
        <v>15</v>
      </c>
      <c r="AD117" s="37">
        <f>U117-H117</f>
        <v>28</v>
      </c>
      <c r="AE117" s="37">
        <v>6</v>
      </c>
      <c r="AF117" s="37">
        <v>9</v>
      </c>
      <c r="AG117" s="32">
        <v>121</v>
      </c>
      <c r="AH117" s="41">
        <f>W117-U117</f>
        <v>1</v>
      </c>
      <c r="AI117" s="42">
        <f>U117-M117</f>
        <v>6</v>
      </c>
      <c r="AJ117" s="37">
        <f>I117-H117</f>
        <v>1</v>
      </c>
      <c r="AK117">
        <f>AB117-U117</f>
        <v>26</v>
      </c>
      <c r="AL117" s="11">
        <f>Y117-X117</f>
        <v>3</v>
      </c>
    </row>
    <row r="118" spans="1:38" x14ac:dyDescent="0.35">
      <c r="A118" s="32">
        <v>2191</v>
      </c>
      <c r="B118" s="32" t="s">
        <v>1755</v>
      </c>
      <c r="C118" s="32" t="s">
        <v>50</v>
      </c>
      <c r="D118" s="32" t="s">
        <v>2479</v>
      </c>
      <c r="E118" s="32" t="s">
        <v>2519</v>
      </c>
      <c r="F118" s="32" t="str">
        <f t="shared" si="2"/>
        <v>Program Office-Analyst</v>
      </c>
      <c r="G118" s="32" t="s">
        <v>42</v>
      </c>
      <c r="H118" s="36">
        <v>44800.166006944448</v>
      </c>
      <c r="I118" s="36">
        <v>44803.166006944448</v>
      </c>
      <c r="J118" s="36">
        <f>I118+AE118</f>
        <v>44807.166006944448</v>
      </c>
      <c r="K118" s="36">
        <f>J118+AF118</f>
        <v>44821.166006944448</v>
      </c>
      <c r="L118" s="38" t="s">
        <v>46</v>
      </c>
      <c r="M118" s="39">
        <v>44821.166006944448</v>
      </c>
      <c r="N118" s="32" t="s">
        <v>22</v>
      </c>
      <c r="O118" s="32"/>
      <c r="P118" s="36">
        <v>44825.166006944448</v>
      </c>
      <c r="Q118" s="32" t="s">
        <v>22</v>
      </c>
      <c r="R118" s="32"/>
      <c r="S118" s="32"/>
      <c r="T118" s="36">
        <v>44824.166006944448</v>
      </c>
      <c r="U118" s="32"/>
      <c r="V118" s="32">
        <v>0</v>
      </c>
      <c r="W118" s="32"/>
      <c r="X118" s="32"/>
      <c r="Y118" s="32"/>
      <c r="Z118" s="32"/>
      <c r="AA118" s="32"/>
      <c r="AC118" s="38">
        <f>ABS(M118-J118)</f>
        <v>14</v>
      </c>
      <c r="AD118" s="40"/>
      <c r="AE118" s="37">
        <v>4</v>
      </c>
      <c r="AF118" s="37">
        <v>14</v>
      </c>
      <c r="AG118" s="32"/>
      <c r="AH118" s="32"/>
      <c r="AI118" s="32"/>
      <c r="AJ118" s="37">
        <f>I118-H118</f>
        <v>3</v>
      </c>
    </row>
    <row r="119" spans="1:38" x14ac:dyDescent="0.35">
      <c r="A119" s="32">
        <v>2129</v>
      </c>
      <c r="B119" s="32" t="s">
        <v>2202</v>
      </c>
      <c r="C119" s="32" t="s">
        <v>50</v>
      </c>
      <c r="D119" s="32" t="s">
        <v>2479</v>
      </c>
      <c r="E119" s="32" t="s">
        <v>2519</v>
      </c>
      <c r="F119" s="32" t="str">
        <f t="shared" si="2"/>
        <v>Program Office-Analyst</v>
      </c>
      <c r="G119" s="32" t="s">
        <v>42</v>
      </c>
      <c r="H119" s="36">
        <v>44930.473356481481</v>
      </c>
      <c r="I119" s="36">
        <v>44933.473356481481</v>
      </c>
      <c r="J119" s="36">
        <f>I119+AE119</f>
        <v>44935.473356481481</v>
      </c>
      <c r="K119" s="36">
        <f>J119+AF119</f>
        <v>44956.473356481481</v>
      </c>
      <c r="L119" s="38" t="s">
        <v>46</v>
      </c>
      <c r="M119" s="39">
        <v>44940.473356481481</v>
      </c>
      <c r="N119" s="32" t="s">
        <v>48</v>
      </c>
      <c r="O119" s="32" t="s">
        <v>25</v>
      </c>
      <c r="P119" s="36"/>
      <c r="Q119" s="32"/>
      <c r="R119" s="32"/>
      <c r="S119" s="32"/>
      <c r="T119" s="36">
        <v>44944.473356481481</v>
      </c>
      <c r="U119" s="32"/>
      <c r="V119" s="32">
        <v>0</v>
      </c>
      <c r="W119" s="32"/>
      <c r="X119" s="32"/>
      <c r="Y119" s="32"/>
      <c r="Z119" s="32"/>
      <c r="AA119" s="32" t="s">
        <v>31</v>
      </c>
      <c r="AC119" s="38">
        <f>ABS(M119-J119)</f>
        <v>5</v>
      </c>
      <c r="AD119" s="40"/>
      <c r="AE119" s="37">
        <v>2</v>
      </c>
      <c r="AF119" s="37">
        <v>21</v>
      </c>
      <c r="AG119" s="32"/>
      <c r="AH119" s="32"/>
      <c r="AI119" s="32"/>
      <c r="AJ119" s="37">
        <f>I119-H119</f>
        <v>3</v>
      </c>
    </row>
    <row r="120" spans="1:38" x14ac:dyDescent="0.35">
      <c r="A120" s="32">
        <v>2114</v>
      </c>
      <c r="B120" s="32" t="s">
        <v>1080</v>
      </c>
      <c r="C120" s="32" t="s">
        <v>50</v>
      </c>
      <c r="D120" s="32" t="s">
        <v>2479</v>
      </c>
      <c r="E120" s="32" t="s">
        <v>2519</v>
      </c>
      <c r="F120" s="32" t="str">
        <f t="shared" si="2"/>
        <v>Program Office-Analyst</v>
      </c>
      <c r="G120" s="32" t="s">
        <v>42</v>
      </c>
      <c r="H120" s="36">
        <v>45034.055439814816</v>
      </c>
      <c r="I120" s="36">
        <v>45035.055439814816</v>
      </c>
      <c r="J120" s="36">
        <f>I120+AE120</f>
        <v>45038.055439814816</v>
      </c>
      <c r="K120" s="36">
        <f>J120+AF120</f>
        <v>45045.055439814816</v>
      </c>
      <c r="L120" s="38" t="s">
        <v>47</v>
      </c>
      <c r="M120" s="39"/>
      <c r="N120" s="32"/>
      <c r="O120" s="32"/>
      <c r="P120" s="36"/>
      <c r="Q120" s="32"/>
      <c r="R120" s="32"/>
      <c r="S120" s="32"/>
      <c r="T120" s="36"/>
      <c r="U120" s="32"/>
      <c r="V120" s="32">
        <v>0</v>
      </c>
      <c r="W120" s="32"/>
      <c r="X120" s="32"/>
      <c r="Y120" s="32"/>
      <c r="Z120" s="32"/>
      <c r="AA120" s="32"/>
      <c r="AC120" s="38"/>
      <c r="AD120" s="40"/>
      <c r="AE120" s="37">
        <v>3</v>
      </c>
      <c r="AF120" s="37">
        <v>7</v>
      </c>
      <c r="AG120" s="32"/>
      <c r="AH120" s="32"/>
      <c r="AI120" s="32"/>
      <c r="AJ120" s="37">
        <f>I120-H120</f>
        <v>1</v>
      </c>
    </row>
    <row r="121" spans="1:38" x14ac:dyDescent="0.35">
      <c r="A121" s="32">
        <v>2069</v>
      </c>
      <c r="B121" s="32" t="s">
        <v>1454</v>
      </c>
      <c r="C121" s="32" t="s">
        <v>50</v>
      </c>
      <c r="D121" s="32" t="s">
        <v>2479</v>
      </c>
      <c r="E121" s="32" t="s">
        <v>2519</v>
      </c>
      <c r="F121" s="32" t="str">
        <f t="shared" si="2"/>
        <v>Program Office-Analyst</v>
      </c>
      <c r="G121" s="32" t="s">
        <v>42</v>
      </c>
      <c r="H121" s="36">
        <v>44867.782581018517</v>
      </c>
      <c r="I121" s="36">
        <v>44869.782581018517</v>
      </c>
      <c r="J121" s="36">
        <f>I121+AE121</f>
        <v>44873.782581018517</v>
      </c>
      <c r="K121" s="36">
        <f>J121+AF121</f>
        <v>44903.782581018517</v>
      </c>
      <c r="L121" s="38" t="s">
        <v>46</v>
      </c>
      <c r="M121" s="39">
        <v>44887.782581018517</v>
      </c>
      <c r="N121" s="32" t="s">
        <v>20</v>
      </c>
      <c r="O121" s="32"/>
      <c r="P121" s="36">
        <v>44892.782581018517</v>
      </c>
      <c r="Q121" s="32" t="s">
        <v>20</v>
      </c>
      <c r="R121" s="36">
        <v>44888.782581018517</v>
      </c>
      <c r="S121" s="36">
        <v>44891.782581018517</v>
      </c>
      <c r="T121" s="36">
        <v>44890.782581018517</v>
      </c>
      <c r="U121" s="36">
        <v>44895.782581018517</v>
      </c>
      <c r="V121" s="41">
        <v>1</v>
      </c>
      <c r="W121" s="36">
        <v>44899.782581018517</v>
      </c>
      <c r="X121" s="36">
        <v>44900.782581018517</v>
      </c>
      <c r="Y121" s="36">
        <v>44902.782581018517</v>
      </c>
      <c r="Z121" s="32"/>
      <c r="AA121" s="32"/>
      <c r="AB121" s="5">
        <v>44917.782581018517</v>
      </c>
      <c r="AC121" s="38">
        <f>ABS(M121-J121)</f>
        <v>14</v>
      </c>
      <c r="AD121" s="37">
        <f>U121-H121</f>
        <v>28</v>
      </c>
      <c r="AE121" s="37">
        <v>4</v>
      </c>
      <c r="AF121" s="37">
        <v>30</v>
      </c>
      <c r="AG121" s="32">
        <v>139</v>
      </c>
      <c r="AH121" s="41">
        <f>W121-U121</f>
        <v>4</v>
      </c>
      <c r="AI121" s="42">
        <f>U121-M121</f>
        <v>8</v>
      </c>
      <c r="AJ121" s="37">
        <f>I121-H121</f>
        <v>2</v>
      </c>
      <c r="AK121">
        <f>AB121-U121</f>
        <v>22</v>
      </c>
      <c r="AL121" s="11">
        <f t="shared" ref="AL121:AL122" si="4">Y121-X121</f>
        <v>2</v>
      </c>
    </row>
    <row r="122" spans="1:38" x14ac:dyDescent="0.35">
      <c r="A122" s="32">
        <v>2068</v>
      </c>
      <c r="B122" s="32" t="s">
        <v>1453</v>
      </c>
      <c r="C122" s="32" t="s">
        <v>50</v>
      </c>
      <c r="D122" s="32" t="s">
        <v>2479</v>
      </c>
      <c r="E122" s="32" t="s">
        <v>2519</v>
      </c>
      <c r="F122" s="32" t="str">
        <f t="shared" si="2"/>
        <v>Program Office-Analyst</v>
      </c>
      <c r="G122" s="32" t="s">
        <v>42</v>
      </c>
      <c r="H122" s="36">
        <v>44870.782581018517</v>
      </c>
      <c r="I122" s="36">
        <v>44872.782581018517</v>
      </c>
      <c r="J122" s="36">
        <f>I122+AE122</f>
        <v>44873.782581018517</v>
      </c>
      <c r="K122" s="36">
        <f>J122+AF122</f>
        <v>44902.782581018517</v>
      </c>
      <c r="L122" s="38" t="s">
        <v>46</v>
      </c>
      <c r="M122" s="39">
        <v>44877.782581018517</v>
      </c>
      <c r="N122" s="32" t="s">
        <v>20</v>
      </c>
      <c r="O122" s="32"/>
      <c r="P122" s="36">
        <v>44882.782581018517</v>
      </c>
      <c r="Q122" s="32" t="s">
        <v>20</v>
      </c>
      <c r="R122" s="36">
        <v>44879.782581018517</v>
      </c>
      <c r="S122" s="36">
        <v>44880.782581018517</v>
      </c>
      <c r="T122" s="36">
        <v>44880.782581018517</v>
      </c>
      <c r="U122" s="36">
        <v>44886.782581018517</v>
      </c>
      <c r="V122" s="41">
        <v>1</v>
      </c>
      <c r="W122" s="36">
        <v>44889.782581018517</v>
      </c>
      <c r="X122" s="36">
        <v>44891.782581018517</v>
      </c>
      <c r="Y122" s="36">
        <v>44894.782581018517</v>
      </c>
      <c r="Z122" s="32"/>
      <c r="AA122" s="32"/>
      <c r="AB122" s="5">
        <v>44904.782581018517</v>
      </c>
      <c r="AC122" s="38">
        <f>ABS(M122-J122)</f>
        <v>4</v>
      </c>
      <c r="AD122" s="37">
        <f>U122-H122</f>
        <v>16</v>
      </c>
      <c r="AE122" s="37">
        <v>1</v>
      </c>
      <c r="AF122" s="37">
        <v>29</v>
      </c>
      <c r="AG122" s="32">
        <v>150</v>
      </c>
      <c r="AH122" s="41">
        <f>W122-U122</f>
        <v>3</v>
      </c>
      <c r="AI122" s="42">
        <f>U122-M122</f>
        <v>9</v>
      </c>
      <c r="AJ122" s="37">
        <f>I122-H122</f>
        <v>2</v>
      </c>
      <c r="AK122">
        <f>AB122-U122</f>
        <v>18</v>
      </c>
      <c r="AL122" s="11">
        <f t="shared" si="4"/>
        <v>3</v>
      </c>
    </row>
    <row r="123" spans="1:38" x14ac:dyDescent="0.35">
      <c r="A123" s="32">
        <v>2063</v>
      </c>
      <c r="B123" s="32" t="s">
        <v>1861</v>
      </c>
      <c r="C123" s="32" t="s">
        <v>50</v>
      </c>
      <c r="D123" s="32" t="s">
        <v>2479</v>
      </c>
      <c r="E123" s="32" t="s">
        <v>2519</v>
      </c>
      <c r="F123" s="32" t="str">
        <f t="shared" si="2"/>
        <v>Program Office-Analyst</v>
      </c>
      <c r="G123" s="32" t="s">
        <v>42</v>
      </c>
      <c r="H123" s="36">
        <v>44867.782581018517</v>
      </c>
      <c r="I123" s="36">
        <v>44869.782581018517</v>
      </c>
      <c r="J123" s="36">
        <f>I123+AE123</f>
        <v>44873.782581018517</v>
      </c>
      <c r="K123" s="36">
        <f>J123+AF123</f>
        <v>44888.782581018517</v>
      </c>
      <c r="L123" s="38" t="s">
        <v>46</v>
      </c>
      <c r="M123" s="39">
        <v>44884.782581018517</v>
      </c>
      <c r="N123" s="32" t="s">
        <v>48</v>
      </c>
      <c r="O123" s="32" t="s">
        <v>25</v>
      </c>
      <c r="P123" s="36"/>
      <c r="Q123" s="32"/>
      <c r="R123" s="32"/>
      <c r="S123" s="32"/>
      <c r="T123" s="36"/>
      <c r="U123" s="32"/>
      <c r="V123" s="32">
        <v>0</v>
      </c>
      <c r="W123" s="32"/>
      <c r="X123" s="32"/>
      <c r="Y123" s="32"/>
      <c r="Z123" s="32"/>
      <c r="AA123" s="32" t="s">
        <v>30</v>
      </c>
      <c r="AC123" s="38">
        <f>ABS(M123-J123)</f>
        <v>11</v>
      </c>
      <c r="AD123" s="40"/>
      <c r="AE123" s="37">
        <v>4</v>
      </c>
      <c r="AF123" s="37">
        <v>15</v>
      </c>
      <c r="AG123" s="32"/>
      <c r="AH123" s="32"/>
      <c r="AI123" s="32"/>
      <c r="AJ123" s="37">
        <f>I123-H123</f>
        <v>2</v>
      </c>
    </row>
    <row r="124" spans="1:38" x14ac:dyDescent="0.35">
      <c r="A124" s="32">
        <v>1988</v>
      </c>
      <c r="B124" s="32" t="s">
        <v>2435</v>
      </c>
      <c r="C124" s="32" t="s">
        <v>50</v>
      </c>
      <c r="D124" s="32" t="s">
        <v>2479</v>
      </c>
      <c r="E124" s="32" t="s">
        <v>2519</v>
      </c>
      <c r="F124" s="32" t="str">
        <f t="shared" si="2"/>
        <v>Program Office-Analyst</v>
      </c>
      <c r="G124" s="32" t="s">
        <v>42</v>
      </c>
      <c r="H124" s="36">
        <v>44594.370439814818</v>
      </c>
      <c r="I124" s="36">
        <v>44595.370439814818</v>
      </c>
      <c r="J124" s="36">
        <f>I124+AE124</f>
        <v>44601.370439814818</v>
      </c>
      <c r="K124" s="36">
        <f>J124+AF124</f>
        <v>44612.370439814818</v>
      </c>
      <c r="L124" s="38" t="s">
        <v>46</v>
      </c>
      <c r="M124" s="39">
        <v>44603.370439814818</v>
      </c>
      <c r="N124" s="32" t="s">
        <v>48</v>
      </c>
      <c r="O124" s="32" t="s">
        <v>28</v>
      </c>
      <c r="P124" s="36"/>
      <c r="Q124" s="32"/>
      <c r="R124" s="32"/>
      <c r="S124" s="32"/>
      <c r="T124" s="36">
        <v>44605.370439814818</v>
      </c>
      <c r="U124" s="32"/>
      <c r="V124" s="32">
        <v>0</v>
      </c>
      <c r="W124" s="32"/>
      <c r="X124" s="32"/>
      <c r="Y124" s="32"/>
      <c r="Z124" s="32"/>
      <c r="AA124" s="32" t="s">
        <v>31</v>
      </c>
      <c r="AC124" s="38">
        <f>ABS(M124-J124)</f>
        <v>2</v>
      </c>
      <c r="AD124" s="40"/>
      <c r="AE124" s="37">
        <v>6</v>
      </c>
      <c r="AF124" s="37">
        <v>11</v>
      </c>
      <c r="AG124" s="32"/>
      <c r="AH124" s="32"/>
      <c r="AI124" s="32"/>
      <c r="AJ124" s="37">
        <f>I124-H124</f>
        <v>1</v>
      </c>
    </row>
    <row r="125" spans="1:38" x14ac:dyDescent="0.35">
      <c r="A125" s="32">
        <v>1986</v>
      </c>
      <c r="B125" s="32" t="s">
        <v>1637</v>
      </c>
      <c r="C125" s="32" t="s">
        <v>50</v>
      </c>
      <c r="D125" s="32" t="s">
        <v>2479</v>
      </c>
      <c r="E125" s="32" t="s">
        <v>2519</v>
      </c>
      <c r="F125" s="32" t="str">
        <f t="shared" si="2"/>
        <v>Program Office-Analyst</v>
      </c>
      <c r="G125" s="32" t="s">
        <v>42</v>
      </c>
      <c r="H125" s="36">
        <v>44595.370439814818</v>
      </c>
      <c r="I125" s="36">
        <v>44597.370439814818</v>
      </c>
      <c r="J125" s="36">
        <f>I125+AE125</f>
        <v>44601.370439814818</v>
      </c>
      <c r="K125" s="36">
        <f>J125+AF125</f>
        <v>44622.370439814818</v>
      </c>
      <c r="L125" s="38" t="s">
        <v>46</v>
      </c>
      <c r="M125" s="39">
        <v>44614.370439814818</v>
      </c>
      <c r="N125" s="32" t="s">
        <v>21</v>
      </c>
      <c r="O125" s="32"/>
      <c r="P125" s="36">
        <v>44621.370439814818</v>
      </c>
      <c r="Q125" s="32" t="s">
        <v>21</v>
      </c>
      <c r="R125" s="32"/>
      <c r="S125" s="32"/>
      <c r="T125" s="36">
        <v>44617.370439814818</v>
      </c>
      <c r="U125" s="32"/>
      <c r="V125" s="32">
        <v>0</v>
      </c>
      <c r="W125" s="32"/>
      <c r="X125" s="32"/>
      <c r="Y125" s="32"/>
      <c r="Z125" s="32"/>
      <c r="AA125" s="32"/>
      <c r="AC125" s="38">
        <f>ABS(M125-J125)</f>
        <v>13</v>
      </c>
      <c r="AD125" s="40"/>
      <c r="AE125" s="37">
        <v>4</v>
      </c>
      <c r="AF125" s="37">
        <v>21</v>
      </c>
      <c r="AG125" s="32"/>
      <c r="AH125" s="32"/>
      <c r="AI125" s="32"/>
      <c r="AJ125" s="37">
        <f>I125-H125</f>
        <v>2</v>
      </c>
    </row>
    <row r="126" spans="1:38" x14ac:dyDescent="0.35">
      <c r="A126" s="32">
        <v>1984</v>
      </c>
      <c r="B126" s="32" t="s">
        <v>1592</v>
      </c>
      <c r="C126" s="32" t="s">
        <v>50</v>
      </c>
      <c r="D126" s="32" t="s">
        <v>2479</v>
      </c>
      <c r="E126" s="32" t="s">
        <v>2519</v>
      </c>
      <c r="F126" s="32" t="str">
        <f t="shared" si="2"/>
        <v>Program Office-Analyst</v>
      </c>
      <c r="G126" s="32" t="s">
        <v>42</v>
      </c>
      <c r="H126" s="36">
        <v>44594.370439814818</v>
      </c>
      <c r="I126" s="36">
        <v>44596.370439814818</v>
      </c>
      <c r="J126" s="36">
        <f>I126+AE126</f>
        <v>44601.370439814818</v>
      </c>
      <c r="K126" s="36">
        <f>J126+AF126</f>
        <v>44619.370439814818</v>
      </c>
      <c r="L126" s="38" t="s">
        <v>46</v>
      </c>
      <c r="M126" s="39">
        <v>44609.370439814818</v>
      </c>
      <c r="N126" s="32" t="s">
        <v>21</v>
      </c>
      <c r="O126" s="32"/>
      <c r="P126" s="36">
        <v>44614.370439814818</v>
      </c>
      <c r="Q126" s="32" t="s">
        <v>21</v>
      </c>
      <c r="R126" s="32"/>
      <c r="S126" s="32"/>
      <c r="T126" s="36">
        <v>44612.370439814818</v>
      </c>
      <c r="U126" s="32"/>
      <c r="V126" s="32">
        <v>0</v>
      </c>
      <c r="W126" s="32"/>
      <c r="X126" s="32"/>
      <c r="Y126" s="32"/>
      <c r="Z126" s="32"/>
      <c r="AA126" s="32"/>
      <c r="AC126" s="38">
        <f>ABS(M126-J126)</f>
        <v>8</v>
      </c>
      <c r="AD126" s="40"/>
      <c r="AE126" s="37">
        <v>5</v>
      </c>
      <c r="AF126" s="37">
        <v>18</v>
      </c>
      <c r="AG126" s="32"/>
      <c r="AH126" s="32"/>
      <c r="AI126" s="32"/>
      <c r="AJ126" s="37">
        <f>I126-H126</f>
        <v>2</v>
      </c>
    </row>
    <row r="127" spans="1:38" x14ac:dyDescent="0.35">
      <c r="A127" s="32">
        <v>1982</v>
      </c>
      <c r="B127" s="32" t="s">
        <v>1199</v>
      </c>
      <c r="C127" s="32" t="s">
        <v>50</v>
      </c>
      <c r="D127" s="32" t="s">
        <v>2479</v>
      </c>
      <c r="E127" s="32" t="s">
        <v>2519</v>
      </c>
      <c r="F127" s="32" t="str">
        <f t="shared" si="2"/>
        <v>Program Office-Analyst</v>
      </c>
      <c r="G127" s="32" t="s">
        <v>42</v>
      </c>
      <c r="H127" s="36">
        <v>44592.370439814818</v>
      </c>
      <c r="I127" s="36">
        <v>44595.370439814818</v>
      </c>
      <c r="J127" s="36">
        <f>I127+AE127</f>
        <v>44601.370439814818</v>
      </c>
      <c r="K127" s="36">
        <f>J127+AF127</f>
        <v>44619.370439814818</v>
      </c>
      <c r="L127" s="38" t="s">
        <v>47</v>
      </c>
      <c r="M127" s="39"/>
      <c r="N127" s="32"/>
      <c r="O127" s="32"/>
      <c r="P127" s="36"/>
      <c r="Q127" s="32"/>
      <c r="R127" s="32"/>
      <c r="S127" s="32"/>
      <c r="T127" s="36"/>
      <c r="U127" s="32"/>
      <c r="V127" s="32">
        <v>0</v>
      </c>
      <c r="W127" s="32"/>
      <c r="X127" s="32"/>
      <c r="Y127" s="32"/>
      <c r="Z127" s="32"/>
      <c r="AA127" s="32"/>
      <c r="AC127" s="38"/>
      <c r="AD127" s="40"/>
      <c r="AE127" s="37">
        <v>6</v>
      </c>
      <c r="AF127" s="37">
        <v>18</v>
      </c>
      <c r="AG127" s="32"/>
      <c r="AH127" s="32"/>
      <c r="AI127" s="32"/>
      <c r="AJ127" s="37">
        <f>I127-H127</f>
        <v>3</v>
      </c>
    </row>
    <row r="128" spans="1:38" x14ac:dyDescent="0.35">
      <c r="A128" s="32">
        <v>1977</v>
      </c>
      <c r="B128" s="32" t="s">
        <v>1583</v>
      </c>
      <c r="C128" s="32" t="s">
        <v>50</v>
      </c>
      <c r="D128" s="32" t="s">
        <v>2479</v>
      </c>
      <c r="E128" s="32" t="s">
        <v>2519</v>
      </c>
      <c r="F128" s="32" t="str">
        <f t="shared" si="2"/>
        <v>Program Office-Analyst</v>
      </c>
      <c r="G128" s="32" t="s">
        <v>42</v>
      </c>
      <c r="H128" s="36">
        <v>44854.498391203706</v>
      </c>
      <c r="I128" s="36">
        <v>44857.498391203706</v>
      </c>
      <c r="J128" s="36">
        <f>I128+AE128</f>
        <v>44860.498391203706</v>
      </c>
      <c r="K128" s="36">
        <f>J128+AF128</f>
        <v>44869.498391203706</v>
      </c>
      <c r="L128" s="38" t="s">
        <v>46</v>
      </c>
      <c r="M128" s="39">
        <v>44866.498391203706</v>
      </c>
      <c r="N128" s="32" t="s">
        <v>21</v>
      </c>
      <c r="O128" s="32"/>
      <c r="P128" s="36">
        <v>44872.498391203706</v>
      </c>
      <c r="Q128" s="32" t="s">
        <v>21</v>
      </c>
      <c r="R128" s="32"/>
      <c r="S128" s="32"/>
      <c r="T128" s="36">
        <v>44868.498391203706</v>
      </c>
      <c r="U128" s="32"/>
      <c r="V128" s="32">
        <v>0</v>
      </c>
      <c r="W128" s="32"/>
      <c r="X128" s="32"/>
      <c r="Y128" s="32"/>
      <c r="Z128" s="32"/>
      <c r="AA128" s="32"/>
      <c r="AC128" s="38">
        <f>ABS(M128-J128)</f>
        <v>6</v>
      </c>
      <c r="AD128" s="40"/>
      <c r="AE128" s="37">
        <v>3</v>
      </c>
      <c r="AF128" s="37">
        <v>9</v>
      </c>
      <c r="AG128" s="32"/>
      <c r="AH128" s="32"/>
      <c r="AI128" s="32"/>
      <c r="AJ128" s="37">
        <f>I128-H128</f>
        <v>3</v>
      </c>
    </row>
    <row r="129" spans="1:38" x14ac:dyDescent="0.35">
      <c r="A129" s="32">
        <v>1975</v>
      </c>
      <c r="B129" s="32" t="s">
        <v>1731</v>
      </c>
      <c r="C129" s="32" t="s">
        <v>50</v>
      </c>
      <c r="D129" s="32" t="s">
        <v>2479</v>
      </c>
      <c r="E129" s="32" t="s">
        <v>2519</v>
      </c>
      <c r="F129" s="32" t="str">
        <f t="shared" si="2"/>
        <v>Program Office-Analyst</v>
      </c>
      <c r="G129" s="32" t="s">
        <v>42</v>
      </c>
      <c r="H129" s="36">
        <v>44851.498391203706</v>
      </c>
      <c r="I129" s="36">
        <v>44854.498391203706</v>
      </c>
      <c r="J129" s="36">
        <f>I129+AE129</f>
        <v>44860.498391203706</v>
      </c>
      <c r="K129" s="36">
        <f>J129+AF129</f>
        <v>44890.498391203706</v>
      </c>
      <c r="L129" s="38" t="s">
        <v>46</v>
      </c>
      <c r="M129" s="39">
        <v>44866.498391203706</v>
      </c>
      <c r="N129" s="32" t="s">
        <v>22</v>
      </c>
      <c r="O129" s="32"/>
      <c r="P129" s="36">
        <v>44871.498391203706</v>
      </c>
      <c r="Q129" s="32" t="s">
        <v>22</v>
      </c>
      <c r="R129" s="32"/>
      <c r="S129" s="32"/>
      <c r="T129" s="36">
        <v>44869.498391203706</v>
      </c>
      <c r="U129" s="32"/>
      <c r="V129" s="32">
        <v>0</v>
      </c>
      <c r="W129" s="32"/>
      <c r="X129" s="32"/>
      <c r="Y129" s="32"/>
      <c r="Z129" s="32"/>
      <c r="AA129" s="32"/>
      <c r="AC129" s="38">
        <f>ABS(M129-J129)</f>
        <v>6</v>
      </c>
      <c r="AD129" s="40"/>
      <c r="AE129" s="37">
        <v>6</v>
      </c>
      <c r="AF129" s="37">
        <v>30</v>
      </c>
      <c r="AG129" s="32"/>
      <c r="AH129" s="32"/>
      <c r="AI129" s="32"/>
      <c r="AJ129" s="37">
        <f>I129-H129</f>
        <v>3</v>
      </c>
    </row>
    <row r="130" spans="1:38" x14ac:dyDescent="0.35">
      <c r="A130" s="32">
        <v>1970</v>
      </c>
      <c r="B130" s="32" t="s">
        <v>1677</v>
      </c>
      <c r="C130" s="32" t="s">
        <v>50</v>
      </c>
      <c r="D130" s="32" t="s">
        <v>2479</v>
      </c>
      <c r="E130" s="32" t="s">
        <v>2519</v>
      </c>
      <c r="F130" s="32" t="str">
        <f t="shared" si="2"/>
        <v>Program Office-Analyst</v>
      </c>
      <c r="G130" s="32" t="s">
        <v>42</v>
      </c>
      <c r="H130" s="36">
        <v>44895.432847222219</v>
      </c>
      <c r="I130" s="36">
        <v>44898.432847222219</v>
      </c>
      <c r="J130" s="36">
        <f>I130+AE130</f>
        <v>44902.432847222219</v>
      </c>
      <c r="K130" s="36">
        <f>J130+AF130</f>
        <v>44915.432847222219</v>
      </c>
      <c r="L130" s="38" t="s">
        <v>46</v>
      </c>
      <c r="M130" s="39">
        <v>44906.432847222219</v>
      </c>
      <c r="N130" s="32" t="s">
        <v>21</v>
      </c>
      <c r="O130" s="32"/>
      <c r="P130" s="36">
        <v>44912.432847222219</v>
      </c>
      <c r="Q130" s="32" t="s">
        <v>21</v>
      </c>
      <c r="R130" s="32"/>
      <c r="S130" s="32"/>
      <c r="T130" s="36">
        <v>44910.432847222219</v>
      </c>
      <c r="U130" s="32"/>
      <c r="V130" s="32">
        <v>0</v>
      </c>
      <c r="W130" s="32"/>
      <c r="X130" s="32"/>
      <c r="Y130" s="32"/>
      <c r="Z130" s="32"/>
      <c r="AA130" s="32"/>
      <c r="AC130" s="38">
        <f>ABS(M130-J130)</f>
        <v>4</v>
      </c>
      <c r="AD130" s="40"/>
      <c r="AE130" s="37">
        <v>4</v>
      </c>
      <c r="AF130" s="37">
        <v>13</v>
      </c>
      <c r="AG130" s="32"/>
      <c r="AH130" s="32"/>
      <c r="AI130" s="32"/>
      <c r="AJ130" s="37">
        <f>I130-H130</f>
        <v>3</v>
      </c>
    </row>
    <row r="131" spans="1:38" x14ac:dyDescent="0.35">
      <c r="A131" s="32">
        <v>1968</v>
      </c>
      <c r="B131" s="32" t="s">
        <v>1982</v>
      </c>
      <c r="C131" s="32" t="s">
        <v>50</v>
      </c>
      <c r="D131" s="32" t="s">
        <v>2479</v>
      </c>
      <c r="E131" s="32" t="s">
        <v>2519</v>
      </c>
      <c r="F131" s="32" t="str">
        <f t="shared" ref="F131:F194" si="5">_xlfn.CONCAT(C131,"-",E131)</f>
        <v>Program Office-Analyst</v>
      </c>
      <c r="G131" s="32" t="s">
        <v>42</v>
      </c>
      <c r="H131" s="36">
        <v>44896.432847222219</v>
      </c>
      <c r="I131" s="36">
        <v>44900.432847222219</v>
      </c>
      <c r="J131" s="36">
        <f>I131+AE131</f>
        <v>44902.432847222219</v>
      </c>
      <c r="K131" s="36">
        <f>J131+AF131</f>
        <v>44927.432847222219</v>
      </c>
      <c r="L131" s="38" t="s">
        <v>46</v>
      </c>
      <c r="M131" s="39">
        <v>44912.432847222219</v>
      </c>
      <c r="N131" s="32" t="s">
        <v>48</v>
      </c>
      <c r="O131" s="32" t="s">
        <v>24</v>
      </c>
      <c r="P131" s="36"/>
      <c r="Q131" s="32"/>
      <c r="R131" s="32"/>
      <c r="S131" s="32"/>
      <c r="T131" s="36"/>
      <c r="U131" s="32"/>
      <c r="V131" s="32">
        <v>0</v>
      </c>
      <c r="W131" s="32"/>
      <c r="X131" s="32"/>
      <c r="Y131" s="32"/>
      <c r="Z131" s="32"/>
      <c r="AA131" s="32" t="s">
        <v>30</v>
      </c>
      <c r="AC131" s="38">
        <f>ABS(M131-J131)</f>
        <v>10</v>
      </c>
      <c r="AD131" s="40"/>
      <c r="AE131" s="37">
        <v>2</v>
      </c>
      <c r="AF131" s="37">
        <v>25</v>
      </c>
      <c r="AG131" s="32"/>
      <c r="AH131" s="32"/>
      <c r="AI131" s="32"/>
      <c r="AJ131" s="37">
        <f>I131-H131</f>
        <v>4</v>
      </c>
    </row>
    <row r="132" spans="1:38" x14ac:dyDescent="0.35">
      <c r="A132" s="32">
        <v>1860</v>
      </c>
      <c r="B132" s="32" t="s">
        <v>2431</v>
      </c>
      <c r="C132" s="32" t="s">
        <v>50</v>
      </c>
      <c r="D132" s="32" t="s">
        <v>2479</v>
      </c>
      <c r="E132" s="32" t="s">
        <v>2519</v>
      </c>
      <c r="F132" s="32" t="str">
        <f t="shared" si="5"/>
        <v>Program Office-Analyst</v>
      </c>
      <c r="G132" s="32" t="s">
        <v>42</v>
      </c>
      <c r="H132" s="36">
        <v>44874.077060185184</v>
      </c>
      <c r="I132" s="36">
        <v>44878.077060185184</v>
      </c>
      <c r="J132" s="36">
        <f>I132+AE132</f>
        <v>44882.077060185184</v>
      </c>
      <c r="K132" s="36">
        <f>J132+AF132</f>
        <v>44888.077060185184</v>
      </c>
      <c r="L132" s="38" t="s">
        <v>46</v>
      </c>
      <c r="M132" s="39">
        <v>44894.077060185184</v>
      </c>
      <c r="N132" s="32" t="s">
        <v>48</v>
      </c>
      <c r="O132" s="32" t="s">
        <v>25</v>
      </c>
      <c r="P132" s="36"/>
      <c r="Q132" s="32"/>
      <c r="R132" s="32"/>
      <c r="S132" s="32"/>
      <c r="T132" s="36"/>
      <c r="U132" s="32"/>
      <c r="V132" s="32">
        <v>0</v>
      </c>
      <c r="W132" s="32"/>
      <c r="X132" s="32"/>
      <c r="Y132" s="32"/>
      <c r="Z132" s="32"/>
      <c r="AA132" s="32" t="s">
        <v>31</v>
      </c>
      <c r="AC132" s="38">
        <f>ABS(M132-J132)</f>
        <v>12</v>
      </c>
      <c r="AD132" s="40"/>
      <c r="AE132" s="37">
        <v>4</v>
      </c>
      <c r="AF132" s="37">
        <v>6</v>
      </c>
      <c r="AG132" s="32"/>
      <c r="AH132" s="32"/>
      <c r="AI132" s="32"/>
      <c r="AJ132" s="37">
        <f>I132-H132</f>
        <v>4</v>
      </c>
    </row>
    <row r="133" spans="1:38" x14ac:dyDescent="0.35">
      <c r="A133" s="32">
        <v>1858</v>
      </c>
      <c r="B133" s="32" t="s">
        <v>1590</v>
      </c>
      <c r="C133" s="32" t="s">
        <v>50</v>
      </c>
      <c r="D133" s="32" t="s">
        <v>2479</v>
      </c>
      <c r="E133" s="32" t="s">
        <v>2519</v>
      </c>
      <c r="F133" s="32" t="str">
        <f t="shared" si="5"/>
        <v>Program Office-Analyst</v>
      </c>
      <c r="G133" s="32" t="s">
        <v>42</v>
      </c>
      <c r="H133" s="36">
        <v>44874.077060185184</v>
      </c>
      <c r="I133" s="36">
        <v>44876.077060185184</v>
      </c>
      <c r="J133" s="36">
        <f>I133+AE133</f>
        <v>44882.077060185184</v>
      </c>
      <c r="K133" s="36">
        <f>J133+AF133</f>
        <v>44898.077060185184</v>
      </c>
      <c r="L133" s="38" t="s">
        <v>46</v>
      </c>
      <c r="M133" s="39">
        <v>44894.077060185184</v>
      </c>
      <c r="N133" s="32" t="s">
        <v>21</v>
      </c>
      <c r="O133" s="32"/>
      <c r="P133" s="36">
        <v>44901.077060185184</v>
      </c>
      <c r="Q133" s="32" t="s">
        <v>21</v>
      </c>
      <c r="R133" s="32"/>
      <c r="S133" s="32"/>
      <c r="T133" s="36">
        <v>44898.077060185184</v>
      </c>
      <c r="U133" s="32"/>
      <c r="V133" s="32">
        <v>0</v>
      </c>
      <c r="W133" s="32"/>
      <c r="X133" s="32"/>
      <c r="Y133" s="32"/>
      <c r="Z133" s="32"/>
      <c r="AA133" s="32"/>
      <c r="AC133" s="38">
        <f>ABS(M133-J133)</f>
        <v>12</v>
      </c>
      <c r="AD133" s="40"/>
      <c r="AE133" s="37">
        <v>6</v>
      </c>
      <c r="AF133" s="37">
        <v>16</v>
      </c>
      <c r="AG133" s="32"/>
      <c r="AH133" s="32"/>
      <c r="AI133" s="32"/>
      <c r="AJ133" s="37">
        <f>I133-H133</f>
        <v>2</v>
      </c>
    </row>
    <row r="134" spans="1:38" x14ac:dyDescent="0.35">
      <c r="A134" s="32">
        <v>1853</v>
      </c>
      <c r="B134" s="32" t="s">
        <v>2204</v>
      </c>
      <c r="C134" s="32" t="s">
        <v>50</v>
      </c>
      <c r="D134" s="32" t="s">
        <v>2479</v>
      </c>
      <c r="E134" s="32" t="s">
        <v>2519</v>
      </c>
      <c r="F134" s="32" t="str">
        <f t="shared" si="5"/>
        <v>Program Office-Analyst</v>
      </c>
      <c r="G134" s="32" t="s">
        <v>42</v>
      </c>
      <c r="H134" s="36">
        <v>44874.077060185184</v>
      </c>
      <c r="I134" s="36">
        <v>44878.077060185184</v>
      </c>
      <c r="J134" s="36">
        <f>I134+AE134</f>
        <v>44882.077060185184</v>
      </c>
      <c r="K134" s="36">
        <f>J134+AF134</f>
        <v>44904.077060185184</v>
      </c>
      <c r="L134" s="38" t="s">
        <v>46</v>
      </c>
      <c r="M134" s="39">
        <v>44885.077060185184</v>
      </c>
      <c r="N134" s="32" t="s">
        <v>48</v>
      </c>
      <c r="O134" s="32" t="s">
        <v>27</v>
      </c>
      <c r="P134" s="36"/>
      <c r="Q134" s="32"/>
      <c r="R134" s="32"/>
      <c r="S134" s="32"/>
      <c r="T134" s="36">
        <v>44886.077060185184</v>
      </c>
      <c r="U134" s="32"/>
      <c r="V134" s="32">
        <v>0</v>
      </c>
      <c r="W134" s="32"/>
      <c r="X134" s="32"/>
      <c r="Y134" s="32"/>
      <c r="Z134" s="32"/>
      <c r="AA134" s="32" t="s">
        <v>31</v>
      </c>
      <c r="AC134" s="38">
        <f>ABS(M134-J134)</f>
        <v>3</v>
      </c>
      <c r="AD134" s="40"/>
      <c r="AE134" s="37">
        <v>4</v>
      </c>
      <c r="AF134" s="37">
        <v>22</v>
      </c>
      <c r="AG134" s="32"/>
      <c r="AH134" s="32"/>
      <c r="AI134" s="32"/>
      <c r="AJ134" s="37">
        <f>I134-H134</f>
        <v>4</v>
      </c>
    </row>
    <row r="135" spans="1:38" x14ac:dyDescent="0.35">
      <c r="A135" s="32">
        <v>1796</v>
      </c>
      <c r="B135" s="32" t="s">
        <v>1076</v>
      </c>
      <c r="C135" s="32" t="s">
        <v>50</v>
      </c>
      <c r="D135" s="32" t="s">
        <v>2479</v>
      </c>
      <c r="E135" s="32" t="s">
        <v>2519</v>
      </c>
      <c r="F135" s="32" t="str">
        <f t="shared" si="5"/>
        <v>Program Office-Analyst</v>
      </c>
      <c r="G135" s="32" t="s">
        <v>42</v>
      </c>
      <c r="H135" s="36">
        <v>44828.47960648148</v>
      </c>
      <c r="I135" s="36">
        <v>44831.47960648148</v>
      </c>
      <c r="J135" s="36">
        <f>I135+AE135</f>
        <v>44837.47960648148</v>
      </c>
      <c r="K135" s="36">
        <f>J135+AF135</f>
        <v>44849.47960648148</v>
      </c>
      <c r="L135" s="38" t="s">
        <v>47</v>
      </c>
      <c r="M135" s="39"/>
      <c r="N135" s="32"/>
      <c r="O135" s="32"/>
      <c r="P135" s="36"/>
      <c r="Q135" s="32"/>
      <c r="R135" s="32"/>
      <c r="S135" s="32"/>
      <c r="T135" s="36"/>
      <c r="U135" s="32"/>
      <c r="V135" s="32">
        <v>0</v>
      </c>
      <c r="W135" s="32"/>
      <c r="X135" s="32"/>
      <c r="Y135" s="32"/>
      <c r="Z135" s="32"/>
      <c r="AA135" s="32"/>
      <c r="AC135" s="38"/>
      <c r="AD135" s="40"/>
      <c r="AE135" s="37">
        <v>6</v>
      </c>
      <c r="AF135" s="37">
        <v>12</v>
      </c>
      <c r="AG135" s="32"/>
      <c r="AH135" s="32"/>
      <c r="AI135" s="32"/>
      <c r="AJ135" s="37">
        <f>I135-H135</f>
        <v>3</v>
      </c>
    </row>
    <row r="136" spans="1:38" x14ac:dyDescent="0.35">
      <c r="A136" s="32">
        <v>1442</v>
      </c>
      <c r="B136" s="32" t="s">
        <v>1333</v>
      </c>
      <c r="C136" s="32" t="s">
        <v>50</v>
      </c>
      <c r="D136" s="32" t="s">
        <v>2479</v>
      </c>
      <c r="E136" s="32" t="s">
        <v>2519</v>
      </c>
      <c r="F136" s="32" t="str">
        <f t="shared" si="5"/>
        <v>Program Office-Analyst</v>
      </c>
      <c r="G136" s="32" t="s">
        <v>42</v>
      </c>
      <c r="H136" s="36">
        <v>45013.427199074074</v>
      </c>
      <c r="I136" s="36">
        <v>45014.427199074074</v>
      </c>
      <c r="J136" s="36">
        <f>I136+AE136</f>
        <v>45019.427199074074</v>
      </c>
      <c r="K136" s="36">
        <f>J136+AF136</f>
        <v>45027.427199074074</v>
      </c>
      <c r="L136" s="38" t="s">
        <v>46</v>
      </c>
      <c r="M136" s="39">
        <v>45029.427199074074</v>
      </c>
      <c r="N136" s="32" t="s">
        <v>20</v>
      </c>
      <c r="O136" s="32"/>
      <c r="P136" s="36">
        <v>45033.427199074074</v>
      </c>
      <c r="Q136" s="32" t="s">
        <v>20</v>
      </c>
      <c r="R136" s="36">
        <v>45031.427199074074</v>
      </c>
      <c r="S136" s="36">
        <v>45032.427199074074</v>
      </c>
      <c r="T136" s="36">
        <v>45032.427199074074</v>
      </c>
      <c r="U136" s="36">
        <v>45039.427199074074</v>
      </c>
      <c r="V136" s="41">
        <v>1</v>
      </c>
      <c r="W136" s="36">
        <v>45043.427199074074</v>
      </c>
      <c r="X136" s="36">
        <v>45046.427199074074</v>
      </c>
      <c r="Y136" s="36">
        <v>45048.427199074074</v>
      </c>
      <c r="Z136" s="32"/>
      <c r="AA136" s="32"/>
      <c r="AB136" s="5">
        <v>45061.427199074074</v>
      </c>
      <c r="AC136" s="38">
        <f>ABS(M136-J136)</f>
        <v>10</v>
      </c>
      <c r="AD136" s="37">
        <f>U136-H136</f>
        <v>26</v>
      </c>
      <c r="AE136" s="37">
        <v>5</v>
      </c>
      <c r="AF136" s="37">
        <v>8</v>
      </c>
      <c r="AG136" s="32">
        <v>133</v>
      </c>
      <c r="AH136" s="41">
        <f>W136-U136</f>
        <v>4</v>
      </c>
      <c r="AI136" s="42">
        <f>U136-M136</f>
        <v>10</v>
      </c>
      <c r="AJ136" s="37">
        <f>I136-H136</f>
        <v>1</v>
      </c>
      <c r="AK136">
        <f>AB136-U136</f>
        <v>22</v>
      </c>
      <c r="AL136" s="11">
        <f t="shared" ref="AL136:AL137" si="6">Y136-X136</f>
        <v>2</v>
      </c>
    </row>
    <row r="137" spans="1:38" x14ac:dyDescent="0.35">
      <c r="A137" s="32">
        <v>1441</v>
      </c>
      <c r="B137" s="32" t="s">
        <v>1287</v>
      </c>
      <c r="C137" s="32" t="s">
        <v>50</v>
      </c>
      <c r="D137" s="32" t="s">
        <v>2479</v>
      </c>
      <c r="E137" s="32" t="s">
        <v>2519</v>
      </c>
      <c r="F137" s="32" t="str">
        <f t="shared" si="5"/>
        <v>Program Office-Analyst</v>
      </c>
      <c r="G137" s="32" t="s">
        <v>42</v>
      </c>
      <c r="H137" s="36">
        <v>45015.427199074074</v>
      </c>
      <c r="I137" s="36">
        <v>45018.427199074074</v>
      </c>
      <c r="J137" s="36">
        <f>I137+AE137</f>
        <v>45019.427199074074</v>
      </c>
      <c r="K137" s="36">
        <f>J137+AF137</f>
        <v>45049.427199074074</v>
      </c>
      <c r="L137" s="38" t="s">
        <v>46</v>
      </c>
      <c r="M137" s="39">
        <v>45035.427199074074</v>
      </c>
      <c r="N137" s="32" t="s">
        <v>20</v>
      </c>
      <c r="O137" s="32"/>
      <c r="P137" s="36">
        <v>45040.427199074074</v>
      </c>
      <c r="Q137" s="32" t="s">
        <v>20</v>
      </c>
      <c r="R137" s="36">
        <v>45037.427199074074</v>
      </c>
      <c r="S137" s="36">
        <v>45038.427199074074</v>
      </c>
      <c r="T137" s="36">
        <v>45038.427199074074</v>
      </c>
      <c r="U137" s="36">
        <v>45044.427199074074</v>
      </c>
      <c r="V137" s="41">
        <v>1</v>
      </c>
      <c r="W137" s="36">
        <v>45047.427199074074</v>
      </c>
      <c r="X137" s="36">
        <v>45050.427199074074</v>
      </c>
      <c r="Y137" s="36">
        <v>45052.427199074074</v>
      </c>
      <c r="Z137" s="32"/>
      <c r="AA137" s="32"/>
      <c r="AB137" s="5">
        <v>45067.427199074074</v>
      </c>
      <c r="AC137" s="38">
        <f>ABS(M137-J137)</f>
        <v>16</v>
      </c>
      <c r="AD137" s="37">
        <f>U137-H137</f>
        <v>29</v>
      </c>
      <c r="AE137" s="37">
        <v>1</v>
      </c>
      <c r="AF137" s="37">
        <v>30</v>
      </c>
      <c r="AG137" s="32">
        <v>120</v>
      </c>
      <c r="AH137" s="41">
        <f>W137-U137</f>
        <v>3</v>
      </c>
      <c r="AI137" s="42">
        <f>U137-M137</f>
        <v>9</v>
      </c>
      <c r="AJ137" s="37">
        <f>I137-H137</f>
        <v>3</v>
      </c>
      <c r="AK137">
        <f>AB137-U137</f>
        <v>23</v>
      </c>
      <c r="AL137" s="11">
        <f t="shared" si="6"/>
        <v>2</v>
      </c>
    </row>
    <row r="138" spans="1:38" x14ac:dyDescent="0.35">
      <c r="A138" s="32">
        <v>1419</v>
      </c>
      <c r="B138" s="32" t="s">
        <v>1139</v>
      </c>
      <c r="C138" s="32" t="s">
        <v>50</v>
      </c>
      <c r="D138" s="32" t="s">
        <v>2479</v>
      </c>
      <c r="E138" s="32" t="s">
        <v>2519</v>
      </c>
      <c r="F138" s="32" t="str">
        <f t="shared" si="5"/>
        <v>Program Office-Analyst</v>
      </c>
      <c r="G138" s="32" t="s">
        <v>42</v>
      </c>
      <c r="H138" s="36">
        <v>44783.789305555554</v>
      </c>
      <c r="I138" s="36">
        <v>44785.789305555554</v>
      </c>
      <c r="J138" s="36">
        <f>I138+AE138</f>
        <v>44786.789305555554</v>
      </c>
      <c r="K138" s="36">
        <f>J138+AF138</f>
        <v>44816.789305555554</v>
      </c>
      <c r="L138" s="38" t="s">
        <v>47</v>
      </c>
      <c r="M138" s="39"/>
      <c r="N138" s="32"/>
      <c r="O138" s="32"/>
      <c r="P138" s="36"/>
      <c r="Q138" s="32"/>
      <c r="R138" s="32"/>
      <c r="S138" s="32"/>
      <c r="T138" s="36"/>
      <c r="U138" s="32"/>
      <c r="V138" s="32">
        <v>0</v>
      </c>
      <c r="W138" s="32"/>
      <c r="X138" s="32"/>
      <c r="Y138" s="32"/>
      <c r="Z138" s="32"/>
      <c r="AA138" s="32"/>
      <c r="AC138" s="38"/>
      <c r="AD138" s="40"/>
      <c r="AE138" s="37">
        <v>1</v>
      </c>
      <c r="AF138" s="37">
        <v>30</v>
      </c>
      <c r="AG138" s="32"/>
      <c r="AH138" s="32"/>
      <c r="AI138" s="32"/>
      <c r="AJ138" s="37">
        <f>I138-H138</f>
        <v>2</v>
      </c>
    </row>
    <row r="139" spans="1:38" x14ac:dyDescent="0.35">
      <c r="A139" s="32">
        <v>1414</v>
      </c>
      <c r="B139" s="32" t="s">
        <v>1981</v>
      </c>
      <c r="C139" s="32" t="s">
        <v>50</v>
      </c>
      <c r="D139" s="32" t="s">
        <v>2479</v>
      </c>
      <c r="E139" s="32" t="s">
        <v>2519</v>
      </c>
      <c r="F139" s="32" t="str">
        <f t="shared" si="5"/>
        <v>Program Office-Analyst</v>
      </c>
      <c r="G139" s="32" t="s">
        <v>42</v>
      </c>
      <c r="H139" s="36">
        <v>44777.789305555554</v>
      </c>
      <c r="I139" s="36">
        <v>44780.789305555554</v>
      </c>
      <c r="J139" s="36">
        <f>I139+AE139</f>
        <v>44786.789305555554</v>
      </c>
      <c r="K139" s="36">
        <f>J139+AF139</f>
        <v>44791.789305555554</v>
      </c>
      <c r="L139" s="38" t="s">
        <v>46</v>
      </c>
      <c r="M139" s="39">
        <v>44799.789305555554</v>
      </c>
      <c r="N139" s="32" t="s">
        <v>48</v>
      </c>
      <c r="O139" s="32" t="s">
        <v>28</v>
      </c>
      <c r="P139" s="36"/>
      <c r="Q139" s="32"/>
      <c r="R139" s="32"/>
      <c r="S139" s="32"/>
      <c r="T139" s="36">
        <v>44802.789305555554</v>
      </c>
      <c r="U139" s="32"/>
      <c r="V139" s="32">
        <v>0</v>
      </c>
      <c r="W139" s="32"/>
      <c r="X139" s="32"/>
      <c r="Y139" s="32"/>
      <c r="Z139" s="32"/>
      <c r="AA139" s="32" t="s">
        <v>30</v>
      </c>
      <c r="AC139" s="38">
        <f>ABS(M139-J139)</f>
        <v>13</v>
      </c>
      <c r="AD139" s="40"/>
      <c r="AE139" s="37">
        <v>6</v>
      </c>
      <c r="AF139" s="37">
        <v>5</v>
      </c>
      <c r="AG139" s="32"/>
      <c r="AH139" s="32"/>
      <c r="AI139" s="32"/>
      <c r="AJ139" s="37">
        <f>I139-H139</f>
        <v>3</v>
      </c>
    </row>
    <row r="140" spans="1:38" x14ac:dyDescent="0.35">
      <c r="A140" s="32">
        <v>1406</v>
      </c>
      <c r="B140" s="32" t="s">
        <v>2126</v>
      </c>
      <c r="C140" s="32" t="s">
        <v>50</v>
      </c>
      <c r="D140" s="32" t="s">
        <v>2479</v>
      </c>
      <c r="E140" s="32" t="s">
        <v>2519</v>
      </c>
      <c r="F140" s="32" t="str">
        <f t="shared" si="5"/>
        <v>Program Office-Analyst</v>
      </c>
      <c r="G140" s="32" t="s">
        <v>42</v>
      </c>
      <c r="H140" s="36">
        <v>44613.306493055556</v>
      </c>
      <c r="I140" s="36">
        <v>44616.306493055556</v>
      </c>
      <c r="J140" s="36">
        <f>I140+AE140</f>
        <v>44619.306493055556</v>
      </c>
      <c r="K140" s="36">
        <f>J140+AF140</f>
        <v>44642.306493055556</v>
      </c>
      <c r="L140" s="38" t="s">
        <v>46</v>
      </c>
      <c r="M140" s="39">
        <v>44622.306493055556</v>
      </c>
      <c r="N140" s="32" t="s">
        <v>48</v>
      </c>
      <c r="O140" s="32" t="s">
        <v>26</v>
      </c>
      <c r="P140" s="36"/>
      <c r="Q140" s="32"/>
      <c r="R140" s="32"/>
      <c r="S140" s="32"/>
      <c r="T140" s="36">
        <v>44624.306493055556</v>
      </c>
      <c r="U140" s="32"/>
      <c r="V140" s="32">
        <v>0</v>
      </c>
      <c r="W140" s="32"/>
      <c r="X140" s="32"/>
      <c r="Y140" s="32"/>
      <c r="Z140" s="32"/>
      <c r="AA140" s="32" t="s">
        <v>31</v>
      </c>
      <c r="AC140" s="38">
        <f>ABS(M140-J140)</f>
        <v>3</v>
      </c>
      <c r="AD140" s="40"/>
      <c r="AE140" s="37">
        <v>3</v>
      </c>
      <c r="AF140" s="37">
        <v>23</v>
      </c>
      <c r="AG140" s="32"/>
      <c r="AH140" s="32"/>
      <c r="AI140" s="32"/>
      <c r="AJ140" s="37">
        <f>I140-H140</f>
        <v>3</v>
      </c>
    </row>
    <row r="141" spans="1:38" x14ac:dyDescent="0.35">
      <c r="A141" s="32">
        <v>1403</v>
      </c>
      <c r="B141" s="32" t="s">
        <v>2271</v>
      </c>
      <c r="C141" s="32" t="s">
        <v>50</v>
      </c>
      <c r="D141" s="32" t="s">
        <v>2479</v>
      </c>
      <c r="E141" s="32" t="s">
        <v>2519</v>
      </c>
      <c r="F141" s="32" t="str">
        <f t="shared" si="5"/>
        <v>Program Office-Analyst</v>
      </c>
      <c r="G141" s="32" t="s">
        <v>42</v>
      </c>
      <c r="H141" s="36">
        <v>44615.306493055556</v>
      </c>
      <c r="I141" s="36">
        <v>44616.306493055556</v>
      </c>
      <c r="J141" s="36">
        <f>I141+AE141</f>
        <v>44619.306493055556</v>
      </c>
      <c r="K141" s="36">
        <f>J141+AF141</f>
        <v>44630.306493055556</v>
      </c>
      <c r="L141" s="38" t="s">
        <v>46</v>
      </c>
      <c r="M141" s="39">
        <v>44635.306493055556</v>
      </c>
      <c r="N141" s="32" t="s">
        <v>48</v>
      </c>
      <c r="O141" s="32" t="s">
        <v>26</v>
      </c>
      <c r="P141" s="36"/>
      <c r="Q141" s="32"/>
      <c r="R141" s="32"/>
      <c r="S141" s="32"/>
      <c r="T141" s="36"/>
      <c r="U141" s="32"/>
      <c r="V141" s="32">
        <v>0</v>
      </c>
      <c r="W141" s="32"/>
      <c r="X141" s="32"/>
      <c r="Y141" s="32"/>
      <c r="Z141" s="32"/>
      <c r="AA141" s="32" t="s">
        <v>31</v>
      </c>
      <c r="AC141" s="38">
        <f>ABS(M141-J141)</f>
        <v>16</v>
      </c>
      <c r="AD141" s="40"/>
      <c r="AE141" s="37">
        <v>3</v>
      </c>
      <c r="AF141" s="37">
        <v>11</v>
      </c>
      <c r="AG141" s="32"/>
      <c r="AH141" s="32"/>
      <c r="AI141" s="32"/>
      <c r="AJ141" s="37">
        <f>I141-H141</f>
        <v>1</v>
      </c>
    </row>
    <row r="142" spans="1:38" x14ac:dyDescent="0.35">
      <c r="A142" s="32">
        <v>1402</v>
      </c>
      <c r="B142" s="32" t="s">
        <v>1452</v>
      </c>
      <c r="C142" s="32" t="s">
        <v>50</v>
      </c>
      <c r="D142" s="32" t="s">
        <v>2479</v>
      </c>
      <c r="E142" s="32" t="s">
        <v>2519</v>
      </c>
      <c r="F142" s="32" t="str">
        <f t="shared" si="5"/>
        <v>Program Office-Analyst</v>
      </c>
      <c r="G142" s="32" t="s">
        <v>42</v>
      </c>
      <c r="H142" s="36">
        <v>44616.306493055556</v>
      </c>
      <c r="I142" s="36">
        <v>44618.306493055556</v>
      </c>
      <c r="J142" s="36">
        <f>I142+AE142</f>
        <v>44619.306493055556</v>
      </c>
      <c r="K142" s="36">
        <f>J142+AF142</f>
        <v>44643.306493055556</v>
      </c>
      <c r="L142" s="38" t="s">
        <v>46</v>
      </c>
      <c r="M142" s="39">
        <v>44629.306493055556</v>
      </c>
      <c r="N142" s="32" t="s">
        <v>20</v>
      </c>
      <c r="O142" s="32"/>
      <c r="P142" s="36">
        <v>44633.306493055556</v>
      </c>
      <c r="Q142" s="32" t="s">
        <v>20</v>
      </c>
      <c r="R142" s="36">
        <v>44631.306493055556</v>
      </c>
      <c r="S142" s="36">
        <v>44634.306493055556</v>
      </c>
      <c r="T142" s="36">
        <v>44632.306493055556</v>
      </c>
      <c r="U142" s="36">
        <v>44634.306493055556</v>
      </c>
      <c r="V142" s="41">
        <v>1</v>
      </c>
      <c r="W142" s="36">
        <v>44636.306493055556</v>
      </c>
      <c r="X142" s="36">
        <v>44639.306493055556</v>
      </c>
      <c r="Y142" s="36">
        <v>44641.306493055556</v>
      </c>
      <c r="Z142" s="32"/>
      <c r="AA142" s="32"/>
      <c r="AB142" s="5">
        <v>44660.306493055556</v>
      </c>
      <c r="AC142" s="38">
        <f>ABS(M142-J142)</f>
        <v>10</v>
      </c>
      <c r="AD142" s="37">
        <f>U142-H142</f>
        <v>18</v>
      </c>
      <c r="AE142" s="37">
        <v>1</v>
      </c>
      <c r="AF142" s="37">
        <v>24</v>
      </c>
      <c r="AG142" s="32">
        <v>151</v>
      </c>
      <c r="AH142" s="41">
        <f>W142-U142</f>
        <v>2</v>
      </c>
      <c r="AI142" s="42">
        <f>U142-M142</f>
        <v>5</v>
      </c>
      <c r="AJ142" s="37">
        <f>I142-H142</f>
        <v>2</v>
      </c>
      <c r="AK142">
        <f>AB142-U142</f>
        <v>26</v>
      </c>
      <c r="AL142" s="11">
        <f t="shared" ref="AL142:AL143" si="7">Y142-X142</f>
        <v>2</v>
      </c>
    </row>
    <row r="143" spans="1:38" x14ac:dyDescent="0.35">
      <c r="A143" s="32">
        <v>1383</v>
      </c>
      <c r="B143" s="32" t="s">
        <v>1456</v>
      </c>
      <c r="C143" s="32" t="s">
        <v>50</v>
      </c>
      <c r="D143" s="32" t="s">
        <v>2479</v>
      </c>
      <c r="E143" s="32" t="s">
        <v>2519</v>
      </c>
      <c r="F143" s="32" t="str">
        <f t="shared" si="5"/>
        <v>Program Office-Analyst</v>
      </c>
      <c r="G143" s="32" t="s">
        <v>42</v>
      </c>
      <c r="H143" s="36">
        <v>45040.733506944445</v>
      </c>
      <c r="I143" s="36">
        <v>45041.733506944445</v>
      </c>
      <c r="J143" s="36">
        <f>I143+AE143</f>
        <v>45046.733506944445</v>
      </c>
      <c r="K143" s="36">
        <f>J143+AF143</f>
        <v>45069.733506944445</v>
      </c>
      <c r="L143" s="38" t="s">
        <v>46</v>
      </c>
      <c r="M143" s="39">
        <v>45060.733506944445</v>
      </c>
      <c r="N143" s="32" t="s">
        <v>20</v>
      </c>
      <c r="O143" s="32"/>
      <c r="P143" s="36">
        <v>45064.733506944445</v>
      </c>
      <c r="Q143" s="32" t="s">
        <v>20</v>
      </c>
      <c r="R143" s="36">
        <v>45061.733506944445</v>
      </c>
      <c r="S143" s="36">
        <v>45064.733506944445</v>
      </c>
      <c r="T143" s="36">
        <v>45063.733506944445</v>
      </c>
      <c r="U143" s="36">
        <v>45065.733506944445</v>
      </c>
      <c r="V143" s="41">
        <v>1</v>
      </c>
      <c r="W143" s="36">
        <v>45067.733506944445</v>
      </c>
      <c r="X143" s="36">
        <v>45069.733506944445</v>
      </c>
      <c r="Y143" s="36">
        <v>45072.733506944445</v>
      </c>
      <c r="Z143" s="32"/>
      <c r="AA143" s="32"/>
      <c r="AB143" s="5">
        <v>45089.733506944445</v>
      </c>
      <c r="AC143" s="38">
        <f>ABS(M143-J143)</f>
        <v>14</v>
      </c>
      <c r="AD143" s="37">
        <f>U143-H143</f>
        <v>25</v>
      </c>
      <c r="AE143" s="37">
        <v>5</v>
      </c>
      <c r="AF143" s="37">
        <v>23</v>
      </c>
      <c r="AG143" s="32">
        <v>159</v>
      </c>
      <c r="AH143" s="41">
        <f>W143-U143</f>
        <v>2</v>
      </c>
      <c r="AI143" s="42">
        <f>U143-M143</f>
        <v>5</v>
      </c>
      <c r="AJ143" s="37">
        <f>I143-H143</f>
        <v>1</v>
      </c>
      <c r="AK143">
        <f>AB143-U143</f>
        <v>24</v>
      </c>
      <c r="AL143" s="11">
        <f t="shared" si="7"/>
        <v>3</v>
      </c>
    </row>
    <row r="144" spans="1:38" x14ac:dyDescent="0.35">
      <c r="A144" s="32">
        <v>1330</v>
      </c>
      <c r="B144" s="32" t="s">
        <v>1716</v>
      </c>
      <c r="C144" s="32" t="s">
        <v>50</v>
      </c>
      <c r="D144" s="32" t="s">
        <v>2479</v>
      </c>
      <c r="E144" s="32" t="s">
        <v>2519</v>
      </c>
      <c r="F144" s="32" t="str">
        <f t="shared" si="5"/>
        <v>Program Office-Analyst</v>
      </c>
      <c r="G144" s="32" t="s">
        <v>42</v>
      </c>
      <c r="H144" s="36">
        <v>45157.187118055554</v>
      </c>
      <c r="I144" s="36">
        <v>45161.187118055554</v>
      </c>
      <c r="J144" s="36">
        <f>I144+AE144</f>
        <v>45166.187118055554</v>
      </c>
      <c r="K144" s="36">
        <f>J144+AF144</f>
        <v>45196.187118055554</v>
      </c>
      <c r="L144" s="38" t="s">
        <v>46</v>
      </c>
      <c r="M144" s="39">
        <v>45179.187118055554</v>
      </c>
      <c r="N144" s="32" t="s">
        <v>22</v>
      </c>
      <c r="O144" s="32"/>
      <c r="P144" s="36">
        <v>45181.187118055554</v>
      </c>
      <c r="Q144" s="32" t="s">
        <v>22</v>
      </c>
      <c r="R144" s="32"/>
      <c r="S144" s="32"/>
      <c r="T144" s="36">
        <v>45180.187118055554</v>
      </c>
      <c r="U144" s="32"/>
      <c r="V144" s="32">
        <v>0</v>
      </c>
      <c r="W144" s="32"/>
      <c r="X144" s="32"/>
      <c r="Y144" s="32"/>
      <c r="Z144" s="32"/>
      <c r="AA144" s="32"/>
      <c r="AC144" s="38">
        <f>ABS(M144-J144)</f>
        <v>13</v>
      </c>
      <c r="AD144" s="40"/>
      <c r="AE144" s="37">
        <v>5</v>
      </c>
      <c r="AF144" s="37">
        <v>30</v>
      </c>
      <c r="AG144" s="32"/>
      <c r="AH144" s="32"/>
      <c r="AI144" s="32"/>
      <c r="AJ144" s="37">
        <f>I144-H144</f>
        <v>4</v>
      </c>
    </row>
    <row r="145" spans="1:38" x14ac:dyDescent="0.35">
      <c r="A145" s="32">
        <v>1324</v>
      </c>
      <c r="B145" s="32" t="s">
        <v>2133</v>
      </c>
      <c r="C145" s="32" t="s">
        <v>50</v>
      </c>
      <c r="D145" s="32" t="s">
        <v>2479</v>
      </c>
      <c r="E145" s="32" t="s">
        <v>2519</v>
      </c>
      <c r="F145" s="32" t="str">
        <f t="shared" si="5"/>
        <v>Program Office-Analyst</v>
      </c>
      <c r="G145" s="32" t="s">
        <v>42</v>
      </c>
      <c r="H145" s="36">
        <v>45162.187118055554</v>
      </c>
      <c r="I145" s="36">
        <v>45163.187118055554</v>
      </c>
      <c r="J145" s="36">
        <f>I145+AE145</f>
        <v>45166.187118055554</v>
      </c>
      <c r="K145" s="36">
        <f>J145+AF145</f>
        <v>45185.187118055554</v>
      </c>
      <c r="L145" s="38" t="s">
        <v>46</v>
      </c>
      <c r="M145" s="39">
        <v>45169.187118055554</v>
      </c>
      <c r="N145" s="32" t="s">
        <v>48</v>
      </c>
      <c r="O145" s="32" t="s">
        <v>27</v>
      </c>
      <c r="P145" s="36"/>
      <c r="Q145" s="32"/>
      <c r="R145" s="32"/>
      <c r="S145" s="32"/>
      <c r="T145" s="36"/>
      <c r="U145" s="32"/>
      <c r="V145" s="32">
        <v>0</v>
      </c>
      <c r="W145" s="32"/>
      <c r="X145" s="32"/>
      <c r="Y145" s="32"/>
      <c r="Z145" s="32"/>
      <c r="AA145" s="32" t="s">
        <v>31</v>
      </c>
      <c r="AC145" s="38">
        <f>ABS(M145-J145)</f>
        <v>3</v>
      </c>
      <c r="AD145" s="40"/>
      <c r="AE145" s="37">
        <v>3</v>
      </c>
      <c r="AF145" s="37">
        <v>19</v>
      </c>
      <c r="AG145" s="32"/>
      <c r="AH145" s="32"/>
      <c r="AI145" s="32"/>
      <c r="AJ145" s="37">
        <f>I145-H145</f>
        <v>1</v>
      </c>
    </row>
    <row r="146" spans="1:38" x14ac:dyDescent="0.35">
      <c r="A146" s="32">
        <v>1297</v>
      </c>
      <c r="B146" s="32" t="s">
        <v>2270</v>
      </c>
      <c r="C146" s="32" t="s">
        <v>50</v>
      </c>
      <c r="D146" s="32" t="s">
        <v>2479</v>
      </c>
      <c r="E146" s="32" t="s">
        <v>2519</v>
      </c>
      <c r="F146" s="32" t="str">
        <f t="shared" si="5"/>
        <v>Program Office-Analyst</v>
      </c>
      <c r="G146" s="32" t="s">
        <v>42</v>
      </c>
      <c r="H146" s="36">
        <v>45088.672731481478</v>
      </c>
      <c r="I146" s="36">
        <v>45092.672731481478</v>
      </c>
      <c r="J146" s="36">
        <f>I146+AE146</f>
        <v>45096.672731481478</v>
      </c>
      <c r="K146" s="36">
        <f>J146+AF146</f>
        <v>45104.672731481478</v>
      </c>
      <c r="L146" s="38" t="s">
        <v>46</v>
      </c>
      <c r="M146" s="39">
        <v>45099.672731481478</v>
      </c>
      <c r="N146" s="32" t="s">
        <v>48</v>
      </c>
      <c r="O146" s="32" t="s">
        <v>25</v>
      </c>
      <c r="P146" s="36"/>
      <c r="Q146" s="32"/>
      <c r="R146" s="32"/>
      <c r="S146" s="32"/>
      <c r="T146" s="36">
        <v>45101.672731481478</v>
      </c>
      <c r="U146" s="32"/>
      <c r="V146" s="32">
        <v>0</v>
      </c>
      <c r="W146" s="32"/>
      <c r="X146" s="32"/>
      <c r="Y146" s="32"/>
      <c r="Z146" s="32"/>
      <c r="AA146" s="32" t="s">
        <v>31</v>
      </c>
      <c r="AC146" s="38">
        <f>ABS(M146-J146)</f>
        <v>3</v>
      </c>
      <c r="AD146" s="40"/>
      <c r="AE146" s="37">
        <v>4</v>
      </c>
      <c r="AF146" s="37">
        <v>8</v>
      </c>
      <c r="AG146" s="32"/>
      <c r="AH146" s="32"/>
      <c r="AI146" s="32"/>
      <c r="AJ146" s="37">
        <f>I146-H146</f>
        <v>4</v>
      </c>
    </row>
    <row r="147" spans="1:38" x14ac:dyDescent="0.35">
      <c r="A147" s="32">
        <v>1153</v>
      </c>
      <c r="B147" s="32" t="s">
        <v>2058</v>
      </c>
      <c r="C147" s="32" t="s">
        <v>50</v>
      </c>
      <c r="D147" s="32" t="s">
        <v>2479</v>
      </c>
      <c r="E147" s="32" t="s">
        <v>2519</v>
      </c>
      <c r="F147" s="32" t="str">
        <f t="shared" si="5"/>
        <v>Program Office-Analyst</v>
      </c>
      <c r="G147" s="32" t="s">
        <v>42</v>
      </c>
      <c r="H147" s="36">
        <v>44642.808749999997</v>
      </c>
      <c r="I147" s="36">
        <v>44643.808749999997</v>
      </c>
      <c r="J147" s="36">
        <f>I147+AE147</f>
        <v>44644.808749999997</v>
      </c>
      <c r="K147" s="36">
        <f>J147+AF147</f>
        <v>44664.808749999997</v>
      </c>
      <c r="L147" s="38" t="s">
        <v>46</v>
      </c>
      <c r="M147" s="39">
        <v>44652.808749999997</v>
      </c>
      <c r="N147" s="32" t="s">
        <v>48</v>
      </c>
      <c r="O147" s="32" t="s">
        <v>27</v>
      </c>
      <c r="P147" s="36"/>
      <c r="Q147" s="32"/>
      <c r="R147" s="32"/>
      <c r="S147" s="32"/>
      <c r="T147" s="36"/>
      <c r="U147" s="32"/>
      <c r="V147" s="32">
        <v>0</v>
      </c>
      <c r="W147" s="32"/>
      <c r="X147" s="32"/>
      <c r="Y147" s="32"/>
      <c r="Z147" s="32"/>
      <c r="AA147" s="32" t="s">
        <v>30</v>
      </c>
      <c r="AC147" s="38">
        <f>ABS(M147-J147)</f>
        <v>8</v>
      </c>
      <c r="AD147" s="40"/>
      <c r="AE147" s="37">
        <v>1</v>
      </c>
      <c r="AF147" s="37">
        <v>20</v>
      </c>
      <c r="AG147" s="32"/>
      <c r="AH147" s="32"/>
      <c r="AI147" s="32"/>
      <c r="AJ147" s="37">
        <f>I147-H147</f>
        <v>1</v>
      </c>
    </row>
    <row r="148" spans="1:38" x14ac:dyDescent="0.35">
      <c r="A148" s="32">
        <v>998</v>
      </c>
      <c r="B148" s="32" t="s">
        <v>989</v>
      </c>
      <c r="C148" s="32" t="s">
        <v>50</v>
      </c>
      <c r="D148" s="32" t="s">
        <v>2479</v>
      </c>
      <c r="E148" s="32" t="s">
        <v>2519</v>
      </c>
      <c r="F148" s="32" t="str">
        <f t="shared" si="5"/>
        <v>Program Office-Analyst</v>
      </c>
      <c r="G148" s="32" t="s">
        <v>42</v>
      </c>
      <c r="H148" s="36">
        <v>45012.858425925922</v>
      </c>
      <c r="I148" s="36">
        <v>45016.858425925922</v>
      </c>
      <c r="J148" s="36">
        <f>I148+AE148</f>
        <v>45020.858425925922</v>
      </c>
      <c r="K148" s="36">
        <f>J148+AF148</f>
        <v>45045.858425925922</v>
      </c>
      <c r="L148" s="38" t="s">
        <v>46</v>
      </c>
      <c r="M148" s="39">
        <v>45028.858425925922</v>
      </c>
      <c r="N148" s="32" t="s">
        <v>48</v>
      </c>
      <c r="O148" s="32" t="s">
        <v>26</v>
      </c>
      <c r="P148" s="36"/>
      <c r="Q148" s="32"/>
      <c r="R148" s="32"/>
      <c r="S148" s="32"/>
      <c r="T148" s="36"/>
      <c r="U148" s="32"/>
      <c r="V148" s="32">
        <v>0</v>
      </c>
      <c r="W148" s="32"/>
      <c r="X148" s="32"/>
      <c r="Y148" s="32"/>
      <c r="Z148" s="32"/>
      <c r="AA148" s="32" t="s">
        <v>30</v>
      </c>
      <c r="AC148" s="38">
        <f>ABS(M148-J148)</f>
        <v>8</v>
      </c>
      <c r="AD148" s="40"/>
      <c r="AE148" s="37">
        <v>4</v>
      </c>
      <c r="AF148" s="37">
        <v>25</v>
      </c>
      <c r="AG148" s="32"/>
      <c r="AH148" s="32"/>
      <c r="AI148" s="32"/>
      <c r="AJ148" s="37">
        <f>I148-H148</f>
        <v>4</v>
      </c>
    </row>
    <row r="149" spans="1:38" x14ac:dyDescent="0.35">
      <c r="A149" s="32">
        <v>997</v>
      </c>
      <c r="B149" s="32" t="s">
        <v>988</v>
      </c>
      <c r="C149" s="32" t="s">
        <v>50</v>
      </c>
      <c r="D149" s="32" t="s">
        <v>2479</v>
      </c>
      <c r="E149" s="32" t="s">
        <v>2519</v>
      </c>
      <c r="F149" s="32" t="str">
        <f t="shared" si="5"/>
        <v>Program Office-Analyst</v>
      </c>
      <c r="G149" s="32" t="s">
        <v>42</v>
      </c>
      <c r="H149" s="36">
        <v>45015.858425925922</v>
      </c>
      <c r="I149" s="36">
        <v>45019.858425925922</v>
      </c>
      <c r="J149" s="36">
        <f>I149+AE149</f>
        <v>45020.858425925922</v>
      </c>
      <c r="K149" s="36">
        <f>J149+AF149</f>
        <v>45027.858425925922</v>
      </c>
      <c r="L149" s="38" t="s">
        <v>46</v>
      </c>
      <c r="M149" s="39">
        <v>45024.858425925922</v>
      </c>
      <c r="N149" s="32" t="s">
        <v>20</v>
      </c>
      <c r="O149" s="32"/>
      <c r="P149" s="36">
        <v>45030.858425925922</v>
      </c>
      <c r="Q149" s="32" t="s">
        <v>20</v>
      </c>
      <c r="R149" s="36">
        <v>45025.858425925922</v>
      </c>
      <c r="S149" s="36">
        <v>45027.858425925922</v>
      </c>
      <c r="T149" s="36">
        <v>45026.858425925922</v>
      </c>
      <c r="U149" s="36">
        <v>45035.858425925922</v>
      </c>
      <c r="V149" s="41">
        <v>1</v>
      </c>
      <c r="W149" s="36">
        <v>45039.858425925922</v>
      </c>
      <c r="X149" s="36">
        <v>45042.858425925922</v>
      </c>
      <c r="Y149" s="36">
        <v>45044.858425925922</v>
      </c>
      <c r="Z149" s="32"/>
      <c r="AA149" s="32"/>
      <c r="AB149" s="5">
        <v>45063.858425925922</v>
      </c>
      <c r="AC149" s="38">
        <f>ABS(M149-J149)</f>
        <v>4</v>
      </c>
      <c r="AD149" s="37">
        <f>U149-H149</f>
        <v>20</v>
      </c>
      <c r="AE149" s="37">
        <v>1</v>
      </c>
      <c r="AF149" s="37">
        <v>7</v>
      </c>
      <c r="AG149" s="32">
        <v>150</v>
      </c>
      <c r="AH149" s="41">
        <f>W149-U149</f>
        <v>4</v>
      </c>
      <c r="AI149" s="42">
        <f>U149-M149</f>
        <v>11</v>
      </c>
      <c r="AJ149" s="37">
        <f>I149-H149</f>
        <v>4</v>
      </c>
      <c r="AK149">
        <f>AB149-U149</f>
        <v>28</v>
      </c>
      <c r="AL149" s="11">
        <f>Y149-X149</f>
        <v>2</v>
      </c>
    </row>
    <row r="150" spans="1:38" x14ac:dyDescent="0.35">
      <c r="A150" s="32">
        <v>958</v>
      </c>
      <c r="B150" s="32" t="s">
        <v>955</v>
      </c>
      <c r="C150" s="32" t="s">
        <v>50</v>
      </c>
      <c r="D150" s="32" t="s">
        <v>2479</v>
      </c>
      <c r="E150" s="32" t="s">
        <v>2519</v>
      </c>
      <c r="F150" s="32" t="str">
        <f t="shared" si="5"/>
        <v>Program Office-Analyst</v>
      </c>
      <c r="G150" s="32" t="s">
        <v>42</v>
      </c>
      <c r="H150" s="36">
        <v>45140.997118055559</v>
      </c>
      <c r="I150" s="36">
        <v>45143.997118055559</v>
      </c>
      <c r="J150" s="36">
        <f>I150+AE150</f>
        <v>45147.997118055559</v>
      </c>
      <c r="K150" s="36">
        <f>J150+AF150</f>
        <v>45177.997118055559</v>
      </c>
      <c r="L150" s="38" t="s">
        <v>46</v>
      </c>
      <c r="M150" s="39">
        <v>45161.997118055559</v>
      </c>
      <c r="N150" s="32" t="s">
        <v>48</v>
      </c>
      <c r="O150" s="32" t="s">
        <v>25</v>
      </c>
      <c r="P150" s="36"/>
      <c r="Q150" s="32"/>
      <c r="R150" s="32"/>
      <c r="S150" s="32"/>
      <c r="T150" s="36">
        <v>45163.997118055559</v>
      </c>
      <c r="U150" s="32"/>
      <c r="V150" s="32">
        <v>0</v>
      </c>
      <c r="W150" s="32"/>
      <c r="X150" s="32"/>
      <c r="Y150" s="32"/>
      <c r="Z150" s="32"/>
      <c r="AA150" s="32" t="s">
        <v>30</v>
      </c>
      <c r="AC150" s="38">
        <f>ABS(M150-J150)</f>
        <v>14</v>
      </c>
      <c r="AD150" s="40"/>
      <c r="AE150" s="37">
        <v>4</v>
      </c>
      <c r="AF150" s="37">
        <v>30</v>
      </c>
      <c r="AG150" s="32"/>
      <c r="AH150" s="32"/>
      <c r="AI150" s="32"/>
      <c r="AJ150" s="37">
        <f>I150-H150</f>
        <v>3</v>
      </c>
    </row>
    <row r="151" spans="1:38" x14ac:dyDescent="0.35">
      <c r="A151" s="32">
        <v>953</v>
      </c>
      <c r="B151" s="32" t="s">
        <v>950</v>
      </c>
      <c r="C151" s="32" t="s">
        <v>50</v>
      </c>
      <c r="D151" s="32" t="s">
        <v>2479</v>
      </c>
      <c r="E151" s="32" t="s">
        <v>2519</v>
      </c>
      <c r="F151" s="32" t="str">
        <f t="shared" si="5"/>
        <v>Program Office-Analyst</v>
      </c>
      <c r="G151" s="32" t="s">
        <v>42</v>
      </c>
      <c r="H151" s="36">
        <v>45140.997118055559</v>
      </c>
      <c r="I151" s="36">
        <v>45142.997118055559</v>
      </c>
      <c r="J151" s="36">
        <f>I151+AE151</f>
        <v>45147.997118055559</v>
      </c>
      <c r="K151" s="36">
        <f>J151+AF151</f>
        <v>45169.997118055559</v>
      </c>
      <c r="L151" s="38" t="s">
        <v>46</v>
      </c>
      <c r="M151" s="39">
        <v>45150.997118055559</v>
      </c>
      <c r="N151" s="32" t="s">
        <v>48</v>
      </c>
      <c r="O151" s="32" t="s">
        <v>28</v>
      </c>
      <c r="P151" s="36"/>
      <c r="Q151" s="32"/>
      <c r="R151" s="32"/>
      <c r="S151" s="32"/>
      <c r="T151" s="36"/>
      <c r="U151" s="32"/>
      <c r="V151" s="32">
        <v>0</v>
      </c>
      <c r="W151" s="32"/>
      <c r="X151" s="32"/>
      <c r="Y151" s="32"/>
      <c r="Z151" s="32"/>
      <c r="AA151" s="32" t="s">
        <v>31</v>
      </c>
      <c r="AC151" s="38">
        <f>ABS(M151-J151)</f>
        <v>3</v>
      </c>
      <c r="AD151" s="40"/>
      <c r="AE151" s="37">
        <v>5</v>
      </c>
      <c r="AF151" s="37">
        <v>22</v>
      </c>
      <c r="AG151" s="32"/>
      <c r="AH151" s="32"/>
      <c r="AI151" s="32"/>
      <c r="AJ151" s="37">
        <f>I151-H151</f>
        <v>2</v>
      </c>
    </row>
    <row r="152" spans="1:38" x14ac:dyDescent="0.35">
      <c r="A152" s="32">
        <v>944</v>
      </c>
      <c r="B152" s="32" t="s">
        <v>943</v>
      </c>
      <c r="C152" s="32" t="s">
        <v>50</v>
      </c>
      <c r="D152" s="32" t="s">
        <v>2479</v>
      </c>
      <c r="E152" s="32" t="s">
        <v>2519</v>
      </c>
      <c r="F152" s="32" t="str">
        <f t="shared" si="5"/>
        <v>Program Office-Analyst</v>
      </c>
      <c r="G152" s="32" t="s">
        <v>42</v>
      </c>
      <c r="H152" s="36">
        <v>44859.043067129627</v>
      </c>
      <c r="I152" s="36">
        <v>44863.043067129627</v>
      </c>
      <c r="J152" s="36">
        <f>I152+AE152</f>
        <v>44868.043067129627</v>
      </c>
      <c r="K152" s="36">
        <f>J152+AF152</f>
        <v>44883.043067129627</v>
      </c>
      <c r="L152" s="38" t="s">
        <v>46</v>
      </c>
      <c r="M152" s="39">
        <v>44884.043067129627</v>
      </c>
      <c r="N152" s="32" t="s">
        <v>48</v>
      </c>
      <c r="O152" s="32" t="s">
        <v>28</v>
      </c>
      <c r="P152" s="36"/>
      <c r="Q152" s="32"/>
      <c r="R152" s="32"/>
      <c r="S152" s="32"/>
      <c r="T152" s="36"/>
      <c r="U152" s="32"/>
      <c r="V152" s="32">
        <v>0</v>
      </c>
      <c r="W152" s="32"/>
      <c r="X152" s="32"/>
      <c r="Y152" s="32"/>
      <c r="Z152" s="32"/>
      <c r="AA152" s="32" t="s">
        <v>31</v>
      </c>
      <c r="AC152" s="38">
        <f>ABS(M152-J152)</f>
        <v>16</v>
      </c>
      <c r="AD152" s="40"/>
      <c r="AE152" s="37">
        <v>5</v>
      </c>
      <c r="AF152" s="37">
        <v>15</v>
      </c>
      <c r="AG152" s="32"/>
      <c r="AH152" s="32"/>
      <c r="AI152" s="32"/>
      <c r="AJ152" s="37">
        <f>I152-H152</f>
        <v>4</v>
      </c>
    </row>
    <row r="153" spans="1:38" x14ac:dyDescent="0.35">
      <c r="A153" s="32">
        <v>919</v>
      </c>
      <c r="B153" s="32" t="s">
        <v>922</v>
      </c>
      <c r="C153" s="32" t="s">
        <v>50</v>
      </c>
      <c r="D153" s="32" t="s">
        <v>2479</v>
      </c>
      <c r="E153" s="32" t="s">
        <v>2519</v>
      </c>
      <c r="F153" s="32" t="str">
        <f t="shared" si="5"/>
        <v>Program Office-Analyst</v>
      </c>
      <c r="G153" s="32" t="s">
        <v>42</v>
      </c>
      <c r="H153" s="36">
        <v>44670.256099537037</v>
      </c>
      <c r="I153" s="36">
        <v>44673.256099537037</v>
      </c>
      <c r="J153" s="36">
        <f>I153+AE153</f>
        <v>44676.256099537037</v>
      </c>
      <c r="K153" s="36">
        <f>J153+AF153</f>
        <v>44697.256099537037</v>
      </c>
      <c r="L153" s="38" t="s">
        <v>46</v>
      </c>
      <c r="M153" s="39">
        <v>44682.256099537037</v>
      </c>
      <c r="N153" s="32" t="s">
        <v>20</v>
      </c>
      <c r="O153" s="32"/>
      <c r="P153" s="36">
        <v>44689.256099537037</v>
      </c>
      <c r="Q153" s="32" t="s">
        <v>20</v>
      </c>
      <c r="R153" s="36">
        <v>44683.256099537037</v>
      </c>
      <c r="S153" s="36">
        <v>44684.256099537037</v>
      </c>
      <c r="T153" s="36">
        <v>44686.256099537037</v>
      </c>
      <c r="U153" s="36">
        <v>44687.256099537037</v>
      </c>
      <c r="V153" s="41">
        <v>1</v>
      </c>
      <c r="W153" s="36">
        <v>44690.256099537037</v>
      </c>
      <c r="X153" s="36">
        <v>44693.256099537037</v>
      </c>
      <c r="Y153" s="36">
        <v>44694.256099537037</v>
      </c>
      <c r="Z153" s="32"/>
      <c r="AA153" s="32"/>
      <c r="AB153" s="5">
        <v>44710.256099537037</v>
      </c>
      <c r="AC153" s="38">
        <f>ABS(M153-J153)</f>
        <v>6</v>
      </c>
      <c r="AD153" s="37">
        <f>U153-H153</f>
        <v>17</v>
      </c>
      <c r="AE153" s="37">
        <v>3</v>
      </c>
      <c r="AF153" s="37">
        <v>21</v>
      </c>
      <c r="AG153" s="32">
        <v>136</v>
      </c>
      <c r="AH153" s="41">
        <f>W153-U153</f>
        <v>3</v>
      </c>
      <c r="AI153" s="42">
        <f>U153-M153</f>
        <v>5</v>
      </c>
      <c r="AJ153" s="37">
        <f>I153-H153</f>
        <v>3</v>
      </c>
      <c r="AK153">
        <f>AB153-U153</f>
        <v>23</v>
      </c>
      <c r="AL153" s="11">
        <f>Y153-X153</f>
        <v>1</v>
      </c>
    </row>
    <row r="154" spans="1:38" x14ac:dyDescent="0.35">
      <c r="A154" s="32">
        <v>916</v>
      </c>
      <c r="B154" s="32" t="s">
        <v>919</v>
      </c>
      <c r="C154" s="32" t="s">
        <v>50</v>
      </c>
      <c r="D154" s="32" t="s">
        <v>2479</v>
      </c>
      <c r="E154" s="32" t="s">
        <v>2519</v>
      </c>
      <c r="F154" s="32" t="str">
        <f t="shared" si="5"/>
        <v>Program Office-Analyst</v>
      </c>
      <c r="G154" s="32" t="s">
        <v>42</v>
      </c>
      <c r="H154" s="36">
        <v>44666.256099537037</v>
      </c>
      <c r="I154" s="36">
        <v>44670.256099537037</v>
      </c>
      <c r="J154" s="36">
        <f>I154+AE154</f>
        <v>44676.256099537037</v>
      </c>
      <c r="K154" s="36">
        <f>J154+AF154</f>
        <v>44706.256099537037</v>
      </c>
      <c r="L154" s="38" t="s">
        <v>46</v>
      </c>
      <c r="M154" s="39">
        <v>44691.256099537037</v>
      </c>
      <c r="N154" s="32" t="s">
        <v>48</v>
      </c>
      <c r="O154" s="32" t="s">
        <v>27</v>
      </c>
      <c r="P154" s="36"/>
      <c r="Q154" s="32"/>
      <c r="R154" s="32"/>
      <c r="S154" s="32"/>
      <c r="T154" s="36"/>
      <c r="U154" s="32"/>
      <c r="V154" s="32">
        <v>0</v>
      </c>
      <c r="W154" s="32"/>
      <c r="X154" s="32"/>
      <c r="Y154" s="32"/>
      <c r="Z154" s="32"/>
      <c r="AA154" s="32" t="s">
        <v>31</v>
      </c>
      <c r="AC154" s="38">
        <f>ABS(M154-J154)</f>
        <v>15</v>
      </c>
      <c r="AD154" s="40"/>
      <c r="AE154" s="37">
        <v>6</v>
      </c>
      <c r="AF154" s="37">
        <v>30</v>
      </c>
      <c r="AG154" s="32"/>
      <c r="AH154" s="32"/>
      <c r="AI154" s="32"/>
      <c r="AJ154" s="37">
        <f>I154-H154</f>
        <v>4</v>
      </c>
    </row>
    <row r="155" spans="1:38" x14ac:dyDescent="0.35">
      <c r="A155" s="32">
        <v>912</v>
      </c>
      <c r="B155" s="32" t="s">
        <v>916</v>
      </c>
      <c r="C155" s="32" t="s">
        <v>50</v>
      </c>
      <c r="D155" s="32" t="s">
        <v>2479</v>
      </c>
      <c r="E155" s="32" t="s">
        <v>2519</v>
      </c>
      <c r="F155" s="32" t="str">
        <f t="shared" si="5"/>
        <v>Program Office-Analyst</v>
      </c>
      <c r="G155" s="32" t="s">
        <v>42</v>
      </c>
      <c r="H155" s="36">
        <v>44669.256099537037</v>
      </c>
      <c r="I155" s="36">
        <v>44672.256099537037</v>
      </c>
      <c r="J155" s="36">
        <f>I155+AE155</f>
        <v>44676.256099537037</v>
      </c>
      <c r="K155" s="36">
        <f>J155+AF155</f>
        <v>44706.256099537037</v>
      </c>
      <c r="L155" s="38" t="s">
        <v>47</v>
      </c>
      <c r="M155" s="39"/>
      <c r="N155" s="32"/>
      <c r="O155" s="32"/>
      <c r="P155" s="36"/>
      <c r="Q155" s="32"/>
      <c r="R155" s="32"/>
      <c r="S155" s="32"/>
      <c r="T155" s="36"/>
      <c r="U155" s="32"/>
      <c r="V155" s="32">
        <v>0</v>
      </c>
      <c r="W155" s="32"/>
      <c r="X155" s="32"/>
      <c r="Y155" s="32"/>
      <c r="Z155" s="32"/>
      <c r="AA155" s="32"/>
      <c r="AC155" s="38"/>
      <c r="AD155" s="40"/>
      <c r="AE155" s="37">
        <v>4</v>
      </c>
      <c r="AF155" s="37">
        <v>30</v>
      </c>
      <c r="AG155" s="32"/>
      <c r="AH155" s="32"/>
      <c r="AI155" s="32"/>
      <c r="AJ155" s="37">
        <f>I155-H155</f>
        <v>3</v>
      </c>
    </row>
    <row r="156" spans="1:38" x14ac:dyDescent="0.35">
      <c r="A156" s="32">
        <v>911</v>
      </c>
      <c r="B156" s="32" t="s">
        <v>915</v>
      </c>
      <c r="C156" s="32" t="s">
        <v>50</v>
      </c>
      <c r="D156" s="32" t="s">
        <v>2479</v>
      </c>
      <c r="E156" s="32" t="s">
        <v>2519</v>
      </c>
      <c r="F156" s="32" t="str">
        <f t="shared" si="5"/>
        <v>Program Office-Analyst</v>
      </c>
      <c r="G156" s="32" t="s">
        <v>42</v>
      </c>
      <c r="H156" s="36">
        <v>44671.256099537037</v>
      </c>
      <c r="I156" s="36">
        <v>44672.256099537037</v>
      </c>
      <c r="J156" s="36">
        <f>I156+AE156</f>
        <v>44676.256099537037</v>
      </c>
      <c r="K156" s="36">
        <f>J156+AF156</f>
        <v>44686.256099537037</v>
      </c>
      <c r="L156" s="38" t="s">
        <v>46</v>
      </c>
      <c r="M156" s="39">
        <v>44687.256099537037</v>
      </c>
      <c r="N156" s="32" t="s">
        <v>48</v>
      </c>
      <c r="O156" s="32" t="s">
        <v>25</v>
      </c>
      <c r="P156" s="36"/>
      <c r="Q156" s="32"/>
      <c r="R156" s="32"/>
      <c r="S156" s="32"/>
      <c r="T156" s="36">
        <v>44690.256099537037</v>
      </c>
      <c r="U156" s="32"/>
      <c r="V156" s="32">
        <v>0</v>
      </c>
      <c r="W156" s="32"/>
      <c r="X156" s="32"/>
      <c r="Y156" s="32"/>
      <c r="Z156" s="32"/>
      <c r="AA156" s="32" t="s">
        <v>30</v>
      </c>
      <c r="AC156" s="38">
        <f>ABS(M156-J156)</f>
        <v>11</v>
      </c>
      <c r="AD156" s="40"/>
      <c r="AE156" s="37">
        <v>4</v>
      </c>
      <c r="AF156" s="37">
        <v>10</v>
      </c>
      <c r="AG156" s="32"/>
      <c r="AH156" s="32"/>
      <c r="AI156" s="32"/>
      <c r="AJ156" s="37">
        <f>I156-H156</f>
        <v>1</v>
      </c>
    </row>
    <row r="157" spans="1:38" x14ac:dyDescent="0.35">
      <c r="A157" s="32">
        <v>910</v>
      </c>
      <c r="B157" s="32" t="s">
        <v>914</v>
      </c>
      <c r="C157" s="32" t="s">
        <v>50</v>
      </c>
      <c r="D157" s="32" t="s">
        <v>2479</v>
      </c>
      <c r="E157" s="32" t="s">
        <v>2519</v>
      </c>
      <c r="F157" s="32" t="str">
        <f t="shared" si="5"/>
        <v>Program Office-Analyst</v>
      </c>
      <c r="G157" s="32" t="s">
        <v>42</v>
      </c>
      <c r="H157" s="36">
        <v>45158.249560185184</v>
      </c>
      <c r="I157" s="36">
        <v>45162.249560185184</v>
      </c>
      <c r="J157" s="36">
        <f>I157+AE157</f>
        <v>45166.249560185184</v>
      </c>
      <c r="K157" s="36">
        <f>J157+AF157</f>
        <v>45172.249560185184</v>
      </c>
      <c r="L157" s="38" t="s">
        <v>46</v>
      </c>
      <c r="M157" s="39">
        <v>45175.249560185184</v>
      </c>
      <c r="N157" s="32" t="s">
        <v>21</v>
      </c>
      <c r="O157" s="32"/>
      <c r="P157" s="36">
        <v>45177.249560185184</v>
      </c>
      <c r="Q157" s="32" t="s">
        <v>21</v>
      </c>
      <c r="R157" s="32"/>
      <c r="S157" s="32"/>
      <c r="T157" s="36">
        <v>45176.249560185184</v>
      </c>
      <c r="U157" s="32"/>
      <c r="V157" s="32">
        <v>0</v>
      </c>
      <c r="W157" s="32"/>
      <c r="X157" s="32"/>
      <c r="Y157" s="32"/>
      <c r="Z157" s="32"/>
      <c r="AA157" s="32"/>
      <c r="AC157" s="38">
        <f>ABS(M157-J157)</f>
        <v>9</v>
      </c>
      <c r="AD157" s="40"/>
      <c r="AE157" s="37">
        <v>4</v>
      </c>
      <c r="AF157" s="37">
        <v>6</v>
      </c>
      <c r="AG157" s="32"/>
      <c r="AH157" s="32"/>
      <c r="AI157" s="32"/>
      <c r="AJ157" s="37">
        <f>I157-H157</f>
        <v>4</v>
      </c>
    </row>
    <row r="158" spans="1:38" x14ac:dyDescent="0.35">
      <c r="A158" s="32">
        <v>907</v>
      </c>
      <c r="B158" s="32" t="s">
        <v>911</v>
      </c>
      <c r="C158" s="32" t="s">
        <v>50</v>
      </c>
      <c r="D158" s="32" t="s">
        <v>2479</v>
      </c>
      <c r="E158" s="32" t="s">
        <v>2519</v>
      </c>
      <c r="F158" s="32" t="str">
        <f t="shared" si="5"/>
        <v>Program Office-Analyst</v>
      </c>
      <c r="G158" s="32" t="s">
        <v>42</v>
      </c>
      <c r="H158" s="36">
        <v>45157.249560185184</v>
      </c>
      <c r="I158" s="36">
        <v>45160.249560185184</v>
      </c>
      <c r="J158" s="36">
        <f>I158+AE158</f>
        <v>45166.249560185184</v>
      </c>
      <c r="K158" s="36">
        <f>J158+AF158</f>
        <v>45196.249560185184</v>
      </c>
      <c r="L158" s="38" t="s">
        <v>47</v>
      </c>
      <c r="M158" s="39"/>
      <c r="N158" s="32"/>
      <c r="O158" s="32"/>
      <c r="P158" s="36"/>
      <c r="Q158" s="32"/>
      <c r="R158" s="32"/>
      <c r="S158" s="32"/>
      <c r="T158" s="36"/>
      <c r="U158" s="32"/>
      <c r="V158" s="32">
        <v>0</v>
      </c>
      <c r="W158" s="32"/>
      <c r="X158" s="32"/>
      <c r="Y158" s="32"/>
      <c r="Z158" s="32"/>
      <c r="AA158" s="32"/>
      <c r="AC158" s="38"/>
      <c r="AD158" s="40"/>
      <c r="AE158" s="37">
        <v>6</v>
      </c>
      <c r="AF158" s="37">
        <v>30</v>
      </c>
      <c r="AG158" s="32"/>
      <c r="AH158" s="32"/>
      <c r="AI158" s="32"/>
      <c r="AJ158" s="37">
        <f>I158-H158</f>
        <v>3</v>
      </c>
    </row>
    <row r="159" spans="1:38" x14ac:dyDescent="0.35">
      <c r="A159" s="32">
        <v>836</v>
      </c>
      <c r="B159" s="32" t="s">
        <v>853</v>
      </c>
      <c r="C159" s="32" t="s">
        <v>50</v>
      </c>
      <c r="D159" s="32" t="s">
        <v>2479</v>
      </c>
      <c r="E159" s="32" t="s">
        <v>2519</v>
      </c>
      <c r="F159" s="32" t="str">
        <f t="shared" si="5"/>
        <v>Program Office-Analyst</v>
      </c>
      <c r="G159" s="32" t="s">
        <v>42</v>
      </c>
      <c r="H159" s="36">
        <v>44755.707071759258</v>
      </c>
      <c r="I159" s="36">
        <v>44759.707071759258</v>
      </c>
      <c r="J159" s="36">
        <f>I159+AE159</f>
        <v>44760.707071759258</v>
      </c>
      <c r="K159" s="36">
        <f>J159+AF159</f>
        <v>44777.707071759258</v>
      </c>
      <c r="L159" s="38" t="s">
        <v>46</v>
      </c>
      <c r="M159" s="39">
        <v>44766.707071759258</v>
      </c>
      <c r="N159" s="32" t="s">
        <v>22</v>
      </c>
      <c r="O159" s="32"/>
      <c r="P159" s="36">
        <v>44769.707071759258</v>
      </c>
      <c r="Q159" s="32" t="s">
        <v>22</v>
      </c>
      <c r="R159" s="32"/>
      <c r="S159" s="32"/>
      <c r="T159" s="36">
        <v>44768.707071759258</v>
      </c>
      <c r="U159" s="32"/>
      <c r="V159" s="32">
        <v>0</v>
      </c>
      <c r="W159" s="32"/>
      <c r="X159" s="32"/>
      <c r="Y159" s="32"/>
      <c r="Z159" s="32"/>
      <c r="AA159" s="32"/>
      <c r="AC159" s="38">
        <f>ABS(M159-J159)</f>
        <v>6</v>
      </c>
      <c r="AD159" s="40"/>
      <c r="AE159" s="37">
        <v>1</v>
      </c>
      <c r="AF159" s="37">
        <v>17</v>
      </c>
      <c r="AG159" s="32"/>
      <c r="AH159" s="32"/>
      <c r="AI159" s="32"/>
      <c r="AJ159" s="37">
        <f>I159-H159</f>
        <v>4</v>
      </c>
    </row>
    <row r="160" spans="1:38" x14ac:dyDescent="0.35">
      <c r="A160" s="32">
        <v>827</v>
      </c>
      <c r="B160" s="32" t="s">
        <v>844</v>
      </c>
      <c r="C160" s="32" t="s">
        <v>50</v>
      </c>
      <c r="D160" s="32" t="s">
        <v>2479</v>
      </c>
      <c r="E160" s="32" t="s">
        <v>2519</v>
      </c>
      <c r="F160" s="32" t="str">
        <f t="shared" si="5"/>
        <v>Program Office-Analyst</v>
      </c>
      <c r="G160" s="32" t="s">
        <v>42</v>
      </c>
      <c r="H160" s="36">
        <v>44625.625335648147</v>
      </c>
      <c r="I160" s="36">
        <v>44627.625335648147</v>
      </c>
      <c r="J160" s="36">
        <f>I160+AE160</f>
        <v>44631.625335648147</v>
      </c>
      <c r="K160" s="36">
        <f>J160+AF160</f>
        <v>44638.625335648147</v>
      </c>
      <c r="L160" s="38" t="s">
        <v>47</v>
      </c>
      <c r="M160" s="39"/>
      <c r="N160" s="32"/>
      <c r="O160" s="32"/>
      <c r="P160" s="36"/>
      <c r="Q160" s="32"/>
      <c r="R160" s="32"/>
      <c r="S160" s="32"/>
      <c r="T160" s="36"/>
      <c r="U160" s="32"/>
      <c r="V160" s="32">
        <v>0</v>
      </c>
      <c r="W160" s="32"/>
      <c r="X160" s="32"/>
      <c r="Y160" s="32"/>
      <c r="Z160" s="32"/>
      <c r="AA160" s="32"/>
      <c r="AC160" s="38"/>
      <c r="AD160" s="40"/>
      <c r="AE160" s="37">
        <v>4</v>
      </c>
      <c r="AF160" s="37">
        <v>7</v>
      </c>
      <c r="AG160" s="32"/>
      <c r="AH160" s="32"/>
      <c r="AI160" s="32"/>
      <c r="AJ160" s="37">
        <f>I160-H160</f>
        <v>2</v>
      </c>
    </row>
    <row r="161" spans="1:38" x14ac:dyDescent="0.35">
      <c r="A161" s="32">
        <v>825</v>
      </c>
      <c r="B161" s="32" t="s">
        <v>842</v>
      </c>
      <c r="C161" s="32" t="s">
        <v>50</v>
      </c>
      <c r="D161" s="32" t="s">
        <v>2479</v>
      </c>
      <c r="E161" s="32" t="s">
        <v>2519</v>
      </c>
      <c r="F161" s="32" t="str">
        <f t="shared" si="5"/>
        <v>Program Office-Analyst</v>
      </c>
      <c r="G161" s="32" t="s">
        <v>42</v>
      </c>
      <c r="H161" s="36">
        <v>44628.625335648147</v>
      </c>
      <c r="I161" s="36">
        <v>44629.625335648147</v>
      </c>
      <c r="J161" s="36">
        <f>I161+AE161</f>
        <v>44631.625335648147</v>
      </c>
      <c r="K161" s="36">
        <f>J161+AF161</f>
        <v>44639.625335648147</v>
      </c>
      <c r="L161" s="38" t="s">
        <v>46</v>
      </c>
      <c r="M161" s="39">
        <v>44647.625335648147</v>
      </c>
      <c r="N161" s="32" t="s">
        <v>20</v>
      </c>
      <c r="O161" s="32"/>
      <c r="P161" s="36">
        <v>44652.625335648147</v>
      </c>
      <c r="Q161" s="32" t="s">
        <v>20</v>
      </c>
      <c r="R161" s="36">
        <v>44649.625335648147</v>
      </c>
      <c r="S161" s="36">
        <v>44651.625335648147</v>
      </c>
      <c r="T161" s="36">
        <v>44650.625335648147</v>
      </c>
      <c r="U161" s="36">
        <v>44659.625335648147</v>
      </c>
      <c r="V161" s="41">
        <v>1</v>
      </c>
      <c r="W161" s="36">
        <v>44662.625335648147</v>
      </c>
      <c r="X161" s="36">
        <v>44664.625335648147</v>
      </c>
      <c r="Y161" s="36">
        <v>44665.625335648147</v>
      </c>
      <c r="Z161" s="32"/>
      <c r="AA161" s="32"/>
      <c r="AB161" s="5">
        <v>44679.625335648147</v>
      </c>
      <c r="AC161" s="38">
        <f>ABS(M161-J161)</f>
        <v>16</v>
      </c>
      <c r="AD161" s="37">
        <f>U161-H161</f>
        <v>31</v>
      </c>
      <c r="AE161" s="37">
        <v>2</v>
      </c>
      <c r="AF161" s="37">
        <v>8</v>
      </c>
      <c r="AG161" s="32">
        <v>138</v>
      </c>
      <c r="AH161" s="41">
        <f>W161-U161</f>
        <v>3</v>
      </c>
      <c r="AI161" s="42">
        <f>U161-M161</f>
        <v>12</v>
      </c>
      <c r="AJ161" s="37">
        <f>I161-H161</f>
        <v>1</v>
      </c>
      <c r="AK161">
        <f>AB161-U161</f>
        <v>20</v>
      </c>
      <c r="AL161" s="11">
        <f>Y161-X161</f>
        <v>1</v>
      </c>
    </row>
    <row r="162" spans="1:38" x14ac:dyDescent="0.35">
      <c r="A162" s="32">
        <v>824</v>
      </c>
      <c r="B162" s="32" t="s">
        <v>841</v>
      </c>
      <c r="C162" s="32" t="s">
        <v>50</v>
      </c>
      <c r="D162" s="32" t="s">
        <v>2479</v>
      </c>
      <c r="E162" s="32" t="s">
        <v>2519</v>
      </c>
      <c r="F162" s="32" t="str">
        <f t="shared" si="5"/>
        <v>Program Office-Analyst</v>
      </c>
      <c r="G162" s="32" t="s">
        <v>42</v>
      </c>
      <c r="H162" s="36">
        <v>44621.625335648147</v>
      </c>
      <c r="I162" s="36">
        <v>44625.625335648147</v>
      </c>
      <c r="J162" s="36">
        <f>I162+AE162</f>
        <v>44631.625335648147</v>
      </c>
      <c r="K162" s="36">
        <f>J162+AF162</f>
        <v>44639.625335648147</v>
      </c>
      <c r="L162" s="38" t="s">
        <v>46</v>
      </c>
      <c r="M162" s="39">
        <v>44641.625335648147</v>
      </c>
      <c r="N162" s="32" t="s">
        <v>48</v>
      </c>
      <c r="O162" s="32" t="s">
        <v>25</v>
      </c>
      <c r="P162" s="36"/>
      <c r="Q162" s="32"/>
      <c r="R162" s="32"/>
      <c r="S162" s="32"/>
      <c r="T162" s="36"/>
      <c r="U162" s="32"/>
      <c r="V162" s="32">
        <v>0</v>
      </c>
      <c r="W162" s="32"/>
      <c r="X162" s="32"/>
      <c r="Y162" s="32"/>
      <c r="Z162" s="32"/>
      <c r="AA162" s="32" t="s">
        <v>30</v>
      </c>
      <c r="AC162" s="38">
        <f>ABS(M162-J162)</f>
        <v>10</v>
      </c>
      <c r="AD162" s="40"/>
      <c r="AE162" s="37">
        <v>6</v>
      </c>
      <c r="AF162" s="37">
        <v>8</v>
      </c>
      <c r="AG162" s="32"/>
      <c r="AH162" s="32"/>
      <c r="AI162" s="32"/>
      <c r="AJ162" s="37">
        <f>I162-H162</f>
        <v>4</v>
      </c>
    </row>
    <row r="163" spans="1:38" x14ac:dyDescent="0.35">
      <c r="A163" s="32">
        <v>821</v>
      </c>
      <c r="B163" s="32" t="s">
        <v>838</v>
      </c>
      <c r="C163" s="32" t="s">
        <v>50</v>
      </c>
      <c r="D163" s="32" t="s">
        <v>2479</v>
      </c>
      <c r="E163" s="32" t="s">
        <v>2519</v>
      </c>
      <c r="F163" s="32" t="str">
        <f t="shared" si="5"/>
        <v>Program Office-Analyst</v>
      </c>
      <c r="G163" s="32" t="s">
        <v>42</v>
      </c>
      <c r="H163" s="36">
        <v>44624.625335648147</v>
      </c>
      <c r="I163" s="36">
        <v>44625.625335648147</v>
      </c>
      <c r="J163" s="36">
        <f>I163+AE163</f>
        <v>44631.625335648147</v>
      </c>
      <c r="K163" s="36">
        <f>J163+AF163</f>
        <v>44660.625335648147</v>
      </c>
      <c r="L163" s="38" t="s">
        <v>46</v>
      </c>
      <c r="M163" s="39">
        <v>44643.625335648147</v>
      </c>
      <c r="N163" s="32" t="s">
        <v>48</v>
      </c>
      <c r="O163" s="32" t="s">
        <v>24</v>
      </c>
      <c r="P163" s="36"/>
      <c r="Q163" s="32"/>
      <c r="R163" s="32"/>
      <c r="S163" s="32"/>
      <c r="T163" s="36">
        <v>44647.625335648147</v>
      </c>
      <c r="U163" s="32"/>
      <c r="V163" s="32">
        <v>0</v>
      </c>
      <c r="W163" s="32"/>
      <c r="X163" s="32"/>
      <c r="Y163" s="32"/>
      <c r="Z163" s="32"/>
      <c r="AA163" s="32" t="s">
        <v>31</v>
      </c>
      <c r="AC163" s="38">
        <f>ABS(M163-J163)</f>
        <v>12</v>
      </c>
      <c r="AD163" s="40"/>
      <c r="AE163" s="37">
        <v>6</v>
      </c>
      <c r="AF163" s="37">
        <v>29</v>
      </c>
      <c r="AG163" s="32"/>
      <c r="AH163" s="32"/>
      <c r="AI163" s="32"/>
      <c r="AJ163" s="37">
        <f>I163-H163</f>
        <v>1</v>
      </c>
    </row>
    <row r="164" spans="1:38" x14ac:dyDescent="0.35">
      <c r="A164" s="32">
        <v>798</v>
      </c>
      <c r="B164" s="32" t="s">
        <v>817</v>
      </c>
      <c r="C164" s="32" t="s">
        <v>50</v>
      </c>
      <c r="D164" s="32" t="s">
        <v>2479</v>
      </c>
      <c r="E164" s="32" t="s">
        <v>2519</v>
      </c>
      <c r="F164" s="32" t="str">
        <f t="shared" si="5"/>
        <v>Program Office-Analyst</v>
      </c>
      <c r="G164" s="32" t="s">
        <v>42</v>
      </c>
      <c r="H164" s="36">
        <v>44905.674583333333</v>
      </c>
      <c r="I164" s="36">
        <v>44906.674583333333</v>
      </c>
      <c r="J164" s="36">
        <f>I164+AE164</f>
        <v>44912.674583333333</v>
      </c>
      <c r="K164" s="36">
        <f>J164+AF164</f>
        <v>44924.674583333333</v>
      </c>
      <c r="L164" s="38" t="s">
        <v>46</v>
      </c>
      <c r="M164" s="39">
        <v>44918.674583333333</v>
      </c>
      <c r="N164" s="32" t="s">
        <v>48</v>
      </c>
      <c r="O164" s="32" t="s">
        <v>28</v>
      </c>
      <c r="P164" s="36"/>
      <c r="Q164" s="32"/>
      <c r="R164" s="32"/>
      <c r="S164" s="32"/>
      <c r="T164" s="36">
        <v>44920.674583333333</v>
      </c>
      <c r="U164" s="32"/>
      <c r="V164" s="32">
        <v>0</v>
      </c>
      <c r="W164" s="32"/>
      <c r="X164" s="32"/>
      <c r="Y164" s="32"/>
      <c r="Z164" s="32"/>
      <c r="AA164" s="32" t="s">
        <v>31</v>
      </c>
      <c r="AC164" s="38">
        <f>ABS(M164-J164)</f>
        <v>6</v>
      </c>
      <c r="AD164" s="40"/>
      <c r="AE164" s="37">
        <v>6</v>
      </c>
      <c r="AF164" s="37">
        <v>12</v>
      </c>
      <c r="AG164" s="32"/>
      <c r="AH164" s="32"/>
      <c r="AI164" s="32"/>
      <c r="AJ164" s="37">
        <f>I164-H164</f>
        <v>1</v>
      </c>
    </row>
    <row r="165" spans="1:38" x14ac:dyDescent="0.35">
      <c r="A165" s="32">
        <v>797</v>
      </c>
      <c r="B165" s="32" t="s">
        <v>816</v>
      </c>
      <c r="C165" s="32" t="s">
        <v>50</v>
      </c>
      <c r="D165" s="32" t="s">
        <v>2479</v>
      </c>
      <c r="E165" s="32" t="s">
        <v>2519</v>
      </c>
      <c r="F165" s="32" t="str">
        <f t="shared" si="5"/>
        <v>Program Office-Analyst</v>
      </c>
      <c r="G165" s="32" t="s">
        <v>42</v>
      </c>
      <c r="H165" s="36">
        <v>44909.674583333333</v>
      </c>
      <c r="I165" s="36">
        <v>44910.674583333333</v>
      </c>
      <c r="J165" s="36">
        <f>I165+AE165</f>
        <v>44912.674583333333</v>
      </c>
      <c r="K165" s="36">
        <f>J165+AF165</f>
        <v>44925.674583333333</v>
      </c>
      <c r="L165" s="38" t="s">
        <v>47</v>
      </c>
      <c r="M165" s="39"/>
      <c r="N165" s="32"/>
      <c r="O165" s="32"/>
      <c r="P165" s="36"/>
      <c r="Q165" s="32"/>
      <c r="R165" s="32"/>
      <c r="S165" s="32"/>
      <c r="T165" s="36"/>
      <c r="U165" s="32"/>
      <c r="V165" s="32">
        <v>0</v>
      </c>
      <c r="W165" s="32"/>
      <c r="X165" s="32"/>
      <c r="Y165" s="32"/>
      <c r="Z165" s="32"/>
      <c r="AA165" s="32"/>
      <c r="AC165" s="38"/>
      <c r="AD165" s="40"/>
      <c r="AE165" s="37">
        <v>2</v>
      </c>
      <c r="AF165" s="37">
        <v>13</v>
      </c>
      <c r="AG165" s="32"/>
      <c r="AH165" s="32"/>
      <c r="AI165" s="32"/>
      <c r="AJ165" s="37">
        <f>I165-H165</f>
        <v>1</v>
      </c>
    </row>
    <row r="166" spans="1:38" x14ac:dyDescent="0.35">
      <c r="A166" s="32">
        <v>795</v>
      </c>
      <c r="B166" s="32" t="s">
        <v>815</v>
      </c>
      <c r="C166" s="32" t="s">
        <v>50</v>
      </c>
      <c r="D166" s="32" t="s">
        <v>2479</v>
      </c>
      <c r="E166" s="32" t="s">
        <v>2519</v>
      </c>
      <c r="F166" s="32" t="str">
        <f t="shared" si="5"/>
        <v>Program Office-Analyst</v>
      </c>
      <c r="G166" s="32" t="s">
        <v>42</v>
      </c>
      <c r="H166" s="36">
        <v>44906.674583333333</v>
      </c>
      <c r="I166" s="36">
        <v>44907.674583333333</v>
      </c>
      <c r="J166" s="36">
        <f>I166+AE166</f>
        <v>44912.674583333333</v>
      </c>
      <c r="K166" s="36">
        <f>J166+AF166</f>
        <v>44939.674583333333</v>
      </c>
      <c r="L166" s="38" t="s">
        <v>46</v>
      </c>
      <c r="M166" s="39">
        <v>44927.674583333333</v>
      </c>
      <c r="N166" s="32" t="s">
        <v>48</v>
      </c>
      <c r="O166" s="32" t="s">
        <v>25</v>
      </c>
      <c r="P166" s="36"/>
      <c r="Q166" s="32"/>
      <c r="R166" s="32"/>
      <c r="S166" s="32"/>
      <c r="T166" s="36">
        <v>44929.674583333333</v>
      </c>
      <c r="U166" s="32"/>
      <c r="V166" s="32">
        <v>0</v>
      </c>
      <c r="W166" s="32"/>
      <c r="X166" s="32"/>
      <c r="Y166" s="32"/>
      <c r="Z166" s="32"/>
      <c r="AA166" s="32" t="s">
        <v>30</v>
      </c>
      <c r="AC166" s="38">
        <f>ABS(M166-J166)</f>
        <v>15</v>
      </c>
      <c r="AD166" s="40"/>
      <c r="AE166" s="37">
        <v>5</v>
      </c>
      <c r="AF166" s="37">
        <v>27</v>
      </c>
      <c r="AG166" s="32"/>
      <c r="AH166" s="32"/>
      <c r="AI166" s="32"/>
      <c r="AJ166" s="37">
        <f>I166-H166</f>
        <v>1</v>
      </c>
    </row>
    <row r="167" spans="1:38" x14ac:dyDescent="0.35">
      <c r="A167" s="32">
        <v>793</v>
      </c>
      <c r="B167" s="32" t="s">
        <v>813</v>
      </c>
      <c r="C167" s="32" t="s">
        <v>50</v>
      </c>
      <c r="D167" s="32" t="s">
        <v>2479</v>
      </c>
      <c r="E167" s="32" t="s">
        <v>2519</v>
      </c>
      <c r="F167" s="32" t="str">
        <f t="shared" si="5"/>
        <v>Program Office-Analyst</v>
      </c>
      <c r="G167" s="32" t="s">
        <v>42</v>
      </c>
      <c r="H167" s="36">
        <v>44907.674583333333</v>
      </c>
      <c r="I167" s="36">
        <v>44911.674583333333</v>
      </c>
      <c r="J167" s="36">
        <f>I167+AE167</f>
        <v>44912.674583333333</v>
      </c>
      <c r="K167" s="36">
        <f>J167+AF167</f>
        <v>44918.674583333333</v>
      </c>
      <c r="L167" s="38" t="s">
        <v>46</v>
      </c>
      <c r="M167" s="39">
        <v>44923.674583333333</v>
      </c>
      <c r="N167" s="32" t="s">
        <v>22</v>
      </c>
      <c r="O167" s="32"/>
      <c r="P167" s="36">
        <v>44928.674583333333</v>
      </c>
      <c r="Q167" s="32" t="s">
        <v>22</v>
      </c>
      <c r="R167" s="32"/>
      <c r="S167" s="32"/>
      <c r="T167" s="36">
        <v>44926.674583333333</v>
      </c>
      <c r="U167" s="32"/>
      <c r="V167" s="32">
        <v>0</v>
      </c>
      <c r="W167" s="32"/>
      <c r="X167" s="32"/>
      <c r="Y167" s="32"/>
      <c r="Z167" s="32"/>
      <c r="AA167" s="32"/>
      <c r="AC167" s="38">
        <f>ABS(M167-J167)</f>
        <v>11</v>
      </c>
      <c r="AD167" s="40"/>
      <c r="AE167" s="37">
        <v>1</v>
      </c>
      <c r="AF167" s="37">
        <v>6</v>
      </c>
      <c r="AG167" s="32"/>
      <c r="AH167" s="32"/>
      <c r="AI167" s="32"/>
      <c r="AJ167" s="37">
        <f>I167-H167</f>
        <v>4</v>
      </c>
    </row>
    <row r="168" spans="1:38" x14ac:dyDescent="0.35">
      <c r="A168" s="32">
        <v>767</v>
      </c>
      <c r="B168" s="32" t="s">
        <v>792</v>
      </c>
      <c r="C168" s="32" t="s">
        <v>50</v>
      </c>
      <c r="D168" s="32" t="s">
        <v>2479</v>
      </c>
      <c r="E168" s="32" t="s">
        <v>2519</v>
      </c>
      <c r="F168" s="32" t="str">
        <f t="shared" si="5"/>
        <v>Program Office-Analyst</v>
      </c>
      <c r="G168" s="32" t="s">
        <v>42</v>
      </c>
      <c r="H168" s="36">
        <v>44726.736145833333</v>
      </c>
      <c r="I168" s="36">
        <v>44727.736145833333</v>
      </c>
      <c r="J168" s="36">
        <f>I168+AE168</f>
        <v>44733.736145833333</v>
      </c>
      <c r="K168" s="36">
        <f>J168+AF168</f>
        <v>44744.736145833333</v>
      </c>
      <c r="L168" s="38" t="s">
        <v>46</v>
      </c>
      <c r="M168" s="39">
        <v>44746.736145833333</v>
      </c>
      <c r="N168" s="32" t="s">
        <v>48</v>
      </c>
      <c r="O168" s="32" t="s">
        <v>25</v>
      </c>
      <c r="P168" s="36"/>
      <c r="Q168" s="32"/>
      <c r="R168" s="32"/>
      <c r="S168" s="32"/>
      <c r="T168" s="36">
        <v>44747.736145833333</v>
      </c>
      <c r="U168" s="32"/>
      <c r="V168" s="32">
        <v>0</v>
      </c>
      <c r="W168" s="32"/>
      <c r="X168" s="32"/>
      <c r="Y168" s="32"/>
      <c r="Z168" s="32"/>
      <c r="AA168" s="32" t="s">
        <v>30</v>
      </c>
      <c r="AC168" s="38">
        <f>ABS(M168-J168)</f>
        <v>13</v>
      </c>
      <c r="AD168" s="40"/>
      <c r="AE168" s="37">
        <v>6</v>
      </c>
      <c r="AF168" s="37">
        <v>11</v>
      </c>
      <c r="AG168" s="32"/>
      <c r="AH168" s="32"/>
      <c r="AI168" s="32"/>
      <c r="AJ168" s="37">
        <f>I168-H168</f>
        <v>1</v>
      </c>
    </row>
    <row r="169" spans="1:38" x14ac:dyDescent="0.35">
      <c r="A169" s="32">
        <v>762</v>
      </c>
      <c r="B169" s="32" t="s">
        <v>787</v>
      </c>
      <c r="C169" s="32" t="s">
        <v>50</v>
      </c>
      <c r="D169" s="32" t="s">
        <v>2479</v>
      </c>
      <c r="E169" s="32" t="s">
        <v>2519</v>
      </c>
      <c r="F169" s="32" t="str">
        <f t="shared" si="5"/>
        <v>Program Office-Analyst</v>
      </c>
      <c r="G169" s="32" t="s">
        <v>42</v>
      </c>
      <c r="H169" s="36">
        <v>44728.736145833333</v>
      </c>
      <c r="I169" s="36">
        <v>44729.736145833333</v>
      </c>
      <c r="J169" s="36">
        <f>I169+AE169</f>
        <v>44733.736145833333</v>
      </c>
      <c r="K169" s="36">
        <f>J169+AF169</f>
        <v>44758.736145833333</v>
      </c>
      <c r="L169" s="38" t="s">
        <v>46</v>
      </c>
      <c r="M169" s="39">
        <v>44744.736145833333</v>
      </c>
      <c r="N169" s="32" t="s">
        <v>20</v>
      </c>
      <c r="O169" s="32"/>
      <c r="P169" s="36">
        <v>44749.736145833333</v>
      </c>
      <c r="Q169" s="32" t="s">
        <v>20</v>
      </c>
      <c r="R169" s="36">
        <v>44746.736145833333</v>
      </c>
      <c r="S169" s="36">
        <v>44750.736145833333</v>
      </c>
      <c r="T169" s="36">
        <v>44745.736145833333</v>
      </c>
      <c r="U169" s="36">
        <v>44751.736145833333</v>
      </c>
      <c r="V169" s="41">
        <v>1</v>
      </c>
      <c r="W169" s="36">
        <v>44755.736145833333</v>
      </c>
      <c r="X169" s="36">
        <v>44756.736145833333</v>
      </c>
      <c r="Y169" s="36">
        <v>44759.736145833333</v>
      </c>
      <c r="Z169" s="32"/>
      <c r="AA169" s="32"/>
      <c r="AB169" s="5">
        <v>44778.736145833333</v>
      </c>
      <c r="AC169" s="38">
        <f>ABS(M169-J169)</f>
        <v>11</v>
      </c>
      <c r="AD169" s="37">
        <f>U169-H169</f>
        <v>23</v>
      </c>
      <c r="AE169" s="37">
        <v>4</v>
      </c>
      <c r="AF169" s="37">
        <v>25</v>
      </c>
      <c r="AG169" s="32">
        <v>158</v>
      </c>
      <c r="AH169" s="41">
        <f>W169-U169</f>
        <v>4</v>
      </c>
      <c r="AI169" s="42">
        <f>U169-M169</f>
        <v>7</v>
      </c>
      <c r="AJ169" s="37">
        <f>I169-H169</f>
        <v>1</v>
      </c>
      <c r="AK169">
        <f>AB169-U169</f>
        <v>27</v>
      </c>
      <c r="AL169" s="11">
        <f t="shared" ref="AL169:AL170" si="8">Y169-X169</f>
        <v>3</v>
      </c>
    </row>
    <row r="170" spans="1:38" x14ac:dyDescent="0.35">
      <c r="A170" s="32">
        <v>729</v>
      </c>
      <c r="B170" s="32" t="s">
        <v>755</v>
      </c>
      <c r="C170" s="32" t="s">
        <v>50</v>
      </c>
      <c r="D170" s="32" t="s">
        <v>2479</v>
      </c>
      <c r="E170" s="32" t="s">
        <v>2519</v>
      </c>
      <c r="F170" s="32" t="str">
        <f t="shared" si="5"/>
        <v>Program Office-Analyst</v>
      </c>
      <c r="G170" s="32" t="s">
        <v>42</v>
      </c>
      <c r="H170" s="36">
        <v>44608.660578703704</v>
      </c>
      <c r="I170" s="36">
        <v>44610.660578703704</v>
      </c>
      <c r="J170" s="36">
        <f>I170+AE170</f>
        <v>44612.660578703704</v>
      </c>
      <c r="K170" s="36">
        <f>J170+AF170</f>
        <v>44640.660578703704</v>
      </c>
      <c r="L170" s="38" t="s">
        <v>46</v>
      </c>
      <c r="M170" s="39">
        <v>44619.660578703704</v>
      </c>
      <c r="N170" s="32" t="s">
        <v>20</v>
      </c>
      <c r="O170" s="32"/>
      <c r="P170" s="36">
        <v>44624.660578703704</v>
      </c>
      <c r="Q170" s="32" t="s">
        <v>20</v>
      </c>
      <c r="R170" s="36">
        <v>44620.660578703704</v>
      </c>
      <c r="S170" s="36">
        <v>44623.660578703704</v>
      </c>
      <c r="T170" s="36">
        <v>44621.660578703704</v>
      </c>
      <c r="U170" s="36">
        <v>44623.660578703704</v>
      </c>
      <c r="V170" s="41">
        <v>1</v>
      </c>
      <c r="W170" s="36">
        <v>44624.660578703704</v>
      </c>
      <c r="X170" s="36">
        <v>44627.660578703704</v>
      </c>
      <c r="Y170" s="36">
        <v>44629.660578703704</v>
      </c>
      <c r="Z170" s="32"/>
      <c r="AA170" s="32"/>
      <c r="AB170" s="5">
        <v>44639.660578703704</v>
      </c>
      <c r="AC170" s="38">
        <f>ABS(M170-J170)</f>
        <v>7</v>
      </c>
      <c r="AD170" s="37">
        <f>U170-H170</f>
        <v>15</v>
      </c>
      <c r="AE170" s="37">
        <v>2</v>
      </c>
      <c r="AF170" s="37">
        <v>28</v>
      </c>
      <c r="AG170" s="32">
        <v>158</v>
      </c>
      <c r="AH170" s="41">
        <f>W170-U170</f>
        <v>1</v>
      </c>
      <c r="AI170" s="42">
        <f>U170-M170</f>
        <v>4</v>
      </c>
      <c r="AJ170" s="37">
        <f>I170-H170</f>
        <v>2</v>
      </c>
      <c r="AK170">
        <f>AB170-U170</f>
        <v>16</v>
      </c>
      <c r="AL170" s="11">
        <f t="shared" si="8"/>
        <v>2</v>
      </c>
    </row>
    <row r="171" spans="1:38" x14ac:dyDescent="0.35">
      <c r="A171" s="32">
        <v>726</v>
      </c>
      <c r="B171" s="32" t="s">
        <v>753</v>
      </c>
      <c r="C171" s="32" t="s">
        <v>50</v>
      </c>
      <c r="D171" s="32" t="s">
        <v>2479</v>
      </c>
      <c r="E171" s="32" t="s">
        <v>2519</v>
      </c>
      <c r="F171" s="32" t="str">
        <f t="shared" si="5"/>
        <v>Program Office-Analyst</v>
      </c>
      <c r="G171" s="32" t="s">
        <v>42</v>
      </c>
      <c r="H171" s="36">
        <v>44603.660578703704</v>
      </c>
      <c r="I171" s="36">
        <v>44607.660578703704</v>
      </c>
      <c r="J171" s="36">
        <f>I171+AE171</f>
        <v>44612.660578703704</v>
      </c>
      <c r="K171" s="36">
        <f>J171+AF171</f>
        <v>44631.660578703704</v>
      </c>
      <c r="L171" s="38" t="s">
        <v>46</v>
      </c>
      <c r="M171" s="39">
        <v>44616.660578703704</v>
      </c>
      <c r="N171" s="32" t="s">
        <v>21</v>
      </c>
      <c r="O171" s="32"/>
      <c r="P171" s="36">
        <v>44620.660578703704</v>
      </c>
      <c r="Q171" s="32" t="s">
        <v>21</v>
      </c>
      <c r="R171" s="32"/>
      <c r="S171" s="32"/>
      <c r="T171" s="36">
        <v>44618.660578703704</v>
      </c>
      <c r="U171" s="32"/>
      <c r="V171" s="32">
        <v>0</v>
      </c>
      <c r="W171" s="32"/>
      <c r="X171" s="32"/>
      <c r="Y171" s="32"/>
      <c r="Z171" s="32"/>
      <c r="AA171" s="32"/>
      <c r="AC171" s="38">
        <f>ABS(M171-J171)</f>
        <v>4</v>
      </c>
      <c r="AD171" s="40"/>
      <c r="AE171" s="37">
        <v>5</v>
      </c>
      <c r="AF171" s="37">
        <v>19</v>
      </c>
      <c r="AG171" s="32"/>
      <c r="AH171" s="32"/>
      <c r="AI171" s="32"/>
      <c r="AJ171" s="37">
        <f>I171-H171</f>
        <v>4</v>
      </c>
    </row>
    <row r="172" spans="1:38" x14ac:dyDescent="0.35">
      <c r="A172" s="32">
        <v>715</v>
      </c>
      <c r="B172" s="32" t="s">
        <v>742</v>
      </c>
      <c r="C172" s="32" t="s">
        <v>50</v>
      </c>
      <c r="D172" s="32" t="s">
        <v>2479</v>
      </c>
      <c r="E172" s="32" t="s">
        <v>2519</v>
      </c>
      <c r="F172" s="32" t="str">
        <f t="shared" si="5"/>
        <v>Program Office-Analyst</v>
      </c>
      <c r="G172" s="32" t="s">
        <v>42</v>
      </c>
      <c r="H172" s="36">
        <v>44626.686331018522</v>
      </c>
      <c r="I172" s="36">
        <v>44628.686331018522</v>
      </c>
      <c r="J172" s="36">
        <f>I172+AE172</f>
        <v>44634.686331018522</v>
      </c>
      <c r="K172" s="36">
        <f>J172+AF172</f>
        <v>44660.686331018522</v>
      </c>
      <c r="L172" s="38" t="s">
        <v>46</v>
      </c>
      <c r="M172" s="39">
        <v>44640.686331018522</v>
      </c>
      <c r="N172" s="32" t="s">
        <v>48</v>
      </c>
      <c r="O172" s="32" t="s">
        <v>26</v>
      </c>
      <c r="P172" s="36"/>
      <c r="Q172" s="32"/>
      <c r="R172" s="32"/>
      <c r="S172" s="32"/>
      <c r="T172" s="36"/>
      <c r="U172" s="32"/>
      <c r="V172" s="32">
        <v>0</v>
      </c>
      <c r="W172" s="32"/>
      <c r="X172" s="32"/>
      <c r="Y172" s="32"/>
      <c r="Z172" s="32"/>
      <c r="AA172" s="32" t="s">
        <v>30</v>
      </c>
      <c r="AC172" s="38">
        <f>ABS(M172-J172)</f>
        <v>6</v>
      </c>
      <c r="AD172" s="40"/>
      <c r="AE172" s="37">
        <v>6</v>
      </c>
      <c r="AF172" s="37">
        <v>26</v>
      </c>
      <c r="AG172" s="32"/>
      <c r="AH172" s="32"/>
      <c r="AI172" s="32"/>
      <c r="AJ172" s="37">
        <f>I172-H172</f>
        <v>2</v>
      </c>
    </row>
    <row r="173" spans="1:38" x14ac:dyDescent="0.35">
      <c r="A173" s="32">
        <v>711</v>
      </c>
      <c r="B173" s="32" t="s">
        <v>738</v>
      </c>
      <c r="C173" s="32" t="s">
        <v>50</v>
      </c>
      <c r="D173" s="32" t="s">
        <v>2479</v>
      </c>
      <c r="E173" s="32" t="s">
        <v>2519</v>
      </c>
      <c r="F173" s="32" t="str">
        <f t="shared" si="5"/>
        <v>Program Office-Analyst</v>
      </c>
      <c r="G173" s="32" t="s">
        <v>42</v>
      </c>
      <c r="H173" s="36">
        <v>44625.686331018522</v>
      </c>
      <c r="I173" s="36">
        <v>44629.686331018522</v>
      </c>
      <c r="J173" s="36">
        <f>I173+AE173</f>
        <v>44634.686331018522</v>
      </c>
      <c r="K173" s="36">
        <f>J173+AF173</f>
        <v>44642.686331018522</v>
      </c>
      <c r="L173" s="38" t="s">
        <v>46</v>
      </c>
      <c r="M173" s="39">
        <v>44645.686331018522</v>
      </c>
      <c r="N173" s="32" t="s">
        <v>20</v>
      </c>
      <c r="O173" s="32"/>
      <c r="P173" s="36">
        <v>44648.686331018522</v>
      </c>
      <c r="Q173" s="32" t="s">
        <v>20</v>
      </c>
      <c r="R173" s="36">
        <v>44647.686331018522</v>
      </c>
      <c r="S173" s="36">
        <v>44650.686331018522</v>
      </c>
      <c r="T173" s="36">
        <v>44646.686331018522</v>
      </c>
      <c r="U173" s="36">
        <v>44652.686331018522</v>
      </c>
      <c r="V173" s="41">
        <v>1</v>
      </c>
      <c r="W173" s="36">
        <v>44653.686331018522</v>
      </c>
      <c r="X173" s="36">
        <v>44656.686331018522</v>
      </c>
      <c r="Y173" s="36">
        <v>44659.686331018522</v>
      </c>
      <c r="Z173" s="32"/>
      <c r="AA173" s="32"/>
      <c r="AB173" s="5">
        <v>44667.686331018522</v>
      </c>
      <c r="AC173" s="38">
        <f>ABS(M173-J173)</f>
        <v>11</v>
      </c>
      <c r="AD173" s="37">
        <f>U173-H173</f>
        <v>27</v>
      </c>
      <c r="AE173" s="37">
        <v>5</v>
      </c>
      <c r="AF173" s="37">
        <v>8</v>
      </c>
      <c r="AG173" s="32">
        <v>179</v>
      </c>
      <c r="AH173" s="41">
        <f>W173-U173</f>
        <v>1</v>
      </c>
      <c r="AI173" s="42">
        <f>U173-M173</f>
        <v>7</v>
      </c>
      <c r="AJ173" s="37">
        <f>I173-H173</f>
        <v>4</v>
      </c>
      <c r="AK173">
        <f>AB173-U173</f>
        <v>15</v>
      </c>
      <c r="AL173" s="11">
        <f>Y173-X173</f>
        <v>3</v>
      </c>
    </row>
    <row r="174" spans="1:38" x14ac:dyDescent="0.35">
      <c r="A174" s="32">
        <v>678</v>
      </c>
      <c r="B174" s="32" t="s">
        <v>710</v>
      </c>
      <c r="C174" s="32" t="s">
        <v>50</v>
      </c>
      <c r="D174" s="32" t="s">
        <v>2479</v>
      </c>
      <c r="E174" s="32" t="s">
        <v>2519</v>
      </c>
      <c r="F174" s="32" t="str">
        <f t="shared" si="5"/>
        <v>Program Office-Analyst</v>
      </c>
      <c r="G174" s="32" t="s">
        <v>42</v>
      </c>
      <c r="H174" s="36">
        <v>45143.885671296295</v>
      </c>
      <c r="I174" s="36">
        <v>45145.885671296295</v>
      </c>
      <c r="J174" s="36">
        <f>I174+AE174</f>
        <v>45147.885671296295</v>
      </c>
      <c r="K174" s="36">
        <f>J174+AF174</f>
        <v>45158.885671296295</v>
      </c>
      <c r="L174" s="38" t="s">
        <v>47</v>
      </c>
      <c r="M174" s="39"/>
      <c r="N174" s="32"/>
      <c r="O174" s="32"/>
      <c r="P174" s="36"/>
      <c r="Q174" s="32"/>
      <c r="R174" s="32"/>
      <c r="S174" s="32"/>
      <c r="T174" s="36"/>
      <c r="U174" s="32"/>
      <c r="V174" s="32">
        <v>0</v>
      </c>
      <c r="W174" s="32"/>
      <c r="X174" s="32"/>
      <c r="Y174" s="32"/>
      <c r="Z174" s="32"/>
      <c r="AA174" s="32"/>
      <c r="AC174" s="38"/>
      <c r="AD174" s="40"/>
      <c r="AE174" s="37">
        <v>2</v>
      </c>
      <c r="AF174" s="37">
        <v>11</v>
      </c>
      <c r="AG174" s="32"/>
      <c r="AH174" s="32"/>
      <c r="AI174" s="32"/>
      <c r="AJ174" s="37">
        <f>I174-H174</f>
        <v>2</v>
      </c>
    </row>
    <row r="175" spans="1:38" x14ac:dyDescent="0.35">
      <c r="A175" s="32">
        <v>677</v>
      </c>
      <c r="B175" s="32" t="s">
        <v>709</v>
      </c>
      <c r="C175" s="32" t="s">
        <v>50</v>
      </c>
      <c r="D175" s="32" t="s">
        <v>2479</v>
      </c>
      <c r="E175" s="32" t="s">
        <v>2519</v>
      </c>
      <c r="F175" s="32" t="str">
        <f t="shared" si="5"/>
        <v>Program Office-Analyst</v>
      </c>
      <c r="G175" s="32" t="s">
        <v>42</v>
      </c>
      <c r="H175" s="36">
        <v>45141.885671296295</v>
      </c>
      <c r="I175" s="36">
        <v>45143.885671296295</v>
      </c>
      <c r="J175" s="36">
        <f>I175+AE175</f>
        <v>45147.885671296295</v>
      </c>
      <c r="K175" s="36">
        <f>J175+AF175</f>
        <v>45160.885671296295</v>
      </c>
      <c r="L175" s="38" t="s">
        <v>46</v>
      </c>
      <c r="M175" s="39">
        <v>45161.885671296295</v>
      </c>
      <c r="N175" s="32" t="s">
        <v>21</v>
      </c>
      <c r="O175" s="32"/>
      <c r="P175" s="36">
        <v>45164.885671296295</v>
      </c>
      <c r="Q175" s="32" t="s">
        <v>21</v>
      </c>
      <c r="R175" s="32"/>
      <c r="S175" s="32"/>
      <c r="T175" s="36">
        <v>45163.885671296295</v>
      </c>
      <c r="U175" s="32"/>
      <c r="V175" s="32">
        <v>0</v>
      </c>
      <c r="W175" s="32"/>
      <c r="X175" s="32"/>
      <c r="Y175" s="32"/>
      <c r="Z175" s="32"/>
      <c r="AA175" s="32"/>
      <c r="AC175" s="38">
        <f>ABS(M175-J175)</f>
        <v>14</v>
      </c>
      <c r="AD175" s="40"/>
      <c r="AE175" s="37">
        <v>4</v>
      </c>
      <c r="AF175" s="37">
        <v>13</v>
      </c>
      <c r="AG175" s="32"/>
      <c r="AH175" s="32"/>
      <c r="AI175" s="32"/>
      <c r="AJ175" s="37">
        <f>I175-H175</f>
        <v>2</v>
      </c>
    </row>
    <row r="176" spans="1:38" x14ac:dyDescent="0.35">
      <c r="A176" s="32">
        <v>657</v>
      </c>
      <c r="B176" s="32" t="s">
        <v>690</v>
      </c>
      <c r="C176" s="32" t="s">
        <v>50</v>
      </c>
      <c r="D176" s="32" t="s">
        <v>2479</v>
      </c>
      <c r="E176" s="32" t="s">
        <v>2519</v>
      </c>
      <c r="F176" s="32" t="str">
        <f t="shared" si="5"/>
        <v>Program Office-Analyst</v>
      </c>
      <c r="G176" s="32" t="s">
        <v>42</v>
      </c>
      <c r="H176" s="36">
        <v>44918.016504629632</v>
      </c>
      <c r="I176" s="36">
        <v>44921.016504629632</v>
      </c>
      <c r="J176" s="36">
        <f>I176+AE176</f>
        <v>44922.016504629632</v>
      </c>
      <c r="K176" s="36">
        <f>J176+AF176</f>
        <v>44947.016504629632</v>
      </c>
      <c r="L176" s="38" t="s">
        <v>47</v>
      </c>
      <c r="M176" s="39"/>
      <c r="N176" s="32"/>
      <c r="O176" s="32"/>
      <c r="P176" s="36"/>
      <c r="Q176" s="32"/>
      <c r="R176" s="32"/>
      <c r="S176" s="32"/>
      <c r="T176" s="36"/>
      <c r="U176" s="32"/>
      <c r="V176" s="32">
        <v>0</v>
      </c>
      <c r="W176" s="32"/>
      <c r="X176" s="32"/>
      <c r="Y176" s="32"/>
      <c r="Z176" s="32"/>
      <c r="AA176" s="32"/>
      <c r="AC176" s="38"/>
      <c r="AD176" s="40"/>
      <c r="AE176" s="37">
        <v>1</v>
      </c>
      <c r="AF176" s="37">
        <v>25</v>
      </c>
      <c r="AG176" s="32"/>
      <c r="AH176" s="32"/>
      <c r="AI176" s="32"/>
      <c r="AJ176" s="37">
        <f>I176-H176</f>
        <v>3</v>
      </c>
    </row>
    <row r="177" spans="1:38" x14ac:dyDescent="0.35">
      <c r="A177" s="32">
        <v>654</v>
      </c>
      <c r="B177" s="32" t="s">
        <v>687</v>
      </c>
      <c r="C177" s="32" t="s">
        <v>50</v>
      </c>
      <c r="D177" s="32" t="s">
        <v>2479</v>
      </c>
      <c r="E177" s="32" t="s">
        <v>2519</v>
      </c>
      <c r="F177" s="32" t="str">
        <f t="shared" si="5"/>
        <v>Program Office-Analyst</v>
      </c>
      <c r="G177" s="32" t="s">
        <v>42</v>
      </c>
      <c r="H177" s="36">
        <v>44917.016504629632</v>
      </c>
      <c r="I177" s="36">
        <v>44918.016504629632</v>
      </c>
      <c r="J177" s="36">
        <f>I177+AE177</f>
        <v>44922.016504629632</v>
      </c>
      <c r="K177" s="36">
        <f>J177+AF177</f>
        <v>44947.016504629632</v>
      </c>
      <c r="L177" s="38" t="s">
        <v>46</v>
      </c>
      <c r="M177" s="39">
        <v>44936.016504629632</v>
      </c>
      <c r="N177" s="32" t="s">
        <v>48</v>
      </c>
      <c r="O177" s="32" t="s">
        <v>28</v>
      </c>
      <c r="P177" s="36"/>
      <c r="Q177" s="32"/>
      <c r="R177" s="32"/>
      <c r="S177" s="32"/>
      <c r="T177" s="36"/>
      <c r="U177" s="32"/>
      <c r="V177" s="32">
        <v>0</v>
      </c>
      <c r="W177" s="32"/>
      <c r="X177" s="32"/>
      <c r="Y177" s="32"/>
      <c r="Z177" s="32"/>
      <c r="AA177" s="32" t="s">
        <v>31</v>
      </c>
      <c r="AC177" s="38">
        <f>ABS(M177-J177)</f>
        <v>14</v>
      </c>
      <c r="AD177" s="40"/>
      <c r="AE177" s="37">
        <v>4</v>
      </c>
      <c r="AF177" s="37">
        <v>25</v>
      </c>
      <c r="AG177" s="32"/>
      <c r="AH177" s="32"/>
      <c r="AI177" s="32"/>
      <c r="AJ177" s="37">
        <f>I177-H177</f>
        <v>1</v>
      </c>
    </row>
    <row r="178" spans="1:38" x14ac:dyDescent="0.35">
      <c r="A178" s="32">
        <v>651</v>
      </c>
      <c r="B178" s="32" t="s">
        <v>685</v>
      </c>
      <c r="C178" s="32" t="s">
        <v>50</v>
      </c>
      <c r="D178" s="32" t="s">
        <v>2479</v>
      </c>
      <c r="E178" s="32" t="s">
        <v>2519</v>
      </c>
      <c r="F178" s="32" t="str">
        <f t="shared" si="5"/>
        <v>Program Office-Analyst</v>
      </c>
      <c r="G178" s="32" t="s">
        <v>42</v>
      </c>
      <c r="H178" s="36">
        <v>44917.016504629632</v>
      </c>
      <c r="I178" s="36">
        <v>44920.016504629632</v>
      </c>
      <c r="J178" s="36">
        <f>I178+AE178</f>
        <v>44922.016504629632</v>
      </c>
      <c r="K178" s="36">
        <f>J178+AF178</f>
        <v>44932.016504629632</v>
      </c>
      <c r="L178" s="38" t="s">
        <v>46</v>
      </c>
      <c r="M178" s="39">
        <v>44931.016504629632</v>
      </c>
      <c r="N178" s="32" t="s">
        <v>48</v>
      </c>
      <c r="O178" s="32" t="s">
        <v>26</v>
      </c>
      <c r="P178" s="36"/>
      <c r="Q178" s="32"/>
      <c r="R178" s="32"/>
      <c r="S178" s="32"/>
      <c r="T178" s="36"/>
      <c r="U178" s="32"/>
      <c r="V178" s="32">
        <v>0</v>
      </c>
      <c r="W178" s="32"/>
      <c r="X178" s="32"/>
      <c r="Y178" s="32"/>
      <c r="Z178" s="32"/>
      <c r="AA178" s="32" t="s">
        <v>30</v>
      </c>
      <c r="AC178" s="38">
        <f>ABS(M178-J178)</f>
        <v>9</v>
      </c>
      <c r="AD178" s="40"/>
      <c r="AE178" s="37">
        <v>2</v>
      </c>
      <c r="AF178" s="37">
        <v>10</v>
      </c>
      <c r="AG178" s="32"/>
      <c r="AH178" s="32"/>
      <c r="AI178" s="32"/>
      <c r="AJ178" s="37">
        <f>I178-H178</f>
        <v>3</v>
      </c>
    </row>
    <row r="179" spans="1:38" x14ac:dyDescent="0.35">
      <c r="A179" s="32">
        <v>640</v>
      </c>
      <c r="B179" s="32" t="s">
        <v>676</v>
      </c>
      <c r="C179" s="32" t="s">
        <v>50</v>
      </c>
      <c r="D179" s="32" t="s">
        <v>2479</v>
      </c>
      <c r="E179" s="32" t="s">
        <v>2519</v>
      </c>
      <c r="F179" s="32" t="str">
        <f t="shared" si="5"/>
        <v>Program Office-Analyst</v>
      </c>
      <c r="G179" s="32" t="s">
        <v>42</v>
      </c>
      <c r="H179" s="36">
        <v>44828.302743055552</v>
      </c>
      <c r="I179" s="36">
        <v>44832.302743055552</v>
      </c>
      <c r="J179" s="36">
        <f>I179+AE179</f>
        <v>44833.302743055552</v>
      </c>
      <c r="K179" s="36">
        <f>J179+AF179</f>
        <v>44847.302743055552</v>
      </c>
      <c r="L179" s="38" t="s">
        <v>46</v>
      </c>
      <c r="M179" s="39">
        <v>44841.302743055552</v>
      </c>
      <c r="N179" s="32" t="s">
        <v>48</v>
      </c>
      <c r="O179" s="32" t="s">
        <v>28</v>
      </c>
      <c r="P179" s="36"/>
      <c r="Q179" s="32"/>
      <c r="R179" s="32"/>
      <c r="S179" s="32"/>
      <c r="T179" s="36">
        <v>44845.302743055552</v>
      </c>
      <c r="U179" s="32"/>
      <c r="V179" s="32">
        <v>0</v>
      </c>
      <c r="W179" s="32"/>
      <c r="X179" s="32"/>
      <c r="Y179" s="32"/>
      <c r="Z179" s="32"/>
      <c r="AA179" s="32" t="s">
        <v>30</v>
      </c>
      <c r="AC179" s="38">
        <f>ABS(M179-J179)</f>
        <v>8</v>
      </c>
      <c r="AD179" s="40"/>
      <c r="AE179" s="37">
        <v>1</v>
      </c>
      <c r="AF179" s="37">
        <v>14</v>
      </c>
      <c r="AG179" s="32"/>
      <c r="AH179" s="32"/>
      <c r="AI179" s="32"/>
      <c r="AJ179" s="37">
        <f>I179-H179</f>
        <v>4</v>
      </c>
    </row>
    <row r="180" spans="1:38" x14ac:dyDescent="0.35">
      <c r="A180" s="32">
        <v>633</v>
      </c>
      <c r="B180" s="32" t="s">
        <v>672</v>
      </c>
      <c r="C180" s="32" t="s">
        <v>50</v>
      </c>
      <c r="D180" s="32" t="s">
        <v>2479</v>
      </c>
      <c r="E180" s="32" t="s">
        <v>2519</v>
      </c>
      <c r="F180" s="32" t="str">
        <f t="shared" si="5"/>
        <v>Program Office-Analyst</v>
      </c>
      <c r="G180" s="32" t="s">
        <v>42</v>
      </c>
      <c r="H180" s="36">
        <v>44828.302743055552</v>
      </c>
      <c r="I180" s="36">
        <v>44832.302743055552</v>
      </c>
      <c r="J180" s="36">
        <f>I180+AE180</f>
        <v>44833.302743055552</v>
      </c>
      <c r="K180" s="36">
        <f>J180+AF180</f>
        <v>44863.302743055552</v>
      </c>
      <c r="L180" s="38" t="s">
        <v>47</v>
      </c>
      <c r="M180" s="39"/>
      <c r="N180" s="32"/>
      <c r="O180" s="32"/>
      <c r="P180" s="36"/>
      <c r="Q180" s="32"/>
      <c r="R180" s="32"/>
      <c r="S180" s="32"/>
      <c r="T180" s="36"/>
      <c r="U180" s="32"/>
      <c r="V180" s="32">
        <v>0</v>
      </c>
      <c r="W180" s="32"/>
      <c r="X180" s="32"/>
      <c r="Y180" s="32"/>
      <c r="Z180" s="32"/>
      <c r="AA180" s="32"/>
      <c r="AC180" s="38"/>
      <c r="AD180" s="40"/>
      <c r="AE180" s="37">
        <v>1</v>
      </c>
      <c r="AF180" s="37">
        <v>30</v>
      </c>
      <c r="AG180" s="32"/>
      <c r="AH180" s="32"/>
      <c r="AI180" s="32"/>
      <c r="AJ180" s="37">
        <f>I180-H180</f>
        <v>4</v>
      </c>
    </row>
    <row r="181" spans="1:38" x14ac:dyDescent="0.35">
      <c r="A181" s="32">
        <v>580</v>
      </c>
      <c r="B181" s="32" t="s">
        <v>626</v>
      </c>
      <c r="C181" s="32" t="s">
        <v>50</v>
      </c>
      <c r="D181" s="32" t="s">
        <v>2479</v>
      </c>
      <c r="E181" s="32" t="s">
        <v>2519</v>
      </c>
      <c r="F181" s="32" t="str">
        <f t="shared" si="5"/>
        <v>Program Office-Analyst</v>
      </c>
      <c r="G181" s="32" t="s">
        <v>42</v>
      </c>
      <c r="H181" s="36">
        <v>44909.089930555558</v>
      </c>
      <c r="I181" s="36">
        <v>44912.089930555558</v>
      </c>
      <c r="J181" s="36">
        <f>I181+AE181</f>
        <v>44915.089930555558</v>
      </c>
      <c r="K181" s="36">
        <f>J181+AF181</f>
        <v>44944.089930555558</v>
      </c>
      <c r="L181" s="38" t="s">
        <v>46</v>
      </c>
      <c r="M181" s="39">
        <v>44922.089930555558</v>
      </c>
      <c r="N181" s="32" t="s">
        <v>22</v>
      </c>
      <c r="O181" s="32"/>
      <c r="P181" s="36">
        <v>44926.089930555558</v>
      </c>
      <c r="Q181" s="32" t="s">
        <v>22</v>
      </c>
      <c r="R181" s="32"/>
      <c r="S181" s="32"/>
      <c r="T181" s="36">
        <v>44923.089930555558</v>
      </c>
      <c r="U181" s="32"/>
      <c r="V181" s="32">
        <v>0</v>
      </c>
      <c r="W181" s="32"/>
      <c r="X181" s="32"/>
      <c r="Y181" s="32"/>
      <c r="Z181" s="32"/>
      <c r="AA181" s="32"/>
      <c r="AC181" s="38">
        <f>ABS(M181-J181)</f>
        <v>7</v>
      </c>
      <c r="AD181" s="40"/>
      <c r="AE181" s="37">
        <v>3</v>
      </c>
      <c r="AF181" s="37">
        <v>29</v>
      </c>
      <c r="AG181" s="32"/>
      <c r="AH181" s="32"/>
      <c r="AI181" s="32"/>
      <c r="AJ181" s="37">
        <f>I181-H181</f>
        <v>3</v>
      </c>
    </row>
    <row r="182" spans="1:38" x14ac:dyDescent="0.35">
      <c r="A182" s="32">
        <v>574</v>
      </c>
      <c r="B182" s="32" t="s">
        <v>621</v>
      </c>
      <c r="C182" s="32" t="s">
        <v>50</v>
      </c>
      <c r="D182" s="32" t="s">
        <v>2479</v>
      </c>
      <c r="E182" s="32" t="s">
        <v>2519</v>
      </c>
      <c r="F182" s="32" t="str">
        <f t="shared" si="5"/>
        <v>Program Office-Analyst</v>
      </c>
      <c r="G182" s="32" t="s">
        <v>42</v>
      </c>
      <c r="H182" s="36">
        <v>44908.089930555558</v>
      </c>
      <c r="I182" s="36">
        <v>44912.089930555558</v>
      </c>
      <c r="J182" s="36">
        <f>I182+AE182</f>
        <v>44915.089930555558</v>
      </c>
      <c r="K182" s="36">
        <f>J182+AF182</f>
        <v>44920.089930555558</v>
      </c>
      <c r="L182" s="38" t="s">
        <v>47</v>
      </c>
      <c r="M182" s="39"/>
      <c r="N182" s="32"/>
      <c r="O182" s="32"/>
      <c r="P182" s="36"/>
      <c r="Q182" s="32"/>
      <c r="R182" s="32"/>
      <c r="S182" s="32"/>
      <c r="T182" s="36"/>
      <c r="U182" s="32"/>
      <c r="V182" s="32">
        <v>0</v>
      </c>
      <c r="W182" s="32"/>
      <c r="X182" s="32"/>
      <c r="Y182" s="32"/>
      <c r="Z182" s="32"/>
      <c r="AA182" s="32"/>
      <c r="AC182" s="38"/>
      <c r="AD182" s="40"/>
      <c r="AE182" s="37">
        <v>3</v>
      </c>
      <c r="AF182" s="37">
        <v>5</v>
      </c>
      <c r="AG182" s="32"/>
      <c r="AH182" s="32"/>
      <c r="AI182" s="32"/>
      <c r="AJ182" s="37">
        <f>I182-H182</f>
        <v>4</v>
      </c>
    </row>
    <row r="183" spans="1:38" x14ac:dyDescent="0.35">
      <c r="A183" s="32">
        <v>500</v>
      </c>
      <c r="B183" s="32" t="s">
        <v>556</v>
      </c>
      <c r="C183" s="32" t="s">
        <v>50</v>
      </c>
      <c r="D183" s="32" t="s">
        <v>2479</v>
      </c>
      <c r="E183" s="32" t="s">
        <v>2519</v>
      </c>
      <c r="F183" s="32" t="str">
        <f t="shared" si="5"/>
        <v>Program Office-Analyst</v>
      </c>
      <c r="G183" s="32" t="s">
        <v>42</v>
      </c>
      <c r="H183" s="36">
        <v>45170.411724537036</v>
      </c>
      <c r="I183" s="36">
        <v>45172.411724537036</v>
      </c>
      <c r="J183" s="36">
        <f>I183+AE183</f>
        <v>45174.411724537036</v>
      </c>
      <c r="K183" s="36">
        <f>J183+AF183</f>
        <v>45203.411724537036</v>
      </c>
      <c r="L183" s="38" t="s">
        <v>46</v>
      </c>
      <c r="M183" s="39">
        <v>45185.411724537036</v>
      </c>
      <c r="N183" s="32" t="s">
        <v>48</v>
      </c>
      <c r="O183" s="32" t="s">
        <v>25</v>
      </c>
      <c r="P183" s="36"/>
      <c r="Q183" s="32"/>
      <c r="R183" s="32"/>
      <c r="S183" s="32"/>
      <c r="T183" s="36"/>
      <c r="U183" s="32"/>
      <c r="V183" s="32">
        <v>0</v>
      </c>
      <c r="W183" s="32"/>
      <c r="X183" s="32"/>
      <c r="Y183" s="32"/>
      <c r="Z183" s="32"/>
      <c r="AA183" s="32" t="s">
        <v>31</v>
      </c>
      <c r="AC183" s="38">
        <f>ABS(M183-J183)</f>
        <v>11</v>
      </c>
      <c r="AD183" s="40"/>
      <c r="AE183" s="37">
        <v>2</v>
      </c>
      <c r="AF183" s="37">
        <v>29</v>
      </c>
      <c r="AG183" s="32"/>
      <c r="AH183" s="32"/>
      <c r="AI183" s="32"/>
      <c r="AJ183" s="37">
        <f>I183-H183</f>
        <v>2</v>
      </c>
    </row>
    <row r="184" spans="1:38" x14ac:dyDescent="0.35">
      <c r="A184" s="32">
        <v>497</v>
      </c>
      <c r="B184" s="32" t="s">
        <v>553</v>
      </c>
      <c r="C184" s="32" t="s">
        <v>50</v>
      </c>
      <c r="D184" s="32" t="s">
        <v>2479</v>
      </c>
      <c r="E184" s="32" t="s">
        <v>2519</v>
      </c>
      <c r="F184" s="32" t="str">
        <f t="shared" si="5"/>
        <v>Program Office-Analyst</v>
      </c>
      <c r="G184" s="32" t="s">
        <v>42</v>
      </c>
      <c r="H184" s="36">
        <v>45170.411724537036</v>
      </c>
      <c r="I184" s="36">
        <v>45172.411724537036</v>
      </c>
      <c r="J184" s="36">
        <f>I184+AE184</f>
        <v>45174.411724537036</v>
      </c>
      <c r="K184" s="36">
        <f>J184+AF184</f>
        <v>45185.411724537036</v>
      </c>
      <c r="L184" s="38" t="s">
        <v>46</v>
      </c>
      <c r="M184" s="39">
        <v>45180.411724537036</v>
      </c>
      <c r="N184" s="32" t="s">
        <v>48</v>
      </c>
      <c r="O184" s="32" t="s">
        <v>28</v>
      </c>
      <c r="P184" s="36"/>
      <c r="Q184" s="32"/>
      <c r="R184" s="32"/>
      <c r="S184" s="32"/>
      <c r="T184" s="36">
        <v>45182.411724537036</v>
      </c>
      <c r="U184" s="32"/>
      <c r="V184" s="32">
        <v>0</v>
      </c>
      <c r="W184" s="32"/>
      <c r="X184" s="32"/>
      <c r="Y184" s="32"/>
      <c r="Z184" s="32"/>
      <c r="AA184" s="32" t="s">
        <v>31</v>
      </c>
      <c r="AC184" s="38">
        <f>ABS(M184-J184)</f>
        <v>6</v>
      </c>
      <c r="AD184" s="40"/>
      <c r="AE184" s="37">
        <v>2</v>
      </c>
      <c r="AF184" s="37">
        <v>11</v>
      </c>
      <c r="AG184" s="32"/>
      <c r="AH184" s="32"/>
      <c r="AI184" s="32"/>
      <c r="AJ184" s="37">
        <f>I184-H184</f>
        <v>2</v>
      </c>
    </row>
    <row r="185" spans="1:38" x14ac:dyDescent="0.35">
      <c r="A185" s="32">
        <v>490</v>
      </c>
      <c r="B185" s="32" t="s">
        <v>546</v>
      </c>
      <c r="C185" s="32" t="s">
        <v>50</v>
      </c>
      <c r="D185" s="32" t="s">
        <v>2479</v>
      </c>
      <c r="E185" s="32" t="s">
        <v>2519</v>
      </c>
      <c r="F185" s="32" t="str">
        <f t="shared" si="5"/>
        <v>Program Office-Analyst</v>
      </c>
      <c r="G185" s="32" t="s">
        <v>42</v>
      </c>
      <c r="H185" s="36">
        <v>44936.566712962966</v>
      </c>
      <c r="I185" s="36">
        <v>44937.566712962966</v>
      </c>
      <c r="J185" s="36">
        <f>I185+AE185</f>
        <v>44938.566712962966</v>
      </c>
      <c r="K185" s="36">
        <f>J185+AF185</f>
        <v>44965.566712962966</v>
      </c>
      <c r="L185" s="38" t="s">
        <v>47</v>
      </c>
      <c r="M185" s="39"/>
      <c r="N185" s="32"/>
      <c r="O185" s="32"/>
      <c r="P185" s="36"/>
      <c r="Q185" s="32"/>
      <c r="R185" s="32"/>
      <c r="S185" s="32"/>
      <c r="T185" s="36"/>
      <c r="U185" s="32"/>
      <c r="V185" s="32">
        <v>0</v>
      </c>
      <c r="W185" s="32"/>
      <c r="X185" s="32"/>
      <c r="Y185" s="32"/>
      <c r="Z185" s="32"/>
      <c r="AA185" s="32"/>
      <c r="AC185" s="38"/>
      <c r="AD185" s="40"/>
      <c r="AE185" s="37">
        <v>1</v>
      </c>
      <c r="AF185" s="37">
        <v>27</v>
      </c>
      <c r="AG185" s="32"/>
      <c r="AH185" s="32"/>
      <c r="AI185" s="32"/>
      <c r="AJ185" s="37">
        <f>I185-H185</f>
        <v>1</v>
      </c>
    </row>
    <row r="186" spans="1:38" x14ac:dyDescent="0.35">
      <c r="A186" s="32">
        <v>487</v>
      </c>
      <c r="B186" s="32" t="s">
        <v>543</v>
      </c>
      <c r="C186" s="32" t="s">
        <v>50</v>
      </c>
      <c r="D186" s="32" t="s">
        <v>2479</v>
      </c>
      <c r="E186" s="32" t="s">
        <v>2519</v>
      </c>
      <c r="F186" s="32" t="str">
        <f t="shared" si="5"/>
        <v>Program Office-Analyst</v>
      </c>
      <c r="G186" s="32" t="s">
        <v>42</v>
      </c>
      <c r="H186" s="36">
        <v>44930.566712962966</v>
      </c>
      <c r="I186" s="36">
        <v>44933.566712962966</v>
      </c>
      <c r="J186" s="36">
        <f>I186+AE186</f>
        <v>44938.566712962966</v>
      </c>
      <c r="K186" s="36">
        <f>J186+AF186</f>
        <v>44956.566712962966</v>
      </c>
      <c r="L186" s="38" t="s">
        <v>46</v>
      </c>
      <c r="M186" s="39">
        <v>44951.566712962966</v>
      </c>
      <c r="N186" s="32" t="s">
        <v>21</v>
      </c>
      <c r="O186" s="32"/>
      <c r="P186" s="36">
        <v>44956.566712962966</v>
      </c>
      <c r="Q186" s="32" t="s">
        <v>21</v>
      </c>
      <c r="R186" s="32"/>
      <c r="S186" s="32"/>
      <c r="T186" s="36">
        <v>44954.566712962966</v>
      </c>
      <c r="U186" s="32"/>
      <c r="V186" s="32">
        <v>0</v>
      </c>
      <c r="W186" s="32"/>
      <c r="X186" s="32"/>
      <c r="Y186" s="32"/>
      <c r="Z186" s="32"/>
      <c r="AA186" s="32"/>
      <c r="AC186" s="38">
        <f>ABS(M186-J186)</f>
        <v>13</v>
      </c>
      <c r="AD186" s="40"/>
      <c r="AE186" s="37">
        <v>5</v>
      </c>
      <c r="AF186" s="37">
        <v>18</v>
      </c>
      <c r="AG186" s="32"/>
      <c r="AH186" s="32"/>
      <c r="AI186" s="32"/>
      <c r="AJ186" s="37">
        <f>I186-H186</f>
        <v>3</v>
      </c>
    </row>
    <row r="187" spans="1:38" x14ac:dyDescent="0.35">
      <c r="A187" s="32">
        <v>479</v>
      </c>
      <c r="B187" s="32" t="s">
        <v>535</v>
      </c>
      <c r="C187" s="32" t="s">
        <v>50</v>
      </c>
      <c r="D187" s="32" t="s">
        <v>2479</v>
      </c>
      <c r="E187" s="32" t="s">
        <v>2519</v>
      </c>
      <c r="F187" s="32" t="str">
        <f t="shared" si="5"/>
        <v>Program Office-Analyst</v>
      </c>
      <c r="G187" s="32" t="s">
        <v>42</v>
      </c>
      <c r="H187" s="36">
        <v>44677.075752314813</v>
      </c>
      <c r="I187" s="36">
        <v>44678.075752314813</v>
      </c>
      <c r="J187" s="36">
        <f>I187+AE187</f>
        <v>44682.075752314813</v>
      </c>
      <c r="K187" s="36">
        <f>J187+AF187</f>
        <v>44694.075752314813</v>
      </c>
      <c r="L187" s="38" t="s">
        <v>46</v>
      </c>
      <c r="M187" s="39">
        <v>44694.075752314813</v>
      </c>
      <c r="N187" s="32" t="s">
        <v>48</v>
      </c>
      <c r="O187" s="32" t="s">
        <v>26</v>
      </c>
      <c r="P187" s="36"/>
      <c r="Q187" s="32"/>
      <c r="R187" s="32"/>
      <c r="S187" s="32"/>
      <c r="T187" s="36">
        <v>44696.075752314813</v>
      </c>
      <c r="U187" s="32"/>
      <c r="V187" s="32">
        <v>0</v>
      </c>
      <c r="W187" s="32"/>
      <c r="X187" s="32"/>
      <c r="Y187" s="32"/>
      <c r="Z187" s="32"/>
      <c r="AA187" s="32" t="s">
        <v>31</v>
      </c>
      <c r="AC187" s="38">
        <f>ABS(M187-J187)</f>
        <v>12</v>
      </c>
      <c r="AD187" s="40"/>
      <c r="AE187" s="37">
        <v>4</v>
      </c>
      <c r="AF187" s="37">
        <v>12</v>
      </c>
      <c r="AG187" s="32"/>
      <c r="AH187" s="32"/>
      <c r="AI187" s="32"/>
      <c r="AJ187" s="37">
        <f>I187-H187</f>
        <v>1</v>
      </c>
    </row>
    <row r="188" spans="1:38" x14ac:dyDescent="0.35">
      <c r="A188" s="32">
        <v>389</v>
      </c>
      <c r="B188" s="32" t="s">
        <v>445</v>
      </c>
      <c r="C188" s="32" t="s">
        <v>50</v>
      </c>
      <c r="D188" s="32" t="s">
        <v>2479</v>
      </c>
      <c r="E188" s="32" t="s">
        <v>2519</v>
      </c>
      <c r="F188" s="32" t="str">
        <f t="shared" si="5"/>
        <v>Program Office-Analyst</v>
      </c>
      <c r="G188" s="32" t="s">
        <v>42</v>
      </c>
      <c r="H188" s="36">
        <v>44873.3830787037</v>
      </c>
      <c r="I188" s="36">
        <v>44876.3830787037</v>
      </c>
      <c r="J188" s="36">
        <f>I188+AE188</f>
        <v>44878.3830787037</v>
      </c>
      <c r="K188" s="36">
        <f>J188+AF188</f>
        <v>44891.3830787037</v>
      </c>
      <c r="L188" s="38" t="s">
        <v>46</v>
      </c>
      <c r="M188" s="39">
        <v>44882.3830787037</v>
      </c>
      <c r="N188" s="32" t="s">
        <v>20</v>
      </c>
      <c r="O188" s="32"/>
      <c r="P188" s="36">
        <v>44884.3830787037</v>
      </c>
      <c r="Q188" s="32" t="s">
        <v>20</v>
      </c>
      <c r="R188" s="36">
        <v>44884.3830787037</v>
      </c>
      <c r="S188" s="36">
        <v>44885.3830787037</v>
      </c>
      <c r="T188" s="36">
        <v>44883.3830787037</v>
      </c>
      <c r="U188" s="36">
        <v>44888.3830787037</v>
      </c>
      <c r="V188" s="41">
        <v>1</v>
      </c>
      <c r="W188" s="36">
        <v>44891.3830787037</v>
      </c>
      <c r="X188" s="36">
        <v>44893.3830787037</v>
      </c>
      <c r="Y188" s="36">
        <v>44895.3830787037</v>
      </c>
      <c r="Z188" s="32"/>
      <c r="AA188" s="32"/>
      <c r="AB188" s="5">
        <v>44906.3830787037</v>
      </c>
      <c r="AC188" s="38">
        <f>ABS(M188-J188)</f>
        <v>4</v>
      </c>
      <c r="AD188" s="37">
        <f>U188-H188</f>
        <v>15</v>
      </c>
      <c r="AE188" s="37">
        <v>2</v>
      </c>
      <c r="AF188" s="37">
        <v>13</v>
      </c>
      <c r="AG188" s="32">
        <v>168</v>
      </c>
      <c r="AH188" s="41">
        <f>W188-U188</f>
        <v>3</v>
      </c>
      <c r="AI188" s="42">
        <f>U188-M188</f>
        <v>6</v>
      </c>
      <c r="AJ188" s="37">
        <f>I188-H188</f>
        <v>3</v>
      </c>
      <c r="AK188">
        <f>AB188-U188</f>
        <v>18</v>
      </c>
      <c r="AL188" s="11">
        <f>Y188-X188</f>
        <v>2</v>
      </c>
    </row>
    <row r="189" spans="1:38" x14ac:dyDescent="0.35">
      <c r="A189" s="32">
        <v>380</v>
      </c>
      <c r="B189" s="32" t="s">
        <v>436</v>
      </c>
      <c r="C189" s="32" t="s">
        <v>50</v>
      </c>
      <c r="D189" s="32" t="s">
        <v>2479</v>
      </c>
      <c r="E189" s="32" t="s">
        <v>2519</v>
      </c>
      <c r="F189" s="32" t="str">
        <f t="shared" si="5"/>
        <v>Program Office-Analyst</v>
      </c>
      <c r="G189" s="32" t="s">
        <v>42</v>
      </c>
      <c r="H189" s="36">
        <v>44664.356712962966</v>
      </c>
      <c r="I189" s="36">
        <v>44666.356712962966</v>
      </c>
      <c r="J189" s="36">
        <f>I189+AE189</f>
        <v>44670.356712962966</v>
      </c>
      <c r="K189" s="36">
        <f>J189+AF189</f>
        <v>44700.356712962966</v>
      </c>
      <c r="L189" s="38" t="s">
        <v>46</v>
      </c>
      <c r="M189" s="39">
        <v>44678.356712962966</v>
      </c>
      <c r="N189" s="32" t="s">
        <v>48</v>
      </c>
      <c r="O189" s="32" t="s">
        <v>28</v>
      </c>
      <c r="P189" s="36"/>
      <c r="Q189" s="32"/>
      <c r="R189" s="32"/>
      <c r="S189" s="32"/>
      <c r="T189" s="36"/>
      <c r="U189" s="32"/>
      <c r="V189" s="32">
        <v>0</v>
      </c>
      <c r="W189" s="32"/>
      <c r="X189" s="32"/>
      <c r="Y189" s="32"/>
      <c r="Z189" s="32"/>
      <c r="AA189" s="32" t="s">
        <v>31</v>
      </c>
      <c r="AC189" s="38">
        <f>ABS(M189-J189)</f>
        <v>8</v>
      </c>
      <c r="AD189" s="40"/>
      <c r="AE189" s="37">
        <v>4</v>
      </c>
      <c r="AF189" s="37">
        <v>30</v>
      </c>
      <c r="AG189" s="32"/>
      <c r="AH189" s="32"/>
      <c r="AI189" s="32"/>
      <c r="AJ189" s="37">
        <f>I189-H189</f>
        <v>2</v>
      </c>
    </row>
    <row r="190" spans="1:38" x14ac:dyDescent="0.35">
      <c r="A190" s="32">
        <v>376</v>
      </c>
      <c r="B190" s="32" t="s">
        <v>432</v>
      </c>
      <c r="C190" s="32" t="s">
        <v>50</v>
      </c>
      <c r="D190" s="32" t="s">
        <v>2479</v>
      </c>
      <c r="E190" s="32" t="s">
        <v>2528</v>
      </c>
      <c r="F190" s="32" t="str">
        <f t="shared" si="5"/>
        <v>Program Office-Supervisor</v>
      </c>
      <c r="G190" s="32" t="s">
        <v>42</v>
      </c>
      <c r="H190" s="36">
        <v>44661.356712962966</v>
      </c>
      <c r="I190" s="36">
        <v>44664.356712962966</v>
      </c>
      <c r="J190" s="36">
        <f>I190+AE190</f>
        <v>44670.356712962966</v>
      </c>
      <c r="K190" s="36">
        <f>J190+AF190</f>
        <v>44691.356712962966</v>
      </c>
      <c r="L190" s="38" t="s">
        <v>47</v>
      </c>
      <c r="M190" s="39"/>
      <c r="N190" s="32"/>
      <c r="O190" s="32"/>
      <c r="P190" s="36"/>
      <c r="Q190" s="32"/>
      <c r="R190" s="32"/>
      <c r="S190" s="32"/>
      <c r="T190" s="36"/>
      <c r="U190" s="32"/>
      <c r="V190" s="32">
        <v>0</v>
      </c>
      <c r="W190" s="32"/>
      <c r="X190" s="32"/>
      <c r="Y190" s="32"/>
      <c r="Z190" s="32"/>
      <c r="AA190" s="32"/>
      <c r="AC190" s="38"/>
      <c r="AD190" s="40"/>
      <c r="AE190" s="37">
        <v>6</v>
      </c>
      <c r="AF190" s="37">
        <v>21</v>
      </c>
      <c r="AG190" s="32"/>
      <c r="AH190" s="32"/>
      <c r="AI190" s="32"/>
      <c r="AJ190" s="37">
        <f>I190-H190</f>
        <v>3</v>
      </c>
    </row>
    <row r="191" spans="1:38" x14ac:dyDescent="0.35">
      <c r="A191" s="32">
        <v>320</v>
      </c>
      <c r="B191" s="32" t="s">
        <v>376</v>
      </c>
      <c r="C191" s="32" t="s">
        <v>50</v>
      </c>
      <c r="D191" s="32" t="s">
        <v>2479</v>
      </c>
      <c r="E191" s="32" t="s">
        <v>2528</v>
      </c>
      <c r="F191" s="32" t="str">
        <f t="shared" si="5"/>
        <v>Program Office-Supervisor</v>
      </c>
      <c r="G191" s="32" t="s">
        <v>42</v>
      </c>
      <c r="H191" s="36">
        <v>44987.608946759261</v>
      </c>
      <c r="I191" s="36">
        <v>44990.608946759261</v>
      </c>
      <c r="J191" s="36">
        <f>I191+AE191</f>
        <v>44991.608946759261</v>
      </c>
      <c r="K191" s="36">
        <f>J191+AF191</f>
        <v>45000.608946759261</v>
      </c>
      <c r="L191" s="38" t="s">
        <v>47</v>
      </c>
      <c r="M191" s="39"/>
      <c r="N191" s="32"/>
      <c r="O191" s="32"/>
      <c r="P191" s="36"/>
      <c r="Q191" s="32"/>
      <c r="R191" s="32"/>
      <c r="S191" s="32"/>
      <c r="T191" s="36"/>
      <c r="U191" s="32"/>
      <c r="V191" s="32">
        <v>0</v>
      </c>
      <c r="W191" s="32"/>
      <c r="X191" s="32"/>
      <c r="Y191" s="32"/>
      <c r="Z191" s="32"/>
      <c r="AA191" s="32"/>
      <c r="AC191" s="38"/>
      <c r="AD191" s="40"/>
      <c r="AE191" s="37">
        <v>1</v>
      </c>
      <c r="AF191" s="37">
        <v>9</v>
      </c>
      <c r="AG191" s="32"/>
      <c r="AH191" s="32"/>
      <c r="AI191" s="32"/>
      <c r="AJ191" s="37">
        <f>I191-H191</f>
        <v>3</v>
      </c>
    </row>
    <row r="192" spans="1:38" x14ac:dyDescent="0.35">
      <c r="A192" s="32">
        <v>319</v>
      </c>
      <c r="B192" s="32" t="s">
        <v>375</v>
      </c>
      <c r="C192" s="32" t="s">
        <v>50</v>
      </c>
      <c r="D192" s="32" t="s">
        <v>2479</v>
      </c>
      <c r="E192" s="32" t="s">
        <v>2528</v>
      </c>
      <c r="F192" s="32" t="str">
        <f t="shared" si="5"/>
        <v>Program Office-Supervisor</v>
      </c>
      <c r="G192" s="32" t="s">
        <v>42</v>
      </c>
      <c r="H192" s="36">
        <v>44986.608946759261</v>
      </c>
      <c r="I192" s="36">
        <v>44990.608946759261</v>
      </c>
      <c r="J192" s="36">
        <f>I192+AE192</f>
        <v>44991.608946759261</v>
      </c>
      <c r="K192" s="36">
        <f>J192+AF192</f>
        <v>44999.608946759261</v>
      </c>
      <c r="L192" s="38" t="s">
        <v>46</v>
      </c>
      <c r="M192" s="39">
        <v>45005.608946759261</v>
      </c>
      <c r="N192" s="32" t="s">
        <v>48</v>
      </c>
      <c r="O192" s="32" t="s">
        <v>26</v>
      </c>
      <c r="P192" s="36"/>
      <c r="Q192" s="32"/>
      <c r="R192" s="32"/>
      <c r="S192" s="32"/>
      <c r="T192" s="36"/>
      <c r="U192" s="32"/>
      <c r="V192" s="32">
        <v>0</v>
      </c>
      <c r="W192" s="32"/>
      <c r="X192" s="32"/>
      <c r="Y192" s="32"/>
      <c r="Z192" s="32"/>
      <c r="AA192" s="32" t="s">
        <v>31</v>
      </c>
      <c r="AC192" s="38">
        <f>ABS(M192-J192)</f>
        <v>14</v>
      </c>
      <c r="AD192" s="40"/>
      <c r="AE192" s="37">
        <v>1</v>
      </c>
      <c r="AF192" s="37">
        <v>8</v>
      </c>
      <c r="AG192" s="32"/>
      <c r="AH192" s="32"/>
      <c r="AI192" s="32"/>
      <c r="AJ192" s="37">
        <f>I192-H192</f>
        <v>4</v>
      </c>
    </row>
    <row r="193" spans="1:38" x14ac:dyDescent="0.35">
      <c r="A193" s="32">
        <v>317</v>
      </c>
      <c r="B193" s="32" t="s">
        <v>373</v>
      </c>
      <c r="C193" s="32" t="s">
        <v>50</v>
      </c>
      <c r="D193" s="32" t="s">
        <v>2479</v>
      </c>
      <c r="E193" s="32" t="s">
        <v>2528</v>
      </c>
      <c r="F193" s="32" t="str">
        <f t="shared" si="5"/>
        <v>Program Office-Supervisor</v>
      </c>
      <c r="G193" s="32" t="s">
        <v>42</v>
      </c>
      <c r="H193" s="36">
        <v>44984.608946759261</v>
      </c>
      <c r="I193" s="36">
        <v>44987.608946759261</v>
      </c>
      <c r="J193" s="36">
        <f>I193+AE193</f>
        <v>44991.608946759261</v>
      </c>
      <c r="K193" s="36">
        <f>J193+AF193</f>
        <v>45019.608946759261</v>
      </c>
      <c r="L193" s="38" t="s">
        <v>46</v>
      </c>
      <c r="M193" s="39">
        <v>45000.608946759261</v>
      </c>
      <c r="N193" s="32" t="s">
        <v>21</v>
      </c>
      <c r="O193" s="32"/>
      <c r="P193" s="36">
        <v>45005.608946759261</v>
      </c>
      <c r="Q193" s="32" t="s">
        <v>21</v>
      </c>
      <c r="R193" s="32"/>
      <c r="S193" s="32"/>
      <c r="T193" s="36">
        <v>45004.608946759261</v>
      </c>
      <c r="U193" s="32"/>
      <c r="V193" s="32">
        <v>0</v>
      </c>
      <c r="W193" s="32"/>
      <c r="X193" s="32"/>
      <c r="Y193" s="32"/>
      <c r="Z193" s="32"/>
      <c r="AA193" s="32"/>
      <c r="AC193" s="38">
        <f>ABS(M193-J193)</f>
        <v>9</v>
      </c>
      <c r="AD193" s="40"/>
      <c r="AE193" s="37">
        <v>4</v>
      </c>
      <c r="AF193" s="37">
        <v>28</v>
      </c>
      <c r="AG193" s="32"/>
      <c r="AH193" s="32"/>
      <c r="AI193" s="32"/>
      <c r="AJ193" s="37">
        <f>I193-H193</f>
        <v>3</v>
      </c>
    </row>
    <row r="194" spans="1:38" x14ac:dyDescent="0.35">
      <c r="A194" s="32">
        <v>188</v>
      </c>
      <c r="B194" s="32" t="s">
        <v>244</v>
      </c>
      <c r="C194" s="32" t="s">
        <v>50</v>
      </c>
      <c r="D194" s="32" t="s">
        <v>2479</v>
      </c>
      <c r="E194" s="32" t="s">
        <v>2528</v>
      </c>
      <c r="F194" s="32" t="str">
        <f t="shared" si="5"/>
        <v>Program Office-Supervisor</v>
      </c>
      <c r="G194" s="32" t="s">
        <v>42</v>
      </c>
      <c r="H194" s="36">
        <v>44832.301365740743</v>
      </c>
      <c r="I194" s="36">
        <v>44833.301365740743</v>
      </c>
      <c r="J194" s="36">
        <f>I194+AE194</f>
        <v>44835.301365740743</v>
      </c>
      <c r="K194" s="36">
        <f>J194+AF194</f>
        <v>44862.301365740743</v>
      </c>
      <c r="L194" s="38" t="s">
        <v>46</v>
      </c>
      <c r="M194" s="39">
        <v>44837.301365740743</v>
      </c>
      <c r="N194" s="32" t="s">
        <v>21</v>
      </c>
      <c r="O194" s="32"/>
      <c r="P194" s="36">
        <v>44841.301365740743</v>
      </c>
      <c r="Q194" s="32" t="s">
        <v>21</v>
      </c>
      <c r="R194" s="32"/>
      <c r="S194" s="32"/>
      <c r="T194" s="36">
        <v>44840.301365740743</v>
      </c>
      <c r="U194" s="32"/>
      <c r="V194" s="32">
        <v>0</v>
      </c>
      <c r="W194" s="32"/>
      <c r="X194" s="32"/>
      <c r="Y194" s="32"/>
      <c r="Z194" s="32"/>
      <c r="AA194" s="32"/>
      <c r="AC194" s="38">
        <f>ABS(M194-J194)</f>
        <v>2</v>
      </c>
      <c r="AD194" s="40"/>
      <c r="AE194" s="37">
        <v>2</v>
      </c>
      <c r="AF194" s="37">
        <v>27</v>
      </c>
      <c r="AG194" s="32"/>
      <c r="AH194" s="32"/>
      <c r="AI194" s="32"/>
      <c r="AJ194" s="37">
        <f>I194-H194</f>
        <v>1</v>
      </c>
    </row>
    <row r="195" spans="1:38" x14ac:dyDescent="0.35">
      <c r="A195" s="32">
        <v>135</v>
      </c>
      <c r="B195" s="32" t="s">
        <v>191</v>
      </c>
      <c r="C195" s="32" t="s">
        <v>50</v>
      </c>
      <c r="D195" s="32" t="s">
        <v>2479</v>
      </c>
      <c r="E195" s="32" t="s">
        <v>2528</v>
      </c>
      <c r="F195" s="32" t="str">
        <f t="shared" ref="F195:F258" si="9">_xlfn.CONCAT(C195,"-",E195)</f>
        <v>Program Office-Supervisor</v>
      </c>
      <c r="G195" s="32" t="s">
        <v>42</v>
      </c>
      <c r="H195" s="36">
        <v>44764.802951388891</v>
      </c>
      <c r="I195" s="36">
        <v>44765.802951388891</v>
      </c>
      <c r="J195" s="36">
        <f>I195+AE195</f>
        <v>44769.802951388891</v>
      </c>
      <c r="K195" s="36">
        <f>J195+AF195</f>
        <v>44775.802951388891</v>
      </c>
      <c r="L195" s="38" t="s">
        <v>46</v>
      </c>
      <c r="M195" s="39">
        <v>44775.802951388891</v>
      </c>
      <c r="N195" s="32" t="s">
        <v>48</v>
      </c>
      <c r="O195" s="32" t="s">
        <v>26</v>
      </c>
      <c r="P195" s="36"/>
      <c r="Q195" s="32"/>
      <c r="R195" s="32"/>
      <c r="S195" s="32"/>
      <c r="T195" s="36"/>
      <c r="U195" s="32"/>
      <c r="V195" s="32">
        <v>0</v>
      </c>
      <c r="W195" s="32"/>
      <c r="X195" s="32"/>
      <c r="Y195" s="32"/>
      <c r="Z195" s="32"/>
      <c r="AA195" s="32" t="s">
        <v>30</v>
      </c>
      <c r="AC195" s="38">
        <f>ABS(M195-J195)</f>
        <v>6</v>
      </c>
      <c r="AD195" s="40"/>
      <c r="AE195" s="37">
        <v>4</v>
      </c>
      <c r="AF195" s="37">
        <v>6</v>
      </c>
      <c r="AG195" s="32"/>
      <c r="AH195" s="32"/>
      <c r="AI195" s="32"/>
      <c r="AJ195" s="37">
        <f>I195-H195</f>
        <v>1</v>
      </c>
    </row>
    <row r="196" spans="1:38" x14ac:dyDescent="0.35">
      <c r="A196" s="32">
        <v>65</v>
      </c>
      <c r="B196" s="32" t="s">
        <v>121</v>
      </c>
      <c r="C196" s="32" t="s">
        <v>50</v>
      </c>
      <c r="D196" s="32" t="s">
        <v>2479</v>
      </c>
      <c r="E196" s="32" t="s">
        <v>2528</v>
      </c>
      <c r="F196" s="32" t="str">
        <f t="shared" si="9"/>
        <v>Program Office-Supervisor</v>
      </c>
      <c r="G196" s="32" t="s">
        <v>42</v>
      </c>
      <c r="H196" s="36">
        <v>45167.755949074075</v>
      </c>
      <c r="I196" s="36">
        <v>45168.755949074075</v>
      </c>
      <c r="J196" s="36">
        <f>I196+AE196</f>
        <v>45170.755949074075</v>
      </c>
      <c r="K196" s="36">
        <f>J196+AF196</f>
        <v>45182.755949074075</v>
      </c>
      <c r="L196" s="38" t="s">
        <v>46</v>
      </c>
      <c r="M196" s="39">
        <v>45175.755949074075</v>
      </c>
      <c r="N196" s="32" t="s">
        <v>22</v>
      </c>
      <c r="O196" s="32"/>
      <c r="P196" s="36">
        <v>45182.755949074075</v>
      </c>
      <c r="Q196" s="32" t="s">
        <v>22</v>
      </c>
      <c r="R196" s="32"/>
      <c r="S196" s="32"/>
      <c r="T196" s="36">
        <v>45179.755949074075</v>
      </c>
      <c r="U196" s="32"/>
      <c r="V196" s="32">
        <v>0</v>
      </c>
      <c r="W196" s="32"/>
      <c r="X196" s="32"/>
      <c r="Y196" s="32"/>
      <c r="Z196" s="32"/>
      <c r="AA196" s="32"/>
      <c r="AC196" s="38">
        <f>ABS(M196-J196)</f>
        <v>5</v>
      </c>
      <c r="AD196" s="40"/>
      <c r="AE196" s="37">
        <v>2</v>
      </c>
      <c r="AF196" s="37">
        <v>12</v>
      </c>
      <c r="AG196" s="32"/>
      <c r="AH196" s="32"/>
      <c r="AI196" s="32"/>
      <c r="AJ196" s="37">
        <f>I196-H196</f>
        <v>1</v>
      </c>
    </row>
    <row r="197" spans="1:38" x14ac:dyDescent="0.35">
      <c r="A197" s="32">
        <v>64</v>
      </c>
      <c r="B197" s="32" t="s">
        <v>120</v>
      </c>
      <c r="C197" s="32" t="s">
        <v>50</v>
      </c>
      <c r="D197" s="32" t="s">
        <v>2479</v>
      </c>
      <c r="E197" s="32" t="s">
        <v>2528</v>
      </c>
      <c r="F197" s="32" t="str">
        <f t="shared" si="9"/>
        <v>Program Office-Supervisor</v>
      </c>
      <c r="G197" s="32" t="s">
        <v>42</v>
      </c>
      <c r="H197" s="36">
        <v>45163.755949074075</v>
      </c>
      <c r="I197" s="36">
        <v>45164.755949074075</v>
      </c>
      <c r="J197" s="36">
        <f>I197+AE197</f>
        <v>45170.755949074075</v>
      </c>
      <c r="K197" s="36">
        <f>J197+AF197</f>
        <v>45190.755949074075</v>
      </c>
      <c r="L197" s="38" t="s">
        <v>47</v>
      </c>
      <c r="M197" s="39"/>
      <c r="N197" s="32"/>
      <c r="O197" s="32"/>
      <c r="P197" s="36"/>
      <c r="Q197" s="32"/>
      <c r="R197" s="32"/>
      <c r="S197" s="32"/>
      <c r="T197" s="36"/>
      <c r="U197" s="32"/>
      <c r="V197" s="32">
        <v>0</v>
      </c>
      <c r="W197" s="32"/>
      <c r="X197" s="32"/>
      <c r="Y197" s="32"/>
      <c r="Z197" s="32"/>
      <c r="AA197" s="32"/>
      <c r="AC197" s="38"/>
      <c r="AD197" s="40"/>
      <c r="AE197" s="37">
        <v>6</v>
      </c>
      <c r="AF197" s="37">
        <v>20</v>
      </c>
      <c r="AG197" s="32"/>
      <c r="AH197" s="32"/>
      <c r="AI197" s="32"/>
      <c r="AJ197" s="37">
        <f>I197-H197</f>
        <v>1</v>
      </c>
    </row>
    <row r="198" spans="1:38" x14ac:dyDescent="0.35">
      <c r="A198" s="32">
        <v>61</v>
      </c>
      <c r="B198" s="32" t="s">
        <v>117</v>
      </c>
      <c r="C198" s="32" t="s">
        <v>50</v>
      </c>
      <c r="D198" s="32" t="s">
        <v>2479</v>
      </c>
      <c r="E198" s="32" t="s">
        <v>2528</v>
      </c>
      <c r="F198" s="32" t="str">
        <f t="shared" si="9"/>
        <v>Program Office-Supervisor</v>
      </c>
      <c r="G198" s="32" t="s">
        <v>42</v>
      </c>
      <c r="H198" s="36">
        <v>45162.755949074075</v>
      </c>
      <c r="I198" s="36">
        <v>45165.755949074075</v>
      </c>
      <c r="J198" s="36">
        <f>I198+AE198</f>
        <v>45170.755949074075</v>
      </c>
      <c r="K198" s="36">
        <f>J198+AF198</f>
        <v>45176.755949074075</v>
      </c>
      <c r="L198" s="38" t="s">
        <v>46</v>
      </c>
      <c r="M198" s="39">
        <v>45181.755949074075</v>
      </c>
      <c r="N198" s="32" t="s">
        <v>48</v>
      </c>
      <c r="O198" s="32" t="s">
        <v>25</v>
      </c>
      <c r="P198" s="36"/>
      <c r="Q198" s="32"/>
      <c r="R198" s="32"/>
      <c r="S198" s="32"/>
      <c r="T198" s="36"/>
      <c r="U198" s="32"/>
      <c r="V198" s="32">
        <v>0</v>
      </c>
      <c r="W198" s="32"/>
      <c r="X198" s="32"/>
      <c r="Y198" s="32"/>
      <c r="Z198" s="32"/>
      <c r="AA198" s="32" t="s">
        <v>31</v>
      </c>
      <c r="AC198" s="38">
        <f>ABS(M198-J198)</f>
        <v>11</v>
      </c>
      <c r="AD198" s="40"/>
      <c r="AE198" s="37">
        <v>5</v>
      </c>
      <c r="AF198" s="37">
        <v>6</v>
      </c>
      <c r="AG198" s="32"/>
      <c r="AH198" s="32"/>
      <c r="AI198" s="32"/>
      <c r="AJ198" s="37">
        <f>I198-H198</f>
        <v>3</v>
      </c>
    </row>
    <row r="199" spans="1:38" x14ac:dyDescent="0.35">
      <c r="A199" s="32">
        <v>5</v>
      </c>
      <c r="B199" s="32" t="s">
        <v>61</v>
      </c>
      <c r="C199" s="32" t="s">
        <v>50</v>
      </c>
      <c r="D199" s="32" t="s">
        <v>2479</v>
      </c>
      <c r="E199" s="32" t="s">
        <v>2528</v>
      </c>
      <c r="F199" s="32" t="str">
        <f t="shared" si="9"/>
        <v>Program Office-Supervisor</v>
      </c>
      <c r="G199" s="32" t="s">
        <v>42</v>
      </c>
      <c r="H199" s="36">
        <v>45075.372060185182</v>
      </c>
      <c r="I199" s="36">
        <v>45078.372060185182</v>
      </c>
      <c r="J199" s="36">
        <f>I199+AE199</f>
        <v>45083.372060185182</v>
      </c>
      <c r="K199" s="36">
        <f>J199+AF199</f>
        <v>45092.372060185182</v>
      </c>
      <c r="L199" s="38" t="s">
        <v>46</v>
      </c>
      <c r="M199" s="39">
        <v>45095.372060185182</v>
      </c>
      <c r="N199" s="32" t="s">
        <v>21</v>
      </c>
      <c r="O199" s="32"/>
      <c r="P199" s="36">
        <v>45100.372060185182</v>
      </c>
      <c r="Q199" s="32" t="s">
        <v>21</v>
      </c>
      <c r="R199" s="32"/>
      <c r="S199" s="32"/>
      <c r="T199" s="36">
        <v>45099.372060185182</v>
      </c>
      <c r="U199" s="32"/>
      <c r="V199" s="32">
        <v>0</v>
      </c>
      <c r="W199" s="32"/>
      <c r="X199" s="32"/>
      <c r="Y199" s="32"/>
      <c r="Z199" s="32"/>
      <c r="AA199" s="32"/>
      <c r="AC199" s="38">
        <f>ABS(M199-J199)</f>
        <v>12</v>
      </c>
      <c r="AD199" s="40"/>
      <c r="AE199" s="37">
        <v>5</v>
      </c>
      <c r="AF199" s="37">
        <v>9</v>
      </c>
      <c r="AG199" s="32"/>
      <c r="AH199" s="32"/>
      <c r="AI199" s="32"/>
      <c r="AJ199" s="37">
        <f>I199-H199</f>
        <v>3</v>
      </c>
    </row>
    <row r="200" spans="1:38" x14ac:dyDescent="0.35">
      <c r="A200" s="32">
        <v>4</v>
      </c>
      <c r="B200" s="32" t="s">
        <v>60</v>
      </c>
      <c r="C200" s="32" t="s">
        <v>50</v>
      </c>
      <c r="D200" s="32" t="s">
        <v>2479</v>
      </c>
      <c r="E200" s="32" t="s">
        <v>2528</v>
      </c>
      <c r="F200" s="32" t="str">
        <f t="shared" si="9"/>
        <v>Program Office-Supervisor</v>
      </c>
      <c r="G200" s="32" t="s">
        <v>42</v>
      </c>
      <c r="H200" s="36">
        <v>45075.372060185182</v>
      </c>
      <c r="I200" s="36">
        <v>45078.372060185182</v>
      </c>
      <c r="J200" s="36">
        <f>I200+AE200</f>
        <v>45083.372060185182</v>
      </c>
      <c r="K200" s="36">
        <f>J200+AF200</f>
        <v>45100.372060185182</v>
      </c>
      <c r="L200" s="38" t="s">
        <v>46</v>
      </c>
      <c r="M200" s="39">
        <v>45092.372060185182</v>
      </c>
      <c r="N200" s="32" t="s">
        <v>20</v>
      </c>
      <c r="O200" s="32"/>
      <c r="P200" s="36">
        <v>45097.372060185182</v>
      </c>
      <c r="Q200" s="32" t="s">
        <v>20</v>
      </c>
      <c r="R200" s="36">
        <v>45094.372060185182</v>
      </c>
      <c r="S200" s="36">
        <v>45095.372060185182</v>
      </c>
      <c r="T200" s="36">
        <v>45095.372060185182</v>
      </c>
      <c r="U200" s="36">
        <v>45102.372060185182</v>
      </c>
      <c r="V200" s="41">
        <v>1</v>
      </c>
      <c r="W200" s="36">
        <v>45103.372060185182</v>
      </c>
      <c r="X200" s="36">
        <v>45104.372060185182</v>
      </c>
      <c r="Y200" s="36">
        <v>45105.372060185182</v>
      </c>
      <c r="Z200" s="32"/>
      <c r="AA200" s="32"/>
      <c r="AB200" s="5">
        <v>45118.372060185182</v>
      </c>
      <c r="AC200" s="38">
        <f>ABS(M200-J200)</f>
        <v>9</v>
      </c>
      <c r="AD200" s="37">
        <f>U200-H200</f>
        <v>27</v>
      </c>
      <c r="AE200" s="37">
        <v>5</v>
      </c>
      <c r="AF200" s="37">
        <v>17</v>
      </c>
      <c r="AG200" s="32">
        <v>154</v>
      </c>
      <c r="AH200" s="41">
        <f>W200-U200</f>
        <v>1</v>
      </c>
      <c r="AI200" s="42">
        <v>60</v>
      </c>
      <c r="AJ200" s="37">
        <f>I200-H200</f>
        <v>3</v>
      </c>
      <c r="AK200">
        <f>AB200-U200</f>
        <v>16</v>
      </c>
      <c r="AL200" s="11">
        <f t="shared" ref="AL200:AL201" si="10">Y200-X200</f>
        <v>1</v>
      </c>
    </row>
    <row r="201" spans="1:38" x14ac:dyDescent="0.35">
      <c r="A201" s="32">
        <v>2</v>
      </c>
      <c r="B201" s="32" t="s">
        <v>58</v>
      </c>
      <c r="C201" s="32" t="s">
        <v>50</v>
      </c>
      <c r="D201" s="32" t="s">
        <v>2479</v>
      </c>
      <c r="E201" s="32" t="s">
        <v>2528</v>
      </c>
      <c r="F201" s="32" t="str">
        <f t="shared" si="9"/>
        <v>Program Office-Supervisor</v>
      </c>
      <c r="G201" s="32" t="s">
        <v>42</v>
      </c>
      <c r="H201" s="36">
        <v>45080.372060185182</v>
      </c>
      <c r="I201" s="36">
        <v>45082.372060185182</v>
      </c>
      <c r="J201" s="36">
        <f>I201+AE201</f>
        <v>45083.372060185182</v>
      </c>
      <c r="K201" s="36">
        <f>J201+AF201</f>
        <v>45107.372060185182</v>
      </c>
      <c r="L201" s="38" t="s">
        <v>46</v>
      </c>
      <c r="M201" s="39">
        <v>45093.372060185182</v>
      </c>
      <c r="N201" s="32" t="s">
        <v>20</v>
      </c>
      <c r="O201" s="32"/>
      <c r="P201" s="36">
        <v>45097.372060185182</v>
      </c>
      <c r="Q201" s="32" t="s">
        <v>20</v>
      </c>
      <c r="R201" s="36">
        <v>45095.372060185182</v>
      </c>
      <c r="S201" s="36">
        <v>45099.372060185182</v>
      </c>
      <c r="T201" s="36">
        <v>45096.372060185182</v>
      </c>
      <c r="U201" s="36">
        <v>45102.372060185182</v>
      </c>
      <c r="V201" s="41">
        <v>1</v>
      </c>
      <c r="W201" s="36">
        <v>45104.372060185182</v>
      </c>
      <c r="X201" s="36">
        <v>45106.372060185182</v>
      </c>
      <c r="Y201" s="36">
        <v>45108.372060185182</v>
      </c>
      <c r="Z201" s="32"/>
      <c r="AA201" s="32"/>
      <c r="AB201" s="5">
        <v>45122.372060185182</v>
      </c>
      <c r="AC201" s="38">
        <f>ABS(M201-J201)</f>
        <v>10</v>
      </c>
      <c r="AD201" s="37">
        <f>U201-H201</f>
        <v>22</v>
      </c>
      <c r="AE201" s="37">
        <v>1</v>
      </c>
      <c r="AF201" s="37">
        <v>24</v>
      </c>
      <c r="AG201" s="32">
        <v>179</v>
      </c>
      <c r="AH201" s="41">
        <f>W201-U201</f>
        <v>2</v>
      </c>
      <c r="AI201" s="42">
        <v>60</v>
      </c>
      <c r="AJ201" s="37">
        <f>I201-H201</f>
        <v>2</v>
      </c>
      <c r="AK201">
        <f>AB201-U201</f>
        <v>20</v>
      </c>
      <c r="AL201" s="11">
        <f t="shared" si="10"/>
        <v>2</v>
      </c>
    </row>
    <row r="202" spans="1:38" x14ac:dyDescent="0.35">
      <c r="A202" s="32">
        <v>2965</v>
      </c>
      <c r="B202" s="32" t="s">
        <v>2203</v>
      </c>
      <c r="C202" s="32" t="s">
        <v>50</v>
      </c>
      <c r="D202" s="32" t="s">
        <v>2480</v>
      </c>
      <c r="E202" s="32" t="s">
        <v>36</v>
      </c>
      <c r="F202" s="32" t="str">
        <f t="shared" si="9"/>
        <v>Program Office-Manager</v>
      </c>
      <c r="G202" s="32" t="s">
        <v>43</v>
      </c>
      <c r="H202" s="36">
        <v>44700.276689814818</v>
      </c>
      <c r="I202" s="36">
        <v>44702.276689814818</v>
      </c>
      <c r="J202" s="36">
        <f>I202+AE202</f>
        <v>44710.276689814818</v>
      </c>
      <c r="K202" s="36">
        <f>J202+AF202</f>
        <v>44755.276689814818</v>
      </c>
      <c r="L202" s="38" t="s">
        <v>46</v>
      </c>
      <c r="M202" s="39">
        <v>44709.276689814818</v>
      </c>
      <c r="N202" s="32" t="s">
        <v>48</v>
      </c>
      <c r="O202" s="32" t="s">
        <v>26</v>
      </c>
      <c r="P202" s="36"/>
      <c r="Q202" s="32"/>
      <c r="R202" s="32"/>
      <c r="S202" s="32"/>
      <c r="T202" s="36"/>
      <c r="U202" s="32"/>
      <c r="V202" s="32">
        <v>0</v>
      </c>
      <c r="W202" s="32"/>
      <c r="X202" s="32"/>
      <c r="Y202" s="32"/>
      <c r="Z202" s="32"/>
      <c r="AA202" s="32" t="s">
        <v>31</v>
      </c>
      <c r="AC202" s="38">
        <f>ABS(M202-J202)</f>
        <v>1</v>
      </c>
      <c r="AD202" s="40"/>
      <c r="AE202" s="37">
        <v>8</v>
      </c>
      <c r="AF202" s="37">
        <v>45</v>
      </c>
      <c r="AG202" s="32"/>
      <c r="AH202" s="32"/>
      <c r="AI202" s="32"/>
      <c r="AJ202" s="37">
        <f>I202-H202</f>
        <v>2</v>
      </c>
    </row>
    <row r="203" spans="1:38" x14ac:dyDescent="0.35">
      <c r="A203" s="32">
        <v>2866</v>
      </c>
      <c r="B203" s="32" t="s">
        <v>1676</v>
      </c>
      <c r="C203" s="32" t="s">
        <v>50</v>
      </c>
      <c r="D203" s="32" t="s">
        <v>2480</v>
      </c>
      <c r="E203" s="32" t="s">
        <v>36</v>
      </c>
      <c r="F203" s="32" t="str">
        <f t="shared" si="9"/>
        <v>Program Office-Manager</v>
      </c>
      <c r="G203" s="32" t="s">
        <v>43</v>
      </c>
      <c r="H203" s="36">
        <v>44849.266331018516</v>
      </c>
      <c r="I203" s="36">
        <v>44851.266331018516</v>
      </c>
      <c r="J203" s="36">
        <f>I203+AE203</f>
        <v>44858.266331018516</v>
      </c>
      <c r="K203" s="36">
        <f>J203+AF203</f>
        <v>44928.266331018516</v>
      </c>
      <c r="L203" s="38" t="s">
        <v>46</v>
      </c>
      <c r="M203" s="39">
        <v>44861.266331018516</v>
      </c>
      <c r="N203" s="32" t="s">
        <v>21</v>
      </c>
      <c r="O203" s="32"/>
      <c r="P203" s="36">
        <v>44866.266331018516</v>
      </c>
      <c r="Q203" s="32" t="s">
        <v>21</v>
      </c>
      <c r="R203" s="32"/>
      <c r="S203" s="32"/>
      <c r="T203" s="36">
        <v>44865.266331018516</v>
      </c>
      <c r="U203" s="32"/>
      <c r="V203" s="32">
        <v>0</v>
      </c>
      <c r="W203" s="32"/>
      <c r="X203" s="32"/>
      <c r="Y203" s="32"/>
      <c r="Z203" s="32"/>
      <c r="AA203" s="32"/>
      <c r="AC203" s="38">
        <f>ABS(M203-J203)</f>
        <v>3</v>
      </c>
      <c r="AD203" s="40"/>
      <c r="AE203" s="37">
        <v>7</v>
      </c>
      <c r="AF203" s="37">
        <v>70</v>
      </c>
      <c r="AG203" s="32"/>
      <c r="AH203" s="32"/>
      <c r="AI203" s="32"/>
      <c r="AJ203" s="37">
        <f>I203-H203</f>
        <v>2</v>
      </c>
    </row>
    <row r="204" spans="1:38" x14ac:dyDescent="0.35">
      <c r="A204" s="32">
        <v>2865</v>
      </c>
      <c r="B204" s="32" t="s">
        <v>1508</v>
      </c>
      <c r="C204" s="32" t="s">
        <v>50</v>
      </c>
      <c r="D204" s="32" t="s">
        <v>2480</v>
      </c>
      <c r="E204" s="32" t="s">
        <v>36</v>
      </c>
      <c r="F204" s="32" t="str">
        <f t="shared" si="9"/>
        <v>Program Office-Manager</v>
      </c>
      <c r="G204" s="32" t="s">
        <v>43</v>
      </c>
      <c r="H204" s="36">
        <v>44849.266331018516</v>
      </c>
      <c r="I204" s="36">
        <v>44850.266331018516</v>
      </c>
      <c r="J204" s="36">
        <f>I204+AE204</f>
        <v>44857.266331018516</v>
      </c>
      <c r="K204" s="36">
        <f>J204+AF204</f>
        <v>44927.266331018516</v>
      </c>
      <c r="L204" s="38" t="s">
        <v>46</v>
      </c>
      <c r="M204" s="39">
        <v>44867.266331018516</v>
      </c>
      <c r="N204" s="32" t="s">
        <v>21</v>
      </c>
      <c r="O204" s="32"/>
      <c r="P204" s="36">
        <v>44872.266331018516</v>
      </c>
      <c r="Q204" s="32" t="s">
        <v>21</v>
      </c>
      <c r="R204" s="32"/>
      <c r="S204" s="32"/>
      <c r="T204" s="36">
        <v>44868.266331018516</v>
      </c>
      <c r="U204" s="32"/>
      <c r="V204" s="32">
        <v>0</v>
      </c>
      <c r="W204" s="32"/>
      <c r="X204" s="32"/>
      <c r="Y204" s="32"/>
      <c r="Z204" s="32"/>
      <c r="AA204" s="32"/>
      <c r="AC204" s="38">
        <f>ABS(M204-J204)</f>
        <v>10</v>
      </c>
      <c r="AD204" s="40"/>
      <c r="AE204" s="37">
        <v>7</v>
      </c>
      <c r="AF204" s="37">
        <v>70</v>
      </c>
      <c r="AG204" s="32"/>
      <c r="AH204" s="32"/>
      <c r="AI204" s="32"/>
      <c r="AJ204" s="37">
        <f>I204-H204</f>
        <v>1</v>
      </c>
    </row>
    <row r="205" spans="1:38" x14ac:dyDescent="0.35">
      <c r="A205" s="32">
        <v>2856</v>
      </c>
      <c r="B205" s="32" t="s">
        <v>1987</v>
      </c>
      <c r="C205" s="32" t="s">
        <v>50</v>
      </c>
      <c r="D205" s="32" t="s">
        <v>2480</v>
      </c>
      <c r="E205" s="32" t="s">
        <v>36</v>
      </c>
      <c r="F205" s="32" t="str">
        <f t="shared" si="9"/>
        <v>Program Office-Manager</v>
      </c>
      <c r="G205" s="32" t="s">
        <v>43</v>
      </c>
      <c r="H205" s="36">
        <v>45034.4996875</v>
      </c>
      <c r="I205" s="36">
        <v>45035.4996875</v>
      </c>
      <c r="J205" s="36">
        <f>I205+AE205</f>
        <v>45041.4996875</v>
      </c>
      <c r="K205" s="36">
        <f>J205+AF205</f>
        <v>45111.4996875</v>
      </c>
      <c r="L205" s="38" t="s">
        <v>46</v>
      </c>
      <c r="M205" s="39">
        <v>45046.4996875</v>
      </c>
      <c r="N205" s="32" t="s">
        <v>48</v>
      </c>
      <c r="O205" s="32" t="s">
        <v>27</v>
      </c>
      <c r="P205" s="36"/>
      <c r="Q205" s="32"/>
      <c r="R205" s="32"/>
      <c r="S205" s="32"/>
      <c r="T205" s="36"/>
      <c r="U205" s="32"/>
      <c r="V205" s="32">
        <v>0</v>
      </c>
      <c r="W205" s="32"/>
      <c r="X205" s="32"/>
      <c r="Y205" s="32"/>
      <c r="Z205" s="32"/>
      <c r="AA205" s="32" t="s">
        <v>30</v>
      </c>
      <c r="AC205" s="38">
        <f>ABS(M205-J205)</f>
        <v>5</v>
      </c>
      <c r="AD205" s="40"/>
      <c r="AE205" s="37">
        <v>6</v>
      </c>
      <c r="AF205" s="37">
        <v>70</v>
      </c>
      <c r="AG205" s="32"/>
      <c r="AH205" s="32"/>
      <c r="AI205" s="32"/>
      <c r="AJ205" s="37">
        <f>I205-H205</f>
        <v>1</v>
      </c>
    </row>
    <row r="206" spans="1:38" x14ac:dyDescent="0.35">
      <c r="A206" s="32">
        <v>2838</v>
      </c>
      <c r="B206" s="32" t="s">
        <v>2137</v>
      </c>
      <c r="C206" s="32" t="s">
        <v>50</v>
      </c>
      <c r="D206" s="32" t="s">
        <v>2480</v>
      </c>
      <c r="E206" s="32" t="s">
        <v>36</v>
      </c>
      <c r="F206" s="32" t="str">
        <f t="shared" si="9"/>
        <v>Program Office-Manager</v>
      </c>
      <c r="G206" s="32" t="s">
        <v>43</v>
      </c>
      <c r="H206" s="36">
        <v>44659.843564814815</v>
      </c>
      <c r="I206" s="36">
        <v>44660.843564814815</v>
      </c>
      <c r="J206" s="36">
        <f>I206+AE206</f>
        <v>44666.843564814815</v>
      </c>
      <c r="K206" s="36">
        <f>J206+AF206</f>
        <v>44674.843564814815</v>
      </c>
      <c r="L206" s="38" t="s">
        <v>46</v>
      </c>
      <c r="M206" s="39">
        <v>44682.843564814815</v>
      </c>
      <c r="N206" s="32" t="s">
        <v>48</v>
      </c>
      <c r="O206" s="32" t="s">
        <v>28</v>
      </c>
      <c r="P206" s="36"/>
      <c r="Q206" s="32"/>
      <c r="R206" s="32"/>
      <c r="S206" s="32"/>
      <c r="T206" s="36">
        <v>44683.843564814815</v>
      </c>
      <c r="U206" s="32"/>
      <c r="V206" s="32">
        <v>0</v>
      </c>
      <c r="W206" s="32"/>
      <c r="X206" s="32"/>
      <c r="Y206" s="32"/>
      <c r="Z206" s="32"/>
      <c r="AA206" s="32" t="s">
        <v>31</v>
      </c>
      <c r="AC206" s="38">
        <f>ABS(M206-J206)</f>
        <v>16</v>
      </c>
      <c r="AD206" s="40"/>
      <c r="AE206" s="37">
        <v>6</v>
      </c>
      <c r="AF206" s="37">
        <v>8</v>
      </c>
      <c r="AG206" s="32"/>
      <c r="AH206" s="32"/>
      <c r="AI206" s="32"/>
      <c r="AJ206" s="37">
        <f>I206-H206</f>
        <v>1</v>
      </c>
    </row>
    <row r="207" spans="1:38" x14ac:dyDescent="0.35">
      <c r="A207" s="32">
        <v>2832</v>
      </c>
      <c r="B207" s="32" t="s">
        <v>1511</v>
      </c>
      <c r="C207" s="32" t="s">
        <v>50</v>
      </c>
      <c r="D207" s="32" t="s">
        <v>2480</v>
      </c>
      <c r="E207" s="32" t="s">
        <v>36</v>
      </c>
      <c r="F207" s="32" t="str">
        <f t="shared" si="9"/>
        <v>Program Office-Manager</v>
      </c>
      <c r="G207" s="32" t="s">
        <v>43</v>
      </c>
      <c r="H207" s="36">
        <v>44663.843564814815</v>
      </c>
      <c r="I207" s="36">
        <v>44664.843564814815</v>
      </c>
      <c r="J207" s="36">
        <f>I207+AE207</f>
        <v>44666.843564814815</v>
      </c>
      <c r="K207" s="36">
        <f>J207+AF207</f>
        <v>44680.843564814815</v>
      </c>
      <c r="L207" s="38" t="s">
        <v>46</v>
      </c>
      <c r="M207" s="39">
        <v>44683.843564814815</v>
      </c>
      <c r="N207" s="32" t="s">
        <v>21</v>
      </c>
      <c r="O207" s="32"/>
      <c r="P207" s="36">
        <v>44687.843564814815</v>
      </c>
      <c r="Q207" s="32" t="s">
        <v>21</v>
      </c>
      <c r="R207" s="32"/>
      <c r="S207" s="32"/>
      <c r="T207" s="36">
        <v>44685.843564814815</v>
      </c>
      <c r="U207" s="32"/>
      <c r="V207" s="32">
        <v>0</v>
      </c>
      <c r="W207" s="32"/>
      <c r="X207" s="32"/>
      <c r="Y207" s="32"/>
      <c r="Z207" s="32"/>
      <c r="AA207" s="32"/>
      <c r="AC207" s="38">
        <f>ABS(M207-J207)</f>
        <v>17</v>
      </c>
      <c r="AD207" s="40"/>
      <c r="AE207" s="37">
        <v>2</v>
      </c>
      <c r="AF207" s="37">
        <v>14</v>
      </c>
      <c r="AG207" s="32"/>
      <c r="AH207" s="32"/>
      <c r="AI207" s="32"/>
      <c r="AJ207" s="37">
        <f>I207-H207</f>
        <v>1</v>
      </c>
    </row>
    <row r="208" spans="1:38" x14ac:dyDescent="0.35">
      <c r="A208" s="32">
        <v>2787</v>
      </c>
      <c r="B208" s="32" t="s">
        <v>1803</v>
      </c>
      <c r="C208" s="32" t="s">
        <v>50</v>
      </c>
      <c r="D208" s="32" t="s">
        <v>2480</v>
      </c>
      <c r="E208" s="32" t="s">
        <v>36</v>
      </c>
      <c r="F208" s="32" t="str">
        <f t="shared" si="9"/>
        <v>Program Office-Manager</v>
      </c>
      <c r="G208" s="32" t="s">
        <v>43</v>
      </c>
      <c r="H208" s="36">
        <v>45103.816620370373</v>
      </c>
      <c r="I208" s="36">
        <v>45106.816620370373</v>
      </c>
      <c r="J208" s="36">
        <f>I208+AE208</f>
        <v>45110.816620370373</v>
      </c>
      <c r="K208" s="36">
        <f>J208+AF208</f>
        <v>45133.816620370373</v>
      </c>
      <c r="L208" s="38" t="s">
        <v>46</v>
      </c>
      <c r="M208" s="39">
        <v>45124.816620370373</v>
      </c>
      <c r="N208" s="32" t="s">
        <v>48</v>
      </c>
      <c r="O208" s="32" t="s">
        <v>25</v>
      </c>
      <c r="P208" s="36"/>
      <c r="Q208" s="32"/>
      <c r="R208" s="32"/>
      <c r="S208" s="32"/>
      <c r="T208" s="36"/>
      <c r="U208" s="32"/>
      <c r="V208" s="32">
        <v>0</v>
      </c>
      <c r="W208" s="32"/>
      <c r="X208" s="32"/>
      <c r="Y208" s="32"/>
      <c r="Z208" s="32"/>
      <c r="AA208" s="32" t="s">
        <v>30</v>
      </c>
      <c r="AC208" s="38">
        <f>ABS(M208-J208)</f>
        <v>14</v>
      </c>
      <c r="AD208" s="40"/>
      <c r="AE208" s="37">
        <v>4</v>
      </c>
      <c r="AF208" s="37">
        <v>23</v>
      </c>
      <c r="AG208" s="32"/>
      <c r="AH208" s="32"/>
      <c r="AI208" s="32"/>
      <c r="AJ208" s="37">
        <f>I208-H208</f>
        <v>3</v>
      </c>
    </row>
    <row r="209" spans="1:38" x14ac:dyDescent="0.35">
      <c r="A209" s="32">
        <v>2785</v>
      </c>
      <c r="B209" s="32" t="s">
        <v>1913</v>
      </c>
      <c r="C209" s="32" t="s">
        <v>50</v>
      </c>
      <c r="D209" s="32" t="s">
        <v>2480</v>
      </c>
      <c r="E209" s="32" t="s">
        <v>36</v>
      </c>
      <c r="F209" s="32" t="str">
        <f t="shared" si="9"/>
        <v>Program Office-Manager</v>
      </c>
      <c r="G209" s="32" t="s">
        <v>43</v>
      </c>
      <c r="H209" s="36">
        <v>45105.816620370373</v>
      </c>
      <c r="I209" s="36">
        <v>45108.816620370373</v>
      </c>
      <c r="J209" s="36">
        <f>I209+AE209</f>
        <v>45110.816620370373</v>
      </c>
      <c r="K209" s="36">
        <f>J209+AF209</f>
        <v>45137.816620370373</v>
      </c>
      <c r="L209" s="38" t="s">
        <v>46</v>
      </c>
      <c r="M209" s="39">
        <v>45118.816620370373</v>
      </c>
      <c r="N209" s="32" t="s">
        <v>48</v>
      </c>
      <c r="O209" s="32" t="s">
        <v>25</v>
      </c>
      <c r="P209" s="36"/>
      <c r="Q209" s="32"/>
      <c r="R209" s="32"/>
      <c r="S209" s="32"/>
      <c r="T209" s="36"/>
      <c r="U209" s="32"/>
      <c r="V209" s="32">
        <v>0</v>
      </c>
      <c r="W209" s="32"/>
      <c r="X209" s="32"/>
      <c r="Y209" s="32"/>
      <c r="Z209" s="32"/>
      <c r="AA209" s="32" t="s">
        <v>30</v>
      </c>
      <c r="AC209" s="38">
        <f>ABS(M209-J209)</f>
        <v>8</v>
      </c>
      <c r="AD209" s="40"/>
      <c r="AE209" s="37">
        <v>2</v>
      </c>
      <c r="AF209" s="37">
        <v>27</v>
      </c>
      <c r="AG209" s="32"/>
      <c r="AH209" s="32"/>
      <c r="AI209" s="32"/>
      <c r="AJ209" s="37">
        <f>I209-H209</f>
        <v>3</v>
      </c>
    </row>
    <row r="210" spans="1:38" x14ac:dyDescent="0.35">
      <c r="A210" s="32">
        <v>2562</v>
      </c>
      <c r="B210" s="32" t="s">
        <v>1588</v>
      </c>
      <c r="C210" s="32" t="s">
        <v>50</v>
      </c>
      <c r="D210" s="32" t="s">
        <v>2480</v>
      </c>
      <c r="E210" s="32" t="s">
        <v>36</v>
      </c>
      <c r="F210" s="32" t="str">
        <f t="shared" si="9"/>
        <v>Program Office-Manager</v>
      </c>
      <c r="G210" s="32" t="s">
        <v>43</v>
      </c>
      <c r="H210" s="36">
        <v>44887.290763888886</v>
      </c>
      <c r="I210" s="36">
        <v>44891.290763888886</v>
      </c>
      <c r="J210" s="36">
        <f>I210+AE210</f>
        <v>44893.290763888886</v>
      </c>
      <c r="K210" s="36">
        <f>J210+AF210</f>
        <v>44898.290763888886</v>
      </c>
      <c r="L210" s="38" t="s">
        <v>46</v>
      </c>
      <c r="M210" s="39">
        <v>44903.290763888886</v>
      </c>
      <c r="N210" s="32" t="s">
        <v>21</v>
      </c>
      <c r="O210" s="32"/>
      <c r="P210" s="36">
        <v>44911.290763888886</v>
      </c>
      <c r="Q210" s="32" t="s">
        <v>21</v>
      </c>
      <c r="R210" s="32"/>
      <c r="S210" s="32"/>
      <c r="T210" s="36">
        <v>44907.290763888886</v>
      </c>
      <c r="U210" s="32"/>
      <c r="V210" s="32">
        <v>0</v>
      </c>
      <c r="W210" s="32"/>
      <c r="X210" s="32"/>
      <c r="Y210" s="32"/>
      <c r="Z210" s="32"/>
      <c r="AA210" s="32"/>
      <c r="AC210" s="38">
        <f>ABS(M210-J210)</f>
        <v>10</v>
      </c>
      <c r="AD210" s="40"/>
      <c r="AE210" s="37">
        <v>2</v>
      </c>
      <c r="AF210" s="37">
        <v>5</v>
      </c>
      <c r="AG210" s="32"/>
      <c r="AH210" s="32"/>
      <c r="AI210" s="32"/>
      <c r="AJ210" s="37">
        <f>I210-H210</f>
        <v>4</v>
      </c>
    </row>
    <row r="211" spans="1:38" x14ac:dyDescent="0.35">
      <c r="A211" s="32">
        <v>2561</v>
      </c>
      <c r="B211" s="32" t="s">
        <v>1195</v>
      </c>
      <c r="C211" s="32" t="s">
        <v>50</v>
      </c>
      <c r="D211" s="32" t="s">
        <v>2480</v>
      </c>
      <c r="E211" s="32" t="s">
        <v>36</v>
      </c>
      <c r="F211" s="32" t="str">
        <f t="shared" si="9"/>
        <v>Program Office-Manager</v>
      </c>
      <c r="G211" s="32" t="s">
        <v>43</v>
      </c>
      <c r="H211" s="36">
        <v>44886.290763888886</v>
      </c>
      <c r="I211" s="36">
        <v>44890.290763888886</v>
      </c>
      <c r="J211" s="36">
        <f>I211+AE211</f>
        <v>44893.290763888886</v>
      </c>
      <c r="K211" s="36">
        <f>J211+AF211</f>
        <v>44906.290763888886</v>
      </c>
      <c r="L211" s="38" t="s">
        <v>47</v>
      </c>
      <c r="M211" s="39"/>
      <c r="N211" s="32"/>
      <c r="O211" s="32"/>
      <c r="P211" s="36"/>
      <c r="Q211" s="32"/>
      <c r="R211" s="32"/>
      <c r="S211" s="32"/>
      <c r="T211" s="36"/>
      <c r="U211" s="32"/>
      <c r="V211" s="32">
        <v>0</v>
      </c>
      <c r="W211" s="32"/>
      <c r="X211" s="32"/>
      <c r="Y211" s="32"/>
      <c r="Z211" s="32"/>
      <c r="AA211" s="32"/>
      <c r="AC211" s="38"/>
      <c r="AD211" s="40"/>
      <c r="AE211" s="37">
        <v>3</v>
      </c>
      <c r="AF211" s="37">
        <v>13</v>
      </c>
      <c r="AG211" s="32"/>
      <c r="AH211" s="32"/>
      <c r="AI211" s="32"/>
      <c r="AJ211" s="37">
        <f>I211-H211</f>
        <v>4</v>
      </c>
    </row>
    <row r="212" spans="1:38" x14ac:dyDescent="0.35">
      <c r="A212" s="32">
        <v>2558</v>
      </c>
      <c r="B212" s="32" t="s">
        <v>1798</v>
      </c>
      <c r="C212" s="32" t="s">
        <v>50</v>
      </c>
      <c r="D212" s="32" t="s">
        <v>2480</v>
      </c>
      <c r="E212" s="32" t="s">
        <v>36</v>
      </c>
      <c r="F212" s="32" t="str">
        <f t="shared" si="9"/>
        <v>Program Office-Manager</v>
      </c>
      <c r="G212" s="32" t="s">
        <v>43</v>
      </c>
      <c r="H212" s="36">
        <v>45145.715324074074</v>
      </c>
      <c r="I212" s="36">
        <v>45146.715324074074</v>
      </c>
      <c r="J212" s="36">
        <f>I212+AE212</f>
        <v>45148.715324074074</v>
      </c>
      <c r="K212" s="36">
        <f>J212+AF212</f>
        <v>45178.715324074074</v>
      </c>
      <c r="L212" s="38" t="s">
        <v>46</v>
      </c>
      <c r="M212" s="39">
        <v>45158.715324074074</v>
      </c>
      <c r="N212" s="32" t="s">
        <v>48</v>
      </c>
      <c r="O212" s="32" t="s">
        <v>24</v>
      </c>
      <c r="P212" s="36"/>
      <c r="Q212" s="32"/>
      <c r="R212" s="32"/>
      <c r="S212" s="32"/>
      <c r="T212" s="36"/>
      <c r="U212" s="32"/>
      <c r="V212" s="32">
        <v>0</v>
      </c>
      <c r="W212" s="32"/>
      <c r="X212" s="32"/>
      <c r="Y212" s="32"/>
      <c r="Z212" s="32"/>
      <c r="AA212" s="32" t="s">
        <v>30</v>
      </c>
      <c r="AC212" s="38">
        <f>ABS(M212-J212)</f>
        <v>10</v>
      </c>
      <c r="AD212" s="40"/>
      <c r="AE212" s="37">
        <v>2</v>
      </c>
      <c r="AF212" s="37">
        <v>30</v>
      </c>
      <c r="AG212" s="32"/>
      <c r="AH212" s="32"/>
      <c r="AI212" s="32"/>
      <c r="AJ212" s="37">
        <f>I212-H212</f>
        <v>1</v>
      </c>
    </row>
    <row r="213" spans="1:38" x14ac:dyDescent="0.35">
      <c r="A213" s="32">
        <v>2552</v>
      </c>
      <c r="B213" s="32" t="s">
        <v>1449</v>
      </c>
      <c r="C213" s="32" t="s">
        <v>50</v>
      </c>
      <c r="D213" s="32" t="s">
        <v>2480</v>
      </c>
      <c r="E213" s="32" t="s">
        <v>36</v>
      </c>
      <c r="F213" s="32" t="str">
        <f t="shared" si="9"/>
        <v>Program Office-Manager</v>
      </c>
      <c r="G213" s="32" t="s">
        <v>43</v>
      </c>
      <c r="H213" s="36">
        <v>45142.715324074074</v>
      </c>
      <c r="I213" s="36">
        <v>45146.715324074074</v>
      </c>
      <c r="J213" s="36">
        <f>I213+AE213</f>
        <v>45148.715324074074</v>
      </c>
      <c r="K213" s="36">
        <f>J213+AF213</f>
        <v>45161.715324074074</v>
      </c>
      <c r="L213" s="38" t="s">
        <v>46</v>
      </c>
      <c r="M213" s="39">
        <v>45158.715324074074</v>
      </c>
      <c r="N213" s="32" t="s">
        <v>20</v>
      </c>
      <c r="O213" s="32"/>
      <c r="P213" s="36">
        <v>45160.715324074074</v>
      </c>
      <c r="Q213" s="32" t="s">
        <v>20</v>
      </c>
      <c r="R213" s="36">
        <v>45160.715324074074</v>
      </c>
      <c r="S213" s="36">
        <v>45162.715324074074</v>
      </c>
      <c r="T213" s="36">
        <v>45159.715324074074</v>
      </c>
      <c r="U213" s="36">
        <v>45162.715324074074</v>
      </c>
      <c r="V213" s="41">
        <v>1</v>
      </c>
      <c r="W213" s="36">
        <v>45165.715324074074</v>
      </c>
      <c r="X213" s="36">
        <v>45167.715324074074</v>
      </c>
      <c r="Y213" s="36">
        <v>45170.715324074074</v>
      </c>
      <c r="Z213" s="32"/>
      <c r="AA213" s="32"/>
      <c r="AB213" s="5">
        <v>45184.715324074074</v>
      </c>
      <c r="AC213" s="38">
        <f>ABS(M213-J213)</f>
        <v>10</v>
      </c>
      <c r="AD213" s="37">
        <f>U213-H213</f>
        <v>20</v>
      </c>
      <c r="AE213" s="37">
        <v>2</v>
      </c>
      <c r="AF213" s="37">
        <v>13</v>
      </c>
      <c r="AG213" s="32">
        <v>167</v>
      </c>
      <c r="AH213" s="41">
        <f>W213-U213</f>
        <v>3</v>
      </c>
      <c r="AI213" s="42">
        <f>U213-M213</f>
        <v>4</v>
      </c>
      <c r="AJ213" s="37">
        <f>I213-H213</f>
        <v>4</v>
      </c>
      <c r="AK213">
        <f>AB213-U213</f>
        <v>22</v>
      </c>
      <c r="AL213" s="11">
        <f>Y213-X213</f>
        <v>3</v>
      </c>
    </row>
    <row r="214" spans="1:38" x14ac:dyDescent="0.35">
      <c r="A214" s="32">
        <v>2511</v>
      </c>
      <c r="B214" s="32" t="s">
        <v>1679</v>
      </c>
      <c r="C214" s="32" t="s">
        <v>50</v>
      </c>
      <c r="D214" s="32" t="s">
        <v>2480</v>
      </c>
      <c r="E214" s="32" t="s">
        <v>36</v>
      </c>
      <c r="F214" s="32" t="str">
        <f t="shared" si="9"/>
        <v>Program Office-Manager</v>
      </c>
      <c r="G214" s="32" t="s">
        <v>43</v>
      </c>
      <c r="H214" s="36">
        <v>45174.133263888885</v>
      </c>
      <c r="I214" s="36">
        <v>45175.133263888885</v>
      </c>
      <c r="J214" s="36">
        <f>I214+AE214</f>
        <v>45177.133263888885</v>
      </c>
      <c r="K214" s="36">
        <f>J214+AF214</f>
        <v>45195.133263888885</v>
      </c>
      <c r="L214" s="38" t="s">
        <v>46</v>
      </c>
      <c r="M214" s="39">
        <v>45182.133263888885</v>
      </c>
      <c r="N214" s="32" t="s">
        <v>21</v>
      </c>
      <c r="O214" s="32"/>
      <c r="P214" s="36">
        <v>45184.133263888885</v>
      </c>
      <c r="Q214" s="32" t="s">
        <v>21</v>
      </c>
      <c r="R214" s="32"/>
      <c r="S214" s="32"/>
      <c r="T214" s="36">
        <v>45183.133263888885</v>
      </c>
      <c r="U214" s="32"/>
      <c r="V214" s="32">
        <v>0</v>
      </c>
      <c r="W214" s="32"/>
      <c r="X214" s="32"/>
      <c r="Y214" s="32"/>
      <c r="Z214" s="32"/>
      <c r="AA214" s="32"/>
      <c r="AC214" s="38">
        <f>ABS(M214-J214)</f>
        <v>5</v>
      </c>
      <c r="AD214" s="40"/>
      <c r="AE214" s="37">
        <v>2</v>
      </c>
      <c r="AF214" s="37">
        <v>18</v>
      </c>
      <c r="AG214" s="32"/>
      <c r="AH214" s="32"/>
      <c r="AI214" s="32"/>
      <c r="AJ214" s="37">
        <f>I214-H214</f>
        <v>1</v>
      </c>
    </row>
    <row r="215" spans="1:38" x14ac:dyDescent="0.35">
      <c r="A215" s="32">
        <v>2460</v>
      </c>
      <c r="B215" s="32" t="s">
        <v>1505</v>
      </c>
      <c r="C215" s="32" t="s">
        <v>50</v>
      </c>
      <c r="D215" s="32" t="s">
        <v>2480</v>
      </c>
      <c r="E215" s="32" t="s">
        <v>36</v>
      </c>
      <c r="F215" s="32" t="str">
        <f t="shared" si="9"/>
        <v>Program Office-Manager</v>
      </c>
      <c r="G215" s="32" t="s">
        <v>43</v>
      </c>
      <c r="H215" s="36">
        <v>45163.069826388892</v>
      </c>
      <c r="I215" s="36">
        <v>45166.069826388892</v>
      </c>
      <c r="J215" s="36">
        <f>I215+AE215</f>
        <v>45167.069826388892</v>
      </c>
      <c r="K215" s="36">
        <f>J215+AF215</f>
        <v>45177.069826388892</v>
      </c>
      <c r="L215" s="38" t="s">
        <v>46</v>
      </c>
      <c r="M215" s="39">
        <v>45183.069826388892</v>
      </c>
      <c r="N215" s="32" t="s">
        <v>21</v>
      </c>
      <c r="O215" s="32"/>
      <c r="P215" s="36">
        <v>45187.069826388892</v>
      </c>
      <c r="Q215" s="32" t="s">
        <v>21</v>
      </c>
      <c r="R215" s="32"/>
      <c r="S215" s="32"/>
      <c r="T215" s="36">
        <v>45186.069826388892</v>
      </c>
      <c r="U215" s="32"/>
      <c r="V215" s="32">
        <v>0</v>
      </c>
      <c r="W215" s="32"/>
      <c r="X215" s="32"/>
      <c r="Y215" s="32"/>
      <c r="Z215" s="32"/>
      <c r="AA215" s="32"/>
      <c r="AC215" s="38">
        <f>ABS(M215-J215)</f>
        <v>16</v>
      </c>
      <c r="AD215" s="40"/>
      <c r="AE215" s="37">
        <v>1</v>
      </c>
      <c r="AF215" s="37">
        <v>10</v>
      </c>
      <c r="AG215" s="32"/>
      <c r="AH215" s="32"/>
      <c r="AI215" s="32"/>
      <c r="AJ215" s="37">
        <f>I215-H215</f>
        <v>3</v>
      </c>
    </row>
    <row r="216" spans="1:38" x14ac:dyDescent="0.35">
      <c r="A216" s="32">
        <v>2444</v>
      </c>
      <c r="B216" s="32" t="s">
        <v>2212</v>
      </c>
      <c r="C216" s="32" t="s">
        <v>50</v>
      </c>
      <c r="D216" s="32" t="s">
        <v>2480</v>
      </c>
      <c r="E216" s="32" t="s">
        <v>36</v>
      </c>
      <c r="F216" s="32" t="str">
        <f t="shared" si="9"/>
        <v>Program Office-Manager</v>
      </c>
      <c r="G216" s="32" t="s">
        <v>43</v>
      </c>
      <c r="H216" s="36">
        <v>44868.772222222222</v>
      </c>
      <c r="I216" s="36">
        <v>44869.772222222222</v>
      </c>
      <c r="J216" s="36">
        <f>I216+AE216</f>
        <v>44873.772222222222</v>
      </c>
      <c r="K216" s="36">
        <f>J216+AF216</f>
        <v>44886.772222222222</v>
      </c>
      <c r="L216" s="38" t="s">
        <v>46</v>
      </c>
      <c r="M216" s="39">
        <v>44888.772222222222</v>
      </c>
      <c r="N216" s="32" t="s">
        <v>48</v>
      </c>
      <c r="O216" s="32" t="s">
        <v>24</v>
      </c>
      <c r="P216" s="36"/>
      <c r="Q216" s="32"/>
      <c r="R216" s="32"/>
      <c r="S216" s="32"/>
      <c r="T216" s="36"/>
      <c r="U216" s="32"/>
      <c r="V216" s="32">
        <v>0</v>
      </c>
      <c r="W216" s="32"/>
      <c r="X216" s="32"/>
      <c r="Y216" s="32"/>
      <c r="Z216" s="32"/>
      <c r="AA216" s="32" t="s">
        <v>31</v>
      </c>
      <c r="AC216" s="38">
        <f>ABS(M216-J216)</f>
        <v>15</v>
      </c>
      <c r="AD216" s="40"/>
      <c r="AE216" s="37">
        <v>4</v>
      </c>
      <c r="AF216" s="37">
        <v>13</v>
      </c>
      <c r="AG216" s="32"/>
      <c r="AH216" s="32"/>
      <c r="AI216" s="32"/>
      <c r="AJ216" s="37">
        <f>I216-H216</f>
        <v>1</v>
      </c>
    </row>
    <row r="217" spans="1:38" x14ac:dyDescent="0.35">
      <c r="A217" s="32">
        <v>2410</v>
      </c>
      <c r="B217" s="32" t="s">
        <v>1855</v>
      </c>
      <c r="C217" s="32" t="s">
        <v>50</v>
      </c>
      <c r="D217" s="32" t="s">
        <v>2480</v>
      </c>
      <c r="E217" s="32" t="s">
        <v>36</v>
      </c>
      <c r="F217" s="32" t="str">
        <f t="shared" si="9"/>
        <v>Program Office-Manager</v>
      </c>
      <c r="G217" s="32" t="s">
        <v>43</v>
      </c>
      <c r="H217" s="36">
        <v>45013.0859837963</v>
      </c>
      <c r="I217" s="36">
        <v>45017.0859837963</v>
      </c>
      <c r="J217" s="36">
        <f>I217+AE217</f>
        <v>45022.0859837963</v>
      </c>
      <c r="K217" s="36">
        <f>J217+AF217</f>
        <v>45032.0859837963</v>
      </c>
      <c r="L217" s="38" t="s">
        <v>46</v>
      </c>
      <c r="M217" s="39">
        <v>45023.0859837963</v>
      </c>
      <c r="N217" s="32" t="s">
        <v>48</v>
      </c>
      <c r="O217" s="32" t="s">
        <v>25</v>
      </c>
      <c r="P217" s="36"/>
      <c r="Q217" s="32"/>
      <c r="R217" s="32"/>
      <c r="S217" s="32"/>
      <c r="T217" s="36"/>
      <c r="U217" s="32"/>
      <c r="V217" s="32">
        <v>0</v>
      </c>
      <c r="W217" s="32"/>
      <c r="X217" s="32"/>
      <c r="Y217" s="32"/>
      <c r="Z217" s="32"/>
      <c r="AA217" s="32" t="s">
        <v>30</v>
      </c>
      <c r="AC217" s="38">
        <f>ABS(M217-J217)</f>
        <v>1</v>
      </c>
      <c r="AD217" s="40"/>
      <c r="AE217" s="37">
        <v>5</v>
      </c>
      <c r="AF217" s="37">
        <v>10</v>
      </c>
      <c r="AG217" s="32"/>
      <c r="AH217" s="32"/>
      <c r="AI217" s="32"/>
      <c r="AJ217" s="37">
        <f>I217-H217</f>
        <v>4</v>
      </c>
    </row>
    <row r="218" spans="1:38" x14ac:dyDescent="0.35">
      <c r="A218" s="32">
        <v>2405</v>
      </c>
      <c r="B218" s="32" t="s">
        <v>1908</v>
      </c>
      <c r="C218" s="32" t="s">
        <v>50</v>
      </c>
      <c r="D218" s="32" t="s">
        <v>2480</v>
      </c>
      <c r="E218" s="32" t="s">
        <v>36</v>
      </c>
      <c r="F218" s="32" t="str">
        <f t="shared" si="9"/>
        <v>Program Office-Manager</v>
      </c>
      <c r="G218" s="32" t="s">
        <v>43</v>
      </c>
      <c r="H218" s="36">
        <v>45015.0859837963</v>
      </c>
      <c r="I218" s="36">
        <v>45016.0859837963</v>
      </c>
      <c r="J218" s="36">
        <f>I218+AE218</f>
        <v>45022.0859837963</v>
      </c>
      <c r="K218" s="36">
        <f>J218+AF218</f>
        <v>45036.0859837963</v>
      </c>
      <c r="L218" s="38" t="s">
        <v>46</v>
      </c>
      <c r="M218" s="39">
        <v>45029.0859837963</v>
      </c>
      <c r="N218" s="32" t="s">
        <v>48</v>
      </c>
      <c r="O218" s="32" t="s">
        <v>25</v>
      </c>
      <c r="P218" s="36"/>
      <c r="Q218" s="32"/>
      <c r="R218" s="32"/>
      <c r="S218" s="32"/>
      <c r="T218" s="36"/>
      <c r="U218" s="32"/>
      <c r="V218" s="32">
        <v>0</v>
      </c>
      <c r="W218" s="32"/>
      <c r="X218" s="32"/>
      <c r="Y218" s="32"/>
      <c r="Z218" s="32"/>
      <c r="AA218" s="32" t="s">
        <v>30</v>
      </c>
      <c r="AC218" s="38">
        <f>ABS(M218-J218)</f>
        <v>7</v>
      </c>
      <c r="AD218" s="40"/>
      <c r="AE218" s="37">
        <v>6</v>
      </c>
      <c r="AF218" s="37">
        <v>14</v>
      </c>
      <c r="AG218" s="32"/>
      <c r="AH218" s="32"/>
      <c r="AI218" s="32"/>
      <c r="AJ218" s="37">
        <f>I218-H218</f>
        <v>1</v>
      </c>
    </row>
    <row r="219" spans="1:38" x14ac:dyDescent="0.35">
      <c r="A219" s="32">
        <v>2388</v>
      </c>
      <c r="B219" s="32" t="s">
        <v>2045</v>
      </c>
      <c r="C219" s="32" t="s">
        <v>50</v>
      </c>
      <c r="D219" s="32" t="s">
        <v>2480</v>
      </c>
      <c r="E219" s="32" t="s">
        <v>36</v>
      </c>
      <c r="F219" s="32" t="str">
        <f t="shared" si="9"/>
        <v>Program Office-Manager</v>
      </c>
      <c r="G219" s="32" t="s">
        <v>43</v>
      </c>
      <c r="H219" s="36">
        <v>45029.529537037037</v>
      </c>
      <c r="I219" s="36">
        <v>45033.529537037037</v>
      </c>
      <c r="J219" s="36">
        <f>I219+AE219</f>
        <v>45036.529537037037</v>
      </c>
      <c r="K219" s="36">
        <f>J219+AF219</f>
        <v>45053.529537037037</v>
      </c>
      <c r="L219" s="38" t="s">
        <v>46</v>
      </c>
      <c r="M219" s="39">
        <v>45046.529537037037</v>
      </c>
      <c r="N219" s="32" t="s">
        <v>48</v>
      </c>
      <c r="O219" s="32" t="s">
        <v>24</v>
      </c>
      <c r="P219" s="36"/>
      <c r="Q219" s="32"/>
      <c r="R219" s="32"/>
      <c r="S219" s="32"/>
      <c r="T219" s="36">
        <v>45050.529537037037</v>
      </c>
      <c r="U219" s="32"/>
      <c r="V219" s="32">
        <v>0</v>
      </c>
      <c r="W219" s="32"/>
      <c r="X219" s="32"/>
      <c r="Y219" s="32"/>
      <c r="Z219" s="32"/>
      <c r="AA219" s="32" t="s">
        <v>30</v>
      </c>
      <c r="AC219" s="38">
        <f>ABS(M219-J219)</f>
        <v>10</v>
      </c>
      <c r="AD219" s="40"/>
      <c r="AE219" s="37">
        <v>3</v>
      </c>
      <c r="AF219" s="37">
        <v>17</v>
      </c>
      <c r="AG219" s="32"/>
      <c r="AH219" s="32"/>
      <c r="AI219" s="32"/>
      <c r="AJ219" s="37">
        <f>I219-H219</f>
        <v>4</v>
      </c>
    </row>
    <row r="220" spans="1:38" x14ac:dyDescent="0.35">
      <c r="A220" s="32">
        <v>2320</v>
      </c>
      <c r="B220" s="32" t="s">
        <v>1984</v>
      </c>
      <c r="C220" s="32" t="s">
        <v>50</v>
      </c>
      <c r="D220" s="32" t="s">
        <v>2480</v>
      </c>
      <c r="E220" s="32" t="s">
        <v>36</v>
      </c>
      <c r="F220" s="32" t="str">
        <f t="shared" si="9"/>
        <v>Program Office-Manager</v>
      </c>
      <c r="G220" s="32" t="s">
        <v>43</v>
      </c>
      <c r="H220" s="36">
        <v>44672.037303240744</v>
      </c>
      <c r="I220" s="36">
        <v>44676.037303240744</v>
      </c>
      <c r="J220" s="36">
        <f>I220+AE220</f>
        <v>44677.037303240744</v>
      </c>
      <c r="K220" s="36">
        <f>J220+AF220</f>
        <v>44692.037303240744</v>
      </c>
      <c r="L220" s="38" t="s">
        <v>46</v>
      </c>
      <c r="M220" s="39">
        <v>44692.037303240744</v>
      </c>
      <c r="N220" s="32" t="s">
        <v>48</v>
      </c>
      <c r="O220" s="32" t="s">
        <v>28</v>
      </c>
      <c r="P220" s="36"/>
      <c r="Q220" s="32"/>
      <c r="R220" s="32"/>
      <c r="S220" s="32"/>
      <c r="T220" s="36"/>
      <c r="U220" s="32"/>
      <c r="V220" s="32">
        <v>0</v>
      </c>
      <c r="W220" s="32"/>
      <c r="X220" s="32"/>
      <c r="Y220" s="32"/>
      <c r="Z220" s="32"/>
      <c r="AA220" s="32" t="s">
        <v>30</v>
      </c>
      <c r="AC220" s="38">
        <f>ABS(M220-J220)</f>
        <v>15</v>
      </c>
      <c r="AD220" s="40"/>
      <c r="AE220" s="37">
        <v>1</v>
      </c>
      <c r="AF220" s="37">
        <v>15</v>
      </c>
      <c r="AG220" s="32"/>
      <c r="AH220" s="32"/>
      <c r="AI220" s="32"/>
      <c r="AJ220" s="37">
        <f>I220-H220</f>
        <v>4</v>
      </c>
    </row>
    <row r="221" spans="1:38" x14ac:dyDescent="0.35">
      <c r="A221" s="32">
        <v>2262</v>
      </c>
      <c r="B221" s="32" t="s">
        <v>1140</v>
      </c>
      <c r="C221" s="32" t="s">
        <v>50</v>
      </c>
      <c r="D221" s="32" t="s">
        <v>2480</v>
      </c>
      <c r="E221" s="32" t="s">
        <v>36</v>
      </c>
      <c r="F221" s="32" t="str">
        <f t="shared" si="9"/>
        <v>Program Office-Manager</v>
      </c>
      <c r="G221" s="32" t="s">
        <v>43</v>
      </c>
      <c r="H221" s="36">
        <v>45031.937696759262</v>
      </c>
      <c r="I221" s="36">
        <v>45035.937696759262</v>
      </c>
      <c r="J221" s="36">
        <f>I221+AE221</f>
        <v>45036.937696759262</v>
      </c>
      <c r="K221" s="36">
        <f>J221+AF221</f>
        <v>45050.937696759262</v>
      </c>
      <c r="L221" s="38" t="s">
        <v>47</v>
      </c>
      <c r="M221" s="39"/>
      <c r="N221" s="32"/>
      <c r="O221" s="32"/>
      <c r="P221" s="36"/>
      <c r="Q221" s="32"/>
      <c r="R221" s="32"/>
      <c r="S221" s="32"/>
      <c r="T221" s="36"/>
      <c r="U221" s="32"/>
      <c r="V221" s="32">
        <v>0</v>
      </c>
      <c r="W221" s="32"/>
      <c r="X221" s="32"/>
      <c r="Y221" s="32"/>
      <c r="Z221" s="32"/>
      <c r="AA221" s="32"/>
      <c r="AC221" s="38"/>
      <c r="AD221" s="40"/>
      <c r="AE221" s="37">
        <v>1</v>
      </c>
      <c r="AF221" s="37">
        <v>14</v>
      </c>
      <c r="AG221" s="32"/>
      <c r="AH221" s="32"/>
      <c r="AI221" s="32"/>
      <c r="AJ221" s="37">
        <f>I221-H221</f>
        <v>4</v>
      </c>
    </row>
    <row r="222" spans="1:38" x14ac:dyDescent="0.35">
      <c r="A222" s="32">
        <v>2249</v>
      </c>
      <c r="B222" s="32" t="s">
        <v>1800</v>
      </c>
      <c r="C222" s="32" t="s">
        <v>50</v>
      </c>
      <c r="D222" s="32" t="s">
        <v>2480</v>
      </c>
      <c r="E222" s="32" t="s">
        <v>2534</v>
      </c>
      <c r="F222" s="32" t="str">
        <f t="shared" si="9"/>
        <v>Program Office-Cordination Manager</v>
      </c>
      <c r="G222" s="32" t="s">
        <v>43</v>
      </c>
      <c r="H222" s="36">
        <v>44919.601747685185</v>
      </c>
      <c r="I222" s="36">
        <v>44923.601747685185</v>
      </c>
      <c r="J222" s="36">
        <f>I222+AE222</f>
        <v>44929.601747685185</v>
      </c>
      <c r="K222" s="36">
        <f>J222+AF222</f>
        <v>44952.601747685185</v>
      </c>
      <c r="L222" s="38" t="s">
        <v>46</v>
      </c>
      <c r="M222" s="39">
        <v>44939.601747685185</v>
      </c>
      <c r="N222" s="32" t="s">
        <v>48</v>
      </c>
      <c r="O222" s="32" t="s">
        <v>24</v>
      </c>
      <c r="P222" s="36"/>
      <c r="Q222" s="32"/>
      <c r="R222" s="32"/>
      <c r="S222" s="32"/>
      <c r="T222" s="36">
        <v>44941.601747685185</v>
      </c>
      <c r="U222" s="32"/>
      <c r="V222" s="32">
        <v>0</v>
      </c>
      <c r="W222" s="32"/>
      <c r="X222" s="32"/>
      <c r="Y222" s="32"/>
      <c r="Z222" s="32"/>
      <c r="AA222" s="32" t="s">
        <v>30</v>
      </c>
      <c r="AC222" s="38">
        <f>ABS(M222-J222)</f>
        <v>10</v>
      </c>
      <c r="AD222" s="40"/>
      <c r="AE222" s="37">
        <v>6</v>
      </c>
      <c r="AF222" s="37">
        <v>23</v>
      </c>
      <c r="AG222" s="32"/>
      <c r="AH222" s="32"/>
      <c r="AI222" s="32"/>
      <c r="AJ222" s="37">
        <f>I222-H222</f>
        <v>4</v>
      </c>
    </row>
    <row r="223" spans="1:38" x14ac:dyDescent="0.35">
      <c r="A223" s="32">
        <v>2248</v>
      </c>
      <c r="B223" s="32" t="s">
        <v>1799</v>
      </c>
      <c r="C223" s="32" t="s">
        <v>50</v>
      </c>
      <c r="D223" s="32" t="s">
        <v>2480</v>
      </c>
      <c r="E223" s="32" t="s">
        <v>2534</v>
      </c>
      <c r="F223" s="32" t="str">
        <f t="shared" si="9"/>
        <v>Program Office-Cordination Manager</v>
      </c>
      <c r="G223" s="32" t="s">
        <v>43</v>
      </c>
      <c r="H223" s="36">
        <v>44921.601747685185</v>
      </c>
      <c r="I223" s="36">
        <v>44923.601747685185</v>
      </c>
      <c r="J223" s="36">
        <f>I223+AE223</f>
        <v>44929.601747685185</v>
      </c>
      <c r="K223" s="36">
        <f>J223+AF223</f>
        <v>44959.601747685185</v>
      </c>
      <c r="L223" s="38" t="s">
        <v>46</v>
      </c>
      <c r="M223" s="39">
        <v>44937.601747685185</v>
      </c>
      <c r="N223" s="32" t="s">
        <v>48</v>
      </c>
      <c r="O223" s="32" t="s">
        <v>24</v>
      </c>
      <c r="P223" s="36"/>
      <c r="Q223" s="32"/>
      <c r="R223" s="32"/>
      <c r="S223" s="32"/>
      <c r="T223" s="36">
        <v>44938.601747685185</v>
      </c>
      <c r="U223" s="32"/>
      <c r="V223" s="32">
        <v>0</v>
      </c>
      <c r="W223" s="32"/>
      <c r="X223" s="32"/>
      <c r="Y223" s="32"/>
      <c r="Z223" s="32"/>
      <c r="AA223" s="32" t="s">
        <v>30</v>
      </c>
      <c r="AC223" s="38">
        <f>ABS(M223-J223)</f>
        <v>8</v>
      </c>
      <c r="AD223" s="40"/>
      <c r="AE223" s="37">
        <v>6</v>
      </c>
      <c r="AF223" s="37">
        <v>30</v>
      </c>
      <c r="AG223" s="32"/>
      <c r="AH223" s="32"/>
      <c r="AI223" s="32"/>
      <c r="AJ223" s="37">
        <f>I223-H223</f>
        <v>2</v>
      </c>
    </row>
    <row r="224" spans="1:38" x14ac:dyDescent="0.35">
      <c r="A224" s="32">
        <v>2244</v>
      </c>
      <c r="B224" s="32" t="s">
        <v>1367</v>
      </c>
      <c r="C224" s="32" t="s">
        <v>50</v>
      </c>
      <c r="D224" s="32" t="s">
        <v>2480</v>
      </c>
      <c r="E224" s="32" t="s">
        <v>2534</v>
      </c>
      <c r="F224" s="32" t="str">
        <f t="shared" si="9"/>
        <v>Program Office-Cordination Manager</v>
      </c>
      <c r="G224" s="32" t="s">
        <v>43</v>
      </c>
      <c r="H224" s="36">
        <v>44924.601747685185</v>
      </c>
      <c r="I224" s="36">
        <v>44925.601747685185</v>
      </c>
      <c r="J224" s="36">
        <f>I224+AE224</f>
        <v>44929.601747685185</v>
      </c>
      <c r="K224" s="36">
        <f>J224+AF224</f>
        <v>44952.601747685185</v>
      </c>
      <c r="L224" s="38" t="s">
        <v>46</v>
      </c>
      <c r="M224" s="39">
        <v>44941.601747685185</v>
      </c>
      <c r="N224" s="32" t="s">
        <v>20</v>
      </c>
      <c r="O224" s="32"/>
      <c r="P224" s="36">
        <v>44949.601747685185</v>
      </c>
      <c r="Q224" s="32" t="s">
        <v>20</v>
      </c>
      <c r="R224" s="36">
        <v>44942.601747685185</v>
      </c>
      <c r="S224" s="36">
        <v>44945.601747685185</v>
      </c>
      <c r="T224" s="36">
        <v>44945.601747685185</v>
      </c>
      <c r="U224" s="36">
        <v>44946.601747685185</v>
      </c>
      <c r="V224" s="41">
        <v>1</v>
      </c>
      <c r="W224" s="36">
        <v>44950.601747685185</v>
      </c>
      <c r="X224" s="36">
        <v>44951.601747685185</v>
      </c>
      <c r="Y224" s="36">
        <v>44954.601747685185</v>
      </c>
      <c r="Z224" s="32"/>
      <c r="AA224" s="32"/>
      <c r="AB224" s="5">
        <v>44962.601747685185</v>
      </c>
      <c r="AC224" s="38">
        <f>ABS(M224-J224)</f>
        <v>12</v>
      </c>
      <c r="AD224" s="37">
        <f>U224-H224</f>
        <v>22</v>
      </c>
      <c r="AE224" s="37">
        <v>4</v>
      </c>
      <c r="AF224" s="37">
        <v>23</v>
      </c>
      <c r="AG224" s="32">
        <v>177</v>
      </c>
      <c r="AH224" s="41">
        <f>W224-U224</f>
        <v>4</v>
      </c>
      <c r="AI224" s="42">
        <f>U224-M224</f>
        <v>5</v>
      </c>
      <c r="AJ224" s="37">
        <f>I224-H224</f>
        <v>1</v>
      </c>
      <c r="AK224">
        <f>AB224-U224</f>
        <v>16</v>
      </c>
      <c r="AL224" s="11">
        <f t="shared" ref="AL224:AL225" si="11">Y224-X224</f>
        <v>3</v>
      </c>
    </row>
    <row r="225" spans="1:38" x14ac:dyDescent="0.35">
      <c r="A225" s="32">
        <v>2219</v>
      </c>
      <c r="B225" s="32" t="s">
        <v>1334</v>
      </c>
      <c r="C225" s="32" t="s">
        <v>50</v>
      </c>
      <c r="D225" s="32" t="s">
        <v>2480</v>
      </c>
      <c r="E225" s="32" t="s">
        <v>2534</v>
      </c>
      <c r="F225" s="32" t="str">
        <f t="shared" si="9"/>
        <v>Program Office-Cordination Manager</v>
      </c>
      <c r="G225" s="32" t="s">
        <v>43</v>
      </c>
      <c r="H225" s="36">
        <v>44643.873194444444</v>
      </c>
      <c r="I225" s="36">
        <v>44644.873194444444</v>
      </c>
      <c r="J225" s="36">
        <f>I225+AE225</f>
        <v>44648.873194444444</v>
      </c>
      <c r="K225" s="36">
        <f>J225+AF225</f>
        <v>44669.873194444444</v>
      </c>
      <c r="L225" s="38" t="s">
        <v>46</v>
      </c>
      <c r="M225" s="39">
        <v>44652.873194444444</v>
      </c>
      <c r="N225" s="32" t="s">
        <v>20</v>
      </c>
      <c r="O225" s="32"/>
      <c r="P225" s="36">
        <v>44659.873194444444</v>
      </c>
      <c r="Q225" s="32" t="s">
        <v>20</v>
      </c>
      <c r="R225" s="36">
        <v>44653.873194444444</v>
      </c>
      <c r="S225" s="36">
        <v>44654.873194444444</v>
      </c>
      <c r="T225" s="36">
        <v>44656.873194444444</v>
      </c>
      <c r="U225" s="36">
        <v>44661.873194444444</v>
      </c>
      <c r="V225" s="41">
        <v>1</v>
      </c>
      <c r="W225" s="36">
        <v>44663.873194444444</v>
      </c>
      <c r="X225" s="36">
        <v>44664.873194444444</v>
      </c>
      <c r="Y225" s="36">
        <v>44667.873194444444</v>
      </c>
      <c r="Z225" s="32"/>
      <c r="AA225" s="32"/>
      <c r="AB225" s="5">
        <v>44676.873194444444</v>
      </c>
      <c r="AC225" s="38">
        <f>ABS(M225-J225)</f>
        <v>4</v>
      </c>
      <c r="AD225" s="37">
        <f>U225-H225</f>
        <v>18</v>
      </c>
      <c r="AE225" s="37">
        <v>4</v>
      </c>
      <c r="AF225" s="37">
        <v>21</v>
      </c>
      <c r="AG225" s="32">
        <v>174</v>
      </c>
      <c r="AH225" s="41">
        <f>W225-U225</f>
        <v>2</v>
      </c>
      <c r="AI225" s="42">
        <f>U225-M225</f>
        <v>9</v>
      </c>
      <c r="AJ225" s="37">
        <f>I225-H225</f>
        <v>1</v>
      </c>
      <c r="AK225">
        <f>AB225-U225</f>
        <v>15</v>
      </c>
      <c r="AL225" s="11">
        <f t="shared" si="11"/>
        <v>3</v>
      </c>
    </row>
    <row r="226" spans="1:38" x14ac:dyDescent="0.35">
      <c r="A226" s="32">
        <v>2218</v>
      </c>
      <c r="B226" s="32" t="s">
        <v>2125</v>
      </c>
      <c r="C226" s="32" t="s">
        <v>50</v>
      </c>
      <c r="D226" s="32" t="s">
        <v>2480</v>
      </c>
      <c r="E226" s="32" t="s">
        <v>2534</v>
      </c>
      <c r="F226" s="32" t="str">
        <f t="shared" si="9"/>
        <v>Program Office-Cordination Manager</v>
      </c>
      <c r="G226" s="32" t="s">
        <v>43</v>
      </c>
      <c r="H226" s="36">
        <v>44644.873194444444</v>
      </c>
      <c r="I226" s="36">
        <v>44646.873194444444</v>
      </c>
      <c r="J226" s="36">
        <f>I226+AE226</f>
        <v>44648.873194444444</v>
      </c>
      <c r="K226" s="36">
        <f>J226+AF226</f>
        <v>44659.873194444444</v>
      </c>
      <c r="L226" s="38" t="s">
        <v>46</v>
      </c>
      <c r="M226" s="39">
        <v>44651.873194444444</v>
      </c>
      <c r="N226" s="32" t="s">
        <v>48</v>
      </c>
      <c r="O226" s="32" t="s">
        <v>26</v>
      </c>
      <c r="P226" s="36"/>
      <c r="Q226" s="32"/>
      <c r="R226" s="32"/>
      <c r="S226" s="32"/>
      <c r="T226" s="36">
        <v>44655.873194444444</v>
      </c>
      <c r="U226" s="32"/>
      <c r="V226" s="32">
        <v>0</v>
      </c>
      <c r="W226" s="32"/>
      <c r="X226" s="32"/>
      <c r="Y226" s="32"/>
      <c r="Z226" s="32"/>
      <c r="AA226" s="32" t="s">
        <v>31</v>
      </c>
      <c r="AC226" s="38">
        <f>ABS(M226-J226)</f>
        <v>3</v>
      </c>
      <c r="AD226" s="40"/>
      <c r="AE226" s="37">
        <v>2</v>
      </c>
      <c r="AF226" s="37">
        <v>11</v>
      </c>
      <c r="AG226" s="32"/>
      <c r="AH226" s="32"/>
      <c r="AI226" s="32"/>
      <c r="AJ226" s="37">
        <f>I226-H226</f>
        <v>2</v>
      </c>
    </row>
    <row r="227" spans="1:38" x14ac:dyDescent="0.35">
      <c r="A227" s="32">
        <v>2212</v>
      </c>
      <c r="B227" s="32" t="s">
        <v>1019</v>
      </c>
      <c r="C227" s="32" t="s">
        <v>50</v>
      </c>
      <c r="D227" s="32" t="s">
        <v>2480</v>
      </c>
      <c r="E227" s="32" t="s">
        <v>2534</v>
      </c>
      <c r="F227" s="32" t="str">
        <f t="shared" si="9"/>
        <v>Program Office-Cordination Manager</v>
      </c>
      <c r="G227" s="32" t="s">
        <v>43</v>
      </c>
      <c r="H227" s="36">
        <v>44645.873194444444</v>
      </c>
      <c r="I227" s="36">
        <v>44646.873194444444</v>
      </c>
      <c r="J227" s="36">
        <f>I227+AE227</f>
        <v>44648.873194444444</v>
      </c>
      <c r="K227" s="36">
        <f>J227+AF227</f>
        <v>44671.873194444444</v>
      </c>
      <c r="L227" s="38" t="s">
        <v>47</v>
      </c>
      <c r="M227" s="39"/>
      <c r="N227" s="32"/>
      <c r="O227" s="32"/>
      <c r="P227" s="36"/>
      <c r="Q227" s="32"/>
      <c r="R227" s="32"/>
      <c r="S227" s="32"/>
      <c r="T227" s="36"/>
      <c r="U227" s="32"/>
      <c r="V227" s="32">
        <v>0</v>
      </c>
      <c r="W227" s="32"/>
      <c r="X227" s="32"/>
      <c r="Y227" s="32"/>
      <c r="Z227" s="32"/>
      <c r="AA227" s="32"/>
      <c r="AC227" s="38"/>
      <c r="AD227" s="40"/>
      <c r="AE227" s="37">
        <v>2</v>
      </c>
      <c r="AF227" s="37">
        <v>23</v>
      </c>
      <c r="AG227" s="32"/>
      <c r="AH227" s="32"/>
      <c r="AI227" s="32"/>
      <c r="AJ227" s="37">
        <f>I227-H227</f>
        <v>1</v>
      </c>
    </row>
    <row r="228" spans="1:38" x14ac:dyDescent="0.35">
      <c r="A228" s="32">
        <v>2170</v>
      </c>
      <c r="B228" s="32" t="s">
        <v>1701</v>
      </c>
      <c r="C228" s="32" t="s">
        <v>50</v>
      </c>
      <c r="D228" s="32" t="s">
        <v>2480</v>
      </c>
      <c r="E228" s="32" t="s">
        <v>2534</v>
      </c>
      <c r="F228" s="32" t="str">
        <f t="shared" si="9"/>
        <v>Program Office-Cordination Manager</v>
      </c>
      <c r="G228" s="32" t="s">
        <v>43</v>
      </c>
      <c r="H228" s="36">
        <v>44796.082037037035</v>
      </c>
      <c r="I228" s="36">
        <v>44798.082037037035</v>
      </c>
      <c r="J228" s="36">
        <f>I228+AE228</f>
        <v>44802.082037037035</v>
      </c>
      <c r="K228" s="36">
        <f>J228+AF228</f>
        <v>44821.082037037035</v>
      </c>
      <c r="L228" s="38" t="s">
        <v>46</v>
      </c>
      <c r="M228" s="39">
        <v>44815.082037037035</v>
      </c>
      <c r="N228" s="32" t="s">
        <v>22</v>
      </c>
      <c r="O228" s="32"/>
      <c r="P228" s="36">
        <v>44821.082037037035</v>
      </c>
      <c r="Q228" s="32" t="s">
        <v>22</v>
      </c>
      <c r="R228" s="32"/>
      <c r="S228" s="32"/>
      <c r="T228" s="36">
        <v>44817.082037037035</v>
      </c>
      <c r="U228" s="32"/>
      <c r="V228" s="32">
        <v>0</v>
      </c>
      <c r="W228" s="32"/>
      <c r="X228" s="32"/>
      <c r="Y228" s="32"/>
      <c r="Z228" s="32"/>
      <c r="AA228" s="32"/>
      <c r="AC228" s="38">
        <f>ABS(M228-J228)</f>
        <v>13</v>
      </c>
      <c r="AD228" s="40"/>
      <c r="AE228" s="37">
        <v>4</v>
      </c>
      <c r="AF228" s="37">
        <v>19</v>
      </c>
      <c r="AG228" s="32"/>
      <c r="AH228" s="32"/>
      <c r="AI228" s="32"/>
      <c r="AJ228" s="37">
        <f>I228-H228</f>
        <v>2</v>
      </c>
    </row>
    <row r="229" spans="1:38" x14ac:dyDescent="0.35">
      <c r="A229" s="32">
        <v>2168</v>
      </c>
      <c r="B229" s="32" t="s">
        <v>1135</v>
      </c>
      <c r="C229" s="32" t="s">
        <v>50</v>
      </c>
      <c r="D229" s="32" t="s">
        <v>2480</v>
      </c>
      <c r="E229" s="32" t="s">
        <v>2534</v>
      </c>
      <c r="F229" s="32" t="str">
        <f t="shared" si="9"/>
        <v>Program Office-Cordination Manager</v>
      </c>
      <c r="G229" s="32" t="s">
        <v>43</v>
      </c>
      <c r="H229" s="36">
        <v>44794.082037037035</v>
      </c>
      <c r="I229" s="36">
        <v>44798.082037037035</v>
      </c>
      <c r="J229" s="36">
        <f>I229+AE229</f>
        <v>44802.082037037035</v>
      </c>
      <c r="K229" s="36">
        <f>J229+AF229</f>
        <v>44818.082037037035</v>
      </c>
      <c r="L229" s="38" t="s">
        <v>47</v>
      </c>
      <c r="M229" s="39"/>
      <c r="N229" s="32"/>
      <c r="O229" s="32"/>
      <c r="P229" s="36"/>
      <c r="Q229" s="32"/>
      <c r="R229" s="32"/>
      <c r="S229" s="32"/>
      <c r="T229" s="36"/>
      <c r="U229" s="32"/>
      <c r="V229" s="32">
        <v>0</v>
      </c>
      <c r="W229" s="32"/>
      <c r="X229" s="32"/>
      <c r="Y229" s="32"/>
      <c r="Z229" s="32"/>
      <c r="AA229" s="32"/>
      <c r="AC229" s="38"/>
      <c r="AD229" s="40"/>
      <c r="AE229" s="37">
        <v>4</v>
      </c>
      <c r="AF229" s="37">
        <v>16</v>
      </c>
      <c r="AG229" s="32"/>
      <c r="AH229" s="32"/>
      <c r="AI229" s="32"/>
      <c r="AJ229" s="37">
        <f>I229-H229</f>
        <v>4</v>
      </c>
    </row>
    <row r="230" spans="1:38" x14ac:dyDescent="0.35">
      <c r="A230" s="32">
        <v>2162</v>
      </c>
      <c r="B230" s="32" t="s">
        <v>1633</v>
      </c>
      <c r="C230" s="32" t="s">
        <v>50</v>
      </c>
      <c r="D230" s="32" t="s">
        <v>2480</v>
      </c>
      <c r="E230" s="32" t="s">
        <v>2534</v>
      </c>
      <c r="F230" s="32" t="str">
        <f t="shared" si="9"/>
        <v>Program Office-Cordination Manager</v>
      </c>
      <c r="G230" s="32" t="s">
        <v>43</v>
      </c>
      <c r="H230" s="36">
        <v>44796.082037037035</v>
      </c>
      <c r="I230" s="36">
        <v>44798.082037037035</v>
      </c>
      <c r="J230" s="36">
        <f>I230+AE230</f>
        <v>44802.082037037035</v>
      </c>
      <c r="K230" s="36">
        <f>J230+AF230</f>
        <v>44832.082037037035</v>
      </c>
      <c r="L230" s="38" t="s">
        <v>46</v>
      </c>
      <c r="M230" s="39">
        <v>44805.082037037035</v>
      </c>
      <c r="N230" s="32" t="s">
        <v>21</v>
      </c>
      <c r="O230" s="32"/>
      <c r="P230" s="36">
        <v>44813.082037037035</v>
      </c>
      <c r="Q230" s="32" t="s">
        <v>21</v>
      </c>
      <c r="R230" s="32"/>
      <c r="S230" s="32"/>
      <c r="T230" s="36">
        <v>44809.082037037035</v>
      </c>
      <c r="U230" s="32"/>
      <c r="V230" s="32">
        <v>0</v>
      </c>
      <c r="W230" s="32"/>
      <c r="X230" s="32"/>
      <c r="Y230" s="32"/>
      <c r="Z230" s="32"/>
      <c r="AA230" s="32"/>
      <c r="AC230" s="38">
        <f>ABS(M230-J230)</f>
        <v>3</v>
      </c>
      <c r="AD230" s="40"/>
      <c r="AE230" s="37">
        <v>4</v>
      </c>
      <c r="AF230" s="37">
        <v>30</v>
      </c>
      <c r="AG230" s="32"/>
      <c r="AH230" s="32"/>
      <c r="AI230" s="32"/>
      <c r="AJ230" s="37">
        <f>I230-H230</f>
        <v>2</v>
      </c>
    </row>
    <row r="231" spans="1:38" x14ac:dyDescent="0.35">
      <c r="A231" s="32">
        <v>2124</v>
      </c>
      <c r="B231" s="32" t="s">
        <v>1085</v>
      </c>
      <c r="C231" s="32" t="s">
        <v>50</v>
      </c>
      <c r="D231" s="32" t="s">
        <v>2480</v>
      </c>
      <c r="E231" s="32" t="s">
        <v>2534</v>
      </c>
      <c r="F231" s="32" t="str">
        <f t="shared" si="9"/>
        <v>Program Office-Cordination Manager</v>
      </c>
      <c r="G231" s="32" t="s">
        <v>43</v>
      </c>
      <c r="H231" s="36">
        <v>44927.473356481481</v>
      </c>
      <c r="I231" s="36">
        <v>44929.473356481481</v>
      </c>
      <c r="J231" s="36">
        <f>I231+AE231</f>
        <v>44935.473356481481</v>
      </c>
      <c r="K231" s="36">
        <f>J231+AF231</f>
        <v>44965.473356481481</v>
      </c>
      <c r="L231" s="38" t="s">
        <v>47</v>
      </c>
      <c r="M231" s="39"/>
      <c r="N231" s="32"/>
      <c r="O231" s="32"/>
      <c r="P231" s="36"/>
      <c r="Q231" s="32"/>
      <c r="R231" s="32"/>
      <c r="S231" s="32"/>
      <c r="T231" s="36"/>
      <c r="U231" s="32"/>
      <c r="V231" s="32">
        <v>0</v>
      </c>
      <c r="W231" s="32"/>
      <c r="X231" s="32"/>
      <c r="Y231" s="32"/>
      <c r="Z231" s="32"/>
      <c r="AA231" s="32"/>
      <c r="AC231" s="38"/>
      <c r="AD231" s="40"/>
      <c r="AE231" s="37">
        <v>6</v>
      </c>
      <c r="AF231" s="37">
        <v>30</v>
      </c>
      <c r="AG231" s="32"/>
      <c r="AH231" s="32"/>
      <c r="AI231" s="32"/>
      <c r="AJ231" s="37">
        <f>I231-H231</f>
        <v>2</v>
      </c>
    </row>
    <row r="232" spans="1:38" x14ac:dyDescent="0.35">
      <c r="A232" s="32">
        <v>2123</v>
      </c>
      <c r="B232" s="32" t="s">
        <v>1506</v>
      </c>
      <c r="C232" s="32" t="s">
        <v>50</v>
      </c>
      <c r="D232" s="32" t="s">
        <v>2480</v>
      </c>
      <c r="E232" s="32" t="s">
        <v>2534</v>
      </c>
      <c r="F232" s="32" t="str">
        <f t="shared" si="9"/>
        <v>Program Office-Cordination Manager</v>
      </c>
      <c r="G232" s="32" t="s">
        <v>43</v>
      </c>
      <c r="H232" s="36">
        <v>44929.473356481481</v>
      </c>
      <c r="I232" s="36">
        <v>44931.473356481481</v>
      </c>
      <c r="J232" s="36">
        <f>I232+AE232</f>
        <v>44935.473356481481</v>
      </c>
      <c r="K232" s="36">
        <f>J232+AF232</f>
        <v>44949.473356481481</v>
      </c>
      <c r="L232" s="38" t="s">
        <v>46</v>
      </c>
      <c r="M232" s="39">
        <v>44938.473356481481</v>
      </c>
      <c r="N232" s="32" t="s">
        <v>21</v>
      </c>
      <c r="O232" s="32"/>
      <c r="P232" s="36">
        <v>44945.473356481481</v>
      </c>
      <c r="Q232" s="32" t="s">
        <v>21</v>
      </c>
      <c r="R232" s="32"/>
      <c r="S232" s="32"/>
      <c r="T232" s="36">
        <v>44941.473356481481</v>
      </c>
      <c r="U232" s="32"/>
      <c r="V232" s="32">
        <v>0</v>
      </c>
      <c r="W232" s="32"/>
      <c r="X232" s="32"/>
      <c r="Y232" s="32"/>
      <c r="Z232" s="32"/>
      <c r="AA232" s="32"/>
      <c r="AC232" s="38">
        <f>ABS(M232-J232)</f>
        <v>3</v>
      </c>
      <c r="AD232" s="40"/>
      <c r="AE232" s="37">
        <v>4</v>
      </c>
      <c r="AF232" s="37">
        <v>14</v>
      </c>
      <c r="AG232" s="32"/>
      <c r="AH232" s="32"/>
      <c r="AI232" s="32"/>
      <c r="AJ232" s="37">
        <f>I232-H232</f>
        <v>2</v>
      </c>
    </row>
    <row r="233" spans="1:38" x14ac:dyDescent="0.35">
      <c r="A233" s="32">
        <v>2121</v>
      </c>
      <c r="B233" s="32" t="s">
        <v>1196</v>
      </c>
      <c r="C233" s="32" t="s">
        <v>50</v>
      </c>
      <c r="D233" s="32" t="s">
        <v>2480</v>
      </c>
      <c r="E233" s="32" t="s">
        <v>2534</v>
      </c>
      <c r="F233" s="32" t="str">
        <f t="shared" si="9"/>
        <v>Program Office-Cordination Manager</v>
      </c>
      <c r="G233" s="32" t="s">
        <v>43</v>
      </c>
      <c r="H233" s="36">
        <v>44926.473356481481</v>
      </c>
      <c r="I233" s="36">
        <v>44930.473356481481</v>
      </c>
      <c r="J233" s="36">
        <f>I233+AE233</f>
        <v>44935.473356481481</v>
      </c>
      <c r="K233" s="36">
        <f>J233+AF233</f>
        <v>44961.473356481481</v>
      </c>
      <c r="L233" s="38" t="s">
        <v>47</v>
      </c>
      <c r="M233" s="39"/>
      <c r="N233" s="32"/>
      <c r="O233" s="32"/>
      <c r="P233" s="36"/>
      <c r="Q233" s="32"/>
      <c r="R233" s="32"/>
      <c r="S233" s="32"/>
      <c r="T233" s="36"/>
      <c r="U233" s="32"/>
      <c r="V233" s="32">
        <v>0</v>
      </c>
      <c r="W233" s="32"/>
      <c r="X233" s="32"/>
      <c r="Y233" s="32"/>
      <c r="Z233" s="32"/>
      <c r="AA233" s="32"/>
      <c r="AC233" s="38"/>
      <c r="AD233" s="40"/>
      <c r="AE233" s="37">
        <v>5</v>
      </c>
      <c r="AF233" s="37">
        <v>26</v>
      </c>
      <c r="AG233" s="32"/>
      <c r="AH233" s="32"/>
      <c r="AI233" s="32"/>
      <c r="AJ233" s="37">
        <f>I233-H233</f>
        <v>4</v>
      </c>
    </row>
    <row r="234" spans="1:38" x14ac:dyDescent="0.35">
      <c r="A234" s="32">
        <v>2118</v>
      </c>
      <c r="B234" s="32" t="s">
        <v>2123</v>
      </c>
      <c r="C234" s="32" t="s">
        <v>50</v>
      </c>
      <c r="D234" s="32" t="s">
        <v>2480</v>
      </c>
      <c r="E234" s="32" t="s">
        <v>2534</v>
      </c>
      <c r="F234" s="32" t="str">
        <f t="shared" si="9"/>
        <v>Program Office-Cordination Manager</v>
      </c>
      <c r="G234" s="32" t="s">
        <v>43</v>
      </c>
      <c r="H234" s="36">
        <v>45029.055439814816</v>
      </c>
      <c r="I234" s="36">
        <v>45033.055439814816</v>
      </c>
      <c r="J234" s="36">
        <f>I234+AE234</f>
        <v>45038.055439814816</v>
      </c>
      <c r="K234" s="36">
        <f>J234+AF234</f>
        <v>45048.055439814816</v>
      </c>
      <c r="L234" s="38" t="s">
        <v>46</v>
      </c>
      <c r="M234" s="39">
        <v>45042.055439814816</v>
      </c>
      <c r="N234" s="32" t="s">
        <v>48</v>
      </c>
      <c r="O234" s="32" t="s">
        <v>25</v>
      </c>
      <c r="P234" s="36"/>
      <c r="Q234" s="32"/>
      <c r="R234" s="32"/>
      <c r="S234" s="32"/>
      <c r="T234" s="36">
        <v>45043.055439814816</v>
      </c>
      <c r="U234" s="32"/>
      <c r="V234" s="32">
        <v>0</v>
      </c>
      <c r="W234" s="32"/>
      <c r="X234" s="32"/>
      <c r="Y234" s="32"/>
      <c r="Z234" s="32"/>
      <c r="AA234" s="32" t="s">
        <v>31</v>
      </c>
      <c r="AC234" s="38">
        <f>ABS(M234-J234)</f>
        <v>4</v>
      </c>
      <c r="AD234" s="40"/>
      <c r="AE234" s="37">
        <v>5</v>
      </c>
      <c r="AF234" s="37">
        <v>10</v>
      </c>
      <c r="AG234" s="32"/>
      <c r="AH234" s="32"/>
      <c r="AI234" s="32"/>
      <c r="AJ234" s="37">
        <f>I234-H234</f>
        <v>4</v>
      </c>
    </row>
    <row r="235" spans="1:38" x14ac:dyDescent="0.35">
      <c r="A235" s="32">
        <v>2112</v>
      </c>
      <c r="B235" s="32" t="s">
        <v>2121</v>
      </c>
      <c r="C235" s="32" t="s">
        <v>50</v>
      </c>
      <c r="D235" s="32" t="s">
        <v>2480</v>
      </c>
      <c r="E235" s="32" t="s">
        <v>2534</v>
      </c>
      <c r="F235" s="32" t="str">
        <f t="shared" si="9"/>
        <v>Program Office-Cordination Manager</v>
      </c>
      <c r="G235" s="32" t="s">
        <v>43</v>
      </c>
      <c r="H235" s="36">
        <v>45033.055439814816</v>
      </c>
      <c r="I235" s="36">
        <v>45036.055439814816</v>
      </c>
      <c r="J235" s="36">
        <f>I235+AE235</f>
        <v>45038.055439814816</v>
      </c>
      <c r="K235" s="36">
        <f>J235+AF235</f>
        <v>45046.055439814816</v>
      </c>
      <c r="L235" s="38" t="s">
        <v>46</v>
      </c>
      <c r="M235" s="39">
        <v>45047.055439814816</v>
      </c>
      <c r="N235" s="32" t="s">
        <v>48</v>
      </c>
      <c r="O235" s="32" t="s">
        <v>28</v>
      </c>
      <c r="P235" s="36"/>
      <c r="Q235" s="32"/>
      <c r="R235" s="32"/>
      <c r="S235" s="32"/>
      <c r="T235" s="36"/>
      <c r="U235" s="32"/>
      <c r="V235" s="32">
        <v>0</v>
      </c>
      <c r="W235" s="32"/>
      <c r="X235" s="32"/>
      <c r="Y235" s="32"/>
      <c r="Z235" s="32"/>
      <c r="AA235" s="32" t="s">
        <v>31</v>
      </c>
      <c r="AC235" s="38">
        <f>ABS(M235-J235)</f>
        <v>9</v>
      </c>
      <c r="AD235" s="40"/>
      <c r="AE235" s="37">
        <v>2</v>
      </c>
      <c r="AF235" s="37">
        <v>8</v>
      </c>
      <c r="AG235" s="32"/>
      <c r="AH235" s="32"/>
      <c r="AI235" s="32"/>
      <c r="AJ235" s="37">
        <f>I235-H235</f>
        <v>3</v>
      </c>
    </row>
    <row r="236" spans="1:38" x14ac:dyDescent="0.35">
      <c r="A236" s="32">
        <v>2061</v>
      </c>
      <c r="B236" s="32" t="s">
        <v>2276</v>
      </c>
      <c r="C236" s="32" t="s">
        <v>50</v>
      </c>
      <c r="D236" s="32" t="s">
        <v>2480</v>
      </c>
      <c r="E236" s="32" t="s">
        <v>2534</v>
      </c>
      <c r="F236" s="32" t="str">
        <f t="shared" si="9"/>
        <v>Program Office-Cordination Manager</v>
      </c>
      <c r="G236" s="32" t="s">
        <v>43</v>
      </c>
      <c r="H236" s="36">
        <v>44866.782581018517</v>
      </c>
      <c r="I236" s="36">
        <v>44870.782581018517</v>
      </c>
      <c r="J236" s="36">
        <f>I236+AE236</f>
        <v>44873.782581018517</v>
      </c>
      <c r="K236" s="36">
        <f>J236+AF236</f>
        <v>44899.782581018517</v>
      </c>
      <c r="L236" s="38" t="s">
        <v>46</v>
      </c>
      <c r="M236" s="39">
        <v>44878.782581018517</v>
      </c>
      <c r="N236" s="32" t="s">
        <v>48</v>
      </c>
      <c r="O236" s="32" t="s">
        <v>24</v>
      </c>
      <c r="P236" s="36"/>
      <c r="Q236" s="32"/>
      <c r="R236" s="32"/>
      <c r="S236" s="32"/>
      <c r="T236" s="36"/>
      <c r="U236" s="32"/>
      <c r="V236" s="32">
        <v>0</v>
      </c>
      <c r="W236" s="32"/>
      <c r="X236" s="32"/>
      <c r="Y236" s="32"/>
      <c r="Z236" s="32"/>
      <c r="AA236" s="32" t="s">
        <v>31</v>
      </c>
      <c r="AC236" s="38">
        <f>ABS(M236-J236)</f>
        <v>5</v>
      </c>
      <c r="AD236" s="40"/>
      <c r="AE236" s="37">
        <v>3</v>
      </c>
      <c r="AF236" s="37">
        <v>26</v>
      </c>
      <c r="AG236" s="32"/>
      <c r="AH236" s="32"/>
      <c r="AI236" s="32"/>
      <c r="AJ236" s="37">
        <f>I236-H236</f>
        <v>4</v>
      </c>
    </row>
    <row r="237" spans="1:38" x14ac:dyDescent="0.35">
      <c r="A237" s="32">
        <v>2009</v>
      </c>
      <c r="B237" s="32" t="s">
        <v>1594</v>
      </c>
      <c r="C237" s="32" t="s">
        <v>50</v>
      </c>
      <c r="D237" s="32" t="s">
        <v>2480</v>
      </c>
      <c r="E237" s="32" t="s">
        <v>2534</v>
      </c>
      <c r="F237" s="32" t="str">
        <f t="shared" si="9"/>
        <v>Program Office-Cordination Manager</v>
      </c>
      <c r="G237" s="32" t="s">
        <v>43</v>
      </c>
      <c r="H237" s="36">
        <v>44748.13113425926</v>
      </c>
      <c r="I237" s="36">
        <v>44750.13113425926</v>
      </c>
      <c r="J237" s="36">
        <f>I237+AE237</f>
        <v>44755.13113425926</v>
      </c>
      <c r="K237" s="36">
        <f>J237+AF237</f>
        <v>44769.13113425926</v>
      </c>
      <c r="L237" s="38" t="s">
        <v>46</v>
      </c>
      <c r="M237" s="39">
        <v>44769.13113425926</v>
      </c>
      <c r="N237" s="32" t="s">
        <v>21</v>
      </c>
      <c r="O237" s="32"/>
      <c r="P237" s="36">
        <v>44775.13113425926</v>
      </c>
      <c r="Q237" s="32" t="s">
        <v>21</v>
      </c>
      <c r="R237" s="32"/>
      <c r="S237" s="32"/>
      <c r="T237" s="36">
        <v>44772.13113425926</v>
      </c>
      <c r="U237" s="32"/>
      <c r="V237" s="32">
        <v>0</v>
      </c>
      <c r="W237" s="32"/>
      <c r="X237" s="32"/>
      <c r="Y237" s="32"/>
      <c r="Z237" s="32"/>
      <c r="AA237" s="32"/>
      <c r="AC237" s="38">
        <f>ABS(M237-J237)</f>
        <v>14</v>
      </c>
      <c r="AD237" s="40"/>
      <c r="AE237" s="37">
        <v>5</v>
      </c>
      <c r="AF237" s="37">
        <v>14</v>
      </c>
      <c r="AG237" s="32"/>
      <c r="AH237" s="32"/>
      <c r="AI237" s="32"/>
      <c r="AJ237" s="37">
        <f>I237-H237</f>
        <v>2</v>
      </c>
    </row>
    <row r="238" spans="1:38" x14ac:dyDescent="0.35">
      <c r="A238" s="32">
        <v>2007</v>
      </c>
      <c r="B238" s="32" t="s">
        <v>1411</v>
      </c>
      <c r="C238" s="32" t="s">
        <v>50</v>
      </c>
      <c r="D238" s="32" t="s">
        <v>2480</v>
      </c>
      <c r="E238" s="32" t="s">
        <v>2534</v>
      </c>
      <c r="F238" s="32" t="str">
        <f t="shared" si="9"/>
        <v>Program Office-Cordination Manager</v>
      </c>
      <c r="G238" s="32" t="s">
        <v>43</v>
      </c>
      <c r="H238" s="36">
        <v>44749.13113425926</v>
      </c>
      <c r="I238" s="36">
        <v>44750.13113425926</v>
      </c>
      <c r="J238" s="36">
        <f>I238+AE238</f>
        <v>44755.13113425926</v>
      </c>
      <c r="K238" s="36">
        <f>J238+AF238</f>
        <v>44770.13113425926</v>
      </c>
      <c r="L238" s="38" t="s">
        <v>46</v>
      </c>
      <c r="M238" s="39">
        <v>44764.13113425926</v>
      </c>
      <c r="N238" s="32" t="s">
        <v>20</v>
      </c>
      <c r="O238" s="32"/>
      <c r="P238" s="36">
        <v>44769.13113425926</v>
      </c>
      <c r="Q238" s="32" t="s">
        <v>20</v>
      </c>
      <c r="R238" s="36">
        <v>44766.13113425926</v>
      </c>
      <c r="S238" s="36">
        <v>44768.13113425926</v>
      </c>
      <c r="T238" s="36">
        <v>44765.13113425926</v>
      </c>
      <c r="U238" s="36">
        <v>44774.13113425926</v>
      </c>
      <c r="V238" s="41">
        <v>1</v>
      </c>
      <c r="W238" s="36">
        <v>44778.13113425926</v>
      </c>
      <c r="X238" s="36">
        <v>44780.13113425926</v>
      </c>
      <c r="Y238" s="36">
        <v>44782.13113425926</v>
      </c>
      <c r="Z238" s="32"/>
      <c r="AA238" s="32"/>
      <c r="AB238" s="5">
        <v>44802.13113425926</v>
      </c>
      <c r="AC238" s="38">
        <f>ABS(M238-J238)</f>
        <v>9</v>
      </c>
      <c r="AD238" s="37">
        <f>U238-H238</f>
        <v>25</v>
      </c>
      <c r="AE238" s="37">
        <v>5</v>
      </c>
      <c r="AF238" s="37">
        <v>15</v>
      </c>
      <c r="AG238" s="32">
        <v>174</v>
      </c>
      <c r="AH238" s="41">
        <f>W238-U238</f>
        <v>4</v>
      </c>
      <c r="AI238" s="42">
        <f>U238-M238</f>
        <v>10</v>
      </c>
      <c r="AJ238" s="37">
        <f>I238-H238</f>
        <v>1</v>
      </c>
      <c r="AK238">
        <f>AB238-U238</f>
        <v>28</v>
      </c>
      <c r="AL238" s="11">
        <f>Y238-X238</f>
        <v>2</v>
      </c>
    </row>
    <row r="239" spans="1:38" x14ac:dyDescent="0.35">
      <c r="A239" s="32">
        <v>2003</v>
      </c>
      <c r="B239" s="32" t="s">
        <v>2134</v>
      </c>
      <c r="C239" s="32" t="s">
        <v>50</v>
      </c>
      <c r="D239" s="32" t="s">
        <v>2480</v>
      </c>
      <c r="E239" s="32" t="s">
        <v>2534</v>
      </c>
      <c r="F239" s="32" t="str">
        <f t="shared" si="9"/>
        <v>Program Office-Cordination Manager</v>
      </c>
      <c r="G239" s="32" t="s">
        <v>43</v>
      </c>
      <c r="H239" s="36">
        <v>44750.13113425926</v>
      </c>
      <c r="I239" s="36">
        <v>44751.13113425926</v>
      </c>
      <c r="J239" s="36">
        <f>I239+AE239</f>
        <v>44755.13113425926</v>
      </c>
      <c r="K239" s="36">
        <f>J239+AF239</f>
        <v>44769.13113425926</v>
      </c>
      <c r="L239" s="38" t="s">
        <v>46</v>
      </c>
      <c r="M239" s="39">
        <v>44762.13113425926</v>
      </c>
      <c r="N239" s="32" t="s">
        <v>48</v>
      </c>
      <c r="O239" s="32" t="s">
        <v>26</v>
      </c>
      <c r="P239" s="36"/>
      <c r="Q239" s="32"/>
      <c r="R239" s="32"/>
      <c r="S239" s="32"/>
      <c r="T239" s="36">
        <v>44766.13113425926</v>
      </c>
      <c r="U239" s="32"/>
      <c r="V239" s="32">
        <v>0</v>
      </c>
      <c r="W239" s="32"/>
      <c r="X239" s="32"/>
      <c r="Y239" s="32"/>
      <c r="Z239" s="32"/>
      <c r="AA239" s="32" t="s">
        <v>31</v>
      </c>
      <c r="AC239" s="38">
        <f>ABS(M239-J239)</f>
        <v>7</v>
      </c>
      <c r="AD239" s="40"/>
      <c r="AE239" s="37">
        <v>4</v>
      </c>
      <c r="AF239" s="37">
        <v>14</v>
      </c>
      <c r="AG239" s="32"/>
      <c r="AH239" s="32"/>
      <c r="AI239" s="32"/>
      <c r="AJ239" s="37">
        <f>I239-H239</f>
        <v>1</v>
      </c>
    </row>
    <row r="240" spans="1:38" x14ac:dyDescent="0.35">
      <c r="A240" s="32">
        <v>2002</v>
      </c>
      <c r="B240" s="32" t="s">
        <v>1916</v>
      </c>
      <c r="C240" s="32" t="s">
        <v>50</v>
      </c>
      <c r="D240" s="32" t="s">
        <v>2480</v>
      </c>
      <c r="E240" s="32" t="s">
        <v>2534</v>
      </c>
      <c r="F240" s="32" t="str">
        <f t="shared" si="9"/>
        <v>Program Office-Cordination Manager</v>
      </c>
      <c r="G240" s="32" t="s">
        <v>43</v>
      </c>
      <c r="H240" s="36">
        <v>44751.13113425926</v>
      </c>
      <c r="I240" s="36">
        <v>44754.13113425926</v>
      </c>
      <c r="J240" s="36">
        <f>I240+AE240</f>
        <v>44755.13113425926</v>
      </c>
      <c r="K240" s="36">
        <f>J240+AF240</f>
        <v>44770.13113425926</v>
      </c>
      <c r="L240" s="38" t="s">
        <v>46</v>
      </c>
      <c r="M240" s="39">
        <v>44765.13113425926</v>
      </c>
      <c r="N240" s="32" t="s">
        <v>48</v>
      </c>
      <c r="O240" s="32" t="s">
        <v>27</v>
      </c>
      <c r="P240" s="36"/>
      <c r="Q240" s="32"/>
      <c r="R240" s="32"/>
      <c r="S240" s="32"/>
      <c r="T240" s="36">
        <v>44769.13113425926</v>
      </c>
      <c r="U240" s="32"/>
      <c r="V240" s="32">
        <v>0</v>
      </c>
      <c r="W240" s="32"/>
      <c r="X240" s="32"/>
      <c r="Y240" s="32"/>
      <c r="Z240" s="32"/>
      <c r="AA240" s="32" t="s">
        <v>30</v>
      </c>
      <c r="AC240" s="38">
        <f>ABS(M240-J240)</f>
        <v>10</v>
      </c>
      <c r="AD240" s="40"/>
      <c r="AE240" s="37">
        <v>1</v>
      </c>
      <c r="AF240" s="37">
        <v>15</v>
      </c>
      <c r="AG240" s="32"/>
      <c r="AH240" s="32"/>
      <c r="AI240" s="32"/>
      <c r="AJ240" s="37">
        <f>I240-H240</f>
        <v>3</v>
      </c>
    </row>
    <row r="241" spans="1:38" x14ac:dyDescent="0.35">
      <c r="A241" s="32">
        <v>1990</v>
      </c>
      <c r="B241" s="32" t="s">
        <v>2436</v>
      </c>
      <c r="C241" s="32" t="s">
        <v>50</v>
      </c>
      <c r="D241" s="32" t="s">
        <v>2480</v>
      </c>
      <c r="E241" s="32" t="s">
        <v>2534</v>
      </c>
      <c r="F241" s="32" t="str">
        <f t="shared" si="9"/>
        <v>Program Office-Cordination Manager</v>
      </c>
      <c r="G241" s="32" t="s">
        <v>43</v>
      </c>
      <c r="H241" s="36">
        <v>44598.370439814818</v>
      </c>
      <c r="I241" s="36">
        <v>44600.370439814818</v>
      </c>
      <c r="J241" s="36">
        <f>I241+AE241</f>
        <v>44601.370439814818</v>
      </c>
      <c r="K241" s="36">
        <f>J241+AF241</f>
        <v>44607.370439814818</v>
      </c>
      <c r="L241" s="38" t="s">
        <v>46</v>
      </c>
      <c r="M241" s="39">
        <v>44613.370439814818</v>
      </c>
      <c r="N241" s="32" t="s">
        <v>48</v>
      </c>
      <c r="O241" s="32" t="s">
        <v>25</v>
      </c>
      <c r="P241" s="36"/>
      <c r="Q241" s="32"/>
      <c r="R241" s="32"/>
      <c r="S241" s="32"/>
      <c r="T241" s="36">
        <v>44614.370439814818</v>
      </c>
      <c r="U241" s="32"/>
      <c r="V241" s="32">
        <v>0</v>
      </c>
      <c r="W241" s="32"/>
      <c r="X241" s="32"/>
      <c r="Y241" s="32"/>
      <c r="Z241" s="32"/>
      <c r="AA241" s="32" t="s">
        <v>31</v>
      </c>
      <c r="AC241" s="38">
        <f>ABS(M241-J241)</f>
        <v>12</v>
      </c>
      <c r="AD241" s="40"/>
      <c r="AE241" s="37">
        <v>1</v>
      </c>
      <c r="AF241" s="37">
        <v>6</v>
      </c>
      <c r="AG241" s="32"/>
      <c r="AH241" s="32"/>
      <c r="AI241" s="32"/>
      <c r="AJ241" s="37">
        <f>I241-H241</f>
        <v>2</v>
      </c>
    </row>
    <row r="242" spans="1:38" x14ac:dyDescent="0.35">
      <c r="A242" s="32">
        <v>1971</v>
      </c>
      <c r="B242" s="32" t="s">
        <v>1975</v>
      </c>
      <c r="C242" s="32" t="s">
        <v>50</v>
      </c>
      <c r="D242" s="32" t="s">
        <v>2480</v>
      </c>
      <c r="E242" s="32" t="s">
        <v>2534</v>
      </c>
      <c r="F242" s="32" t="str">
        <f t="shared" si="9"/>
        <v>Program Office-Cordination Manager</v>
      </c>
      <c r="G242" s="32" t="s">
        <v>43</v>
      </c>
      <c r="H242" s="36">
        <v>44856.498391203706</v>
      </c>
      <c r="I242" s="36">
        <v>44857.498391203706</v>
      </c>
      <c r="J242" s="36">
        <f>I242+AE242</f>
        <v>44860.498391203706</v>
      </c>
      <c r="K242" s="36">
        <f>J242+AF242</f>
        <v>44879.498391203706</v>
      </c>
      <c r="L242" s="38" t="s">
        <v>46</v>
      </c>
      <c r="M242" s="39">
        <v>44871.498391203706</v>
      </c>
      <c r="N242" s="32" t="s">
        <v>48</v>
      </c>
      <c r="O242" s="32" t="s">
        <v>25</v>
      </c>
      <c r="P242" s="36"/>
      <c r="Q242" s="32"/>
      <c r="R242" s="32"/>
      <c r="S242" s="32"/>
      <c r="T242" s="36"/>
      <c r="U242" s="32"/>
      <c r="V242" s="32">
        <v>0</v>
      </c>
      <c r="W242" s="32"/>
      <c r="X242" s="32"/>
      <c r="Y242" s="32"/>
      <c r="Z242" s="32"/>
      <c r="AA242" s="32" t="s">
        <v>30</v>
      </c>
      <c r="AC242" s="38">
        <f>ABS(M242-J242)</f>
        <v>11</v>
      </c>
      <c r="AD242" s="40"/>
      <c r="AE242" s="37">
        <v>3</v>
      </c>
      <c r="AF242" s="37">
        <v>19</v>
      </c>
      <c r="AG242" s="32"/>
      <c r="AH242" s="32"/>
      <c r="AI242" s="32"/>
      <c r="AJ242" s="37">
        <f>I242-H242</f>
        <v>1</v>
      </c>
    </row>
    <row r="243" spans="1:38" x14ac:dyDescent="0.35">
      <c r="A243" s="32">
        <v>1859</v>
      </c>
      <c r="B243" s="32" t="s">
        <v>1980</v>
      </c>
      <c r="C243" s="32" t="s">
        <v>50</v>
      </c>
      <c r="D243" s="32" t="s">
        <v>2480</v>
      </c>
      <c r="E243" s="32" t="s">
        <v>2534</v>
      </c>
      <c r="F243" s="32" t="str">
        <f t="shared" si="9"/>
        <v>Program Office-Cordination Manager</v>
      </c>
      <c r="G243" s="32" t="s">
        <v>43</v>
      </c>
      <c r="H243" s="36">
        <v>44878.077060185184</v>
      </c>
      <c r="I243" s="36">
        <v>44879.077060185184</v>
      </c>
      <c r="J243" s="36">
        <f>I243+AE243</f>
        <v>44882.077060185184</v>
      </c>
      <c r="K243" s="36">
        <f>J243+AF243</f>
        <v>44908.077060185184</v>
      </c>
      <c r="L243" s="38" t="s">
        <v>46</v>
      </c>
      <c r="M243" s="39">
        <v>44892.077060185184</v>
      </c>
      <c r="N243" s="32" t="s">
        <v>48</v>
      </c>
      <c r="O243" s="32" t="s">
        <v>24</v>
      </c>
      <c r="P243" s="36"/>
      <c r="Q243" s="32"/>
      <c r="R243" s="32"/>
      <c r="S243" s="32"/>
      <c r="T243" s="36"/>
      <c r="U243" s="32"/>
      <c r="V243" s="32">
        <v>0</v>
      </c>
      <c r="W243" s="32"/>
      <c r="X243" s="32"/>
      <c r="Y243" s="32"/>
      <c r="Z243" s="32"/>
      <c r="AA243" s="32" t="s">
        <v>30</v>
      </c>
      <c r="AC243" s="38">
        <f>ABS(M243-J243)</f>
        <v>10</v>
      </c>
      <c r="AD243" s="40"/>
      <c r="AE243" s="37">
        <v>3</v>
      </c>
      <c r="AF243" s="37">
        <v>26</v>
      </c>
      <c r="AG243" s="32"/>
      <c r="AH243" s="32"/>
      <c r="AI243" s="32"/>
      <c r="AJ243" s="37">
        <f>I243-H243</f>
        <v>1</v>
      </c>
    </row>
    <row r="244" spans="1:38" x14ac:dyDescent="0.35">
      <c r="A244" s="32">
        <v>1856</v>
      </c>
      <c r="B244" s="32" t="s">
        <v>1455</v>
      </c>
      <c r="C244" s="32" t="s">
        <v>50</v>
      </c>
      <c r="D244" s="32" t="s">
        <v>2480</v>
      </c>
      <c r="E244" s="32" t="s">
        <v>2534</v>
      </c>
      <c r="F244" s="32" t="str">
        <f t="shared" si="9"/>
        <v>Program Office-Cordination Manager</v>
      </c>
      <c r="G244" s="32" t="s">
        <v>43</v>
      </c>
      <c r="H244" s="36">
        <v>44878.077060185184</v>
      </c>
      <c r="I244" s="36">
        <v>44881.077060185184</v>
      </c>
      <c r="J244" s="36">
        <f>I244+AE244</f>
        <v>44882.077060185184</v>
      </c>
      <c r="K244" s="36">
        <f>J244+AF244</f>
        <v>44900.077060185184</v>
      </c>
      <c r="L244" s="38" t="s">
        <v>46</v>
      </c>
      <c r="M244" s="39">
        <v>44896.077060185184</v>
      </c>
      <c r="N244" s="32" t="s">
        <v>20</v>
      </c>
      <c r="O244" s="32"/>
      <c r="P244" s="36">
        <v>44900.077060185184</v>
      </c>
      <c r="Q244" s="32" t="s">
        <v>20</v>
      </c>
      <c r="R244" s="36">
        <v>44897.077060185184</v>
      </c>
      <c r="S244" s="36">
        <v>44898.077060185184</v>
      </c>
      <c r="T244" s="36">
        <v>44898.077060185184</v>
      </c>
      <c r="U244" s="36">
        <v>44903.077060185184</v>
      </c>
      <c r="V244" s="41">
        <v>1</v>
      </c>
      <c r="W244" s="36">
        <v>44907.077060185184</v>
      </c>
      <c r="X244" s="36">
        <v>44908.077060185184</v>
      </c>
      <c r="Y244" s="36">
        <v>44911.077060185184</v>
      </c>
      <c r="Z244" s="32"/>
      <c r="AA244" s="32"/>
      <c r="AB244" s="5">
        <v>44918.077060185184</v>
      </c>
      <c r="AC244" s="38">
        <f>ABS(M244-J244)</f>
        <v>14</v>
      </c>
      <c r="AD244" s="37">
        <f>U244-H244</f>
        <v>25</v>
      </c>
      <c r="AE244" s="37">
        <v>1</v>
      </c>
      <c r="AF244" s="37">
        <v>18</v>
      </c>
      <c r="AG244" s="32">
        <v>126</v>
      </c>
      <c r="AH244" s="41">
        <f>W244-U244</f>
        <v>4</v>
      </c>
      <c r="AI244" s="42">
        <f>U244-M244</f>
        <v>7</v>
      </c>
      <c r="AJ244" s="37">
        <f>I244-H244</f>
        <v>3</v>
      </c>
      <c r="AK244">
        <f>AB244-U244</f>
        <v>15</v>
      </c>
      <c r="AL244" s="11">
        <f>Y244-X244</f>
        <v>3</v>
      </c>
    </row>
    <row r="245" spans="1:38" x14ac:dyDescent="0.35">
      <c r="A245" s="32">
        <v>1812</v>
      </c>
      <c r="B245" s="32" t="s">
        <v>1703</v>
      </c>
      <c r="C245" s="32" t="s">
        <v>50</v>
      </c>
      <c r="D245" s="32" t="s">
        <v>2480</v>
      </c>
      <c r="E245" s="32" t="s">
        <v>2534</v>
      </c>
      <c r="F245" s="32" t="str">
        <f t="shared" si="9"/>
        <v>Program Office-Cordination Manager</v>
      </c>
      <c r="G245" s="32" t="s">
        <v>43</v>
      </c>
      <c r="H245" s="36">
        <v>44822.186388888891</v>
      </c>
      <c r="I245" s="36">
        <v>44823.186388888891</v>
      </c>
      <c r="J245" s="36">
        <f>I245+AE245</f>
        <v>44829.186388888891</v>
      </c>
      <c r="K245" s="36">
        <f>J245+AF245</f>
        <v>44839.186388888891</v>
      </c>
      <c r="L245" s="38" t="s">
        <v>46</v>
      </c>
      <c r="M245" s="39">
        <v>44838.186388888891</v>
      </c>
      <c r="N245" s="32" t="s">
        <v>22</v>
      </c>
      <c r="O245" s="32"/>
      <c r="P245" s="36">
        <v>44840.186388888891</v>
      </c>
      <c r="Q245" s="32" t="s">
        <v>22</v>
      </c>
      <c r="R245" s="32"/>
      <c r="S245" s="32"/>
      <c r="T245" s="36">
        <v>44839.186388888891</v>
      </c>
      <c r="U245" s="32"/>
      <c r="V245" s="32">
        <v>0</v>
      </c>
      <c r="W245" s="32"/>
      <c r="X245" s="32"/>
      <c r="Y245" s="32"/>
      <c r="Z245" s="32"/>
      <c r="AA245" s="32"/>
      <c r="AC245" s="38">
        <f>ABS(M245-J245)</f>
        <v>9</v>
      </c>
      <c r="AD245" s="40"/>
      <c r="AE245" s="37">
        <v>6</v>
      </c>
      <c r="AF245" s="37">
        <v>10</v>
      </c>
      <c r="AG245" s="32"/>
      <c r="AH245" s="32"/>
      <c r="AI245" s="32"/>
      <c r="AJ245" s="37">
        <f>I245-H245</f>
        <v>1</v>
      </c>
    </row>
    <row r="246" spans="1:38" x14ac:dyDescent="0.35">
      <c r="A246" s="32">
        <v>1811</v>
      </c>
      <c r="B246" s="32" t="s">
        <v>1865</v>
      </c>
      <c r="C246" s="32" t="s">
        <v>50</v>
      </c>
      <c r="D246" s="32" t="s">
        <v>2480</v>
      </c>
      <c r="E246" s="32" t="s">
        <v>2534</v>
      </c>
      <c r="F246" s="32" t="str">
        <f t="shared" si="9"/>
        <v>Program Office-Cordination Manager</v>
      </c>
      <c r="G246" s="32" t="s">
        <v>43</v>
      </c>
      <c r="H246" s="36">
        <v>44821.186388888891</v>
      </c>
      <c r="I246" s="36">
        <v>44824.186388888891</v>
      </c>
      <c r="J246" s="36">
        <f>I246+AE246</f>
        <v>44829.186388888891</v>
      </c>
      <c r="K246" s="36">
        <f>J246+AF246</f>
        <v>44844.186388888891</v>
      </c>
      <c r="L246" s="38" t="s">
        <v>46</v>
      </c>
      <c r="M246" s="39">
        <v>44835.186388888891</v>
      </c>
      <c r="N246" s="32" t="s">
        <v>48</v>
      </c>
      <c r="O246" s="32" t="s">
        <v>24</v>
      </c>
      <c r="P246" s="36"/>
      <c r="Q246" s="32"/>
      <c r="R246" s="32"/>
      <c r="S246" s="32"/>
      <c r="T246" s="36"/>
      <c r="U246" s="32"/>
      <c r="V246" s="32">
        <v>0</v>
      </c>
      <c r="W246" s="32"/>
      <c r="X246" s="32"/>
      <c r="Y246" s="32"/>
      <c r="Z246" s="32"/>
      <c r="AA246" s="32" t="s">
        <v>30</v>
      </c>
      <c r="AC246" s="38">
        <f>ABS(M246-J246)</f>
        <v>6</v>
      </c>
      <c r="AD246" s="40"/>
      <c r="AE246" s="37">
        <v>5</v>
      </c>
      <c r="AF246" s="37">
        <v>15</v>
      </c>
      <c r="AG246" s="32"/>
      <c r="AH246" s="32"/>
      <c r="AI246" s="32"/>
      <c r="AJ246" s="37">
        <f>I246-H246</f>
        <v>3</v>
      </c>
    </row>
    <row r="247" spans="1:38" x14ac:dyDescent="0.35">
      <c r="A247" s="32">
        <v>1808</v>
      </c>
      <c r="B247" s="32" t="s">
        <v>1801</v>
      </c>
      <c r="C247" s="32" t="s">
        <v>50</v>
      </c>
      <c r="D247" s="32" t="s">
        <v>2480</v>
      </c>
      <c r="E247" s="32" t="s">
        <v>2534</v>
      </c>
      <c r="F247" s="32" t="str">
        <f t="shared" si="9"/>
        <v>Program Office-Cordination Manager</v>
      </c>
      <c r="G247" s="32" t="s">
        <v>43</v>
      </c>
      <c r="H247" s="36">
        <v>45118.017708333333</v>
      </c>
      <c r="I247" s="36">
        <v>45122.017708333333</v>
      </c>
      <c r="J247" s="36">
        <f>I247+AE247</f>
        <v>45127.017708333333</v>
      </c>
      <c r="K247" s="36">
        <f>J247+AF247</f>
        <v>45140.017708333333</v>
      </c>
      <c r="L247" s="38" t="s">
        <v>46</v>
      </c>
      <c r="M247" s="39">
        <v>45129.017708333333</v>
      </c>
      <c r="N247" s="32" t="s">
        <v>48</v>
      </c>
      <c r="O247" s="32" t="s">
        <v>26</v>
      </c>
      <c r="P247" s="36"/>
      <c r="Q247" s="32"/>
      <c r="R247" s="32"/>
      <c r="S247" s="32"/>
      <c r="T247" s="36"/>
      <c r="U247" s="32"/>
      <c r="V247" s="32">
        <v>0</v>
      </c>
      <c r="W247" s="32"/>
      <c r="X247" s="32"/>
      <c r="Y247" s="32"/>
      <c r="Z247" s="32"/>
      <c r="AA247" s="32" t="s">
        <v>30</v>
      </c>
      <c r="AC247" s="38">
        <f>ABS(M247-J247)</f>
        <v>2</v>
      </c>
      <c r="AD247" s="40"/>
      <c r="AE247" s="37">
        <v>5</v>
      </c>
      <c r="AF247" s="37">
        <v>13</v>
      </c>
      <c r="AG247" s="32"/>
      <c r="AH247" s="32"/>
      <c r="AI247" s="32"/>
      <c r="AJ247" s="37">
        <f>I247-H247</f>
        <v>4</v>
      </c>
    </row>
    <row r="248" spans="1:38" x14ac:dyDescent="0.35">
      <c r="A248" s="32">
        <v>1802</v>
      </c>
      <c r="B248" s="32" t="s">
        <v>1289</v>
      </c>
      <c r="C248" s="32" t="s">
        <v>50</v>
      </c>
      <c r="D248" s="32" t="s">
        <v>2480</v>
      </c>
      <c r="E248" s="32" t="s">
        <v>2534</v>
      </c>
      <c r="F248" s="32" t="str">
        <f t="shared" si="9"/>
        <v>Program Office-Cordination Manager</v>
      </c>
      <c r="G248" s="32" t="s">
        <v>43</v>
      </c>
      <c r="H248" s="36">
        <v>45125.017708333333</v>
      </c>
      <c r="I248" s="36">
        <v>45126.017708333333</v>
      </c>
      <c r="J248" s="36">
        <f>I248+AE248</f>
        <v>45127.017708333333</v>
      </c>
      <c r="K248" s="36">
        <f>J248+AF248</f>
        <v>45147.017708333333</v>
      </c>
      <c r="L248" s="38" t="s">
        <v>46</v>
      </c>
      <c r="M248" s="39">
        <v>45131.017708333333</v>
      </c>
      <c r="N248" s="32" t="s">
        <v>20</v>
      </c>
      <c r="O248" s="32"/>
      <c r="P248" s="36">
        <v>45137.017708333333</v>
      </c>
      <c r="Q248" s="32" t="s">
        <v>20</v>
      </c>
      <c r="R248" s="36">
        <v>45132.017708333333</v>
      </c>
      <c r="S248" s="36">
        <v>45134.017708333333</v>
      </c>
      <c r="T248" s="36">
        <v>45135.017708333333</v>
      </c>
      <c r="U248" s="36">
        <v>45136.017708333333</v>
      </c>
      <c r="V248" s="41">
        <v>1</v>
      </c>
      <c r="W248" s="36">
        <v>45139.017708333333</v>
      </c>
      <c r="X248" s="36">
        <v>45140.017708333333</v>
      </c>
      <c r="Y248" s="36">
        <v>45143.017708333333</v>
      </c>
      <c r="Z248" s="32"/>
      <c r="AA248" s="32"/>
      <c r="AB248" s="5">
        <v>45155.017708333333</v>
      </c>
      <c r="AC248" s="38">
        <f>ABS(M248-J248)</f>
        <v>4</v>
      </c>
      <c r="AD248" s="37">
        <f>U248-H248</f>
        <v>11</v>
      </c>
      <c r="AE248" s="37">
        <v>1</v>
      </c>
      <c r="AF248" s="37">
        <v>20</v>
      </c>
      <c r="AG248" s="32">
        <v>152</v>
      </c>
      <c r="AH248" s="41">
        <f>W248-U248</f>
        <v>3</v>
      </c>
      <c r="AI248" s="42">
        <f>U248-M248</f>
        <v>5</v>
      </c>
      <c r="AJ248" s="37">
        <f>I248-H248</f>
        <v>1</v>
      </c>
      <c r="AK248">
        <f>AB248-U248</f>
        <v>19</v>
      </c>
      <c r="AL248" s="11">
        <f>Y248-X248</f>
        <v>3</v>
      </c>
    </row>
    <row r="249" spans="1:38" x14ac:dyDescent="0.35">
      <c r="A249" s="32">
        <v>1794</v>
      </c>
      <c r="B249" s="32" t="s">
        <v>2044</v>
      </c>
      <c r="C249" s="32" t="s">
        <v>50</v>
      </c>
      <c r="D249" s="32" t="s">
        <v>2480</v>
      </c>
      <c r="E249" s="32" t="s">
        <v>2534</v>
      </c>
      <c r="F249" s="32" t="str">
        <f t="shared" si="9"/>
        <v>Program Office-Cordination Manager</v>
      </c>
      <c r="G249" s="32" t="s">
        <v>43</v>
      </c>
      <c r="H249" s="36">
        <v>44830.47960648148</v>
      </c>
      <c r="I249" s="36">
        <v>44832.47960648148</v>
      </c>
      <c r="J249" s="36">
        <f>I249+AE249</f>
        <v>44837.47960648148</v>
      </c>
      <c r="K249" s="36">
        <f>J249+AF249</f>
        <v>44858.47960648148</v>
      </c>
      <c r="L249" s="38" t="s">
        <v>46</v>
      </c>
      <c r="M249" s="39">
        <v>44846.47960648148</v>
      </c>
      <c r="N249" s="32" t="s">
        <v>48</v>
      </c>
      <c r="O249" s="32" t="s">
        <v>24</v>
      </c>
      <c r="P249" s="36"/>
      <c r="Q249" s="32"/>
      <c r="R249" s="32"/>
      <c r="S249" s="32"/>
      <c r="T249" s="36">
        <v>44850.47960648148</v>
      </c>
      <c r="U249" s="32"/>
      <c r="V249" s="32">
        <v>0</v>
      </c>
      <c r="W249" s="32"/>
      <c r="X249" s="32"/>
      <c r="Y249" s="32"/>
      <c r="Z249" s="32"/>
      <c r="AA249" s="32" t="s">
        <v>30</v>
      </c>
      <c r="AC249" s="38">
        <f>ABS(M249-J249)</f>
        <v>9</v>
      </c>
      <c r="AD249" s="40"/>
      <c r="AE249" s="37">
        <v>5</v>
      </c>
      <c r="AF249" s="37">
        <v>21</v>
      </c>
      <c r="AG249" s="32"/>
      <c r="AH249" s="32"/>
      <c r="AI249" s="32"/>
      <c r="AJ249" s="37">
        <f>I249-H249</f>
        <v>2</v>
      </c>
    </row>
    <row r="250" spans="1:38" x14ac:dyDescent="0.35">
      <c r="A250" s="32">
        <v>1792</v>
      </c>
      <c r="B250" s="32" t="s">
        <v>1018</v>
      </c>
      <c r="C250" s="32" t="s">
        <v>50</v>
      </c>
      <c r="D250" s="32" t="s">
        <v>2480</v>
      </c>
      <c r="E250" s="32" t="s">
        <v>2534</v>
      </c>
      <c r="F250" s="32" t="str">
        <f t="shared" si="9"/>
        <v>Program Office-Cordination Manager</v>
      </c>
      <c r="G250" s="32" t="s">
        <v>43</v>
      </c>
      <c r="H250" s="36">
        <v>44828.47960648148</v>
      </c>
      <c r="I250" s="36">
        <v>44831.47960648148</v>
      </c>
      <c r="J250" s="36">
        <f>I250+AE250</f>
        <v>44837.47960648148</v>
      </c>
      <c r="K250" s="36">
        <f>J250+AF250</f>
        <v>44860.47960648148</v>
      </c>
      <c r="L250" s="38" t="s">
        <v>47</v>
      </c>
      <c r="M250" s="39"/>
      <c r="N250" s="32"/>
      <c r="O250" s="32"/>
      <c r="P250" s="36"/>
      <c r="Q250" s="32"/>
      <c r="R250" s="32"/>
      <c r="S250" s="32"/>
      <c r="T250" s="36"/>
      <c r="U250" s="32"/>
      <c r="V250" s="32">
        <v>0</v>
      </c>
      <c r="W250" s="32"/>
      <c r="X250" s="32"/>
      <c r="Y250" s="32"/>
      <c r="Z250" s="32"/>
      <c r="AA250" s="32"/>
      <c r="AC250" s="38"/>
      <c r="AD250" s="40"/>
      <c r="AE250" s="37">
        <v>6</v>
      </c>
      <c r="AF250" s="37">
        <v>23</v>
      </c>
      <c r="AG250" s="32"/>
      <c r="AH250" s="32"/>
      <c r="AI250" s="32"/>
      <c r="AJ250" s="37">
        <f>I250-H250</f>
        <v>3</v>
      </c>
    </row>
    <row r="251" spans="1:38" x14ac:dyDescent="0.35">
      <c r="A251" s="32">
        <v>1681</v>
      </c>
      <c r="B251" s="32" t="s">
        <v>1802</v>
      </c>
      <c r="C251" s="32" t="s">
        <v>50</v>
      </c>
      <c r="D251" s="32" t="s">
        <v>2480</v>
      </c>
      <c r="E251" s="32" t="s">
        <v>2534</v>
      </c>
      <c r="F251" s="32" t="str">
        <f t="shared" si="9"/>
        <v>Program Office-Cordination Manager</v>
      </c>
      <c r="G251" s="32" t="s">
        <v>43</v>
      </c>
      <c r="H251" s="36">
        <v>44664.28056712963</v>
      </c>
      <c r="I251" s="36">
        <v>44665.28056712963</v>
      </c>
      <c r="J251" s="36">
        <f>I251+AE251</f>
        <v>44666.28056712963</v>
      </c>
      <c r="K251" s="36">
        <f>J251+AF251</f>
        <v>44686.28056712963</v>
      </c>
      <c r="L251" s="38" t="s">
        <v>46</v>
      </c>
      <c r="M251" s="39">
        <v>44677.28056712963</v>
      </c>
      <c r="N251" s="32" t="s">
        <v>48</v>
      </c>
      <c r="O251" s="32" t="s">
        <v>25</v>
      </c>
      <c r="P251" s="36"/>
      <c r="Q251" s="32"/>
      <c r="R251" s="32"/>
      <c r="S251" s="32"/>
      <c r="T251" s="36">
        <v>44678.28056712963</v>
      </c>
      <c r="U251" s="32"/>
      <c r="V251" s="32">
        <v>0</v>
      </c>
      <c r="W251" s="32"/>
      <c r="X251" s="32"/>
      <c r="Y251" s="32"/>
      <c r="Z251" s="32"/>
      <c r="AA251" s="32" t="s">
        <v>30</v>
      </c>
      <c r="AC251" s="38">
        <f>ABS(M251-J251)</f>
        <v>11</v>
      </c>
      <c r="AD251" s="40"/>
      <c r="AE251" s="37">
        <v>1</v>
      </c>
      <c r="AF251" s="37">
        <v>20</v>
      </c>
      <c r="AG251" s="32"/>
      <c r="AH251" s="32"/>
      <c r="AI251" s="32"/>
      <c r="AJ251" s="37">
        <f>I251-H251</f>
        <v>1</v>
      </c>
    </row>
    <row r="252" spans="1:38" x14ac:dyDescent="0.35">
      <c r="A252" s="32">
        <v>1670</v>
      </c>
      <c r="B252" s="32" t="s">
        <v>1143</v>
      </c>
      <c r="C252" s="32" t="s">
        <v>50</v>
      </c>
      <c r="D252" s="32" t="s">
        <v>2480</v>
      </c>
      <c r="E252" s="32" t="s">
        <v>2534</v>
      </c>
      <c r="F252" s="32" t="str">
        <f t="shared" si="9"/>
        <v>Program Office-Cordination Manager</v>
      </c>
      <c r="G252" s="32" t="s">
        <v>43</v>
      </c>
      <c r="H252" s="36">
        <v>44674.935347222221</v>
      </c>
      <c r="I252" s="36">
        <v>44676.935347222221</v>
      </c>
      <c r="J252" s="36">
        <f>I252+AE252</f>
        <v>44678.935347222221</v>
      </c>
      <c r="K252" s="36">
        <f>J252+AF252</f>
        <v>44688.935347222221</v>
      </c>
      <c r="L252" s="38" t="s">
        <v>47</v>
      </c>
      <c r="M252" s="39"/>
      <c r="N252" s="32"/>
      <c r="O252" s="32"/>
      <c r="P252" s="36"/>
      <c r="Q252" s="32"/>
      <c r="R252" s="32"/>
      <c r="S252" s="32"/>
      <c r="T252" s="36"/>
      <c r="U252" s="32"/>
      <c r="V252" s="32">
        <v>0</v>
      </c>
      <c r="W252" s="32"/>
      <c r="X252" s="32"/>
      <c r="Y252" s="32"/>
      <c r="Z252" s="32"/>
      <c r="AA252" s="32"/>
      <c r="AC252" s="38"/>
      <c r="AD252" s="40"/>
      <c r="AE252" s="37">
        <v>2</v>
      </c>
      <c r="AF252" s="37">
        <v>10</v>
      </c>
      <c r="AG252" s="32"/>
      <c r="AH252" s="32"/>
      <c r="AI252" s="32"/>
      <c r="AJ252" s="37">
        <f>I252-H252</f>
        <v>2</v>
      </c>
    </row>
    <row r="253" spans="1:38" x14ac:dyDescent="0.35">
      <c r="A253" s="32">
        <v>1666</v>
      </c>
      <c r="B253" s="32" t="s">
        <v>1636</v>
      </c>
      <c r="C253" s="32" t="s">
        <v>50</v>
      </c>
      <c r="D253" s="32" t="s">
        <v>2480</v>
      </c>
      <c r="E253" s="32" t="s">
        <v>2534</v>
      </c>
      <c r="F253" s="32" t="str">
        <f t="shared" si="9"/>
        <v>Program Office-Cordination Manager</v>
      </c>
      <c r="G253" s="32" t="s">
        <v>43</v>
      </c>
      <c r="H253" s="36">
        <v>44673.935347222221</v>
      </c>
      <c r="I253" s="36">
        <v>44677.935347222221</v>
      </c>
      <c r="J253" s="36">
        <f>I253+AE253</f>
        <v>44678.935347222221</v>
      </c>
      <c r="K253" s="36">
        <f>J253+AF253</f>
        <v>44701.935347222221</v>
      </c>
      <c r="L253" s="38" t="s">
        <v>46</v>
      </c>
      <c r="M253" s="39">
        <v>44696.935347222221</v>
      </c>
      <c r="N253" s="32" t="s">
        <v>21</v>
      </c>
      <c r="O253" s="32"/>
      <c r="P253" s="36">
        <v>44701.935347222221</v>
      </c>
      <c r="Q253" s="32" t="s">
        <v>21</v>
      </c>
      <c r="R253" s="32"/>
      <c r="S253" s="32"/>
      <c r="T253" s="36">
        <v>44699.935347222221</v>
      </c>
      <c r="U253" s="32"/>
      <c r="V253" s="32">
        <v>0</v>
      </c>
      <c r="W253" s="32"/>
      <c r="X253" s="32"/>
      <c r="Y253" s="32"/>
      <c r="Z253" s="32"/>
      <c r="AA253" s="32"/>
      <c r="AC253" s="38">
        <f>ABS(M253-J253)</f>
        <v>18</v>
      </c>
      <c r="AD253" s="40"/>
      <c r="AE253" s="37">
        <v>1</v>
      </c>
      <c r="AF253" s="37">
        <v>23</v>
      </c>
      <c r="AG253" s="32"/>
      <c r="AH253" s="32"/>
      <c r="AI253" s="32"/>
      <c r="AJ253" s="37">
        <f>I253-H253</f>
        <v>4</v>
      </c>
    </row>
    <row r="254" spans="1:38" x14ac:dyDescent="0.35">
      <c r="A254" s="32">
        <v>1663</v>
      </c>
      <c r="B254" s="32" t="s">
        <v>2283</v>
      </c>
      <c r="C254" s="32" t="s">
        <v>50</v>
      </c>
      <c r="D254" s="32" t="s">
        <v>2480</v>
      </c>
      <c r="E254" s="32" t="s">
        <v>2534</v>
      </c>
      <c r="F254" s="32" t="str">
        <f t="shared" si="9"/>
        <v>Program Office-Cordination Manager</v>
      </c>
      <c r="G254" s="32" t="s">
        <v>43</v>
      </c>
      <c r="H254" s="36">
        <v>44673.935347222221</v>
      </c>
      <c r="I254" s="36">
        <v>44675.935347222221</v>
      </c>
      <c r="J254" s="36">
        <f>I254+AE254</f>
        <v>44678.935347222221</v>
      </c>
      <c r="K254" s="36">
        <f>J254+AF254</f>
        <v>44706.935347222221</v>
      </c>
      <c r="L254" s="38" t="s">
        <v>46</v>
      </c>
      <c r="M254" s="39">
        <v>44690.935347222221</v>
      </c>
      <c r="N254" s="32" t="s">
        <v>48</v>
      </c>
      <c r="O254" s="32" t="s">
        <v>26</v>
      </c>
      <c r="P254" s="36"/>
      <c r="Q254" s="32"/>
      <c r="R254" s="32"/>
      <c r="S254" s="32"/>
      <c r="T254" s="36"/>
      <c r="U254" s="32"/>
      <c r="V254" s="32">
        <v>0</v>
      </c>
      <c r="W254" s="32"/>
      <c r="X254" s="32"/>
      <c r="Y254" s="32"/>
      <c r="Z254" s="32"/>
      <c r="AA254" s="32" t="s">
        <v>31</v>
      </c>
      <c r="AC254" s="38">
        <f>ABS(M254-J254)</f>
        <v>12</v>
      </c>
      <c r="AD254" s="40"/>
      <c r="AE254" s="37">
        <v>3</v>
      </c>
      <c r="AF254" s="37">
        <v>28</v>
      </c>
      <c r="AG254" s="32"/>
      <c r="AH254" s="32"/>
      <c r="AI254" s="32"/>
      <c r="AJ254" s="37">
        <f>I254-H254</f>
        <v>2</v>
      </c>
    </row>
    <row r="255" spans="1:38" x14ac:dyDescent="0.35">
      <c r="A255" s="32">
        <v>1662</v>
      </c>
      <c r="B255" s="32" t="s">
        <v>1985</v>
      </c>
      <c r="C255" s="32" t="s">
        <v>50</v>
      </c>
      <c r="D255" s="32" t="s">
        <v>2480</v>
      </c>
      <c r="E255" s="32" t="s">
        <v>2534</v>
      </c>
      <c r="F255" s="32" t="str">
        <f t="shared" si="9"/>
        <v>Program Office-Cordination Manager</v>
      </c>
      <c r="G255" s="32" t="s">
        <v>43</v>
      </c>
      <c r="H255" s="36">
        <v>44671.935347222221</v>
      </c>
      <c r="I255" s="36">
        <v>44674.935347222221</v>
      </c>
      <c r="J255" s="36">
        <f>I255+AE255</f>
        <v>44678.935347222221</v>
      </c>
      <c r="K255" s="36">
        <f>J255+AF255</f>
        <v>44693.935347222221</v>
      </c>
      <c r="L255" s="38" t="s">
        <v>46</v>
      </c>
      <c r="M255" s="39">
        <v>44692.935347222221</v>
      </c>
      <c r="N255" s="32" t="s">
        <v>48</v>
      </c>
      <c r="O255" s="32" t="s">
        <v>28</v>
      </c>
      <c r="P255" s="36"/>
      <c r="Q255" s="32"/>
      <c r="R255" s="32"/>
      <c r="S255" s="32"/>
      <c r="T255" s="36">
        <v>44694.935347222221</v>
      </c>
      <c r="U255" s="32"/>
      <c r="V255" s="32">
        <v>0</v>
      </c>
      <c r="W255" s="32"/>
      <c r="X255" s="32"/>
      <c r="Y255" s="32"/>
      <c r="Z255" s="32"/>
      <c r="AA255" s="32" t="s">
        <v>30</v>
      </c>
      <c r="AC255" s="38">
        <f>ABS(M255-J255)</f>
        <v>14</v>
      </c>
      <c r="AD255" s="40"/>
      <c r="AE255" s="37">
        <v>4</v>
      </c>
      <c r="AF255" s="37">
        <v>15</v>
      </c>
      <c r="AG255" s="32"/>
      <c r="AH255" s="32"/>
      <c r="AI255" s="32"/>
      <c r="AJ255" s="37">
        <f>I255-H255</f>
        <v>3</v>
      </c>
    </row>
    <row r="256" spans="1:38" x14ac:dyDescent="0.35">
      <c r="A256" s="32">
        <v>1447</v>
      </c>
      <c r="B256" s="32" t="s">
        <v>1451</v>
      </c>
      <c r="C256" s="32" t="s">
        <v>50</v>
      </c>
      <c r="D256" s="32" t="s">
        <v>2480</v>
      </c>
      <c r="E256" s="32" t="s">
        <v>2534</v>
      </c>
      <c r="F256" s="32" t="str">
        <f t="shared" si="9"/>
        <v>Program Office-Cordination Manager</v>
      </c>
      <c r="G256" s="32" t="s">
        <v>43</v>
      </c>
      <c r="H256" s="36">
        <v>45014.427199074074</v>
      </c>
      <c r="I256" s="36">
        <v>45015.427199074074</v>
      </c>
      <c r="J256" s="36">
        <f>I256+AE256</f>
        <v>45019.427199074074</v>
      </c>
      <c r="K256" s="36">
        <f>J256+AF256</f>
        <v>45045.427199074074</v>
      </c>
      <c r="L256" s="38" t="s">
        <v>46</v>
      </c>
      <c r="M256" s="39">
        <v>45032.427199074074</v>
      </c>
      <c r="N256" s="32" t="s">
        <v>20</v>
      </c>
      <c r="O256" s="32"/>
      <c r="P256" s="36">
        <v>45039.427199074074</v>
      </c>
      <c r="Q256" s="32" t="s">
        <v>20</v>
      </c>
      <c r="R256" s="36">
        <v>45034.427199074074</v>
      </c>
      <c r="S256" s="36">
        <v>45037.427199074074</v>
      </c>
      <c r="T256" s="36">
        <v>45036.427199074074</v>
      </c>
      <c r="U256" s="36">
        <v>45038.427199074074</v>
      </c>
      <c r="V256" s="41">
        <v>1</v>
      </c>
      <c r="W256" s="36">
        <v>45039.427199074074</v>
      </c>
      <c r="X256" s="36">
        <v>45041.427199074074</v>
      </c>
      <c r="Y256" s="36">
        <v>45044.427199074074</v>
      </c>
      <c r="Z256" s="32"/>
      <c r="AA256" s="32"/>
      <c r="AB256" s="5">
        <v>45061.427199074074</v>
      </c>
      <c r="AC256" s="38">
        <f>ABS(M256-J256)</f>
        <v>13</v>
      </c>
      <c r="AD256" s="37">
        <f>U256-H256</f>
        <v>24</v>
      </c>
      <c r="AE256" s="37">
        <v>4</v>
      </c>
      <c r="AF256" s="37">
        <v>26</v>
      </c>
      <c r="AG256" s="32">
        <v>157</v>
      </c>
      <c r="AH256" s="41">
        <f>W256-U256</f>
        <v>1</v>
      </c>
      <c r="AI256" s="42">
        <f>U256-M256</f>
        <v>6</v>
      </c>
      <c r="AJ256" s="37">
        <f>I256-H256</f>
        <v>1</v>
      </c>
      <c r="AK256">
        <f>AB256-U256</f>
        <v>23</v>
      </c>
      <c r="AL256" s="11">
        <f>Y256-X256</f>
        <v>3</v>
      </c>
    </row>
    <row r="257" spans="1:38" x14ac:dyDescent="0.35">
      <c r="A257" s="32">
        <v>1446</v>
      </c>
      <c r="B257" s="32" t="s">
        <v>1134</v>
      </c>
      <c r="C257" s="32" t="s">
        <v>50</v>
      </c>
      <c r="D257" s="32" t="s">
        <v>2480</v>
      </c>
      <c r="E257" s="32" t="s">
        <v>2534</v>
      </c>
      <c r="F257" s="32" t="str">
        <f t="shared" si="9"/>
        <v>Program Office-Cordination Manager</v>
      </c>
      <c r="G257" s="32" t="s">
        <v>43</v>
      </c>
      <c r="H257" s="36">
        <v>45015.427199074074</v>
      </c>
      <c r="I257" s="36">
        <v>45016.427199074074</v>
      </c>
      <c r="J257" s="36">
        <f>I257+AE257</f>
        <v>45019.427199074074</v>
      </c>
      <c r="K257" s="36">
        <f>J257+AF257</f>
        <v>45048.427199074074</v>
      </c>
      <c r="L257" s="38" t="s">
        <v>47</v>
      </c>
      <c r="M257" s="39"/>
      <c r="N257" s="32"/>
      <c r="O257" s="32"/>
      <c r="P257" s="36"/>
      <c r="Q257" s="32"/>
      <c r="R257" s="32"/>
      <c r="S257" s="32"/>
      <c r="T257" s="36"/>
      <c r="U257" s="32"/>
      <c r="V257" s="32">
        <v>0</v>
      </c>
      <c r="W257" s="32"/>
      <c r="X257" s="32"/>
      <c r="Y257" s="32"/>
      <c r="Z257" s="32"/>
      <c r="AA257" s="32"/>
      <c r="AC257" s="38"/>
      <c r="AD257" s="40"/>
      <c r="AE257" s="37">
        <v>3</v>
      </c>
      <c r="AF257" s="37">
        <v>29</v>
      </c>
      <c r="AG257" s="32"/>
      <c r="AH257" s="32"/>
      <c r="AI257" s="32"/>
      <c r="AJ257" s="37">
        <f>I257-H257</f>
        <v>1</v>
      </c>
    </row>
    <row r="258" spans="1:38" x14ac:dyDescent="0.35">
      <c r="A258" s="32">
        <v>1410</v>
      </c>
      <c r="B258" s="32" t="s">
        <v>1910</v>
      </c>
      <c r="C258" s="32" t="s">
        <v>50</v>
      </c>
      <c r="D258" s="32" t="s">
        <v>2480</v>
      </c>
      <c r="E258" s="32" t="s">
        <v>2534</v>
      </c>
      <c r="F258" s="32" t="str">
        <f t="shared" si="9"/>
        <v>Program Office-Cordination Manager</v>
      </c>
      <c r="G258" s="32" t="s">
        <v>43</v>
      </c>
      <c r="H258" s="36">
        <v>44614.306493055556</v>
      </c>
      <c r="I258" s="36">
        <v>44617.306493055556</v>
      </c>
      <c r="J258" s="36">
        <f>I258+AE258</f>
        <v>44619.306493055556</v>
      </c>
      <c r="K258" s="36">
        <f>J258+AF258</f>
        <v>44625.306493055556</v>
      </c>
      <c r="L258" s="38" t="s">
        <v>46</v>
      </c>
      <c r="M258" s="39">
        <v>44627.306493055556</v>
      </c>
      <c r="N258" s="32" t="s">
        <v>48</v>
      </c>
      <c r="O258" s="32" t="s">
        <v>28</v>
      </c>
      <c r="P258" s="36"/>
      <c r="Q258" s="32"/>
      <c r="R258" s="32"/>
      <c r="S258" s="32"/>
      <c r="T258" s="36"/>
      <c r="U258" s="32"/>
      <c r="V258" s="32">
        <v>0</v>
      </c>
      <c r="W258" s="32"/>
      <c r="X258" s="32"/>
      <c r="Y258" s="32"/>
      <c r="Z258" s="32"/>
      <c r="AA258" s="32" t="s">
        <v>30</v>
      </c>
      <c r="AC258" s="38">
        <f>ABS(M258-J258)</f>
        <v>8</v>
      </c>
      <c r="AD258" s="40"/>
      <c r="AE258" s="37">
        <v>2</v>
      </c>
      <c r="AF258" s="37">
        <v>6</v>
      </c>
      <c r="AG258" s="32"/>
      <c r="AH258" s="32"/>
      <c r="AI258" s="32"/>
      <c r="AJ258" s="37">
        <f>I258-H258</f>
        <v>3</v>
      </c>
    </row>
    <row r="259" spans="1:38" x14ac:dyDescent="0.35">
      <c r="A259" s="32">
        <v>1382</v>
      </c>
      <c r="B259" s="32" t="s">
        <v>1912</v>
      </c>
      <c r="C259" s="32" t="s">
        <v>50</v>
      </c>
      <c r="D259" s="32" t="s">
        <v>2480</v>
      </c>
      <c r="E259" s="32" t="s">
        <v>2534</v>
      </c>
      <c r="F259" s="32" t="str">
        <f t="shared" ref="F259:F322" si="12">_xlfn.CONCAT(C259,"-",E259)</f>
        <v>Program Office-Cordination Manager</v>
      </c>
      <c r="G259" s="32" t="s">
        <v>43</v>
      </c>
      <c r="H259" s="36">
        <v>45042.733506944445</v>
      </c>
      <c r="I259" s="36">
        <v>45045.733506944445</v>
      </c>
      <c r="J259" s="36">
        <f>I259+AE259</f>
        <v>45046.733506944445</v>
      </c>
      <c r="K259" s="36">
        <f>J259+AF259</f>
        <v>45075.733506944445</v>
      </c>
      <c r="L259" s="38" t="s">
        <v>46</v>
      </c>
      <c r="M259" s="39">
        <v>45053.733506944445</v>
      </c>
      <c r="N259" s="32" t="s">
        <v>48</v>
      </c>
      <c r="O259" s="32" t="s">
        <v>24</v>
      </c>
      <c r="P259" s="36"/>
      <c r="Q259" s="32"/>
      <c r="R259" s="32"/>
      <c r="S259" s="32"/>
      <c r="T259" s="36">
        <v>45057.733506944445</v>
      </c>
      <c r="U259" s="32"/>
      <c r="V259" s="32">
        <v>0</v>
      </c>
      <c r="W259" s="32"/>
      <c r="X259" s="32"/>
      <c r="Y259" s="32"/>
      <c r="Z259" s="32"/>
      <c r="AA259" s="32" t="s">
        <v>30</v>
      </c>
      <c r="AC259" s="38">
        <f>ABS(M259-J259)</f>
        <v>7</v>
      </c>
      <c r="AD259" s="40"/>
      <c r="AE259" s="37">
        <v>1</v>
      </c>
      <c r="AF259" s="37">
        <v>29</v>
      </c>
      <c r="AG259" s="32"/>
      <c r="AH259" s="32"/>
      <c r="AI259" s="32"/>
      <c r="AJ259" s="37">
        <f>I259-H259</f>
        <v>3</v>
      </c>
    </row>
    <row r="260" spans="1:38" x14ac:dyDescent="0.35">
      <c r="A260" s="32">
        <v>1328</v>
      </c>
      <c r="B260" s="32" t="s">
        <v>1864</v>
      </c>
      <c r="C260" s="32" t="s">
        <v>50</v>
      </c>
      <c r="D260" s="32" t="s">
        <v>2480</v>
      </c>
      <c r="E260" s="32" t="s">
        <v>2534</v>
      </c>
      <c r="F260" s="32" t="str">
        <f t="shared" si="12"/>
        <v>Program Office-Cordination Manager</v>
      </c>
      <c r="G260" s="32" t="s">
        <v>43</v>
      </c>
      <c r="H260" s="36">
        <v>45157.187118055554</v>
      </c>
      <c r="I260" s="36">
        <v>45161.187118055554</v>
      </c>
      <c r="J260" s="36">
        <f>I260+AE260</f>
        <v>45166.187118055554</v>
      </c>
      <c r="K260" s="36">
        <f>J260+AF260</f>
        <v>45180.187118055554</v>
      </c>
      <c r="L260" s="38" t="s">
        <v>46</v>
      </c>
      <c r="M260" s="39">
        <v>45169.187118055554</v>
      </c>
      <c r="N260" s="32" t="s">
        <v>48</v>
      </c>
      <c r="O260" s="32" t="s">
        <v>24</v>
      </c>
      <c r="P260" s="36"/>
      <c r="Q260" s="32"/>
      <c r="R260" s="32"/>
      <c r="S260" s="32"/>
      <c r="T260" s="36">
        <v>45171.187118055554</v>
      </c>
      <c r="U260" s="32"/>
      <c r="V260" s="32">
        <v>0</v>
      </c>
      <c r="W260" s="32"/>
      <c r="X260" s="32"/>
      <c r="Y260" s="32"/>
      <c r="Z260" s="32"/>
      <c r="AA260" s="32" t="s">
        <v>30</v>
      </c>
      <c r="AC260" s="38">
        <f>ABS(M260-J260)</f>
        <v>3</v>
      </c>
      <c r="AD260" s="40"/>
      <c r="AE260" s="37">
        <v>5</v>
      </c>
      <c r="AF260" s="37">
        <v>14</v>
      </c>
      <c r="AG260" s="32"/>
      <c r="AH260" s="32"/>
      <c r="AI260" s="32"/>
      <c r="AJ260" s="37">
        <f>I260-H260</f>
        <v>4</v>
      </c>
    </row>
    <row r="261" spans="1:38" x14ac:dyDescent="0.35">
      <c r="A261" s="32">
        <v>1327</v>
      </c>
      <c r="B261" s="32" t="s">
        <v>1089</v>
      </c>
      <c r="C261" s="32" t="s">
        <v>50</v>
      </c>
      <c r="D261" s="32" t="s">
        <v>2480</v>
      </c>
      <c r="E261" s="32" t="s">
        <v>2534</v>
      </c>
      <c r="F261" s="32" t="str">
        <f t="shared" si="12"/>
        <v>Program Office-Cordination Manager</v>
      </c>
      <c r="G261" s="32" t="s">
        <v>43</v>
      </c>
      <c r="H261" s="36">
        <v>45161.187118055554</v>
      </c>
      <c r="I261" s="36">
        <v>45165.187118055554</v>
      </c>
      <c r="J261" s="36">
        <f>I261+AE261</f>
        <v>45166.187118055554</v>
      </c>
      <c r="K261" s="36">
        <f>J261+AF261</f>
        <v>45188.187118055554</v>
      </c>
      <c r="L261" s="38" t="s">
        <v>47</v>
      </c>
      <c r="M261" s="39"/>
      <c r="N261" s="32"/>
      <c r="O261" s="32"/>
      <c r="P261" s="36"/>
      <c r="Q261" s="32"/>
      <c r="R261" s="32"/>
      <c r="S261" s="32"/>
      <c r="T261" s="36"/>
      <c r="U261" s="32"/>
      <c r="V261" s="32">
        <v>0</v>
      </c>
      <c r="W261" s="32"/>
      <c r="X261" s="32"/>
      <c r="Y261" s="32"/>
      <c r="Z261" s="32"/>
      <c r="AA261" s="32"/>
      <c r="AC261" s="38"/>
      <c r="AD261" s="40"/>
      <c r="AE261" s="37">
        <v>1</v>
      </c>
      <c r="AF261" s="37">
        <v>22</v>
      </c>
      <c r="AG261" s="32"/>
      <c r="AH261" s="32"/>
      <c r="AI261" s="32"/>
      <c r="AJ261" s="37">
        <f>I261-H261</f>
        <v>4</v>
      </c>
    </row>
    <row r="262" spans="1:38" x14ac:dyDescent="0.35">
      <c r="A262" s="32">
        <v>1298</v>
      </c>
      <c r="B262" s="32" t="s">
        <v>2267</v>
      </c>
      <c r="C262" s="32" t="s">
        <v>50</v>
      </c>
      <c r="D262" s="32" t="s">
        <v>2480</v>
      </c>
      <c r="E262" s="32" t="s">
        <v>2534</v>
      </c>
      <c r="F262" s="32" t="str">
        <f t="shared" si="12"/>
        <v>Program Office-Cordination Manager</v>
      </c>
      <c r="G262" s="32" t="s">
        <v>43</v>
      </c>
      <c r="H262" s="36">
        <v>45091.672731481478</v>
      </c>
      <c r="I262" s="36">
        <v>45093.672731481478</v>
      </c>
      <c r="J262" s="36">
        <f>I262+AE262</f>
        <v>45096.672731481478</v>
      </c>
      <c r="K262" s="36">
        <f>J262+AF262</f>
        <v>45109.672731481478</v>
      </c>
      <c r="L262" s="38" t="s">
        <v>46</v>
      </c>
      <c r="M262" s="39">
        <v>45108.672731481478</v>
      </c>
      <c r="N262" s="32" t="s">
        <v>48</v>
      </c>
      <c r="O262" s="32" t="s">
        <v>27</v>
      </c>
      <c r="P262" s="36"/>
      <c r="Q262" s="32"/>
      <c r="R262" s="32"/>
      <c r="S262" s="32"/>
      <c r="T262" s="36"/>
      <c r="U262" s="32"/>
      <c r="V262" s="32">
        <v>0</v>
      </c>
      <c r="W262" s="32"/>
      <c r="X262" s="32"/>
      <c r="Y262" s="32"/>
      <c r="Z262" s="32"/>
      <c r="AA262" s="32" t="s">
        <v>31</v>
      </c>
      <c r="AC262" s="38">
        <f>ABS(M262-J262)</f>
        <v>12</v>
      </c>
      <c r="AD262" s="40"/>
      <c r="AE262" s="37">
        <v>3</v>
      </c>
      <c r="AF262" s="37">
        <v>13</v>
      </c>
      <c r="AG262" s="32"/>
      <c r="AH262" s="32"/>
      <c r="AI262" s="32"/>
      <c r="AJ262" s="37">
        <f>I262-H262</f>
        <v>2</v>
      </c>
    </row>
    <row r="263" spans="1:38" x14ac:dyDescent="0.35">
      <c r="A263" s="32">
        <v>1291</v>
      </c>
      <c r="B263" s="32" t="s">
        <v>1856</v>
      </c>
      <c r="C263" s="32" t="s">
        <v>50</v>
      </c>
      <c r="D263" s="32" t="s">
        <v>2480</v>
      </c>
      <c r="E263" s="32" t="s">
        <v>2534</v>
      </c>
      <c r="F263" s="32" t="str">
        <f t="shared" si="12"/>
        <v>Program Office-Cordination Manager</v>
      </c>
      <c r="G263" s="32" t="s">
        <v>43</v>
      </c>
      <c r="H263" s="36">
        <v>45092.672731481478</v>
      </c>
      <c r="I263" s="36">
        <v>45095.672731481478</v>
      </c>
      <c r="J263" s="36">
        <f>I263+AE263</f>
        <v>45096.672731481478</v>
      </c>
      <c r="K263" s="36">
        <f>J263+AF263</f>
        <v>45101.672731481478</v>
      </c>
      <c r="L263" s="38" t="s">
        <v>46</v>
      </c>
      <c r="M263" s="39">
        <v>45104.672731481478</v>
      </c>
      <c r="N263" s="32" t="s">
        <v>48</v>
      </c>
      <c r="O263" s="32" t="s">
        <v>27</v>
      </c>
      <c r="P263" s="36"/>
      <c r="Q263" s="32"/>
      <c r="R263" s="32"/>
      <c r="S263" s="32"/>
      <c r="T263" s="36">
        <v>45105.672731481478</v>
      </c>
      <c r="U263" s="32"/>
      <c r="V263" s="32">
        <v>0</v>
      </c>
      <c r="W263" s="32"/>
      <c r="X263" s="32"/>
      <c r="Y263" s="32"/>
      <c r="Z263" s="32"/>
      <c r="AA263" s="32" t="s">
        <v>30</v>
      </c>
      <c r="AC263" s="38">
        <f>ABS(M263-J263)</f>
        <v>8</v>
      </c>
      <c r="AD263" s="40"/>
      <c r="AE263" s="37">
        <v>1</v>
      </c>
      <c r="AF263" s="37">
        <v>5</v>
      </c>
      <c r="AG263" s="32"/>
      <c r="AH263" s="32"/>
      <c r="AI263" s="32"/>
      <c r="AJ263" s="37">
        <f>I263-H263</f>
        <v>3</v>
      </c>
    </row>
    <row r="264" spans="1:38" x14ac:dyDescent="0.35">
      <c r="A264" s="32">
        <v>1157</v>
      </c>
      <c r="B264" s="32" t="s">
        <v>2286</v>
      </c>
      <c r="C264" s="32" t="s">
        <v>50</v>
      </c>
      <c r="D264" s="32" t="s">
        <v>2480</v>
      </c>
      <c r="E264" s="32" t="s">
        <v>2534</v>
      </c>
      <c r="F264" s="32" t="str">
        <f t="shared" si="12"/>
        <v>Program Office-Cordination Manager</v>
      </c>
      <c r="G264" s="32" t="s">
        <v>43</v>
      </c>
      <c r="H264" s="36">
        <v>44638.808749999997</v>
      </c>
      <c r="I264" s="36">
        <v>44642.808749999997</v>
      </c>
      <c r="J264" s="36">
        <f>I264+AE264</f>
        <v>44644.808749999997</v>
      </c>
      <c r="K264" s="36">
        <f>J264+AF264</f>
        <v>44664.808749999997</v>
      </c>
      <c r="L264" s="38" t="s">
        <v>46</v>
      </c>
      <c r="M264" s="39">
        <v>44656.808749999997</v>
      </c>
      <c r="N264" s="32" t="s">
        <v>48</v>
      </c>
      <c r="O264" s="32" t="s">
        <v>25</v>
      </c>
      <c r="P264" s="36"/>
      <c r="Q264" s="32"/>
      <c r="R264" s="32"/>
      <c r="S264" s="32"/>
      <c r="T264" s="36">
        <v>44659.808749999997</v>
      </c>
      <c r="U264" s="32"/>
      <c r="V264" s="32">
        <v>0</v>
      </c>
      <c r="W264" s="32"/>
      <c r="X264" s="32"/>
      <c r="Y264" s="32"/>
      <c r="Z264" s="32"/>
      <c r="AA264" s="32" t="s">
        <v>31</v>
      </c>
      <c r="AC264" s="38">
        <f>ABS(M264-J264)</f>
        <v>12</v>
      </c>
      <c r="AD264" s="40"/>
      <c r="AE264" s="37">
        <v>2</v>
      </c>
      <c r="AF264" s="37">
        <v>20</v>
      </c>
      <c r="AG264" s="32"/>
      <c r="AH264" s="32"/>
      <c r="AI264" s="32"/>
      <c r="AJ264" s="37">
        <f>I264-H264</f>
        <v>4</v>
      </c>
    </row>
    <row r="265" spans="1:38" x14ac:dyDescent="0.35">
      <c r="A265" s="32">
        <v>1155</v>
      </c>
      <c r="B265" s="32" t="s">
        <v>1512</v>
      </c>
      <c r="C265" s="32" t="s">
        <v>50</v>
      </c>
      <c r="D265" s="32" t="s">
        <v>2480</v>
      </c>
      <c r="E265" s="32" t="s">
        <v>2534</v>
      </c>
      <c r="F265" s="32" t="str">
        <f t="shared" si="12"/>
        <v>Program Office-Cordination Manager</v>
      </c>
      <c r="G265" s="32" t="s">
        <v>43</v>
      </c>
      <c r="H265" s="36">
        <v>44638.808749999997</v>
      </c>
      <c r="I265" s="36">
        <v>44641.808749999997</v>
      </c>
      <c r="J265" s="36">
        <f>I265+AE265</f>
        <v>44644.808749999997</v>
      </c>
      <c r="K265" s="36">
        <f>J265+AF265</f>
        <v>44659.808749999997</v>
      </c>
      <c r="L265" s="38" t="s">
        <v>46</v>
      </c>
      <c r="M265" s="39">
        <v>44649.808749999997</v>
      </c>
      <c r="N265" s="32" t="s">
        <v>21</v>
      </c>
      <c r="O265" s="32"/>
      <c r="P265" s="36">
        <v>44655.808749999997</v>
      </c>
      <c r="Q265" s="32" t="s">
        <v>21</v>
      </c>
      <c r="R265" s="32"/>
      <c r="S265" s="32"/>
      <c r="T265" s="36">
        <v>44652.808749999997</v>
      </c>
      <c r="U265" s="32"/>
      <c r="V265" s="32">
        <v>0</v>
      </c>
      <c r="W265" s="32"/>
      <c r="X265" s="32"/>
      <c r="Y265" s="32"/>
      <c r="Z265" s="32"/>
      <c r="AA265" s="32"/>
      <c r="AC265" s="38">
        <f>ABS(M265-J265)</f>
        <v>5</v>
      </c>
      <c r="AD265" s="40"/>
      <c r="AE265" s="37">
        <v>3</v>
      </c>
      <c r="AF265" s="37">
        <v>15</v>
      </c>
      <c r="AG265" s="32"/>
      <c r="AH265" s="32"/>
      <c r="AI265" s="32"/>
      <c r="AJ265" s="37">
        <f>I265-H265</f>
        <v>3</v>
      </c>
    </row>
    <row r="266" spans="1:38" x14ac:dyDescent="0.35">
      <c r="A266" s="32">
        <v>1154</v>
      </c>
      <c r="B266" s="32" t="s">
        <v>1638</v>
      </c>
      <c r="C266" s="32" t="s">
        <v>50</v>
      </c>
      <c r="D266" s="32" t="s">
        <v>2480</v>
      </c>
      <c r="E266" s="32" t="s">
        <v>2534</v>
      </c>
      <c r="F266" s="32" t="str">
        <f t="shared" si="12"/>
        <v>Program Office-Cordination Manager</v>
      </c>
      <c r="G266" s="32" t="s">
        <v>43</v>
      </c>
      <c r="H266" s="36">
        <v>44638.808749999997</v>
      </c>
      <c r="I266" s="36">
        <v>44640.808749999997</v>
      </c>
      <c r="J266" s="36">
        <f>I266+AE266</f>
        <v>44644.808749999997</v>
      </c>
      <c r="K266" s="36">
        <f>J266+AF266</f>
        <v>44672.808749999997</v>
      </c>
      <c r="L266" s="38" t="s">
        <v>46</v>
      </c>
      <c r="M266" s="39">
        <v>44653.808749999997</v>
      </c>
      <c r="N266" s="32" t="s">
        <v>21</v>
      </c>
      <c r="O266" s="32"/>
      <c r="P266" s="36">
        <v>44661.808749999997</v>
      </c>
      <c r="Q266" s="32" t="s">
        <v>21</v>
      </c>
      <c r="R266" s="32"/>
      <c r="S266" s="32"/>
      <c r="T266" s="36">
        <v>44657.808749999997</v>
      </c>
      <c r="U266" s="32"/>
      <c r="V266" s="32">
        <v>0</v>
      </c>
      <c r="W266" s="32"/>
      <c r="X266" s="32"/>
      <c r="Y266" s="32"/>
      <c r="Z266" s="32"/>
      <c r="AA266" s="32"/>
      <c r="AC266" s="38">
        <f>ABS(M266-J266)</f>
        <v>9</v>
      </c>
      <c r="AD266" s="40"/>
      <c r="AE266" s="37">
        <v>4</v>
      </c>
      <c r="AF266" s="37">
        <v>28</v>
      </c>
      <c r="AG266" s="32"/>
      <c r="AH266" s="32"/>
      <c r="AI266" s="32"/>
      <c r="AJ266" s="37">
        <f>I266-H266</f>
        <v>2</v>
      </c>
    </row>
    <row r="267" spans="1:38" x14ac:dyDescent="0.35">
      <c r="A267" s="32">
        <v>1152</v>
      </c>
      <c r="B267" s="32" t="s">
        <v>1757</v>
      </c>
      <c r="C267" s="32" t="s">
        <v>50</v>
      </c>
      <c r="D267" s="32" t="s">
        <v>2480</v>
      </c>
      <c r="E267" s="32" t="s">
        <v>2534</v>
      </c>
      <c r="F267" s="32" t="str">
        <f t="shared" si="12"/>
        <v>Program Office-Cordination Manager</v>
      </c>
      <c r="G267" s="32" t="s">
        <v>43</v>
      </c>
      <c r="H267" s="36">
        <v>44635.808749999997</v>
      </c>
      <c r="I267" s="36">
        <v>44638.808749999997</v>
      </c>
      <c r="J267" s="36">
        <f>I267+AE267</f>
        <v>44644.808749999997</v>
      </c>
      <c r="K267" s="36">
        <f>J267+AF267</f>
        <v>44661.808749999997</v>
      </c>
      <c r="L267" s="38" t="s">
        <v>46</v>
      </c>
      <c r="M267" s="39">
        <v>44658.808749999997</v>
      </c>
      <c r="N267" s="32" t="s">
        <v>22</v>
      </c>
      <c r="O267" s="32"/>
      <c r="P267" s="36">
        <v>44665.808749999997</v>
      </c>
      <c r="Q267" s="32" t="s">
        <v>22</v>
      </c>
      <c r="R267" s="32"/>
      <c r="S267" s="32"/>
      <c r="T267" s="36">
        <v>44662.808749999997</v>
      </c>
      <c r="U267" s="32"/>
      <c r="V267" s="32">
        <v>0</v>
      </c>
      <c r="W267" s="32"/>
      <c r="X267" s="32"/>
      <c r="Y267" s="32"/>
      <c r="Z267" s="32"/>
      <c r="AA267" s="32"/>
      <c r="AC267" s="38">
        <f>ABS(M267-J267)</f>
        <v>14</v>
      </c>
      <c r="AD267" s="40"/>
      <c r="AE267" s="37">
        <v>6</v>
      </c>
      <c r="AF267" s="37">
        <v>17</v>
      </c>
      <c r="AG267" s="32"/>
      <c r="AH267" s="32"/>
      <c r="AI267" s="32"/>
      <c r="AJ267" s="37">
        <f>I267-H267</f>
        <v>3</v>
      </c>
    </row>
    <row r="268" spans="1:38" x14ac:dyDescent="0.35">
      <c r="A268" s="32">
        <v>1151</v>
      </c>
      <c r="B268" s="32" t="s">
        <v>1595</v>
      </c>
      <c r="C268" s="32" t="s">
        <v>50</v>
      </c>
      <c r="D268" s="32" t="s">
        <v>2480</v>
      </c>
      <c r="E268" s="32" t="s">
        <v>2534</v>
      </c>
      <c r="F268" s="32" t="str">
        <f t="shared" si="12"/>
        <v>Program Office-Cordination Manager</v>
      </c>
      <c r="G268" s="32" t="s">
        <v>43</v>
      </c>
      <c r="H268" s="36">
        <v>44637.808749999997</v>
      </c>
      <c r="I268" s="36">
        <v>44641.808749999997</v>
      </c>
      <c r="J268" s="36">
        <f>I268+AE268</f>
        <v>44644.808749999997</v>
      </c>
      <c r="K268" s="36">
        <f>J268+AF268</f>
        <v>44666.808749999997</v>
      </c>
      <c r="L268" s="38" t="s">
        <v>46</v>
      </c>
      <c r="M268" s="39">
        <v>44659.808749999997</v>
      </c>
      <c r="N268" s="32" t="s">
        <v>21</v>
      </c>
      <c r="O268" s="32"/>
      <c r="P268" s="36">
        <v>44664.808749999997</v>
      </c>
      <c r="Q268" s="32" t="s">
        <v>21</v>
      </c>
      <c r="R268" s="32"/>
      <c r="S268" s="32"/>
      <c r="T268" s="36">
        <v>44663.808749999997</v>
      </c>
      <c r="U268" s="32"/>
      <c r="V268" s="32">
        <v>0</v>
      </c>
      <c r="W268" s="32"/>
      <c r="X268" s="32"/>
      <c r="Y268" s="32"/>
      <c r="Z268" s="32"/>
      <c r="AA268" s="32"/>
      <c r="AC268" s="38">
        <f>ABS(M268-J268)</f>
        <v>15</v>
      </c>
      <c r="AD268" s="40"/>
      <c r="AE268" s="37">
        <v>3</v>
      </c>
      <c r="AF268" s="37">
        <v>22</v>
      </c>
      <c r="AG268" s="32"/>
      <c r="AH268" s="32"/>
      <c r="AI268" s="32"/>
      <c r="AJ268" s="37">
        <f>I268-H268</f>
        <v>4</v>
      </c>
    </row>
    <row r="269" spans="1:38" x14ac:dyDescent="0.35">
      <c r="A269" s="32">
        <v>1000</v>
      </c>
      <c r="B269" s="32" t="s">
        <v>990</v>
      </c>
      <c r="C269" s="32" t="s">
        <v>50</v>
      </c>
      <c r="D269" s="32" t="s">
        <v>2480</v>
      </c>
      <c r="E269" s="32" t="s">
        <v>2534</v>
      </c>
      <c r="F269" s="32" t="str">
        <f t="shared" si="12"/>
        <v>Program Office-Cordination Manager</v>
      </c>
      <c r="G269" s="32" t="s">
        <v>43</v>
      </c>
      <c r="H269" s="36">
        <v>45015.858425925922</v>
      </c>
      <c r="I269" s="36">
        <v>45018.858425925922</v>
      </c>
      <c r="J269" s="36">
        <f>I269+AE269</f>
        <v>45020.858425925922</v>
      </c>
      <c r="K269" s="36">
        <f>J269+AF269</f>
        <v>45048.858425925922</v>
      </c>
      <c r="L269" s="38" t="s">
        <v>46</v>
      </c>
      <c r="M269" s="39">
        <v>45033.858425925922</v>
      </c>
      <c r="N269" s="32" t="s">
        <v>21</v>
      </c>
      <c r="O269" s="32"/>
      <c r="P269" s="36">
        <v>45039.858425925922</v>
      </c>
      <c r="Q269" s="32" t="s">
        <v>21</v>
      </c>
      <c r="R269" s="32"/>
      <c r="S269" s="32"/>
      <c r="T269" s="36">
        <v>45037.858425925922</v>
      </c>
      <c r="U269" s="32"/>
      <c r="V269" s="32">
        <v>0</v>
      </c>
      <c r="W269" s="32"/>
      <c r="X269" s="32"/>
      <c r="Y269" s="32"/>
      <c r="Z269" s="32"/>
      <c r="AA269" s="32"/>
      <c r="AC269" s="38">
        <f>ABS(M269-J269)</f>
        <v>13</v>
      </c>
      <c r="AD269" s="40"/>
      <c r="AE269" s="37">
        <v>2</v>
      </c>
      <c r="AF269" s="37">
        <v>28</v>
      </c>
      <c r="AG269" s="32"/>
      <c r="AH269" s="32"/>
      <c r="AI269" s="32"/>
      <c r="AJ269" s="37">
        <f>I269-H269</f>
        <v>3</v>
      </c>
    </row>
    <row r="270" spans="1:38" x14ac:dyDescent="0.35">
      <c r="A270" s="32">
        <v>992</v>
      </c>
      <c r="B270" s="32" t="s">
        <v>984</v>
      </c>
      <c r="C270" s="32" t="s">
        <v>50</v>
      </c>
      <c r="D270" s="32" t="s">
        <v>2480</v>
      </c>
      <c r="E270" s="32" t="s">
        <v>2534</v>
      </c>
      <c r="F270" s="32" t="str">
        <f t="shared" si="12"/>
        <v>Program Office-Cordination Manager</v>
      </c>
      <c r="G270" s="32" t="s">
        <v>43</v>
      </c>
      <c r="H270" s="36">
        <v>45016.858425925922</v>
      </c>
      <c r="I270" s="36">
        <v>45018.858425925922</v>
      </c>
      <c r="J270" s="36">
        <f>I270+AE270</f>
        <v>45020.858425925922</v>
      </c>
      <c r="K270" s="36">
        <f>J270+AF270</f>
        <v>45029.858425925922</v>
      </c>
      <c r="L270" s="38" t="s">
        <v>46</v>
      </c>
      <c r="M270" s="39">
        <v>45024.858425925922</v>
      </c>
      <c r="N270" s="32" t="s">
        <v>48</v>
      </c>
      <c r="O270" s="32" t="s">
        <v>24</v>
      </c>
      <c r="P270" s="36"/>
      <c r="Q270" s="32"/>
      <c r="R270" s="32"/>
      <c r="S270" s="32"/>
      <c r="T270" s="36"/>
      <c r="U270" s="32"/>
      <c r="V270" s="32">
        <v>0</v>
      </c>
      <c r="W270" s="32"/>
      <c r="X270" s="32"/>
      <c r="Y270" s="32"/>
      <c r="Z270" s="32"/>
      <c r="AA270" s="32" t="s">
        <v>31</v>
      </c>
      <c r="AC270" s="38">
        <f>ABS(M270-J270)</f>
        <v>4</v>
      </c>
      <c r="AD270" s="40"/>
      <c r="AE270" s="37">
        <v>2</v>
      </c>
      <c r="AF270" s="37">
        <v>9</v>
      </c>
      <c r="AG270" s="32"/>
      <c r="AH270" s="32"/>
      <c r="AI270" s="32"/>
      <c r="AJ270" s="37">
        <f>I270-H270</f>
        <v>2</v>
      </c>
    </row>
    <row r="271" spans="1:38" x14ac:dyDescent="0.35">
      <c r="A271" s="32">
        <v>991</v>
      </c>
      <c r="B271" s="32" t="s">
        <v>983</v>
      </c>
      <c r="C271" s="32" t="s">
        <v>50</v>
      </c>
      <c r="D271" s="32" t="s">
        <v>2480</v>
      </c>
      <c r="E271" s="32" t="s">
        <v>2534</v>
      </c>
      <c r="F271" s="32" t="str">
        <f t="shared" si="12"/>
        <v>Program Office-Cordination Manager</v>
      </c>
      <c r="G271" s="32" t="s">
        <v>43</v>
      </c>
      <c r="H271" s="36">
        <v>45010.858425925922</v>
      </c>
      <c r="I271" s="36">
        <v>45014.858425925922</v>
      </c>
      <c r="J271" s="36">
        <f>I271+AE271</f>
        <v>45020.858425925922</v>
      </c>
      <c r="K271" s="36">
        <f>J271+AF271</f>
        <v>45026.858425925922</v>
      </c>
      <c r="L271" s="38" t="s">
        <v>46</v>
      </c>
      <c r="M271" s="39">
        <v>45031.858425925922</v>
      </c>
      <c r="N271" s="32" t="s">
        <v>20</v>
      </c>
      <c r="O271" s="32"/>
      <c r="P271" s="36">
        <v>45034.858425925922</v>
      </c>
      <c r="Q271" s="32" t="s">
        <v>20</v>
      </c>
      <c r="R271" s="36">
        <v>45033.858425925922</v>
      </c>
      <c r="S271" s="36">
        <v>45037.858425925922</v>
      </c>
      <c r="T271" s="36">
        <v>45033.858425925922</v>
      </c>
      <c r="U271" s="36">
        <v>45040.858425925922</v>
      </c>
      <c r="V271" s="41">
        <v>1</v>
      </c>
      <c r="W271" s="36">
        <v>45042.858425925922</v>
      </c>
      <c r="X271" s="36">
        <v>45044.858425925922</v>
      </c>
      <c r="Y271" s="36">
        <v>45045.858425925922</v>
      </c>
      <c r="Z271" s="32"/>
      <c r="AA271" s="32"/>
      <c r="AB271" s="5">
        <v>45060.858425925922</v>
      </c>
      <c r="AC271" s="38">
        <f>ABS(M271-J271)</f>
        <v>11</v>
      </c>
      <c r="AD271" s="37">
        <f>U271-H271</f>
        <v>30</v>
      </c>
      <c r="AE271" s="37">
        <v>6</v>
      </c>
      <c r="AF271" s="37">
        <v>6</v>
      </c>
      <c r="AG271" s="32">
        <v>122</v>
      </c>
      <c r="AH271" s="41">
        <f>W271-U271</f>
        <v>2</v>
      </c>
      <c r="AI271" s="42">
        <f>U271-M271</f>
        <v>9</v>
      </c>
      <c r="AJ271" s="37">
        <f>I271-H271</f>
        <v>4</v>
      </c>
      <c r="AK271">
        <f>AB271-U271</f>
        <v>20</v>
      </c>
      <c r="AL271" s="11">
        <f t="shared" ref="AL271:AL272" si="13">Y271-X271</f>
        <v>1</v>
      </c>
    </row>
    <row r="272" spans="1:38" x14ac:dyDescent="0.35">
      <c r="A272" s="32">
        <v>957</v>
      </c>
      <c r="B272" s="32" t="s">
        <v>954</v>
      </c>
      <c r="C272" s="32" t="s">
        <v>50</v>
      </c>
      <c r="D272" s="32" t="s">
        <v>2480</v>
      </c>
      <c r="E272" s="32" t="s">
        <v>2534</v>
      </c>
      <c r="F272" s="32" t="str">
        <f t="shared" si="12"/>
        <v>Program Office-Cordination Manager</v>
      </c>
      <c r="G272" s="32" t="s">
        <v>43</v>
      </c>
      <c r="H272" s="36">
        <v>45141.997118055559</v>
      </c>
      <c r="I272" s="36">
        <v>45142.997118055559</v>
      </c>
      <c r="J272" s="36">
        <f>I272+AE272</f>
        <v>45147.997118055559</v>
      </c>
      <c r="K272" s="36">
        <f>J272+AF272</f>
        <v>45161.997118055559</v>
      </c>
      <c r="L272" s="38" t="s">
        <v>46</v>
      </c>
      <c r="M272" s="39">
        <v>45161.997118055559</v>
      </c>
      <c r="N272" s="32" t="s">
        <v>20</v>
      </c>
      <c r="O272" s="32"/>
      <c r="P272" s="36">
        <v>45168.997118055559</v>
      </c>
      <c r="Q272" s="32" t="s">
        <v>20</v>
      </c>
      <c r="R272" s="36">
        <v>45163.997118055559</v>
      </c>
      <c r="S272" s="36">
        <v>45166.997118055559</v>
      </c>
      <c r="T272" s="36">
        <v>45164.997118055559</v>
      </c>
      <c r="U272" s="36">
        <v>45170.997118055559</v>
      </c>
      <c r="V272" s="41">
        <v>1</v>
      </c>
      <c r="W272" s="36">
        <v>45174.997118055559</v>
      </c>
      <c r="X272" s="36">
        <v>45177.997118055559</v>
      </c>
      <c r="Y272" s="36">
        <v>45178.997118055559</v>
      </c>
      <c r="Z272" s="32"/>
      <c r="AA272" s="32"/>
      <c r="AB272" s="5">
        <v>45190.997118055559</v>
      </c>
      <c r="AC272" s="38">
        <f>ABS(M272-J272)</f>
        <v>14</v>
      </c>
      <c r="AD272" s="37">
        <f>U272-H272</f>
        <v>29</v>
      </c>
      <c r="AE272" s="37">
        <v>5</v>
      </c>
      <c r="AF272" s="37">
        <v>14</v>
      </c>
      <c r="AG272" s="32">
        <v>176</v>
      </c>
      <c r="AH272" s="41">
        <f>W272-U272</f>
        <v>4</v>
      </c>
      <c r="AI272" s="42">
        <f>U272-M272</f>
        <v>9</v>
      </c>
      <c r="AJ272" s="37">
        <f>I272-H272</f>
        <v>1</v>
      </c>
      <c r="AK272">
        <f>AB272-U272</f>
        <v>20</v>
      </c>
      <c r="AL272" s="11">
        <f t="shared" si="13"/>
        <v>1</v>
      </c>
    </row>
    <row r="273" spans="1:38" x14ac:dyDescent="0.35">
      <c r="A273" s="32">
        <v>956</v>
      </c>
      <c r="B273" s="32" t="s">
        <v>953</v>
      </c>
      <c r="C273" s="32" t="s">
        <v>50</v>
      </c>
      <c r="D273" s="32" t="s">
        <v>2480</v>
      </c>
      <c r="E273" s="32" t="s">
        <v>2534</v>
      </c>
      <c r="F273" s="32" t="str">
        <f t="shared" si="12"/>
        <v>Program Office-Cordination Manager</v>
      </c>
      <c r="G273" s="32" t="s">
        <v>43</v>
      </c>
      <c r="H273" s="36">
        <v>45141.997118055559</v>
      </c>
      <c r="I273" s="36">
        <v>45143.997118055559</v>
      </c>
      <c r="J273" s="36">
        <f>I273+AE273</f>
        <v>45147.997118055559</v>
      </c>
      <c r="K273" s="36">
        <f>J273+AF273</f>
        <v>45175.997118055559</v>
      </c>
      <c r="L273" s="38" t="s">
        <v>46</v>
      </c>
      <c r="M273" s="39">
        <v>45152.997118055559</v>
      </c>
      <c r="N273" s="32" t="s">
        <v>48</v>
      </c>
      <c r="O273" s="32" t="s">
        <v>24</v>
      </c>
      <c r="P273" s="36"/>
      <c r="Q273" s="32"/>
      <c r="R273" s="32"/>
      <c r="S273" s="32"/>
      <c r="T273" s="36">
        <v>45153.997118055559</v>
      </c>
      <c r="U273" s="32"/>
      <c r="V273" s="32">
        <v>0</v>
      </c>
      <c r="W273" s="32"/>
      <c r="X273" s="32"/>
      <c r="Y273" s="32"/>
      <c r="Z273" s="32"/>
      <c r="AA273" s="32" t="s">
        <v>31</v>
      </c>
      <c r="AC273" s="38">
        <f>ABS(M273-J273)</f>
        <v>5</v>
      </c>
      <c r="AD273" s="40"/>
      <c r="AE273" s="37">
        <v>4</v>
      </c>
      <c r="AF273" s="37">
        <v>28</v>
      </c>
      <c r="AG273" s="32"/>
      <c r="AH273" s="32"/>
      <c r="AI273" s="32"/>
      <c r="AJ273" s="37">
        <f>I273-H273</f>
        <v>2</v>
      </c>
    </row>
    <row r="274" spans="1:38" x14ac:dyDescent="0.35">
      <c r="A274" s="32">
        <v>948</v>
      </c>
      <c r="B274" s="32" t="s">
        <v>946</v>
      </c>
      <c r="C274" s="32" t="s">
        <v>50</v>
      </c>
      <c r="D274" s="32" t="s">
        <v>2480</v>
      </c>
      <c r="E274" s="32" t="s">
        <v>2534</v>
      </c>
      <c r="F274" s="32" t="str">
        <f t="shared" si="12"/>
        <v>Program Office-Cordination Manager</v>
      </c>
      <c r="G274" s="32" t="s">
        <v>43</v>
      </c>
      <c r="H274" s="36">
        <v>44864.043067129627</v>
      </c>
      <c r="I274" s="36">
        <v>44865.043067129627</v>
      </c>
      <c r="J274" s="36">
        <f>I274+AE274</f>
        <v>44868.043067129627</v>
      </c>
      <c r="K274" s="36">
        <f>J274+AF274</f>
        <v>44877.043067129627</v>
      </c>
      <c r="L274" s="38" t="s">
        <v>47</v>
      </c>
      <c r="M274" s="39"/>
      <c r="N274" s="32"/>
      <c r="O274" s="32"/>
      <c r="P274" s="36"/>
      <c r="Q274" s="32"/>
      <c r="R274" s="32"/>
      <c r="S274" s="32"/>
      <c r="T274" s="36"/>
      <c r="U274" s="32"/>
      <c r="V274" s="32">
        <v>0</v>
      </c>
      <c r="W274" s="32"/>
      <c r="X274" s="32"/>
      <c r="Y274" s="32"/>
      <c r="Z274" s="32"/>
      <c r="AA274" s="32"/>
      <c r="AC274" s="38"/>
      <c r="AD274" s="40"/>
      <c r="AE274" s="37">
        <v>3</v>
      </c>
      <c r="AF274" s="37">
        <v>9</v>
      </c>
      <c r="AG274" s="32"/>
      <c r="AH274" s="32"/>
      <c r="AI274" s="32"/>
      <c r="AJ274" s="37">
        <f>I274-H274</f>
        <v>1</v>
      </c>
    </row>
    <row r="275" spans="1:38" x14ac:dyDescent="0.35">
      <c r="A275" s="32">
        <v>947</v>
      </c>
      <c r="B275" s="32" t="s">
        <v>945</v>
      </c>
      <c r="C275" s="32" t="s">
        <v>50</v>
      </c>
      <c r="D275" s="32" t="s">
        <v>2480</v>
      </c>
      <c r="E275" s="32" t="s">
        <v>2534</v>
      </c>
      <c r="F275" s="32" t="str">
        <f t="shared" si="12"/>
        <v>Program Office-Cordination Manager</v>
      </c>
      <c r="G275" s="32" t="s">
        <v>43</v>
      </c>
      <c r="H275" s="36">
        <v>44862.043067129627</v>
      </c>
      <c r="I275" s="36">
        <v>44864.043067129627</v>
      </c>
      <c r="J275" s="36">
        <f>I275+AE275</f>
        <v>44868.043067129627</v>
      </c>
      <c r="K275" s="36">
        <f>J275+AF275</f>
        <v>44895.043067129627</v>
      </c>
      <c r="L275" s="38" t="s">
        <v>46</v>
      </c>
      <c r="M275" s="39">
        <v>44875.043067129627</v>
      </c>
      <c r="N275" s="32" t="s">
        <v>48</v>
      </c>
      <c r="O275" s="32" t="s">
        <v>28</v>
      </c>
      <c r="P275" s="36"/>
      <c r="Q275" s="32"/>
      <c r="R275" s="32"/>
      <c r="S275" s="32"/>
      <c r="T275" s="36">
        <v>44876.043067129627</v>
      </c>
      <c r="U275" s="32"/>
      <c r="V275" s="32">
        <v>0</v>
      </c>
      <c r="W275" s="32"/>
      <c r="X275" s="32"/>
      <c r="Y275" s="32"/>
      <c r="Z275" s="32"/>
      <c r="AA275" s="32" t="s">
        <v>31</v>
      </c>
      <c r="AC275" s="38">
        <f>ABS(M275-J275)</f>
        <v>7</v>
      </c>
      <c r="AD275" s="40"/>
      <c r="AE275" s="37">
        <v>4</v>
      </c>
      <c r="AF275" s="37">
        <v>27</v>
      </c>
      <c r="AG275" s="32"/>
      <c r="AH275" s="32"/>
      <c r="AI275" s="32"/>
      <c r="AJ275" s="37">
        <f>I275-H275</f>
        <v>2</v>
      </c>
    </row>
    <row r="276" spans="1:38" x14ac:dyDescent="0.35">
      <c r="A276" s="32">
        <v>908</v>
      </c>
      <c r="B276" s="32" t="s">
        <v>912</v>
      </c>
      <c r="C276" s="32" t="s">
        <v>50</v>
      </c>
      <c r="D276" s="32" t="s">
        <v>2480</v>
      </c>
      <c r="E276" s="32" t="s">
        <v>2534</v>
      </c>
      <c r="F276" s="32" t="str">
        <f t="shared" si="12"/>
        <v>Program Office-Cordination Manager</v>
      </c>
      <c r="G276" s="32" t="s">
        <v>43</v>
      </c>
      <c r="H276" s="36">
        <v>45162.249560185184</v>
      </c>
      <c r="I276" s="36">
        <v>45163.249560185184</v>
      </c>
      <c r="J276" s="36">
        <f>I276+AE276</f>
        <v>45166.249560185184</v>
      </c>
      <c r="K276" s="36">
        <f>J276+AF276</f>
        <v>45176.249560185184</v>
      </c>
      <c r="L276" s="38" t="s">
        <v>46</v>
      </c>
      <c r="M276" s="39">
        <v>45170.249560185184</v>
      </c>
      <c r="N276" s="32" t="s">
        <v>48</v>
      </c>
      <c r="O276" s="32" t="s">
        <v>27</v>
      </c>
      <c r="P276" s="36"/>
      <c r="Q276" s="32"/>
      <c r="R276" s="32"/>
      <c r="S276" s="32"/>
      <c r="T276" s="36">
        <v>45171.249560185184</v>
      </c>
      <c r="U276" s="32"/>
      <c r="V276" s="32">
        <v>0</v>
      </c>
      <c r="W276" s="32"/>
      <c r="X276" s="32"/>
      <c r="Y276" s="32"/>
      <c r="Z276" s="32"/>
      <c r="AA276" s="32" t="s">
        <v>31</v>
      </c>
      <c r="AC276" s="38">
        <f>ABS(M276-J276)</f>
        <v>4</v>
      </c>
      <c r="AD276" s="40"/>
      <c r="AE276" s="37">
        <v>3</v>
      </c>
      <c r="AF276" s="37">
        <v>10</v>
      </c>
      <c r="AG276" s="32"/>
      <c r="AH276" s="32"/>
      <c r="AI276" s="32"/>
      <c r="AJ276" s="37">
        <f>I276-H276</f>
        <v>1</v>
      </c>
    </row>
    <row r="277" spans="1:38" x14ac:dyDescent="0.35">
      <c r="A277" s="32">
        <v>903</v>
      </c>
      <c r="B277" s="32" t="s">
        <v>908</v>
      </c>
      <c r="C277" s="32" t="s">
        <v>50</v>
      </c>
      <c r="D277" s="32" t="s">
        <v>2480</v>
      </c>
      <c r="E277" s="32" t="s">
        <v>2534</v>
      </c>
      <c r="F277" s="32" t="str">
        <f t="shared" si="12"/>
        <v>Program Office-Cordination Manager</v>
      </c>
      <c r="G277" s="32" t="s">
        <v>43</v>
      </c>
      <c r="H277" s="36">
        <v>45160.249560185184</v>
      </c>
      <c r="I277" s="36">
        <v>45164.249560185184</v>
      </c>
      <c r="J277" s="36">
        <f>I277+AE277</f>
        <v>45166.249560185184</v>
      </c>
      <c r="K277" s="36">
        <f>J277+AF277</f>
        <v>45179.249560185184</v>
      </c>
      <c r="L277" s="38" t="s">
        <v>47</v>
      </c>
      <c r="M277" s="39"/>
      <c r="N277" s="32"/>
      <c r="O277" s="32"/>
      <c r="P277" s="36"/>
      <c r="Q277" s="32"/>
      <c r="R277" s="32"/>
      <c r="S277" s="32"/>
      <c r="T277" s="36"/>
      <c r="U277" s="32"/>
      <c r="V277" s="32">
        <v>0</v>
      </c>
      <c r="W277" s="32"/>
      <c r="X277" s="32"/>
      <c r="Y277" s="32"/>
      <c r="Z277" s="32"/>
      <c r="AA277" s="32"/>
      <c r="AC277" s="38"/>
      <c r="AD277" s="40"/>
      <c r="AE277" s="37">
        <v>2</v>
      </c>
      <c r="AF277" s="37">
        <v>13</v>
      </c>
      <c r="AG277" s="32"/>
      <c r="AH277" s="32"/>
      <c r="AI277" s="32"/>
      <c r="AJ277" s="37">
        <f>I277-H277</f>
        <v>4</v>
      </c>
    </row>
    <row r="278" spans="1:38" x14ac:dyDescent="0.35">
      <c r="A278" s="32">
        <v>838</v>
      </c>
      <c r="B278" s="32" t="s">
        <v>854</v>
      </c>
      <c r="C278" s="32" t="s">
        <v>50</v>
      </c>
      <c r="D278" s="32" t="s">
        <v>2480</v>
      </c>
      <c r="E278" s="32" t="s">
        <v>2534</v>
      </c>
      <c r="F278" s="32" t="str">
        <f t="shared" si="12"/>
        <v>Program Office-Cordination Manager</v>
      </c>
      <c r="G278" s="32" t="s">
        <v>43</v>
      </c>
      <c r="H278" s="36">
        <v>44753.707071759258</v>
      </c>
      <c r="I278" s="36">
        <v>44754.707071759258</v>
      </c>
      <c r="J278" s="36">
        <f>I278+AE278</f>
        <v>44760.707071759258</v>
      </c>
      <c r="K278" s="36">
        <f>J278+AF278</f>
        <v>44777.707071759258</v>
      </c>
      <c r="L278" s="38" t="s">
        <v>46</v>
      </c>
      <c r="M278" s="39">
        <v>44778.707071759258</v>
      </c>
      <c r="N278" s="32" t="s">
        <v>21</v>
      </c>
      <c r="O278" s="32"/>
      <c r="P278" s="36">
        <v>44782.707071759258</v>
      </c>
      <c r="Q278" s="32" t="s">
        <v>21</v>
      </c>
      <c r="R278" s="32"/>
      <c r="S278" s="32"/>
      <c r="T278" s="36">
        <v>44780.707071759258</v>
      </c>
      <c r="U278" s="32"/>
      <c r="V278" s="32">
        <v>0</v>
      </c>
      <c r="W278" s="32"/>
      <c r="X278" s="32"/>
      <c r="Y278" s="32"/>
      <c r="Z278" s="32"/>
      <c r="AA278" s="32"/>
      <c r="AC278" s="38">
        <f>ABS(M278-J278)</f>
        <v>18</v>
      </c>
      <c r="AD278" s="40"/>
      <c r="AE278" s="37">
        <v>6</v>
      </c>
      <c r="AF278" s="37">
        <v>17</v>
      </c>
      <c r="AG278" s="32"/>
      <c r="AH278" s="32"/>
      <c r="AI278" s="32"/>
      <c r="AJ278" s="37">
        <f>I278-H278</f>
        <v>1</v>
      </c>
    </row>
    <row r="279" spans="1:38" x14ac:dyDescent="0.35">
      <c r="A279" s="32">
        <v>833</v>
      </c>
      <c r="B279" s="32" t="s">
        <v>850</v>
      </c>
      <c r="C279" s="32" t="s">
        <v>50</v>
      </c>
      <c r="D279" s="32" t="s">
        <v>2480</v>
      </c>
      <c r="E279" s="32" t="s">
        <v>2534</v>
      </c>
      <c r="F279" s="32" t="str">
        <f t="shared" si="12"/>
        <v>Program Office-Cordination Manager</v>
      </c>
      <c r="G279" s="32" t="s">
        <v>43</v>
      </c>
      <c r="H279" s="36">
        <v>44755.707071759258</v>
      </c>
      <c r="I279" s="36">
        <v>44758.707071759258</v>
      </c>
      <c r="J279" s="36">
        <f>I279+AE279</f>
        <v>44760.707071759258</v>
      </c>
      <c r="K279" s="36">
        <f>J279+AF279</f>
        <v>44766.707071759258</v>
      </c>
      <c r="L279" s="38" t="s">
        <v>47</v>
      </c>
      <c r="M279" s="39"/>
      <c r="N279" s="32"/>
      <c r="O279" s="32"/>
      <c r="P279" s="36"/>
      <c r="Q279" s="32"/>
      <c r="R279" s="32"/>
      <c r="S279" s="32"/>
      <c r="T279" s="36"/>
      <c r="U279" s="32"/>
      <c r="V279" s="32">
        <v>0</v>
      </c>
      <c r="W279" s="32"/>
      <c r="X279" s="32"/>
      <c r="Y279" s="32"/>
      <c r="Z279" s="32"/>
      <c r="AA279" s="32"/>
      <c r="AC279" s="38"/>
      <c r="AD279" s="40"/>
      <c r="AE279" s="37">
        <v>2</v>
      </c>
      <c r="AF279" s="37">
        <v>6</v>
      </c>
      <c r="AG279" s="32"/>
      <c r="AH279" s="32"/>
      <c r="AI279" s="32"/>
      <c r="AJ279" s="37">
        <f>I279-H279</f>
        <v>3</v>
      </c>
    </row>
    <row r="280" spans="1:38" x14ac:dyDescent="0.35">
      <c r="A280" s="32">
        <v>829</v>
      </c>
      <c r="B280" s="32" t="s">
        <v>846</v>
      </c>
      <c r="C280" s="32" t="s">
        <v>50</v>
      </c>
      <c r="D280" s="32" t="s">
        <v>2480</v>
      </c>
      <c r="E280" s="32" t="s">
        <v>2534</v>
      </c>
      <c r="F280" s="32" t="str">
        <f t="shared" si="12"/>
        <v>Program Office-Cordination Manager</v>
      </c>
      <c r="G280" s="32" t="s">
        <v>43</v>
      </c>
      <c r="H280" s="36">
        <v>44624.625335648147</v>
      </c>
      <c r="I280" s="36">
        <v>44626.625335648147</v>
      </c>
      <c r="J280" s="36">
        <f>I280+AE280</f>
        <v>44631.625335648147</v>
      </c>
      <c r="K280" s="36">
        <f>J280+AF280</f>
        <v>44643.625335648147</v>
      </c>
      <c r="L280" s="38" t="s">
        <v>46</v>
      </c>
      <c r="M280" s="39">
        <v>44647.625335648147</v>
      </c>
      <c r="N280" s="32" t="s">
        <v>20</v>
      </c>
      <c r="O280" s="32"/>
      <c r="P280" s="36">
        <v>44651.625335648147</v>
      </c>
      <c r="Q280" s="32" t="s">
        <v>20</v>
      </c>
      <c r="R280" s="36">
        <v>44648.625335648147</v>
      </c>
      <c r="S280" s="36">
        <v>44652.625335648147</v>
      </c>
      <c r="T280" s="36">
        <v>44649.625335648147</v>
      </c>
      <c r="U280" s="36">
        <v>44654.625335648147</v>
      </c>
      <c r="V280" s="41">
        <v>1</v>
      </c>
      <c r="W280" s="36">
        <v>44657.625335648147</v>
      </c>
      <c r="X280" s="36">
        <v>44659.625335648147</v>
      </c>
      <c r="Y280" s="36">
        <v>44662.625335648147</v>
      </c>
      <c r="Z280" s="32"/>
      <c r="AA280" s="32"/>
      <c r="AB280" s="5">
        <v>44675.625335648147</v>
      </c>
      <c r="AC280" s="38">
        <f>ABS(M280-J280)</f>
        <v>16</v>
      </c>
      <c r="AD280" s="37">
        <f>U280-H280</f>
        <v>30</v>
      </c>
      <c r="AE280" s="37">
        <v>5</v>
      </c>
      <c r="AF280" s="37">
        <v>12</v>
      </c>
      <c r="AG280" s="32">
        <v>170</v>
      </c>
      <c r="AH280" s="41">
        <f>W280-U280</f>
        <v>3</v>
      </c>
      <c r="AI280" s="42">
        <f>U280-M280</f>
        <v>7</v>
      </c>
      <c r="AJ280" s="37">
        <f>I280-H280</f>
        <v>2</v>
      </c>
      <c r="AK280">
        <f>AB280-U280</f>
        <v>21</v>
      </c>
      <c r="AL280" s="11">
        <f>Y280-X280</f>
        <v>3</v>
      </c>
    </row>
    <row r="281" spans="1:38" x14ac:dyDescent="0.35">
      <c r="A281" s="32">
        <v>828</v>
      </c>
      <c r="B281" s="32" t="s">
        <v>845</v>
      </c>
      <c r="C281" s="32" t="s">
        <v>50</v>
      </c>
      <c r="D281" s="32" t="s">
        <v>2480</v>
      </c>
      <c r="E281" s="32" t="s">
        <v>2534</v>
      </c>
      <c r="F281" s="32" t="str">
        <f t="shared" si="12"/>
        <v>Program Office-Cordination Manager</v>
      </c>
      <c r="G281" s="32" t="s">
        <v>43</v>
      </c>
      <c r="H281" s="36">
        <v>44626.625335648147</v>
      </c>
      <c r="I281" s="36">
        <v>44629.625335648147</v>
      </c>
      <c r="J281" s="36">
        <f>I281+AE281</f>
        <v>44631.625335648147</v>
      </c>
      <c r="K281" s="36">
        <f>J281+AF281</f>
        <v>44649.625335648147</v>
      </c>
      <c r="L281" s="38" t="s">
        <v>46</v>
      </c>
      <c r="M281" s="39">
        <v>44640.625335648147</v>
      </c>
      <c r="N281" s="32" t="s">
        <v>22</v>
      </c>
      <c r="O281" s="32"/>
      <c r="P281" s="36">
        <v>44644.625335648147</v>
      </c>
      <c r="Q281" s="32" t="s">
        <v>22</v>
      </c>
      <c r="R281" s="32"/>
      <c r="S281" s="32"/>
      <c r="T281" s="36">
        <v>44641.625335648147</v>
      </c>
      <c r="U281" s="32"/>
      <c r="V281" s="32">
        <v>0</v>
      </c>
      <c r="W281" s="32"/>
      <c r="X281" s="32"/>
      <c r="Y281" s="32"/>
      <c r="Z281" s="32"/>
      <c r="AA281" s="32"/>
      <c r="AC281" s="38">
        <f>ABS(M281-J281)</f>
        <v>9</v>
      </c>
      <c r="AD281" s="40"/>
      <c r="AE281" s="37">
        <v>2</v>
      </c>
      <c r="AF281" s="37">
        <v>18</v>
      </c>
      <c r="AG281" s="32"/>
      <c r="AH281" s="32"/>
      <c r="AI281" s="32"/>
      <c r="AJ281" s="37">
        <f>I281-H281</f>
        <v>3</v>
      </c>
    </row>
    <row r="282" spans="1:38" x14ac:dyDescent="0.35">
      <c r="A282" s="32">
        <v>826</v>
      </c>
      <c r="B282" s="32" t="s">
        <v>843</v>
      </c>
      <c r="C282" s="32" t="s">
        <v>50</v>
      </c>
      <c r="D282" s="32" t="s">
        <v>2480</v>
      </c>
      <c r="E282" s="32" t="s">
        <v>2534</v>
      </c>
      <c r="F282" s="32" t="str">
        <f t="shared" si="12"/>
        <v>Program Office-Cordination Manager</v>
      </c>
      <c r="G282" s="32" t="s">
        <v>43</v>
      </c>
      <c r="H282" s="36">
        <v>44626.625335648147</v>
      </c>
      <c r="I282" s="36">
        <v>44629.625335648147</v>
      </c>
      <c r="J282" s="36">
        <f>I282+AE282</f>
        <v>44631.625335648147</v>
      </c>
      <c r="K282" s="36">
        <f>J282+AF282</f>
        <v>44661.625335648147</v>
      </c>
      <c r="L282" s="38" t="s">
        <v>46</v>
      </c>
      <c r="M282" s="39">
        <v>44646.625335648147</v>
      </c>
      <c r="N282" s="32" t="s">
        <v>20</v>
      </c>
      <c r="O282" s="32"/>
      <c r="P282" s="36">
        <v>44651.625335648147</v>
      </c>
      <c r="Q282" s="32" t="s">
        <v>20</v>
      </c>
      <c r="R282" s="36">
        <v>44648.625335648147</v>
      </c>
      <c r="S282" s="36">
        <v>44652.625335648147</v>
      </c>
      <c r="T282" s="36">
        <v>44650.625335648147</v>
      </c>
      <c r="U282" s="36">
        <v>44654.625335648147</v>
      </c>
      <c r="V282" s="41">
        <v>1</v>
      </c>
      <c r="W282" s="36">
        <v>44655.625335648147</v>
      </c>
      <c r="X282" s="36">
        <v>44657.625335648147</v>
      </c>
      <c r="Y282" s="36">
        <v>44660.625335648147</v>
      </c>
      <c r="Z282" s="32"/>
      <c r="AA282" s="32"/>
      <c r="AB282" s="5">
        <v>44671.625335648147</v>
      </c>
      <c r="AC282" s="38">
        <f>ABS(M282-J282)</f>
        <v>15</v>
      </c>
      <c r="AD282" s="37">
        <f>U282-H282</f>
        <v>28</v>
      </c>
      <c r="AE282" s="37">
        <v>2</v>
      </c>
      <c r="AF282" s="37">
        <v>30</v>
      </c>
      <c r="AG282" s="32">
        <v>141</v>
      </c>
      <c r="AH282" s="41">
        <f>W282-U282</f>
        <v>1</v>
      </c>
      <c r="AI282" s="42">
        <f>U282-M282</f>
        <v>8</v>
      </c>
      <c r="AJ282" s="37">
        <f>I282-H282</f>
        <v>3</v>
      </c>
      <c r="AK282">
        <f>AB282-U282</f>
        <v>17</v>
      </c>
      <c r="AL282" s="11">
        <f>Y282-X282</f>
        <v>3</v>
      </c>
    </row>
    <row r="283" spans="1:38" x14ac:dyDescent="0.35">
      <c r="A283" s="32">
        <v>799</v>
      </c>
      <c r="B283" s="32" t="s">
        <v>818</v>
      </c>
      <c r="C283" s="32" t="s">
        <v>50</v>
      </c>
      <c r="D283" s="32" t="s">
        <v>2480</v>
      </c>
      <c r="E283" s="32" t="s">
        <v>2534</v>
      </c>
      <c r="F283" s="32" t="str">
        <f t="shared" si="12"/>
        <v>Program Office-Cordination Manager</v>
      </c>
      <c r="G283" s="32" t="s">
        <v>43</v>
      </c>
      <c r="H283" s="36">
        <v>44905.674583333333</v>
      </c>
      <c r="I283" s="36">
        <v>44909.674583333333</v>
      </c>
      <c r="J283" s="36">
        <f>I283+AE283</f>
        <v>44912.674583333333</v>
      </c>
      <c r="K283" s="36">
        <f>J283+AF283</f>
        <v>44924.674583333333</v>
      </c>
      <c r="L283" s="38" t="s">
        <v>46</v>
      </c>
      <c r="M283" s="39">
        <v>44926.674583333333</v>
      </c>
      <c r="N283" s="32" t="s">
        <v>48</v>
      </c>
      <c r="O283" s="32" t="s">
        <v>28</v>
      </c>
      <c r="P283" s="36"/>
      <c r="Q283" s="32"/>
      <c r="R283" s="32"/>
      <c r="S283" s="32"/>
      <c r="T283" s="36"/>
      <c r="U283" s="32"/>
      <c r="V283" s="32">
        <v>0</v>
      </c>
      <c r="W283" s="32"/>
      <c r="X283" s="32"/>
      <c r="Y283" s="32"/>
      <c r="Z283" s="32"/>
      <c r="AA283" s="32" t="s">
        <v>31</v>
      </c>
      <c r="AC283" s="38">
        <f>ABS(M283-J283)</f>
        <v>14</v>
      </c>
      <c r="AD283" s="40"/>
      <c r="AE283" s="37">
        <v>3</v>
      </c>
      <c r="AF283" s="37">
        <v>12</v>
      </c>
      <c r="AG283" s="32"/>
      <c r="AH283" s="32"/>
      <c r="AI283" s="32"/>
      <c r="AJ283" s="37">
        <f>I283-H283</f>
        <v>4</v>
      </c>
    </row>
    <row r="284" spans="1:38" x14ac:dyDescent="0.35">
      <c r="A284" s="32">
        <v>769</v>
      </c>
      <c r="B284" s="32" t="s">
        <v>794</v>
      </c>
      <c r="C284" s="32" t="s">
        <v>50</v>
      </c>
      <c r="D284" s="32" t="s">
        <v>2480</v>
      </c>
      <c r="E284" s="32" t="s">
        <v>2534</v>
      </c>
      <c r="F284" s="32" t="str">
        <f t="shared" si="12"/>
        <v>Program Office-Cordination Manager</v>
      </c>
      <c r="G284" s="32" t="s">
        <v>43</v>
      </c>
      <c r="H284" s="36">
        <v>44726.736145833333</v>
      </c>
      <c r="I284" s="36">
        <v>44729.736145833333</v>
      </c>
      <c r="J284" s="36">
        <f>I284+AE284</f>
        <v>44733.736145833333</v>
      </c>
      <c r="K284" s="36">
        <f>J284+AF284</f>
        <v>44751.736145833333</v>
      </c>
      <c r="L284" s="38" t="s">
        <v>46</v>
      </c>
      <c r="M284" s="39">
        <v>44746.736145833333</v>
      </c>
      <c r="N284" s="32" t="s">
        <v>22</v>
      </c>
      <c r="O284" s="32"/>
      <c r="P284" s="36">
        <v>44748.736145833333</v>
      </c>
      <c r="Q284" s="32" t="s">
        <v>22</v>
      </c>
      <c r="R284" s="32"/>
      <c r="S284" s="32"/>
      <c r="T284" s="36">
        <v>44747.736145833333</v>
      </c>
      <c r="U284" s="32"/>
      <c r="V284" s="32">
        <v>0</v>
      </c>
      <c r="W284" s="32"/>
      <c r="X284" s="32"/>
      <c r="Y284" s="32"/>
      <c r="Z284" s="32"/>
      <c r="AA284" s="32"/>
      <c r="AC284" s="38">
        <f>ABS(M284-J284)</f>
        <v>13</v>
      </c>
      <c r="AD284" s="40"/>
      <c r="AE284" s="37">
        <v>4</v>
      </c>
      <c r="AF284" s="37">
        <v>18</v>
      </c>
      <c r="AG284" s="32"/>
      <c r="AH284" s="32"/>
      <c r="AI284" s="32"/>
      <c r="AJ284" s="37">
        <f>I284-H284</f>
        <v>3</v>
      </c>
    </row>
    <row r="285" spans="1:38" x14ac:dyDescent="0.35">
      <c r="A285" s="32">
        <v>768</v>
      </c>
      <c r="B285" s="32" t="s">
        <v>793</v>
      </c>
      <c r="C285" s="32" t="s">
        <v>50</v>
      </c>
      <c r="D285" s="32" t="s">
        <v>2480</v>
      </c>
      <c r="E285" s="32" t="s">
        <v>2534</v>
      </c>
      <c r="F285" s="32" t="str">
        <f t="shared" si="12"/>
        <v>Program Office-Cordination Manager</v>
      </c>
      <c r="G285" s="32" t="s">
        <v>43</v>
      </c>
      <c r="H285" s="36">
        <v>44729.736145833333</v>
      </c>
      <c r="I285" s="36">
        <v>44731.736145833333</v>
      </c>
      <c r="J285" s="36">
        <f>I285+AE285</f>
        <v>44733.736145833333</v>
      </c>
      <c r="K285" s="36">
        <f>J285+AF285</f>
        <v>44763.736145833333</v>
      </c>
      <c r="L285" s="38" t="s">
        <v>46</v>
      </c>
      <c r="M285" s="39">
        <v>44742.736145833333</v>
      </c>
      <c r="N285" s="32" t="s">
        <v>48</v>
      </c>
      <c r="O285" s="32" t="s">
        <v>28</v>
      </c>
      <c r="P285" s="36"/>
      <c r="Q285" s="32"/>
      <c r="R285" s="32"/>
      <c r="S285" s="32"/>
      <c r="T285" s="36">
        <v>44745.736145833333</v>
      </c>
      <c r="U285" s="32"/>
      <c r="V285" s="32">
        <v>0</v>
      </c>
      <c r="W285" s="32"/>
      <c r="X285" s="32"/>
      <c r="Y285" s="32"/>
      <c r="Z285" s="32"/>
      <c r="AA285" s="32" t="s">
        <v>31</v>
      </c>
      <c r="AC285" s="38">
        <f>ABS(M285-J285)</f>
        <v>9</v>
      </c>
      <c r="AD285" s="40"/>
      <c r="AE285" s="37">
        <v>2</v>
      </c>
      <c r="AF285" s="37">
        <v>30</v>
      </c>
      <c r="AG285" s="32"/>
      <c r="AH285" s="32"/>
      <c r="AI285" s="32"/>
      <c r="AJ285" s="37">
        <f>I285-H285</f>
        <v>2</v>
      </c>
    </row>
    <row r="286" spans="1:38" x14ac:dyDescent="0.35">
      <c r="A286" s="32">
        <v>764</v>
      </c>
      <c r="B286" s="32" t="s">
        <v>789</v>
      </c>
      <c r="C286" s="32" t="s">
        <v>50</v>
      </c>
      <c r="D286" s="32" t="s">
        <v>2480</v>
      </c>
      <c r="E286" s="32" t="s">
        <v>2534</v>
      </c>
      <c r="F286" s="32" t="str">
        <f t="shared" si="12"/>
        <v>Program Office-Cordination Manager</v>
      </c>
      <c r="G286" s="32" t="s">
        <v>43</v>
      </c>
      <c r="H286" s="36">
        <v>44724.736145833333</v>
      </c>
      <c r="I286" s="36">
        <v>44728.736145833333</v>
      </c>
      <c r="J286" s="36">
        <f>I286+AE286</f>
        <v>44733.736145833333</v>
      </c>
      <c r="K286" s="36">
        <f>J286+AF286</f>
        <v>44763.736145833333</v>
      </c>
      <c r="L286" s="38" t="s">
        <v>46</v>
      </c>
      <c r="M286" s="39">
        <v>44737.736145833333</v>
      </c>
      <c r="N286" s="32" t="s">
        <v>48</v>
      </c>
      <c r="O286" s="32" t="s">
        <v>24</v>
      </c>
      <c r="P286" s="36"/>
      <c r="Q286" s="32"/>
      <c r="R286" s="32"/>
      <c r="S286" s="32"/>
      <c r="T286" s="36"/>
      <c r="U286" s="32"/>
      <c r="V286" s="32">
        <v>0</v>
      </c>
      <c r="W286" s="32"/>
      <c r="X286" s="32"/>
      <c r="Y286" s="32"/>
      <c r="Z286" s="32"/>
      <c r="AA286" s="32" t="s">
        <v>30</v>
      </c>
      <c r="AC286" s="38">
        <f>ABS(M286-J286)</f>
        <v>4</v>
      </c>
      <c r="AD286" s="40"/>
      <c r="AE286" s="37">
        <v>5</v>
      </c>
      <c r="AF286" s="37">
        <v>30</v>
      </c>
      <c r="AG286" s="32"/>
      <c r="AH286" s="32"/>
      <c r="AI286" s="32"/>
      <c r="AJ286" s="37">
        <f>I286-H286</f>
        <v>4</v>
      </c>
    </row>
    <row r="287" spans="1:38" x14ac:dyDescent="0.35">
      <c r="A287" s="32">
        <v>725</v>
      </c>
      <c r="B287" s="32" t="s">
        <v>752</v>
      </c>
      <c r="C287" s="32" t="s">
        <v>50</v>
      </c>
      <c r="D287" s="32" t="s">
        <v>2480</v>
      </c>
      <c r="E287" s="32" t="s">
        <v>2534</v>
      </c>
      <c r="F287" s="32" t="str">
        <f t="shared" si="12"/>
        <v>Program Office-Cordination Manager</v>
      </c>
      <c r="G287" s="32" t="s">
        <v>43</v>
      </c>
      <c r="H287" s="36">
        <v>44607.660578703704</v>
      </c>
      <c r="I287" s="36">
        <v>44608.660578703704</v>
      </c>
      <c r="J287" s="36">
        <f>I287+AE287</f>
        <v>44612.660578703704</v>
      </c>
      <c r="K287" s="36">
        <f>J287+AF287</f>
        <v>44626.660578703704</v>
      </c>
      <c r="L287" s="38" t="s">
        <v>46</v>
      </c>
      <c r="M287" s="39">
        <v>44614.660578703704</v>
      </c>
      <c r="N287" s="32" t="s">
        <v>48</v>
      </c>
      <c r="O287" s="32" t="s">
        <v>27</v>
      </c>
      <c r="P287" s="36"/>
      <c r="Q287" s="32"/>
      <c r="R287" s="32"/>
      <c r="S287" s="32"/>
      <c r="T287" s="36">
        <v>44618.660578703704</v>
      </c>
      <c r="U287" s="32"/>
      <c r="V287" s="32">
        <v>0</v>
      </c>
      <c r="W287" s="32"/>
      <c r="X287" s="32"/>
      <c r="Y287" s="32"/>
      <c r="Z287" s="32"/>
      <c r="AA287" s="32" t="s">
        <v>31</v>
      </c>
      <c r="AC287" s="38">
        <f>ABS(M287-J287)</f>
        <v>2</v>
      </c>
      <c r="AD287" s="40"/>
      <c r="AE287" s="37">
        <v>4</v>
      </c>
      <c r="AF287" s="37">
        <v>14</v>
      </c>
      <c r="AG287" s="32"/>
      <c r="AH287" s="32"/>
      <c r="AI287" s="32"/>
      <c r="AJ287" s="37">
        <f>I287-H287</f>
        <v>1</v>
      </c>
    </row>
    <row r="288" spans="1:38" x14ac:dyDescent="0.35">
      <c r="A288" s="32">
        <v>724</v>
      </c>
      <c r="B288" s="32" t="s">
        <v>751</v>
      </c>
      <c r="C288" s="32" t="s">
        <v>50</v>
      </c>
      <c r="D288" s="32" t="s">
        <v>2480</v>
      </c>
      <c r="E288" s="32" t="s">
        <v>2534</v>
      </c>
      <c r="F288" s="32" t="str">
        <f t="shared" si="12"/>
        <v>Program Office-Cordination Manager</v>
      </c>
      <c r="G288" s="32" t="s">
        <v>43</v>
      </c>
      <c r="H288" s="36">
        <v>44604.660578703704</v>
      </c>
      <c r="I288" s="36">
        <v>44606.660578703704</v>
      </c>
      <c r="J288" s="36">
        <f>I288+AE288</f>
        <v>44612.660578703704</v>
      </c>
      <c r="K288" s="36">
        <f>J288+AF288</f>
        <v>44631.660578703704</v>
      </c>
      <c r="L288" s="38" t="s">
        <v>46</v>
      </c>
      <c r="M288" s="39">
        <v>44622.660578703704</v>
      </c>
      <c r="N288" s="32" t="s">
        <v>48</v>
      </c>
      <c r="O288" s="32" t="s">
        <v>27</v>
      </c>
      <c r="P288" s="36"/>
      <c r="Q288" s="32"/>
      <c r="R288" s="32"/>
      <c r="S288" s="32"/>
      <c r="T288" s="36"/>
      <c r="U288" s="32"/>
      <c r="V288" s="32">
        <v>0</v>
      </c>
      <c r="W288" s="32"/>
      <c r="X288" s="32"/>
      <c r="Y288" s="32"/>
      <c r="Z288" s="32"/>
      <c r="AA288" s="32" t="s">
        <v>30</v>
      </c>
      <c r="AC288" s="38">
        <f>ABS(M288-J288)</f>
        <v>10</v>
      </c>
      <c r="AD288" s="40"/>
      <c r="AE288" s="37">
        <v>6</v>
      </c>
      <c r="AF288" s="37">
        <v>19</v>
      </c>
      <c r="AG288" s="32"/>
      <c r="AH288" s="32"/>
      <c r="AI288" s="32"/>
      <c r="AJ288" s="37">
        <f>I288-H288</f>
        <v>2</v>
      </c>
    </row>
    <row r="289" spans="1:38" x14ac:dyDescent="0.35">
      <c r="A289" s="32">
        <v>723</v>
      </c>
      <c r="B289" s="32" t="s">
        <v>750</v>
      </c>
      <c r="C289" s="32" t="s">
        <v>50</v>
      </c>
      <c r="D289" s="32" t="s">
        <v>2480</v>
      </c>
      <c r="E289" s="32" t="s">
        <v>2534</v>
      </c>
      <c r="F289" s="32" t="str">
        <f t="shared" si="12"/>
        <v>Program Office-Cordination Manager</v>
      </c>
      <c r="G289" s="32" t="s">
        <v>43</v>
      </c>
      <c r="H289" s="36">
        <v>44602.660578703704</v>
      </c>
      <c r="I289" s="36">
        <v>44606.660578703704</v>
      </c>
      <c r="J289" s="36">
        <f>I289+AE289</f>
        <v>44612.660578703704</v>
      </c>
      <c r="K289" s="36">
        <f>J289+AF289</f>
        <v>44636.660578703704</v>
      </c>
      <c r="L289" s="38" t="s">
        <v>46</v>
      </c>
      <c r="M289" s="39">
        <v>44619.660578703704</v>
      </c>
      <c r="N289" s="32" t="s">
        <v>48</v>
      </c>
      <c r="O289" s="32" t="s">
        <v>27</v>
      </c>
      <c r="P289" s="36"/>
      <c r="Q289" s="32"/>
      <c r="R289" s="32"/>
      <c r="S289" s="32"/>
      <c r="T289" s="36"/>
      <c r="U289" s="32"/>
      <c r="V289" s="32">
        <v>0</v>
      </c>
      <c r="W289" s="32"/>
      <c r="X289" s="32"/>
      <c r="Y289" s="32"/>
      <c r="Z289" s="32"/>
      <c r="AA289" s="32" t="s">
        <v>31</v>
      </c>
      <c r="AC289" s="38">
        <f>ABS(M289-J289)</f>
        <v>7</v>
      </c>
      <c r="AD289" s="40"/>
      <c r="AE289" s="37">
        <v>6</v>
      </c>
      <c r="AF289" s="37">
        <v>24</v>
      </c>
      <c r="AG289" s="32"/>
      <c r="AH289" s="32"/>
      <c r="AI289" s="32"/>
      <c r="AJ289" s="37">
        <f>I289-H289</f>
        <v>4</v>
      </c>
    </row>
    <row r="290" spans="1:38" x14ac:dyDescent="0.35">
      <c r="A290" s="32">
        <v>722</v>
      </c>
      <c r="B290" s="32" t="s">
        <v>749</v>
      </c>
      <c r="C290" s="32" t="s">
        <v>50</v>
      </c>
      <c r="D290" s="32" t="s">
        <v>2480</v>
      </c>
      <c r="E290" s="32" t="s">
        <v>2534</v>
      </c>
      <c r="F290" s="32" t="str">
        <f t="shared" si="12"/>
        <v>Program Office-Cordination Manager</v>
      </c>
      <c r="G290" s="32" t="s">
        <v>43</v>
      </c>
      <c r="H290" s="36">
        <v>44602.660578703704</v>
      </c>
      <c r="I290" s="36">
        <v>44606.660578703704</v>
      </c>
      <c r="J290" s="36">
        <f>I290+AE290</f>
        <v>44612.660578703704</v>
      </c>
      <c r="K290" s="36">
        <f>J290+AF290</f>
        <v>44635.660578703704</v>
      </c>
      <c r="L290" s="38" t="s">
        <v>46</v>
      </c>
      <c r="M290" s="39">
        <v>44624.660578703704</v>
      </c>
      <c r="N290" s="32" t="s">
        <v>48</v>
      </c>
      <c r="O290" s="32" t="s">
        <v>26</v>
      </c>
      <c r="P290" s="36"/>
      <c r="Q290" s="32"/>
      <c r="R290" s="32"/>
      <c r="S290" s="32"/>
      <c r="T290" s="36"/>
      <c r="U290" s="32"/>
      <c r="V290" s="32">
        <v>0</v>
      </c>
      <c r="W290" s="32"/>
      <c r="X290" s="32"/>
      <c r="Y290" s="32"/>
      <c r="Z290" s="32"/>
      <c r="AA290" s="32" t="s">
        <v>31</v>
      </c>
      <c r="AC290" s="38">
        <f>ABS(M290-J290)</f>
        <v>12</v>
      </c>
      <c r="AD290" s="40"/>
      <c r="AE290" s="37">
        <v>6</v>
      </c>
      <c r="AF290" s="37">
        <v>23</v>
      </c>
      <c r="AG290" s="32"/>
      <c r="AH290" s="32"/>
      <c r="AI290" s="32"/>
      <c r="AJ290" s="37">
        <f>I290-H290</f>
        <v>4</v>
      </c>
    </row>
    <row r="291" spans="1:38" x14ac:dyDescent="0.35">
      <c r="A291" s="32">
        <v>721</v>
      </c>
      <c r="B291" s="32" t="s">
        <v>748</v>
      </c>
      <c r="C291" s="32" t="s">
        <v>50</v>
      </c>
      <c r="D291" s="32" t="s">
        <v>2480</v>
      </c>
      <c r="E291" s="32" t="s">
        <v>2534</v>
      </c>
      <c r="F291" s="32" t="str">
        <f t="shared" si="12"/>
        <v>Program Office-Cordination Manager</v>
      </c>
      <c r="G291" s="32" t="s">
        <v>43</v>
      </c>
      <c r="H291" s="36">
        <v>44603.660578703704</v>
      </c>
      <c r="I291" s="36">
        <v>44607.660578703704</v>
      </c>
      <c r="J291" s="36">
        <f>I291+AE291</f>
        <v>44612.660578703704</v>
      </c>
      <c r="K291" s="36">
        <f>J291+AF291</f>
        <v>44634.660578703704</v>
      </c>
      <c r="L291" s="38" t="s">
        <v>46</v>
      </c>
      <c r="M291" s="39">
        <v>44619.660578703704</v>
      </c>
      <c r="N291" s="32" t="s">
        <v>22</v>
      </c>
      <c r="O291" s="32"/>
      <c r="P291" s="36">
        <v>44624.660578703704</v>
      </c>
      <c r="Q291" s="32" t="s">
        <v>22</v>
      </c>
      <c r="R291" s="32"/>
      <c r="S291" s="32"/>
      <c r="T291" s="36">
        <v>44620.660578703704</v>
      </c>
      <c r="U291" s="32"/>
      <c r="V291" s="32">
        <v>0</v>
      </c>
      <c r="W291" s="32"/>
      <c r="X291" s="32"/>
      <c r="Y291" s="32"/>
      <c r="Z291" s="32"/>
      <c r="AA291" s="32"/>
      <c r="AC291" s="38">
        <f>ABS(M291-J291)</f>
        <v>7</v>
      </c>
      <c r="AD291" s="40"/>
      <c r="AE291" s="37">
        <v>5</v>
      </c>
      <c r="AF291" s="37">
        <v>22</v>
      </c>
      <c r="AG291" s="32"/>
      <c r="AH291" s="32"/>
      <c r="AI291" s="32"/>
      <c r="AJ291" s="37">
        <f>I291-H291</f>
        <v>4</v>
      </c>
    </row>
    <row r="292" spans="1:38" x14ac:dyDescent="0.35">
      <c r="A292" s="32">
        <v>718</v>
      </c>
      <c r="B292" s="32" t="s">
        <v>745</v>
      </c>
      <c r="C292" s="32" t="s">
        <v>50</v>
      </c>
      <c r="D292" s="32" t="s">
        <v>2480</v>
      </c>
      <c r="E292" s="32" t="s">
        <v>2534</v>
      </c>
      <c r="F292" s="32" t="str">
        <f t="shared" si="12"/>
        <v>Program Office-Cordination Manager</v>
      </c>
      <c r="G292" s="32" t="s">
        <v>43</v>
      </c>
      <c r="H292" s="36">
        <v>44629.686331018522</v>
      </c>
      <c r="I292" s="36">
        <v>44630.686331018522</v>
      </c>
      <c r="J292" s="36">
        <f>I292+AE292</f>
        <v>44634.686331018522</v>
      </c>
      <c r="K292" s="36">
        <f>J292+AF292</f>
        <v>44641.686331018522</v>
      </c>
      <c r="L292" s="38" t="s">
        <v>46</v>
      </c>
      <c r="M292" s="39">
        <v>44643.686331018522</v>
      </c>
      <c r="N292" s="32" t="s">
        <v>21</v>
      </c>
      <c r="O292" s="32"/>
      <c r="P292" s="36">
        <v>44645.686331018522</v>
      </c>
      <c r="Q292" s="32" t="s">
        <v>21</v>
      </c>
      <c r="R292" s="32"/>
      <c r="S292" s="32"/>
      <c r="T292" s="36">
        <v>44644.686331018522</v>
      </c>
      <c r="U292" s="32"/>
      <c r="V292" s="32">
        <v>0</v>
      </c>
      <c r="W292" s="32"/>
      <c r="X292" s="32"/>
      <c r="Y292" s="32"/>
      <c r="Z292" s="32"/>
      <c r="AA292" s="32"/>
      <c r="AC292" s="38">
        <f>ABS(M292-J292)</f>
        <v>9</v>
      </c>
      <c r="AD292" s="40"/>
      <c r="AE292" s="37">
        <v>4</v>
      </c>
      <c r="AF292" s="37">
        <v>7</v>
      </c>
      <c r="AG292" s="32"/>
      <c r="AH292" s="32"/>
      <c r="AI292" s="32"/>
      <c r="AJ292" s="37">
        <f>I292-H292</f>
        <v>1</v>
      </c>
    </row>
    <row r="293" spans="1:38" x14ac:dyDescent="0.35">
      <c r="A293" s="32">
        <v>712</v>
      </c>
      <c r="B293" s="32" t="s">
        <v>739</v>
      </c>
      <c r="C293" s="32" t="s">
        <v>50</v>
      </c>
      <c r="D293" s="32" t="s">
        <v>2480</v>
      </c>
      <c r="E293" s="32" t="s">
        <v>2534</v>
      </c>
      <c r="F293" s="32" t="str">
        <f t="shared" si="12"/>
        <v>Program Office-Cordination Manager</v>
      </c>
      <c r="G293" s="32" t="s">
        <v>43</v>
      </c>
      <c r="H293" s="36">
        <v>44629.686331018522</v>
      </c>
      <c r="I293" s="36">
        <v>44633.686331018522</v>
      </c>
      <c r="J293" s="36">
        <f>I293+AE293</f>
        <v>44634.686331018522</v>
      </c>
      <c r="K293" s="36">
        <f>J293+AF293</f>
        <v>44644.686331018522</v>
      </c>
      <c r="L293" s="38" t="s">
        <v>46</v>
      </c>
      <c r="M293" s="39">
        <v>44648.686331018522</v>
      </c>
      <c r="N293" s="32" t="s">
        <v>48</v>
      </c>
      <c r="O293" s="32" t="s">
        <v>26</v>
      </c>
      <c r="P293" s="36"/>
      <c r="Q293" s="32"/>
      <c r="R293" s="32"/>
      <c r="S293" s="32"/>
      <c r="T293" s="36">
        <v>44651.686331018522</v>
      </c>
      <c r="U293" s="32"/>
      <c r="V293" s="32">
        <v>0</v>
      </c>
      <c r="W293" s="32"/>
      <c r="X293" s="32"/>
      <c r="Y293" s="32"/>
      <c r="Z293" s="32"/>
      <c r="AA293" s="32" t="s">
        <v>30</v>
      </c>
      <c r="AC293" s="38">
        <f>ABS(M293-J293)</f>
        <v>14</v>
      </c>
      <c r="AD293" s="40"/>
      <c r="AE293" s="37">
        <v>1</v>
      </c>
      <c r="AF293" s="37">
        <v>10</v>
      </c>
      <c r="AG293" s="32"/>
      <c r="AH293" s="32"/>
      <c r="AI293" s="32"/>
      <c r="AJ293" s="37">
        <f>I293-H293</f>
        <v>4</v>
      </c>
    </row>
    <row r="294" spans="1:38" x14ac:dyDescent="0.35">
      <c r="A294" s="32">
        <v>676</v>
      </c>
      <c r="B294" s="32" t="s">
        <v>708</v>
      </c>
      <c r="C294" s="32" t="s">
        <v>50</v>
      </c>
      <c r="D294" s="32" t="s">
        <v>2480</v>
      </c>
      <c r="E294" s="32" t="s">
        <v>2534</v>
      </c>
      <c r="F294" s="32" t="str">
        <f t="shared" si="12"/>
        <v>Program Office-Cordination Manager</v>
      </c>
      <c r="G294" s="32" t="s">
        <v>43</v>
      </c>
      <c r="H294" s="36">
        <v>45142.885671296295</v>
      </c>
      <c r="I294" s="36">
        <v>45146.885671296295</v>
      </c>
      <c r="J294" s="36">
        <f>I294+AE294</f>
        <v>45147.885671296295</v>
      </c>
      <c r="K294" s="36">
        <f>J294+AF294</f>
        <v>45169.885671296295</v>
      </c>
      <c r="L294" s="38" t="s">
        <v>46</v>
      </c>
      <c r="M294" s="39">
        <v>45162.885671296295</v>
      </c>
      <c r="N294" s="32" t="s">
        <v>22</v>
      </c>
      <c r="O294" s="32"/>
      <c r="P294" s="36">
        <v>45167.885671296295</v>
      </c>
      <c r="Q294" s="32" t="s">
        <v>22</v>
      </c>
      <c r="R294" s="32"/>
      <c r="S294" s="32"/>
      <c r="T294" s="36">
        <v>45165.885671296295</v>
      </c>
      <c r="U294" s="32"/>
      <c r="V294" s="32">
        <v>0</v>
      </c>
      <c r="W294" s="32"/>
      <c r="X294" s="32"/>
      <c r="Y294" s="32"/>
      <c r="Z294" s="32"/>
      <c r="AA294" s="32"/>
      <c r="AC294" s="38">
        <f>ABS(M294-J294)</f>
        <v>15</v>
      </c>
      <c r="AD294" s="40"/>
      <c r="AE294" s="37">
        <v>1</v>
      </c>
      <c r="AF294" s="37">
        <v>22</v>
      </c>
      <c r="AG294" s="32"/>
      <c r="AH294" s="32"/>
      <c r="AI294" s="32"/>
      <c r="AJ294" s="37">
        <f>I294-H294</f>
        <v>4</v>
      </c>
    </row>
    <row r="295" spans="1:38" x14ac:dyDescent="0.35">
      <c r="A295" s="32">
        <v>674</v>
      </c>
      <c r="B295" s="32" t="s">
        <v>706</v>
      </c>
      <c r="C295" s="32" t="s">
        <v>50</v>
      </c>
      <c r="D295" s="32" t="s">
        <v>2480</v>
      </c>
      <c r="E295" s="32" t="s">
        <v>2534</v>
      </c>
      <c r="F295" s="32" t="str">
        <f t="shared" si="12"/>
        <v>Program Office-Cordination Manager</v>
      </c>
      <c r="G295" s="32" t="s">
        <v>43</v>
      </c>
      <c r="H295" s="36">
        <v>45139.885671296295</v>
      </c>
      <c r="I295" s="36">
        <v>45142.885671296295</v>
      </c>
      <c r="J295" s="36">
        <f>I295+AE295</f>
        <v>45147.885671296295</v>
      </c>
      <c r="K295" s="36">
        <f>J295+AF295</f>
        <v>45170.885671296295</v>
      </c>
      <c r="L295" s="38" t="s">
        <v>46</v>
      </c>
      <c r="M295" s="39">
        <v>45159.885671296295</v>
      </c>
      <c r="N295" s="32" t="s">
        <v>48</v>
      </c>
      <c r="O295" s="32" t="s">
        <v>27</v>
      </c>
      <c r="P295" s="36"/>
      <c r="Q295" s="32"/>
      <c r="R295" s="32"/>
      <c r="S295" s="32"/>
      <c r="T295" s="36">
        <v>45161.885671296295</v>
      </c>
      <c r="U295" s="32"/>
      <c r="V295" s="32">
        <v>0</v>
      </c>
      <c r="W295" s="32"/>
      <c r="X295" s="32"/>
      <c r="Y295" s="32"/>
      <c r="Z295" s="32"/>
      <c r="AA295" s="32" t="s">
        <v>31</v>
      </c>
      <c r="AC295" s="38">
        <f>ABS(M295-J295)</f>
        <v>12</v>
      </c>
      <c r="AD295" s="40"/>
      <c r="AE295" s="37">
        <v>5</v>
      </c>
      <c r="AF295" s="37">
        <v>23</v>
      </c>
      <c r="AG295" s="32"/>
      <c r="AH295" s="32"/>
      <c r="AI295" s="32"/>
      <c r="AJ295" s="37">
        <f>I295-H295</f>
        <v>3</v>
      </c>
    </row>
    <row r="296" spans="1:38" x14ac:dyDescent="0.35">
      <c r="A296" s="32">
        <v>632</v>
      </c>
      <c r="B296" s="32" t="s">
        <v>671</v>
      </c>
      <c r="C296" s="32" t="s">
        <v>50</v>
      </c>
      <c r="D296" s="32" t="s">
        <v>2480</v>
      </c>
      <c r="E296" s="32" t="s">
        <v>2534</v>
      </c>
      <c r="F296" s="32" t="str">
        <f t="shared" si="12"/>
        <v>Program Office-Cordination Manager</v>
      </c>
      <c r="G296" s="32" t="s">
        <v>43</v>
      </c>
      <c r="H296" s="36">
        <v>44827.302743055552</v>
      </c>
      <c r="I296" s="36">
        <v>44831.302743055552</v>
      </c>
      <c r="J296" s="36">
        <f>I296+AE296</f>
        <v>44833.302743055552</v>
      </c>
      <c r="K296" s="36">
        <f>J296+AF296</f>
        <v>44861.302743055552</v>
      </c>
      <c r="L296" s="38" t="s">
        <v>46</v>
      </c>
      <c r="M296" s="39">
        <v>44842.302743055552</v>
      </c>
      <c r="N296" s="32" t="s">
        <v>48</v>
      </c>
      <c r="O296" s="32" t="s">
        <v>25</v>
      </c>
      <c r="P296" s="36"/>
      <c r="Q296" s="32"/>
      <c r="R296" s="32"/>
      <c r="S296" s="32"/>
      <c r="T296" s="36"/>
      <c r="U296" s="32"/>
      <c r="V296" s="32">
        <v>0</v>
      </c>
      <c r="W296" s="32"/>
      <c r="X296" s="32"/>
      <c r="Y296" s="32"/>
      <c r="Z296" s="32"/>
      <c r="AA296" s="32" t="s">
        <v>30</v>
      </c>
      <c r="AC296" s="38">
        <f>ABS(M296-J296)</f>
        <v>9</v>
      </c>
      <c r="AD296" s="40"/>
      <c r="AE296" s="37">
        <v>2</v>
      </c>
      <c r="AF296" s="37">
        <v>28</v>
      </c>
      <c r="AG296" s="32"/>
      <c r="AH296" s="32"/>
      <c r="AI296" s="32"/>
      <c r="AJ296" s="37">
        <f>I296-H296</f>
        <v>4</v>
      </c>
    </row>
    <row r="297" spans="1:38" x14ac:dyDescent="0.35">
      <c r="A297" s="32">
        <v>617</v>
      </c>
      <c r="B297" s="32" t="s">
        <v>659</v>
      </c>
      <c r="C297" s="32" t="s">
        <v>50</v>
      </c>
      <c r="D297" s="32" t="s">
        <v>2480</v>
      </c>
      <c r="E297" s="32" t="s">
        <v>2534</v>
      </c>
      <c r="F297" s="32" t="str">
        <f t="shared" si="12"/>
        <v>Program Office-Cordination Manager</v>
      </c>
      <c r="G297" s="32" t="s">
        <v>43</v>
      </c>
      <c r="H297" s="36">
        <v>45154.885648148149</v>
      </c>
      <c r="I297" s="36">
        <v>45157.885648148149</v>
      </c>
      <c r="J297" s="36">
        <f>I297+AE297</f>
        <v>45161.885648148149</v>
      </c>
      <c r="K297" s="36">
        <f>J297+AF297</f>
        <v>45178.885648148149</v>
      </c>
      <c r="L297" s="38" t="s">
        <v>46</v>
      </c>
      <c r="M297" s="39">
        <v>45178.885648148149</v>
      </c>
      <c r="N297" s="32" t="s">
        <v>20</v>
      </c>
      <c r="O297" s="32"/>
      <c r="P297" s="36">
        <v>45184.885648148149</v>
      </c>
      <c r="Q297" s="32" t="s">
        <v>20</v>
      </c>
      <c r="R297" s="36">
        <v>45179.885648148149</v>
      </c>
      <c r="S297" s="36">
        <v>45180.885648148149</v>
      </c>
      <c r="T297" s="36">
        <v>45180.885648148149</v>
      </c>
      <c r="U297" s="36">
        <v>45182.885648148149</v>
      </c>
      <c r="V297" s="41">
        <v>1</v>
      </c>
      <c r="W297" s="36">
        <v>45185.885648148149</v>
      </c>
      <c r="X297" s="36">
        <v>45186.885648148149</v>
      </c>
      <c r="Y297" s="36">
        <v>45188.885648148149</v>
      </c>
      <c r="Z297" s="32"/>
      <c r="AA297" s="32"/>
      <c r="AB297" s="5">
        <v>45205.885648148149</v>
      </c>
      <c r="AC297" s="38">
        <f>ABS(M297-J297)</f>
        <v>17</v>
      </c>
      <c r="AD297" s="37">
        <f>U297-H297</f>
        <v>28</v>
      </c>
      <c r="AE297" s="37">
        <v>4</v>
      </c>
      <c r="AF297" s="37">
        <v>17</v>
      </c>
      <c r="AG297" s="32">
        <v>137</v>
      </c>
      <c r="AH297" s="41">
        <f>W297-U297</f>
        <v>3</v>
      </c>
      <c r="AI297" s="42">
        <f>U297-M297</f>
        <v>4</v>
      </c>
      <c r="AJ297" s="37">
        <f>I297-H297</f>
        <v>3</v>
      </c>
      <c r="AK297">
        <f>AB297-U297</f>
        <v>23</v>
      </c>
      <c r="AL297" s="11">
        <f t="shared" ref="AL297:AL300" si="14">Y297-X297</f>
        <v>2</v>
      </c>
    </row>
    <row r="298" spans="1:38" x14ac:dyDescent="0.35">
      <c r="A298" s="32">
        <v>614</v>
      </c>
      <c r="B298" s="32" t="s">
        <v>658</v>
      </c>
      <c r="C298" s="32" t="s">
        <v>50</v>
      </c>
      <c r="D298" s="32" t="s">
        <v>2480</v>
      </c>
      <c r="E298" s="32" t="s">
        <v>2534</v>
      </c>
      <c r="F298" s="32" t="str">
        <f t="shared" si="12"/>
        <v>Program Office-Cordination Manager</v>
      </c>
      <c r="G298" s="32" t="s">
        <v>43</v>
      </c>
      <c r="H298" s="36">
        <v>45156.885648148149</v>
      </c>
      <c r="I298" s="36">
        <v>45157.885648148149</v>
      </c>
      <c r="J298" s="36">
        <f>I298+AE298</f>
        <v>45161.885648148149</v>
      </c>
      <c r="K298" s="36">
        <f>J298+AF298</f>
        <v>45182.885648148149</v>
      </c>
      <c r="L298" s="38" t="s">
        <v>46</v>
      </c>
      <c r="M298" s="39">
        <v>45165.885648148149</v>
      </c>
      <c r="N298" s="32" t="s">
        <v>20</v>
      </c>
      <c r="O298" s="32"/>
      <c r="P298" s="36">
        <v>45170.885648148149</v>
      </c>
      <c r="Q298" s="32" t="s">
        <v>20</v>
      </c>
      <c r="R298" s="36">
        <v>45167.885648148149</v>
      </c>
      <c r="S298" s="36">
        <v>45170.885648148149</v>
      </c>
      <c r="T298" s="36">
        <v>45168.885648148149</v>
      </c>
      <c r="U298" s="36">
        <v>45173.885648148149</v>
      </c>
      <c r="V298" s="41">
        <v>1</v>
      </c>
      <c r="W298" s="36">
        <v>45177.885648148149</v>
      </c>
      <c r="X298" s="36">
        <v>45179.885648148149</v>
      </c>
      <c r="Y298" s="36">
        <v>45180.885648148149</v>
      </c>
      <c r="Z298" s="32"/>
      <c r="AA298" s="32"/>
      <c r="AB298" s="5">
        <v>45195.885648148149</v>
      </c>
      <c r="AC298" s="38">
        <f>ABS(M298-J298)</f>
        <v>4</v>
      </c>
      <c r="AD298" s="37">
        <f>U298-H298</f>
        <v>17</v>
      </c>
      <c r="AE298" s="37">
        <v>4</v>
      </c>
      <c r="AF298" s="37">
        <v>21</v>
      </c>
      <c r="AG298" s="32">
        <v>147</v>
      </c>
      <c r="AH298" s="41">
        <f>W298-U298</f>
        <v>4</v>
      </c>
      <c r="AI298" s="42">
        <f>U298-M298</f>
        <v>8</v>
      </c>
      <c r="AJ298" s="37">
        <f>I298-H298</f>
        <v>1</v>
      </c>
      <c r="AK298">
        <f>AB298-U298</f>
        <v>22</v>
      </c>
      <c r="AL298" s="11">
        <f t="shared" si="14"/>
        <v>1</v>
      </c>
    </row>
    <row r="299" spans="1:38" x14ac:dyDescent="0.35">
      <c r="A299" s="32">
        <v>613</v>
      </c>
      <c r="B299" s="32" t="s">
        <v>657</v>
      </c>
      <c r="C299" s="32" t="s">
        <v>50</v>
      </c>
      <c r="D299" s="32" t="s">
        <v>2480</v>
      </c>
      <c r="E299" s="32" t="s">
        <v>2534</v>
      </c>
      <c r="F299" s="32" t="str">
        <f t="shared" si="12"/>
        <v>Program Office-Cordination Manager</v>
      </c>
      <c r="G299" s="32" t="s">
        <v>43</v>
      </c>
      <c r="H299" s="36">
        <v>45152.885648148149</v>
      </c>
      <c r="I299" s="36">
        <v>45155.885648148149</v>
      </c>
      <c r="J299" s="36">
        <f>I299+AE299</f>
        <v>45161.885648148149</v>
      </c>
      <c r="K299" s="36">
        <f>J299+AF299</f>
        <v>45189.885648148149</v>
      </c>
      <c r="L299" s="38" t="s">
        <v>46</v>
      </c>
      <c r="M299" s="39">
        <v>45177.885648148149</v>
      </c>
      <c r="N299" s="32" t="s">
        <v>20</v>
      </c>
      <c r="O299" s="32"/>
      <c r="P299" s="36">
        <v>45182.885648148149</v>
      </c>
      <c r="Q299" s="32" t="s">
        <v>20</v>
      </c>
      <c r="R299" s="36">
        <v>45178.885648148149</v>
      </c>
      <c r="S299" s="36">
        <v>45181.885648148149</v>
      </c>
      <c r="T299" s="36">
        <v>45180.885648148149</v>
      </c>
      <c r="U299" s="36">
        <v>45190.885648148149</v>
      </c>
      <c r="V299" s="41">
        <v>1</v>
      </c>
      <c r="W299" s="36">
        <v>45194.885648148149</v>
      </c>
      <c r="X299" s="36">
        <v>45195.885648148149</v>
      </c>
      <c r="Y299" s="36">
        <v>45197.885648148149</v>
      </c>
      <c r="Z299" s="32"/>
      <c r="AA299" s="32"/>
      <c r="AB299" s="5">
        <v>45210.885648148149</v>
      </c>
      <c r="AC299" s="38">
        <f>ABS(M299-J299)</f>
        <v>16</v>
      </c>
      <c r="AD299" s="37">
        <f>U299-H299</f>
        <v>38</v>
      </c>
      <c r="AE299" s="37">
        <v>6</v>
      </c>
      <c r="AF299" s="37">
        <v>28</v>
      </c>
      <c r="AG299" s="32">
        <v>167</v>
      </c>
      <c r="AH299" s="41">
        <f>W299-U299</f>
        <v>4</v>
      </c>
      <c r="AI299" s="42">
        <f>U299-M299</f>
        <v>13</v>
      </c>
      <c r="AJ299" s="37">
        <f>I299-H299</f>
        <v>3</v>
      </c>
      <c r="AK299">
        <f>AB299-U299</f>
        <v>20</v>
      </c>
      <c r="AL299" s="11">
        <f t="shared" si="14"/>
        <v>2</v>
      </c>
    </row>
    <row r="300" spans="1:38" x14ac:dyDescent="0.35">
      <c r="A300" s="32">
        <v>578</v>
      </c>
      <c r="B300" s="32" t="s">
        <v>624</v>
      </c>
      <c r="C300" s="32" t="s">
        <v>50</v>
      </c>
      <c r="D300" s="32" t="s">
        <v>2480</v>
      </c>
      <c r="E300" s="32" t="s">
        <v>2534</v>
      </c>
      <c r="F300" s="32" t="str">
        <f t="shared" si="12"/>
        <v>Program Office-Cordination Manager</v>
      </c>
      <c r="G300" s="32" t="s">
        <v>43</v>
      </c>
      <c r="H300" s="36">
        <v>44908.089930555558</v>
      </c>
      <c r="I300" s="36">
        <v>44911.089930555558</v>
      </c>
      <c r="J300" s="36">
        <f>I300+AE300</f>
        <v>44915.089930555558</v>
      </c>
      <c r="K300" s="36">
        <f>J300+AF300</f>
        <v>44934.089930555558</v>
      </c>
      <c r="L300" s="38" t="s">
        <v>46</v>
      </c>
      <c r="M300" s="39">
        <v>44931.089930555558</v>
      </c>
      <c r="N300" s="32" t="s">
        <v>20</v>
      </c>
      <c r="O300" s="32"/>
      <c r="P300" s="36">
        <v>44935.089930555558</v>
      </c>
      <c r="Q300" s="32" t="s">
        <v>20</v>
      </c>
      <c r="R300" s="36">
        <v>44933.089930555558</v>
      </c>
      <c r="S300" s="36">
        <v>44935.089930555558</v>
      </c>
      <c r="T300" s="36">
        <v>44932.089930555558</v>
      </c>
      <c r="U300" s="36">
        <v>44936.089930555558</v>
      </c>
      <c r="V300" s="41">
        <v>1</v>
      </c>
      <c r="W300" s="36">
        <v>44938.089930555558</v>
      </c>
      <c r="X300" s="36">
        <v>44941.089930555558</v>
      </c>
      <c r="Y300" s="36">
        <v>44943.089930555558</v>
      </c>
      <c r="Z300" s="32"/>
      <c r="AA300" s="32"/>
      <c r="AB300" s="5">
        <v>44951.089930555558</v>
      </c>
      <c r="AC300" s="38">
        <f>ABS(M300-J300)</f>
        <v>16</v>
      </c>
      <c r="AD300" s="37">
        <f>U300-H300</f>
        <v>28</v>
      </c>
      <c r="AE300" s="37">
        <v>4</v>
      </c>
      <c r="AF300" s="37">
        <v>19</v>
      </c>
      <c r="AG300" s="32">
        <v>126</v>
      </c>
      <c r="AH300" s="41">
        <f>W300-U300</f>
        <v>2</v>
      </c>
      <c r="AI300" s="42">
        <f>U300-M300</f>
        <v>5</v>
      </c>
      <c r="AJ300" s="37">
        <f>I300-H300</f>
        <v>3</v>
      </c>
      <c r="AK300">
        <f>AB300-U300</f>
        <v>15</v>
      </c>
      <c r="AL300" s="11">
        <f t="shared" si="14"/>
        <v>2</v>
      </c>
    </row>
    <row r="301" spans="1:38" x14ac:dyDescent="0.35">
      <c r="A301" s="32">
        <v>572</v>
      </c>
      <c r="B301" s="32" t="s">
        <v>619</v>
      </c>
      <c r="C301" s="32" t="s">
        <v>50</v>
      </c>
      <c r="D301" s="32" t="s">
        <v>2480</v>
      </c>
      <c r="E301" s="32" t="s">
        <v>2534</v>
      </c>
      <c r="F301" s="32" t="str">
        <f t="shared" si="12"/>
        <v>Program Office-Cordination Manager</v>
      </c>
      <c r="G301" s="32" t="s">
        <v>43</v>
      </c>
      <c r="H301" s="36">
        <v>44913.089930555558</v>
      </c>
      <c r="I301" s="36">
        <v>44914.089930555558</v>
      </c>
      <c r="J301" s="36">
        <f>I301+AE301</f>
        <v>44915.089930555558</v>
      </c>
      <c r="K301" s="36">
        <f>J301+AF301</f>
        <v>44939.089930555558</v>
      </c>
      <c r="L301" s="38" t="s">
        <v>46</v>
      </c>
      <c r="M301" s="39">
        <v>44921.089930555558</v>
      </c>
      <c r="N301" s="32" t="s">
        <v>48</v>
      </c>
      <c r="O301" s="32" t="s">
        <v>28</v>
      </c>
      <c r="P301" s="36"/>
      <c r="Q301" s="32"/>
      <c r="R301" s="32"/>
      <c r="S301" s="32"/>
      <c r="T301" s="36">
        <v>44923.089930555558</v>
      </c>
      <c r="U301" s="32"/>
      <c r="V301" s="32">
        <v>0</v>
      </c>
      <c r="W301" s="32"/>
      <c r="X301" s="32"/>
      <c r="Y301" s="32"/>
      <c r="Z301" s="32"/>
      <c r="AA301" s="32" t="s">
        <v>30</v>
      </c>
      <c r="AC301" s="38">
        <f>ABS(M301-J301)</f>
        <v>6</v>
      </c>
      <c r="AD301" s="40"/>
      <c r="AE301" s="37">
        <v>1</v>
      </c>
      <c r="AF301" s="37">
        <v>24</v>
      </c>
      <c r="AG301" s="32"/>
      <c r="AH301" s="32"/>
      <c r="AI301" s="32"/>
      <c r="AJ301" s="37">
        <f>I301-H301</f>
        <v>1</v>
      </c>
    </row>
    <row r="302" spans="1:38" x14ac:dyDescent="0.35">
      <c r="A302" s="32">
        <v>499</v>
      </c>
      <c r="B302" s="32" t="s">
        <v>555</v>
      </c>
      <c r="C302" s="32" t="s">
        <v>50</v>
      </c>
      <c r="D302" s="32" t="s">
        <v>2480</v>
      </c>
      <c r="E302" s="32" t="s">
        <v>2534</v>
      </c>
      <c r="F302" s="32" t="str">
        <f t="shared" si="12"/>
        <v>Program Office-Cordination Manager</v>
      </c>
      <c r="G302" s="32" t="s">
        <v>43</v>
      </c>
      <c r="H302" s="36">
        <v>45166.411724537036</v>
      </c>
      <c r="I302" s="36">
        <v>45170.411724537036</v>
      </c>
      <c r="J302" s="36">
        <f>I302+AE302</f>
        <v>45174.411724537036</v>
      </c>
      <c r="K302" s="36">
        <f>J302+AF302</f>
        <v>45202.411724537036</v>
      </c>
      <c r="L302" s="38" t="s">
        <v>46</v>
      </c>
      <c r="M302" s="39">
        <v>45182.411724537036</v>
      </c>
      <c r="N302" s="32" t="s">
        <v>21</v>
      </c>
      <c r="O302" s="32"/>
      <c r="P302" s="36">
        <v>45188.411724537036</v>
      </c>
      <c r="Q302" s="32" t="s">
        <v>21</v>
      </c>
      <c r="R302" s="32"/>
      <c r="S302" s="32"/>
      <c r="T302" s="36">
        <v>45186.411724537036</v>
      </c>
      <c r="U302" s="32"/>
      <c r="V302" s="32">
        <v>0</v>
      </c>
      <c r="W302" s="32"/>
      <c r="X302" s="32"/>
      <c r="Y302" s="32"/>
      <c r="Z302" s="32"/>
      <c r="AA302" s="32"/>
      <c r="AC302" s="38">
        <f>ABS(M302-J302)</f>
        <v>8</v>
      </c>
      <c r="AD302" s="40"/>
      <c r="AE302" s="37">
        <v>4</v>
      </c>
      <c r="AF302" s="37">
        <v>28</v>
      </c>
      <c r="AG302" s="32"/>
      <c r="AH302" s="32"/>
      <c r="AI302" s="32"/>
      <c r="AJ302" s="37">
        <f>I302-H302</f>
        <v>4</v>
      </c>
    </row>
    <row r="303" spans="1:38" x14ac:dyDescent="0.35">
      <c r="A303" s="32">
        <v>489</v>
      </c>
      <c r="B303" s="32" t="s">
        <v>545</v>
      </c>
      <c r="C303" s="32" t="s">
        <v>50</v>
      </c>
      <c r="D303" s="32" t="s">
        <v>2480</v>
      </c>
      <c r="E303" s="32" t="s">
        <v>2534</v>
      </c>
      <c r="F303" s="32" t="str">
        <f t="shared" si="12"/>
        <v>Program Office-Cordination Manager</v>
      </c>
      <c r="G303" s="32" t="s">
        <v>43</v>
      </c>
      <c r="H303" s="36">
        <v>44933.566712962966</v>
      </c>
      <c r="I303" s="36">
        <v>44935.566712962966</v>
      </c>
      <c r="J303" s="36">
        <f>I303+AE303</f>
        <v>44938.566712962966</v>
      </c>
      <c r="K303" s="36">
        <f>J303+AF303</f>
        <v>44944.566712962966</v>
      </c>
      <c r="L303" s="38" t="s">
        <v>46</v>
      </c>
      <c r="M303" s="39">
        <v>44940.566712962966</v>
      </c>
      <c r="N303" s="32" t="s">
        <v>48</v>
      </c>
      <c r="O303" s="32" t="s">
        <v>27</v>
      </c>
      <c r="P303" s="36"/>
      <c r="Q303" s="32"/>
      <c r="R303" s="32"/>
      <c r="S303" s="32"/>
      <c r="T303" s="36">
        <v>44943.566712962966</v>
      </c>
      <c r="U303" s="32"/>
      <c r="V303" s="32">
        <v>0</v>
      </c>
      <c r="W303" s="32"/>
      <c r="X303" s="32"/>
      <c r="Y303" s="32"/>
      <c r="Z303" s="32"/>
      <c r="AA303" s="32" t="s">
        <v>30</v>
      </c>
      <c r="AC303" s="38">
        <f>ABS(M303-J303)</f>
        <v>2</v>
      </c>
      <c r="AD303" s="40"/>
      <c r="AE303" s="37">
        <v>3</v>
      </c>
      <c r="AF303" s="37">
        <v>6</v>
      </c>
      <c r="AG303" s="32"/>
      <c r="AH303" s="32"/>
      <c r="AI303" s="32"/>
      <c r="AJ303" s="37">
        <f>I303-H303</f>
        <v>2</v>
      </c>
    </row>
    <row r="304" spans="1:38" x14ac:dyDescent="0.35">
      <c r="A304" s="32">
        <v>482</v>
      </c>
      <c r="B304" s="32" t="s">
        <v>538</v>
      </c>
      <c r="C304" s="32" t="s">
        <v>50</v>
      </c>
      <c r="D304" s="32" t="s">
        <v>2480</v>
      </c>
      <c r="E304" s="32" t="s">
        <v>2534</v>
      </c>
      <c r="F304" s="32" t="str">
        <f t="shared" si="12"/>
        <v>Program Office-Cordination Manager</v>
      </c>
      <c r="G304" s="32" t="s">
        <v>43</v>
      </c>
      <c r="H304" s="36">
        <v>44928.566712962966</v>
      </c>
      <c r="I304" s="36">
        <v>44932.566712962966</v>
      </c>
      <c r="J304" s="36">
        <f>I304+AE304</f>
        <v>44938.566712962966</v>
      </c>
      <c r="K304" s="36">
        <f>J304+AF304</f>
        <v>44952.566712962966</v>
      </c>
      <c r="L304" s="38" t="s">
        <v>46</v>
      </c>
      <c r="M304" s="39">
        <v>44946.566712962966</v>
      </c>
      <c r="N304" s="32" t="s">
        <v>21</v>
      </c>
      <c r="O304" s="32"/>
      <c r="P304" s="36">
        <v>44949.566712962966</v>
      </c>
      <c r="Q304" s="32" t="s">
        <v>21</v>
      </c>
      <c r="R304" s="32"/>
      <c r="S304" s="32"/>
      <c r="T304" s="36">
        <v>44948.566712962966</v>
      </c>
      <c r="U304" s="32"/>
      <c r="V304" s="32">
        <v>0</v>
      </c>
      <c r="W304" s="32"/>
      <c r="X304" s="32"/>
      <c r="Y304" s="32"/>
      <c r="Z304" s="32"/>
      <c r="AA304" s="32"/>
      <c r="AC304" s="38">
        <f>ABS(M304-J304)</f>
        <v>8</v>
      </c>
      <c r="AD304" s="40"/>
      <c r="AE304" s="37">
        <v>6</v>
      </c>
      <c r="AF304" s="37">
        <v>14</v>
      </c>
      <c r="AG304" s="32"/>
      <c r="AH304" s="32"/>
      <c r="AI304" s="32"/>
      <c r="AJ304" s="37">
        <f>I304-H304</f>
        <v>4</v>
      </c>
    </row>
    <row r="305" spans="1:38" x14ac:dyDescent="0.35">
      <c r="A305" s="32">
        <v>474</v>
      </c>
      <c r="B305" s="32" t="s">
        <v>530</v>
      </c>
      <c r="C305" s="32" t="s">
        <v>50</v>
      </c>
      <c r="D305" s="32" t="s">
        <v>2480</v>
      </c>
      <c r="E305" s="32" t="s">
        <v>2534</v>
      </c>
      <c r="F305" s="32" t="str">
        <f t="shared" si="12"/>
        <v>Program Office-Cordination Manager</v>
      </c>
      <c r="G305" s="32" t="s">
        <v>43</v>
      </c>
      <c r="H305" s="36">
        <v>44672.075752314813</v>
      </c>
      <c r="I305" s="36">
        <v>44676.075752314813</v>
      </c>
      <c r="J305" s="36">
        <f>I305+AE305</f>
        <v>44682.075752314813</v>
      </c>
      <c r="K305" s="36">
        <f>J305+AF305</f>
        <v>44703.075752314813</v>
      </c>
      <c r="L305" s="38" t="s">
        <v>46</v>
      </c>
      <c r="M305" s="39">
        <v>44690.075752314813</v>
      </c>
      <c r="N305" s="32" t="s">
        <v>48</v>
      </c>
      <c r="O305" s="32" t="s">
        <v>28</v>
      </c>
      <c r="P305" s="36"/>
      <c r="Q305" s="32"/>
      <c r="R305" s="32"/>
      <c r="S305" s="32"/>
      <c r="T305" s="36"/>
      <c r="U305" s="32"/>
      <c r="V305" s="32">
        <v>0</v>
      </c>
      <c r="W305" s="32"/>
      <c r="X305" s="32"/>
      <c r="Y305" s="32"/>
      <c r="Z305" s="32"/>
      <c r="AA305" s="32" t="s">
        <v>31</v>
      </c>
      <c r="AC305" s="38">
        <f>ABS(M305-J305)</f>
        <v>8</v>
      </c>
      <c r="AD305" s="40"/>
      <c r="AE305" s="37">
        <v>6</v>
      </c>
      <c r="AF305" s="37">
        <v>21</v>
      </c>
      <c r="AG305" s="32"/>
      <c r="AH305" s="32"/>
      <c r="AI305" s="32"/>
      <c r="AJ305" s="37">
        <f>I305-H305</f>
        <v>4</v>
      </c>
    </row>
    <row r="306" spans="1:38" x14ac:dyDescent="0.35">
      <c r="A306" s="32">
        <v>472</v>
      </c>
      <c r="B306" s="32" t="s">
        <v>528</v>
      </c>
      <c r="C306" s="32" t="s">
        <v>50</v>
      </c>
      <c r="D306" s="32" t="s">
        <v>2480</v>
      </c>
      <c r="E306" s="32" t="s">
        <v>2534</v>
      </c>
      <c r="F306" s="32" t="str">
        <f t="shared" si="12"/>
        <v>Program Office-Cordination Manager</v>
      </c>
      <c r="G306" s="32" t="s">
        <v>43</v>
      </c>
      <c r="H306" s="36">
        <v>44673.075752314813</v>
      </c>
      <c r="I306" s="36">
        <v>44677.075752314813</v>
      </c>
      <c r="J306" s="36">
        <f>I306+AE306</f>
        <v>44682.075752314813</v>
      </c>
      <c r="K306" s="36">
        <f>J306+AF306</f>
        <v>44699.075752314813</v>
      </c>
      <c r="L306" s="38" t="s">
        <v>46</v>
      </c>
      <c r="M306" s="39">
        <v>44693.075752314813</v>
      </c>
      <c r="N306" s="32" t="s">
        <v>21</v>
      </c>
      <c r="O306" s="32"/>
      <c r="P306" s="36">
        <v>44699.075752314813</v>
      </c>
      <c r="Q306" s="32" t="s">
        <v>21</v>
      </c>
      <c r="R306" s="32"/>
      <c r="S306" s="32"/>
      <c r="T306" s="36">
        <v>44695.075752314813</v>
      </c>
      <c r="U306" s="32"/>
      <c r="V306" s="32">
        <v>0</v>
      </c>
      <c r="W306" s="32"/>
      <c r="X306" s="32"/>
      <c r="Y306" s="32"/>
      <c r="Z306" s="32"/>
      <c r="AA306" s="32"/>
      <c r="AC306" s="38">
        <f>ABS(M306-J306)</f>
        <v>11</v>
      </c>
      <c r="AD306" s="40"/>
      <c r="AE306" s="37">
        <v>5</v>
      </c>
      <c r="AF306" s="37">
        <v>17</v>
      </c>
      <c r="AG306" s="32"/>
      <c r="AH306" s="32"/>
      <c r="AI306" s="32"/>
      <c r="AJ306" s="37">
        <f>I306-H306</f>
        <v>4</v>
      </c>
    </row>
    <row r="307" spans="1:38" x14ac:dyDescent="0.35">
      <c r="A307" s="32">
        <v>471</v>
      </c>
      <c r="B307" s="32" t="s">
        <v>527</v>
      </c>
      <c r="C307" s="32" t="s">
        <v>50</v>
      </c>
      <c r="D307" s="32" t="s">
        <v>2480</v>
      </c>
      <c r="E307" s="32" t="s">
        <v>2534</v>
      </c>
      <c r="F307" s="32" t="str">
        <f t="shared" si="12"/>
        <v>Program Office-Cordination Manager</v>
      </c>
      <c r="G307" s="32" t="s">
        <v>43</v>
      </c>
      <c r="H307" s="36">
        <v>44676.075752314813</v>
      </c>
      <c r="I307" s="36">
        <v>44677.075752314813</v>
      </c>
      <c r="J307" s="36">
        <f>I307+AE307</f>
        <v>44682.075752314813</v>
      </c>
      <c r="K307" s="36">
        <f>J307+AF307</f>
        <v>44703.075752314813</v>
      </c>
      <c r="L307" s="38" t="s">
        <v>46</v>
      </c>
      <c r="M307" s="39">
        <v>44688.075752314813</v>
      </c>
      <c r="N307" s="32" t="s">
        <v>48</v>
      </c>
      <c r="O307" s="32" t="s">
        <v>25</v>
      </c>
      <c r="P307" s="36"/>
      <c r="Q307" s="32"/>
      <c r="R307" s="32"/>
      <c r="S307" s="32"/>
      <c r="T307" s="36">
        <v>44689.075752314813</v>
      </c>
      <c r="U307" s="32"/>
      <c r="V307" s="32">
        <v>0</v>
      </c>
      <c r="W307" s="32"/>
      <c r="X307" s="32"/>
      <c r="Y307" s="32"/>
      <c r="Z307" s="32"/>
      <c r="AA307" s="32" t="s">
        <v>31</v>
      </c>
      <c r="AC307" s="38">
        <f>ABS(M307-J307)</f>
        <v>6</v>
      </c>
      <c r="AD307" s="40"/>
      <c r="AE307" s="37">
        <v>5</v>
      </c>
      <c r="AF307" s="37">
        <v>21</v>
      </c>
      <c r="AG307" s="32"/>
      <c r="AH307" s="32"/>
      <c r="AI307" s="32"/>
      <c r="AJ307" s="37">
        <f>I307-H307</f>
        <v>1</v>
      </c>
    </row>
    <row r="308" spans="1:38" x14ac:dyDescent="0.35">
      <c r="A308" s="32">
        <v>387</v>
      </c>
      <c r="B308" s="32" t="s">
        <v>443</v>
      </c>
      <c r="C308" s="32" t="s">
        <v>50</v>
      </c>
      <c r="D308" s="32" t="s">
        <v>2480</v>
      </c>
      <c r="E308" s="32" t="s">
        <v>2534</v>
      </c>
      <c r="F308" s="32" t="str">
        <f t="shared" si="12"/>
        <v>Program Office-Cordination Manager</v>
      </c>
      <c r="G308" s="32" t="s">
        <v>43</v>
      </c>
      <c r="H308" s="36">
        <v>44874.3830787037</v>
      </c>
      <c r="I308" s="36">
        <v>44875.3830787037</v>
      </c>
      <c r="J308" s="36">
        <f>I308+AE308</f>
        <v>44878.3830787037</v>
      </c>
      <c r="K308" s="36">
        <f>J308+AF308</f>
        <v>44908.3830787037</v>
      </c>
      <c r="L308" s="38" t="s">
        <v>46</v>
      </c>
      <c r="M308" s="39">
        <v>44888.3830787037</v>
      </c>
      <c r="N308" s="32" t="s">
        <v>48</v>
      </c>
      <c r="O308" s="32" t="s">
        <v>27</v>
      </c>
      <c r="P308" s="36"/>
      <c r="Q308" s="32"/>
      <c r="R308" s="32"/>
      <c r="S308" s="32"/>
      <c r="T308" s="36">
        <v>44890.3830787037</v>
      </c>
      <c r="U308" s="32"/>
      <c r="V308" s="32">
        <v>0</v>
      </c>
      <c r="W308" s="32"/>
      <c r="X308" s="32"/>
      <c r="Y308" s="32"/>
      <c r="Z308" s="32"/>
      <c r="AA308" s="32" t="s">
        <v>30</v>
      </c>
      <c r="AC308" s="38">
        <f>ABS(M308-J308)</f>
        <v>10</v>
      </c>
      <c r="AD308" s="40"/>
      <c r="AE308" s="37">
        <v>3</v>
      </c>
      <c r="AF308" s="37">
        <v>30</v>
      </c>
      <c r="AG308" s="32"/>
      <c r="AH308" s="32"/>
      <c r="AI308" s="32"/>
      <c r="AJ308" s="37">
        <f>I308-H308</f>
        <v>1</v>
      </c>
    </row>
    <row r="309" spans="1:38" x14ac:dyDescent="0.35">
      <c r="A309" s="32">
        <v>382</v>
      </c>
      <c r="B309" s="32" t="s">
        <v>438</v>
      </c>
      <c r="C309" s="32" t="s">
        <v>50</v>
      </c>
      <c r="D309" s="32" t="s">
        <v>2480</v>
      </c>
      <c r="E309" s="32" t="s">
        <v>2534</v>
      </c>
      <c r="F309" s="32" t="str">
        <f t="shared" si="12"/>
        <v>Program Office-Cordination Manager</v>
      </c>
      <c r="G309" s="32" t="s">
        <v>43</v>
      </c>
      <c r="H309" s="36">
        <v>44872.3830787037</v>
      </c>
      <c r="I309" s="36">
        <v>44875.3830787037</v>
      </c>
      <c r="J309" s="36">
        <f>I309+AE309</f>
        <v>44878.3830787037</v>
      </c>
      <c r="K309" s="36">
        <f>J309+AF309</f>
        <v>44897.3830787037</v>
      </c>
      <c r="L309" s="38" t="s">
        <v>46</v>
      </c>
      <c r="M309" s="39">
        <v>44894.3830787037</v>
      </c>
      <c r="N309" s="32" t="s">
        <v>22</v>
      </c>
      <c r="O309" s="32"/>
      <c r="P309" s="36">
        <v>44900.3830787037</v>
      </c>
      <c r="Q309" s="32" t="s">
        <v>22</v>
      </c>
      <c r="R309" s="32"/>
      <c r="S309" s="32"/>
      <c r="T309" s="36">
        <v>44896.3830787037</v>
      </c>
      <c r="U309" s="32"/>
      <c r="V309" s="32">
        <v>0</v>
      </c>
      <c r="W309" s="32"/>
      <c r="X309" s="32"/>
      <c r="Y309" s="32"/>
      <c r="Z309" s="32"/>
      <c r="AA309" s="32"/>
      <c r="AC309" s="38">
        <f>ABS(M309-J309)</f>
        <v>16</v>
      </c>
      <c r="AD309" s="40"/>
      <c r="AE309" s="37">
        <v>3</v>
      </c>
      <c r="AF309" s="37">
        <v>19</v>
      </c>
      <c r="AG309" s="32"/>
      <c r="AH309" s="32"/>
      <c r="AI309" s="32"/>
      <c r="AJ309" s="37">
        <f>I309-H309</f>
        <v>3</v>
      </c>
    </row>
    <row r="310" spans="1:38" x14ac:dyDescent="0.35">
      <c r="A310" s="32">
        <v>374</v>
      </c>
      <c r="B310" s="32" t="s">
        <v>430</v>
      </c>
      <c r="C310" s="32" t="s">
        <v>50</v>
      </c>
      <c r="D310" s="32" t="s">
        <v>2480</v>
      </c>
      <c r="E310" s="32" t="s">
        <v>2534</v>
      </c>
      <c r="F310" s="32" t="str">
        <f t="shared" si="12"/>
        <v>Program Office-Cordination Manager</v>
      </c>
      <c r="G310" s="32" t="s">
        <v>43</v>
      </c>
      <c r="H310" s="36">
        <v>44665.356712962966</v>
      </c>
      <c r="I310" s="36">
        <v>44669.356712962966</v>
      </c>
      <c r="J310" s="36">
        <f>I310+AE310</f>
        <v>44670.356712962966</v>
      </c>
      <c r="K310" s="36">
        <f>J310+AF310</f>
        <v>44685.356712962966</v>
      </c>
      <c r="L310" s="38" t="s">
        <v>46</v>
      </c>
      <c r="M310" s="39">
        <v>44682.356712962966</v>
      </c>
      <c r="N310" s="32" t="s">
        <v>20</v>
      </c>
      <c r="O310" s="32"/>
      <c r="P310" s="36">
        <v>44688.356712962966</v>
      </c>
      <c r="Q310" s="32" t="s">
        <v>20</v>
      </c>
      <c r="R310" s="36">
        <v>44683.356712962966</v>
      </c>
      <c r="S310" s="36">
        <v>44686.356712962966</v>
      </c>
      <c r="T310" s="36">
        <v>44684.356712962966</v>
      </c>
      <c r="U310" s="36">
        <v>44688.356712962966</v>
      </c>
      <c r="V310" s="41">
        <v>1</v>
      </c>
      <c r="W310" s="36">
        <v>44689.356712962966</v>
      </c>
      <c r="X310" s="36">
        <v>44690.356712962966</v>
      </c>
      <c r="Y310" s="36">
        <v>44692.356712962966</v>
      </c>
      <c r="Z310" s="32"/>
      <c r="AA310" s="32"/>
      <c r="AB310" s="5">
        <v>44702.356712962966</v>
      </c>
      <c r="AC310" s="38">
        <f>ABS(M310-J310)</f>
        <v>12</v>
      </c>
      <c r="AD310" s="37">
        <f>U310-H310</f>
        <v>23</v>
      </c>
      <c r="AE310" s="37">
        <v>1</v>
      </c>
      <c r="AF310" s="37">
        <v>15</v>
      </c>
      <c r="AG310" s="32">
        <v>169</v>
      </c>
      <c r="AH310" s="41">
        <f>W310-U310</f>
        <v>1</v>
      </c>
      <c r="AI310" s="42">
        <f>U310-M310</f>
        <v>6</v>
      </c>
      <c r="AJ310" s="37">
        <f>I310-H310</f>
        <v>4</v>
      </c>
      <c r="AK310">
        <f>AB310-U310</f>
        <v>14</v>
      </c>
      <c r="AL310" s="11">
        <f>Y310-X310</f>
        <v>2</v>
      </c>
    </row>
    <row r="311" spans="1:38" x14ac:dyDescent="0.35">
      <c r="A311" s="32">
        <v>371</v>
      </c>
      <c r="B311" s="32" t="s">
        <v>427</v>
      </c>
      <c r="C311" s="32" t="s">
        <v>50</v>
      </c>
      <c r="D311" s="32" t="s">
        <v>2480</v>
      </c>
      <c r="E311" s="32" t="s">
        <v>2534</v>
      </c>
      <c r="F311" s="32" t="str">
        <f t="shared" si="12"/>
        <v>Program Office-Cordination Manager</v>
      </c>
      <c r="G311" s="32" t="s">
        <v>43</v>
      </c>
      <c r="H311" s="36">
        <v>44663.356712962966</v>
      </c>
      <c r="I311" s="36">
        <v>44665.356712962966</v>
      </c>
      <c r="J311" s="36">
        <f>I311+AE311</f>
        <v>44670.356712962966</v>
      </c>
      <c r="K311" s="36">
        <f>J311+AF311</f>
        <v>44686.356712962966</v>
      </c>
      <c r="L311" s="38" t="s">
        <v>46</v>
      </c>
      <c r="M311" s="39">
        <v>44685.356712962966</v>
      </c>
      <c r="N311" s="32" t="s">
        <v>21</v>
      </c>
      <c r="O311" s="32"/>
      <c r="P311" s="36">
        <v>44690.356712962966</v>
      </c>
      <c r="Q311" s="32" t="s">
        <v>21</v>
      </c>
      <c r="R311" s="32"/>
      <c r="S311" s="32"/>
      <c r="T311" s="36">
        <v>44689.356712962966</v>
      </c>
      <c r="U311" s="32"/>
      <c r="V311" s="32">
        <v>0</v>
      </c>
      <c r="W311" s="32"/>
      <c r="X311" s="32"/>
      <c r="Y311" s="32"/>
      <c r="Z311" s="32"/>
      <c r="AA311" s="32"/>
      <c r="AC311" s="38">
        <f>ABS(M311-J311)</f>
        <v>15</v>
      </c>
      <c r="AD311" s="40"/>
      <c r="AE311" s="37">
        <v>5</v>
      </c>
      <c r="AF311" s="37">
        <v>16</v>
      </c>
      <c r="AG311" s="32"/>
      <c r="AH311" s="32"/>
      <c r="AI311" s="32"/>
      <c r="AJ311" s="37">
        <f>I311-H311</f>
        <v>2</v>
      </c>
    </row>
    <row r="312" spans="1:38" x14ac:dyDescent="0.35">
      <c r="A312" s="32">
        <v>137</v>
      </c>
      <c r="B312" s="32" t="s">
        <v>193</v>
      </c>
      <c r="C312" s="32" t="s">
        <v>50</v>
      </c>
      <c r="D312" s="32" t="s">
        <v>2480</v>
      </c>
      <c r="E312" s="32" t="s">
        <v>2534</v>
      </c>
      <c r="F312" s="32" t="str">
        <f t="shared" si="12"/>
        <v>Program Office-Cordination Manager</v>
      </c>
      <c r="G312" s="32" t="s">
        <v>43</v>
      </c>
      <c r="H312" s="36">
        <v>44764.802951388891</v>
      </c>
      <c r="I312" s="36">
        <v>44766.802951388891</v>
      </c>
      <c r="J312" s="36">
        <f>I312+AE312</f>
        <v>44769.802951388891</v>
      </c>
      <c r="K312" s="36">
        <f>J312+AF312</f>
        <v>44794.802951388891</v>
      </c>
      <c r="L312" s="38" t="s">
        <v>47</v>
      </c>
      <c r="M312" s="39"/>
      <c r="N312" s="32"/>
      <c r="O312" s="32"/>
      <c r="P312" s="36"/>
      <c r="Q312" s="32"/>
      <c r="R312" s="32"/>
      <c r="S312" s="32"/>
      <c r="T312" s="36"/>
      <c r="U312" s="32"/>
      <c r="V312" s="32">
        <v>0</v>
      </c>
      <c r="W312" s="32"/>
      <c r="X312" s="32"/>
      <c r="Y312" s="32"/>
      <c r="Z312" s="32"/>
      <c r="AA312" s="32"/>
      <c r="AC312" s="38"/>
      <c r="AD312" s="40"/>
      <c r="AE312" s="37">
        <v>3</v>
      </c>
      <c r="AF312" s="37">
        <v>25</v>
      </c>
      <c r="AG312" s="32"/>
      <c r="AH312" s="32"/>
      <c r="AI312" s="32"/>
      <c r="AJ312" s="37">
        <f>I312-H312</f>
        <v>2</v>
      </c>
    </row>
    <row r="313" spans="1:38" x14ac:dyDescent="0.35">
      <c r="A313" s="32">
        <v>133</v>
      </c>
      <c r="B313" s="32" t="s">
        <v>189</v>
      </c>
      <c r="C313" s="32" t="s">
        <v>50</v>
      </c>
      <c r="D313" s="32" t="s">
        <v>2480</v>
      </c>
      <c r="E313" s="32" t="s">
        <v>2534</v>
      </c>
      <c r="F313" s="32" t="str">
        <f t="shared" si="12"/>
        <v>Program Office-Cordination Manager</v>
      </c>
      <c r="G313" s="32" t="s">
        <v>43</v>
      </c>
      <c r="H313" s="36">
        <v>44765.802951388891</v>
      </c>
      <c r="I313" s="36">
        <v>44767.802951388891</v>
      </c>
      <c r="J313" s="36">
        <f>I313+AE313</f>
        <v>44769.802951388891</v>
      </c>
      <c r="K313" s="36">
        <f>J313+AF313</f>
        <v>44779.802951388891</v>
      </c>
      <c r="L313" s="38" t="s">
        <v>46</v>
      </c>
      <c r="M313" s="39">
        <v>44774.802951388891</v>
      </c>
      <c r="N313" s="32" t="s">
        <v>48</v>
      </c>
      <c r="O313" s="32" t="s">
        <v>28</v>
      </c>
      <c r="P313" s="36"/>
      <c r="Q313" s="32"/>
      <c r="R313" s="32"/>
      <c r="S313" s="32"/>
      <c r="T313" s="36">
        <v>44777.802951388891</v>
      </c>
      <c r="U313" s="32"/>
      <c r="V313" s="32">
        <v>0</v>
      </c>
      <c r="W313" s="32"/>
      <c r="X313" s="32"/>
      <c r="Y313" s="32"/>
      <c r="Z313" s="32"/>
      <c r="AA313" s="32" t="s">
        <v>31</v>
      </c>
      <c r="AC313" s="38">
        <f>ABS(M313-J313)</f>
        <v>5</v>
      </c>
      <c r="AD313" s="40"/>
      <c r="AE313" s="37">
        <v>2</v>
      </c>
      <c r="AF313" s="37">
        <v>10</v>
      </c>
      <c r="AG313" s="32"/>
      <c r="AH313" s="32"/>
      <c r="AI313" s="32"/>
      <c r="AJ313" s="37">
        <f>I313-H313</f>
        <v>2</v>
      </c>
    </row>
    <row r="314" spans="1:38" x14ac:dyDescent="0.35">
      <c r="A314" s="32">
        <v>68</v>
      </c>
      <c r="B314" s="32" t="s">
        <v>124</v>
      </c>
      <c r="C314" s="32" t="s">
        <v>50</v>
      </c>
      <c r="D314" s="32" t="s">
        <v>2480</v>
      </c>
      <c r="E314" s="32" t="s">
        <v>2534</v>
      </c>
      <c r="F314" s="32" t="str">
        <f t="shared" si="12"/>
        <v>Program Office-Cordination Manager</v>
      </c>
      <c r="G314" s="32" t="s">
        <v>43</v>
      </c>
      <c r="H314" s="36">
        <v>45165.755949074075</v>
      </c>
      <c r="I314" s="36">
        <v>45169.755949074075</v>
      </c>
      <c r="J314" s="36">
        <f>I314+AE314</f>
        <v>45170.755949074075</v>
      </c>
      <c r="K314" s="36">
        <f>J314+AF314</f>
        <v>45193.755949074075</v>
      </c>
      <c r="L314" s="38" t="s">
        <v>46</v>
      </c>
      <c r="M314" s="39">
        <v>45177.755949074075</v>
      </c>
      <c r="N314" s="32" t="s">
        <v>20</v>
      </c>
      <c r="O314" s="32"/>
      <c r="P314" s="36">
        <v>45180.755949074075</v>
      </c>
      <c r="Q314" s="32" t="s">
        <v>20</v>
      </c>
      <c r="R314" s="36">
        <v>45178.755949074075</v>
      </c>
      <c r="S314" s="36">
        <v>45182.755949074075</v>
      </c>
      <c r="T314" s="36">
        <v>45179.755949074075</v>
      </c>
      <c r="U314" s="36">
        <v>45180.755949074075</v>
      </c>
      <c r="V314" s="41">
        <v>1</v>
      </c>
      <c r="W314" s="36">
        <v>45181.755949074075</v>
      </c>
      <c r="X314" s="36">
        <v>45182.755949074075</v>
      </c>
      <c r="Y314" s="36">
        <v>45183.755949074075</v>
      </c>
      <c r="Z314" s="32"/>
      <c r="AA314" s="32"/>
      <c r="AB314" s="5">
        <v>45199.755949074075</v>
      </c>
      <c r="AC314" s="38">
        <f>ABS(M314-J314)</f>
        <v>7</v>
      </c>
      <c r="AD314" s="37">
        <f>U314-H314</f>
        <v>15</v>
      </c>
      <c r="AE314" s="37">
        <v>1</v>
      </c>
      <c r="AF314" s="37">
        <v>23</v>
      </c>
      <c r="AG314" s="32">
        <v>159</v>
      </c>
      <c r="AH314" s="41">
        <f>W314-U314</f>
        <v>1</v>
      </c>
      <c r="AI314" s="42">
        <v>60</v>
      </c>
      <c r="AJ314" s="37">
        <f>I314-H314</f>
        <v>4</v>
      </c>
      <c r="AK314">
        <f>AB314-U314</f>
        <v>19</v>
      </c>
      <c r="AL314" s="11">
        <f>Y314-X314</f>
        <v>1</v>
      </c>
    </row>
    <row r="315" spans="1:38" x14ac:dyDescent="0.35">
      <c r="A315" s="32">
        <v>67</v>
      </c>
      <c r="B315" s="32" t="s">
        <v>123</v>
      </c>
      <c r="C315" s="32" t="s">
        <v>50</v>
      </c>
      <c r="D315" s="32" t="s">
        <v>2480</v>
      </c>
      <c r="E315" s="32" t="s">
        <v>2534</v>
      </c>
      <c r="F315" s="32" t="str">
        <f t="shared" si="12"/>
        <v>Program Office-Cordination Manager</v>
      </c>
      <c r="G315" s="32" t="s">
        <v>43</v>
      </c>
      <c r="H315" s="36">
        <v>45168.755949074075</v>
      </c>
      <c r="I315" s="36">
        <v>45169.755949074075</v>
      </c>
      <c r="J315" s="36">
        <f>I315+AE315</f>
        <v>45170.755949074075</v>
      </c>
      <c r="K315" s="36">
        <f>J315+AF315</f>
        <v>45200.755949074075</v>
      </c>
      <c r="L315" s="38" t="s">
        <v>46</v>
      </c>
      <c r="M315" s="39">
        <v>45187.755949074075</v>
      </c>
      <c r="N315" s="32" t="s">
        <v>21</v>
      </c>
      <c r="O315" s="32"/>
      <c r="P315" s="36">
        <v>45195.755949074075</v>
      </c>
      <c r="Q315" s="32" t="s">
        <v>21</v>
      </c>
      <c r="R315" s="32"/>
      <c r="S315" s="32"/>
      <c r="T315" s="36">
        <v>45191.755949074075</v>
      </c>
      <c r="U315" s="32"/>
      <c r="V315" s="32">
        <v>0</v>
      </c>
      <c r="W315" s="32"/>
      <c r="X315" s="32"/>
      <c r="Y315" s="32"/>
      <c r="Z315" s="32"/>
      <c r="AA315" s="32"/>
      <c r="AC315" s="38">
        <f>ABS(M315-J315)</f>
        <v>17</v>
      </c>
      <c r="AD315" s="40"/>
      <c r="AE315" s="37">
        <v>1</v>
      </c>
      <c r="AF315" s="37">
        <v>30</v>
      </c>
      <c r="AG315" s="32"/>
      <c r="AH315" s="32"/>
      <c r="AI315" s="32"/>
      <c r="AJ315" s="37">
        <f>I315-H315</f>
        <v>1</v>
      </c>
    </row>
    <row r="316" spans="1:38" x14ac:dyDescent="0.35">
      <c r="A316" s="32">
        <v>3</v>
      </c>
      <c r="B316" s="32" t="s">
        <v>59</v>
      </c>
      <c r="C316" s="32" t="s">
        <v>50</v>
      </c>
      <c r="D316" s="32" t="s">
        <v>2480</v>
      </c>
      <c r="E316" s="32" t="s">
        <v>2534</v>
      </c>
      <c r="F316" s="32" t="str">
        <f t="shared" si="12"/>
        <v>Program Office-Cordination Manager</v>
      </c>
      <c r="G316" s="32" t="s">
        <v>43</v>
      </c>
      <c r="H316" s="36">
        <v>45073.372060185182</v>
      </c>
      <c r="I316" s="36">
        <v>45077.372060185182</v>
      </c>
      <c r="J316" s="36">
        <f>I316+AE316</f>
        <v>45083.372060185182</v>
      </c>
      <c r="K316" s="36">
        <f>J316+AF316</f>
        <v>45105.372060185182</v>
      </c>
      <c r="L316" s="38" t="s">
        <v>46</v>
      </c>
      <c r="M316" s="39">
        <v>45098.372060185182</v>
      </c>
      <c r="N316" s="32" t="s">
        <v>48</v>
      </c>
      <c r="O316" s="32" t="s">
        <v>24</v>
      </c>
      <c r="P316" s="36"/>
      <c r="Q316" s="32"/>
      <c r="R316" s="32"/>
      <c r="S316" s="32"/>
      <c r="T316" s="36"/>
      <c r="U316" s="32"/>
      <c r="V316" s="32">
        <v>0</v>
      </c>
      <c r="W316" s="32"/>
      <c r="X316" s="32"/>
      <c r="Y316" s="32"/>
      <c r="Z316" s="32"/>
      <c r="AA316" s="32" t="s">
        <v>31</v>
      </c>
      <c r="AC316" s="38">
        <f>ABS(M316-J316)</f>
        <v>15</v>
      </c>
      <c r="AD316" s="40"/>
      <c r="AE316" s="37">
        <v>6</v>
      </c>
      <c r="AF316" s="37">
        <v>22</v>
      </c>
      <c r="AG316" s="32"/>
      <c r="AH316" s="32"/>
      <c r="AI316" s="32"/>
      <c r="AJ316" s="37">
        <f>I316-H316</f>
        <v>4</v>
      </c>
    </row>
    <row r="317" spans="1:38" x14ac:dyDescent="0.35">
      <c r="A317" s="32">
        <v>2976</v>
      </c>
      <c r="B317" s="32" t="s">
        <v>2280</v>
      </c>
      <c r="C317" s="32" t="s">
        <v>50</v>
      </c>
      <c r="D317" s="32" t="s">
        <v>2476</v>
      </c>
      <c r="E317" s="32" t="s">
        <v>2520</v>
      </c>
      <c r="F317" s="32" t="str">
        <f t="shared" si="12"/>
        <v>Program Office-Extension Officer</v>
      </c>
      <c r="G317" s="32" t="s">
        <v>41</v>
      </c>
      <c r="H317" s="36">
        <v>44761.636782407404</v>
      </c>
      <c r="I317" s="36">
        <v>44764.636782407404</v>
      </c>
      <c r="J317" s="36">
        <f>I317+AE317</f>
        <v>44772.636782407404</v>
      </c>
      <c r="K317" s="36">
        <f>J317+AF317</f>
        <v>44777.636782407404</v>
      </c>
      <c r="L317" s="38" t="s">
        <v>46</v>
      </c>
      <c r="M317" s="39">
        <v>44769.636782407404</v>
      </c>
      <c r="N317" s="32" t="s">
        <v>48</v>
      </c>
      <c r="O317" s="32" t="s">
        <v>27</v>
      </c>
      <c r="P317" s="36"/>
      <c r="Q317" s="32"/>
      <c r="R317" s="32"/>
      <c r="S317" s="32"/>
      <c r="T317" s="36">
        <v>44770.636782407404</v>
      </c>
      <c r="U317" s="32"/>
      <c r="V317" s="32">
        <v>0</v>
      </c>
      <c r="W317" s="32"/>
      <c r="X317" s="32"/>
      <c r="Y317" s="32"/>
      <c r="Z317" s="32"/>
      <c r="AA317" s="32" t="s">
        <v>31</v>
      </c>
      <c r="AC317" s="38">
        <f>ABS(M317-J317)</f>
        <v>3</v>
      </c>
      <c r="AD317" s="40"/>
      <c r="AE317" s="37">
        <v>8</v>
      </c>
      <c r="AF317" s="37">
        <v>5</v>
      </c>
      <c r="AG317" s="32"/>
      <c r="AH317" s="32"/>
      <c r="AI317" s="32"/>
      <c r="AJ317" s="37">
        <f>I317-H317</f>
        <v>3</v>
      </c>
    </row>
    <row r="318" spans="1:38" x14ac:dyDescent="0.35">
      <c r="A318" s="32">
        <v>2858</v>
      </c>
      <c r="B318" s="32" t="s">
        <v>2370</v>
      </c>
      <c r="C318" s="32" t="s">
        <v>50</v>
      </c>
      <c r="D318" s="32" t="s">
        <v>2476</v>
      </c>
      <c r="E318" s="32" t="s">
        <v>2520</v>
      </c>
      <c r="F318" s="32" t="str">
        <f t="shared" si="12"/>
        <v>Program Office-Extension Officer</v>
      </c>
      <c r="G318" s="32" t="s">
        <v>41</v>
      </c>
      <c r="H318" s="36">
        <v>45035.4996875</v>
      </c>
      <c r="I318" s="36">
        <v>45038.4996875</v>
      </c>
      <c r="J318" s="36">
        <f>I318+AE318</f>
        <v>45041.4996875</v>
      </c>
      <c r="K318" s="36">
        <f>J318+AF318</f>
        <v>45111.4996875</v>
      </c>
      <c r="L318" s="38" t="s">
        <v>46</v>
      </c>
      <c r="M318" s="39">
        <v>45057.4996875</v>
      </c>
      <c r="N318" s="32" t="s">
        <v>48</v>
      </c>
      <c r="O318" s="32" t="s">
        <v>24</v>
      </c>
      <c r="P318" s="36"/>
      <c r="Q318" s="32"/>
      <c r="R318" s="32"/>
      <c r="S318" s="32"/>
      <c r="T318" s="36">
        <v>45058.4996875</v>
      </c>
      <c r="U318" s="32"/>
      <c r="V318" s="32">
        <v>0</v>
      </c>
      <c r="W318" s="32"/>
      <c r="X318" s="32"/>
      <c r="Y318" s="32"/>
      <c r="Z318" s="32"/>
      <c r="AA318" s="32" t="s">
        <v>31</v>
      </c>
      <c r="AC318" s="38">
        <f>ABS(M318-J318)</f>
        <v>16</v>
      </c>
      <c r="AD318" s="40"/>
      <c r="AE318" s="37">
        <v>3</v>
      </c>
      <c r="AF318" s="37">
        <v>70</v>
      </c>
      <c r="AG318" s="32"/>
      <c r="AH318" s="32"/>
      <c r="AI318" s="32"/>
      <c r="AJ318" s="37">
        <f>I318-H318</f>
        <v>3</v>
      </c>
    </row>
    <row r="319" spans="1:38" x14ac:dyDescent="0.35">
      <c r="A319" s="32">
        <v>2852</v>
      </c>
      <c r="B319" s="32" t="s">
        <v>1247</v>
      </c>
      <c r="C319" s="32" t="s">
        <v>50</v>
      </c>
      <c r="D319" s="32" t="s">
        <v>2476</v>
      </c>
      <c r="E319" s="32" t="s">
        <v>2520</v>
      </c>
      <c r="F319" s="32" t="str">
        <f t="shared" si="12"/>
        <v>Program Office-Extension Officer</v>
      </c>
      <c r="G319" s="32" t="s">
        <v>41</v>
      </c>
      <c r="H319" s="36">
        <v>45036.4996875</v>
      </c>
      <c r="I319" s="36">
        <v>45040.4996875</v>
      </c>
      <c r="J319" s="36">
        <f>I319+AE319</f>
        <v>45041.4996875</v>
      </c>
      <c r="K319" s="36">
        <f>J319+AF319</f>
        <v>45111.4996875</v>
      </c>
      <c r="L319" s="38" t="s">
        <v>47</v>
      </c>
      <c r="M319" s="39"/>
      <c r="N319" s="32"/>
      <c r="O319" s="32"/>
      <c r="P319" s="36"/>
      <c r="Q319" s="32"/>
      <c r="R319" s="32"/>
      <c r="S319" s="32"/>
      <c r="T319" s="36"/>
      <c r="U319" s="32"/>
      <c r="V319" s="32">
        <v>0</v>
      </c>
      <c r="W319" s="32"/>
      <c r="X319" s="32"/>
      <c r="Y319" s="32"/>
      <c r="Z319" s="32"/>
      <c r="AA319" s="32"/>
      <c r="AC319" s="38"/>
      <c r="AD319" s="40"/>
      <c r="AE319" s="37">
        <v>1</v>
      </c>
      <c r="AF319" s="37">
        <v>70</v>
      </c>
      <c r="AG319" s="32"/>
      <c r="AH319" s="32"/>
      <c r="AI319" s="32"/>
      <c r="AJ319" s="37">
        <f>I319-H319</f>
        <v>4</v>
      </c>
    </row>
    <row r="320" spans="1:38" x14ac:dyDescent="0.35">
      <c r="A320" s="32">
        <v>2839</v>
      </c>
      <c r="B320" s="32" t="s">
        <v>2284</v>
      </c>
      <c r="C320" s="32" t="s">
        <v>50</v>
      </c>
      <c r="D320" s="32" t="s">
        <v>2476</v>
      </c>
      <c r="E320" s="32" t="s">
        <v>2520</v>
      </c>
      <c r="F320" s="32" t="str">
        <f t="shared" si="12"/>
        <v>Program Office-Extension Officer</v>
      </c>
      <c r="G320" s="32" t="s">
        <v>41</v>
      </c>
      <c r="H320" s="36">
        <v>44659.843564814815</v>
      </c>
      <c r="I320" s="36">
        <v>44660.843564814815</v>
      </c>
      <c r="J320" s="36">
        <f>I320+AE320</f>
        <v>44666.843564814815</v>
      </c>
      <c r="K320" s="36">
        <f>J320+AF320</f>
        <v>44691.843564814815</v>
      </c>
      <c r="L320" s="38" t="s">
        <v>46</v>
      </c>
      <c r="M320" s="39">
        <v>44670.843564814815</v>
      </c>
      <c r="N320" s="32" t="s">
        <v>48</v>
      </c>
      <c r="O320" s="32" t="s">
        <v>28</v>
      </c>
      <c r="P320" s="36"/>
      <c r="Q320" s="32"/>
      <c r="R320" s="32"/>
      <c r="S320" s="32"/>
      <c r="T320" s="36"/>
      <c r="U320" s="32"/>
      <c r="V320" s="32">
        <v>0</v>
      </c>
      <c r="W320" s="32"/>
      <c r="X320" s="32"/>
      <c r="Y320" s="32"/>
      <c r="Z320" s="32"/>
      <c r="AA320" s="32" t="s">
        <v>31</v>
      </c>
      <c r="AC320" s="38">
        <f>ABS(M320-J320)</f>
        <v>4</v>
      </c>
      <c r="AD320" s="40"/>
      <c r="AE320" s="37">
        <v>6</v>
      </c>
      <c r="AF320" s="37">
        <v>25</v>
      </c>
      <c r="AG320" s="32"/>
      <c r="AH320" s="32"/>
      <c r="AI320" s="32"/>
      <c r="AJ320" s="37">
        <f>I320-H320</f>
        <v>1</v>
      </c>
    </row>
    <row r="321" spans="1:38" x14ac:dyDescent="0.35">
      <c r="A321" s="32">
        <v>2834</v>
      </c>
      <c r="B321" s="32" t="s">
        <v>2441</v>
      </c>
      <c r="C321" s="32" t="s">
        <v>50</v>
      </c>
      <c r="D321" s="32" t="s">
        <v>2476</v>
      </c>
      <c r="E321" s="32" t="s">
        <v>2520</v>
      </c>
      <c r="F321" s="32" t="str">
        <f t="shared" si="12"/>
        <v>Program Office-Extension Officer</v>
      </c>
      <c r="G321" s="32" t="s">
        <v>41</v>
      </c>
      <c r="H321" s="36">
        <v>44659.843564814815</v>
      </c>
      <c r="I321" s="36">
        <v>44660.843564814815</v>
      </c>
      <c r="J321" s="36">
        <f>I321+AE321</f>
        <v>44666.843564814815</v>
      </c>
      <c r="K321" s="36">
        <f>J321+AF321</f>
        <v>44682.843564814815</v>
      </c>
      <c r="L321" s="38" t="s">
        <v>46</v>
      </c>
      <c r="M321" s="39">
        <v>44678.843564814815</v>
      </c>
      <c r="N321" s="32" t="s">
        <v>48</v>
      </c>
      <c r="O321" s="32" t="s">
        <v>28</v>
      </c>
      <c r="P321" s="36"/>
      <c r="Q321" s="32"/>
      <c r="R321" s="32"/>
      <c r="S321" s="32"/>
      <c r="T321" s="36"/>
      <c r="U321" s="32"/>
      <c r="V321" s="32">
        <v>0</v>
      </c>
      <c r="W321" s="32"/>
      <c r="X321" s="32"/>
      <c r="Y321" s="32"/>
      <c r="Z321" s="32"/>
      <c r="AA321" s="32" t="s">
        <v>31</v>
      </c>
      <c r="AC321" s="38">
        <f>ABS(M321-J321)</f>
        <v>12</v>
      </c>
      <c r="AD321" s="40"/>
      <c r="AE321" s="37">
        <v>6</v>
      </c>
      <c r="AF321" s="37">
        <v>16</v>
      </c>
      <c r="AG321" s="32"/>
      <c r="AH321" s="32"/>
      <c r="AI321" s="32"/>
      <c r="AJ321" s="37">
        <f>I321-H321</f>
        <v>1</v>
      </c>
    </row>
    <row r="322" spans="1:38" x14ac:dyDescent="0.35">
      <c r="A322" s="32">
        <v>2831</v>
      </c>
      <c r="B322" s="32" t="s">
        <v>1917</v>
      </c>
      <c r="C322" s="32" t="s">
        <v>50</v>
      </c>
      <c r="D322" s="32" t="s">
        <v>2476</v>
      </c>
      <c r="E322" s="32" t="s">
        <v>2520</v>
      </c>
      <c r="F322" s="32" t="str">
        <f t="shared" si="12"/>
        <v>Program Office-Extension Officer</v>
      </c>
      <c r="G322" s="32" t="s">
        <v>41</v>
      </c>
      <c r="H322" s="36">
        <v>44658.843564814815</v>
      </c>
      <c r="I322" s="36">
        <v>44660.843564814815</v>
      </c>
      <c r="J322" s="36">
        <f>I322+AE322</f>
        <v>44666.843564814815</v>
      </c>
      <c r="K322" s="36">
        <f>J322+AF322</f>
        <v>44688.843564814815</v>
      </c>
      <c r="L322" s="38" t="s">
        <v>46</v>
      </c>
      <c r="M322" s="39">
        <v>44679.843564814815</v>
      </c>
      <c r="N322" s="32" t="s">
        <v>48</v>
      </c>
      <c r="O322" s="32" t="s">
        <v>28</v>
      </c>
      <c r="P322" s="36"/>
      <c r="Q322" s="32"/>
      <c r="R322" s="32"/>
      <c r="S322" s="32"/>
      <c r="T322" s="36">
        <v>44681.843564814815</v>
      </c>
      <c r="U322" s="32"/>
      <c r="V322" s="32">
        <v>0</v>
      </c>
      <c r="W322" s="32"/>
      <c r="X322" s="32"/>
      <c r="Y322" s="32"/>
      <c r="Z322" s="32"/>
      <c r="AA322" s="32" t="s">
        <v>30</v>
      </c>
      <c r="AC322" s="38">
        <f>ABS(M322-J322)</f>
        <v>13</v>
      </c>
      <c r="AD322" s="40"/>
      <c r="AE322" s="37">
        <v>6</v>
      </c>
      <c r="AF322" s="37">
        <v>22</v>
      </c>
      <c r="AG322" s="32"/>
      <c r="AH322" s="32"/>
      <c r="AI322" s="32"/>
      <c r="AJ322" s="37">
        <f>I322-H322</f>
        <v>2</v>
      </c>
    </row>
    <row r="323" spans="1:38" x14ac:dyDescent="0.35">
      <c r="A323" s="32">
        <v>2734</v>
      </c>
      <c r="B323" s="32" t="s">
        <v>1194</v>
      </c>
      <c r="C323" s="32" t="s">
        <v>50</v>
      </c>
      <c r="D323" s="32" t="s">
        <v>2476</v>
      </c>
      <c r="E323" s="32" t="s">
        <v>2520</v>
      </c>
      <c r="F323" s="32" t="str">
        <f t="shared" ref="F323:F386" si="15">_xlfn.CONCAT(C323,"-",E323)</f>
        <v>Program Office-Extension Officer</v>
      </c>
      <c r="G323" s="32" t="s">
        <v>41</v>
      </c>
      <c r="H323" s="36">
        <v>44749.981076388889</v>
      </c>
      <c r="I323" s="36">
        <v>44752.981076388889</v>
      </c>
      <c r="J323" s="36">
        <f>I323+AE323</f>
        <v>44757.981076388889</v>
      </c>
      <c r="K323" s="36">
        <f>J323+AF323</f>
        <v>44783.981076388889</v>
      </c>
      <c r="L323" s="38" t="s">
        <v>47</v>
      </c>
      <c r="M323" s="39"/>
      <c r="N323" s="32"/>
      <c r="O323" s="32"/>
      <c r="P323" s="36"/>
      <c r="Q323" s="32"/>
      <c r="R323" s="32"/>
      <c r="S323" s="32"/>
      <c r="T323" s="36"/>
      <c r="U323" s="32"/>
      <c r="V323" s="32">
        <v>0</v>
      </c>
      <c r="W323" s="32"/>
      <c r="X323" s="32"/>
      <c r="Y323" s="32"/>
      <c r="Z323" s="32"/>
      <c r="AA323" s="32"/>
      <c r="AC323" s="38"/>
      <c r="AD323" s="40"/>
      <c r="AE323" s="37">
        <v>5</v>
      </c>
      <c r="AF323" s="37">
        <v>26</v>
      </c>
      <c r="AG323" s="32"/>
      <c r="AH323" s="32"/>
      <c r="AI323" s="32"/>
      <c r="AJ323" s="37">
        <f>I323-H323</f>
        <v>3</v>
      </c>
    </row>
    <row r="324" spans="1:38" x14ac:dyDescent="0.35">
      <c r="A324" s="32">
        <v>2732</v>
      </c>
      <c r="B324" s="32" t="s">
        <v>2272</v>
      </c>
      <c r="C324" s="32" t="s">
        <v>50</v>
      </c>
      <c r="D324" s="32" t="s">
        <v>2476</v>
      </c>
      <c r="E324" s="32" t="s">
        <v>2520</v>
      </c>
      <c r="F324" s="32" t="str">
        <f t="shared" si="15"/>
        <v>Program Office-Extension Officer</v>
      </c>
      <c r="G324" s="32" t="s">
        <v>41</v>
      </c>
      <c r="H324" s="36">
        <v>44750.981076388889</v>
      </c>
      <c r="I324" s="36">
        <v>44753.981076388889</v>
      </c>
      <c r="J324" s="36">
        <f>I324+AE324</f>
        <v>44757.981076388889</v>
      </c>
      <c r="K324" s="36">
        <f>J324+AF324</f>
        <v>44778.981076388889</v>
      </c>
      <c r="L324" s="38" t="s">
        <v>46</v>
      </c>
      <c r="M324" s="39">
        <v>44762.981076388889</v>
      </c>
      <c r="N324" s="32" t="s">
        <v>48</v>
      </c>
      <c r="O324" s="32" t="s">
        <v>25</v>
      </c>
      <c r="P324" s="36"/>
      <c r="Q324" s="32"/>
      <c r="R324" s="32"/>
      <c r="S324" s="32"/>
      <c r="T324" s="36">
        <v>44764.981076388889</v>
      </c>
      <c r="U324" s="32"/>
      <c r="V324" s="32">
        <v>0</v>
      </c>
      <c r="W324" s="32"/>
      <c r="X324" s="32"/>
      <c r="Y324" s="32"/>
      <c r="Z324" s="32"/>
      <c r="AA324" s="32" t="s">
        <v>31</v>
      </c>
      <c r="AC324" s="38">
        <f>ABS(M324-J324)</f>
        <v>5</v>
      </c>
      <c r="AD324" s="40"/>
      <c r="AE324" s="37">
        <v>4</v>
      </c>
      <c r="AF324" s="37">
        <v>21</v>
      </c>
      <c r="AG324" s="32"/>
      <c r="AH324" s="32"/>
      <c r="AI324" s="32"/>
      <c r="AJ324" s="37">
        <f>I324-H324</f>
        <v>3</v>
      </c>
    </row>
    <row r="325" spans="1:38" x14ac:dyDescent="0.35">
      <c r="A325" s="32">
        <v>2570</v>
      </c>
      <c r="B325" s="32" t="s">
        <v>2428</v>
      </c>
      <c r="C325" s="32" t="s">
        <v>50</v>
      </c>
      <c r="D325" s="32" t="s">
        <v>2476</v>
      </c>
      <c r="E325" s="32" t="s">
        <v>2520</v>
      </c>
      <c r="F325" s="32" t="str">
        <f t="shared" si="15"/>
        <v>Program Office-Extension Officer</v>
      </c>
      <c r="G325" s="32" t="s">
        <v>41</v>
      </c>
      <c r="H325" s="36">
        <v>44883.290763888886</v>
      </c>
      <c r="I325" s="36">
        <v>44887.290763888886</v>
      </c>
      <c r="J325" s="36">
        <f>I325+AE325</f>
        <v>44893.290763888886</v>
      </c>
      <c r="K325" s="36">
        <f>J325+AF325</f>
        <v>44923.290763888886</v>
      </c>
      <c r="L325" s="38" t="s">
        <v>46</v>
      </c>
      <c r="M325" s="39">
        <v>44896.290763888886</v>
      </c>
      <c r="N325" s="32" t="s">
        <v>48</v>
      </c>
      <c r="O325" s="32" t="s">
        <v>28</v>
      </c>
      <c r="P325" s="36"/>
      <c r="Q325" s="32"/>
      <c r="R325" s="32"/>
      <c r="S325" s="32"/>
      <c r="T325" s="36">
        <v>44897.290763888886</v>
      </c>
      <c r="U325" s="32"/>
      <c r="V325" s="32">
        <v>0</v>
      </c>
      <c r="W325" s="32"/>
      <c r="X325" s="32"/>
      <c r="Y325" s="32"/>
      <c r="Z325" s="32"/>
      <c r="AA325" s="32" t="s">
        <v>31</v>
      </c>
      <c r="AC325" s="38">
        <f>ABS(M325-J325)</f>
        <v>3</v>
      </c>
      <c r="AD325" s="40"/>
      <c r="AE325" s="37">
        <v>6</v>
      </c>
      <c r="AF325" s="37">
        <v>30</v>
      </c>
      <c r="AG325" s="32"/>
      <c r="AH325" s="32"/>
      <c r="AI325" s="32"/>
      <c r="AJ325" s="37">
        <f>I325-H325</f>
        <v>4</v>
      </c>
    </row>
    <row r="326" spans="1:38" x14ac:dyDescent="0.35">
      <c r="A326" s="32">
        <v>2564</v>
      </c>
      <c r="B326" s="32" t="s">
        <v>1545</v>
      </c>
      <c r="C326" s="32" t="s">
        <v>50</v>
      </c>
      <c r="D326" s="32" t="s">
        <v>2476</v>
      </c>
      <c r="E326" s="32" t="s">
        <v>2520</v>
      </c>
      <c r="F326" s="32" t="str">
        <f t="shared" si="15"/>
        <v>Program Office-Extension Officer</v>
      </c>
      <c r="G326" s="32" t="s">
        <v>41</v>
      </c>
      <c r="H326" s="36">
        <v>44888.290763888886</v>
      </c>
      <c r="I326" s="36">
        <v>44890.290763888886</v>
      </c>
      <c r="J326" s="36">
        <f>I326+AE326</f>
        <v>44893.290763888886</v>
      </c>
      <c r="K326" s="36">
        <f>J326+AF326</f>
        <v>44912.290763888886</v>
      </c>
      <c r="L326" s="38" t="s">
        <v>46</v>
      </c>
      <c r="M326" s="39">
        <v>44906.290763888886</v>
      </c>
      <c r="N326" s="32" t="s">
        <v>21</v>
      </c>
      <c r="O326" s="32"/>
      <c r="P326" s="36">
        <v>44911.290763888886</v>
      </c>
      <c r="Q326" s="32" t="s">
        <v>21</v>
      </c>
      <c r="R326" s="32"/>
      <c r="S326" s="32"/>
      <c r="T326" s="36">
        <v>44909.290763888886</v>
      </c>
      <c r="U326" s="32"/>
      <c r="V326" s="32">
        <v>0</v>
      </c>
      <c r="W326" s="32"/>
      <c r="X326" s="32"/>
      <c r="Y326" s="32"/>
      <c r="Z326" s="32"/>
      <c r="AA326" s="32"/>
      <c r="AC326" s="38">
        <f>ABS(M326-J326)</f>
        <v>13</v>
      </c>
      <c r="AD326" s="40"/>
      <c r="AE326" s="37">
        <v>3</v>
      </c>
      <c r="AF326" s="37">
        <v>19</v>
      </c>
      <c r="AG326" s="32"/>
      <c r="AH326" s="32"/>
      <c r="AI326" s="32"/>
      <c r="AJ326" s="37">
        <f>I326-H326</f>
        <v>2</v>
      </c>
    </row>
    <row r="327" spans="1:38" x14ac:dyDescent="0.35">
      <c r="A327" s="32">
        <v>2539</v>
      </c>
      <c r="B327" s="32" t="s">
        <v>1332</v>
      </c>
      <c r="C327" s="32" t="s">
        <v>50</v>
      </c>
      <c r="D327" s="32" t="s">
        <v>2476</v>
      </c>
      <c r="E327" s="32" t="s">
        <v>2520</v>
      </c>
      <c r="F327" s="32" t="str">
        <f t="shared" si="15"/>
        <v>Program Office-Extension Officer</v>
      </c>
      <c r="G327" s="32" t="s">
        <v>41</v>
      </c>
      <c r="H327" s="36">
        <v>44683.058252314811</v>
      </c>
      <c r="I327" s="36">
        <v>44687.058252314811</v>
      </c>
      <c r="J327" s="36">
        <f>I327+AE327</f>
        <v>44688.058252314811</v>
      </c>
      <c r="K327" s="36">
        <f>J327+AF327</f>
        <v>44700.058252314811</v>
      </c>
      <c r="L327" s="38" t="s">
        <v>46</v>
      </c>
      <c r="M327" s="39">
        <v>44693.058252314811</v>
      </c>
      <c r="N327" s="32" t="s">
        <v>20</v>
      </c>
      <c r="O327" s="32"/>
      <c r="P327" s="36">
        <v>44697.058252314811</v>
      </c>
      <c r="Q327" s="32" t="s">
        <v>20</v>
      </c>
      <c r="R327" s="36">
        <v>44694.058252314811</v>
      </c>
      <c r="S327" s="36">
        <v>44695.058252314811</v>
      </c>
      <c r="T327" s="36">
        <v>44695.058252314811</v>
      </c>
      <c r="U327" s="36">
        <v>44699.058252314811</v>
      </c>
      <c r="V327" s="41">
        <v>1</v>
      </c>
      <c r="W327" s="36">
        <v>44702.058252314811</v>
      </c>
      <c r="X327" s="36">
        <v>44703.058252314811</v>
      </c>
      <c r="Y327" s="36">
        <v>44706.058252314811</v>
      </c>
      <c r="Z327" s="32"/>
      <c r="AA327" s="32"/>
      <c r="AB327" s="5">
        <v>44713.058252314811</v>
      </c>
      <c r="AC327" s="38">
        <f>ABS(M327-J327)</f>
        <v>5</v>
      </c>
      <c r="AD327" s="37">
        <f>U327-H327</f>
        <v>16</v>
      </c>
      <c r="AE327" s="37">
        <v>1</v>
      </c>
      <c r="AF327" s="37">
        <v>12</v>
      </c>
      <c r="AG327" s="32">
        <v>135</v>
      </c>
      <c r="AH327" s="41">
        <f>W327-U327</f>
        <v>3</v>
      </c>
      <c r="AI327" s="42">
        <f>U327-M327</f>
        <v>6</v>
      </c>
      <c r="AJ327" s="37">
        <f>I327-H327</f>
        <v>4</v>
      </c>
      <c r="AK327">
        <f>AB327-U327</f>
        <v>14</v>
      </c>
      <c r="AL327" s="11">
        <f>Y327-X327</f>
        <v>3</v>
      </c>
    </row>
    <row r="328" spans="1:38" x14ac:dyDescent="0.35">
      <c r="A328" s="32">
        <v>2537</v>
      </c>
      <c r="B328" s="32" t="s">
        <v>1503</v>
      </c>
      <c r="C328" s="32" t="s">
        <v>50</v>
      </c>
      <c r="D328" s="32" t="s">
        <v>2476</v>
      </c>
      <c r="E328" s="32" t="s">
        <v>2520</v>
      </c>
      <c r="F328" s="32" t="str">
        <f t="shared" si="15"/>
        <v>Program Office-Extension Officer</v>
      </c>
      <c r="G328" s="32" t="s">
        <v>41</v>
      </c>
      <c r="H328" s="36">
        <v>44682.058252314811</v>
      </c>
      <c r="I328" s="36">
        <v>44685.058252314811</v>
      </c>
      <c r="J328" s="36">
        <f>I328+AE328</f>
        <v>44688.058252314811</v>
      </c>
      <c r="K328" s="36">
        <f>J328+AF328</f>
        <v>44694.058252314811</v>
      </c>
      <c r="L328" s="38" t="s">
        <v>46</v>
      </c>
      <c r="M328" s="39">
        <v>44698.058252314811</v>
      </c>
      <c r="N328" s="32" t="s">
        <v>21</v>
      </c>
      <c r="O328" s="32"/>
      <c r="P328" s="36">
        <v>44701.058252314811</v>
      </c>
      <c r="Q328" s="32" t="s">
        <v>21</v>
      </c>
      <c r="R328" s="32"/>
      <c r="S328" s="32"/>
      <c r="T328" s="36">
        <v>44699.058252314811</v>
      </c>
      <c r="U328" s="32"/>
      <c r="V328" s="32">
        <v>0</v>
      </c>
      <c r="W328" s="32"/>
      <c r="X328" s="32"/>
      <c r="Y328" s="32"/>
      <c r="Z328" s="32"/>
      <c r="AA328" s="32"/>
      <c r="AC328" s="38">
        <f>ABS(M328-J328)</f>
        <v>10</v>
      </c>
      <c r="AD328" s="40"/>
      <c r="AE328" s="37">
        <v>3</v>
      </c>
      <c r="AF328" s="37">
        <v>6</v>
      </c>
      <c r="AG328" s="32"/>
      <c r="AH328" s="32"/>
      <c r="AI328" s="32"/>
      <c r="AJ328" s="37">
        <f>I328-H328</f>
        <v>3</v>
      </c>
    </row>
    <row r="329" spans="1:38" x14ac:dyDescent="0.35">
      <c r="A329" s="32">
        <v>2534</v>
      </c>
      <c r="B329" s="32" t="s">
        <v>2119</v>
      </c>
      <c r="C329" s="32" t="s">
        <v>50</v>
      </c>
      <c r="D329" s="32" t="s">
        <v>2476</v>
      </c>
      <c r="E329" s="32" t="s">
        <v>2520</v>
      </c>
      <c r="F329" s="32" t="str">
        <f t="shared" si="15"/>
        <v>Program Office-Extension Officer</v>
      </c>
      <c r="G329" s="32" t="s">
        <v>41</v>
      </c>
      <c r="H329" s="36">
        <v>44682.058252314811</v>
      </c>
      <c r="I329" s="36">
        <v>44686.058252314811</v>
      </c>
      <c r="J329" s="36">
        <f>I329+AE329</f>
        <v>44688.058252314811</v>
      </c>
      <c r="K329" s="36">
        <f>J329+AF329</f>
        <v>44695.058252314811</v>
      </c>
      <c r="L329" s="38" t="s">
        <v>46</v>
      </c>
      <c r="M329" s="39">
        <v>44695.058252314811</v>
      </c>
      <c r="N329" s="32" t="s">
        <v>48</v>
      </c>
      <c r="O329" s="32" t="s">
        <v>28</v>
      </c>
      <c r="P329" s="36"/>
      <c r="Q329" s="32"/>
      <c r="R329" s="32"/>
      <c r="S329" s="32"/>
      <c r="T329" s="36"/>
      <c r="U329" s="32"/>
      <c r="V329" s="32">
        <v>0</v>
      </c>
      <c r="W329" s="32"/>
      <c r="X329" s="32"/>
      <c r="Y329" s="32"/>
      <c r="Z329" s="32"/>
      <c r="AA329" s="32" t="s">
        <v>31</v>
      </c>
      <c r="AC329" s="38">
        <f>ABS(M329-J329)</f>
        <v>7</v>
      </c>
      <c r="AD329" s="40"/>
      <c r="AE329" s="37">
        <v>2</v>
      </c>
      <c r="AF329" s="37">
        <v>7</v>
      </c>
      <c r="AG329" s="32"/>
      <c r="AH329" s="32"/>
      <c r="AI329" s="32"/>
      <c r="AJ329" s="37">
        <f>I329-H329</f>
        <v>4</v>
      </c>
    </row>
    <row r="330" spans="1:38" x14ac:dyDescent="0.35">
      <c r="A330" s="32">
        <v>2532</v>
      </c>
      <c r="B330" s="32" t="s">
        <v>1077</v>
      </c>
      <c r="C330" s="32" t="s">
        <v>50</v>
      </c>
      <c r="D330" s="32" t="s">
        <v>2476</v>
      </c>
      <c r="E330" s="32" t="s">
        <v>2520</v>
      </c>
      <c r="F330" s="32" t="str">
        <f t="shared" si="15"/>
        <v>Program Office-Extension Officer</v>
      </c>
      <c r="G330" s="32" t="s">
        <v>41</v>
      </c>
      <c r="H330" s="36">
        <v>44682.058252314811</v>
      </c>
      <c r="I330" s="36">
        <v>44686.058252314811</v>
      </c>
      <c r="J330" s="36">
        <f>I330+AE330</f>
        <v>44688.058252314811</v>
      </c>
      <c r="K330" s="36">
        <f>J330+AF330</f>
        <v>44697.058252314811</v>
      </c>
      <c r="L330" s="38" t="s">
        <v>47</v>
      </c>
      <c r="M330" s="39"/>
      <c r="N330" s="32"/>
      <c r="O330" s="32"/>
      <c r="P330" s="36"/>
      <c r="Q330" s="32"/>
      <c r="R330" s="32"/>
      <c r="S330" s="32"/>
      <c r="T330" s="36"/>
      <c r="U330" s="32"/>
      <c r="V330" s="32">
        <v>0</v>
      </c>
      <c r="W330" s="32"/>
      <c r="X330" s="32"/>
      <c r="Y330" s="32"/>
      <c r="Z330" s="32"/>
      <c r="AA330" s="32"/>
      <c r="AC330" s="38"/>
      <c r="AD330" s="40"/>
      <c r="AE330" s="37">
        <v>2</v>
      </c>
      <c r="AF330" s="37">
        <v>9</v>
      </c>
      <c r="AG330" s="32"/>
      <c r="AH330" s="32"/>
      <c r="AI330" s="32"/>
      <c r="AJ330" s="37">
        <f>I330-H330</f>
        <v>4</v>
      </c>
    </row>
    <row r="331" spans="1:38" x14ac:dyDescent="0.35">
      <c r="A331" s="32">
        <v>2520</v>
      </c>
      <c r="B331" s="32" t="s">
        <v>1461</v>
      </c>
      <c r="C331" s="32" t="s">
        <v>50</v>
      </c>
      <c r="D331" s="32" t="s">
        <v>2476</v>
      </c>
      <c r="E331" s="32" t="s">
        <v>2520</v>
      </c>
      <c r="F331" s="32" t="str">
        <f t="shared" si="15"/>
        <v>Program Office-Extension Officer</v>
      </c>
      <c r="G331" s="32" t="s">
        <v>41</v>
      </c>
      <c r="H331" s="36">
        <v>45171.133263888885</v>
      </c>
      <c r="I331" s="36">
        <v>45173.133263888885</v>
      </c>
      <c r="J331" s="36">
        <f>I331+AE331</f>
        <v>45177.133263888885</v>
      </c>
      <c r="K331" s="36">
        <f>J331+AF331</f>
        <v>45198.133263888885</v>
      </c>
      <c r="L331" s="38" t="s">
        <v>46</v>
      </c>
      <c r="M331" s="39">
        <v>45182.133263888885</v>
      </c>
      <c r="N331" s="32" t="s">
        <v>20</v>
      </c>
      <c r="O331" s="32"/>
      <c r="P331" s="36">
        <v>45187.133263888885</v>
      </c>
      <c r="Q331" s="32" t="s">
        <v>20</v>
      </c>
      <c r="R331" s="36">
        <v>45183.133263888885</v>
      </c>
      <c r="S331" s="36">
        <v>45186.133263888885</v>
      </c>
      <c r="T331" s="36">
        <v>45185.133263888885</v>
      </c>
      <c r="U331" s="36">
        <v>45189.133263888885</v>
      </c>
      <c r="V331" s="41">
        <v>1</v>
      </c>
      <c r="W331" s="36">
        <v>45190.133263888885</v>
      </c>
      <c r="X331" s="36">
        <v>45192.133263888885</v>
      </c>
      <c r="Y331" s="36">
        <v>45194.133263888885</v>
      </c>
      <c r="Z331" s="32"/>
      <c r="AA331" s="32"/>
      <c r="AB331" s="5">
        <v>45212.133263888885</v>
      </c>
      <c r="AC331" s="38">
        <f>ABS(M331-J331)</f>
        <v>5</v>
      </c>
      <c r="AD331" s="37">
        <f>U331-H331</f>
        <v>18</v>
      </c>
      <c r="AE331" s="37">
        <v>4</v>
      </c>
      <c r="AF331" s="37">
        <v>21</v>
      </c>
      <c r="AG331" s="32">
        <v>170</v>
      </c>
      <c r="AH331" s="41">
        <f>W331-U331</f>
        <v>1</v>
      </c>
      <c r="AI331" s="42">
        <f>U331-M331</f>
        <v>7</v>
      </c>
      <c r="AJ331" s="37">
        <f>I331-H331</f>
        <v>2</v>
      </c>
      <c r="AK331">
        <f>AB331-U331</f>
        <v>23</v>
      </c>
      <c r="AL331" s="11">
        <f>Y331-X331</f>
        <v>2</v>
      </c>
    </row>
    <row r="332" spans="1:38" x14ac:dyDescent="0.35">
      <c r="A332" s="32">
        <v>2516</v>
      </c>
      <c r="B332" s="32" t="s">
        <v>2056</v>
      </c>
      <c r="C332" s="32" t="s">
        <v>50</v>
      </c>
      <c r="D332" s="32" t="s">
        <v>2476</v>
      </c>
      <c r="E332" s="32" t="s">
        <v>2520</v>
      </c>
      <c r="F332" s="32" t="str">
        <f t="shared" si="15"/>
        <v>Program Office-Extension Officer</v>
      </c>
      <c r="G332" s="32" t="s">
        <v>41</v>
      </c>
      <c r="H332" s="36">
        <v>45167.133263888885</v>
      </c>
      <c r="I332" s="36">
        <v>45171.133263888885</v>
      </c>
      <c r="J332" s="36">
        <f>I332+AE332</f>
        <v>45177.133263888885</v>
      </c>
      <c r="K332" s="36">
        <f>J332+AF332</f>
        <v>45185.133263888885</v>
      </c>
      <c r="L332" s="38" t="s">
        <v>46</v>
      </c>
      <c r="M332" s="39">
        <v>45191.133263888885</v>
      </c>
      <c r="N332" s="32" t="s">
        <v>48</v>
      </c>
      <c r="O332" s="32" t="s">
        <v>24</v>
      </c>
      <c r="P332" s="36"/>
      <c r="Q332" s="32"/>
      <c r="R332" s="32"/>
      <c r="S332" s="32"/>
      <c r="T332" s="36">
        <v>45193.133263888885</v>
      </c>
      <c r="U332" s="32"/>
      <c r="V332" s="32">
        <v>0</v>
      </c>
      <c r="W332" s="32"/>
      <c r="X332" s="32"/>
      <c r="Y332" s="32"/>
      <c r="Z332" s="32"/>
      <c r="AA332" s="32" t="s">
        <v>30</v>
      </c>
      <c r="AC332" s="38">
        <f>ABS(M332-J332)</f>
        <v>14</v>
      </c>
      <c r="AD332" s="40"/>
      <c r="AE332" s="37">
        <v>6</v>
      </c>
      <c r="AF332" s="37">
        <v>8</v>
      </c>
      <c r="AG332" s="32"/>
      <c r="AH332" s="32"/>
      <c r="AI332" s="32"/>
      <c r="AJ332" s="37">
        <f>I332-H332</f>
        <v>4</v>
      </c>
    </row>
    <row r="333" spans="1:38" x14ac:dyDescent="0.35">
      <c r="A333" s="32">
        <v>2515</v>
      </c>
      <c r="B333" s="32" t="s">
        <v>1027</v>
      </c>
      <c r="C333" s="32" t="s">
        <v>50</v>
      </c>
      <c r="D333" s="32" t="s">
        <v>2476</v>
      </c>
      <c r="E333" s="32" t="s">
        <v>2520</v>
      </c>
      <c r="F333" s="32" t="str">
        <f t="shared" si="15"/>
        <v>Program Office-Extension Officer</v>
      </c>
      <c r="G333" s="32" t="s">
        <v>41</v>
      </c>
      <c r="H333" s="36">
        <v>45169.133263888885</v>
      </c>
      <c r="I333" s="36">
        <v>45171.133263888885</v>
      </c>
      <c r="J333" s="36">
        <f>I333+AE333</f>
        <v>45177.133263888885</v>
      </c>
      <c r="K333" s="36">
        <f>J333+AF333</f>
        <v>45201.133263888885</v>
      </c>
      <c r="L333" s="38" t="s">
        <v>47</v>
      </c>
      <c r="M333" s="39"/>
      <c r="N333" s="32"/>
      <c r="O333" s="32"/>
      <c r="P333" s="36"/>
      <c r="Q333" s="32"/>
      <c r="R333" s="32"/>
      <c r="S333" s="32"/>
      <c r="T333" s="36"/>
      <c r="U333" s="32"/>
      <c r="V333" s="32">
        <v>0</v>
      </c>
      <c r="W333" s="32"/>
      <c r="X333" s="32"/>
      <c r="Y333" s="32"/>
      <c r="Z333" s="32"/>
      <c r="AA333" s="32"/>
      <c r="AC333" s="38"/>
      <c r="AD333" s="40"/>
      <c r="AE333" s="37">
        <v>6</v>
      </c>
      <c r="AF333" s="37">
        <v>24</v>
      </c>
      <c r="AG333" s="32"/>
      <c r="AH333" s="32"/>
      <c r="AI333" s="32"/>
      <c r="AJ333" s="37">
        <f>I333-H333</f>
        <v>2</v>
      </c>
    </row>
    <row r="334" spans="1:38" x14ac:dyDescent="0.35">
      <c r="A334" s="32">
        <v>2456</v>
      </c>
      <c r="B334" s="32" t="s">
        <v>1288</v>
      </c>
      <c r="C334" s="32" t="s">
        <v>50</v>
      </c>
      <c r="D334" s="32" t="s">
        <v>2476</v>
      </c>
      <c r="E334" s="32" t="s">
        <v>2520</v>
      </c>
      <c r="F334" s="32" t="str">
        <f t="shared" si="15"/>
        <v>Program Office-Extension Officer</v>
      </c>
      <c r="G334" s="32" t="s">
        <v>41</v>
      </c>
      <c r="H334" s="36">
        <v>45162.069826388892</v>
      </c>
      <c r="I334" s="36">
        <v>45163.069826388892</v>
      </c>
      <c r="J334" s="36">
        <f>I334+AE334</f>
        <v>45167.069826388892</v>
      </c>
      <c r="K334" s="36">
        <f>J334+AF334</f>
        <v>45197.069826388892</v>
      </c>
      <c r="L334" s="38" t="s">
        <v>46</v>
      </c>
      <c r="M334" s="39">
        <v>45171.069826388892</v>
      </c>
      <c r="N334" s="32" t="s">
        <v>20</v>
      </c>
      <c r="O334" s="32"/>
      <c r="P334" s="36">
        <v>45178.069826388892</v>
      </c>
      <c r="Q334" s="32" t="s">
        <v>20</v>
      </c>
      <c r="R334" s="36">
        <v>45173.069826388892</v>
      </c>
      <c r="S334" s="36">
        <v>45175.069826388892</v>
      </c>
      <c r="T334" s="36">
        <v>45175.069826388892</v>
      </c>
      <c r="U334" s="36">
        <v>45179.069826388892</v>
      </c>
      <c r="V334" s="41">
        <v>1</v>
      </c>
      <c r="W334" s="36">
        <v>45180.069826388892</v>
      </c>
      <c r="X334" s="36">
        <v>45183.069826388892</v>
      </c>
      <c r="Y334" s="36">
        <v>45186.069826388892</v>
      </c>
      <c r="Z334" s="32"/>
      <c r="AA334" s="32"/>
      <c r="AB334" s="5">
        <v>45205.069826388892</v>
      </c>
      <c r="AC334" s="38">
        <f>ABS(M334-J334)</f>
        <v>4</v>
      </c>
      <c r="AD334" s="37">
        <f>U334-H334</f>
        <v>17</v>
      </c>
      <c r="AE334" s="37">
        <v>4</v>
      </c>
      <c r="AF334" s="37">
        <v>30</v>
      </c>
      <c r="AG334" s="32">
        <v>170</v>
      </c>
      <c r="AH334" s="41">
        <f>W334-U334</f>
        <v>1</v>
      </c>
      <c r="AI334" s="42">
        <f>U334-M334</f>
        <v>8</v>
      </c>
      <c r="AJ334" s="37">
        <f>I334-H334</f>
        <v>1</v>
      </c>
      <c r="AK334">
        <f>AB334-U334</f>
        <v>26</v>
      </c>
      <c r="AL334" s="11">
        <f>Y334-X334</f>
        <v>3</v>
      </c>
    </row>
    <row r="335" spans="1:38" x14ac:dyDescent="0.35">
      <c r="A335" s="32">
        <v>2450</v>
      </c>
      <c r="B335" s="32" t="s">
        <v>1681</v>
      </c>
      <c r="C335" s="32" t="s">
        <v>50</v>
      </c>
      <c r="D335" s="32" t="s">
        <v>2476</v>
      </c>
      <c r="E335" s="32" t="s">
        <v>2520</v>
      </c>
      <c r="F335" s="32" t="str">
        <f t="shared" si="15"/>
        <v>Program Office-Extension Officer</v>
      </c>
      <c r="G335" s="32" t="s">
        <v>41</v>
      </c>
      <c r="H335" s="36">
        <v>44863.772222222222</v>
      </c>
      <c r="I335" s="36">
        <v>44867.772222222222</v>
      </c>
      <c r="J335" s="36">
        <f>I335+AE335</f>
        <v>44873.772222222222</v>
      </c>
      <c r="K335" s="36">
        <f>J335+AF335</f>
        <v>44896.772222222222</v>
      </c>
      <c r="L335" s="38" t="s">
        <v>46</v>
      </c>
      <c r="M335" s="39">
        <v>44880.772222222222</v>
      </c>
      <c r="N335" s="32" t="s">
        <v>21</v>
      </c>
      <c r="O335" s="32"/>
      <c r="P335" s="36">
        <v>44885.772222222222</v>
      </c>
      <c r="Q335" s="32" t="s">
        <v>21</v>
      </c>
      <c r="R335" s="32"/>
      <c r="S335" s="32"/>
      <c r="T335" s="36">
        <v>44884.772222222222</v>
      </c>
      <c r="U335" s="32"/>
      <c r="V335" s="32">
        <v>0</v>
      </c>
      <c r="W335" s="32"/>
      <c r="X335" s="32"/>
      <c r="Y335" s="32"/>
      <c r="Z335" s="32"/>
      <c r="AA335" s="32"/>
      <c r="AC335" s="38">
        <f>ABS(M335-J335)</f>
        <v>7</v>
      </c>
      <c r="AD335" s="40"/>
      <c r="AE335" s="37">
        <v>6</v>
      </c>
      <c r="AF335" s="37">
        <v>23</v>
      </c>
      <c r="AG335" s="32"/>
      <c r="AH335" s="32"/>
      <c r="AI335" s="32"/>
      <c r="AJ335" s="37">
        <f>I335-H335</f>
        <v>4</v>
      </c>
    </row>
    <row r="336" spans="1:38" x14ac:dyDescent="0.35">
      <c r="A336" s="32">
        <v>2446</v>
      </c>
      <c r="B336" s="32" t="s">
        <v>1918</v>
      </c>
      <c r="C336" s="32" t="s">
        <v>50</v>
      </c>
      <c r="D336" s="32" t="s">
        <v>2476</v>
      </c>
      <c r="E336" s="32" t="s">
        <v>2520</v>
      </c>
      <c r="F336" s="32" t="str">
        <f t="shared" si="15"/>
        <v>Program Office-Extension Officer</v>
      </c>
      <c r="G336" s="32" t="s">
        <v>41</v>
      </c>
      <c r="H336" s="36">
        <v>44865.772222222222</v>
      </c>
      <c r="I336" s="36">
        <v>44867.772222222222</v>
      </c>
      <c r="J336" s="36">
        <f>I336+AE336</f>
        <v>44873.772222222222</v>
      </c>
      <c r="K336" s="36">
        <f>J336+AF336</f>
        <v>44884.772222222222</v>
      </c>
      <c r="L336" s="38" t="s">
        <v>46</v>
      </c>
      <c r="M336" s="39">
        <v>44880.772222222222</v>
      </c>
      <c r="N336" s="32" t="s">
        <v>48</v>
      </c>
      <c r="O336" s="32" t="s">
        <v>26</v>
      </c>
      <c r="P336" s="36"/>
      <c r="Q336" s="32"/>
      <c r="R336" s="32"/>
      <c r="S336" s="32"/>
      <c r="T336" s="36"/>
      <c r="U336" s="32"/>
      <c r="V336" s="32">
        <v>0</v>
      </c>
      <c r="W336" s="32"/>
      <c r="X336" s="32"/>
      <c r="Y336" s="32"/>
      <c r="Z336" s="32"/>
      <c r="AA336" s="32" t="s">
        <v>30</v>
      </c>
      <c r="AC336" s="38">
        <f>ABS(M336-J336)</f>
        <v>7</v>
      </c>
      <c r="AD336" s="40"/>
      <c r="AE336" s="37">
        <v>6</v>
      </c>
      <c r="AF336" s="37">
        <v>11</v>
      </c>
      <c r="AG336" s="32"/>
      <c r="AH336" s="32"/>
      <c r="AI336" s="32"/>
      <c r="AJ336" s="37">
        <f>I336-H336</f>
        <v>2</v>
      </c>
    </row>
    <row r="337" spans="1:38" x14ac:dyDescent="0.35">
      <c r="A337" s="32">
        <v>2445</v>
      </c>
      <c r="B337" s="32" t="s">
        <v>1147</v>
      </c>
      <c r="C337" s="32" t="s">
        <v>50</v>
      </c>
      <c r="D337" s="32" t="s">
        <v>2476</v>
      </c>
      <c r="E337" s="32" t="s">
        <v>2520</v>
      </c>
      <c r="F337" s="32" t="str">
        <f t="shared" si="15"/>
        <v>Program Office-Extension Officer</v>
      </c>
      <c r="G337" s="32" t="s">
        <v>41</v>
      </c>
      <c r="H337" s="36">
        <v>44868.772222222222</v>
      </c>
      <c r="I337" s="36">
        <v>44870.772222222222</v>
      </c>
      <c r="J337" s="36">
        <f>I337+AE337</f>
        <v>44873.772222222222</v>
      </c>
      <c r="K337" s="36">
        <f>J337+AF337</f>
        <v>44886.772222222222</v>
      </c>
      <c r="L337" s="38" t="s">
        <v>47</v>
      </c>
      <c r="M337" s="39"/>
      <c r="N337" s="32"/>
      <c r="O337" s="32"/>
      <c r="P337" s="36"/>
      <c r="Q337" s="32"/>
      <c r="R337" s="32"/>
      <c r="S337" s="32"/>
      <c r="T337" s="36"/>
      <c r="U337" s="32"/>
      <c r="V337" s="32">
        <v>0</v>
      </c>
      <c r="W337" s="32"/>
      <c r="X337" s="32"/>
      <c r="Y337" s="32"/>
      <c r="Z337" s="32"/>
      <c r="AA337" s="32"/>
      <c r="AC337" s="38"/>
      <c r="AD337" s="40"/>
      <c r="AE337" s="37">
        <v>3</v>
      </c>
      <c r="AF337" s="37">
        <v>13</v>
      </c>
      <c r="AG337" s="32"/>
      <c r="AH337" s="32"/>
      <c r="AI337" s="32"/>
      <c r="AJ337" s="37">
        <f>I337-H337</f>
        <v>2</v>
      </c>
    </row>
    <row r="338" spans="1:38" x14ac:dyDescent="0.35">
      <c r="A338" s="32">
        <v>2443</v>
      </c>
      <c r="B338" s="32" t="s">
        <v>1866</v>
      </c>
      <c r="C338" s="32" t="s">
        <v>50</v>
      </c>
      <c r="D338" s="32" t="s">
        <v>2476</v>
      </c>
      <c r="E338" s="32" t="s">
        <v>2520</v>
      </c>
      <c r="F338" s="32" t="str">
        <f t="shared" si="15"/>
        <v>Program Office-Extension Officer</v>
      </c>
      <c r="G338" s="32" t="s">
        <v>41</v>
      </c>
      <c r="H338" s="36">
        <v>44865.772222222222</v>
      </c>
      <c r="I338" s="36">
        <v>44869.772222222222</v>
      </c>
      <c r="J338" s="36">
        <f>I338+AE338</f>
        <v>44873.772222222222</v>
      </c>
      <c r="K338" s="36">
        <f>J338+AF338</f>
        <v>44892.772222222222</v>
      </c>
      <c r="L338" s="38" t="s">
        <v>46</v>
      </c>
      <c r="M338" s="39">
        <v>44879.772222222222</v>
      </c>
      <c r="N338" s="32" t="s">
        <v>48</v>
      </c>
      <c r="O338" s="32" t="s">
        <v>26</v>
      </c>
      <c r="P338" s="36"/>
      <c r="Q338" s="32"/>
      <c r="R338" s="32"/>
      <c r="S338" s="32"/>
      <c r="T338" s="36">
        <v>44882.772222222222</v>
      </c>
      <c r="U338" s="32"/>
      <c r="V338" s="32">
        <v>0</v>
      </c>
      <c r="W338" s="32"/>
      <c r="X338" s="32"/>
      <c r="Y338" s="32"/>
      <c r="Z338" s="32"/>
      <c r="AA338" s="32" t="s">
        <v>30</v>
      </c>
      <c r="AC338" s="38">
        <f>ABS(M338-J338)</f>
        <v>6</v>
      </c>
      <c r="AD338" s="40"/>
      <c r="AE338" s="37">
        <v>4</v>
      </c>
      <c r="AF338" s="37">
        <v>19</v>
      </c>
      <c r="AG338" s="32"/>
      <c r="AH338" s="32"/>
      <c r="AI338" s="32"/>
      <c r="AJ338" s="37">
        <f>I338-H338</f>
        <v>4</v>
      </c>
    </row>
    <row r="339" spans="1:38" x14ac:dyDescent="0.35">
      <c r="A339" s="32">
        <v>2441</v>
      </c>
      <c r="B339" s="32" t="s">
        <v>1988</v>
      </c>
      <c r="C339" s="32" t="s">
        <v>50</v>
      </c>
      <c r="D339" s="32" t="s">
        <v>2476</v>
      </c>
      <c r="E339" s="32" t="s">
        <v>2520</v>
      </c>
      <c r="F339" s="32" t="str">
        <f t="shared" si="15"/>
        <v>Program Office-Extension Officer</v>
      </c>
      <c r="G339" s="32" t="s">
        <v>41</v>
      </c>
      <c r="H339" s="36">
        <v>44868.772222222222</v>
      </c>
      <c r="I339" s="36">
        <v>44872.772222222222</v>
      </c>
      <c r="J339" s="36">
        <f>I339+AE339</f>
        <v>44873.772222222222</v>
      </c>
      <c r="K339" s="36">
        <f>J339+AF339</f>
        <v>44903.772222222222</v>
      </c>
      <c r="L339" s="38" t="s">
        <v>46</v>
      </c>
      <c r="M339" s="39">
        <v>44880.772222222222</v>
      </c>
      <c r="N339" s="32" t="s">
        <v>48</v>
      </c>
      <c r="O339" s="32" t="s">
        <v>27</v>
      </c>
      <c r="P339" s="36"/>
      <c r="Q339" s="32"/>
      <c r="R339" s="32"/>
      <c r="S339" s="32"/>
      <c r="T339" s="36">
        <v>44883.772222222222</v>
      </c>
      <c r="U339" s="32"/>
      <c r="V339" s="32">
        <v>0</v>
      </c>
      <c r="W339" s="32"/>
      <c r="X339" s="32"/>
      <c r="Y339" s="32"/>
      <c r="Z339" s="32"/>
      <c r="AA339" s="32" t="s">
        <v>30</v>
      </c>
      <c r="AC339" s="38">
        <f>ABS(M339-J339)</f>
        <v>7</v>
      </c>
      <c r="AD339" s="40"/>
      <c r="AE339" s="37">
        <v>1</v>
      </c>
      <c r="AF339" s="37">
        <v>30</v>
      </c>
      <c r="AG339" s="32"/>
      <c r="AH339" s="32"/>
      <c r="AI339" s="32"/>
      <c r="AJ339" s="37">
        <f>I339-H339</f>
        <v>4</v>
      </c>
    </row>
    <row r="340" spans="1:38" x14ac:dyDescent="0.35">
      <c r="A340" s="32">
        <v>2409</v>
      </c>
      <c r="B340" s="32" t="s">
        <v>1587</v>
      </c>
      <c r="C340" s="32" t="s">
        <v>50</v>
      </c>
      <c r="D340" s="32" t="s">
        <v>2476</v>
      </c>
      <c r="E340" s="32" t="s">
        <v>2520</v>
      </c>
      <c r="F340" s="32" t="str">
        <f t="shared" si="15"/>
        <v>Program Office-Extension Officer</v>
      </c>
      <c r="G340" s="32" t="s">
        <v>41</v>
      </c>
      <c r="H340" s="36">
        <v>45017.0859837963</v>
      </c>
      <c r="I340" s="36">
        <v>45019.0859837963</v>
      </c>
      <c r="J340" s="36">
        <f>I340+AE340</f>
        <v>45022.0859837963</v>
      </c>
      <c r="K340" s="36">
        <f>J340+AF340</f>
        <v>45040.0859837963</v>
      </c>
      <c r="L340" s="38" t="s">
        <v>46</v>
      </c>
      <c r="M340" s="39">
        <v>45036.0859837963</v>
      </c>
      <c r="N340" s="32" t="s">
        <v>21</v>
      </c>
      <c r="O340" s="32"/>
      <c r="P340" s="36">
        <v>45041.0859837963</v>
      </c>
      <c r="Q340" s="32" t="s">
        <v>21</v>
      </c>
      <c r="R340" s="32"/>
      <c r="S340" s="32"/>
      <c r="T340" s="36">
        <v>45038.0859837963</v>
      </c>
      <c r="U340" s="32"/>
      <c r="V340" s="32">
        <v>0</v>
      </c>
      <c r="W340" s="32"/>
      <c r="X340" s="32"/>
      <c r="Y340" s="32"/>
      <c r="Z340" s="32"/>
      <c r="AA340" s="32"/>
      <c r="AC340" s="38">
        <f>ABS(M340-J340)</f>
        <v>14</v>
      </c>
      <c r="AD340" s="40"/>
      <c r="AE340" s="37">
        <v>3</v>
      </c>
      <c r="AF340" s="37">
        <v>18</v>
      </c>
      <c r="AG340" s="32"/>
      <c r="AH340" s="32"/>
      <c r="AI340" s="32"/>
      <c r="AJ340" s="37">
        <f>I340-H340</f>
        <v>2</v>
      </c>
    </row>
    <row r="341" spans="1:38" x14ac:dyDescent="0.35">
      <c r="A341" s="32">
        <v>2407</v>
      </c>
      <c r="B341" s="32" t="s">
        <v>1854</v>
      </c>
      <c r="C341" s="32" t="s">
        <v>50</v>
      </c>
      <c r="D341" s="32" t="s">
        <v>2476</v>
      </c>
      <c r="E341" s="32" t="s">
        <v>2520</v>
      </c>
      <c r="F341" s="32" t="str">
        <f t="shared" si="15"/>
        <v>Program Office-Extension Officer</v>
      </c>
      <c r="G341" s="32" t="s">
        <v>41</v>
      </c>
      <c r="H341" s="36">
        <v>45013.0859837963</v>
      </c>
      <c r="I341" s="36">
        <v>45016.0859837963</v>
      </c>
      <c r="J341" s="36">
        <f>I341+AE341</f>
        <v>45022.0859837963</v>
      </c>
      <c r="K341" s="36">
        <f>J341+AF341</f>
        <v>45051.0859837963</v>
      </c>
      <c r="L341" s="38" t="s">
        <v>46</v>
      </c>
      <c r="M341" s="39">
        <v>45034.0859837963</v>
      </c>
      <c r="N341" s="32" t="s">
        <v>48</v>
      </c>
      <c r="O341" s="32" t="s">
        <v>28</v>
      </c>
      <c r="P341" s="36"/>
      <c r="Q341" s="32"/>
      <c r="R341" s="32"/>
      <c r="S341" s="32"/>
      <c r="T341" s="36">
        <v>45035.0859837963</v>
      </c>
      <c r="U341" s="32"/>
      <c r="V341" s="32">
        <v>0</v>
      </c>
      <c r="W341" s="32"/>
      <c r="X341" s="32"/>
      <c r="Y341" s="32"/>
      <c r="Z341" s="32"/>
      <c r="AA341" s="32" t="s">
        <v>30</v>
      </c>
      <c r="AC341" s="38">
        <f>ABS(M341-J341)</f>
        <v>12</v>
      </c>
      <c r="AD341" s="40"/>
      <c r="AE341" s="37">
        <v>6</v>
      </c>
      <c r="AF341" s="37">
        <v>29</v>
      </c>
      <c r="AG341" s="32"/>
      <c r="AH341" s="32"/>
      <c r="AI341" s="32"/>
      <c r="AJ341" s="37">
        <f>I341-H341</f>
        <v>3</v>
      </c>
    </row>
    <row r="342" spans="1:38" x14ac:dyDescent="0.35">
      <c r="A342" s="32">
        <v>2402</v>
      </c>
      <c r="B342" s="32" t="s">
        <v>2358</v>
      </c>
      <c r="C342" s="32" t="s">
        <v>50</v>
      </c>
      <c r="D342" s="32" t="s">
        <v>2476</v>
      </c>
      <c r="E342" s="32" t="s">
        <v>2520</v>
      </c>
      <c r="F342" s="32" t="str">
        <f t="shared" si="15"/>
        <v>Program Office-Extension Officer</v>
      </c>
      <c r="G342" s="32" t="s">
        <v>41</v>
      </c>
      <c r="H342" s="36">
        <v>45015.0859837963</v>
      </c>
      <c r="I342" s="36">
        <v>45019.0859837963</v>
      </c>
      <c r="J342" s="36">
        <f>I342+AE342</f>
        <v>45022.0859837963</v>
      </c>
      <c r="K342" s="36">
        <f>J342+AF342</f>
        <v>45046.0859837963</v>
      </c>
      <c r="L342" s="38" t="s">
        <v>46</v>
      </c>
      <c r="M342" s="39">
        <v>45036.0859837963</v>
      </c>
      <c r="N342" s="32" t="s">
        <v>48</v>
      </c>
      <c r="O342" s="32" t="s">
        <v>25</v>
      </c>
      <c r="P342" s="36"/>
      <c r="Q342" s="32"/>
      <c r="R342" s="32"/>
      <c r="S342" s="32"/>
      <c r="T342" s="36">
        <v>45038.0859837963</v>
      </c>
      <c r="U342" s="32"/>
      <c r="V342" s="32">
        <v>0</v>
      </c>
      <c r="W342" s="32"/>
      <c r="X342" s="32"/>
      <c r="Y342" s="32"/>
      <c r="Z342" s="32"/>
      <c r="AA342" s="32" t="s">
        <v>31</v>
      </c>
      <c r="AC342" s="38">
        <f>ABS(M342-J342)</f>
        <v>14</v>
      </c>
      <c r="AD342" s="40"/>
      <c r="AE342" s="37">
        <v>3</v>
      </c>
      <c r="AF342" s="37">
        <v>24</v>
      </c>
      <c r="AG342" s="32"/>
      <c r="AH342" s="32"/>
      <c r="AI342" s="32"/>
      <c r="AJ342" s="37">
        <f>I342-H342</f>
        <v>4</v>
      </c>
    </row>
    <row r="343" spans="1:38" x14ac:dyDescent="0.35">
      <c r="A343" s="32">
        <v>2389</v>
      </c>
      <c r="B343" s="32" t="s">
        <v>1504</v>
      </c>
      <c r="C343" s="32" t="s">
        <v>50</v>
      </c>
      <c r="D343" s="32" t="s">
        <v>2476</v>
      </c>
      <c r="E343" s="32" t="s">
        <v>2520</v>
      </c>
      <c r="F343" s="32" t="str">
        <f t="shared" si="15"/>
        <v>Program Office-Extension Officer</v>
      </c>
      <c r="G343" s="32" t="s">
        <v>41</v>
      </c>
      <c r="H343" s="36">
        <v>45032.529537037037</v>
      </c>
      <c r="I343" s="36">
        <v>45033.529537037037</v>
      </c>
      <c r="J343" s="36">
        <f>I343+AE343</f>
        <v>45036.529537037037</v>
      </c>
      <c r="K343" s="36">
        <f>J343+AF343</f>
        <v>45043.529537037037</v>
      </c>
      <c r="L343" s="38" t="s">
        <v>46</v>
      </c>
      <c r="M343" s="39">
        <v>45044.529537037037</v>
      </c>
      <c r="N343" s="32" t="s">
        <v>21</v>
      </c>
      <c r="O343" s="32"/>
      <c r="P343" s="36">
        <v>45050.529537037037</v>
      </c>
      <c r="Q343" s="32" t="s">
        <v>21</v>
      </c>
      <c r="R343" s="32"/>
      <c r="S343" s="32"/>
      <c r="T343" s="36">
        <v>45048.529537037037</v>
      </c>
      <c r="U343" s="32"/>
      <c r="V343" s="32">
        <v>0</v>
      </c>
      <c r="W343" s="32"/>
      <c r="X343" s="32"/>
      <c r="Y343" s="32"/>
      <c r="Z343" s="32"/>
      <c r="AA343" s="32"/>
      <c r="AC343" s="38">
        <f>ABS(M343-J343)</f>
        <v>8</v>
      </c>
      <c r="AD343" s="40"/>
      <c r="AE343" s="37">
        <v>3</v>
      </c>
      <c r="AF343" s="37">
        <v>7</v>
      </c>
      <c r="AG343" s="32"/>
      <c r="AH343" s="32"/>
      <c r="AI343" s="32"/>
      <c r="AJ343" s="37">
        <f>I343-H343</f>
        <v>1</v>
      </c>
    </row>
    <row r="344" spans="1:38" x14ac:dyDescent="0.35">
      <c r="A344" s="32">
        <v>2385</v>
      </c>
      <c r="B344" s="32" t="s">
        <v>1907</v>
      </c>
      <c r="C344" s="32" t="s">
        <v>50</v>
      </c>
      <c r="D344" s="32" t="s">
        <v>2476</v>
      </c>
      <c r="E344" s="32" t="s">
        <v>2520</v>
      </c>
      <c r="F344" s="32" t="str">
        <f t="shared" si="15"/>
        <v>Program Office-Extension Officer</v>
      </c>
      <c r="G344" s="32" t="s">
        <v>41</v>
      </c>
      <c r="H344" s="36">
        <v>45032.529537037037</v>
      </c>
      <c r="I344" s="36">
        <v>45033.529537037037</v>
      </c>
      <c r="J344" s="36">
        <f>I344+AE344</f>
        <v>45036.529537037037</v>
      </c>
      <c r="K344" s="36">
        <f>J344+AF344</f>
        <v>45049.529537037037</v>
      </c>
      <c r="L344" s="38" t="s">
        <v>46</v>
      </c>
      <c r="M344" s="39">
        <v>45039.529537037037</v>
      </c>
      <c r="N344" s="32" t="s">
        <v>48</v>
      </c>
      <c r="O344" s="32" t="s">
        <v>25</v>
      </c>
      <c r="P344" s="36"/>
      <c r="Q344" s="32"/>
      <c r="R344" s="32"/>
      <c r="S344" s="32"/>
      <c r="T344" s="36"/>
      <c r="U344" s="32"/>
      <c r="V344" s="32">
        <v>0</v>
      </c>
      <c r="W344" s="32"/>
      <c r="X344" s="32"/>
      <c r="Y344" s="32"/>
      <c r="Z344" s="32"/>
      <c r="AA344" s="32" t="s">
        <v>30</v>
      </c>
      <c r="AC344" s="38">
        <f>ABS(M344-J344)</f>
        <v>3</v>
      </c>
      <c r="AD344" s="40"/>
      <c r="AE344" s="37">
        <v>3</v>
      </c>
      <c r="AF344" s="37">
        <v>13</v>
      </c>
      <c r="AG344" s="32"/>
      <c r="AH344" s="32"/>
      <c r="AI344" s="32"/>
      <c r="AJ344" s="37">
        <f>I344-H344</f>
        <v>1</v>
      </c>
    </row>
    <row r="345" spans="1:38" x14ac:dyDescent="0.35">
      <c r="A345" s="32">
        <v>2381</v>
      </c>
      <c r="B345" s="32" t="s">
        <v>1366</v>
      </c>
      <c r="C345" s="32" t="s">
        <v>50</v>
      </c>
      <c r="D345" s="32" t="s">
        <v>2476</v>
      </c>
      <c r="E345" s="32" t="s">
        <v>2520</v>
      </c>
      <c r="F345" s="32" t="str">
        <f t="shared" si="15"/>
        <v>Program Office-Extension Officer</v>
      </c>
      <c r="G345" s="32" t="s">
        <v>41</v>
      </c>
      <c r="H345" s="36">
        <v>45030.529537037037</v>
      </c>
      <c r="I345" s="36">
        <v>45031.529537037037</v>
      </c>
      <c r="J345" s="36">
        <f>I345+AE345</f>
        <v>45036.529537037037</v>
      </c>
      <c r="K345" s="36">
        <f>J345+AF345</f>
        <v>45053.529537037037</v>
      </c>
      <c r="L345" s="38" t="s">
        <v>46</v>
      </c>
      <c r="M345" s="39">
        <v>45049.529537037037</v>
      </c>
      <c r="N345" s="32" t="s">
        <v>20</v>
      </c>
      <c r="O345" s="32"/>
      <c r="P345" s="36">
        <v>45054.529537037037</v>
      </c>
      <c r="Q345" s="32" t="s">
        <v>20</v>
      </c>
      <c r="R345" s="36">
        <v>45050.529537037037</v>
      </c>
      <c r="S345" s="36">
        <v>45054.529537037037</v>
      </c>
      <c r="T345" s="36">
        <v>45050.529537037037</v>
      </c>
      <c r="U345" s="36">
        <v>45060.529537037037</v>
      </c>
      <c r="V345" s="41">
        <v>1</v>
      </c>
      <c r="W345" s="36">
        <v>45062.529537037037</v>
      </c>
      <c r="X345" s="36">
        <v>45065.529537037037</v>
      </c>
      <c r="Y345" s="36">
        <v>45068.529537037037</v>
      </c>
      <c r="Z345" s="32"/>
      <c r="AA345" s="32"/>
      <c r="AB345" s="5">
        <v>45076.529537037037</v>
      </c>
      <c r="AC345" s="38">
        <f>ABS(M345-J345)</f>
        <v>13</v>
      </c>
      <c r="AD345" s="37">
        <f>U345-H345</f>
        <v>30</v>
      </c>
      <c r="AE345" s="37">
        <v>5</v>
      </c>
      <c r="AF345" s="37">
        <v>17</v>
      </c>
      <c r="AG345" s="32">
        <v>131</v>
      </c>
      <c r="AH345" s="41">
        <f>W345-U345</f>
        <v>2</v>
      </c>
      <c r="AI345" s="42">
        <f>U345-M345</f>
        <v>11</v>
      </c>
      <c r="AJ345" s="37">
        <f>I345-H345</f>
        <v>1</v>
      </c>
      <c r="AK345">
        <f>AB345-U345</f>
        <v>16</v>
      </c>
      <c r="AL345" s="11">
        <f>Y345-X345</f>
        <v>3</v>
      </c>
    </row>
    <row r="346" spans="1:38" x14ac:dyDescent="0.35">
      <c r="A346" s="32">
        <v>2367</v>
      </c>
      <c r="B346" s="32" t="s">
        <v>2050</v>
      </c>
      <c r="C346" s="32" t="s">
        <v>50</v>
      </c>
      <c r="D346" s="32" t="s">
        <v>2476</v>
      </c>
      <c r="E346" s="32" t="s">
        <v>2520</v>
      </c>
      <c r="F346" s="32" t="str">
        <f t="shared" si="15"/>
        <v>Program Office-Extension Officer</v>
      </c>
      <c r="G346" s="32" t="s">
        <v>41</v>
      </c>
      <c r="H346" s="36">
        <v>44972.268252314818</v>
      </c>
      <c r="I346" s="36">
        <v>44975.268252314818</v>
      </c>
      <c r="J346" s="36">
        <f>I346+AE346</f>
        <v>44980.268252314818</v>
      </c>
      <c r="K346" s="36">
        <f>J346+AF346</f>
        <v>44997.268252314818</v>
      </c>
      <c r="L346" s="38" t="s">
        <v>46</v>
      </c>
      <c r="M346" s="39">
        <v>44987.268252314818</v>
      </c>
      <c r="N346" s="32" t="s">
        <v>48</v>
      </c>
      <c r="O346" s="32" t="s">
        <v>28</v>
      </c>
      <c r="P346" s="36"/>
      <c r="Q346" s="32"/>
      <c r="R346" s="32"/>
      <c r="S346" s="32"/>
      <c r="T346" s="36"/>
      <c r="U346" s="32"/>
      <c r="V346" s="32">
        <v>0</v>
      </c>
      <c r="W346" s="32"/>
      <c r="X346" s="32"/>
      <c r="Y346" s="32"/>
      <c r="Z346" s="32"/>
      <c r="AA346" s="32" t="s">
        <v>30</v>
      </c>
      <c r="AC346" s="38">
        <f>ABS(M346-J346)</f>
        <v>7</v>
      </c>
      <c r="AD346" s="40"/>
      <c r="AE346" s="37">
        <v>5</v>
      </c>
      <c r="AF346" s="37">
        <v>17</v>
      </c>
      <c r="AG346" s="32"/>
      <c r="AH346" s="32"/>
      <c r="AI346" s="32"/>
      <c r="AJ346" s="37">
        <f>I346-H346</f>
        <v>3</v>
      </c>
    </row>
    <row r="347" spans="1:38" x14ac:dyDescent="0.35">
      <c r="A347" s="32">
        <v>2362</v>
      </c>
      <c r="B347" s="32" t="s">
        <v>2275</v>
      </c>
      <c r="C347" s="32" t="s">
        <v>50</v>
      </c>
      <c r="D347" s="32" t="s">
        <v>2476</v>
      </c>
      <c r="E347" s="32" t="s">
        <v>2520</v>
      </c>
      <c r="F347" s="32" t="str">
        <f t="shared" si="15"/>
        <v>Program Office-Extension Officer</v>
      </c>
      <c r="G347" s="32" t="s">
        <v>41</v>
      </c>
      <c r="H347" s="36">
        <v>44973.268252314818</v>
      </c>
      <c r="I347" s="36">
        <v>44974.268252314818</v>
      </c>
      <c r="J347" s="36">
        <f>I347+AE347</f>
        <v>44980.268252314818</v>
      </c>
      <c r="K347" s="36">
        <f>J347+AF347</f>
        <v>44992.268252314818</v>
      </c>
      <c r="L347" s="38" t="s">
        <v>46</v>
      </c>
      <c r="M347" s="39">
        <v>44992.268252314818</v>
      </c>
      <c r="N347" s="32" t="s">
        <v>48</v>
      </c>
      <c r="O347" s="32" t="s">
        <v>28</v>
      </c>
      <c r="P347" s="36"/>
      <c r="Q347" s="32"/>
      <c r="R347" s="32"/>
      <c r="S347" s="32"/>
      <c r="T347" s="36">
        <v>44995.268252314818</v>
      </c>
      <c r="U347" s="32"/>
      <c r="V347" s="32">
        <v>0</v>
      </c>
      <c r="W347" s="32"/>
      <c r="X347" s="32"/>
      <c r="Y347" s="32"/>
      <c r="Z347" s="32"/>
      <c r="AA347" s="32" t="s">
        <v>31</v>
      </c>
      <c r="AC347" s="38">
        <f>ABS(M347-J347)</f>
        <v>12</v>
      </c>
      <c r="AD347" s="40"/>
      <c r="AE347" s="37">
        <v>6</v>
      </c>
      <c r="AF347" s="37">
        <v>12</v>
      </c>
      <c r="AG347" s="32"/>
      <c r="AH347" s="32"/>
      <c r="AI347" s="32"/>
      <c r="AJ347" s="37">
        <f>I347-H347</f>
        <v>1</v>
      </c>
    </row>
    <row r="348" spans="1:38" x14ac:dyDescent="0.35">
      <c r="A348" s="32">
        <v>2319</v>
      </c>
      <c r="B348" s="32" t="s">
        <v>1915</v>
      </c>
      <c r="C348" s="32" t="s">
        <v>50</v>
      </c>
      <c r="D348" s="32" t="s">
        <v>2476</v>
      </c>
      <c r="E348" s="32" t="s">
        <v>2520</v>
      </c>
      <c r="F348" s="32" t="str">
        <f t="shared" si="15"/>
        <v>Program Office-Extension Officer</v>
      </c>
      <c r="G348" s="32" t="s">
        <v>41</v>
      </c>
      <c r="H348" s="36">
        <v>44674.037303240744</v>
      </c>
      <c r="I348" s="36">
        <v>44675.037303240744</v>
      </c>
      <c r="J348" s="36">
        <f>I348+AE348</f>
        <v>44677.037303240744</v>
      </c>
      <c r="K348" s="36">
        <f>J348+AF348</f>
        <v>44699.037303240744</v>
      </c>
      <c r="L348" s="38" t="s">
        <v>46</v>
      </c>
      <c r="M348" s="39">
        <v>44692.037303240744</v>
      </c>
      <c r="N348" s="32" t="s">
        <v>48</v>
      </c>
      <c r="O348" s="32" t="s">
        <v>27</v>
      </c>
      <c r="P348" s="36"/>
      <c r="Q348" s="32"/>
      <c r="R348" s="32"/>
      <c r="S348" s="32"/>
      <c r="T348" s="36">
        <v>44694.037303240744</v>
      </c>
      <c r="U348" s="32"/>
      <c r="V348" s="32">
        <v>0</v>
      </c>
      <c r="W348" s="32"/>
      <c r="X348" s="32"/>
      <c r="Y348" s="32"/>
      <c r="Z348" s="32"/>
      <c r="AA348" s="32" t="s">
        <v>30</v>
      </c>
      <c r="AC348" s="38">
        <f>ABS(M348-J348)</f>
        <v>15</v>
      </c>
      <c r="AD348" s="40"/>
      <c r="AE348" s="37">
        <v>2</v>
      </c>
      <c r="AF348" s="37">
        <v>22</v>
      </c>
      <c r="AG348" s="32"/>
      <c r="AH348" s="32"/>
      <c r="AI348" s="32"/>
      <c r="AJ348" s="37">
        <f>I348-H348</f>
        <v>1</v>
      </c>
    </row>
    <row r="349" spans="1:38" x14ac:dyDescent="0.35">
      <c r="A349" s="32">
        <v>2268</v>
      </c>
      <c r="B349" s="32" t="s">
        <v>1804</v>
      </c>
      <c r="C349" s="32" t="s">
        <v>50</v>
      </c>
      <c r="D349" s="32" t="s">
        <v>2476</v>
      </c>
      <c r="E349" s="32" t="s">
        <v>2520</v>
      </c>
      <c r="F349" s="32" t="str">
        <f t="shared" si="15"/>
        <v>Program Office-Extension Officer</v>
      </c>
      <c r="G349" s="32" t="s">
        <v>41</v>
      </c>
      <c r="H349" s="36">
        <v>45026.937696759262</v>
      </c>
      <c r="I349" s="36">
        <v>45030.937696759262</v>
      </c>
      <c r="J349" s="36">
        <f>I349+AE349</f>
        <v>45036.937696759262</v>
      </c>
      <c r="K349" s="36">
        <f>J349+AF349</f>
        <v>45066.937696759262</v>
      </c>
      <c r="L349" s="38" t="s">
        <v>46</v>
      </c>
      <c r="M349" s="39">
        <v>45052.937696759262</v>
      </c>
      <c r="N349" s="32" t="s">
        <v>48</v>
      </c>
      <c r="O349" s="32" t="s">
        <v>27</v>
      </c>
      <c r="P349" s="36"/>
      <c r="Q349" s="32"/>
      <c r="R349" s="32"/>
      <c r="S349" s="32"/>
      <c r="T349" s="36">
        <v>45056.937696759262</v>
      </c>
      <c r="U349" s="32"/>
      <c r="V349" s="32">
        <v>0</v>
      </c>
      <c r="W349" s="32"/>
      <c r="X349" s="32"/>
      <c r="Y349" s="32"/>
      <c r="Z349" s="32"/>
      <c r="AA349" s="32" t="s">
        <v>30</v>
      </c>
      <c r="AC349" s="38">
        <f>ABS(M349-J349)</f>
        <v>16</v>
      </c>
      <c r="AD349" s="40"/>
      <c r="AE349" s="37">
        <v>6</v>
      </c>
      <c r="AF349" s="37">
        <v>30</v>
      </c>
      <c r="AG349" s="32"/>
      <c r="AH349" s="32"/>
      <c r="AI349" s="32"/>
      <c r="AJ349" s="37">
        <f>I349-H349</f>
        <v>4</v>
      </c>
    </row>
    <row r="350" spans="1:38" x14ac:dyDescent="0.35">
      <c r="A350" s="32">
        <v>2266</v>
      </c>
      <c r="B350" s="32" t="s">
        <v>1026</v>
      </c>
      <c r="C350" s="32" t="s">
        <v>50</v>
      </c>
      <c r="D350" s="32" t="s">
        <v>2476</v>
      </c>
      <c r="E350" s="32" t="s">
        <v>2520</v>
      </c>
      <c r="F350" s="32" t="str">
        <f t="shared" si="15"/>
        <v>Program Office-Extension Officer</v>
      </c>
      <c r="G350" s="32" t="s">
        <v>41</v>
      </c>
      <c r="H350" s="36">
        <v>45030.937696759262</v>
      </c>
      <c r="I350" s="36">
        <v>45032.937696759262</v>
      </c>
      <c r="J350" s="36">
        <f>I350+AE350</f>
        <v>45036.937696759262</v>
      </c>
      <c r="K350" s="36">
        <f>J350+AF350</f>
        <v>45058.937696759262</v>
      </c>
      <c r="L350" s="38" t="s">
        <v>47</v>
      </c>
      <c r="M350" s="39"/>
      <c r="N350" s="32"/>
      <c r="O350" s="32"/>
      <c r="P350" s="36"/>
      <c r="Q350" s="32"/>
      <c r="R350" s="32"/>
      <c r="S350" s="32"/>
      <c r="T350" s="36"/>
      <c r="U350" s="32"/>
      <c r="V350" s="32">
        <v>0</v>
      </c>
      <c r="W350" s="32"/>
      <c r="X350" s="32"/>
      <c r="Y350" s="32"/>
      <c r="Z350" s="32"/>
      <c r="AA350" s="32"/>
      <c r="AC350" s="38"/>
      <c r="AD350" s="40"/>
      <c r="AE350" s="37">
        <v>4</v>
      </c>
      <c r="AF350" s="37">
        <v>22</v>
      </c>
      <c r="AG350" s="32"/>
      <c r="AH350" s="32"/>
      <c r="AI350" s="32"/>
      <c r="AJ350" s="37">
        <f>I350-H350</f>
        <v>2</v>
      </c>
    </row>
    <row r="351" spans="1:38" x14ac:dyDescent="0.35">
      <c r="A351" s="32">
        <v>2261</v>
      </c>
      <c r="B351" s="32" t="s">
        <v>2366</v>
      </c>
      <c r="C351" s="32" t="s">
        <v>50</v>
      </c>
      <c r="D351" s="32" t="s">
        <v>2476</v>
      </c>
      <c r="E351" s="32" t="s">
        <v>2520</v>
      </c>
      <c r="F351" s="32" t="str">
        <f t="shared" si="15"/>
        <v>Program Office-Extension Officer</v>
      </c>
      <c r="G351" s="32" t="s">
        <v>41</v>
      </c>
      <c r="H351" s="36">
        <v>45027.937696759262</v>
      </c>
      <c r="I351" s="36">
        <v>45031.937696759262</v>
      </c>
      <c r="J351" s="36">
        <f>I351+AE351</f>
        <v>45036.937696759262</v>
      </c>
      <c r="K351" s="36">
        <f>J351+AF351</f>
        <v>45053.937696759262</v>
      </c>
      <c r="L351" s="38" t="s">
        <v>46</v>
      </c>
      <c r="M351" s="39">
        <v>45041.937696759262</v>
      </c>
      <c r="N351" s="32" t="s">
        <v>48</v>
      </c>
      <c r="O351" s="32" t="s">
        <v>26</v>
      </c>
      <c r="P351" s="36"/>
      <c r="Q351" s="32"/>
      <c r="R351" s="32"/>
      <c r="S351" s="32"/>
      <c r="T351" s="36">
        <v>45045.937696759262</v>
      </c>
      <c r="U351" s="32"/>
      <c r="V351" s="32">
        <v>0</v>
      </c>
      <c r="W351" s="32"/>
      <c r="X351" s="32"/>
      <c r="Y351" s="32"/>
      <c r="Z351" s="32"/>
      <c r="AA351" s="32" t="s">
        <v>31</v>
      </c>
      <c r="AC351" s="38">
        <f>ABS(M351-J351)</f>
        <v>5</v>
      </c>
      <c r="AD351" s="40"/>
      <c r="AE351" s="37">
        <v>5</v>
      </c>
      <c r="AF351" s="37">
        <v>17</v>
      </c>
      <c r="AG351" s="32"/>
      <c r="AH351" s="32"/>
      <c r="AI351" s="32"/>
      <c r="AJ351" s="37">
        <f>I351-H351</f>
        <v>4</v>
      </c>
    </row>
    <row r="352" spans="1:38" x14ac:dyDescent="0.35">
      <c r="A352" s="32">
        <v>2242</v>
      </c>
      <c r="B352" s="32" t="s">
        <v>2265</v>
      </c>
      <c r="C352" s="32" t="s">
        <v>50</v>
      </c>
      <c r="D352" s="32" t="s">
        <v>2476</v>
      </c>
      <c r="E352" s="32" t="s">
        <v>2520</v>
      </c>
      <c r="F352" s="32" t="str">
        <f t="shared" si="15"/>
        <v>Program Office-Extension Officer</v>
      </c>
      <c r="G352" s="32" t="s">
        <v>41</v>
      </c>
      <c r="H352" s="36">
        <v>44926.601747685185</v>
      </c>
      <c r="I352" s="36">
        <v>44928.601747685185</v>
      </c>
      <c r="J352" s="36">
        <f>I352+AE352</f>
        <v>44929.601747685185</v>
      </c>
      <c r="K352" s="36">
        <f>J352+AF352</f>
        <v>44952.601747685185</v>
      </c>
      <c r="L352" s="38" t="s">
        <v>46</v>
      </c>
      <c r="M352" s="39">
        <v>44942.601747685185</v>
      </c>
      <c r="N352" s="32" t="s">
        <v>48</v>
      </c>
      <c r="O352" s="32" t="s">
        <v>26</v>
      </c>
      <c r="P352" s="36"/>
      <c r="Q352" s="32"/>
      <c r="R352" s="32"/>
      <c r="S352" s="32"/>
      <c r="T352" s="36"/>
      <c r="U352" s="32"/>
      <c r="V352" s="32">
        <v>0</v>
      </c>
      <c r="W352" s="32"/>
      <c r="X352" s="32"/>
      <c r="Y352" s="32"/>
      <c r="Z352" s="32"/>
      <c r="AA352" s="32" t="s">
        <v>31</v>
      </c>
      <c r="AC352" s="38">
        <f>ABS(M352-J352)</f>
        <v>13</v>
      </c>
      <c r="AD352" s="40"/>
      <c r="AE352" s="37">
        <v>1</v>
      </c>
      <c r="AF352" s="37">
        <v>23</v>
      </c>
      <c r="AG352" s="32"/>
      <c r="AH352" s="32"/>
      <c r="AI352" s="32"/>
      <c r="AJ352" s="37">
        <f>I352-H352</f>
        <v>2</v>
      </c>
    </row>
    <row r="353" spans="1:38" x14ac:dyDescent="0.35">
      <c r="A353" s="32">
        <v>2199</v>
      </c>
      <c r="B353" s="32" t="s">
        <v>1678</v>
      </c>
      <c r="C353" s="32" t="s">
        <v>50</v>
      </c>
      <c r="D353" s="32" t="s">
        <v>2476</v>
      </c>
      <c r="E353" s="32" t="s">
        <v>2520</v>
      </c>
      <c r="F353" s="32" t="str">
        <f t="shared" si="15"/>
        <v>Program Office-Extension Officer</v>
      </c>
      <c r="G353" s="32" t="s">
        <v>41</v>
      </c>
      <c r="H353" s="36">
        <v>44801.166006944448</v>
      </c>
      <c r="I353" s="36">
        <v>44802.166006944448</v>
      </c>
      <c r="J353" s="36">
        <f>I353+AE353</f>
        <v>44807.166006944448</v>
      </c>
      <c r="K353" s="36">
        <f>J353+AF353</f>
        <v>44820.166006944448</v>
      </c>
      <c r="L353" s="38" t="s">
        <v>46</v>
      </c>
      <c r="M353" s="39">
        <v>44824.166006944448</v>
      </c>
      <c r="N353" s="32" t="s">
        <v>21</v>
      </c>
      <c r="O353" s="32"/>
      <c r="P353" s="36">
        <v>44827.166006944448</v>
      </c>
      <c r="Q353" s="32" t="s">
        <v>21</v>
      </c>
      <c r="R353" s="32"/>
      <c r="S353" s="32"/>
      <c r="T353" s="36">
        <v>44825.166006944448</v>
      </c>
      <c r="U353" s="32"/>
      <c r="V353" s="32">
        <v>0</v>
      </c>
      <c r="W353" s="32"/>
      <c r="X353" s="32"/>
      <c r="Y353" s="32"/>
      <c r="Z353" s="32"/>
      <c r="AA353" s="32"/>
      <c r="AC353" s="38">
        <f>ABS(M353-J353)</f>
        <v>17</v>
      </c>
      <c r="AD353" s="40"/>
      <c r="AE353" s="37">
        <v>5</v>
      </c>
      <c r="AF353" s="37">
        <v>13</v>
      </c>
      <c r="AG353" s="32"/>
      <c r="AH353" s="32"/>
      <c r="AI353" s="32"/>
      <c r="AJ353" s="37">
        <f>I353-H353</f>
        <v>1</v>
      </c>
    </row>
    <row r="354" spans="1:38" x14ac:dyDescent="0.35">
      <c r="A354" s="32">
        <v>2198</v>
      </c>
      <c r="B354" s="32" t="s">
        <v>1141</v>
      </c>
      <c r="C354" s="32" t="s">
        <v>50</v>
      </c>
      <c r="D354" s="32" t="s">
        <v>2476</v>
      </c>
      <c r="E354" s="32" t="s">
        <v>2520</v>
      </c>
      <c r="F354" s="32" t="str">
        <f t="shared" si="15"/>
        <v>Program Office-Extension Officer</v>
      </c>
      <c r="G354" s="32" t="s">
        <v>41</v>
      </c>
      <c r="H354" s="36">
        <v>44798.166006944448</v>
      </c>
      <c r="I354" s="36">
        <v>44801.166006944448</v>
      </c>
      <c r="J354" s="36">
        <f>I354+AE354</f>
        <v>44807.166006944448</v>
      </c>
      <c r="K354" s="36">
        <f>J354+AF354</f>
        <v>44818.166006944448</v>
      </c>
      <c r="L354" s="38" t="s">
        <v>47</v>
      </c>
      <c r="M354" s="39"/>
      <c r="N354" s="32"/>
      <c r="O354" s="32"/>
      <c r="P354" s="36"/>
      <c r="Q354" s="32"/>
      <c r="R354" s="32"/>
      <c r="S354" s="32"/>
      <c r="T354" s="36"/>
      <c r="U354" s="32"/>
      <c r="V354" s="32">
        <v>0</v>
      </c>
      <c r="W354" s="32"/>
      <c r="X354" s="32"/>
      <c r="Y354" s="32"/>
      <c r="Z354" s="32"/>
      <c r="AA354" s="32"/>
      <c r="AC354" s="38"/>
      <c r="AD354" s="40"/>
      <c r="AE354" s="37">
        <v>6</v>
      </c>
      <c r="AF354" s="37">
        <v>11</v>
      </c>
      <c r="AG354" s="32"/>
      <c r="AH354" s="32"/>
      <c r="AI354" s="32"/>
      <c r="AJ354" s="37">
        <f>I354-H354</f>
        <v>3</v>
      </c>
    </row>
    <row r="355" spans="1:38" x14ac:dyDescent="0.35">
      <c r="A355" s="32">
        <v>2196</v>
      </c>
      <c r="B355" s="32" t="s">
        <v>1371</v>
      </c>
      <c r="C355" s="32" t="s">
        <v>50</v>
      </c>
      <c r="D355" s="32" t="s">
        <v>2476</v>
      </c>
      <c r="E355" s="32" t="s">
        <v>2520</v>
      </c>
      <c r="F355" s="32" t="str">
        <f t="shared" si="15"/>
        <v>Program Office-Extension Officer</v>
      </c>
      <c r="G355" s="32" t="s">
        <v>41</v>
      </c>
      <c r="H355" s="36">
        <v>44801.166006944448</v>
      </c>
      <c r="I355" s="36">
        <v>44804.166006944448</v>
      </c>
      <c r="J355" s="36">
        <f>I355+AE355</f>
        <v>44807.166006944448</v>
      </c>
      <c r="K355" s="36">
        <f>J355+AF355</f>
        <v>44814.166006944448</v>
      </c>
      <c r="L355" s="38" t="s">
        <v>46</v>
      </c>
      <c r="M355" s="39">
        <v>44814.166006944448</v>
      </c>
      <c r="N355" s="32" t="s">
        <v>20</v>
      </c>
      <c r="O355" s="32"/>
      <c r="P355" s="36">
        <v>44820.166006944448</v>
      </c>
      <c r="Q355" s="32" t="s">
        <v>20</v>
      </c>
      <c r="R355" s="36">
        <v>44816.166006944448</v>
      </c>
      <c r="S355" s="36">
        <v>44818.166006944448</v>
      </c>
      <c r="T355" s="36">
        <v>44816.166006944448</v>
      </c>
      <c r="U355" s="36">
        <v>44822.166006944448</v>
      </c>
      <c r="V355" s="41">
        <v>1</v>
      </c>
      <c r="W355" s="36">
        <v>44825.166006944448</v>
      </c>
      <c r="X355" s="36">
        <v>44827.166006944448</v>
      </c>
      <c r="Y355" s="36">
        <v>44830.166006944448</v>
      </c>
      <c r="Z355" s="32"/>
      <c r="AA355" s="32"/>
      <c r="AB355" s="5">
        <v>44837.166006944448</v>
      </c>
      <c r="AC355" s="38">
        <f>ABS(M355-J355)</f>
        <v>7</v>
      </c>
      <c r="AD355" s="37">
        <f>U355-H355</f>
        <v>21</v>
      </c>
      <c r="AE355" s="37">
        <v>3</v>
      </c>
      <c r="AF355" s="37">
        <v>7</v>
      </c>
      <c r="AG355" s="32">
        <v>161</v>
      </c>
      <c r="AH355" s="41">
        <f>W355-U355</f>
        <v>3</v>
      </c>
      <c r="AI355" s="42">
        <f>U355-M355</f>
        <v>8</v>
      </c>
      <c r="AJ355" s="37">
        <f>I355-H355</f>
        <v>3</v>
      </c>
      <c r="AK355">
        <f>AB355-U355</f>
        <v>15</v>
      </c>
      <c r="AL355" s="11">
        <f t="shared" ref="AL355:AL356" si="16">Y355-X355</f>
        <v>3</v>
      </c>
    </row>
    <row r="356" spans="1:38" x14ac:dyDescent="0.35">
      <c r="A356" s="32">
        <v>2194</v>
      </c>
      <c r="B356" s="32" t="s">
        <v>1338</v>
      </c>
      <c r="C356" s="32" t="s">
        <v>50</v>
      </c>
      <c r="D356" s="32" t="s">
        <v>2476</v>
      </c>
      <c r="E356" s="32" t="s">
        <v>2520</v>
      </c>
      <c r="F356" s="32" t="str">
        <f t="shared" si="15"/>
        <v>Program Office-Extension Officer</v>
      </c>
      <c r="G356" s="32" t="s">
        <v>41</v>
      </c>
      <c r="H356" s="36">
        <v>44801.166006944448</v>
      </c>
      <c r="I356" s="36">
        <v>44805.166006944448</v>
      </c>
      <c r="J356" s="36">
        <f>I356+AE356</f>
        <v>44807.166006944448</v>
      </c>
      <c r="K356" s="36">
        <f>J356+AF356</f>
        <v>44823.166006944448</v>
      </c>
      <c r="L356" s="38" t="s">
        <v>46</v>
      </c>
      <c r="M356" s="39">
        <v>44818.166006944448</v>
      </c>
      <c r="N356" s="32" t="s">
        <v>20</v>
      </c>
      <c r="O356" s="32"/>
      <c r="P356" s="36">
        <v>44826.166006944448</v>
      </c>
      <c r="Q356" s="32" t="s">
        <v>20</v>
      </c>
      <c r="R356" s="36">
        <v>44820.166006944448</v>
      </c>
      <c r="S356" s="36">
        <v>44824.166006944448</v>
      </c>
      <c r="T356" s="36">
        <v>44822.166006944448</v>
      </c>
      <c r="U356" s="36">
        <v>44825.166006944448</v>
      </c>
      <c r="V356" s="41">
        <v>1</v>
      </c>
      <c r="W356" s="36">
        <v>44829.166006944448</v>
      </c>
      <c r="X356" s="36">
        <v>44831.166006944448</v>
      </c>
      <c r="Y356" s="36">
        <v>44833.166006944448</v>
      </c>
      <c r="Z356" s="32"/>
      <c r="AA356" s="32"/>
      <c r="AB356" s="5">
        <v>44855.166006944448</v>
      </c>
      <c r="AC356" s="38">
        <f>ABS(M356-J356)</f>
        <v>11</v>
      </c>
      <c r="AD356" s="37">
        <f>U356-H356</f>
        <v>24</v>
      </c>
      <c r="AE356" s="37">
        <v>2</v>
      </c>
      <c r="AF356" s="37">
        <v>16</v>
      </c>
      <c r="AG356" s="32">
        <v>166</v>
      </c>
      <c r="AH356" s="41">
        <f>W356-U356</f>
        <v>4</v>
      </c>
      <c r="AI356" s="42">
        <f>U356-M356</f>
        <v>7</v>
      </c>
      <c r="AJ356" s="37">
        <f>I356-H356</f>
        <v>4</v>
      </c>
      <c r="AK356">
        <f>AB356-U356</f>
        <v>30</v>
      </c>
      <c r="AL356" s="11">
        <f t="shared" si="16"/>
        <v>2</v>
      </c>
    </row>
    <row r="357" spans="1:38" x14ac:dyDescent="0.35">
      <c r="A357" s="32">
        <v>2193</v>
      </c>
      <c r="B357" s="32" t="s">
        <v>1863</v>
      </c>
      <c r="C357" s="32" t="s">
        <v>50</v>
      </c>
      <c r="D357" s="32" t="s">
        <v>2476</v>
      </c>
      <c r="E357" s="32" t="s">
        <v>2520</v>
      </c>
      <c r="F357" s="32" t="str">
        <f t="shared" si="15"/>
        <v>Program Office-Extension Officer</v>
      </c>
      <c r="G357" s="32" t="s">
        <v>41</v>
      </c>
      <c r="H357" s="36">
        <v>44801.166006944448</v>
      </c>
      <c r="I357" s="36">
        <v>44804.166006944448</v>
      </c>
      <c r="J357" s="36">
        <f>I357+AE357</f>
        <v>44807.166006944448</v>
      </c>
      <c r="K357" s="36">
        <f>J357+AF357</f>
        <v>44820.166006944448</v>
      </c>
      <c r="L357" s="38" t="s">
        <v>46</v>
      </c>
      <c r="M357" s="39">
        <v>44817.166006944448</v>
      </c>
      <c r="N357" s="32" t="s">
        <v>48</v>
      </c>
      <c r="O357" s="32" t="s">
        <v>28</v>
      </c>
      <c r="P357" s="36"/>
      <c r="Q357" s="32"/>
      <c r="R357" s="32"/>
      <c r="S357" s="32"/>
      <c r="T357" s="36">
        <v>44820.166006944448</v>
      </c>
      <c r="U357" s="32"/>
      <c r="V357" s="32">
        <v>0</v>
      </c>
      <c r="W357" s="32"/>
      <c r="X357" s="32"/>
      <c r="Y357" s="32"/>
      <c r="Z357" s="32"/>
      <c r="AA357" s="32" t="s">
        <v>30</v>
      </c>
      <c r="AC357" s="38">
        <f>ABS(M357-J357)</f>
        <v>10</v>
      </c>
      <c r="AD357" s="40"/>
      <c r="AE357" s="37">
        <v>3</v>
      </c>
      <c r="AF357" s="37">
        <v>13</v>
      </c>
      <c r="AG357" s="32"/>
      <c r="AH357" s="32"/>
      <c r="AI357" s="32"/>
      <c r="AJ357" s="37">
        <f>I357-H357</f>
        <v>3</v>
      </c>
    </row>
    <row r="358" spans="1:38" x14ac:dyDescent="0.35">
      <c r="A358" s="32">
        <v>2117</v>
      </c>
      <c r="B358" s="32" t="s">
        <v>2047</v>
      </c>
      <c r="C358" s="32" t="s">
        <v>50</v>
      </c>
      <c r="D358" s="32" t="s">
        <v>2476</v>
      </c>
      <c r="E358" s="32" t="s">
        <v>2520</v>
      </c>
      <c r="F358" s="32" t="str">
        <f t="shared" si="15"/>
        <v>Program Office-Extension Officer</v>
      </c>
      <c r="G358" s="32" t="s">
        <v>41</v>
      </c>
      <c r="H358" s="36">
        <v>45031.055439814816</v>
      </c>
      <c r="I358" s="36">
        <v>45032.055439814816</v>
      </c>
      <c r="J358" s="36">
        <f>I358+AE358</f>
        <v>45038.055439814816</v>
      </c>
      <c r="K358" s="36">
        <f>J358+AF358</f>
        <v>45064.055439814816</v>
      </c>
      <c r="L358" s="38" t="s">
        <v>46</v>
      </c>
      <c r="M358" s="39">
        <v>45045.055439814816</v>
      </c>
      <c r="N358" s="32" t="s">
        <v>48</v>
      </c>
      <c r="O358" s="32" t="s">
        <v>26</v>
      </c>
      <c r="P358" s="36"/>
      <c r="Q358" s="32"/>
      <c r="R358" s="32"/>
      <c r="S358" s="32"/>
      <c r="T358" s="36"/>
      <c r="U358" s="32"/>
      <c r="V358" s="32">
        <v>0</v>
      </c>
      <c r="W358" s="32"/>
      <c r="X358" s="32"/>
      <c r="Y358" s="32"/>
      <c r="Z358" s="32"/>
      <c r="AA358" s="32" t="s">
        <v>30</v>
      </c>
      <c r="AC358" s="38">
        <f>ABS(M358-J358)</f>
        <v>7</v>
      </c>
      <c r="AD358" s="40"/>
      <c r="AE358" s="37">
        <v>6</v>
      </c>
      <c r="AF358" s="37">
        <v>26</v>
      </c>
      <c r="AG358" s="32"/>
      <c r="AH358" s="32"/>
      <c r="AI358" s="32"/>
      <c r="AJ358" s="37">
        <f>I358-H358</f>
        <v>1</v>
      </c>
    </row>
    <row r="359" spans="1:38" x14ac:dyDescent="0.35">
      <c r="A359" s="32">
        <v>1983</v>
      </c>
      <c r="B359" s="32" t="s">
        <v>1144</v>
      </c>
      <c r="C359" s="32" t="s">
        <v>50</v>
      </c>
      <c r="D359" s="32" t="s">
        <v>2476</v>
      </c>
      <c r="E359" s="32" t="s">
        <v>2520</v>
      </c>
      <c r="F359" s="32" t="str">
        <f t="shared" si="15"/>
        <v>Program Office-Extension Officer</v>
      </c>
      <c r="G359" s="32" t="s">
        <v>41</v>
      </c>
      <c r="H359" s="36">
        <v>44593.370439814818</v>
      </c>
      <c r="I359" s="36">
        <v>44597.370439814818</v>
      </c>
      <c r="J359" s="36">
        <f>I359+AE359</f>
        <v>44601.370439814818</v>
      </c>
      <c r="K359" s="36">
        <f>J359+AF359</f>
        <v>44618.370439814818</v>
      </c>
      <c r="L359" s="38" t="s">
        <v>47</v>
      </c>
      <c r="M359" s="39"/>
      <c r="N359" s="32"/>
      <c r="O359" s="32"/>
      <c r="P359" s="36"/>
      <c r="Q359" s="32"/>
      <c r="R359" s="32"/>
      <c r="S359" s="32"/>
      <c r="T359" s="36"/>
      <c r="U359" s="32"/>
      <c r="V359" s="32">
        <v>0</v>
      </c>
      <c r="W359" s="32"/>
      <c r="X359" s="32"/>
      <c r="Y359" s="32"/>
      <c r="Z359" s="32"/>
      <c r="AA359" s="32"/>
      <c r="AC359" s="38"/>
      <c r="AD359" s="40"/>
      <c r="AE359" s="37">
        <v>4</v>
      </c>
      <c r="AF359" s="37">
        <v>17</v>
      </c>
      <c r="AG359" s="32"/>
      <c r="AH359" s="32"/>
      <c r="AI359" s="32"/>
      <c r="AJ359" s="37">
        <f>I359-H359</f>
        <v>4</v>
      </c>
    </row>
    <row r="360" spans="1:38" x14ac:dyDescent="0.35">
      <c r="A360" s="32">
        <v>1974</v>
      </c>
      <c r="B360" s="32" t="s">
        <v>2266</v>
      </c>
      <c r="C360" s="32" t="s">
        <v>50</v>
      </c>
      <c r="D360" s="32" t="s">
        <v>2476</v>
      </c>
      <c r="E360" s="32" t="s">
        <v>2520</v>
      </c>
      <c r="F360" s="32" t="str">
        <f t="shared" si="15"/>
        <v>Program Office-Extension Officer</v>
      </c>
      <c r="G360" s="32" t="s">
        <v>41</v>
      </c>
      <c r="H360" s="36">
        <v>44854.498391203706</v>
      </c>
      <c r="I360" s="36">
        <v>44855.498391203706</v>
      </c>
      <c r="J360" s="36">
        <f>I360+AE360</f>
        <v>44860.498391203706</v>
      </c>
      <c r="K360" s="36">
        <f>J360+AF360</f>
        <v>44889.498391203706</v>
      </c>
      <c r="L360" s="38" t="s">
        <v>46</v>
      </c>
      <c r="M360" s="39">
        <v>44876.498391203706</v>
      </c>
      <c r="N360" s="32" t="s">
        <v>48</v>
      </c>
      <c r="O360" s="32" t="s">
        <v>25</v>
      </c>
      <c r="P360" s="36"/>
      <c r="Q360" s="32"/>
      <c r="R360" s="32"/>
      <c r="S360" s="32"/>
      <c r="T360" s="36">
        <v>44878.498391203706</v>
      </c>
      <c r="U360" s="32"/>
      <c r="V360" s="32">
        <v>0</v>
      </c>
      <c r="W360" s="32"/>
      <c r="X360" s="32"/>
      <c r="Y360" s="32"/>
      <c r="Z360" s="32"/>
      <c r="AA360" s="32" t="s">
        <v>31</v>
      </c>
      <c r="AC360" s="38">
        <f>ABS(M360-J360)</f>
        <v>16</v>
      </c>
      <c r="AD360" s="40"/>
      <c r="AE360" s="37">
        <v>5</v>
      </c>
      <c r="AF360" s="37">
        <v>29</v>
      </c>
      <c r="AG360" s="32"/>
      <c r="AH360" s="32"/>
      <c r="AI360" s="32"/>
      <c r="AJ360" s="37">
        <f>I360-H360</f>
        <v>1</v>
      </c>
    </row>
    <row r="361" spans="1:38" x14ac:dyDescent="0.35">
      <c r="A361" s="32">
        <v>1965</v>
      </c>
      <c r="B361" s="32" t="s">
        <v>1457</v>
      </c>
      <c r="C361" s="32" t="s">
        <v>50</v>
      </c>
      <c r="D361" s="32" t="s">
        <v>2476</v>
      </c>
      <c r="E361" s="32" t="s">
        <v>2520</v>
      </c>
      <c r="F361" s="32" t="str">
        <f t="shared" si="15"/>
        <v>Program Office-Extension Officer</v>
      </c>
      <c r="G361" s="32" t="s">
        <v>41</v>
      </c>
      <c r="H361" s="36">
        <v>44897.432847222219</v>
      </c>
      <c r="I361" s="36">
        <v>44898.432847222219</v>
      </c>
      <c r="J361" s="36">
        <f>I361+AE361</f>
        <v>44902.432847222219</v>
      </c>
      <c r="K361" s="36">
        <f>J361+AF361</f>
        <v>44917.432847222219</v>
      </c>
      <c r="L361" s="38" t="s">
        <v>46</v>
      </c>
      <c r="M361" s="39">
        <v>44914.432847222219</v>
      </c>
      <c r="N361" s="32" t="s">
        <v>20</v>
      </c>
      <c r="O361" s="32"/>
      <c r="P361" s="36">
        <v>44921.432847222219</v>
      </c>
      <c r="Q361" s="32" t="s">
        <v>20</v>
      </c>
      <c r="R361" s="36">
        <v>44916.432847222219</v>
      </c>
      <c r="S361" s="36">
        <v>44918.432847222219</v>
      </c>
      <c r="T361" s="36">
        <v>44917.432847222219</v>
      </c>
      <c r="U361" s="36">
        <v>44918.432847222219</v>
      </c>
      <c r="V361" s="41">
        <v>1</v>
      </c>
      <c r="W361" s="36">
        <v>44922.432847222219</v>
      </c>
      <c r="X361" s="36">
        <v>44925.432847222219</v>
      </c>
      <c r="Y361" s="36">
        <v>44927.432847222219</v>
      </c>
      <c r="Z361" s="32"/>
      <c r="AA361" s="32"/>
      <c r="AB361" s="5">
        <v>44947.432847222219</v>
      </c>
      <c r="AC361" s="38">
        <f>ABS(M361-J361)</f>
        <v>12</v>
      </c>
      <c r="AD361" s="37">
        <f>U361-H361</f>
        <v>21</v>
      </c>
      <c r="AE361" s="37">
        <v>4</v>
      </c>
      <c r="AF361" s="37">
        <v>15</v>
      </c>
      <c r="AG361" s="32">
        <v>128</v>
      </c>
      <c r="AH361" s="41">
        <f>W361-U361</f>
        <v>4</v>
      </c>
      <c r="AI361" s="42">
        <f>U361-M361</f>
        <v>4</v>
      </c>
      <c r="AJ361" s="37">
        <f>I361-H361</f>
        <v>1</v>
      </c>
      <c r="AK361">
        <f>AB361-U361</f>
        <v>29</v>
      </c>
      <c r="AL361" s="11">
        <f>Y361-X361</f>
        <v>2</v>
      </c>
    </row>
    <row r="362" spans="1:38" x14ac:dyDescent="0.35">
      <c r="A362" s="32">
        <v>1963</v>
      </c>
      <c r="B362" s="32" t="s">
        <v>2282</v>
      </c>
      <c r="C362" s="32" t="s">
        <v>50</v>
      </c>
      <c r="D362" s="32" t="s">
        <v>2476</v>
      </c>
      <c r="E362" s="32" t="s">
        <v>2520</v>
      </c>
      <c r="F362" s="32" t="str">
        <f t="shared" si="15"/>
        <v>Program Office-Extension Officer</v>
      </c>
      <c r="G362" s="32" t="s">
        <v>41</v>
      </c>
      <c r="H362" s="36">
        <v>44897.432847222219</v>
      </c>
      <c r="I362" s="36">
        <v>44899.432847222219</v>
      </c>
      <c r="J362" s="36">
        <f>I362+AE362</f>
        <v>44902.432847222219</v>
      </c>
      <c r="K362" s="36">
        <f>J362+AF362</f>
        <v>44914.432847222219</v>
      </c>
      <c r="L362" s="38" t="s">
        <v>46</v>
      </c>
      <c r="M362" s="39">
        <v>44912.432847222219</v>
      </c>
      <c r="N362" s="32" t="s">
        <v>48</v>
      </c>
      <c r="O362" s="32" t="s">
        <v>26</v>
      </c>
      <c r="P362" s="36"/>
      <c r="Q362" s="32"/>
      <c r="R362" s="32"/>
      <c r="S362" s="32"/>
      <c r="T362" s="36">
        <v>44913.432847222219</v>
      </c>
      <c r="U362" s="32"/>
      <c r="V362" s="32">
        <v>0</v>
      </c>
      <c r="W362" s="32"/>
      <c r="X362" s="32"/>
      <c r="Y362" s="32"/>
      <c r="Z362" s="32"/>
      <c r="AA362" s="32" t="s">
        <v>31</v>
      </c>
      <c r="AC362" s="38">
        <f>ABS(M362-J362)</f>
        <v>10</v>
      </c>
      <c r="AD362" s="40"/>
      <c r="AE362" s="37">
        <v>3</v>
      </c>
      <c r="AF362" s="37">
        <v>12</v>
      </c>
      <c r="AG362" s="32"/>
      <c r="AH362" s="32"/>
      <c r="AI362" s="32"/>
      <c r="AJ362" s="37">
        <f>I362-H362</f>
        <v>2</v>
      </c>
    </row>
    <row r="363" spans="1:38" x14ac:dyDescent="0.35">
      <c r="A363" s="32">
        <v>1962</v>
      </c>
      <c r="B363" s="32" t="s">
        <v>1914</v>
      </c>
      <c r="C363" s="32" t="s">
        <v>50</v>
      </c>
      <c r="D363" s="32" t="s">
        <v>2476</v>
      </c>
      <c r="E363" s="32" t="s">
        <v>2520</v>
      </c>
      <c r="F363" s="32" t="str">
        <f t="shared" si="15"/>
        <v>Program Office-Extension Officer</v>
      </c>
      <c r="G363" s="32" t="s">
        <v>41</v>
      </c>
      <c r="H363" s="36">
        <v>44897.432847222219</v>
      </c>
      <c r="I363" s="36">
        <v>44900.432847222219</v>
      </c>
      <c r="J363" s="36">
        <f>I363+AE363</f>
        <v>44902.432847222219</v>
      </c>
      <c r="K363" s="36">
        <f>J363+AF363</f>
        <v>44915.432847222219</v>
      </c>
      <c r="L363" s="38" t="s">
        <v>46</v>
      </c>
      <c r="M363" s="39">
        <v>44904.432847222219</v>
      </c>
      <c r="N363" s="32" t="s">
        <v>48</v>
      </c>
      <c r="O363" s="32" t="s">
        <v>27</v>
      </c>
      <c r="P363" s="36"/>
      <c r="Q363" s="32"/>
      <c r="R363" s="32"/>
      <c r="S363" s="32"/>
      <c r="T363" s="36">
        <v>44908.432847222219</v>
      </c>
      <c r="U363" s="32"/>
      <c r="V363" s="32">
        <v>0</v>
      </c>
      <c r="W363" s="32"/>
      <c r="X363" s="32"/>
      <c r="Y363" s="32"/>
      <c r="Z363" s="32"/>
      <c r="AA363" s="32" t="s">
        <v>30</v>
      </c>
      <c r="AC363" s="38">
        <f>ABS(M363-J363)</f>
        <v>2</v>
      </c>
      <c r="AD363" s="40"/>
      <c r="AE363" s="37">
        <v>2</v>
      </c>
      <c r="AF363" s="37">
        <v>13</v>
      </c>
      <c r="AG363" s="32"/>
      <c r="AH363" s="32"/>
      <c r="AI363" s="32"/>
      <c r="AJ363" s="37">
        <f>I363-H363</f>
        <v>3</v>
      </c>
    </row>
    <row r="364" spans="1:38" x14ac:dyDescent="0.35">
      <c r="A364" s="32">
        <v>1852</v>
      </c>
      <c r="B364" s="32" t="s">
        <v>1244</v>
      </c>
      <c r="C364" s="32" t="s">
        <v>50</v>
      </c>
      <c r="D364" s="32" t="s">
        <v>2476</v>
      </c>
      <c r="E364" s="32" t="s">
        <v>2520</v>
      </c>
      <c r="F364" s="32" t="str">
        <f t="shared" si="15"/>
        <v>Program Office-Extension Officer</v>
      </c>
      <c r="G364" s="32" t="s">
        <v>41</v>
      </c>
      <c r="H364" s="36">
        <v>44875.077060185184</v>
      </c>
      <c r="I364" s="36">
        <v>44876.077060185184</v>
      </c>
      <c r="J364" s="36">
        <f>I364+AE364</f>
        <v>44882.077060185184</v>
      </c>
      <c r="K364" s="36">
        <f>J364+AF364</f>
        <v>44899.077060185184</v>
      </c>
      <c r="L364" s="38" t="s">
        <v>47</v>
      </c>
      <c r="M364" s="39"/>
      <c r="N364" s="32"/>
      <c r="O364" s="32"/>
      <c r="P364" s="36"/>
      <c r="Q364" s="32"/>
      <c r="R364" s="32"/>
      <c r="S364" s="32"/>
      <c r="T364" s="36"/>
      <c r="U364" s="32"/>
      <c r="V364" s="32">
        <v>0</v>
      </c>
      <c r="W364" s="32"/>
      <c r="X364" s="32"/>
      <c r="Y364" s="32"/>
      <c r="Z364" s="32"/>
      <c r="AA364" s="32"/>
      <c r="AC364" s="38"/>
      <c r="AD364" s="40"/>
      <c r="AE364" s="37">
        <v>6</v>
      </c>
      <c r="AF364" s="37">
        <v>17</v>
      </c>
      <c r="AG364" s="32"/>
      <c r="AH364" s="32"/>
      <c r="AI364" s="32"/>
      <c r="AJ364" s="37">
        <f>I364-H364</f>
        <v>1</v>
      </c>
    </row>
    <row r="365" spans="1:38" x14ac:dyDescent="0.35">
      <c r="A365" s="32">
        <v>1818</v>
      </c>
      <c r="B365" s="32" t="s">
        <v>2439</v>
      </c>
      <c r="C365" s="32" t="s">
        <v>50</v>
      </c>
      <c r="D365" s="32" t="s">
        <v>2476</v>
      </c>
      <c r="E365" s="32" t="s">
        <v>2520</v>
      </c>
      <c r="F365" s="32" t="str">
        <f t="shared" si="15"/>
        <v>Program Office-Extension Officer</v>
      </c>
      <c r="G365" s="32" t="s">
        <v>41</v>
      </c>
      <c r="H365" s="36">
        <v>44824.186388888891</v>
      </c>
      <c r="I365" s="36">
        <v>44825.186388888891</v>
      </c>
      <c r="J365" s="36">
        <f>I365+AE365</f>
        <v>44829.186388888891</v>
      </c>
      <c r="K365" s="36">
        <f>J365+AF365</f>
        <v>44841.186388888891</v>
      </c>
      <c r="L365" s="38" t="s">
        <v>46</v>
      </c>
      <c r="M365" s="39">
        <v>44845.186388888891</v>
      </c>
      <c r="N365" s="32" t="s">
        <v>48</v>
      </c>
      <c r="O365" s="32" t="s">
        <v>26</v>
      </c>
      <c r="P365" s="36"/>
      <c r="Q365" s="32"/>
      <c r="R365" s="32"/>
      <c r="S365" s="32"/>
      <c r="T365" s="36"/>
      <c r="U365" s="32"/>
      <c r="V365" s="32">
        <v>0</v>
      </c>
      <c r="W365" s="32"/>
      <c r="X365" s="32"/>
      <c r="Y365" s="32"/>
      <c r="Z365" s="32"/>
      <c r="AA365" s="32" t="s">
        <v>31</v>
      </c>
      <c r="AC365" s="38">
        <f>ABS(M365-J365)</f>
        <v>16</v>
      </c>
      <c r="AD365" s="40"/>
      <c r="AE365" s="37">
        <v>4</v>
      </c>
      <c r="AF365" s="37">
        <v>12</v>
      </c>
      <c r="AG365" s="32"/>
      <c r="AH365" s="32"/>
      <c r="AI365" s="32"/>
      <c r="AJ365" s="37">
        <f>I365-H365</f>
        <v>1</v>
      </c>
    </row>
    <row r="366" spans="1:38" x14ac:dyDescent="0.35">
      <c r="A366" s="32">
        <v>1814</v>
      </c>
      <c r="B366" s="32" t="s">
        <v>2438</v>
      </c>
      <c r="C366" s="32" t="s">
        <v>50</v>
      </c>
      <c r="D366" s="32" t="s">
        <v>2476</v>
      </c>
      <c r="E366" s="32" t="s">
        <v>2520</v>
      </c>
      <c r="F366" s="32" t="str">
        <f t="shared" si="15"/>
        <v>Program Office-Extension Officer</v>
      </c>
      <c r="G366" s="32" t="s">
        <v>41</v>
      </c>
      <c r="H366" s="36">
        <v>44822.186388888891</v>
      </c>
      <c r="I366" s="36">
        <v>44826.186388888891</v>
      </c>
      <c r="J366" s="36">
        <f>I366+AE366</f>
        <v>44829.186388888891</v>
      </c>
      <c r="K366" s="36">
        <f>J366+AF366</f>
        <v>44843.186388888891</v>
      </c>
      <c r="L366" s="38" t="s">
        <v>46</v>
      </c>
      <c r="M366" s="39">
        <v>44837.186388888891</v>
      </c>
      <c r="N366" s="32" t="s">
        <v>48</v>
      </c>
      <c r="O366" s="32" t="s">
        <v>27</v>
      </c>
      <c r="P366" s="36"/>
      <c r="Q366" s="32"/>
      <c r="R366" s="32"/>
      <c r="S366" s="32"/>
      <c r="T366" s="36"/>
      <c r="U366" s="32"/>
      <c r="V366" s="32">
        <v>0</v>
      </c>
      <c r="W366" s="32"/>
      <c r="X366" s="32"/>
      <c r="Y366" s="32"/>
      <c r="Z366" s="32"/>
      <c r="AA366" s="32" t="s">
        <v>31</v>
      </c>
      <c r="AC366" s="38">
        <f>ABS(M366-J366)</f>
        <v>8</v>
      </c>
      <c r="AD366" s="40"/>
      <c r="AE366" s="37">
        <v>3</v>
      </c>
      <c r="AF366" s="37">
        <v>14</v>
      </c>
      <c r="AG366" s="32"/>
      <c r="AH366" s="32"/>
      <c r="AI366" s="32"/>
      <c r="AJ366" s="37">
        <f>I366-H366</f>
        <v>4</v>
      </c>
    </row>
    <row r="367" spans="1:38" x14ac:dyDescent="0.35">
      <c r="A367" s="32">
        <v>1810</v>
      </c>
      <c r="B367" s="32" t="s">
        <v>1977</v>
      </c>
      <c r="C367" s="32" t="s">
        <v>50</v>
      </c>
      <c r="D367" s="32" t="s">
        <v>2476</v>
      </c>
      <c r="E367" s="32" t="s">
        <v>2520</v>
      </c>
      <c r="F367" s="32" t="str">
        <f t="shared" si="15"/>
        <v>Program Office-Extension Officer</v>
      </c>
      <c r="G367" s="32" t="s">
        <v>41</v>
      </c>
      <c r="H367" s="36">
        <v>45122.017708333333</v>
      </c>
      <c r="I367" s="36">
        <v>45124.017708333333</v>
      </c>
      <c r="J367" s="36">
        <f>I367+AE367</f>
        <v>45127.017708333333</v>
      </c>
      <c r="K367" s="36">
        <f>J367+AF367</f>
        <v>45143.017708333333</v>
      </c>
      <c r="L367" s="38" t="s">
        <v>46</v>
      </c>
      <c r="M367" s="39">
        <v>45143.017708333333</v>
      </c>
      <c r="N367" s="32" t="s">
        <v>48</v>
      </c>
      <c r="O367" s="32" t="s">
        <v>24</v>
      </c>
      <c r="P367" s="36"/>
      <c r="Q367" s="32"/>
      <c r="R367" s="32"/>
      <c r="S367" s="32"/>
      <c r="T367" s="36">
        <v>45146.017708333333</v>
      </c>
      <c r="U367" s="32"/>
      <c r="V367" s="32">
        <v>0</v>
      </c>
      <c r="W367" s="32"/>
      <c r="X367" s="32"/>
      <c r="Y367" s="32"/>
      <c r="Z367" s="32"/>
      <c r="AA367" s="32" t="s">
        <v>30</v>
      </c>
      <c r="AC367" s="38">
        <f>ABS(M367-J367)</f>
        <v>16</v>
      </c>
      <c r="AD367" s="40"/>
      <c r="AE367" s="37">
        <v>3</v>
      </c>
      <c r="AF367" s="37">
        <v>16</v>
      </c>
      <c r="AG367" s="32"/>
      <c r="AH367" s="32"/>
      <c r="AI367" s="32"/>
      <c r="AJ367" s="37">
        <f>I367-H367</f>
        <v>2</v>
      </c>
    </row>
    <row r="368" spans="1:38" x14ac:dyDescent="0.35">
      <c r="A368" s="32">
        <v>1804</v>
      </c>
      <c r="B368" s="32" t="s">
        <v>2359</v>
      </c>
      <c r="C368" s="32" t="s">
        <v>50</v>
      </c>
      <c r="D368" s="32" t="s">
        <v>2476</v>
      </c>
      <c r="E368" s="32" t="s">
        <v>2520</v>
      </c>
      <c r="F368" s="32" t="str">
        <f t="shared" si="15"/>
        <v>Program Office-Extension Officer</v>
      </c>
      <c r="G368" s="32" t="s">
        <v>41</v>
      </c>
      <c r="H368" s="36">
        <v>45123.017708333333</v>
      </c>
      <c r="I368" s="36">
        <v>45125.017708333333</v>
      </c>
      <c r="J368" s="36">
        <f>I368+AE368</f>
        <v>45127.017708333333</v>
      </c>
      <c r="K368" s="36">
        <f>J368+AF368</f>
        <v>45145.017708333333</v>
      </c>
      <c r="L368" s="38" t="s">
        <v>46</v>
      </c>
      <c r="M368" s="39">
        <v>45142.017708333333</v>
      </c>
      <c r="N368" s="32" t="s">
        <v>48</v>
      </c>
      <c r="O368" s="32" t="s">
        <v>25</v>
      </c>
      <c r="P368" s="36"/>
      <c r="Q368" s="32"/>
      <c r="R368" s="32"/>
      <c r="S368" s="32"/>
      <c r="T368" s="36"/>
      <c r="U368" s="32"/>
      <c r="V368" s="32">
        <v>0</v>
      </c>
      <c r="W368" s="32"/>
      <c r="X368" s="32"/>
      <c r="Y368" s="32"/>
      <c r="Z368" s="32"/>
      <c r="AA368" s="32" t="s">
        <v>31</v>
      </c>
      <c r="AC368" s="38">
        <f>ABS(M368-J368)</f>
        <v>15</v>
      </c>
      <c r="AD368" s="40"/>
      <c r="AE368" s="37">
        <v>2</v>
      </c>
      <c r="AF368" s="37">
        <v>18</v>
      </c>
      <c r="AG368" s="32"/>
      <c r="AH368" s="32"/>
      <c r="AI368" s="32"/>
      <c r="AJ368" s="37">
        <f>I368-H368</f>
        <v>2</v>
      </c>
    </row>
    <row r="369" spans="1:38" x14ac:dyDescent="0.35">
      <c r="A369" s="32">
        <v>1799</v>
      </c>
      <c r="B369" s="32" t="s">
        <v>1238</v>
      </c>
      <c r="C369" s="32" t="s">
        <v>50</v>
      </c>
      <c r="D369" s="32" t="s">
        <v>2476</v>
      </c>
      <c r="E369" s="32" t="s">
        <v>2520</v>
      </c>
      <c r="F369" s="32" t="str">
        <f t="shared" si="15"/>
        <v>Program Office-Extension Officer</v>
      </c>
      <c r="G369" s="32" t="s">
        <v>41</v>
      </c>
      <c r="H369" s="36">
        <v>44832.47960648148</v>
      </c>
      <c r="I369" s="36">
        <v>44835.47960648148</v>
      </c>
      <c r="J369" s="36">
        <f>I369+AE369</f>
        <v>44837.47960648148</v>
      </c>
      <c r="K369" s="36">
        <f>J369+AF369</f>
        <v>44848.47960648148</v>
      </c>
      <c r="L369" s="38" t="s">
        <v>47</v>
      </c>
      <c r="M369" s="39"/>
      <c r="N369" s="32"/>
      <c r="O369" s="32"/>
      <c r="P369" s="36"/>
      <c r="Q369" s="32"/>
      <c r="R369" s="32"/>
      <c r="S369" s="32"/>
      <c r="T369" s="36"/>
      <c r="U369" s="32"/>
      <c r="V369" s="32">
        <v>0</v>
      </c>
      <c r="W369" s="32"/>
      <c r="X369" s="32"/>
      <c r="Y369" s="32"/>
      <c r="Z369" s="32"/>
      <c r="AA369" s="32"/>
      <c r="AC369" s="38"/>
      <c r="AD369" s="40"/>
      <c r="AE369" s="37">
        <v>2</v>
      </c>
      <c r="AF369" s="37">
        <v>11</v>
      </c>
      <c r="AG369" s="32"/>
      <c r="AH369" s="32"/>
      <c r="AI369" s="32"/>
      <c r="AJ369" s="37">
        <f>I369-H369</f>
        <v>3</v>
      </c>
    </row>
    <row r="370" spans="1:38" x14ac:dyDescent="0.35">
      <c r="A370" s="32">
        <v>1688</v>
      </c>
      <c r="B370" s="32" t="s">
        <v>2129</v>
      </c>
      <c r="C370" s="32" t="s">
        <v>50</v>
      </c>
      <c r="D370" s="32" t="s">
        <v>2476</v>
      </c>
      <c r="E370" s="32" t="s">
        <v>2520</v>
      </c>
      <c r="F370" s="32" t="str">
        <f t="shared" si="15"/>
        <v>Program Office-Extension Officer</v>
      </c>
      <c r="G370" s="32" t="s">
        <v>41</v>
      </c>
      <c r="H370" s="36">
        <v>44660.28056712963</v>
      </c>
      <c r="I370" s="36">
        <v>44663.28056712963</v>
      </c>
      <c r="J370" s="36">
        <f>I370+AE370</f>
        <v>44666.28056712963</v>
      </c>
      <c r="K370" s="36">
        <f>J370+AF370</f>
        <v>44681.28056712963</v>
      </c>
      <c r="L370" s="38" t="s">
        <v>46</v>
      </c>
      <c r="M370" s="39">
        <v>44670.28056712963</v>
      </c>
      <c r="N370" s="32" t="s">
        <v>48</v>
      </c>
      <c r="O370" s="32" t="s">
        <v>25</v>
      </c>
      <c r="P370" s="36"/>
      <c r="Q370" s="32"/>
      <c r="R370" s="32"/>
      <c r="S370" s="32"/>
      <c r="T370" s="36">
        <v>44672.28056712963</v>
      </c>
      <c r="U370" s="32"/>
      <c r="V370" s="32">
        <v>0</v>
      </c>
      <c r="W370" s="32"/>
      <c r="X370" s="32"/>
      <c r="Y370" s="32"/>
      <c r="Z370" s="32"/>
      <c r="AA370" s="32" t="s">
        <v>31</v>
      </c>
      <c r="AC370" s="38">
        <f>ABS(M370-J370)</f>
        <v>4</v>
      </c>
      <c r="AD370" s="40"/>
      <c r="AE370" s="37">
        <v>3</v>
      </c>
      <c r="AF370" s="37">
        <v>15</v>
      </c>
      <c r="AG370" s="32"/>
      <c r="AH370" s="32"/>
      <c r="AI370" s="32"/>
      <c r="AJ370" s="37">
        <f>I370-H370</f>
        <v>3</v>
      </c>
    </row>
    <row r="371" spans="1:38" x14ac:dyDescent="0.35">
      <c r="A371" s="32">
        <v>1669</v>
      </c>
      <c r="B371" s="32" t="s">
        <v>2131</v>
      </c>
      <c r="C371" s="32" t="s">
        <v>50</v>
      </c>
      <c r="D371" s="32" t="s">
        <v>2476</v>
      </c>
      <c r="E371" s="32" t="s">
        <v>2520</v>
      </c>
      <c r="F371" s="32" t="str">
        <f t="shared" si="15"/>
        <v>Program Office-Extension Officer</v>
      </c>
      <c r="G371" s="32" t="s">
        <v>41</v>
      </c>
      <c r="H371" s="36">
        <v>44674.935347222221</v>
      </c>
      <c r="I371" s="36">
        <v>44675.935347222221</v>
      </c>
      <c r="J371" s="36">
        <f>I371+AE371</f>
        <v>44678.935347222221</v>
      </c>
      <c r="K371" s="36">
        <f>J371+AF371</f>
        <v>44692.935347222221</v>
      </c>
      <c r="L371" s="38" t="s">
        <v>46</v>
      </c>
      <c r="M371" s="39">
        <v>44695.935347222221</v>
      </c>
      <c r="N371" s="32" t="s">
        <v>48</v>
      </c>
      <c r="O371" s="32" t="s">
        <v>25</v>
      </c>
      <c r="P371" s="36"/>
      <c r="Q371" s="32"/>
      <c r="R371" s="32"/>
      <c r="S371" s="32"/>
      <c r="T371" s="36">
        <v>44697.935347222221</v>
      </c>
      <c r="U371" s="32"/>
      <c r="V371" s="32">
        <v>0</v>
      </c>
      <c r="W371" s="32"/>
      <c r="X371" s="32"/>
      <c r="Y371" s="32"/>
      <c r="Z371" s="32"/>
      <c r="AA371" s="32" t="s">
        <v>31</v>
      </c>
      <c r="AC371" s="38">
        <f>ABS(M371-J371)</f>
        <v>17</v>
      </c>
      <c r="AD371" s="40"/>
      <c r="AE371" s="37">
        <v>3</v>
      </c>
      <c r="AF371" s="37">
        <v>14</v>
      </c>
      <c r="AG371" s="32"/>
      <c r="AH371" s="32"/>
      <c r="AI371" s="32"/>
      <c r="AJ371" s="37">
        <f>I371-H371</f>
        <v>1</v>
      </c>
    </row>
    <row r="372" spans="1:38" x14ac:dyDescent="0.35">
      <c r="A372" s="32">
        <v>1664</v>
      </c>
      <c r="B372" s="32" t="s">
        <v>1410</v>
      </c>
      <c r="C372" s="32" t="s">
        <v>50</v>
      </c>
      <c r="D372" s="32" t="s">
        <v>2476</v>
      </c>
      <c r="E372" s="32" t="s">
        <v>2520</v>
      </c>
      <c r="F372" s="32" t="str">
        <f t="shared" si="15"/>
        <v>Program Office-Extension Officer</v>
      </c>
      <c r="G372" s="32" t="s">
        <v>41</v>
      </c>
      <c r="H372" s="36">
        <v>44672.935347222221</v>
      </c>
      <c r="I372" s="36">
        <v>44674.935347222221</v>
      </c>
      <c r="J372" s="36">
        <f>I372+AE372</f>
        <v>44678.935347222221</v>
      </c>
      <c r="K372" s="36">
        <f>J372+AF372</f>
        <v>44707.935347222221</v>
      </c>
      <c r="L372" s="38" t="s">
        <v>46</v>
      </c>
      <c r="M372" s="39">
        <v>44692.935347222221</v>
      </c>
      <c r="N372" s="32" t="s">
        <v>20</v>
      </c>
      <c r="O372" s="32"/>
      <c r="P372" s="36">
        <v>44699.935347222221</v>
      </c>
      <c r="Q372" s="32" t="s">
        <v>20</v>
      </c>
      <c r="R372" s="36">
        <v>44694.935347222221</v>
      </c>
      <c r="S372" s="36">
        <v>44698.935347222221</v>
      </c>
      <c r="T372" s="36">
        <v>44696.935347222221</v>
      </c>
      <c r="U372" s="36">
        <v>44700.935347222221</v>
      </c>
      <c r="V372" s="41">
        <v>1</v>
      </c>
      <c r="W372" s="36">
        <v>44703.935347222221</v>
      </c>
      <c r="X372" s="36">
        <v>44706.935347222221</v>
      </c>
      <c r="Y372" s="36">
        <v>44708.935347222221</v>
      </c>
      <c r="Z372" s="32"/>
      <c r="AA372" s="32"/>
      <c r="AB372" s="5">
        <v>44721.935347222221</v>
      </c>
      <c r="AC372" s="38">
        <f>ABS(M372-J372)</f>
        <v>14</v>
      </c>
      <c r="AD372" s="37">
        <f>U372-H372</f>
        <v>28</v>
      </c>
      <c r="AE372" s="37">
        <v>4</v>
      </c>
      <c r="AF372" s="37">
        <v>29</v>
      </c>
      <c r="AG372" s="32">
        <v>145</v>
      </c>
      <c r="AH372" s="41">
        <f>W372-U372</f>
        <v>3</v>
      </c>
      <c r="AI372" s="42">
        <f>U372-M372</f>
        <v>8</v>
      </c>
      <c r="AJ372" s="37">
        <f>I372-H372</f>
        <v>2</v>
      </c>
      <c r="AK372">
        <f>AB372-U372</f>
        <v>21</v>
      </c>
      <c r="AL372" s="11">
        <f>Y372-X372</f>
        <v>2</v>
      </c>
    </row>
    <row r="373" spans="1:38" x14ac:dyDescent="0.35">
      <c r="A373" s="32">
        <v>1661</v>
      </c>
      <c r="B373" s="32" t="s">
        <v>1198</v>
      </c>
      <c r="C373" s="32" t="s">
        <v>50</v>
      </c>
      <c r="D373" s="32" t="s">
        <v>2476</v>
      </c>
      <c r="E373" s="32" t="s">
        <v>2520</v>
      </c>
      <c r="F373" s="32" t="str">
        <f t="shared" si="15"/>
        <v>Program Office-Extension Officer</v>
      </c>
      <c r="G373" s="32" t="s">
        <v>41</v>
      </c>
      <c r="H373" s="36">
        <v>44669.935347222221</v>
      </c>
      <c r="I373" s="36">
        <v>44672.935347222221</v>
      </c>
      <c r="J373" s="36">
        <f>I373+AE373</f>
        <v>44678.935347222221</v>
      </c>
      <c r="K373" s="36">
        <f>J373+AF373</f>
        <v>44698.935347222221</v>
      </c>
      <c r="L373" s="38" t="s">
        <v>47</v>
      </c>
      <c r="M373" s="39"/>
      <c r="N373" s="32"/>
      <c r="O373" s="32"/>
      <c r="P373" s="36"/>
      <c r="Q373" s="32"/>
      <c r="R373" s="32"/>
      <c r="S373" s="32"/>
      <c r="T373" s="36"/>
      <c r="U373" s="32"/>
      <c r="V373" s="32">
        <v>0</v>
      </c>
      <c r="W373" s="32"/>
      <c r="X373" s="32"/>
      <c r="Y373" s="32"/>
      <c r="Z373" s="32"/>
      <c r="AA373" s="32"/>
      <c r="AC373" s="38"/>
      <c r="AD373" s="40"/>
      <c r="AE373" s="37">
        <v>6</v>
      </c>
      <c r="AF373" s="37">
        <v>20</v>
      </c>
      <c r="AG373" s="32"/>
      <c r="AH373" s="32"/>
      <c r="AI373" s="32"/>
      <c r="AJ373" s="37">
        <f>I373-H373</f>
        <v>3</v>
      </c>
    </row>
    <row r="374" spans="1:38" x14ac:dyDescent="0.35">
      <c r="A374" s="32">
        <v>1449</v>
      </c>
      <c r="B374" s="32" t="s">
        <v>1675</v>
      </c>
      <c r="C374" s="32" t="s">
        <v>50</v>
      </c>
      <c r="D374" s="32" t="s">
        <v>2476</v>
      </c>
      <c r="E374" s="32" t="s">
        <v>2520</v>
      </c>
      <c r="F374" s="32" t="str">
        <f t="shared" si="15"/>
        <v>Program Office-Extension Officer</v>
      </c>
      <c r="G374" s="32" t="s">
        <v>41</v>
      </c>
      <c r="H374" s="36">
        <v>45014.427199074074</v>
      </c>
      <c r="I374" s="36">
        <v>45017.427199074074</v>
      </c>
      <c r="J374" s="36">
        <f>I374+AE374</f>
        <v>45019.427199074074</v>
      </c>
      <c r="K374" s="36">
        <f>J374+AF374</f>
        <v>45034.427199074074</v>
      </c>
      <c r="L374" s="38" t="s">
        <v>46</v>
      </c>
      <c r="M374" s="39">
        <v>45028.427199074074</v>
      </c>
      <c r="N374" s="32" t="s">
        <v>21</v>
      </c>
      <c r="O374" s="32"/>
      <c r="P374" s="36">
        <v>45031.427199074074</v>
      </c>
      <c r="Q374" s="32" t="s">
        <v>21</v>
      </c>
      <c r="R374" s="32"/>
      <c r="S374" s="32"/>
      <c r="T374" s="36">
        <v>45029.427199074074</v>
      </c>
      <c r="U374" s="32"/>
      <c r="V374" s="32">
        <v>0</v>
      </c>
      <c r="W374" s="32"/>
      <c r="X374" s="32"/>
      <c r="Y374" s="32"/>
      <c r="Z374" s="32"/>
      <c r="AA374" s="32"/>
      <c r="AC374" s="38">
        <f>ABS(M374-J374)</f>
        <v>9</v>
      </c>
      <c r="AD374" s="40"/>
      <c r="AE374" s="37">
        <v>2</v>
      </c>
      <c r="AF374" s="37">
        <v>15</v>
      </c>
      <c r="AG374" s="32"/>
      <c r="AH374" s="32"/>
      <c r="AI374" s="32"/>
      <c r="AJ374" s="37">
        <f>I374-H374</f>
        <v>3</v>
      </c>
    </row>
    <row r="375" spans="1:38" x14ac:dyDescent="0.35">
      <c r="A375" s="32">
        <v>1444</v>
      </c>
      <c r="B375" s="32" t="s">
        <v>2122</v>
      </c>
      <c r="C375" s="32" t="s">
        <v>50</v>
      </c>
      <c r="D375" s="32" t="s">
        <v>2476</v>
      </c>
      <c r="E375" s="32" t="s">
        <v>2520</v>
      </c>
      <c r="F375" s="32" t="str">
        <f t="shared" si="15"/>
        <v>Program Office-Extension Officer</v>
      </c>
      <c r="G375" s="32" t="s">
        <v>41</v>
      </c>
      <c r="H375" s="36">
        <v>45015.427199074074</v>
      </c>
      <c r="I375" s="36">
        <v>45018.427199074074</v>
      </c>
      <c r="J375" s="36">
        <f>I375+AE375</f>
        <v>45019.427199074074</v>
      </c>
      <c r="K375" s="36">
        <f>J375+AF375</f>
        <v>45049.427199074074</v>
      </c>
      <c r="L375" s="38" t="s">
        <v>46</v>
      </c>
      <c r="M375" s="39">
        <v>45032.427199074074</v>
      </c>
      <c r="N375" s="32" t="s">
        <v>48</v>
      </c>
      <c r="O375" s="32" t="s">
        <v>26</v>
      </c>
      <c r="P375" s="36"/>
      <c r="Q375" s="32"/>
      <c r="R375" s="32"/>
      <c r="S375" s="32"/>
      <c r="T375" s="36"/>
      <c r="U375" s="32"/>
      <c r="V375" s="32">
        <v>0</v>
      </c>
      <c r="W375" s="32"/>
      <c r="X375" s="32"/>
      <c r="Y375" s="32"/>
      <c r="Z375" s="32"/>
      <c r="AA375" s="32" t="s">
        <v>31</v>
      </c>
      <c r="AC375" s="38">
        <f>ABS(M375-J375)</f>
        <v>13</v>
      </c>
      <c r="AD375" s="40"/>
      <c r="AE375" s="37">
        <v>1</v>
      </c>
      <c r="AF375" s="37">
        <v>30</v>
      </c>
      <c r="AG375" s="32"/>
      <c r="AH375" s="32"/>
      <c r="AI375" s="32"/>
      <c r="AJ375" s="37">
        <f>I375-H375</f>
        <v>3</v>
      </c>
    </row>
    <row r="376" spans="1:38" x14ac:dyDescent="0.35">
      <c r="A376" s="32">
        <v>1420</v>
      </c>
      <c r="B376" s="32" t="s">
        <v>2281</v>
      </c>
      <c r="C376" s="32" t="s">
        <v>50</v>
      </c>
      <c r="D376" s="32" t="s">
        <v>2476</v>
      </c>
      <c r="E376" s="32" t="s">
        <v>2520</v>
      </c>
      <c r="F376" s="32" t="str">
        <f t="shared" si="15"/>
        <v>Program Office-Extension Officer</v>
      </c>
      <c r="G376" s="32" t="s">
        <v>41</v>
      </c>
      <c r="H376" s="36">
        <v>44780.789305555554</v>
      </c>
      <c r="I376" s="36">
        <v>44781.789305555554</v>
      </c>
      <c r="J376" s="36">
        <f>I376+AE376</f>
        <v>44786.789305555554</v>
      </c>
      <c r="K376" s="36">
        <f>J376+AF376</f>
        <v>44794.789305555554</v>
      </c>
      <c r="L376" s="38" t="s">
        <v>46</v>
      </c>
      <c r="M376" s="39">
        <v>44791.789305555554</v>
      </c>
      <c r="N376" s="32" t="s">
        <v>48</v>
      </c>
      <c r="O376" s="32" t="s">
        <v>28</v>
      </c>
      <c r="P376" s="36"/>
      <c r="Q376" s="32"/>
      <c r="R376" s="32"/>
      <c r="S376" s="32"/>
      <c r="T376" s="36"/>
      <c r="U376" s="32"/>
      <c r="V376" s="32">
        <v>0</v>
      </c>
      <c r="W376" s="32"/>
      <c r="X376" s="32"/>
      <c r="Y376" s="32"/>
      <c r="Z376" s="32"/>
      <c r="AA376" s="32" t="s">
        <v>31</v>
      </c>
      <c r="AC376" s="38">
        <f>ABS(M376-J376)</f>
        <v>5</v>
      </c>
      <c r="AD376" s="40"/>
      <c r="AE376" s="37">
        <v>5</v>
      </c>
      <c r="AF376" s="37">
        <v>8</v>
      </c>
      <c r="AG376" s="32"/>
      <c r="AH376" s="32"/>
      <c r="AI376" s="32"/>
      <c r="AJ376" s="37">
        <f>I376-H376</f>
        <v>1</v>
      </c>
    </row>
    <row r="377" spans="1:38" x14ac:dyDescent="0.35">
      <c r="A377" s="32">
        <v>1418</v>
      </c>
      <c r="B377" s="32" t="s">
        <v>2362</v>
      </c>
      <c r="C377" s="32" t="s">
        <v>50</v>
      </c>
      <c r="D377" s="32" t="s">
        <v>2476</v>
      </c>
      <c r="E377" s="32" t="s">
        <v>2520</v>
      </c>
      <c r="F377" s="32" t="str">
        <f t="shared" si="15"/>
        <v>Program Office-Extension Officer</v>
      </c>
      <c r="G377" s="32" t="s">
        <v>41</v>
      </c>
      <c r="H377" s="36">
        <v>44782.789305555554</v>
      </c>
      <c r="I377" s="36">
        <v>44783.789305555554</v>
      </c>
      <c r="J377" s="36">
        <f>I377+AE377</f>
        <v>44786.789305555554</v>
      </c>
      <c r="K377" s="36">
        <f>J377+AF377</f>
        <v>44806.789305555554</v>
      </c>
      <c r="L377" s="38" t="s">
        <v>46</v>
      </c>
      <c r="M377" s="39">
        <v>44789.789305555554</v>
      </c>
      <c r="N377" s="32" t="s">
        <v>48</v>
      </c>
      <c r="O377" s="32" t="s">
        <v>28</v>
      </c>
      <c r="P377" s="36"/>
      <c r="Q377" s="32"/>
      <c r="R377" s="32"/>
      <c r="S377" s="32"/>
      <c r="T377" s="36"/>
      <c r="U377" s="32"/>
      <c r="V377" s="32">
        <v>0</v>
      </c>
      <c r="W377" s="32"/>
      <c r="X377" s="32"/>
      <c r="Y377" s="32"/>
      <c r="Z377" s="32"/>
      <c r="AA377" s="32" t="s">
        <v>31</v>
      </c>
      <c r="AC377" s="38">
        <f>ABS(M377-J377)</f>
        <v>3</v>
      </c>
      <c r="AD377" s="40"/>
      <c r="AE377" s="37">
        <v>3</v>
      </c>
      <c r="AF377" s="37">
        <v>20</v>
      </c>
      <c r="AG377" s="32"/>
      <c r="AH377" s="32"/>
      <c r="AI377" s="32"/>
      <c r="AJ377" s="37">
        <f>I377-H377</f>
        <v>1</v>
      </c>
    </row>
    <row r="378" spans="1:38" x14ac:dyDescent="0.35">
      <c r="A378" s="32">
        <v>1417</v>
      </c>
      <c r="B378" s="32" t="s">
        <v>2434</v>
      </c>
      <c r="C378" s="32" t="s">
        <v>50</v>
      </c>
      <c r="D378" s="32" t="s">
        <v>2476</v>
      </c>
      <c r="E378" s="32" t="s">
        <v>2520</v>
      </c>
      <c r="F378" s="32" t="str">
        <f t="shared" si="15"/>
        <v>Program Office-Extension Officer</v>
      </c>
      <c r="G378" s="32" t="s">
        <v>41</v>
      </c>
      <c r="H378" s="36">
        <v>44782.789305555554</v>
      </c>
      <c r="I378" s="36">
        <v>44785.789305555554</v>
      </c>
      <c r="J378" s="36">
        <f>I378+AE378</f>
        <v>44786.789305555554</v>
      </c>
      <c r="K378" s="36">
        <f>J378+AF378</f>
        <v>44802.789305555554</v>
      </c>
      <c r="L378" s="38" t="s">
        <v>46</v>
      </c>
      <c r="M378" s="39">
        <v>44797.789305555554</v>
      </c>
      <c r="N378" s="32" t="s">
        <v>48</v>
      </c>
      <c r="O378" s="32" t="s">
        <v>24</v>
      </c>
      <c r="P378" s="36"/>
      <c r="Q378" s="32"/>
      <c r="R378" s="32"/>
      <c r="S378" s="32"/>
      <c r="T378" s="36">
        <v>44799.789305555554</v>
      </c>
      <c r="U378" s="32"/>
      <c r="V378" s="32">
        <v>0</v>
      </c>
      <c r="W378" s="32"/>
      <c r="X378" s="32"/>
      <c r="Y378" s="32"/>
      <c r="Z378" s="32"/>
      <c r="AA378" s="32" t="s">
        <v>31</v>
      </c>
      <c r="AC378" s="38">
        <f>ABS(M378-J378)</f>
        <v>11</v>
      </c>
      <c r="AD378" s="40"/>
      <c r="AE378" s="37">
        <v>1</v>
      </c>
      <c r="AF378" s="37">
        <v>16</v>
      </c>
      <c r="AG378" s="32"/>
      <c r="AH378" s="32"/>
      <c r="AI378" s="32"/>
      <c r="AJ378" s="37">
        <f>I378-H378</f>
        <v>3</v>
      </c>
    </row>
    <row r="379" spans="1:38" x14ac:dyDescent="0.35">
      <c r="A379" s="32">
        <v>1416</v>
      </c>
      <c r="B379" s="32" t="s">
        <v>2365</v>
      </c>
      <c r="C379" s="32" t="s">
        <v>50</v>
      </c>
      <c r="D379" s="32" t="s">
        <v>2476</v>
      </c>
      <c r="E379" s="32" t="s">
        <v>2520</v>
      </c>
      <c r="F379" s="32" t="str">
        <f t="shared" si="15"/>
        <v>Program Office-Extension Officer</v>
      </c>
      <c r="G379" s="32" t="s">
        <v>41</v>
      </c>
      <c r="H379" s="36">
        <v>44782.789305555554</v>
      </c>
      <c r="I379" s="36">
        <v>44783.789305555554</v>
      </c>
      <c r="J379" s="36">
        <f>I379+AE379</f>
        <v>44786.789305555554</v>
      </c>
      <c r="K379" s="36">
        <f>J379+AF379</f>
        <v>44798.789305555554</v>
      </c>
      <c r="L379" s="38" t="s">
        <v>46</v>
      </c>
      <c r="M379" s="39">
        <v>44799.789305555554</v>
      </c>
      <c r="N379" s="32" t="s">
        <v>48</v>
      </c>
      <c r="O379" s="32" t="s">
        <v>24</v>
      </c>
      <c r="P379" s="36"/>
      <c r="Q379" s="32"/>
      <c r="R379" s="32"/>
      <c r="S379" s="32"/>
      <c r="T379" s="36">
        <v>44802.789305555554</v>
      </c>
      <c r="U379" s="32"/>
      <c r="V379" s="32">
        <v>0</v>
      </c>
      <c r="W379" s="32"/>
      <c r="X379" s="32"/>
      <c r="Y379" s="32"/>
      <c r="Z379" s="32"/>
      <c r="AA379" s="32" t="s">
        <v>31</v>
      </c>
      <c r="AC379" s="38">
        <f>ABS(M379-J379)</f>
        <v>13</v>
      </c>
      <c r="AD379" s="40"/>
      <c r="AE379" s="37">
        <v>3</v>
      </c>
      <c r="AF379" s="37">
        <v>12</v>
      </c>
      <c r="AG379" s="32"/>
      <c r="AH379" s="32"/>
      <c r="AI379" s="32"/>
      <c r="AJ379" s="37">
        <f>I379-H379</f>
        <v>1</v>
      </c>
    </row>
    <row r="380" spans="1:38" x14ac:dyDescent="0.35">
      <c r="A380" s="32">
        <v>1411</v>
      </c>
      <c r="B380" s="32" t="s">
        <v>1744</v>
      </c>
      <c r="C380" s="32" t="s">
        <v>50</v>
      </c>
      <c r="D380" s="32" t="s">
        <v>2476</v>
      </c>
      <c r="E380" s="32" t="s">
        <v>2520</v>
      </c>
      <c r="F380" s="32" t="str">
        <f t="shared" si="15"/>
        <v>Program Office-Extension Officer</v>
      </c>
      <c r="G380" s="32" t="s">
        <v>41</v>
      </c>
      <c r="H380" s="36">
        <v>44779.789305555554</v>
      </c>
      <c r="I380" s="36">
        <v>44782.789305555554</v>
      </c>
      <c r="J380" s="36">
        <f>I380+AE380</f>
        <v>44786.789305555554</v>
      </c>
      <c r="K380" s="36">
        <f>J380+AF380</f>
        <v>44809.789305555554</v>
      </c>
      <c r="L380" s="38" t="s">
        <v>46</v>
      </c>
      <c r="M380" s="39">
        <v>44800.789305555554</v>
      </c>
      <c r="N380" s="32" t="s">
        <v>22</v>
      </c>
      <c r="O380" s="32"/>
      <c r="P380" s="36">
        <v>44805.789305555554</v>
      </c>
      <c r="Q380" s="32" t="s">
        <v>22</v>
      </c>
      <c r="R380" s="32"/>
      <c r="S380" s="32"/>
      <c r="T380" s="36">
        <v>44803.789305555554</v>
      </c>
      <c r="U380" s="32"/>
      <c r="V380" s="32">
        <v>0</v>
      </c>
      <c r="W380" s="32"/>
      <c r="X380" s="32"/>
      <c r="Y380" s="32"/>
      <c r="Z380" s="32"/>
      <c r="AA380" s="32"/>
      <c r="AC380" s="38">
        <f>ABS(M380-J380)</f>
        <v>14</v>
      </c>
      <c r="AD380" s="40"/>
      <c r="AE380" s="37">
        <v>4</v>
      </c>
      <c r="AF380" s="37">
        <v>23</v>
      </c>
      <c r="AG380" s="32"/>
      <c r="AH380" s="32"/>
      <c r="AI380" s="32"/>
      <c r="AJ380" s="37">
        <f>I380-H380</f>
        <v>3</v>
      </c>
    </row>
    <row r="381" spans="1:38" x14ac:dyDescent="0.35">
      <c r="A381" s="32">
        <v>1408</v>
      </c>
      <c r="B381" s="32" t="s">
        <v>1083</v>
      </c>
      <c r="C381" s="32" t="s">
        <v>50</v>
      </c>
      <c r="D381" s="32" t="s">
        <v>2476</v>
      </c>
      <c r="E381" s="32" t="s">
        <v>2520</v>
      </c>
      <c r="F381" s="32" t="str">
        <f t="shared" si="15"/>
        <v>Program Office-Extension Officer</v>
      </c>
      <c r="G381" s="32" t="s">
        <v>41</v>
      </c>
      <c r="H381" s="36">
        <v>44614.306493055556</v>
      </c>
      <c r="I381" s="36">
        <v>44615.306493055556</v>
      </c>
      <c r="J381" s="36">
        <f>I381+AE381</f>
        <v>44619.306493055556</v>
      </c>
      <c r="K381" s="36">
        <f>J381+AF381</f>
        <v>44625.306493055556</v>
      </c>
      <c r="L381" s="38" t="s">
        <v>47</v>
      </c>
      <c r="M381" s="39"/>
      <c r="N381" s="32"/>
      <c r="O381" s="32"/>
      <c r="P381" s="36"/>
      <c r="Q381" s="32"/>
      <c r="R381" s="32"/>
      <c r="S381" s="32"/>
      <c r="T381" s="36"/>
      <c r="U381" s="32"/>
      <c r="V381" s="32">
        <v>0</v>
      </c>
      <c r="W381" s="32"/>
      <c r="X381" s="32"/>
      <c r="Y381" s="32"/>
      <c r="Z381" s="32"/>
      <c r="AA381" s="32"/>
      <c r="AC381" s="38"/>
      <c r="AD381" s="40"/>
      <c r="AE381" s="37">
        <v>4</v>
      </c>
      <c r="AF381" s="37">
        <v>6</v>
      </c>
      <c r="AG381" s="32"/>
      <c r="AH381" s="32"/>
      <c r="AI381" s="32"/>
      <c r="AJ381" s="37">
        <f>I381-H381</f>
        <v>1</v>
      </c>
    </row>
    <row r="382" spans="1:38" x14ac:dyDescent="0.35">
      <c r="A382" s="32">
        <v>1401</v>
      </c>
      <c r="B382" s="32" t="s">
        <v>1634</v>
      </c>
      <c r="C382" s="32" t="s">
        <v>50</v>
      </c>
      <c r="D382" s="32" t="s">
        <v>2476</v>
      </c>
      <c r="E382" s="32" t="s">
        <v>2520</v>
      </c>
      <c r="F382" s="32" t="str">
        <f t="shared" si="15"/>
        <v>Program Office-Extension Officer</v>
      </c>
      <c r="G382" s="32" t="s">
        <v>41</v>
      </c>
      <c r="H382" s="36">
        <v>44612.306493055556</v>
      </c>
      <c r="I382" s="36">
        <v>44614.306493055556</v>
      </c>
      <c r="J382" s="36">
        <f>I382+AE382</f>
        <v>44619.306493055556</v>
      </c>
      <c r="K382" s="36">
        <f>J382+AF382</f>
        <v>44633.306493055556</v>
      </c>
      <c r="L382" s="38" t="s">
        <v>46</v>
      </c>
      <c r="M382" s="39">
        <v>44636.306493055556</v>
      </c>
      <c r="N382" s="32" t="s">
        <v>21</v>
      </c>
      <c r="O382" s="32"/>
      <c r="P382" s="36">
        <v>44640.306493055556</v>
      </c>
      <c r="Q382" s="32" t="s">
        <v>21</v>
      </c>
      <c r="R382" s="32"/>
      <c r="S382" s="32"/>
      <c r="T382" s="36">
        <v>44638.306493055556</v>
      </c>
      <c r="U382" s="32"/>
      <c r="V382" s="32">
        <v>0</v>
      </c>
      <c r="W382" s="32"/>
      <c r="X382" s="32"/>
      <c r="Y382" s="32"/>
      <c r="Z382" s="32"/>
      <c r="AA382" s="32"/>
      <c r="AC382" s="38">
        <f>ABS(M382-J382)</f>
        <v>17</v>
      </c>
      <c r="AD382" s="40"/>
      <c r="AE382" s="37">
        <v>5</v>
      </c>
      <c r="AF382" s="37">
        <v>14</v>
      </c>
      <c r="AG382" s="32"/>
      <c r="AH382" s="32"/>
      <c r="AI382" s="32"/>
      <c r="AJ382" s="37">
        <f>I382-H382</f>
        <v>2</v>
      </c>
    </row>
    <row r="383" spans="1:38" x14ac:dyDescent="0.35">
      <c r="A383" s="32">
        <v>1387</v>
      </c>
      <c r="B383" s="32" t="s">
        <v>2128</v>
      </c>
      <c r="C383" s="32" t="s">
        <v>50</v>
      </c>
      <c r="D383" s="32" t="s">
        <v>2476</v>
      </c>
      <c r="E383" s="32" t="s">
        <v>2520</v>
      </c>
      <c r="F383" s="32" t="str">
        <f t="shared" si="15"/>
        <v>Program Office-Extension Officer</v>
      </c>
      <c r="G383" s="32" t="s">
        <v>41</v>
      </c>
      <c r="H383" s="36">
        <v>45040.733506944445</v>
      </c>
      <c r="I383" s="36">
        <v>45042.733506944445</v>
      </c>
      <c r="J383" s="36">
        <f>I383+AE383</f>
        <v>45046.733506944445</v>
      </c>
      <c r="K383" s="36">
        <f>J383+AF383</f>
        <v>45069.733506944445</v>
      </c>
      <c r="L383" s="38" t="s">
        <v>46</v>
      </c>
      <c r="M383" s="39">
        <v>45053.733506944445</v>
      </c>
      <c r="N383" s="32" t="s">
        <v>48</v>
      </c>
      <c r="O383" s="32" t="s">
        <v>28</v>
      </c>
      <c r="P383" s="36"/>
      <c r="Q383" s="32"/>
      <c r="R383" s="32"/>
      <c r="S383" s="32"/>
      <c r="T383" s="36"/>
      <c r="U383" s="32"/>
      <c r="V383" s="32">
        <v>0</v>
      </c>
      <c r="W383" s="32"/>
      <c r="X383" s="32"/>
      <c r="Y383" s="32"/>
      <c r="Z383" s="32"/>
      <c r="AA383" s="32" t="s">
        <v>31</v>
      </c>
      <c r="AC383" s="38">
        <f>ABS(M383-J383)</f>
        <v>7</v>
      </c>
      <c r="AD383" s="40"/>
      <c r="AE383" s="37">
        <v>4</v>
      </c>
      <c r="AF383" s="37">
        <v>23</v>
      </c>
      <c r="AG383" s="32"/>
      <c r="AH383" s="32"/>
      <c r="AI383" s="32"/>
      <c r="AJ383" s="37">
        <f>I383-H383</f>
        <v>2</v>
      </c>
    </row>
    <row r="384" spans="1:38" x14ac:dyDescent="0.35">
      <c r="A384" s="32">
        <v>1326</v>
      </c>
      <c r="B384" s="32" t="s">
        <v>1145</v>
      </c>
      <c r="C384" s="32" t="s">
        <v>50</v>
      </c>
      <c r="D384" s="32" t="s">
        <v>2476</v>
      </c>
      <c r="E384" s="32" t="s">
        <v>2520</v>
      </c>
      <c r="F384" s="32" t="str">
        <f t="shared" si="15"/>
        <v>Program Office-Extension Officer</v>
      </c>
      <c r="G384" s="32" t="s">
        <v>41</v>
      </c>
      <c r="H384" s="36">
        <v>45161.187118055554</v>
      </c>
      <c r="I384" s="36">
        <v>45165.187118055554</v>
      </c>
      <c r="J384" s="36">
        <f>I384+AE384</f>
        <v>45166.187118055554</v>
      </c>
      <c r="K384" s="36">
        <f>J384+AF384</f>
        <v>45189.187118055554</v>
      </c>
      <c r="L384" s="38" t="s">
        <v>47</v>
      </c>
      <c r="M384" s="39"/>
      <c r="N384" s="32"/>
      <c r="O384" s="32"/>
      <c r="P384" s="36"/>
      <c r="Q384" s="32"/>
      <c r="R384" s="32"/>
      <c r="S384" s="32"/>
      <c r="T384" s="36"/>
      <c r="U384" s="32"/>
      <c r="V384" s="32">
        <v>0</v>
      </c>
      <c r="W384" s="32"/>
      <c r="X384" s="32"/>
      <c r="Y384" s="32"/>
      <c r="Z384" s="32"/>
      <c r="AA384" s="32"/>
      <c r="AC384" s="38"/>
      <c r="AD384" s="40"/>
      <c r="AE384" s="37">
        <v>1</v>
      </c>
      <c r="AF384" s="37">
        <v>23</v>
      </c>
      <c r="AG384" s="32"/>
      <c r="AH384" s="32"/>
      <c r="AI384" s="32"/>
      <c r="AJ384" s="37">
        <f>I384-H384</f>
        <v>4</v>
      </c>
    </row>
    <row r="385" spans="1:38" x14ac:dyDescent="0.35">
      <c r="A385" s="32">
        <v>1325</v>
      </c>
      <c r="B385" s="32" t="s">
        <v>1200</v>
      </c>
      <c r="C385" s="32" t="s">
        <v>50</v>
      </c>
      <c r="D385" s="32" t="s">
        <v>2476</v>
      </c>
      <c r="E385" s="32" t="s">
        <v>2520</v>
      </c>
      <c r="F385" s="32" t="str">
        <f t="shared" si="15"/>
        <v>Program Office-Extension Officer</v>
      </c>
      <c r="G385" s="32" t="s">
        <v>41</v>
      </c>
      <c r="H385" s="36">
        <v>45164.187118055554</v>
      </c>
      <c r="I385" s="36">
        <v>45165.187118055554</v>
      </c>
      <c r="J385" s="36">
        <f>I385+AE385</f>
        <v>45166.187118055554</v>
      </c>
      <c r="K385" s="36">
        <f>J385+AF385</f>
        <v>45187.187118055554</v>
      </c>
      <c r="L385" s="38" t="s">
        <v>47</v>
      </c>
      <c r="M385" s="39"/>
      <c r="N385" s="32"/>
      <c r="O385" s="32"/>
      <c r="P385" s="36"/>
      <c r="Q385" s="32"/>
      <c r="R385" s="32"/>
      <c r="S385" s="32"/>
      <c r="T385" s="36"/>
      <c r="U385" s="32"/>
      <c r="V385" s="32">
        <v>0</v>
      </c>
      <c r="W385" s="32"/>
      <c r="X385" s="32"/>
      <c r="Y385" s="32"/>
      <c r="Z385" s="32"/>
      <c r="AA385" s="32"/>
      <c r="AC385" s="38"/>
      <c r="AD385" s="40"/>
      <c r="AE385" s="37">
        <v>1</v>
      </c>
      <c r="AF385" s="37">
        <v>21</v>
      </c>
      <c r="AG385" s="32"/>
      <c r="AH385" s="32"/>
      <c r="AI385" s="32"/>
      <c r="AJ385" s="37">
        <f>I385-H385</f>
        <v>1</v>
      </c>
    </row>
    <row r="386" spans="1:38" x14ac:dyDescent="0.35">
      <c r="A386" s="32">
        <v>1293</v>
      </c>
      <c r="B386" s="32" t="s">
        <v>1239</v>
      </c>
      <c r="C386" s="32" t="s">
        <v>50</v>
      </c>
      <c r="D386" s="32" t="s">
        <v>2476</v>
      </c>
      <c r="E386" s="32" t="s">
        <v>2520</v>
      </c>
      <c r="F386" s="32" t="str">
        <f t="shared" si="15"/>
        <v>Program Office-Extension Officer</v>
      </c>
      <c r="G386" s="32" t="s">
        <v>41</v>
      </c>
      <c r="H386" s="36">
        <v>45086.672731481478</v>
      </c>
      <c r="I386" s="36">
        <v>45090.672731481478</v>
      </c>
      <c r="J386" s="36">
        <f>I386+AE386</f>
        <v>45096.672731481478</v>
      </c>
      <c r="K386" s="36">
        <f>J386+AF386</f>
        <v>45110.672731481478</v>
      </c>
      <c r="L386" s="38" t="s">
        <v>47</v>
      </c>
      <c r="M386" s="39"/>
      <c r="N386" s="32"/>
      <c r="O386" s="32"/>
      <c r="P386" s="36"/>
      <c r="Q386" s="32"/>
      <c r="R386" s="32"/>
      <c r="S386" s="32"/>
      <c r="T386" s="36"/>
      <c r="U386" s="32"/>
      <c r="V386" s="32">
        <v>0</v>
      </c>
      <c r="W386" s="32"/>
      <c r="X386" s="32"/>
      <c r="Y386" s="32"/>
      <c r="Z386" s="32"/>
      <c r="AA386" s="32"/>
      <c r="AC386" s="38"/>
      <c r="AD386" s="40"/>
      <c r="AE386" s="37">
        <v>6</v>
      </c>
      <c r="AF386" s="37">
        <v>14</v>
      </c>
      <c r="AG386" s="32"/>
      <c r="AH386" s="32"/>
      <c r="AI386" s="32"/>
      <c r="AJ386" s="37">
        <f>I386-H386</f>
        <v>4</v>
      </c>
    </row>
    <row r="387" spans="1:38" x14ac:dyDescent="0.35">
      <c r="A387" s="32">
        <v>995</v>
      </c>
      <c r="B387" s="32" t="s">
        <v>986</v>
      </c>
      <c r="C387" s="32" t="s">
        <v>50</v>
      </c>
      <c r="D387" s="32" t="s">
        <v>2476</v>
      </c>
      <c r="E387" s="32" t="s">
        <v>2520</v>
      </c>
      <c r="F387" s="32" t="str">
        <f t="shared" ref="F387:F450" si="17">_xlfn.CONCAT(C387,"-",E387)</f>
        <v>Program Office-Extension Officer</v>
      </c>
      <c r="G387" s="32" t="s">
        <v>41</v>
      </c>
      <c r="H387" s="36">
        <v>45017.858425925922</v>
      </c>
      <c r="I387" s="36">
        <v>45018.858425925922</v>
      </c>
      <c r="J387" s="36">
        <f>I387+AE387</f>
        <v>45020.858425925922</v>
      </c>
      <c r="K387" s="36">
        <f>J387+AF387</f>
        <v>45034.858425925922</v>
      </c>
      <c r="L387" s="38" t="s">
        <v>46</v>
      </c>
      <c r="M387" s="39">
        <v>45023.858425925922</v>
      </c>
      <c r="N387" s="32" t="s">
        <v>48</v>
      </c>
      <c r="O387" s="32" t="s">
        <v>26</v>
      </c>
      <c r="P387" s="36"/>
      <c r="Q387" s="32"/>
      <c r="R387" s="32"/>
      <c r="S387" s="32"/>
      <c r="T387" s="36"/>
      <c r="U387" s="32"/>
      <c r="V387" s="32">
        <v>0</v>
      </c>
      <c r="W387" s="32"/>
      <c r="X387" s="32"/>
      <c r="Y387" s="32"/>
      <c r="Z387" s="32"/>
      <c r="AA387" s="32" t="s">
        <v>31</v>
      </c>
      <c r="AC387" s="38">
        <f>ABS(M387-J387)</f>
        <v>3</v>
      </c>
      <c r="AD387" s="40"/>
      <c r="AE387" s="37">
        <v>2</v>
      </c>
      <c r="AF387" s="37">
        <v>14</v>
      </c>
      <c r="AG387" s="32"/>
      <c r="AH387" s="32"/>
      <c r="AI387" s="32"/>
      <c r="AJ387" s="37">
        <f>I387-H387</f>
        <v>1</v>
      </c>
    </row>
    <row r="388" spans="1:38" x14ac:dyDescent="0.35">
      <c r="A388" s="32">
        <v>946</v>
      </c>
      <c r="B388" s="32" t="s">
        <v>944</v>
      </c>
      <c r="C388" s="32" t="s">
        <v>50</v>
      </c>
      <c r="D388" s="32" t="s">
        <v>2476</v>
      </c>
      <c r="E388" s="32" t="s">
        <v>2520</v>
      </c>
      <c r="F388" s="32" t="str">
        <f t="shared" si="17"/>
        <v>Program Office-Extension Officer</v>
      </c>
      <c r="G388" s="32" t="s">
        <v>41</v>
      </c>
      <c r="H388" s="36">
        <v>44863.043067129627</v>
      </c>
      <c r="I388" s="36">
        <v>44865.043067129627</v>
      </c>
      <c r="J388" s="36">
        <f>I388+AE388</f>
        <v>44868.043067129627</v>
      </c>
      <c r="K388" s="36">
        <f>J388+AF388</f>
        <v>44892.043067129627</v>
      </c>
      <c r="L388" s="38" t="s">
        <v>47</v>
      </c>
      <c r="M388" s="39"/>
      <c r="N388" s="32"/>
      <c r="O388" s="32"/>
      <c r="P388" s="36"/>
      <c r="Q388" s="32"/>
      <c r="R388" s="32"/>
      <c r="S388" s="32"/>
      <c r="T388" s="36"/>
      <c r="U388" s="32"/>
      <c r="V388" s="32">
        <v>0</v>
      </c>
      <c r="W388" s="32"/>
      <c r="X388" s="32"/>
      <c r="Y388" s="32"/>
      <c r="Z388" s="32"/>
      <c r="AA388" s="32"/>
      <c r="AC388" s="38"/>
      <c r="AD388" s="40"/>
      <c r="AE388" s="37">
        <v>3</v>
      </c>
      <c r="AF388" s="37">
        <v>24</v>
      </c>
      <c r="AG388" s="32"/>
      <c r="AH388" s="32"/>
      <c r="AI388" s="32"/>
      <c r="AJ388" s="37">
        <f>I388-H388</f>
        <v>2</v>
      </c>
    </row>
    <row r="389" spans="1:38" x14ac:dyDescent="0.35">
      <c r="A389" s="32">
        <v>942</v>
      </c>
      <c r="B389" s="32" t="s">
        <v>941</v>
      </c>
      <c r="C389" s="32" t="s">
        <v>50</v>
      </c>
      <c r="D389" s="32" t="s">
        <v>2476</v>
      </c>
      <c r="E389" s="32" t="s">
        <v>2520</v>
      </c>
      <c r="F389" s="32" t="str">
        <f t="shared" si="17"/>
        <v>Program Office-Extension Officer</v>
      </c>
      <c r="G389" s="32" t="s">
        <v>41</v>
      </c>
      <c r="H389" s="36">
        <v>44863.043067129627</v>
      </c>
      <c r="I389" s="36">
        <v>44864.043067129627</v>
      </c>
      <c r="J389" s="36">
        <f>I389+AE389</f>
        <v>44868.043067129627</v>
      </c>
      <c r="K389" s="36">
        <f>J389+AF389</f>
        <v>44877.043067129627</v>
      </c>
      <c r="L389" s="38" t="s">
        <v>46</v>
      </c>
      <c r="M389" s="39">
        <v>44872.043067129627</v>
      </c>
      <c r="N389" s="32" t="s">
        <v>48</v>
      </c>
      <c r="O389" s="32" t="s">
        <v>25</v>
      </c>
      <c r="P389" s="36"/>
      <c r="Q389" s="32"/>
      <c r="R389" s="32"/>
      <c r="S389" s="32"/>
      <c r="T389" s="36"/>
      <c r="U389" s="32"/>
      <c r="V389" s="32">
        <v>0</v>
      </c>
      <c r="W389" s="32"/>
      <c r="X389" s="32"/>
      <c r="Y389" s="32"/>
      <c r="Z389" s="32"/>
      <c r="AA389" s="32" t="s">
        <v>30</v>
      </c>
      <c r="AC389" s="38">
        <f>ABS(M389-J389)</f>
        <v>4</v>
      </c>
      <c r="AD389" s="40"/>
      <c r="AE389" s="37">
        <v>4</v>
      </c>
      <c r="AF389" s="37">
        <v>9</v>
      </c>
      <c r="AG389" s="32"/>
      <c r="AH389" s="32"/>
      <c r="AI389" s="32"/>
      <c r="AJ389" s="37">
        <f>I389-H389</f>
        <v>1</v>
      </c>
    </row>
    <row r="390" spans="1:38" x14ac:dyDescent="0.35">
      <c r="A390" s="32">
        <v>941</v>
      </c>
      <c r="B390" s="32" t="s">
        <v>940</v>
      </c>
      <c r="C390" s="32" t="s">
        <v>50</v>
      </c>
      <c r="D390" s="32" t="s">
        <v>2476</v>
      </c>
      <c r="E390" s="32" t="s">
        <v>2520</v>
      </c>
      <c r="F390" s="32" t="str">
        <f t="shared" si="17"/>
        <v>Program Office-Extension Officer</v>
      </c>
      <c r="G390" s="32" t="s">
        <v>41</v>
      </c>
      <c r="H390" s="36">
        <v>44864.043067129627</v>
      </c>
      <c r="I390" s="36">
        <v>44866.043067129627</v>
      </c>
      <c r="J390" s="36">
        <f>I390+AE390</f>
        <v>44868.043067129627</v>
      </c>
      <c r="K390" s="36">
        <f>J390+AF390</f>
        <v>44893.043067129627</v>
      </c>
      <c r="L390" s="38" t="s">
        <v>46</v>
      </c>
      <c r="M390" s="39">
        <v>44871.043067129627</v>
      </c>
      <c r="N390" s="32" t="s">
        <v>48</v>
      </c>
      <c r="O390" s="32" t="s">
        <v>28</v>
      </c>
      <c r="P390" s="36"/>
      <c r="Q390" s="32"/>
      <c r="R390" s="32"/>
      <c r="S390" s="32"/>
      <c r="T390" s="36">
        <v>44873.043067129627</v>
      </c>
      <c r="U390" s="32"/>
      <c r="V390" s="32">
        <v>0</v>
      </c>
      <c r="W390" s="32"/>
      <c r="X390" s="32"/>
      <c r="Y390" s="32"/>
      <c r="Z390" s="32"/>
      <c r="AA390" s="32" t="s">
        <v>31</v>
      </c>
      <c r="AC390" s="38">
        <f>ABS(M390-J390)</f>
        <v>3</v>
      </c>
      <c r="AD390" s="40"/>
      <c r="AE390" s="37">
        <v>2</v>
      </c>
      <c r="AF390" s="37">
        <v>25</v>
      </c>
      <c r="AG390" s="32"/>
      <c r="AH390" s="32"/>
      <c r="AI390" s="32"/>
      <c r="AJ390" s="37">
        <f>I390-H390</f>
        <v>2</v>
      </c>
    </row>
    <row r="391" spans="1:38" x14ac:dyDescent="0.35">
      <c r="A391" s="32">
        <v>920</v>
      </c>
      <c r="B391" s="32" t="s">
        <v>923</v>
      </c>
      <c r="C391" s="32" t="s">
        <v>50</v>
      </c>
      <c r="D391" s="32" t="s">
        <v>2476</v>
      </c>
      <c r="E391" s="32" t="s">
        <v>2520</v>
      </c>
      <c r="F391" s="32" t="str">
        <f t="shared" si="17"/>
        <v>Program Office-Extension Officer</v>
      </c>
      <c r="G391" s="32" t="s">
        <v>41</v>
      </c>
      <c r="H391" s="36">
        <v>44671.256099537037</v>
      </c>
      <c r="I391" s="36">
        <v>44673.256099537037</v>
      </c>
      <c r="J391" s="36">
        <f>I391+AE391</f>
        <v>44676.256099537037</v>
      </c>
      <c r="K391" s="36">
        <f>J391+AF391</f>
        <v>44701.256099537037</v>
      </c>
      <c r="L391" s="38" t="s">
        <v>47</v>
      </c>
      <c r="M391" s="39"/>
      <c r="N391" s="32"/>
      <c r="O391" s="32"/>
      <c r="P391" s="36"/>
      <c r="Q391" s="32"/>
      <c r="R391" s="32"/>
      <c r="S391" s="32"/>
      <c r="T391" s="36"/>
      <c r="U391" s="32"/>
      <c r="V391" s="32">
        <v>0</v>
      </c>
      <c r="W391" s="32"/>
      <c r="X391" s="32"/>
      <c r="Y391" s="32"/>
      <c r="Z391" s="32"/>
      <c r="AA391" s="32"/>
      <c r="AC391" s="38"/>
      <c r="AD391" s="40"/>
      <c r="AE391" s="37">
        <v>3</v>
      </c>
      <c r="AF391" s="37">
        <v>25</v>
      </c>
      <c r="AG391" s="32"/>
      <c r="AH391" s="32"/>
      <c r="AI391" s="32"/>
      <c r="AJ391" s="37">
        <f>I391-H391</f>
        <v>2</v>
      </c>
    </row>
    <row r="392" spans="1:38" x14ac:dyDescent="0.35">
      <c r="A392" s="32">
        <v>913</v>
      </c>
      <c r="B392" s="32" t="s">
        <v>917</v>
      </c>
      <c r="C392" s="32" t="s">
        <v>50</v>
      </c>
      <c r="D392" s="32" t="s">
        <v>2476</v>
      </c>
      <c r="E392" s="32" t="s">
        <v>2520</v>
      </c>
      <c r="F392" s="32" t="str">
        <f t="shared" si="17"/>
        <v>Program Office-Extension Officer</v>
      </c>
      <c r="G392" s="32" t="s">
        <v>41</v>
      </c>
      <c r="H392" s="36">
        <v>44672.256099537037</v>
      </c>
      <c r="I392" s="36">
        <v>44673.256099537037</v>
      </c>
      <c r="J392" s="36">
        <f>I392+AE392</f>
        <v>44676.256099537037</v>
      </c>
      <c r="K392" s="36">
        <f>J392+AF392</f>
        <v>44704.256099537037</v>
      </c>
      <c r="L392" s="38" t="s">
        <v>47</v>
      </c>
      <c r="M392" s="39"/>
      <c r="N392" s="32"/>
      <c r="O392" s="32"/>
      <c r="P392" s="36"/>
      <c r="Q392" s="32"/>
      <c r="R392" s="32"/>
      <c r="S392" s="32"/>
      <c r="T392" s="36"/>
      <c r="U392" s="32"/>
      <c r="V392" s="32">
        <v>0</v>
      </c>
      <c r="W392" s="32"/>
      <c r="X392" s="32"/>
      <c r="Y392" s="32"/>
      <c r="Z392" s="32"/>
      <c r="AA392" s="32"/>
      <c r="AC392" s="38"/>
      <c r="AD392" s="40"/>
      <c r="AE392" s="37">
        <v>3</v>
      </c>
      <c r="AF392" s="37">
        <v>28</v>
      </c>
      <c r="AG392" s="32"/>
      <c r="AH392" s="32"/>
      <c r="AI392" s="32"/>
      <c r="AJ392" s="37">
        <f>I392-H392</f>
        <v>1</v>
      </c>
    </row>
    <row r="393" spans="1:38" x14ac:dyDescent="0.35">
      <c r="A393" s="32">
        <v>901</v>
      </c>
      <c r="B393" s="32" t="s">
        <v>906</v>
      </c>
      <c r="C393" s="32" t="s">
        <v>50</v>
      </c>
      <c r="D393" s="32" t="s">
        <v>2476</v>
      </c>
      <c r="E393" s="32" t="s">
        <v>2520</v>
      </c>
      <c r="F393" s="32" t="str">
        <f t="shared" si="17"/>
        <v>Program Office-Extension Officer</v>
      </c>
      <c r="G393" s="32" t="s">
        <v>41</v>
      </c>
      <c r="H393" s="36">
        <v>45156.249560185184</v>
      </c>
      <c r="I393" s="36">
        <v>45160.249560185184</v>
      </c>
      <c r="J393" s="36">
        <f>I393+AE393</f>
        <v>45166.249560185184</v>
      </c>
      <c r="K393" s="36">
        <f>J393+AF393</f>
        <v>45172.249560185184</v>
      </c>
      <c r="L393" s="38" t="s">
        <v>46</v>
      </c>
      <c r="M393" s="39">
        <v>45172.249560185184</v>
      </c>
      <c r="N393" s="32" t="s">
        <v>20</v>
      </c>
      <c r="O393" s="32"/>
      <c r="P393" s="36">
        <v>45176.249560185184</v>
      </c>
      <c r="Q393" s="32" t="s">
        <v>20</v>
      </c>
      <c r="R393" s="36">
        <v>45174.249560185184</v>
      </c>
      <c r="S393" s="36">
        <v>45175.249560185184</v>
      </c>
      <c r="T393" s="36">
        <v>45174.249560185184</v>
      </c>
      <c r="U393" s="36">
        <v>45180.249560185184</v>
      </c>
      <c r="V393" s="41">
        <v>1</v>
      </c>
      <c r="W393" s="36">
        <v>45181.249560185184</v>
      </c>
      <c r="X393" s="36">
        <v>45182.249560185184</v>
      </c>
      <c r="Y393" s="36">
        <v>45183.249560185184</v>
      </c>
      <c r="Z393" s="32"/>
      <c r="AA393" s="32"/>
      <c r="AB393" s="5">
        <v>45202.249560185184</v>
      </c>
      <c r="AC393" s="38">
        <f>ABS(M393-J393)</f>
        <v>6</v>
      </c>
      <c r="AD393" s="37">
        <f>U393-H393</f>
        <v>24</v>
      </c>
      <c r="AE393" s="37">
        <v>6</v>
      </c>
      <c r="AF393" s="37">
        <v>6</v>
      </c>
      <c r="AG393" s="32">
        <v>157</v>
      </c>
      <c r="AH393" s="41">
        <f>W393-U393</f>
        <v>1</v>
      </c>
      <c r="AI393" s="42">
        <f>U393-M393</f>
        <v>8</v>
      </c>
      <c r="AJ393" s="37">
        <f>I393-H393</f>
        <v>4</v>
      </c>
      <c r="AK393">
        <f>AB393-U393</f>
        <v>22</v>
      </c>
      <c r="AL393" s="11">
        <f>Y393-X393</f>
        <v>1</v>
      </c>
    </row>
    <row r="394" spans="1:38" x14ac:dyDescent="0.35">
      <c r="A394" s="32">
        <v>835</v>
      </c>
      <c r="B394" s="32" t="s">
        <v>852</v>
      </c>
      <c r="C394" s="32" t="s">
        <v>50</v>
      </c>
      <c r="D394" s="32" t="s">
        <v>2476</v>
      </c>
      <c r="E394" s="32" t="s">
        <v>2520</v>
      </c>
      <c r="F394" s="32" t="str">
        <f t="shared" si="17"/>
        <v>Program Office-Extension Officer</v>
      </c>
      <c r="G394" s="32" t="s">
        <v>41</v>
      </c>
      <c r="H394" s="36">
        <v>44754.707071759258</v>
      </c>
      <c r="I394" s="36">
        <v>44758.707071759258</v>
      </c>
      <c r="J394" s="36">
        <f>I394+AE394</f>
        <v>44760.707071759258</v>
      </c>
      <c r="K394" s="36">
        <f>J394+AF394</f>
        <v>44782.707071759258</v>
      </c>
      <c r="L394" s="38" t="s">
        <v>46</v>
      </c>
      <c r="M394" s="39">
        <v>44774.707071759258</v>
      </c>
      <c r="N394" s="32" t="s">
        <v>48</v>
      </c>
      <c r="O394" s="32" t="s">
        <v>26</v>
      </c>
      <c r="P394" s="36"/>
      <c r="Q394" s="32"/>
      <c r="R394" s="32"/>
      <c r="S394" s="32"/>
      <c r="T394" s="36"/>
      <c r="U394" s="32"/>
      <c r="V394" s="32">
        <v>0</v>
      </c>
      <c r="W394" s="32"/>
      <c r="X394" s="32"/>
      <c r="Y394" s="32"/>
      <c r="Z394" s="32"/>
      <c r="AA394" s="32" t="s">
        <v>30</v>
      </c>
      <c r="AC394" s="38">
        <f>ABS(M394-J394)</f>
        <v>14</v>
      </c>
      <c r="AD394" s="40"/>
      <c r="AE394" s="37">
        <v>2</v>
      </c>
      <c r="AF394" s="37">
        <v>22</v>
      </c>
      <c r="AG394" s="32"/>
      <c r="AH394" s="32"/>
      <c r="AI394" s="32"/>
      <c r="AJ394" s="37">
        <f>I394-H394</f>
        <v>4</v>
      </c>
    </row>
    <row r="395" spans="1:38" x14ac:dyDescent="0.35">
      <c r="A395" s="32">
        <v>834</v>
      </c>
      <c r="B395" s="32" t="s">
        <v>851</v>
      </c>
      <c r="C395" s="32" t="s">
        <v>50</v>
      </c>
      <c r="D395" s="32" t="s">
        <v>2476</v>
      </c>
      <c r="E395" s="32" t="s">
        <v>2520</v>
      </c>
      <c r="F395" s="32" t="str">
        <f t="shared" si="17"/>
        <v>Program Office-Extension Officer</v>
      </c>
      <c r="G395" s="32" t="s">
        <v>41</v>
      </c>
      <c r="H395" s="36">
        <v>44755.707071759258</v>
      </c>
      <c r="I395" s="36">
        <v>44756.707071759258</v>
      </c>
      <c r="J395" s="36">
        <f>I395+AE395</f>
        <v>44760.707071759258</v>
      </c>
      <c r="K395" s="36">
        <f>J395+AF395</f>
        <v>44790.707071759258</v>
      </c>
      <c r="L395" s="38" t="s">
        <v>46</v>
      </c>
      <c r="M395" s="39">
        <v>44772.707071759258</v>
      </c>
      <c r="N395" s="32" t="s">
        <v>20</v>
      </c>
      <c r="O395" s="32"/>
      <c r="P395" s="36">
        <v>44777.707071759258</v>
      </c>
      <c r="Q395" s="32" t="s">
        <v>20</v>
      </c>
      <c r="R395" s="36">
        <v>44773.707071759258</v>
      </c>
      <c r="S395" s="36">
        <v>44776.707071759258</v>
      </c>
      <c r="T395" s="36">
        <v>44773.707071759258</v>
      </c>
      <c r="U395" s="36">
        <v>44778.707071759258</v>
      </c>
      <c r="V395" s="41">
        <v>1</v>
      </c>
      <c r="W395" s="36">
        <v>44780.707071759258</v>
      </c>
      <c r="X395" s="36">
        <v>44782.707071759258</v>
      </c>
      <c r="Y395" s="36">
        <v>44784.707071759258</v>
      </c>
      <c r="Z395" s="32"/>
      <c r="AA395" s="32"/>
      <c r="AB395" s="5">
        <v>44801.707071759258</v>
      </c>
      <c r="AC395" s="38">
        <f>ABS(M395-J395)</f>
        <v>12</v>
      </c>
      <c r="AD395" s="37">
        <f>U395-H395</f>
        <v>23</v>
      </c>
      <c r="AE395" s="37">
        <v>4</v>
      </c>
      <c r="AF395" s="37">
        <v>30</v>
      </c>
      <c r="AG395" s="32">
        <v>178</v>
      </c>
      <c r="AH395" s="41">
        <f>W395-U395</f>
        <v>2</v>
      </c>
      <c r="AI395" s="42">
        <f>U395-M395</f>
        <v>6</v>
      </c>
      <c r="AJ395" s="37">
        <f>I395-H395</f>
        <v>1</v>
      </c>
      <c r="AK395">
        <f>AB395-U395</f>
        <v>23</v>
      </c>
      <c r="AL395" s="11">
        <f>Y395-X395</f>
        <v>2</v>
      </c>
    </row>
    <row r="396" spans="1:38" x14ac:dyDescent="0.35">
      <c r="A396" s="32">
        <v>822</v>
      </c>
      <c r="B396" s="32" t="s">
        <v>839</v>
      </c>
      <c r="C396" s="32" t="s">
        <v>50</v>
      </c>
      <c r="D396" s="32" t="s">
        <v>2476</v>
      </c>
      <c r="E396" s="32" t="s">
        <v>2520</v>
      </c>
      <c r="F396" s="32" t="str">
        <f t="shared" si="17"/>
        <v>Program Office-Extension Officer</v>
      </c>
      <c r="G396" s="32" t="s">
        <v>41</v>
      </c>
      <c r="H396" s="36">
        <v>44627.625335648147</v>
      </c>
      <c r="I396" s="36">
        <v>44628.625335648147</v>
      </c>
      <c r="J396" s="36">
        <f>I396+AE396</f>
        <v>44631.625335648147</v>
      </c>
      <c r="K396" s="36">
        <f>J396+AF396</f>
        <v>44654.625335648147</v>
      </c>
      <c r="L396" s="38" t="s">
        <v>47</v>
      </c>
      <c r="M396" s="39"/>
      <c r="N396" s="32"/>
      <c r="O396" s="32"/>
      <c r="P396" s="36"/>
      <c r="Q396" s="32"/>
      <c r="R396" s="32"/>
      <c r="S396" s="32"/>
      <c r="T396" s="36"/>
      <c r="U396" s="32"/>
      <c r="V396" s="32">
        <v>0</v>
      </c>
      <c r="W396" s="32"/>
      <c r="X396" s="32"/>
      <c r="Y396" s="32"/>
      <c r="Z396" s="32"/>
      <c r="AA396" s="32"/>
      <c r="AC396" s="38"/>
      <c r="AD396" s="40"/>
      <c r="AE396" s="37">
        <v>3</v>
      </c>
      <c r="AF396" s="37">
        <v>23</v>
      </c>
      <c r="AG396" s="32"/>
      <c r="AH396" s="32"/>
      <c r="AI396" s="32"/>
      <c r="AJ396" s="37">
        <f>I396-H396</f>
        <v>1</v>
      </c>
    </row>
    <row r="397" spans="1:38" x14ac:dyDescent="0.35">
      <c r="A397" s="32">
        <v>800</v>
      </c>
      <c r="B397" s="32" t="s">
        <v>819</v>
      </c>
      <c r="C397" s="32" t="s">
        <v>50</v>
      </c>
      <c r="D397" s="32" t="s">
        <v>2476</v>
      </c>
      <c r="E397" s="32" t="s">
        <v>2520</v>
      </c>
      <c r="F397" s="32" t="str">
        <f t="shared" si="17"/>
        <v>Program Office-Extension Officer</v>
      </c>
      <c r="G397" s="32" t="s">
        <v>41</v>
      </c>
      <c r="H397" s="36">
        <v>44903.674583333333</v>
      </c>
      <c r="I397" s="36">
        <v>44906.674583333333</v>
      </c>
      <c r="J397" s="36">
        <f>I397+AE397</f>
        <v>44912.674583333333</v>
      </c>
      <c r="K397" s="36">
        <f>J397+AF397</f>
        <v>44942.674583333333</v>
      </c>
      <c r="L397" s="38" t="s">
        <v>46</v>
      </c>
      <c r="M397" s="39">
        <v>44928.674583333333</v>
      </c>
      <c r="N397" s="32" t="s">
        <v>21</v>
      </c>
      <c r="O397" s="32"/>
      <c r="P397" s="36">
        <v>44932.674583333333</v>
      </c>
      <c r="Q397" s="32" t="s">
        <v>21</v>
      </c>
      <c r="R397" s="32"/>
      <c r="S397" s="32"/>
      <c r="T397" s="36">
        <v>44931.674583333333</v>
      </c>
      <c r="U397" s="32"/>
      <c r="V397" s="32">
        <v>0</v>
      </c>
      <c r="W397" s="32"/>
      <c r="X397" s="32"/>
      <c r="Y397" s="32"/>
      <c r="Z397" s="32"/>
      <c r="AA397" s="32"/>
      <c r="AC397" s="38">
        <f>ABS(M397-J397)</f>
        <v>16</v>
      </c>
      <c r="AD397" s="40"/>
      <c r="AE397" s="37">
        <v>6</v>
      </c>
      <c r="AF397" s="37">
        <v>30</v>
      </c>
      <c r="AG397" s="32"/>
      <c r="AH397" s="32"/>
      <c r="AI397" s="32"/>
      <c r="AJ397" s="37">
        <f>I397-H397</f>
        <v>3</v>
      </c>
    </row>
    <row r="398" spans="1:38" x14ac:dyDescent="0.35">
      <c r="A398" s="32">
        <v>794</v>
      </c>
      <c r="B398" s="32" t="s">
        <v>814</v>
      </c>
      <c r="C398" s="32" t="s">
        <v>50</v>
      </c>
      <c r="D398" s="32" t="s">
        <v>2476</v>
      </c>
      <c r="E398" s="32" t="s">
        <v>2520</v>
      </c>
      <c r="F398" s="32" t="str">
        <f t="shared" si="17"/>
        <v>Program Office-Extension Officer</v>
      </c>
      <c r="G398" s="32" t="s">
        <v>41</v>
      </c>
      <c r="H398" s="36">
        <v>44904.674583333333</v>
      </c>
      <c r="I398" s="36">
        <v>44908.674583333333</v>
      </c>
      <c r="J398" s="36">
        <f>I398+AE398</f>
        <v>44912.674583333333</v>
      </c>
      <c r="K398" s="36">
        <f>J398+AF398</f>
        <v>44921.674583333333</v>
      </c>
      <c r="L398" s="38" t="s">
        <v>47</v>
      </c>
      <c r="M398" s="39"/>
      <c r="N398" s="32"/>
      <c r="O398" s="32"/>
      <c r="P398" s="36"/>
      <c r="Q398" s="32"/>
      <c r="R398" s="32"/>
      <c r="S398" s="32"/>
      <c r="T398" s="36"/>
      <c r="U398" s="32"/>
      <c r="V398" s="32">
        <v>0</v>
      </c>
      <c r="W398" s="32"/>
      <c r="X398" s="32"/>
      <c r="Y398" s="32"/>
      <c r="Z398" s="32"/>
      <c r="AA398" s="32"/>
      <c r="AC398" s="38"/>
      <c r="AD398" s="40"/>
      <c r="AE398" s="37">
        <v>4</v>
      </c>
      <c r="AF398" s="37">
        <v>9</v>
      </c>
      <c r="AG398" s="32"/>
      <c r="AH398" s="32"/>
      <c r="AI398" s="32"/>
      <c r="AJ398" s="37">
        <f>I398-H398</f>
        <v>4</v>
      </c>
    </row>
    <row r="399" spans="1:38" x14ac:dyDescent="0.35">
      <c r="A399" s="32">
        <v>792</v>
      </c>
      <c r="B399" s="32" t="s">
        <v>812</v>
      </c>
      <c r="C399" s="32" t="s">
        <v>50</v>
      </c>
      <c r="D399" s="32" t="s">
        <v>2476</v>
      </c>
      <c r="E399" s="32" t="s">
        <v>2520</v>
      </c>
      <c r="F399" s="32" t="str">
        <f t="shared" si="17"/>
        <v>Program Office-Extension Officer</v>
      </c>
      <c r="G399" s="32" t="s">
        <v>41</v>
      </c>
      <c r="H399" s="36">
        <v>44905.674583333333</v>
      </c>
      <c r="I399" s="36">
        <v>44908.674583333333</v>
      </c>
      <c r="J399" s="36">
        <f>I399+AE399</f>
        <v>44912.674583333333</v>
      </c>
      <c r="K399" s="36">
        <f>J399+AF399</f>
        <v>44932.674583333333</v>
      </c>
      <c r="L399" s="38" t="s">
        <v>46</v>
      </c>
      <c r="M399" s="39">
        <v>44923.674583333333</v>
      </c>
      <c r="N399" s="32" t="s">
        <v>20</v>
      </c>
      <c r="O399" s="32"/>
      <c r="P399" s="36">
        <v>44927.674583333333</v>
      </c>
      <c r="Q399" s="32" t="s">
        <v>20</v>
      </c>
      <c r="R399" s="36">
        <v>44925.674583333333</v>
      </c>
      <c r="S399" s="36">
        <v>44928.674583333333</v>
      </c>
      <c r="T399" s="36">
        <v>44925.674583333333</v>
      </c>
      <c r="U399" s="36">
        <v>44928.674583333333</v>
      </c>
      <c r="V399" s="41">
        <v>1</v>
      </c>
      <c r="W399" s="36">
        <v>44931.674583333333</v>
      </c>
      <c r="X399" s="36">
        <v>44934.674583333333</v>
      </c>
      <c r="Y399" s="36">
        <v>44935.674583333333</v>
      </c>
      <c r="Z399" s="32"/>
      <c r="AA399" s="32"/>
      <c r="AB399" s="5">
        <v>44958.674583333333</v>
      </c>
      <c r="AC399" s="38">
        <f>ABS(M399-J399)</f>
        <v>11</v>
      </c>
      <c r="AD399" s="37">
        <f>U399-H399</f>
        <v>23</v>
      </c>
      <c r="AE399" s="37">
        <v>4</v>
      </c>
      <c r="AF399" s="37">
        <v>20</v>
      </c>
      <c r="AG399" s="32">
        <v>129</v>
      </c>
      <c r="AH399" s="41">
        <f>W399-U399</f>
        <v>3</v>
      </c>
      <c r="AI399" s="42">
        <f>U399-M399</f>
        <v>5</v>
      </c>
      <c r="AJ399" s="37">
        <f>I399-H399</f>
        <v>3</v>
      </c>
      <c r="AK399">
        <f>AB399-U399</f>
        <v>30</v>
      </c>
      <c r="AL399" s="11">
        <f>Y399-X399</f>
        <v>1</v>
      </c>
    </row>
    <row r="400" spans="1:38" x14ac:dyDescent="0.35">
      <c r="A400" s="32">
        <v>766</v>
      </c>
      <c r="B400" s="32" t="s">
        <v>791</v>
      </c>
      <c r="C400" s="32" t="s">
        <v>50</v>
      </c>
      <c r="D400" s="32" t="s">
        <v>2476</v>
      </c>
      <c r="E400" s="32" t="s">
        <v>2520</v>
      </c>
      <c r="F400" s="32" t="str">
        <f t="shared" si="17"/>
        <v>Program Office-Extension Officer</v>
      </c>
      <c r="G400" s="32" t="s">
        <v>41</v>
      </c>
      <c r="H400" s="36">
        <v>44725.736145833333</v>
      </c>
      <c r="I400" s="36">
        <v>44729.736145833333</v>
      </c>
      <c r="J400" s="36">
        <f>I400+AE400</f>
        <v>44733.736145833333</v>
      </c>
      <c r="K400" s="36">
        <f>J400+AF400</f>
        <v>44756.736145833333</v>
      </c>
      <c r="L400" s="38" t="s">
        <v>47</v>
      </c>
      <c r="M400" s="39"/>
      <c r="N400" s="32"/>
      <c r="O400" s="32"/>
      <c r="P400" s="36"/>
      <c r="Q400" s="32"/>
      <c r="R400" s="32"/>
      <c r="S400" s="32"/>
      <c r="T400" s="36"/>
      <c r="U400" s="32"/>
      <c r="V400" s="32">
        <v>0</v>
      </c>
      <c r="W400" s="32"/>
      <c r="X400" s="32"/>
      <c r="Y400" s="32"/>
      <c r="Z400" s="32"/>
      <c r="AA400" s="32"/>
      <c r="AC400" s="38"/>
      <c r="AD400" s="40"/>
      <c r="AE400" s="37">
        <v>4</v>
      </c>
      <c r="AF400" s="37">
        <v>23</v>
      </c>
      <c r="AG400" s="32"/>
      <c r="AH400" s="32"/>
      <c r="AI400" s="32"/>
      <c r="AJ400" s="37">
        <f>I400-H400</f>
        <v>4</v>
      </c>
    </row>
    <row r="401" spans="1:38" x14ac:dyDescent="0.35">
      <c r="A401" s="32">
        <v>765</v>
      </c>
      <c r="B401" s="32" t="s">
        <v>790</v>
      </c>
      <c r="C401" s="32" t="s">
        <v>50</v>
      </c>
      <c r="D401" s="32" t="s">
        <v>2476</v>
      </c>
      <c r="E401" s="32" t="s">
        <v>2521</v>
      </c>
      <c r="F401" s="32" t="str">
        <f t="shared" si="17"/>
        <v>Program Office-Officer</v>
      </c>
      <c r="G401" s="32" t="s">
        <v>41</v>
      </c>
      <c r="H401" s="36">
        <v>44723.736145833333</v>
      </c>
      <c r="I401" s="36">
        <v>44727.736145833333</v>
      </c>
      <c r="J401" s="36">
        <f>I401+AE401</f>
        <v>44733.736145833333</v>
      </c>
      <c r="K401" s="36">
        <f>J401+AF401</f>
        <v>44739.736145833333</v>
      </c>
      <c r="L401" s="38" t="s">
        <v>47</v>
      </c>
      <c r="M401" s="39"/>
      <c r="N401" s="32"/>
      <c r="O401" s="32"/>
      <c r="P401" s="36"/>
      <c r="Q401" s="32"/>
      <c r="R401" s="32"/>
      <c r="S401" s="32"/>
      <c r="T401" s="36"/>
      <c r="U401" s="32"/>
      <c r="V401" s="32">
        <v>0</v>
      </c>
      <c r="W401" s="32"/>
      <c r="X401" s="32"/>
      <c r="Y401" s="32"/>
      <c r="Z401" s="32"/>
      <c r="AA401" s="32"/>
      <c r="AC401" s="38"/>
      <c r="AD401" s="40"/>
      <c r="AE401" s="37">
        <v>6</v>
      </c>
      <c r="AF401" s="37">
        <v>6</v>
      </c>
      <c r="AG401" s="32"/>
      <c r="AH401" s="32"/>
      <c r="AI401" s="32"/>
      <c r="AJ401" s="37">
        <f>I401-H401</f>
        <v>4</v>
      </c>
    </row>
    <row r="402" spans="1:38" x14ac:dyDescent="0.35">
      <c r="A402" s="32">
        <v>761</v>
      </c>
      <c r="B402" s="32" t="s">
        <v>786</v>
      </c>
      <c r="C402" s="32" t="s">
        <v>50</v>
      </c>
      <c r="D402" s="32" t="s">
        <v>2476</v>
      </c>
      <c r="E402" s="32" t="s">
        <v>2521</v>
      </c>
      <c r="F402" s="32" t="str">
        <f t="shared" si="17"/>
        <v>Program Office-Officer</v>
      </c>
      <c r="G402" s="32" t="s">
        <v>41</v>
      </c>
      <c r="H402" s="36">
        <v>44729.736145833333</v>
      </c>
      <c r="I402" s="36">
        <v>44731.736145833333</v>
      </c>
      <c r="J402" s="36">
        <f>I402+AE402</f>
        <v>44733.736145833333</v>
      </c>
      <c r="K402" s="36">
        <f>J402+AF402</f>
        <v>44752.736145833333</v>
      </c>
      <c r="L402" s="38" t="s">
        <v>46</v>
      </c>
      <c r="M402" s="39">
        <v>44745.736145833333</v>
      </c>
      <c r="N402" s="32" t="s">
        <v>20</v>
      </c>
      <c r="O402" s="32"/>
      <c r="P402" s="36">
        <v>44752.736145833333</v>
      </c>
      <c r="Q402" s="32" t="s">
        <v>20</v>
      </c>
      <c r="R402" s="36">
        <v>44746.736145833333</v>
      </c>
      <c r="S402" s="36">
        <v>44747.736145833333</v>
      </c>
      <c r="T402" s="36">
        <v>44749.736145833333</v>
      </c>
      <c r="U402" s="36">
        <v>44752.736145833333</v>
      </c>
      <c r="V402" s="41">
        <v>1</v>
      </c>
      <c r="W402" s="36">
        <v>44756.736145833333</v>
      </c>
      <c r="X402" s="36">
        <v>44759.736145833333</v>
      </c>
      <c r="Y402" s="36">
        <v>44762.736145833333</v>
      </c>
      <c r="Z402" s="32"/>
      <c r="AA402" s="32"/>
      <c r="AB402" s="5">
        <v>44774.736145833333</v>
      </c>
      <c r="AC402" s="38">
        <f>ABS(M402-J402)</f>
        <v>12</v>
      </c>
      <c r="AD402" s="37">
        <f>U402-H402</f>
        <v>23</v>
      </c>
      <c r="AE402" s="37">
        <v>2</v>
      </c>
      <c r="AF402" s="37">
        <v>19</v>
      </c>
      <c r="AG402" s="32">
        <v>148</v>
      </c>
      <c r="AH402" s="41">
        <f>W402-U402</f>
        <v>4</v>
      </c>
      <c r="AI402" s="42">
        <f>U402-M402</f>
        <v>7</v>
      </c>
      <c r="AJ402" s="37">
        <f>I402-H402</f>
        <v>2</v>
      </c>
      <c r="AK402">
        <f>AB402-U402</f>
        <v>22</v>
      </c>
      <c r="AL402" s="11">
        <f>Y402-X402</f>
        <v>3</v>
      </c>
    </row>
    <row r="403" spans="1:38" x14ac:dyDescent="0.35">
      <c r="A403" s="32">
        <v>730</v>
      </c>
      <c r="B403" s="32" t="s">
        <v>756</v>
      </c>
      <c r="C403" s="32" t="s">
        <v>50</v>
      </c>
      <c r="D403" s="32" t="s">
        <v>2476</v>
      </c>
      <c r="E403" s="32" t="s">
        <v>2521</v>
      </c>
      <c r="F403" s="32" t="str">
        <f t="shared" si="17"/>
        <v>Program Office-Officer</v>
      </c>
      <c r="G403" s="32" t="s">
        <v>41</v>
      </c>
      <c r="H403" s="36">
        <v>44605.660578703704</v>
      </c>
      <c r="I403" s="36">
        <v>44608.660578703704</v>
      </c>
      <c r="J403" s="36">
        <f>I403+AE403</f>
        <v>44612.660578703704</v>
      </c>
      <c r="K403" s="36">
        <f>J403+AF403</f>
        <v>44642.660578703704</v>
      </c>
      <c r="L403" s="38" t="s">
        <v>46</v>
      </c>
      <c r="M403" s="39">
        <v>44620.660578703704</v>
      </c>
      <c r="N403" s="32" t="s">
        <v>21</v>
      </c>
      <c r="O403" s="32"/>
      <c r="P403" s="36">
        <v>44627.660578703704</v>
      </c>
      <c r="Q403" s="32" t="s">
        <v>21</v>
      </c>
      <c r="R403" s="32"/>
      <c r="S403" s="32"/>
      <c r="T403" s="36">
        <v>44623.660578703704</v>
      </c>
      <c r="U403" s="32"/>
      <c r="V403" s="32">
        <v>0</v>
      </c>
      <c r="W403" s="32"/>
      <c r="X403" s="32"/>
      <c r="Y403" s="32"/>
      <c r="Z403" s="32"/>
      <c r="AA403" s="32"/>
      <c r="AC403" s="38">
        <f>ABS(M403-J403)</f>
        <v>8</v>
      </c>
      <c r="AD403" s="40"/>
      <c r="AE403" s="37">
        <v>4</v>
      </c>
      <c r="AF403" s="37">
        <v>30</v>
      </c>
      <c r="AG403" s="32"/>
      <c r="AH403" s="32"/>
      <c r="AI403" s="32"/>
      <c r="AJ403" s="37">
        <f>I403-H403</f>
        <v>3</v>
      </c>
    </row>
    <row r="404" spans="1:38" x14ac:dyDescent="0.35">
      <c r="A404" s="32">
        <v>720</v>
      </c>
      <c r="B404" s="32" t="s">
        <v>747</v>
      </c>
      <c r="C404" s="32" t="s">
        <v>50</v>
      </c>
      <c r="D404" s="32" t="s">
        <v>2476</v>
      </c>
      <c r="E404" s="32" t="s">
        <v>2521</v>
      </c>
      <c r="F404" s="32" t="str">
        <f t="shared" si="17"/>
        <v>Program Office-Officer</v>
      </c>
      <c r="G404" s="32" t="s">
        <v>41</v>
      </c>
      <c r="H404" s="36">
        <v>44629.686331018522</v>
      </c>
      <c r="I404" s="36">
        <v>44630.686331018522</v>
      </c>
      <c r="J404" s="36">
        <f>I404+AE404</f>
        <v>44634.686331018522</v>
      </c>
      <c r="K404" s="36">
        <f>J404+AF404</f>
        <v>44652.686331018522</v>
      </c>
      <c r="L404" s="38" t="s">
        <v>46</v>
      </c>
      <c r="M404" s="39">
        <v>44650.686331018522</v>
      </c>
      <c r="N404" s="32" t="s">
        <v>48</v>
      </c>
      <c r="O404" s="32" t="s">
        <v>26</v>
      </c>
      <c r="P404" s="36"/>
      <c r="Q404" s="32"/>
      <c r="R404" s="32"/>
      <c r="S404" s="32"/>
      <c r="T404" s="36">
        <v>44652.686331018522</v>
      </c>
      <c r="U404" s="32"/>
      <c r="V404" s="32">
        <v>0</v>
      </c>
      <c r="W404" s="32"/>
      <c r="X404" s="32"/>
      <c r="Y404" s="32"/>
      <c r="Z404" s="32"/>
      <c r="AA404" s="32" t="s">
        <v>31</v>
      </c>
      <c r="AC404" s="38">
        <f>ABS(M404-J404)</f>
        <v>16</v>
      </c>
      <c r="AD404" s="40"/>
      <c r="AE404" s="37">
        <v>4</v>
      </c>
      <c r="AF404" s="37">
        <v>18</v>
      </c>
      <c r="AG404" s="32"/>
      <c r="AH404" s="32"/>
      <c r="AI404" s="32"/>
      <c r="AJ404" s="37">
        <f>I404-H404</f>
        <v>1</v>
      </c>
    </row>
    <row r="405" spans="1:38" x14ac:dyDescent="0.35">
      <c r="A405" s="32">
        <v>680</v>
      </c>
      <c r="B405" s="32" t="s">
        <v>712</v>
      </c>
      <c r="C405" s="32" t="s">
        <v>50</v>
      </c>
      <c r="D405" s="32" t="s">
        <v>2476</v>
      </c>
      <c r="E405" s="32" t="s">
        <v>2521</v>
      </c>
      <c r="F405" s="32" t="str">
        <f t="shared" si="17"/>
        <v>Program Office-Officer</v>
      </c>
      <c r="G405" s="32" t="s">
        <v>41</v>
      </c>
      <c r="H405" s="36">
        <v>45140.885671296295</v>
      </c>
      <c r="I405" s="36">
        <v>45142.885671296295</v>
      </c>
      <c r="J405" s="36">
        <f>I405+AE405</f>
        <v>45147.885671296295</v>
      </c>
      <c r="K405" s="36">
        <f>J405+AF405</f>
        <v>45156.885671296295</v>
      </c>
      <c r="L405" s="38" t="s">
        <v>46</v>
      </c>
      <c r="M405" s="39">
        <v>45163.885671296295</v>
      </c>
      <c r="N405" s="32" t="s">
        <v>48</v>
      </c>
      <c r="O405" s="32" t="s">
        <v>25</v>
      </c>
      <c r="P405" s="36"/>
      <c r="Q405" s="32"/>
      <c r="R405" s="32"/>
      <c r="S405" s="32"/>
      <c r="T405" s="36">
        <v>45166.885671296295</v>
      </c>
      <c r="U405" s="32"/>
      <c r="V405" s="32">
        <v>0</v>
      </c>
      <c r="W405" s="32"/>
      <c r="X405" s="32"/>
      <c r="Y405" s="32"/>
      <c r="Z405" s="32"/>
      <c r="AA405" s="32" t="s">
        <v>30</v>
      </c>
      <c r="AC405" s="38">
        <f>ABS(M405-J405)</f>
        <v>16</v>
      </c>
      <c r="AD405" s="40"/>
      <c r="AE405" s="37">
        <v>5</v>
      </c>
      <c r="AF405" s="37">
        <v>9</v>
      </c>
      <c r="AG405" s="32"/>
      <c r="AH405" s="32"/>
      <c r="AI405" s="32"/>
      <c r="AJ405" s="37">
        <f>I405-H405</f>
        <v>2</v>
      </c>
    </row>
    <row r="406" spans="1:38" x14ac:dyDescent="0.35">
      <c r="A406" s="32">
        <v>659</v>
      </c>
      <c r="B406" s="32" t="s">
        <v>692</v>
      </c>
      <c r="C406" s="32" t="s">
        <v>50</v>
      </c>
      <c r="D406" s="32" t="s">
        <v>2476</v>
      </c>
      <c r="E406" s="32" t="s">
        <v>2521</v>
      </c>
      <c r="F406" s="32" t="str">
        <f t="shared" si="17"/>
        <v>Program Office-Officer</v>
      </c>
      <c r="G406" s="32" t="s">
        <v>41</v>
      </c>
      <c r="H406" s="36">
        <v>44916.016504629632</v>
      </c>
      <c r="I406" s="36">
        <v>44920.016504629632</v>
      </c>
      <c r="J406" s="36">
        <f>I406+AE406</f>
        <v>44922.016504629632</v>
      </c>
      <c r="K406" s="36">
        <f>J406+AF406</f>
        <v>44938.016504629632</v>
      </c>
      <c r="L406" s="38" t="s">
        <v>46</v>
      </c>
      <c r="M406" s="39">
        <v>44928.016504629632</v>
      </c>
      <c r="N406" s="32" t="s">
        <v>48</v>
      </c>
      <c r="O406" s="32" t="s">
        <v>24</v>
      </c>
      <c r="P406" s="36"/>
      <c r="Q406" s="32"/>
      <c r="R406" s="32"/>
      <c r="S406" s="32"/>
      <c r="T406" s="36"/>
      <c r="U406" s="32"/>
      <c r="V406" s="32">
        <v>0</v>
      </c>
      <c r="W406" s="32"/>
      <c r="X406" s="32"/>
      <c r="Y406" s="32"/>
      <c r="Z406" s="32"/>
      <c r="AA406" s="32" t="s">
        <v>30</v>
      </c>
      <c r="AC406" s="38">
        <f>ABS(M406-J406)</f>
        <v>6</v>
      </c>
      <c r="AD406" s="40"/>
      <c r="AE406" s="37">
        <v>2</v>
      </c>
      <c r="AF406" s="37">
        <v>16</v>
      </c>
      <c r="AG406" s="32"/>
      <c r="AH406" s="32"/>
      <c r="AI406" s="32"/>
      <c r="AJ406" s="37">
        <f>I406-H406</f>
        <v>4</v>
      </c>
    </row>
    <row r="407" spans="1:38" x14ac:dyDescent="0.35">
      <c r="A407" s="32">
        <v>655</v>
      </c>
      <c r="B407" s="32" t="s">
        <v>688</v>
      </c>
      <c r="C407" s="32" t="s">
        <v>50</v>
      </c>
      <c r="D407" s="32" t="s">
        <v>2476</v>
      </c>
      <c r="E407" s="32" t="s">
        <v>2521</v>
      </c>
      <c r="F407" s="32" t="str">
        <f t="shared" si="17"/>
        <v>Program Office-Officer</v>
      </c>
      <c r="G407" s="32" t="s">
        <v>41</v>
      </c>
      <c r="H407" s="36">
        <v>44913.016504629632</v>
      </c>
      <c r="I407" s="36">
        <v>44917.016504629632</v>
      </c>
      <c r="J407" s="36">
        <f>I407+AE407</f>
        <v>44922.016504629632</v>
      </c>
      <c r="K407" s="36">
        <f>J407+AF407</f>
        <v>44946.016504629632</v>
      </c>
      <c r="L407" s="38" t="s">
        <v>46</v>
      </c>
      <c r="M407" s="39">
        <v>44930.016504629632</v>
      </c>
      <c r="N407" s="32" t="s">
        <v>20</v>
      </c>
      <c r="O407" s="32"/>
      <c r="P407" s="36">
        <v>44935.016504629632</v>
      </c>
      <c r="Q407" s="32" t="s">
        <v>20</v>
      </c>
      <c r="R407" s="36">
        <v>44931.016504629632</v>
      </c>
      <c r="S407" s="36">
        <v>44935.016504629632</v>
      </c>
      <c r="T407" s="36">
        <v>44934.016504629632</v>
      </c>
      <c r="U407" s="36">
        <v>44939.016504629632</v>
      </c>
      <c r="V407" s="41">
        <v>1</v>
      </c>
      <c r="W407" s="36">
        <v>44943.016504629632</v>
      </c>
      <c r="X407" s="36">
        <v>44946.016504629632</v>
      </c>
      <c r="Y407" s="36">
        <v>44949.016504629632</v>
      </c>
      <c r="Z407" s="32"/>
      <c r="AA407" s="32"/>
      <c r="AB407" s="5">
        <v>44957.016504629632</v>
      </c>
      <c r="AC407" s="38">
        <f>ABS(M407-J407)</f>
        <v>8</v>
      </c>
      <c r="AD407" s="37">
        <f>U407-H407</f>
        <v>26</v>
      </c>
      <c r="AE407" s="37">
        <v>5</v>
      </c>
      <c r="AF407" s="37">
        <v>24</v>
      </c>
      <c r="AG407" s="32">
        <v>164</v>
      </c>
      <c r="AH407" s="41">
        <f>W407-U407</f>
        <v>4</v>
      </c>
      <c r="AI407" s="42">
        <f>U407-M407</f>
        <v>9</v>
      </c>
      <c r="AJ407" s="37">
        <f>I407-H407</f>
        <v>4</v>
      </c>
      <c r="AK407">
        <f>AB407-U407</f>
        <v>18</v>
      </c>
      <c r="AL407" s="11">
        <f>Y407-X407</f>
        <v>3</v>
      </c>
    </row>
    <row r="408" spans="1:38" x14ac:dyDescent="0.35">
      <c r="A408" s="32">
        <v>636</v>
      </c>
      <c r="B408" s="32" t="s">
        <v>673</v>
      </c>
      <c r="C408" s="32" t="s">
        <v>50</v>
      </c>
      <c r="D408" s="32" t="s">
        <v>2476</v>
      </c>
      <c r="E408" s="32" t="s">
        <v>2521</v>
      </c>
      <c r="F408" s="32" t="str">
        <f t="shared" si="17"/>
        <v>Program Office-Officer</v>
      </c>
      <c r="G408" s="32" t="s">
        <v>41</v>
      </c>
      <c r="H408" s="36">
        <v>44826.302743055552</v>
      </c>
      <c r="I408" s="36">
        <v>44829.302743055552</v>
      </c>
      <c r="J408" s="36">
        <f>I408+AE408</f>
        <v>44833.302743055552</v>
      </c>
      <c r="K408" s="36">
        <f>J408+AF408</f>
        <v>44855.302743055552</v>
      </c>
      <c r="L408" s="38" t="s">
        <v>46</v>
      </c>
      <c r="M408" s="39">
        <v>44843.302743055552</v>
      </c>
      <c r="N408" s="32" t="s">
        <v>48</v>
      </c>
      <c r="O408" s="32" t="s">
        <v>26</v>
      </c>
      <c r="P408" s="36"/>
      <c r="Q408" s="32"/>
      <c r="R408" s="32"/>
      <c r="S408" s="32"/>
      <c r="T408" s="36"/>
      <c r="U408" s="32"/>
      <c r="V408" s="32">
        <v>0</v>
      </c>
      <c r="W408" s="32"/>
      <c r="X408" s="32"/>
      <c r="Y408" s="32"/>
      <c r="Z408" s="32"/>
      <c r="AA408" s="32" t="s">
        <v>31</v>
      </c>
      <c r="AC408" s="38">
        <f>ABS(M408-J408)</f>
        <v>10</v>
      </c>
      <c r="AD408" s="40"/>
      <c r="AE408" s="37">
        <v>4</v>
      </c>
      <c r="AF408" s="37">
        <v>22</v>
      </c>
      <c r="AG408" s="32"/>
      <c r="AH408" s="32"/>
      <c r="AI408" s="32"/>
      <c r="AJ408" s="37">
        <f>I408-H408</f>
        <v>3</v>
      </c>
    </row>
    <row r="409" spans="1:38" x14ac:dyDescent="0.35">
      <c r="A409" s="32">
        <v>577</v>
      </c>
      <c r="B409" s="32" t="s">
        <v>623</v>
      </c>
      <c r="C409" s="32" t="s">
        <v>50</v>
      </c>
      <c r="D409" s="32" t="s">
        <v>2476</v>
      </c>
      <c r="E409" s="32" t="s">
        <v>2521</v>
      </c>
      <c r="F409" s="32" t="str">
        <f t="shared" si="17"/>
        <v>Program Office-Officer</v>
      </c>
      <c r="G409" s="32" t="s">
        <v>41</v>
      </c>
      <c r="H409" s="36">
        <v>44906.089930555558</v>
      </c>
      <c r="I409" s="36">
        <v>44909.089930555558</v>
      </c>
      <c r="J409" s="36">
        <f>I409+AE409</f>
        <v>44915.089930555558</v>
      </c>
      <c r="K409" s="36">
        <f>J409+AF409</f>
        <v>44922.089930555558</v>
      </c>
      <c r="L409" s="38" t="s">
        <v>46</v>
      </c>
      <c r="M409" s="39">
        <v>44931.089930555558</v>
      </c>
      <c r="N409" s="32" t="s">
        <v>48</v>
      </c>
      <c r="O409" s="32" t="s">
        <v>25</v>
      </c>
      <c r="P409" s="36"/>
      <c r="Q409" s="32"/>
      <c r="R409" s="32"/>
      <c r="S409" s="32"/>
      <c r="T409" s="36">
        <v>44935.089930555558</v>
      </c>
      <c r="U409" s="32"/>
      <c r="V409" s="32">
        <v>0</v>
      </c>
      <c r="W409" s="32"/>
      <c r="X409" s="32"/>
      <c r="Y409" s="32"/>
      <c r="Z409" s="32"/>
      <c r="AA409" s="32" t="s">
        <v>31</v>
      </c>
      <c r="AC409" s="38">
        <f>ABS(M409-J409)</f>
        <v>16</v>
      </c>
      <c r="AD409" s="40"/>
      <c r="AE409" s="37">
        <v>6</v>
      </c>
      <c r="AF409" s="37">
        <v>7</v>
      </c>
      <c r="AG409" s="32"/>
      <c r="AH409" s="32"/>
      <c r="AI409" s="32"/>
      <c r="AJ409" s="37">
        <f>I409-H409</f>
        <v>3</v>
      </c>
    </row>
    <row r="410" spans="1:38" x14ac:dyDescent="0.35">
      <c r="A410" s="32">
        <v>575</v>
      </c>
      <c r="B410" s="32" t="s">
        <v>622</v>
      </c>
      <c r="C410" s="32" t="s">
        <v>50</v>
      </c>
      <c r="D410" s="32" t="s">
        <v>2476</v>
      </c>
      <c r="E410" s="32" t="s">
        <v>2521</v>
      </c>
      <c r="F410" s="32" t="str">
        <f t="shared" si="17"/>
        <v>Program Office-Officer</v>
      </c>
      <c r="G410" s="32" t="s">
        <v>41</v>
      </c>
      <c r="H410" s="36">
        <v>44908.089930555558</v>
      </c>
      <c r="I410" s="36">
        <v>44910.089930555558</v>
      </c>
      <c r="J410" s="36">
        <f>I410+AE410</f>
        <v>44915.089930555558</v>
      </c>
      <c r="K410" s="36">
        <f>J410+AF410</f>
        <v>44923.089930555558</v>
      </c>
      <c r="L410" s="38" t="s">
        <v>46</v>
      </c>
      <c r="M410" s="39">
        <v>44925.089930555558</v>
      </c>
      <c r="N410" s="32" t="s">
        <v>21</v>
      </c>
      <c r="O410" s="32"/>
      <c r="P410" s="36">
        <v>44927.089930555558</v>
      </c>
      <c r="Q410" s="32" t="s">
        <v>21</v>
      </c>
      <c r="R410" s="32"/>
      <c r="S410" s="32"/>
      <c r="T410" s="36">
        <v>44926.089930555558</v>
      </c>
      <c r="U410" s="32"/>
      <c r="V410" s="32">
        <v>0</v>
      </c>
      <c r="W410" s="32"/>
      <c r="X410" s="32"/>
      <c r="Y410" s="32"/>
      <c r="Z410" s="32"/>
      <c r="AA410" s="32"/>
      <c r="AC410" s="38">
        <f>ABS(M410-J410)</f>
        <v>10</v>
      </c>
      <c r="AD410" s="40"/>
      <c r="AE410" s="37">
        <v>5</v>
      </c>
      <c r="AF410" s="37">
        <v>8</v>
      </c>
      <c r="AG410" s="32"/>
      <c r="AH410" s="32"/>
      <c r="AI410" s="32"/>
      <c r="AJ410" s="37">
        <f>I410-H410</f>
        <v>2</v>
      </c>
    </row>
    <row r="411" spans="1:38" x14ac:dyDescent="0.35">
      <c r="A411" s="32">
        <v>573</v>
      </c>
      <c r="B411" s="32" t="s">
        <v>620</v>
      </c>
      <c r="C411" s="32" t="s">
        <v>50</v>
      </c>
      <c r="D411" s="32" t="s">
        <v>2476</v>
      </c>
      <c r="E411" s="32" t="s">
        <v>2521</v>
      </c>
      <c r="F411" s="32" t="str">
        <f t="shared" si="17"/>
        <v>Program Office-Officer</v>
      </c>
      <c r="G411" s="32" t="s">
        <v>41</v>
      </c>
      <c r="H411" s="36">
        <v>44906.089930555558</v>
      </c>
      <c r="I411" s="36">
        <v>44909.089930555558</v>
      </c>
      <c r="J411" s="36">
        <f>I411+AE411</f>
        <v>44915.089930555558</v>
      </c>
      <c r="K411" s="36">
        <f>J411+AF411</f>
        <v>44936.089930555558</v>
      </c>
      <c r="L411" s="38" t="s">
        <v>46</v>
      </c>
      <c r="M411" s="39">
        <v>44917.089930555558</v>
      </c>
      <c r="N411" s="32" t="s">
        <v>22</v>
      </c>
      <c r="O411" s="32"/>
      <c r="P411" s="36">
        <v>44922.089930555558</v>
      </c>
      <c r="Q411" s="32" t="s">
        <v>22</v>
      </c>
      <c r="R411" s="32"/>
      <c r="S411" s="32"/>
      <c r="T411" s="36">
        <v>44918.089930555558</v>
      </c>
      <c r="U411" s="32"/>
      <c r="V411" s="32">
        <v>0</v>
      </c>
      <c r="W411" s="32"/>
      <c r="X411" s="32"/>
      <c r="Y411" s="32"/>
      <c r="Z411" s="32"/>
      <c r="AA411" s="32"/>
      <c r="AC411" s="38">
        <f>ABS(M411-J411)</f>
        <v>2</v>
      </c>
      <c r="AD411" s="40"/>
      <c r="AE411" s="37">
        <v>6</v>
      </c>
      <c r="AF411" s="37">
        <v>21</v>
      </c>
      <c r="AG411" s="32"/>
      <c r="AH411" s="32"/>
      <c r="AI411" s="32"/>
      <c r="AJ411" s="37">
        <f>I411-H411</f>
        <v>3</v>
      </c>
    </row>
    <row r="412" spans="1:38" x14ac:dyDescent="0.35">
      <c r="A412" s="32">
        <v>492</v>
      </c>
      <c r="B412" s="32" t="s">
        <v>548</v>
      </c>
      <c r="C412" s="32" t="s">
        <v>50</v>
      </c>
      <c r="D412" s="32" t="s">
        <v>2476</v>
      </c>
      <c r="E412" s="32" t="s">
        <v>2521</v>
      </c>
      <c r="F412" s="32" t="str">
        <f t="shared" si="17"/>
        <v>Program Office-Officer</v>
      </c>
      <c r="G412" s="32" t="s">
        <v>41</v>
      </c>
      <c r="H412" s="36">
        <v>45167.411724537036</v>
      </c>
      <c r="I412" s="36">
        <v>45168.411724537036</v>
      </c>
      <c r="J412" s="36">
        <f>I412+AE412</f>
        <v>45174.411724537036</v>
      </c>
      <c r="K412" s="36">
        <f>J412+AF412</f>
        <v>45182.411724537036</v>
      </c>
      <c r="L412" s="38" t="s">
        <v>46</v>
      </c>
      <c r="M412" s="39">
        <v>45189.411724537036</v>
      </c>
      <c r="N412" s="32" t="s">
        <v>48</v>
      </c>
      <c r="O412" s="32" t="s">
        <v>26</v>
      </c>
      <c r="P412" s="36"/>
      <c r="Q412" s="32"/>
      <c r="R412" s="32"/>
      <c r="S412" s="32"/>
      <c r="T412" s="36">
        <v>45193.411724537036</v>
      </c>
      <c r="U412" s="32"/>
      <c r="V412" s="32">
        <v>0</v>
      </c>
      <c r="W412" s="32"/>
      <c r="X412" s="32"/>
      <c r="Y412" s="32"/>
      <c r="Z412" s="32"/>
      <c r="AA412" s="32" t="s">
        <v>30</v>
      </c>
      <c r="AC412" s="38">
        <f>ABS(M412-J412)</f>
        <v>15</v>
      </c>
      <c r="AD412" s="40"/>
      <c r="AE412" s="37">
        <v>6</v>
      </c>
      <c r="AF412" s="37">
        <v>8</v>
      </c>
      <c r="AG412" s="32"/>
      <c r="AH412" s="32"/>
      <c r="AI412" s="32"/>
      <c r="AJ412" s="37">
        <f>I412-H412</f>
        <v>1</v>
      </c>
    </row>
    <row r="413" spans="1:38" x14ac:dyDescent="0.35">
      <c r="A413" s="32">
        <v>491</v>
      </c>
      <c r="B413" s="32" t="s">
        <v>547</v>
      </c>
      <c r="C413" s="32" t="s">
        <v>50</v>
      </c>
      <c r="D413" s="32" t="s">
        <v>2476</v>
      </c>
      <c r="E413" s="32" t="s">
        <v>2521</v>
      </c>
      <c r="F413" s="32" t="str">
        <f t="shared" si="17"/>
        <v>Program Office-Officer</v>
      </c>
      <c r="G413" s="32" t="s">
        <v>41</v>
      </c>
      <c r="H413" s="36">
        <v>45168.411724537036</v>
      </c>
      <c r="I413" s="36">
        <v>45172.411724537036</v>
      </c>
      <c r="J413" s="36">
        <f>I413+AE413</f>
        <v>45174.411724537036</v>
      </c>
      <c r="K413" s="36">
        <f>J413+AF413</f>
        <v>45199.411724537036</v>
      </c>
      <c r="L413" s="38" t="s">
        <v>46</v>
      </c>
      <c r="M413" s="39">
        <v>45187.411724537036</v>
      </c>
      <c r="N413" s="32" t="s">
        <v>48</v>
      </c>
      <c r="O413" s="32" t="s">
        <v>25</v>
      </c>
      <c r="P413" s="36"/>
      <c r="Q413" s="32"/>
      <c r="R413" s="32"/>
      <c r="S413" s="32"/>
      <c r="T413" s="36"/>
      <c r="U413" s="32"/>
      <c r="V413" s="32">
        <v>0</v>
      </c>
      <c r="W413" s="32"/>
      <c r="X413" s="32"/>
      <c r="Y413" s="32"/>
      <c r="Z413" s="32"/>
      <c r="AA413" s="32" t="s">
        <v>31</v>
      </c>
      <c r="AC413" s="38">
        <f>ABS(M413-J413)</f>
        <v>13</v>
      </c>
      <c r="AD413" s="40"/>
      <c r="AE413" s="37">
        <v>2</v>
      </c>
      <c r="AF413" s="37">
        <v>25</v>
      </c>
      <c r="AG413" s="32"/>
      <c r="AH413" s="32"/>
      <c r="AI413" s="32"/>
      <c r="AJ413" s="37">
        <f>I413-H413</f>
        <v>4</v>
      </c>
    </row>
    <row r="414" spans="1:38" x14ac:dyDescent="0.35">
      <c r="A414" s="32">
        <v>483</v>
      </c>
      <c r="B414" s="32" t="s">
        <v>539</v>
      </c>
      <c r="C414" s="32" t="s">
        <v>50</v>
      </c>
      <c r="D414" s="32" t="s">
        <v>2476</v>
      </c>
      <c r="E414" s="32" t="s">
        <v>2521</v>
      </c>
      <c r="F414" s="32" t="str">
        <f t="shared" si="17"/>
        <v>Program Office-Officer</v>
      </c>
      <c r="G414" s="32" t="s">
        <v>41</v>
      </c>
      <c r="H414" s="36">
        <v>44929.566712962966</v>
      </c>
      <c r="I414" s="36">
        <v>44933.566712962966</v>
      </c>
      <c r="J414" s="36">
        <f>I414+AE414</f>
        <v>44938.566712962966</v>
      </c>
      <c r="K414" s="36">
        <f>J414+AF414</f>
        <v>44966.566712962966</v>
      </c>
      <c r="L414" s="38" t="s">
        <v>47</v>
      </c>
      <c r="M414" s="39"/>
      <c r="N414" s="32"/>
      <c r="O414" s="32"/>
      <c r="P414" s="36"/>
      <c r="Q414" s="32"/>
      <c r="R414" s="32"/>
      <c r="S414" s="32"/>
      <c r="T414" s="36"/>
      <c r="U414" s="32"/>
      <c r="V414" s="32">
        <v>0</v>
      </c>
      <c r="W414" s="32"/>
      <c r="X414" s="32"/>
      <c r="Y414" s="32"/>
      <c r="Z414" s="32"/>
      <c r="AA414" s="32"/>
      <c r="AC414" s="38"/>
      <c r="AD414" s="40"/>
      <c r="AE414" s="37">
        <v>5</v>
      </c>
      <c r="AF414" s="37">
        <v>28</v>
      </c>
      <c r="AG414" s="32"/>
      <c r="AH414" s="32"/>
      <c r="AI414" s="32"/>
      <c r="AJ414" s="37">
        <f>I414-H414</f>
        <v>4</v>
      </c>
    </row>
    <row r="415" spans="1:38" x14ac:dyDescent="0.35">
      <c r="A415" s="32">
        <v>480</v>
      </c>
      <c r="B415" s="32" t="s">
        <v>536</v>
      </c>
      <c r="C415" s="32" t="s">
        <v>50</v>
      </c>
      <c r="D415" s="32" t="s">
        <v>2476</v>
      </c>
      <c r="E415" s="32" t="s">
        <v>2521</v>
      </c>
      <c r="F415" s="32" t="str">
        <f t="shared" si="17"/>
        <v>Program Office-Officer</v>
      </c>
      <c r="G415" s="32" t="s">
        <v>41</v>
      </c>
      <c r="H415" s="36">
        <v>44673.075752314813</v>
      </c>
      <c r="I415" s="36">
        <v>44677.075752314813</v>
      </c>
      <c r="J415" s="36">
        <f>I415+AE415</f>
        <v>44682.075752314813</v>
      </c>
      <c r="K415" s="36">
        <f>J415+AF415</f>
        <v>44708.075752314813</v>
      </c>
      <c r="L415" s="38" t="s">
        <v>46</v>
      </c>
      <c r="M415" s="39">
        <v>44685.075752314813</v>
      </c>
      <c r="N415" s="32" t="s">
        <v>48</v>
      </c>
      <c r="O415" s="32" t="s">
        <v>28</v>
      </c>
      <c r="P415" s="36"/>
      <c r="Q415" s="32"/>
      <c r="R415" s="32"/>
      <c r="S415" s="32"/>
      <c r="T415" s="36"/>
      <c r="U415" s="32"/>
      <c r="V415" s="32">
        <v>0</v>
      </c>
      <c r="W415" s="32"/>
      <c r="X415" s="32"/>
      <c r="Y415" s="32"/>
      <c r="Z415" s="32"/>
      <c r="AA415" s="32" t="s">
        <v>30</v>
      </c>
      <c r="AC415" s="38">
        <f>ABS(M415-J415)</f>
        <v>3</v>
      </c>
      <c r="AD415" s="40"/>
      <c r="AE415" s="37">
        <v>5</v>
      </c>
      <c r="AF415" s="37">
        <v>26</v>
      </c>
      <c r="AG415" s="32"/>
      <c r="AH415" s="32"/>
      <c r="AI415" s="32"/>
      <c r="AJ415" s="37">
        <f>I415-H415</f>
        <v>4</v>
      </c>
    </row>
    <row r="416" spans="1:38" x14ac:dyDescent="0.35">
      <c r="A416" s="32">
        <v>476</v>
      </c>
      <c r="B416" s="32" t="s">
        <v>532</v>
      </c>
      <c r="C416" s="32" t="s">
        <v>50</v>
      </c>
      <c r="D416" s="32" t="s">
        <v>2476</v>
      </c>
      <c r="E416" s="32" t="s">
        <v>2521</v>
      </c>
      <c r="F416" s="32" t="str">
        <f t="shared" si="17"/>
        <v>Program Office-Officer</v>
      </c>
      <c r="G416" s="32" t="s">
        <v>41</v>
      </c>
      <c r="H416" s="36">
        <v>44675.075752314813</v>
      </c>
      <c r="I416" s="36">
        <v>44678.075752314813</v>
      </c>
      <c r="J416" s="36">
        <f>I416+AE416</f>
        <v>44682.075752314813</v>
      </c>
      <c r="K416" s="36">
        <f>J416+AF416</f>
        <v>44703.075752314813</v>
      </c>
      <c r="L416" s="38" t="s">
        <v>46</v>
      </c>
      <c r="M416" s="39">
        <v>44684.075752314813</v>
      </c>
      <c r="N416" s="32" t="s">
        <v>48</v>
      </c>
      <c r="O416" s="32" t="s">
        <v>26</v>
      </c>
      <c r="P416" s="36"/>
      <c r="Q416" s="32"/>
      <c r="R416" s="32"/>
      <c r="S416" s="32"/>
      <c r="T416" s="36">
        <v>44688.075752314813</v>
      </c>
      <c r="U416" s="32"/>
      <c r="V416" s="32">
        <v>0</v>
      </c>
      <c r="W416" s="32"/>
      <c r="X416" s="32"/>
      <c r="Y416" s="32"/>
      <c r="Z416" s="32"/>
      <c r="AA416" s="32" t="s">
        <v>30</v>
      </c>
      <c r="AC416" s="38">
        <f>ABS(M416-J416)</f>
        <v>2</v>
      </c>
      <c r="AD416" s="40"/>
      <c r="AE416" s="37">
        <v>4</v>
      </c>
      <c r="AF416" s="37">
        <v>21</v>
      </c>
      <c r="AG416" s="32"/>
      <c r="AH416" s="32"/>
      <c r="AI416" s="32"/>
      <c r="AJ416" s="37">
        <f>I416-H416</f>
        <v>3</v>
      </c>
    </row>
    <row r="417" spans="1:38" x14ac:dyDescent="0.35">
      <c r="A417" s="32">
        <v>390</v>
      </c>
      <c r="B417" s="32" t="s">
        <v>446</v>
      </c>
      <c r="C417" s="32" t="s">
        <v>50</v>
      </c>
      <c r="D417" s="32" t="s">
        <v>2476</v>
      </c>
      <c r="E417" s="32" t="s">
        <v>2521</v>
      </c>
      <c r="F417" s="32" t="str">
        <f t="shared" si="17"/>
        <v>Program Office-Officer</v>
      </c>
      <c r="G417" s="32" t="s">
        <v>41</v>
      </c>
      <c r="H417" s="36">
        <v>44874.3830787037</v>
      </c>
      <c r="I417" s="36">
        <v>44877.3830787037</v>
      </c>
      <c r="J417" s="36">
        <f>I417+AE417</f>
        <v>44878.3830787037</v>
      </c>
      <c r="K417" s="36">
        <f>J417+AF417</f>
        <v>44903.3830787037</v>
      </c>
      <c r="L417" s="38" t="s">
        <v>46</v>
      </c>
      <c r="M417" s="39">
        <v>44891.3830787037</v>
      </c>
      <c r="N417" s="32" t="s">
        <v>21</v>
      </c>
      <c r="O417" s="32"/>
      <c r="P417" s="36">
        <v>44893.3830787037</v>
      </c>
      <c r="Q417" s="32" t="s">
        <v>21</v>
      </c>
      <c r="R417" s="32"/>
      <c r="S417" s="32"/>
      <c r="T417" s="36">
        <v>44892.3830787037</v>
      </c>
      <c r="U417" s="32"/>
      <c r="V417" s="32">
        <v>0</v>
      </c>
      <c r="W417" s="32"/>
      <c r="X417" s="32"/>
      <c r="Y417" s="32"/>
      <c r="Z417" s="32"/>
      <c r="AA417" s="32"/>
      <c r="AC417" s="38">
        <f>ABS(M417-J417)</f>
        <v>13</v>
      </c>
      <c r="AD417" s="40"/>
      <c r="AE417" s="37">
        <v>1</v>
      </c>
      <c r="AF417" s="37">
        <v>25</v>
      </c>
      <c r="AG417" s="32"/>
      <c r="AH417" s="32"/>
      <c r="AI417" s="32"/>
      <c r="AJ417" s="37">
        <f>I417-H417</f>
        <v>3</v>
      </c>
    </row>
    <row r="418" spans="1:38" x14ac:dyDescent="0.35">
      <c r="A418" s="32">
        <v>388</v>
      </c>
      <c r="B418" s="32" t="s">
        <v>444</v>
      </c>
      <c r="C418" s="32" t="s">
        <v>50</v>
      </c>
      <c r="D418" s="32" t="s">
        <v>2476</v>
      </c>
      <c r="E418" s="32" t="s">
        <v>2521</v>
      </c>
      <c r="F418" s="32" t="str">
        <f t="shared" si="17"/>
        <v>Program Office-Officer</v>
      </c>
      <c r="G418" s="32" t="s">
        <v>41</v>
      </c>
      <c r="H418" s="36">
        <v>44872.3830787037</v>
      </c>
      <c r="I418" s="36">
        <v>44874.3830787037</v>
      </c>
      <c r="J418" s="36">
        <f>I418+AE418</f>
        <v>44878.3830787037</v>
      </c>
      <c r="K418" s="36">
        <f>J418+AF418</f>
        <v>44891.3830787037</v>
      </c>
      <c r="L418" s="38" t="s">
        <v>46</v>
      </c>
      <c r="M418" s="39">
        <v>44891.3830787037</v>
      </c>
      <c r="N418" s="32" t="s">
        <v>48</v>
      </c>
      <c r="O418" s="32" t="s">
        <v>26</v>
      </c>
      <c r="P418" s="36"/>
      <c r="Q418" s="32"/>
      <c r="R418" s="32"/>
      <c r="S418" s="32"/>
      <c r="T418" s="36"/>
      <c r="U418" s="32"/>
      <c r="V418" s="32">
        <v>0</v>
      </c>
      <c r="W418" s="32"/>
      <c r="X418" s="32"/>
      <c r="Y418" s="32"/>
      <c r="Z418" s="32"/>
      <c r="AA418" s="32" t="s">
        <v>31</v>
      </c>
      <c r="AC418" s="38">
        <f>ABS(M418-J418)</f>
        <v>13</v>
      </c>
      <c r="AD418" s="40"/>
      <c r="AE418" s="37">
        <v>4</v>
      </c>
      <c r="AF418" s="37">
        <v>13</v>
      </c>
      <c r="AG418" s="32"/>
      <c r="AH418" s="32"/>
      <c r="AI418" s="32"/>
      <c r="AJ418" s="37">
        <f>I418-H418</f>
        <v>2</v>
      </c>
    </row>
    <row r="419" spans="1:38" x14ac:dyDescent="0.35">
      <c r="A419" s="32">
        <v>386</v>
      </c>
      <c r="B419" s="32" t="s">
        <v>442</v>
      </c>
      <c r="C419" s="32" t="s">
        <v>50</v>
      </c>
      <c r="D419" s="32" t="s">
        <v>2476</v>
      </c>
      <c r="E419" s="32" t="s">
        <v>2521</v>
      </c>
      <c r="F419" s="32" t="str">
        <f t="shared" si="17"/>
        <v>Program Office-Officer</v>
      </c>
      <c r="G419" s="32" t="s">
        <v>41</v>
      </c>
      <c r="H419" s="36">
        <v>44874.3830787037</v>
      </c>
      <c r="I419" s="36">
        <v>44877.3830787037</v>
      </c>
      <c r="J419" s="36">
        <f>I419+AE419</f>
        <v>44878.3830787037</v>
      </c>
      <c r="K419" s="36">
        <f>J419+AF419</f>
        <v>44900.3830787037</v>
      </c>
      <c r="L419" s="38" t="s">
        <v>46</v>
      </c>
      <c r="M419" s="39">
        <v>44882.3830787037</v>
      </c>
      <c r="N419" s="32" t="s">
        <v>48</v>
      </c>
      <c r="O419" s="32" t="s">
        <v>24</v>
      </c>
      <c r="P419" s="36"/>
      <c r="Q419" s="32"/>
      <c r="R419" s="32"/>
      <c r="S419" s="32"/>
      <c r="T419" s="36"/>
      <c r="U419" s="32"/>
      <c r="V419" s="32">
        <v>0</v>
      </c>
      <c r="W419" s="32"/>
      <c r="X419" s="32"/>
      <c r="Y419" s="32"/>
      <c r="Z419" s="32"/>
      <c r="AA419" s="32" t="s">
        <v>31</v>
      </c>
      <c r="AC419" s="38">
        <f>ABS(M419-J419)</f>
        <v>4</v>
      </c>
      <c r="AD419" s="40"/>
      <c r="AE419" s="37">
        <v>1</v>
      </c>
      <c r="AF419" s="37">
        <v>22</v>
      </c>
      <c r="AG419" s="32"/>
      <c r="AH419" s="32"/>
      <c r="AI419" s="32"/>
      <c r="AJ419" s="37">
        <f>I419-H419</f>
        <v>3</v>
      </c>
    </row>
    <row r="420" spans="1:38" x14ac:dyDescent="0.35">
      <c r="A420" s="32">
        <v>381</v>
      </c>
      <c r="B420" s="32" t="s">
        <v>437</v>
      </c>
      <c r="C420" s="32" t="s">
        <v>50</v>
      </c>
      <c r="D420" s="32" t="s">
        <v>2476</v>
      </c>
      <c r="E420" s="32" t="s">
        <v>2521</v>
      </c>
      <c r="F420" s="32" t="str">
        <f t="shared" si="17"/>
        <v>Program Office-Officer</v>
      </c>
      <c r="G420" s="32" t="s">
        <v>41</v>
      </c>
      <c r="H420" s="36">
        <v>44871.3830787037</v>
      </c>
      <c r="I420" s="36">
        <v>44872.3830787037</v>
      </c>
      <c r="J420" s="36">
        <f>I420+AE420</f>
        <v>44878.3830787037</v>
      </c>
      <c r="K420" s="36">
        <f>J420+AF420</f>
        <v>44899.3830787037</v>
      </c>
      <c r="L420" s="38" t="s">
        <v>46</v>
      </c>
      <c r="M420" s="39">
        <v>44879.3830787037</v>
      </c>
      <c r="N420" s="32" t="s">
        <v>48</v>
      </c>
      <c r="O420" s="32" t="s">
        <v>26</v>
      </c>
      <c r="P420" s="36"/>
      <c r="Q420" s="32"/>
      <c r="R420" s="32"/>
      <c r="S420" s="32"/>
      <c r="T420" s="36"/>
      <c r="U420" s="32"/>
      <c r="V420" s="32">
        <v>0</v>
      </c>
      <c r="W420" s="32"/>
      <c r="X420" s="32"/>
      <c r="Y420" s="32"/>
      <c r="Z420" s="32"/>
      <c r="AA420" s="32" t="s">
        <v>30</v>
      </c>
      <c r="AC420" s="38">
        <f>ABS(M420-J420)</f>
        <v>1</v>
      </c>
      <c r="AD420" s="40"/>
      <c r="AE420" s="37">
        <v>6</v>
      </c>
      <c r="AF420" s="37">
        <v>21</v>
      </c>
      <c r="AG420" s="32"/>
      <c r="AH420" s="32"/>
      <c r="AI420" s="32"/>
      <c r="AJ420" s="37">
        <f>I420-H420</f>
        <v>1</v>
      </c>
    </row>
    <row r="421" spans="1:38" x14ac:dyDescent="0.35">
      <c r="A421" s="32">
        <v>372</v>
      </c>
      <c r="B421" s="32" t="s">
        <v>428</v>
      </c>
      <c r="C421" s="32" t="s">
        <v>50</v>
      </c>
      <c r="D421" s="32" t="s">
        <v>2476</v>
      </c>
      <c r="E421" s="32" t="s">
        <v>2521</v>
      </c>
      <c r="F421" s="32" t="str">
        <f t="shared" si="17"/>
        <v>Program Office-Officer</v>
      </c>
      <c r="G421" s="32" t="s">
        <v>41</v>
      </c>
      <c r="H421" s="36">
        <v>44663.356712962966</v>
      </c>
      <c r="I421" s="36">
        <v>44667.356712962966</v>
      </c>
      <c r="J421" s="36">
        <f>I421+AE421</f>
        <v>44670.356712962966</v>
      </c>
      <c r="K421" s="36">
        <f>J421+AF421</f>
        <v>44691.356712962966</v>
      </c>
      <c r="L421" s="38" t="s">
        <v>46</v>
      </c>
      <c r="M421" s="39">
        <v>44681.356712962966</v>
      </c>
      <c r="N421" s="32" t="s">
        <v>48</v>
      </c>
      <c r="O421" s="32" t="s">
        <v>26</v>
      </c>
      <c r="P421" s="36"/>
      <c r="Q421" s="32"/>
      <c r="R421" s="32"/>
      <c r="S421" s="32"/>
      <c r="T421" s="36"/>
      <c r="U421" s="32"/>
      <c r="V421" s="32">
        <v>0</v>
      </c>
      <c r="W421" s="32"/>
      <c r="X421" s="32"/>
      <c r="Y421" s="32"/>
      <c r="Z421" s="32"/>
      <c r="AA421" s="32" t="s">
        <v>30</v>
      </c>
      <c r="AC421" s="38">
        <f>ABS(M421-J421)</f>
        <v>11</v>
      </c>
      <c r="AD421" s="40"/>
      <c r="AE421" s="37">
        <v>3</v>
      </c>
      <c r="AF421" s="37">
        <v>21</v>
      </c>
      <c r="AG421" s="32"/>
      <c r="AH421" s="32"/>
      <c r="AI421" s="32"/>
      <c r="AJ421" s="37">
        <f>I421-H421</f>
        <v>4</v>
      </c>
    </row>
    <row r="422" spans="1:38" x14ac:dyDescent="0.35">
      <c r="A422" s="32">
        <v>318</v>
      </c>
      <c r="B422" s="32" t="s">
        <v>374</v>
      </c>
      <c r="C422" s="32" t="s">
        <v>50</v>
      </c>
      <c r="D422" s="32" t="s">
        <v>2476</v>
      </c>
      <c r="E422" s="32" t="s">
        <v>2521</v>
      </c>
      <c r="F422" s="32" t="str">
        <f t="shared" si="17"/>
        <v>Program Office-Officer</v>
      </c>
      <c r="G422" s="32" t="s">
        <v>41</v>
      </c>
      <c r="H422" s="36">
        <v>44982.608946759261</v>
      </c>
      <c r="I422" s="36">
        <v>44986.608946759261</v>
      </c>
      <c r="J422" s="36">
        <f>I422+AE422</f>
        <v>44991.608946759261</v>
      </c>
      <c r="K422" s="36">
        <f>J422+AF422</f>
        <v>45021.608946759261</v>
      </c>
      <c r="L422" s="38" t="s">
        <v>46</v>
      </c>
      <c r="M422" s="39">
        <v>45001.608946759261</v>
      </c>
      <c r="N422" s="32" t="s">
        <v>21</v>
      </c>
      <c r="O422" s="32"/>
      <c r="P422" s="36">
        <v>45008.608946759261</v>
      </c>
      <c r="Q422" s="32" t="s">
        <v>21</v>
      </c>
      <c r="R422" s="32"/>
      <c r="S422" s="32"/>
      <c r="T422" s="36">
        <v>45005.608946759261</v>
      </c>
      <c r="U422" s="32"/>
      <c r="V422" s="32">
        <v>0</v>
      </c>
      <c r="W422" s="32"/>
      <c r="X422" s="32"/>
      <c r="Y422" s="32"/>
      <c r="Z422" s="32"/>
      <c r="AA422" s="32"/>
      <c r="AC422" s="38">
        <f>ABS(M422-J422)</f>
        <v>10</v>
      </c>
      <c r="AD422" s="40"/>
      <c r="AE422" s="37">
        <v>5</v>
      </c>
      <c r="AF422" s="37">
        <v>30</v>
      </c>
      <c r="AG422" s="32"/>
      <c r="AH422" s="32"/>
      <c r="AI422" s="32"/>
      <c r="AJ422" s="37">
        <f>I422-H422</f>
        <v>4</v>
      </c>
    </row>
    <row r="423" spans="1:38" x14ac:dyDescent="0.35">
      <c r="A423" s="32">
        <v>316</v>
      </c>
      <c r="B423" s="32" t="s">
        <v>372</v>
      </c>
      <c r="C423" s="32" t="s">
        <v>50</v>
      </c>
      <c r="D423" s="32" t="s">
        <v>2476</v>
      </c>
      <c r="E423" s="32" t="s">
        <v>2521</v>
      </c>
      <c r="F423" s="32" t="str">
        <f t="shared" si="17"/>
        <v>Program Office-Officer</v>
      </c>
      <c r="G423" s="32" t="s">
        <v>41</v>
      </c>
      <c r="H423" s="36">
        <v>44985.608946759261</v>
      </c>
      <c r="I423" s="36">
        <v>44987.608946759261</v>
      </c>
      <c r="J423" s="36">
        <f>I423+AE423</f>
        <v>44991.608946759261</v>
      </c>
      <c r="K423" s="36">
        <f>J423+AF423</f>
        <v>45016.608946759261</v>
      </c>
      <c r="L423" s="38" t="s">
        <v>46</v>
      </c>
      <c r="M423" s="39">
        <v>44996.608946759261</v>
      </c>
      <c r="N423" s="32" t="s">
        <v>48</v>
      </c>
      <c r="O423" s="32" t="s">
        <v>24</v>
      </c>
      <c r="P423" s="36"/>
      <c r="Q423" s="32"/>
      <c r="R423" s="32"/>
      <c r="S423" s="32"/>
      <c r="T423" s="36">
        <v>45000.608946759261</v>
      </c>
      <c r="U423" s="32"/>
      <c r="V423" s="32">
        <v>0</v>
      </c>
      <c r="W423" s="32"/>
      <c r="X423" s="32"/>
      <c r="Y423" s="32"/>
      <c r="Z423" s="32"/>
      <c r="AA423" s="32" t="s">
        <v>31</v>
      </c>
      <c r="AC423" s="38">
        <f>ABS(M423-J423)</f>
        <v>5</v>
      </c>
      <c r="AD423" s="40"/>
      <c r="AE423" s="37">
        <v>4</v>
      </c>
      <c r="AF423" s="37">
        <v>25</v>
      </c>
      <c r="AG423" s="32"/>
      <c r="AH423" s="32"/>
      <c r="AI423" s="32"/>
      <c r="AJ423" s="37">
        <f>I423-H423</f>
        <v>2</v>
      </c>
    </row>
    <row r="424" spans="1:38" x14ac:dyDescent="0.35">
      <c r="A424" s="32">
        <v>314</v>
      </c>
      <c r="B424" s="32" t="s">
        <v>370</v>
      </c>
      <c r="C424" s="32" t="s">
        <v>50</v>
      </c>
      <c r="D424" s="32" t="s">
        <v>2476</v>
      </c>
      <c r="E424" s="32" t="s">
        <v>2521</v>
      </c>
      <c r="F424" s="32" t="str">
        <f t="shared" si="17"/>
        <v>Program Office-Officer</v>
      </c>
      <c r="G424" s="32" t="s">
        <v>41</v>
      </c>
      <c r="H424" s="36">
        <v>44986.608946759261</v>
      </c>
      <c r="I424" s="36">
        <v>44989.608946759261</v>
      </c>
      <c r="J424" s="36">
        <f>I424+AE424</f>
        <v>44991.608946759261</v>
      </c>
      <c r="K424" s="36">
        <f>J424+AF424</f>
        <v>45001.608946759261</v>
      </c>
      <c r="L424" s="38" t="s">
        <v>46</v>
      </c>
      <c r="M424" s="39">
        <v>45008.608946759261</v>
      </c>
      <c r="N424" s="32" t="s">
        <v>20</v>
      </c>
      <c r="O424" s="32"/>
      <c r="P424" s="36">
        <v>45011.608946759261</v>
      </c>
      <c r="Q424" s="32" t="s">
        <v>20</v>
      </c>
      <c r="R424" s="36">
        <v>45009.608946759261</v>
      </c>
      <c r="S424" s="36">
        <v>45013.608946759261</v>
      </c>
      <c r="T424" s="36">
        <v>45010.608946759261</v>
      </c>
      <c r="U424" s="36">
        <v>45018.608946759261</v>
      </c>
      <c r="V424" s="41">
        <v>1</v>
      </c>
      <c r="W424" s="36">
        <v>45021.608946759261</v>
      </c>
      <c r="X424" s="36">
        <v>45024.608946759261</v>
      </c>
      <c r="Y424" s="36">
        <v>45025.608946759261</v>
      </c>
      <c r="Z424" s="32"/>
      <c r="AA424" s="32"/>
      <c r="AB424" s="5">
        <v>45042.608946759261</v>
      </c>
      <c r="AC424" s="38">
        <f>ABS(M424-J424)</f>
        <v>17</v>
      </c>
      <c r="AD424" s="37">
        <f>U424-H424</f>
        <v>32</v>
      </c>
      <c r="AE424" s="37">
        <v>2</v>
      </c>
      <c r="AF424" s="37">
        <v>10</v>
      </c>
      <c r="AG424" s="32">
        <v>145</v>
      </c>
      <c r="AH424" s="41">
        <f>W424-U424</f>
        <v>3</v>
      </c>
      <c r="AI424" s="42">
        <f>U424-M424</f>
        <v>10</v>
      </c>
      <c r="AJ424" s="37">
        <f>I424-H424</f>
        <v>3</v>
      </c>
      <c r="AK424">
        <f>AB424-U424</f>
        <v>24</v>
      </c>
      <c r="AL424" s="11">
        <f>Y424-X424</f>
        <v>1</v>
      </c>
    </row>
    <row r="425" spans="1:38" x14ac:dyDescent="0.35">
      <c r="A425" s="32">
        <v>312</v>
      </c>
      <c r="B425" s="32" t="s">
        <v>368</v>
      </c>
      <c r="C425" s="32" t="s">
        <v>50</v>
      </c>
      <c r="D425" s="32" t="s">
        <v>2476</v>
      </c>
      <c r="E425" s="32" t="s">
        <v>2521</v>
      </c>
      <c r="F425" s="32" t="str">
        <f t="shared" si="17"/>
        <v>Program Office-Officer</v>
      </c>
      <c r="G425" s="32" t="s">
        <v>41</v>
      </c>
      <c r="H425" s="36">
        <v>44986.608946759261</v>
      </c>
      <c r="I425" s="36">
        <v>44989.608946759261</v>
      </c>
      <c r="J425" s="36">
        <f>I425+AE425</f>
        <v>44991.608946759261</v>
      </c>
      <c r="K425" s="36">
        <f>J425+AF425</f>
        <v>45015.608946759261</v>
      </c>
      <c r="L425" s="38" t="s">
        <v>46</v>
      </c>
      <c r="M425" s="39">
        <v>45006.608946759261</v>
      </c>
      <c r="N425" s="32" t="s">
        <v>21</v>
      </c>
      <c r="O425" s="32"/>
      <c r="P425" s="36">
        <v>45011.608946759261</v>
      </c>
      <c r="Q425" s="32" t="s">
        <v>21</v>
      </c>
      <c r="R425" s="32"/>
      <c r="S425" s="32"/>
      <c r="T425" s="36">
        <v>45010.608946759261</v>
      </c>
      <c r="U425" s="32"/>
      <c r="V425" s="32">
        <v>0</v>
      </c>
      <c r="W425" s="32"/>
      <c r="X425" s="32"/>
      <c r="Y425" s="32"/>
      <c r="Z425" s="32"/>
      <c r="AA425" s="32"/>
      <c r="AC425" s="38">
        <f>ABS(M425-J425)</f>
        <v>15</v>
      </c>
      <c r="AD425" s="40"/>
      <c r="AE425" s="37">
        <v>2</v>
      </c>
      <c r="AF425" s="37">
        <v>24</v>
      </c>
      <c r="AG425" s="32"/>
      <c r="AH425" s="32"/>
      <c r="AI425" s="32"/>
      <c r="AJ425" s="37">
        <f>I425-H425</f>
        <v>3</v>
      </c>
    </row>
    <row r="426" spans="1:38" x14ac:dyDescent="0.35">
      <c r="A426" s="32">
        <v>187</v>
      </c>
      <c r="B426" s="32" t="s">
        <v>243</v>
      </c>
      <c r="C426" s="32" t="s">
        <v>50</v>
      </c>
      <c r="D426" s="32" t="s">
        <v>2476</v>
      </c>
      <c r="E426" s="32" t="s">
        <v>2521</v>
      </c>
      <c r="F426" s="32" t="str">
        <f t="shared" si="17"/>
        <v>Program Office-Officer</v>
      </c>
      <c r="G426" s="32" t="s">
        <v>41</v>
      </c>
      <c r="H426" s="36">
        <v>44828.301365740743</v>
      </c>
      <c r="I426" s="36">
        <v>44830.301365740743</v>
      </c>
      <c r="J426" s="36">
        <f>I426+AE426</f>
        <v>44835.301365740743</v>
      </c>
      <c r="K426" s="36">
        <f>J426+AF426</f>
        <v>44847.301365740743</v>
      </c>
      <c r="L426" s="38" t="s">
        <v>46</v>
      </c>
      <c r="M426" s="39">
        <v>44846.301365740743</v>
      </c>
      <c r="N426" s="32" t="s">
        <v>20</v>
      </c>
      <c r="O426" s="32"/>
      <c r="P426" s="36">
        <v>44849.301365740743</v>
      </c>
      <c r="Q426" s="32" t="s">
        <v>20</v>
      </c>
      <c r="R426" s="36">
        <v>44847.301365740743</v>
      </c>
      <c r="S426" s="36">
        <v>44848.301365740743</v>
      </c>
      <c r="T426" s="36">
        <v>44847.301365740743</v>
      </c>
      <c r="U426" s="36">
        <v>44851.301365740743</v>
      </c>
      <c r="V426" s="41">
        <v>1</v>
      </c>
      <c r="W426" s="36">
        <v>44855.301365740743</v>
      </c>
      <c r="X426" s="36">
        <v>44857.301365740743</v>
      </c>
      <c r="Y426" s="36">
        <v>44859.301365740743</v>
      </c>
      <c r="Z426" s="32"/>
      <c r="AA426" s="32"/>
      <c r="AB426" s="5">
        <v>44878.301365740743</v>
      </c>
      <c r="AC426" s="38">
        <f>ABS(M426-J426)</f>
        <v>11</v>
      </c>
      <c r="AD426" s="37">
        <f>U426-H426</f>
        <v>23</v>
      </c>
      <c r="AE426" s="37">
        <v>5</v>
      </c>
      <c r="AF426" s="37">
        <v>12</v>
      </c>
      <c r="AG426" s="32">
        <v>175</v>
      </c>
      <c r="AH426" s="41">
        <f>W426-U426</f>
        <v>4</v>
      </c>
      <c r="AI426" s="42">
        <f>U426-M426</f>
        <v>5</v>
      </c>
      <c r="AJ426" s="37">
        <f>I426-H426</f>
        <v>2</v>
      </c>
      <c r="AK426">
        <f>AB426-U426</f>
        <v>27</v>
      </c>
      <c r="AL426" s="11">
        <f>Y426-X426</f>
        <v>2</v>
      </c>
    </row>
    <row r="427" spans="1:38" x14ac:dyDescent="0.35">
      <c r="A427" s="32">
        <v>181</v>
      </c>
      <c r="B427" s="32" t="s">
        <v>237</v>
      </c>
      <c r="C427" s="32" t="s">
        <v>50</v>
      </c>
      <c r="D427" s="32" t="s">
        <v>2476</v>
      </c>
      <c r="E427" s="32" t="s">
        <v>2521</v>
      </c>
      <c r="F427" s="32" t="str">
        <f t="shared" si="17"/>
        <v>Program Office-Officer</v>
      </c>
      <c r="G427" s="32" t="s">
        <v>41</v>
      </c>
      <c r="H427" s="36">
        <v>44830.301365740743</v>
      </c>
      <c r="I427" s="36">
        <v>44832.301365740743</v>
      </c>
      <c r="J427" s="36">
        <f>I427+AE427</f>
        <v>44835.301365740743</v>
      </c>
      <c r="K427" s="36">
        <f>J427+AF427</f>
        <v>44846.301365740743</v>
      </c>
      <c r="L427" s="38" t="s">
        <v>46</v>
      </c>
      <c r="M427" s="39">
        <v>44842.301365740743</v>
      </c>
      <c r="N427" s="32" t="s">
        <v>48</v>
      </c>
      <c r="O427" s="32" t="s">
        <v>28</v>
      </c>
      <c r="P427" s="36"/>
      <c r="Q427" s="32"/>
      <c r="R427" s="32"/>
      <c r="S427" s="32"/>
      <c r="T427" s="36">
        <v>44844.301365740743</v>
      </c>
      <c r="U427" s="32"/>
      <c r="V427" s="32">
        <v>0</v>
      </c>
      <c r="W427" s="32"/>
      <c r="X427" s="32"/>
      <c r="Y427" s="32"/>
      <c r="Z427" s="32"/>
      <c r="AA427" s="32" t="s">
        <v>31</v>
      </c>
      <c r="AC427" s="38">
        <f>ABS(M427-J427)</f>
        <v>7</v>
      </c>
      <c r="AD427" s="40"/>
      <c r="AE427" s="37">
        <v>3</v>
      </c>
      <c r="AF427" s="37">
        <v>11</v>
      </c>
      <c r="AG427" s="32"/>
      <c r="AH427" s="32"/>
      <c r="AI427" s="32"/>
      <c r="AJ427" s="37">
        <f>I427-H427</f>
        <v>2</v>
      </c>
    </row>
    <row r="428" spans="1:38" x14ac:dyDescent="0.35">
      <c r="A428" s="32">
        <v>140</v>
      </c>
      <c r="B428" s="32" t="s">
        <v>196</v>
      </c>
      <c r="C428" s="32" t="s">
        <v>50</v>
      </c>
      <c r="D428" s="32" t="s">
        <v>2476</v>
      </c>
      <c r="E428" s="32" t="s">
        <v>2521</v>
      </c>
      <c r="F428" s="32" t="str">
        <f t="shared" si="17"/>
        <v>Program Office-Officer</v>
      </c>
      <c r="G428" s="32" t="s">
        <v>41</v>
      </c>
      <c r="H428" s="36">
        <v>44761.802951388891</v>
      </c>
      <c r="I428" s="36">
        <v>44765.802951388891</v>
      </c>
      <c r="J428" s="36">
        <f>I428+AE428</f>
        <v>44769.802951388891</v>
      </c>
      <c r="K428" s="36">
        <f>J428+AF428</f>
        <v>44778.802951388891</v>
      </c>
      <c r="L428" s="38" t="s">
        <v>46</v>
      </c>
      <c r="M428" s="39">
        <v>44783.802951388891</v>
      </c>
      <c r="N428" s="32" t="s">
        <v>20</v>
      </c>
      <c r="O428" s="32"/>
      <c r="P428" s="36">
        <v>44789.802951388891</v>
      </c>
      <c r="Q428" s="32" t="s">
        <v>20</v>
      </c>
      <c r="R428" s="36">
        <v>44784.802951388891</v>
      </c>
      <c r="S428" s="36">
        <v>44785.802951388891</v>
      </c>
      <c r="T428" s="36">
        <v>44786.802951388891</v>
      </c>
      <c r="U428" s="36">
        <v>44791.802951388891</v>
      </c>
      <c r="V428" s="41">
        <v>1</v>
      </c>
      <c r="W428" s="36">
        <v>44793.802951388891</v>
      </c>
      <c r="X428" s="36">
        <v>44794.802951388891</v>
      </c>
      <c r="Y428" s="36">
        <v>44796.802951388891</v>
      </c>
      <c r="Z428" s="32"/>
      <c r="AA428" s="32"/>
      <c r="AB428" s="5">
        <v>44815.802951388891</v>
      </c>
      <c r="AC428" s="38">
        <f>ABS(M428-J428)</f>
        <v>14</v>
      </c>
      <c r="AD428" s="37">
        <f>U428-H428</f>
        <v>30</v>
      </c>
      <c r="AE428" s="37">
        <v>4</v>
      </c>
      <c r="AF428" s="37">
        <v>9</v>
      </c>
      <c r="AG428" s="32">
        <v>134</v>
      </c>
      <c r="AH428" s="41">
        <f>W428-U428</f>
        <v>2</v>
      </c>
      <c r="AI428" s="42">
        <f>U428-M428</f>
        <v>8</v>
      </c>
      <c r="AJ428" s="37">
        <f>I428-H428</f>
        <v>4</v>
      </c>
      <c r="AK428">
        <f>AB428-U428</f>
        <v>24</v>
      </c>
      <c r="AL428" s="11">
        <f>Y428-X428</f>
        <v>2</v>
      </c>
    </row>
    <row r="429" spans="1:38" x14ac:dyDescent="0.35">
      <c r="A429" s="32">
        <v>139</v>
      </c>
      <c r="B429" s="32" t="s">
        <v>195</v>
      </c>
      <c r="C429" s="32" t="s">
        <v>50</v>
      </c>
      <c r="D429" s="32" t="s">
        <v>2476</v>
      </c>
      <c r="E429" s="32" t="s">
        <v>2521</v>
      </c>
      <c r="F429" s="32" t="str">
        <f t="shared" si="17"/>
        <v>Program Office-Officer</v>
      </c>
      <c r="G429" s="32" t="s">
        <v>41</v>
      </c>
      <c r="H429" s="36">
        <v>44767.802951388891</v>
      </c>
      <c r="I429" s="36">
        <v>44768.802951388891</v>
      </c>
      <c r="J429" s="36">
        <f>I429+AE429</f>
        <v>44769.802951388891</v>
      </c>
      <c r="K429" s="36">
        <f>J429+AF429</f>
        <v>44786.802951388891</v>
      </c>
      <c r="L429" s="38" t="s">
        <v>47</v>
      </c>
      <c r="M429" s="39"/>
      <c r="N429" s="32"/>
      <c r="O429" s="32"/>
      <c r="P429" s="36"/>
      <c r="Q429" s="32"/>
      <c r="R429" s="32"/>
      <c r="S429" s="32"/>
      <c r="T429" s="36"/>
      <c r="U429" s="32"/>
      <c r="V429" s="32">
        <v>0</v>
      </c>
      <c r="W429" s="32"/>
      <c r="X429" s="32"/>
      <c r="Y429" s="32"/>
      <c r="Z429" s="32"/>
      <c r="AA429" s="32"/>
      <c r="AC429" s="38"/>
      <c r="AD429" s="40"/>
      <c r="AE429" s="37">
        <v>1</v>
      </c>
      <c r="AF429" s="37">
        <v>17</v>
      </c>
      <c r="AG429" s="32"/>
      <c r="AH429" s="32"/>
      <c r="AI429" s="32"/>
      <c r="AJ429" s="37">
        <f>I429-H429</f>
        <v>1</v>
      </c>
    </row>
    <row r="430" spans="1:38" x14ac:dyDescent="0.35">
      <c r="A430" s="32">
        <v>136</v>
      </c>
      <c r="B430" s="32" t="s">
        <v>192</v>
      </c>
      <c r="C430" s="32" t="s">
        <v>50</v>
      </c>
      <c r="D430" s="32" t="s">
        <v>2476</v>
      </c>
      <c r="E430" s="32" t="s">
        <v>2521</v>
      </c>
      <c r="F430" s="32" t="str">
        <f t="shared" si="17"/>
        <v>Program Office-Officer</v>
      </c>
      <c r="G430" s="32" t="s">
        <v>41</v>
      </c>
      <c r="H430" s="36">
        <v>44762.802951388891</v>
      </c>
      <c r="I430" s="36">
        <v>44765.802951388891</v>
      </c>
      <c r="J430" s="36">
        <f>I430+AE430</f>
        <v>44769.802951388891</v>
      </c>
      <c r="K430" s="36">
        <f>J430+AF430</f>
        <v>44784.802951388891</v>
      </c>
      <c r="L430" s="38" t="s">
        <v>46</v>
      </c>
      <c r="M430" s="39">
        <v>44781.802951388891</v>
      </c>
      <c r="N430" s="32" t="s">
        <v>21</v>
      </c>
      <c r="O430" s="32"/>
      <c r="P430" s="36">
        <v>44785.802951388891</v>
      </c>
      <c r="Q430" s="32" t="s">
        <v>21</v>
      </c>
      <c r="R430" s="32"/>
      <c r="S430" s="32"/>
      <c r="T430" s="36">
        <v>44783.802951388891</v>
      </c>
      <c r="U430" s="32"/>
      <c r="V430" s="32">
        <v>0</v>
      </c>
      <c r="W430" s="32"/>
      <c r="X430" s="32"/>
      <c r="Y430" s="32"/>
      <c r="Z430" s="32"/>
      <c r="AA430" s="32"/>
      <c r="AC430" s="38">
        <f>ABS(M430-J430)</f>
        <v>12</v>
      </c>
      <c r="AD430" s="40"/>
      <c r="AE430" s="37">
        <v>4</v>
      </c>
      <c r="AF430" s="37">
        <v>15</v>
      </c>
      <c r="AG430" s="32"/>
      <c r="AH430" s="32"/>
      <c r="AI430" s="32"/>
      <c r="AJ430" s="37">
        <f>I430-H430</f>
        <v>3</v>
      </c>
    </row>
    <row r="431" spans="1:38" x14ac:dyDescent="0.35">
      <c r="A431" s="32">
        <v>132</v>
      </c>
      <c r="B431" s="32" t="s">
        <v>188</v>
      </c>
      <c r="C431" s="32" t="s">
        <v>50</v>
      </c>
      <c r="D431" s="32" t="s">
        <v>2476</v>
      </c>
      <c r="E431" s="32" t="s">
        <v>2521</v>
      </c>
      <c r="F431" s="32" t="str">
        <f t="shared" si="17"/>
        <v>Program Office-Officer</v>
      </c>
      <c r="G431" s="32" t="s">
        <v>41</v>
      </c>
      <c r="H431" s="36">
        <v>44764.802951388891</v>
      </c>
      <c r="I431" s="36">
        <v>44767.802951388891</v>
      </c>
      <c r="J431" s="36">
        <f>I431+AE431</f>
        <v>44769.802951388891</v>
      </c>
      <c r="K431" s="36">
        <f>J431+AF431</f>
        <v>44792.802951388891</v>
      </c>
      <c r="L431" s="38" t="s">
        <v>46</v>
      </c>
      <c r="M431" s="39">
        <v>44786.802951388891</v>
      </c>
      <c r="N431" s="32" t="s">
        <v>21</v>
      </c>
      <c r="O431" s="32"/>
      <c r="P431" s="36">
        <v>44792.802951388891</v>
      </c>
      <c r="Q431" s="32" t="s">
        <v>21</v>
      </c>
      <c r="R431" s="32"/>
      <c r="S431" s="32"/>
      <c r="T431" s="36">
        <v>44790.802951388891</v>
      </c>
      <c r="U431" s="32"/>
      <c r="V431" s="32">
        <v>0</v>
      </c>
      <c r="W431" s="32"/>
      <c r="X431" s="32"/>
      <c r="Y431" s="32"/>
      <c r="Z431" s="32"/>
      <c r="AA431" s="32"/>
      <c r="AC431" s="38">
        <f>ABS(M431-J431)</f>
        <v>17</v>
      </c>
      <c r="AD431" s="40"/>
      <c r="AE431" s="37">
        <v>2</v>
      </c>
      <c r="AF431" s="37">
        <v>23</v>
      </c>
      <c r="AG431" s="32"/>
      <c r="AH431" s="32"/>
      <c r="AI431" s="32"/>
      <c r="AJ431" s="37">
        <f>I431-H431</f>
        <v>3</v>
      </c>
    </row>
    <row r="432" spans="1:38" x14ac:dyDescent="0.35">
      <c r="A432" s="32">
        <v>66</v>
      </c>
      <c r="B432" s="32" t="s">
        <v>122</v>
      </c>
      <c r="C432" s="32" t="s">
        <v>50</v>
      </c>
      <c r="D432" s="32" t="s">
        <v>2476</v>
      </c>
      <c r="E432" s="32" t="s">
        <v>2521</v>
      </c>
      <c r="F432" s="32" t="str">
        <f t="shared" si="17"/>
        <v>Program Office-Officer</v>
      </c>
      <c r="G432" s="32" t="s">
        <v>41</v>
      </c>
      <c r="H432" s="36">
        <v>45167.755949074075</v>
      </c>
      <c r="I432" s="36">
        <v>45168.755949074075</v>
      </c>
      <c r="J432" s="36">
        <f>I432+AE432</f>
        <v>45170.755949074075</v>
      </c>
      <c r="K432" s="36">
        <f>J432+AF432</f>
        <v>45180.755949074075</v>
      </c>
      <c r="L432" s="38" t="s">
        <v>46</v>
      </c>
      <c r="M432" s="39">
        <v>45184.755949074075</v>
      </c>
      <c r="N432" s="32" t="s">
        <v>22</v>
      </c>
      <c r="O432" s="32"/>
      <c r="P432" s="36">
        <v>45189.755949074075</v>
      </c>
      <c r="Q432" s="32" t="s">
        <v>22</v>
      </c>
      <c r="R432" s="32"/>
      <c r="S432" s="32"/>
      <c r="T432" s="36">
        <v>45188.755949074075</v>
      </c>
      <c r="U432" s="32"/>
      <c r="V432" s="32">
        <v>0</v>
      </c>
      <c r="W432" s="32"/>
      <c r="X432" s="32"/>
      <c r="Y432" s="32"/>
      <c r="Z432" s="32"/>
      <c r="AA432" s="32"/>
      <c r="AC432" s="38">
        <f>ABS(M432-J432)</f>
        <v>14</v>
      </c>
      <c r="AD432" s="40"/>
      <c r="AE432" s="37">
        <v>2</v>
      </c>
      <c r="AF432" s="37">
        <v>10</v>
      </c>
      <c r="AG432" s="32"/>
      <c r="AH432" s="32"/>
      <c r="AI432" s="32"/>
      <c r="AJ432" s="37">
        <f>I432-H432</f>
        <v>1</v>
      </c>
    </row>
    <row r="433" spans="1:38" x14ac:dyDescent="0.35">
      <c r="A433" s="32">
        <v>2540</v>
      </c>
      <c r="B433" s="32" t="s">
        <v>1132</v>
      </c>
      <c r="C433" s="32" t="s">
        <v>50</v>
      </c>
      <c r="D433" s="32" t="s">
        <v>2502</v>
      </c>
      <c r="E433" s="32" t="s">
        <v>2539</v>
      </c>
      <c r="F433" s="32" t="str">
        <f t="shared" si="17"/>
        <v>Program Office-Director</v>
      </c>
      <c r="G433" s="32" t="s">
        <v>45</v>
      </c>
      <c r="H433" s="36">
        <v>44682.058252314811</v>
      </c>
      <c r="I433" s="36">
        <v>44686.058252314811</v>
      </c>
      <c r="J433" s="36">
        <f>I433+AE433</f>
        <v>44688.058252314811</v>
      </c>
      <c r="K433" s="36">
        <f>J433+AF433</f>
        <v>44714.058252314811</v>
      </c>
      <c r="L433" s="38" t="s">
        <v>47</v>
      </c>
      <c r="M433" s="39"/>
      <c r="N433" s="32"/>
      <c r="O433" s="32"/>
      <c r="P433" s="36"/>
      <c r="Q433" s="32"/>
      <c r="R433" s="32"/>
      <c r="S433" s="32"/>
      <c r="T433" s="36"/>
      <c r="U433" s="32"/>
      <c r="V433" s="32">
        <v>0</v>
      </c>
      <c r="W433" s="32"/>
      <c r="X433" s="32"/>
      <c r="Y433" s="32"/>
      <c r="Z433" s="32"/>
      <c r="AA433" s="32"/>
      <c r="AC433" s="38"/>
      <c r="AD433" s="40"/>
      <c r="AE433" s="37">
        <v>2</v>
      </c>
      <c r="AF433" s="37">
        <v>26</v>
      </c>
      <c r="AG433" s="32"/>
      <c r="AH433" s="32"/>
      <c r="AI433" s="32"/>
      <c r="AJ433" s="37">
        <f>I433-H433</f>
        <v>4</v>
      </c>
    </row>
    <row r="434" spans="1:38" x14ac:dyDescent="0.35">
      <c r="A434" s="32">
        <v>2531</v>
      </c>
      <c r="B434" s="32" t="s">
        <v>1131</v>
      </c>
      <c r="C434" s="32" t="s">
        <v>50</v>
      </c>
      <c r="D434" s="32" t="s">
        <v>2502</v>
      </c>
      <c r="E434" s="32" t="s">
        <v>2539</v>
      </c>
      <c r="F434" s="32" t="str">
        <f t="shared" si="17"/>
        <v>Program Office-Director</v>
      </c>
      <c r="G434" s="32" t="s">
        <v>45</v>
      </c>
      <c r="H434" s="36">
        <v>44685.058252314811</v>
      </c>
      <c r="I434" s="36">
        <v>44686.058252314811</v>
      </c>
      <c r="J434" s="36">
        <f>I434+AE434</f>
        <v>44688.058252314811</v>
      </c>
      <c r="K434" s="36">
        <f>J434+AF434</f>
        <v>44694.058252314811</v>
      </c>
      <c r="L434" s="38" t="s">
        <v>47</v>
      </c>
      <c r="M434" s="39"/>
      <c r="N434" s="32"/>
      <c r="O434" s="32"/>
      <c r="P434" s="36"/>
      <c r="Q434" s="32"/>
      <c r="R434" s="32"/>
      <c r="S434" s="32"/>
      <c r="T434" s="36"/>
      <c r="U434" s="32"/>
      <c r="V434" s="32">
        <v>0</v>
      </c>
      <c r="W434" s="32"/>
      <c r="X434" s="32"/>
      <c r="Y434" s="32"/>
      <c r="Z434" s="32"/>
      <c r="AA434" s="32"/>
      <c r="AC434" s="38"/>
      <c r="AD434" s="40"/>
      <c r="AE434" s="37">
        <v>2</v>
      </c>
      <c r="AF434" s="37">
        <v>6</v>
      </c>
      <c r="AG434" s="32"/>
      <c r="AH434" s="32"/>
      <c r="AI434" s="32"/>
      <c r="AJ434" s="37">
        <f>I434-H434</f>
        <v>1</v>
      </c>
    </row>
    <row r="435" spans="1:38" x14ac:dyDescent="0.35">
      <c r="A435" s="32">
        <v>2265</v>
      </c>
      <c r="B435" s="32" t="s">
        <v>1088</v>
      </c>
      <c r="C435" s="32" t="s">
        <v>50</v>
      </c>
      <c r="D435" s="32" t="s">
        <v>2502</v>
      </c>
      <c r="E435" s="32" t="s">
        <v>2539</v>
      </c>
      <c r="F435" s="32" t="str">
        <f t="shared" si="17"/>
        <v>Program Office-Director</v>
      </c>
      <c r="G435" s="32" t="s">
        <v>45</v>
      </c>
      <c r="H435" s="36">
        <v>45030.937696759262</v>
      </c>
      <c r="I435" s="36">
        <v>45032.937696759262</v>
      </c>
      <c r="J435" s="36">
        <f>I435+AE435</f>
        <v>45036.937696759262</v>
      </c>
      <c r="K435" s="36">
        <f>J435+AF435</f>
        <v>45049.937696759262</v>
      </c>
      <c r="L435" s="38" t="s">
        <v>47</v>
      </c>
      <c r="M435" s="39"/>
      <c r="N435" s="32"/>
      <c r="O435" s="32"/>
      <c r="P435" s="36"/>
      <c r="Q435" s="32"/>
      <c r="R435" s="32"/>
      <c r="S435" s="32"/>
      <c r="T435" s="36"/>
      <c r="U435" s="32"/>
      <c r="V435" s="32">
        <v>0</v>
      </c>
      <c r="W435" s="32"/>
      <c r="X435" s="32"/>
      <c r="Y435" s="32"/>
      <c r="Z435" s="32"/>
      <c r="AA435" s="32"/>
      <c r="AC435" s="38"/>
      <c r="AD435" s="40"/>
      <c r="AE435" s="37">
        <v>4</v>
      </c>
      <c r="AF435" s="37">
        <v>13</v>
      </c>
      <c r="AG435" s="32"/>
      <c r="AH435" s="32"/>
      <c r="AI435" s="32"/>
      <c r="AJ435" s="37">
        <f>I435-H435</f>
        <v>2</v>
      </c>
    </row>
    <row r="436" spans="1:38" x14ac:dyDescent="0.35">
      <c r="A436" s="32">
        <v>2127</v>
      </c>
      <c r="B436" s="32" t="s">
        <v>1084</v>
      </c>
      <c r="C436" s="32" t="s">
        <v>50</v>
      </c>
      <c r="D436" s="32" t="s">
        <v>2502</v>
      </c>
      <c r="E436" s="32" t="s">
        <v>2539</v>
      </c>
      <c r="F436" s="32" t="str">
        <f t="shared" si="17"/>
        <v>Program Office-Director</v>
      </c>
      <c r="G436" s="32" t="s">
        <v>45</v>
      </c>
      <c r="H436" s="36">
        <v>44927.473356481481</v>
      </c>
      <c r="I436" s="36">
        <v>44929.473356481481</v>
      </c>
      <c r="J436" s="36">
        <f>I436+AE436</f>
        <v>44935.473356481481</v>
      </c>
      <c r="K436" s="36">
        <f>J436+AF436</f>
        <v>44950.473356481481</v>
      </c>
      <c r="L436" s="38" t="s">
        <v>47</v>
      </c>
      <c r="M436" s="39"/>
      <c r="N436" s="32"/>
      <c r="O436" s="32"/>
      <c r="P436" s="36"/>
      <c r="Q436" s="32"/>
      <c r="R436" s="32"/>
      <c r="S436" s="32"/>
      <c r="T436" s="36"/>
      <c r="U436" s="32"/>
      <c r="V436" s="32">
        <v>0</v>
      </c>
      <c r="W436" s="32"/>
      <c r="X436" s="32"/>
      <c r="Y436" s="32"/>
      <c r="Z436" s="32"/>
      <c r="AA436" s="32"/>
      <c r="AC436" s="38"/>
      <c r="AD436" s="40"/>
      <c r="AE436" s="37">
        <v>6</v>
      </c>
      <c r="AF436" s="37">
        <v>15</v>
      </c>
      <c r="AG436" s="32"/>
      <c r="AH436" s="32"/>
      <c r="AI436" s="32"/>
      <c r="AJ436" s="37">
        <f>I436-H436</f>
        <v>2</v>
      </c>
    </row>
    <row r="437" spans="1:38" x14ac:dyDescent="0.35">
      <c r="A437" s="32">
        <v>2120</v>
      </c>
      <c r="B437" s="32" t="s">
        <v>1079</v>
      </c>
      <c r="C437" s="32" t="s">
        <v>50</v>
      </c>
      <c r="D437" s="32" t="s">
        <v>2502</v>
      </c>
      <c r="E437" s="32" t="s">
        <v>2539</v>
      </c>
      <c r="F437" s="32" t="str">
        <f t="shared" si="17"/>
        <v>Program Office-Director</v>
      </c>
      <c r="G437" s="32" t="s">
        <v>45</v>
      </c>
      <c r="H437" s="36">
        <v>45030.055439814816</v>
      </c>
      <c r="I437" s="36">
        <v>45033.055439814816</v>
      </c>
      <c r="J437" s="36">
        <f>I437+AE437</f>
        <v>45038.055439814816</v>
      </c>
      <c r="K437" s="36">
        <f>J437+AF437</f>
        <v>45057.055439814816</v>
      </c>
      <c r="L437" s="38" t="s">
        <v>47</v>
      </c>
      <c r="M437" s="39"/>
      <c r="N437" s="32"/>
      <c r="O437" s="32"/>
      <c r="P437" s="36"/>
      <c r="Q437" s="32"/>
      <c r="R437" s="32"/>
      <c r="S437" s="32"/>
      <c r="T437" s="36"/>
      <c r="U437" s="32"/>
      <c r="V437" s="32">
        <v>0</v>
      </c>
      <c r="W437" s="32"/>
      <c r="X437" s="32"/>
      <c r="Y437" s="32"/>
      <c r="Z437" s="32"/>
      <c r="AA437" s="32"/>
      <c r="AC437" s="38"/>
      <c r="AD437" s="40"/>
      <c r="AE437" s="37">
        <v>5</v>
      </c>
      <c r="AF437" s="37">
        <v>19</v>
      </c>
      <c r="AG437" s="32"/>
      <c r="AH437" s="32"/>
      <c r="AI437" s="32"/>
      <c r="AJ437" s="37">
        <f>I437-H437</f>
        <v>3</v>
      </c>
    </row>
    <row r="438" spans="1:38" x14ac:dyDescent="0.35">
      <c r="A438" s="32">
        <v>2115</v>
      </c>
      <c r="B438" s="32" t="s">
        <v>1081</v>
      </c>
      <c r="C438" s="32" t="s">
        <v>50</v>
      </c>
      <c r="D438" s="32" t="s">
        <v>2502</v>
      </c>
      <c r="E438" s="32" t="s">
        <v>2539</v>
      </c>
      <c r="F438" s="32" t="str">
        <f t="shared" si="17"/>
        <v>Program Office-Director</v>
      </c>
      <c r="G438" s="32" t="s">
        <v>45</v>
      </c>
      <c r="H438" s="36">
        <v>45030.055439814816</v>
      </c>
      <c r="I438" s="36">
        <v>45032.055439814816</v>
      </c>
      <c r="J438" s="36">
        <f>I438+AE438</f>
        <v>45038.055439814816</v>
      </c>
      <c r="K438" s="36">
        <f>J438+AF438</f>
        <v>45052.055439814816</v>
      </c>
      <c r="L438" s="38" t="s">
        <v>47</v>
      </c>
      <c r="M438" s="39"/>
      <c r="N438" s="32"/>
      <c r="O438" s="32"/>
      <c r="P438" s="36"/>
      <c r="Q438" s="32"/>
      <c r="R438" s="32"/>
      <c r="S438" s="32"/>
      <c r="T438" s="36"/>
      <c r="U438" s="32"/>
      <c r="V438" s="32">
        <v>0</v>
      </c>
      <c r="W438" s="32"/>
      <c r="X438" s="32"/>
      <c r="Y438" s="32"/>
      <c r="Z438" s="32"/>
      <c r="AA438" s="32"/>
      <c r="AC438" s="38"/>
      <c r="AD438" s="40"/>
      <c r="AE438" s="37">
        <v>6</v>
      </c>
      <c r="AF438" s="37">
        <v>14</v>
      </c>
      <c r="AG438" s="32"/>
      <c r="AH438" s="32"/>
      <c r="AI438" s="32"/>
      <c r="AJ438" s="37">
        <f>I438-H438</f>
        <v>2</v>
      </c>
    </row>
    <row r="439" spans="1:38" x14ac:dyDescent="0.35">
      <c r="A439" s="32">
        <v>1857</v>
      </c>
      <c r="B439" s="32" t="s">
        <v>1024</v>
      </c>
      <c r="C439" s="32" t="s">
        <v>50</v>
      </c>
      <c r="D439" s="32" t="s">
        <v>2502</v>
      </c>
      <c r="E439" s="32" t="s">
        <v>2539</v>
      </c>
      <c r="F439" s="32" t="str">
        <f t="shared" si="17"/>
        <v>Program Office-Director</v>
      </c>
      <c r="G439" s="32" t="s">
        <v>45</v>
      </c>
      <c r="H439" s="36">
        <v>44877.077060185184</v>
      </c>
      <c r="I439" s="36">
        <v>44880.077060185184</v>
      </c>
      <c r="J439" s="36">
        <f>I439+AE439</f>
        <v>44882.077060185184</v>
      </c>
      <c r="K439" s="36">
        <f>J439+AF439</f>
        <v>44905.077060185184</v>
      </c>
      <c r="L439" s="38" t="s">
        <v>47</v>
      </c>
      <c r="M439" s="39"/>
      <c r="N439" s="32"/>
      <c r="O439" s="32"/>
      <c r="P439" s="36"/>
      <c r="Q439" s="32"/>
      <c r="R439" s="32"/>
      <c r="S439" s="32"/>
      <c r="T439" s="36"/>
      <c r="U439" s="32"/>
      <c r="V439" s="32">
        <v>0</v>
      </c>
      <c r="W439" s="32"/>
      <c r="X439" s="32"/>
      <c r="Y439" s="32"/>
      <c r="Z439" s="32"/>
      <c r="AA439" s="32"/>
      <c r="AC439" s="38"/>
      <c r="AD439" s="40"/>
      <c r="AE439" s="37">
        <v>2</v>
      </c>
      <c r="AF439" s="37">
        <v>23</v>
      </c>
      <c r="AG439" s="32"/>
      <c r="AH439" s="32"/>
      <c r="AI439" s="32"/>
      <c r="AJ439" s="37">
        <f>I439-H439</f>
        <v>3</v>
      </c>
    </row>
    <row r="440" spans="1:38" x14ac:dyDescent="0.35">
      <c r="A440" s="32">
        <v>1820</v>
      </c>
      <c r="B440" s="32" t="s">
        <v>1146</v>
      </c>
      <c r="C440" s="32" t="s">
        <v>50</v>
      </c>
      <c r="D440" s="32" t="s">
        <v>2502</v>
      </c>
      <c r="E440" s="32" t="s">
        <v>2539</v>
      </c>
      <c r="F440" s="32" t="str">
        <f t="shared" si="17"/>
        <v>Program Office-Director</v>
      </c>
      <c r="G440" s="32" t="s">
        <v>45</v>
      </c>
      <c r="H440" s="36">
        <v>44823.186388888891</v>
      </c>
      <c r="I440" s="36">
        <v>44825.186388888891</v>
      </c>
      <c r="J440" s="36">
        <f>I440+AE440</f>
        <v>44829.186388888891</v>
      </c>
      <c r="K440" s="36">
        <f>J440+AF440</f>
        <v>44838.186388888891</v>
      </c>
      <c r="L440" s="38" t="s">
        <v>47</v>
      </c>
      <c r="M440" s="39"/>
      <c r="N440" s="32"/>
      <c r="O440" s="32"/>
      <c r="P440" s="36"/>
      <c r="Q440" s="32"/>
      <c r="R440" s="32"/>
      <c r="S440" s="32"/>
      <c r="T440" s="36"/>
      <c r="U440" s="32"/>
      <c r="V440" s="32">
        <v>0</v>
      </c>
      <c r="W440" s="32"/>
      <c r="X440" s="32"/>
      <c r="Y440" s="32"/>
      <c r="Z440" s="32"/>
      <c r="AA440" s="32"/>
      <c r="AC440" s="38"/>
      <c r="AD440" s="40"/>
      <c r="AE440" s="37">
        <v>4</v>
      </c>
      <c r="AF440" s="37">
        <v>9</v>
      </c>
      <c r="AG440" s="32"/>
      <c r="AH440" s="32"/>
      <c r="AI440" s="32"/>
      <c r="AJ440" s="37">
        <f>I440-H440</f>
        <v>2</v>
      </c>
    </row>
    <row r="441" spans="1:38" x14ac:dyDescent="0.35">
      <c r="A441" s="32">
        <v>1816</v>
      </c>
      <c r="B441" s="32" t="s">
        <v>1028</v>
      </c>
      <c r="C441" s="32" t="s">
        <v>50</v>
      </c>
      <c r="D441" s="32" t="s">
        <v>2502</v>
      </c>
      <c r="E441" s="32" t="s">
        <v>2539</v>
      </c>
      <c r="F441" s="32" t="str">
        <f t="shared" si="17"/>
        <v>Program Office-Director</v>
      </c>
      <c r="G441" s="32" t="s">
        <v>45</v>
      </c>
      <c r="H441" s="36">
        <v>44821.186388888891</v>
      </c>
      <c r="I441" s="36">
        <v>44823.186388888891</v>
      </c>
      <c r="J441" s="36">
        <f>I441+AE441</f>
        <v>44829.186388888891</v>
      </c>
      <c r="K441" s="36">
        <f>J441+AF441</f>
        <v>44837.186388888891</v>
      </c>
      <c r="L441" s="38" t="s">
        <v>47</v>
      </c>
      <c r="M441" s="39"/>
      <c r="N441" s="32"/>
      <c r="O441" s="32"/>
      <c r="P441" s="36"/>
      <c r="Q441" s="32"/>
      <c r="R441" s="32"/>
      <c r="S441" s="32"/>
      <c r="T441" s="36"/>
      <c r="U441" s="32"/>
      <c r="V441" s="32">
        <v>0</v>
      </c>
      <c r="W441" s="32"/>
      <c r="X441" s="32"/>
      <c r="Y441" s="32"/>
      <c r="Z441" s="32"/>
      <c r="AA441" s="32"/>
      <c r="AC441" s="38"/>
      <c r="AD441" s="40"/>
      <c r="AE441" s="37">
        <v>6</v>
      </c>
      <c r="AF441" s="37">
        <v>8</v>
      </c>
      <c r="AG441" s="32"/>
      <c r="AH441" s="32"/>
      <c r="AI441" s="32"/>
      <c r="AJ441" s="37">
        <f>I441-H441</f>
        <v>2</v>
      </c>
    </row>
    <row r="442" spans="1:38" x14ac:dyDescent="0.35">
      <c r="A442" s="32">
        <v>1809</v>
      </c>
      <c r="B442" s="32" t="s">
        <v>1082</v>
      </c>
      <c r="C442" s="32" t="s">
        <v>50</v>
      </c>
      <c r="D442" s="32" t="s">
        <v>2502</v>
      </c>
      <c r="E442" s="32" t="s">
        <v>2539</v>
      </c>
      <c r="F442" s="32" t="str">
        <f t="shared" si="17"/>
        <v>Program Office-Director</v>
      </c>
      <c r="G442" s="32" t="s">
        <v>45</v>
      </c>
      <c r="H442" s="36">
        <v>45122.017708333333</v>
      </c>
      <c r="I442" s="36">
        <v>45124.017708333333</v>
      </c>
      <c r="J442" s="36">
        <f>I442+AE442</f>
        <v>45127.017708333333</v>
      </c>
      <c r="K442" s="36">
        <f>J442+AF442</f>
        <v>45143.017708333333</v>
      </c>
      <c r="L442" s="38" t="s">
        <v>47</v>
      </c>
      <c r="M442" s="39"/>
      <c r="N442" s="32"/>
      <c r="O442" s="32"/>
      <c r="P442" s="36"/>
      <c r="Q442" s="32"/>
      <c r="R442" s="32"/>
      <c r="S442" s="32"/>
      <c r="T442" s="36"/>
      <c r="U442" s="32"/>
      <c r="V442" s="32">
        <v>0</v>
      </c>
      <c r="W442" s="32"/>
      <c r="X442" s="32"/>
      <c r="Y442" s="32"/>
      <c r="Z442" s="32"/>
      <c r="AA442" s="32"/>
      <c r="AC442" s="38"/>
      <c r="AD442" s="40"/>
      <c r="AE442" s="37">
        <v>3</v>
      </c>
      <c r="AF442" s="37">
        <v>16</v>
      </c>
      <c r="AG442" s="32"/>
      <c r="AH442" s="32"/>
      <c r="AI442" s="32"/>
      <c r="AJ442" s="37">
        <f>I442-H442</f>
        <v>2</v>
      </c>
    </row>
    <row r="443" spans="1:38" x14ac:dyDescent="0.35">
      <c r="A443" s="32">
        <v>993</v>
      </c>
      <c r="B443" s="32" t="s">
        <v>985</v>
      </c>
      <c r="C443" s="32" t="s">
        <v>50</v>
      </c>
      <c r="D443" s="32" t="s">
        <v>2502</v>
      </c>
      <c r="E443" s="32" t="s">
        <v>2539</v>
      </c>
      <c r="F443" s="32" t="str">
        <f t="shared" si="17"/>
        <v>Program Office-Director</v>
      </c>
      <c r="G443" s="32" t="s">
        <v>45</v>
      </c>
      <c r="H443" s="36">
        <v>45018.858425925922</v>
      </c>
      <c r="I443" s="36">
        <v>45019.858425925922</v>
      </c>
      <c r="J443" s="36">
        <f>I443+AE443</f>
        <v>45020.858425925922</v>
      </c>
      <c r="K443" s="36">
        <f>J443+AF443</f>
        <v>45039.858425925922</v>
      </c>
      <c r="L443" s="38" t="s">
        <v>46</v>
      </c>
      <c r="M443" s="39">
        <v>45032.858425925922</v>
      </c>
      <c r="N443" s="32" t="s">
        <v>20</v>
      </c>
      <c r="O443" s="32"/>
      <c r="P443" s="36">
        <v>45039.858425925922</v>
      </c>
      <c r="Q443" s="32" t="s">
        <v>20</v>
      </c>
      <c r="R443" s="36">
        <v>45034.858425925922</v>
      </c>
      <c r="S443" s="36">
        <v>45037.858425925922</v>
      </c>
      <c r="T443" s="36">
        <v>45035.858425925922</v>
      </c>
      <c r="U443" s="36">
        <v>45038.858425925922</v>
      </c>
      <c r="V443" s="41">
        <v>1</v>
      </c>
      <c r="W443" s="36">
        <v>45041.858425925922</v>
      </c>
      <c r="X443" s="36">
        <v>45044.858425925922</v>
      </c>
      <c r="Y443" s="36">
        <v>45046.858425925922</v>
      </c>
      <c r="Z443" s="32"/>
      <c r="AA443" s="32"/>
      <c r="AB443" s="5">
        <v>45061.858425925922</v>
      </c>
      <c r="AC443" s="38">
        <f>ABS(M443-J443)</f>
        <v>12</v>
      </c>
      <c r="AD443" s="37">
        <v>180</v>
      </c>
      <c r="AE443" s="37">
        <v>1</v>
      </c>
      <c r="AF443" s="37">
        <v>19</v>
      </c>
      <c r="AG443" s="32">
        <v>156</v>
      </c>
      <c r="AH443" s="41">
        <f>W443-U443</f>
        <v>3</v>
      </c>
      <c r="AI443" s="42">
        <f>U443-M443</f>
        <v>6</v>
      </c>
      <c r="AJ443" s="37">
        <f>I443-H443</f>
        <v>1</v>
      </c>
      <c r="AK443">
        <f>AB443-U443</f>
        <v>23</v>
      </c>
      <c r="AL443" s="11">
        <f>Y443-X443</f>
        <v>2</v>
      </c>
    </row>
    <row r="444" spans="1:38" x14ac:dyDescent="0.35">
      <c r="A444" s="32">
        <v>949</v>
      </c>
      <c r="B444" s="32" t="s">
        <v>947</v>
      </c>
      <c r="C444" s="32" t="s">
        <v>50</v>
      </c>
      <c r="D444" s="32" t="s">
        <v>2502</v>
      </c>
      <c r="E444" s="32" t="s">
        <v>2539</v>
      </c>
      <c r="F444" s="32" t="str">
        <f t="shared" si="17"/>
        <v>Program Office-Director</v>
      </c>
      <c r="G444" s="32" t="s">
        <v>45</v>
      </c>
      <c r="H444" s="36">
        <v>44865.043067129627</v>
      </c>
      <c r="I444" s="36">
        <v>44867.043067129627</v>
      </c>
      <c r="J444" s="36">
        <f>I444+AE444</f>
        <v>44868.043067129627</v>
      </c>
      <c r="K444" s="36">
        <f>J444+AF444</f>
        <v>44897.043067129627</v>
      </c>
      <c r="L444" s="38" t="s">
        <v>46</v>
      </c>
      <c r="M444" s="39">
        <v>44872.043067129627</v>
      </c>
      <c r="N444" s="32" t="s">
        <v>21</v>
      </c>
      <c r="O444" s="32"/>
      <c r="P444" s="36">
        <v>44878.043067129627</v>
      </c>
      <c r="Q444" s="32" t="s">
        <v>21</v>
      </c>
      <c r="R444" s="32"/>
      <c r="S444" s="32"/>
      <c r="T444" s="36">
        <v>44876.043067129627</v>
      </c>
      <c r="U444" s="32"/>
      <c r="V444" s="32">
        <v>0</v>
      </c>
      <c r="W444" s="32"/>
      <c r="X444" s="32"/>
      <c r="Y444" s="32"/>
      <c r="Z444" s="32"/>
      <c r="AA444" s="32"/>
      <c r="AC444" s="38">
        <f>ABS(M444-J444)</f>
        <v>4</v>
      </c>
      <c r="AD444" s="40"/>
      <c r="AE444" s="37">
        <v>1</v>
      </c>
      <c r="AF444" s="37">
        <v>29</v>
      </c>
      <c r="AG444" s="32"/>
      <c r="AH444" s="32"/>
      <c r="AI444" s="32"/>
      <c r="AJ444" s="37">
        <f>I444-H444</f>
        <v>2</v>
      </c>
    </row>
    <row r="445" spans="1:38" x14ac:dyDescent="0.35">
      <c r="A445" s="32">
        <v>914</v>
      </c>
      <c r="B445" s="32" t="s">
        <v>918</v>
      </c>
      <c r="C445" s="32" t="s">
        <v>50</v>
      </c>
      <c r="D445" s="32" t="s">
        <v>2502</v>
      </c>
      <c r="E445" s="32" t="s">
        <v>2539</v>
      </c>
      <c r="F445" s="32" t="str">
        <f t="shared" si="17"/>
        <v>Program Office-Director</v>
      </c>
      <c r="G445" s="32" t="s">
        <v>45</v>
      </c>
      <c r="H445" s="36">
        <v>44670.256099537037</v>
      </c>
      <c r="I445" s="36">
        <v>44673.256099537037</v>
      </c>
      <c r="J445" s="36">
        <f>I445+AE445</f>
        <v>44676.256099537037</v>
      </c>
      <c r="K445" s="36">
        <f>J445+AF445</f>
        <v>44702.256099537037</v>
      </c>
      <c r="L445" s="38" t="s">
        <v>46</v>
      </c>
      <c r="M445" s="39">
        <v>44683.256099537037</v>
      </c>
      <c r="N445" s="32" t="s">
        <v>21</v>
      </c>
      <c r="O445" s="32"/>
      <c r="P445" s="36">
        <v>44686.256099537037</v>
      </c>
      <c r="Q445" s="32" t="s">
        <v>21</v>
      </c>
      <c r="R445" s="32"/>
      <c r="S445" s="32"/>
      <c r="T445" s="36">
        <v>44684.256099537037</v>
      </c>
      <c r="U445" s="32"/>
      <c r="V445" s="32">
        <v>0</v>
      </c>
      <c r="W445" s="32"/>
      <c r="X445" s="32"/>
      <c r="Y445" s="32"/>
      <c r="Z445" s="32"/>
      <c r="AA445" s="32"/>
      <c r="AC445" s="38">
        <f>ABS(M445-J445)</f>
        <v>7</v>
      </c>
      <c r="AD445" s="40"/>
      <c r="AE445" s="37">
        <v>3</v>
      </c>
      <c r="AF445" s="37">
        <v>26</v>
      </c>
      <c r="AG445" s="32"/>
      <c r="AH445" s="32"/>
      <c r="AI445" s="32"/>
      <c r="AJ445" s="37">
        <f>I445-H445</f>
        <v>3</v>
      </c>
    </row>
    <row r="446" spans="1:38" x14ac:dyDescent="0.35">
      <c r="A446" s="32">
        <v>906</v>
      </c>
      <c r="B446" s="32" t="s">
        <v>910</v>
      </c>
      <c r="C446" s="32" t="s">
        <v>50</v>
      </c>
      <c r="D446" s="32" t="s">
        <v>2502</v>
      </c>
      <c r="E446" s="32" t="s">
        <v>2539</v>
      </c>
      <c r="F446" s="32" t="str">
        <f t="shared" si="17"/>
        <v>Program Office-Director</v>
      </c>
      <c r="G446" s="32" t="s">
        <v>45</v>
      </c>
      <c r="H446" s="36">
        <v>45161.249560185184</v>
      </c>
      <c r="I446" s="36">
        <v>45163.249560185184</v>
      </c>
      <c r="J446" s="36">
        <f>I446+AE446</f>
        <v>45166.249560185184</v>
      </c>
      <c r="K446" s="36">
        <f>J446+AF446</f>
        <v>45192.249560185184</v>
      </c>
      <c r="L446" s="38" t="s">
        <v>46</v>
      </c>
      <c r="M446" s="39">
        <v>45173.249560185184</v>
      </c>
      <c r="N446" s="32" t="s">
        <v>20</v>
      </c>
      <c r="O446" s="32"/>
      <c r="P446" s="36">
        <v>45179.249560185184</v>
      </c>
      <c r="Q446" s="32" t="s">
        <v>20</v>
      </c>
      <c r="R446" s="36">
        <v>45175.249560185184</v>
      </c>
      <c r="S446" s="36">
        <v>45177.249560185184</v>
      </c>
      <c r="T446" s="36">
        <v>45177.249560185184</v>
      </c>
      <c r="U446" s="36">
        <v>45178.249560185184</v>
      </c>
      <c r="V446" s="41">
        <v>1</v>
      </c>
      <c r="W446" s="36">
        <v>45179.249560185184</v>
      </c>
      <c r="X446" s="36">
        <v>45182.249560185184</v>
      </c>
      <c r="Y446" s="36">
        <v>45184.249560185184</v>
      </c>
      <c r="Z446" s="32"/>
      <c r="AA446" s="32"/>
      <c r="AB446" s="5">
        <v>45204.249560185184</v>
      </c>
      <c r="AC446" s="38">
        <f>ABS(M446-J446)</f>
        <v>7</v>
      </c>
      <c r="AD446" s="37">
        <v>165</v>
      </c>
      <c r="AE446" s="37">
        <v>3</v>
      </c>
      <c r="AF446" s="37">
        <v>26</v>
      </c>
      <c r="AG446" s="32">
        <v>154</v>
      </c>
      <c r="AH446" s="41">
        <f>W446-U446</f>
        <v>1</v>
      </c>
      <c r="AI446" s="42">
        <f>U446-M446</f>
        <v>5</v>
      </c>
      <c r="AJ446" s="37">
        <f>I446-H446</f>
        <v>2</v>
      </c>
      <c r="AK446">
        <f>AB446-U446</f>
        <v>26</v>
      </c>
      <c r="AL446" s="11">
        <f t="shared" ref="AL446:AL447" si="18">Y446-X446</f>
        <v>2</v>
      </c>
    </row>
    <row r="447" spans="1:38" x14ac:dyDescent="0.35">
      <c r="A447" s="32">
        <v>904</v>
      </c>
      <c r="B447" s="32" t="s">
        <v>909</v>
      </c>
      <c r="C447" s="32" t="s">
        <v>50</v>
      </c>
      <c r="D447" s="32" t="s">
        <v>2502</v>
      </c>
      <c r="E447" s="32" t="s">
        <v>2539</v>
      </c>
      <c r="F447" s="32" t="str">
        <f t="shared" si="17"/>
        <v>Program Office-Director</v>
      </c>
      <c r="G447" s="32" t="s">
        <v>45</v>
      </c>
      <c r="H447" s="36">
        <v>45159.249560185184</v>
      </c>
      <c r="I447" s="36">
        <v>45162.249560185184</v>
      </c>
      <c r="J447" s="36">
        <f>I447+AE447</f>
        <v>45166.249560185184</v>
      </c>
      <c r="K447" s="36">
        <f>J447+AF447</f>
        <v>45190.249560185184</v>
      </c>
      <c r="L447" s="38" t="s">
        <v>46</v>
      </c>
      <c r="M447" s="39">
        <v>45169.249560185184</v>
      </c>
      <c r="N447" s="32" t="s">
        <v>20</v>
      </c>
      <c r="O447" s="32"/>
      <c r="P447" s="36">
        <v>45175.249560185184</v>
      </c>
      <c r="Q447" s="32" t="s">
        <v>20</v>
      </c>
      <c r="R447" s="36">
        <v>45171.249560185184</v>
      </c>
      <c r="S447" s="36">
        <v>45172.249560185184</v>
      </c>
      <c r="T447" s="36">
        <v>45171.249560185184</v>
      </c>
      <c r="U447" s="36">
        <v>45172.249560185184</v>
      </c>
      <c r="V447" s="41">
        <v>1</v>
      </c>
      <c r="W447" s="36">
        <v>45173.249560185184</v>
      </c>
      <c r="X447" s="36">
        <v>45176.249560185184</v>
      </c>
      <c r="Y447" s="36">
        <v>45178.249560185184</v>
      </c>
      <c r="Z447" s="32"/>
      <c r="AA447" s="32"/>
      <c r="AB447" s="5">
        <v>45195.249560185184</v>
      </c>
      <c r="AC447" s="38">
        <f>ABS(M447-J447)</f>
        <v>3</v>
      </c>
      <c r="AD447" s="37">
        <v>165</v>
      </c>
      <c r="AE447" s="37">
        <v>4</v>
      </c>
      <c r="AF447" s="37">
        <v>24</v>
      </c>
      <c r="AG447" s="32">
        <v>170</v>
      </c>
      <c r="AH447" s="41">
        <f>W447-U447</f>
        <v>1</v>
      </c>
      <c r="AI447" s="42">
        <f>U447-M447</f>
        <v>3</v>
      </c>
      <c r="AJ447" s="37">
        <f>I447-H447</f>
        <v>3</v>
      </c>
      <c r="AK447">
        <f>AB447-U447</f>
        <v>23</v>
      </c>
      <c r="AL447" s="11">
        <f t="shared" si="18"/>
        <v>2</v>
      </c>
    </row>
    <row r="448" spans="1:38" x14ac:dyDescent="0.35">
      <c r="A448" s="32">
        <v>830</v>
      </c>
      <c r="B448" s="32" t="s">
        <v>847</v>
      </c>
      <c r="C448" s="32" t="s">
        <v>50</v>
      </c>
      <c r="D448" s="32" t="s">
        <v>2502</v>
      </c>
      <c r="E448" s="32" t="s">
        <v>2539</v>
      </c>
      <c r="F448" s="32" t="str">
        <f t="shared" si="17"/>
        <v>Program Office-Director</v>
      </c>
      <c r="G448" s="32" t="s">
        <v>45</v>
      </c>
      <c r="H448" s="36">
        <v>44627.625335648147</v>
      </c>
      <c r="I448" s="36">
        <v>44630.625335648147</v>
      </c>
      <c r="J448" s="36">
        <f>I448+AE448</f>
        <v>44631.625335648147</v>
      </c>
      <c r="K448" s="36">
        <f>J448+AF448</f>
        <v>44660.625335648147</v>
      </c>
      <c r="L448" s="38" t="s">
        <v>46</v>
      </c>
      <c r="M448" s="39">
        <v>44638.625335648147</v>
      </c>
      <c r="N448" s="32" t="s">
        <v>21</v>
      </c>
      <c r="O448" s="32"/>
      <c r="P448" s="36">
        <v>44645.625335648147</v>
      </c>
      <c r="Q448" s="32" t="s">
        <v>21</v>
      </c>
      <c r="R448" s="32"/>
      <c r="S448" s="32"/>
      <c r="T448" s="36">
        <v>44641.625335648147</v>
      </c>
      <c r="U448" s="32"/>
      <c r="V448" s="32">
        <v>0</v>
      </c>
      <c r="W448" s="32"/>
      <c r="X448" s="32"/>
      <c r="Y448" s="32"/>
      <c r="Z448" s="32"/>
      <c r="AA448" s="32"/>
      <c r="AC448" s="38">
        <f>ABS(M448-J448)</f>
        <v>7</v>
      </c>
      <c r="AD448" s="40"/>
      <c r="AE448" s="37">
        <v>1</v>
      </c>
      <c r="AF448" s="37">
        <v>29</v>
      </c>
      <c r="AG448" s="32"/>
      <c r="AH448" s="32"/>
      <c r="AI448" s="32"/>
      <c r="AJ448" s="37">
        <f>I448-H448</f>
        <v>3</v>
      </c>
    </row>
    <row r="449" spans="1:38" x14ac:dyDescent="0.35">
      <c r="A449" s="32">
        <v>791</v>
      </c>
      <c r="B449" s="32" t="s">
        <v>811</v>
      </c>
      <c r="C449" s="32" t="s">
        <v>50</v>
      </c>
      <c r="D449" s="32" t="s">
        <v>2502</v>
      </c>
      <c r="E449" s="32" t="s">
        <v>2539</v>
      </c>
      <c r="F449" s="32" t="str">
        <f t="shared" si="17"/>
        <v>Program Office-Director</v>
      </c>
      <c r="G449" s="32" t="s">
        <v>45</v>
      </c>
      <c r="H449" s="36">
        <v>44902.674583333333</v>
      </c>
      <c r="I449" s="36">
        <v>44906.674583333333</v>
      </c>
      <c r="J449" s="36">
        <f>I449+AE449</f>
        <v>44912.674583333333</v>
      </c>
      <c r="K449" s="36">
        <f>J449+AF449</f>
        <v>44941.674583333333</v>
      </c>
      <c r="L449" s="38" t="s">
        <v>46</v>
      </c>
      <c r="M449" s="39">
        <v>44926.674583333333</v>
      </c>
      <c r="N449" s="32" t="s">
        <v>48</v>
      </c>
      <c r="O449" s="32" t="s">
        <v>28</v>
      </c>
      <c r="P449" s="36"/>
      <c r="Q449" s="32"/>
      <c r="R449" s="32"/>
      <c r="S449" s="32"/>
      <c r="T449" s="36">
        <v>44927.674583333333</v>
      </c>
      <c r="U449" s="32"/>
      <c r="V449" s="32">
        <v>0</v>
      </c>
      <c r="W449" s="32"/>
      <c r="X449" s="32"/>
      <c r="Y449" s="32"/>
      <c r="Z449" s="32"/>
      <c r="AA449" s="32" t="s">
        <v>31</v>
      </c>
      <c r="AC449" s="38">
        <f>ABS(M449-J449)</f>
        <v>14</v>
      </c>
      <c r="AD449" s="40"/>
      <c r="AE449" s="37">
        <v>6</v>
      </c>
      <c r="AF449" s="37">
        <v>29</v>
      </c>
      <c r="AG449" s="32"/>
      <c r="AH449" s="32"/>
      <c r="AI449" s="32"/>
      <c r="AJ449" s="37">
        <f>I449-H449</f>
        <v>4</v>
      </c>
    </row>
    <row r="450" spans="1:38" x14ac:dyDescent="0.35">
      <c r="A450" s="32">
        <v>763</v>
      </c>
      <c r="B450" s="32" t="s">
        <v>788</v>
      </c>
      <c r="C450" s="32" t="s">
        <v>50</v>
      </c>
      <c r="D450" s="32" t="s">
        <v>2502</v>
      </c>
      <c r="E450" s="32" t="s">
        <v>2539</v>
      </c>
      <c r="F450" s="32" t="str">
        <f t="shared" si="17"/>
        <v>Program Office-Director</v>
      </c>
      <c r="G450" s="32" t="s">
        <v>45</v>
      </c>
      <c r="H450" s="36">
        <v>44728.736145833333</v>
      </c>
      <c r="I450" s="36">
        <v>44732.736145833333</v>
      </c>
      <c r="J450" s="36">
        <f>I450+AE450</f>
        <v>44733.736145833333</v>
      </c>
      <c r="K450" s="36">
        <f>J450+AF450</f>
        <v>44748.736145833333</v>
      </c>
      <c r="L450" s="38" t="s">
        <v>46</v>
      </c>
      <c r="M450" s="39">
        <v>44744.736145833333</v>
      </c>
      <c r="N450" s="32" t="s">
        <v>48</v>
      </c>
      <c r="O450" s="32" t="s">
        <v>27</v>
      </c>
      <c r="P450" s="36"/>
      <c r="Q450" s="32"/>
      <c r="R450" s="32"/>
      <c r="S450" s="32"/>
      <c r="T450" s="36">
        <v>44745.736145833333</v>
      </c>
      <c r="U450" s="32"/>
      <c r="V450" s="32">
        <v>0</v>
      </c>
      <c r="W450" s="32"/>
      <c r="X450" s="32"/>
      <c r="Y450" s="32"/>
      <c r="Z450" s="32"/>
      <c r="AA450" s="32" t="s">
        <v>31</v>
      </c>
      <c r="AC450" s="38">
        <f>ABS(M450-J450)</f>
        <v>11</v>
      </c>
      <c r="AD450" s="40"/>
      <c r="AE450" s="37">
        <v>1</v>
      </c>
      <c r="AF450" s="37">
        <v>15</v>
      </c>
      <c r="AG450" s="32"/>
      <c r="AH450" s="32"/>
      <c r="AI450" s="32"/>
      <c r="AJ450" s="37">
        <f>I450-H450</f>
        <v>4</v>
      </c>
    </row>
    <row r="451" spans="1:38" x14ac:dyDescent="0.35">
      <c r="A451" s="32">
        <v>728</v>
      </c>
      <c r="B451" s="32" t="s">
        <v>754</v>
      </c>
      <c r="C451" s="32" t="s">
        <v>50</v>
      </c>
      <c r="D451" s="32" t="s">
        <v>2502</v>
      </c>
      <c r="E451" s="32" t="s">
        <v>2539</v>
      </c>
      <c r="F451" s="32" t="str">
        <f t="shared" ref="F451:F514" si="19">_xlfn.CONCAT(C451,"-",E451)</f>
        <v>Program Office-Director</v>
      </c>
      <c r="G451" s="32" t="s">
        <v>45</v>
      </c>
      <c r="H451" s="36">
        <v>44605.660578703704</v>
      </c>
      <c r="I451" s="36">
        <v>44607.660578703704</v>
      </c>
      <c r="J451" s="36">
        <f>I451+AE451</f>
        <v>44612.660578703704</v>
      </c>
      <c r="K451" s="36">
        <f>J451+AF451</f>
        <v>44618.660578703704</v>
      </c>
      <c r="L451" s="38" t="s">
        <v>46</v>
      </c>
      <c r="M451" s="39">
        <v>44618.660578703704</v>
      </c>
      <c r="N451" s="32" t="s">
        <v>48</v>
      </c>
      <c r="O451" s="32" t="s">
        <v>27</v>
      </c>
      <c r="P451" s="36"/>
      <c r="Q451" s="32"/>
      <c r="R451" s="32"/>
      <c r="S451" s="32"/>
      <c r="T451" s="36">
        <v>44620.660578703704</v>
      </c>
      <c r="U451" s="32"/>
      <c r="V451" s="32">
        <v>0</v>
      </c>
      <c r="W451" s="32"/>
      <c r="X451" s="32"/>
      <c r="Y451" s="32"/>
      <c r="Z451" s="32"/>
      <c r="AA451" s="32" t="s">
        <v>30</v>
      </c>
      <c r="AC451" s="38">
        <f>ABS(M451-J451)</f>
        <v>6</v>
      </c>
      <c r="AD451" s="40"/>
      <c r="AE451" s="37">
        <v>5</v>
      </c>
      <c r="AF451" s="37">
        <v>6</v>
      </c>
      <c r="AG451" s="32"/>
      <c r="AH451" s="32"/>
      <c r="AI451" s="32"/>
      <c r="AJ451" s="37">
        <f>I451-H451</f>
        <v>2</v>
      </c>
    </row>
    <row r="452" spans="1:38" x14ac:dyDescent="0.35">
      <c r="A452" s="32">
        <v>719</v>
      </c>
      <c r="B452" s="32" t="s">
        <v>746</v>
      </c>
      <c r="C452" s="32" t="s">
        <v>50</v>
      </c>
      <c r="D452" s="32" t="s">
        <v>2502</v>
      </c>
      <c r="E452" s="32" t="s">
        <v>2539</v>
      </c>
      <c r="F452" s="32" t="str">
        <f t="shared" si="19"/>
        <v>Program Office-Director</v>
      </c>
      <c r="G452" s="32" t="s">
        <v>45</v>
      </c>
      <c r="H452" s="36">
        <v>44627.686331018522</v>
      </c>
      <c r="I452" s="36">
        <v>44630.686331018522</v>
      </c>
      <c r="J452" s="36">
        <f>I452+AE452</f>
        <v>44634.686331018522</v>
      </c>
      <c r="K452" s="36">
        <f>J452+AF452</f>
        <v>44643.686331018522</v>
      </c>
      <c r="L452" s="38" t="s">
        <v>46</v>
      </c>
      <c r="M452" s="39">
        <v>44647.686331018522</v>
      </c>
      <c r="N452" s="32" t="s">
        <v>48</v>
      </c>
      <c r="O452" s="32" t="s">
        <v>25</v>
      </c>
      <c r="P452" s="36"/>
      <c r="Q452" s="32"/>
      <c r="R452" s="32"/>
      <c r="S452" s="32"/>
      <c r="T452" s="36">
        <v>44648.686331018522</v>
      </c>
      <c r="U452" s="32"/>
      <c r="V452" s="32">
        <v>0</v>
      </c>
      <c r="W452" s="32"/>
      <c r="X452" s="32"/>
      <c r="Y452" s="32"/>
      <c r="Z452" s="32"/>
      <c r="AA452" s="32" t="s">
        <v>30</v>
      </c>
      <c r="AC452" s="38">
        <f>ABS(M452-J452)</f>
        <v>13</v>
      </c>
      <c r="AD452" s="40"/>
      <c r="AE452" s="37">
        <v>4</v>
      </c>
      <c r="AF452" s="37">
        <v>9</v>
      </c>
      <c r="AG452" s="32"/>
      <c r="AH452" s="32"/>
      <c r="AI452" s="32"/>
      <c r="AJ452" s="37">
        <f>I452-H452</f>
        <v>3</v>
      </c>
    </row>
    <row r="453" spans="1:38" x14ac:dyDescent="0.35">
      <c r="A453" s="32">
        <v>716</v>
      </c>
      <c r="B453" s="32" t="s">
        <v>743</v>
      </c>
      <c r="C453" s="32" t="s">
        <v>50</v>
      </c>
      <c r="D453" s="32" t="s">
        <v>2502</v>
      </c>
      <c r="E453" s="32" t="s">
        <v>2539</v>
      </c>
      <c r="F453" s="32" t="str">
        <f t="shared" si="19"/>
        <v>Program Office-Director</v>
      </c>
      <c r="G453" s="32" t="s">
        <v>45</v>
      </c>
      <c r="H453" s="36">
        <v>44630.686331018522</v>
      </c>
      <c r="I453" s="36">
        <v>44633.686331018522</v>
      </c>
      <c r="J453" s="36">
        <f>I453+AE453</f>
        <v>44634.686331018522</v>
      </c>
      <c r="K453" s="36">
        <f>J453+AF453</f>
        <v>44646.686331018522</v>
      </c>
      <c r="L453" s="38" t="s">
        <v>46</v>
      </c>
      <c r="M453" s="39">
        <v>44638.686331018522</v>
      </c>
      <c r="N453" s="32" t="s">
        <v>48</v>
      </c>
      <c r="O453" s="32" t="s">
        <v>24</v>
      </c>
      <c r="P453" s="36"/>
      <c r="Q453" s="32"/>
      <c r="R453" s="32"/>
      <c r="S453" s="32"/>
      <c r="T453" s="36"/>
      <c r="U453" s="32"/>
      <c r="V453" s="32">
        <v>0</v>
      </c>
      <c r="W453" s="32"/>
      <c r="X453" s="32"/>
      <c r="Y453" s="32"/>
      <c r="Z453" s="32"/>
      <c r="AA453" s="32" t="s">
        <v>30</v>
      </c>
      <c r="AC453" s="38">
        <f>ABS(M453-J453)</f>
        <v>4</v>
      </c>
      <c r="AD453" s="40"/>
      <c r="AE453" s="37">
        <v>1</v>
      </c>
      <c r="AF453" s="37">
        <v>12</v>
      </c>
      <c r="AG453" s="32"/>
      <c r="AH453" s="32"/>
      <c r="AI453" s="32"/>
      <c r="AJ453" s="37">
        <f>I453-H453</f>
        <v>3</v>
      </c>
    </row>
    <row r="454" spans="1:38" x14ac:dyDescent="0.35">
      <c r="A454" s="32">
        <v>713</v>
      </c>
      <c r="B454" s="32" t="s">
        <v>740</v>
      </c>
      <c r="C454" s="32" t="s">
        <v>50</v>
      </c>
      <c r="D454" s="32" t="s">
        <v>2502</v>
      </c>
      <c r="E454" s="32" t="s">
        <v>2539</v>
      </c>
      <c r="F454" s="32" t="str">
        <f t="shared" si="19"/>
        <v>Program Office-Director</v>
      </c>
      <c r="G454" s="32" t="s">
        <v>45</v>
      </c>
      <c r="H454" s="36">
        <v>44625.686331018522</v>
      </c>
      <c r="I454" s="36">
        <v>44628.686331018522</v>
      </c>
      <c r="J454" s="36">
        <f>I454+AE454</f>
        <v>44634.686331018522</v>
      </c>
      <c r="K454" s="36">
        <f>J454+AF454</f>
        <v>44654.686331018522</v>
      </c>
      <c r="L454" s="38" t="s">
        <v>47</v>
      </c>
      <c r="M454" s="39"/>
      <c r="N454" s="32"/>
      <c r="O454" s="32"/>
      <c r="P454" s="36"/>
      <c r="Q454" s="32"/>
      <c r="R454" s="32"/>
      <c r="S454" s="32"/>
      <c r="T454" s="36"/>
      <c r="U454" s="32"/>
      <c r="V454" s="32">
        <v>0</v>
      </c>
      <c r="W454" s="32"/>
      <c r="X454" s="32"/>
      <c r="Y454" s="32"/>
      <c r="Z454" s="32"/>
      <c r="AA454" s="32"/>
      <c r="AC454" s="38"/>
      <c r="AD454" s="40"/>
      <c r="AE454" s="37">
        <v>6</v>
      </c>
      <c r="AF454" s="37">
        <v>20</v>
      </c>
      <c r="AG454" s="32"/>
      <c r="AH454" s="32"/>
      <c r="AI454" s="32"/>
      <c r="AJ454" s="37">
        <f>I454-H454</f>
        <v>3</v>
      </c>
    </row>
    <row r="455" spans="1:38" x14ac:dyDescent="0.35">
      <c r="A455" s="32">
        <v>679</v>
      </c>
      <c r="B455" s="32" t="s">
        <v>711</v>
      </c>
      <c r="C455" s="32" t="s">
        <v>50</v>
      </c>
      <c r="D455" s="32" t="s">
        <v>2502</v>
      </c>
      <c r="E455" s="32" t="s">
        <v>2539</v>
      </c>
      <c r="F455" s="32" t="str">
        <f t="shared" si="19"/>
        <v>Program Office-Director</v>
      </c>
      <c r="G455" s="32" t="s">
        <v>45</v>
      </c>
      <c r="H455" s="36">
        <v>45142.885671296295</v>
      </c>
      <c r="I455" s="36">
        <v>45144.885671296295</v>
      </c>
      <c r="J455" s="36">
        <f>I455+AE455</f>
        <v>45147.885671296295</v>
      </c>
      <c r="K455" s="36">
        <f>J455+AF455</f>
        <v>45175.885671296295</v>
      </c>
      <c r="L455" s="38" t="s">
        <v>46</v>
      </c>
      <c r="M455" s="39">
        <v>45163.885671296295</v>
      </c>
      <c r="N455" s="32" t="s">
        <v>20</v>
      </c>
      <c r="O455" s="32"/>
      <c r="P455" s="36">
        <v>45168.885671296295</v>
      </c>
      <c r="Q455" s="32" t="s">
        <v>20</v>
      </c>
      <c r="R455" s="36">
        <v>45164.885671296295</v>
      </c>
      <c r="S455" s="36">
        <v>45167.885671296295</v>
      </c>
      <c r="T455" s="36">
        <v>45167.885671296295</v>
      </c>
      <c r="U455" s="36">
        <v>45176.885671296295</v>
      </c>
      <c r="V455" s="41">
        <v>1</v>
      </c>
      <c r="W455" s="36">
        <v>45179.885671296295</v>
      </c>
      <c r="X455" s="36">
        <v>45182.885671296295</v>
      </c>
      <c r="Y455" s="36">
        <v>45185.885671296295</v>
      </c>
      <c r="Z455" s="32"/>
      <c r="AA455" s="32"/>
      <c r="AB455" s="5">
        <v>45195.885671296295</v>
      </c>
      <c r="AC455" s="38">
        <f>ABS(M455-J455)</f>
        <v>16</v>
      </c>
      <c r="AD455" s="37">
        <v>165</v>
      </c>
      <c r="AE455" s="37">
        <v>3</v>
      </c>
      <c r="AF455" s="37">
        <v>28</v>
      </c>
      <c r="AG455" s="32">
        <v>127</v>
      </c>
      <c r="AH455" s="41">
        <f>W455-U455</f>
        <v>3</v>
      </c>
      <c r="AI455" s="42">
        <f>U455-M455</f>
        <v>13</v>
      </c>
      <c r="AJ455" s="37">
        <f>I455-H455</f>
        <v>2</v>
      </c>
      <c r="AK455">
        <f>AB455-U455</f>
        <v>19</v>
      </c>
      <c r="AL455" s="11">
        <f>Y455-X455</f>
        <v>3</v>
      </c>
    </row>
    <row r="456" spans="1:38" x14ac:dyDescent="0.35">
      <c r="A456" s="32">
        <v>675</v>
      </c>
      <c r="B456" s="32" t="s">
        <v>707</v>
      </c>
      <c r="C456" s="32" t="s">
        <v>50</v>
      </c>
      <c r="D456" s="32" t="s">
        <v>2502</v>
      </c>
      <c r="E456" s="32" t="s">
        <v>2539</v>
      </c>
      <c r="F456" s="32" t="str">
        <f t="shared" si="19"/>
        <v>Program Office-Director</v>
      </c>
      <c r="G456" s="32" t="s">
        <v>45</v>
      </c>
      <c r="H456" s="36">
        <v>45143.885671296295</v>
      </c>
      <c r="I456" s="36">
        <v>45145.885671296295</v>
      </c>
      <c r="J456" s="36">
        <f>I456+AE456</f>
        <v>45147.885671296295</v>
      </c>
      <c r="K456" s="36">
        <f>J456+AF456</f>
        <v>45161.885671296295</v>
      </c>
      <c r="L456" s="38" t="s">
        <v>46</v>
      </c>
      <c r="M456" s="39">
        <v>45159.885671296295</v>
      </c>
      <c r="N456" s="32" t="s">
        <v>48</v>
      </c>
      <c r="O456" s="32" t="s">
        <v>26</v>
      </c>
      <c r="P456" s="36"/>
      <c r="Q456" s="32"/>
      <c r="R456" s="32"/>
      <c r="S456" s="32"/>
      <c r="T456" s="36">
        <v>45162.885671296295</v>
      </c>
      <c r="U456" s="32"/>
      <c r="V456" s="32">
        <v>0</v>
      </c>
      <c r="W456" s="32"/>
      <c r="X456" s="32"/>
      <c r="Y456" s="32"/>
      <c r="Z456" s="32"/>
      <c r="AA456" s="32" t="s">
        <v>30</v>
      </c>
      <c r="AC456" s="38">
        <f>ABS(M456-J456)</f>
        <v>12</v>
      </c>
      <c r="AD456" s="40"/>
      <c r="AE456" s="37">
        <v>2</v>
      </c>
      <c r="AF456" s="37">
        <v>14</v>
      </c>
      <c r="AG456" s="32"/>
      <c r="AH456" s="32"/>
      <c r="AI456" s="32"/>
      <c r="AJ456" s="37">
        <f>I456-H456</f>
        <v>2</v>
      </c>
    </row>
    <row r="457" spans="1:38" x14ac:dyDescent="0.35">
      <c r="A457" s="32">
        <v>671</v>
      </c>
      <c r="B457" s="32" t="s">
        <v>703</v>
      </c>
      <c r="C457" s="32" t="s">
        <v>50</v>
      </c>
      <c r="D457" s="32" t="s">
        <v>2502</v>
      </c>
      <c r="E457" s="32" t="s">
        <v>2539</v>
      </c>
      <c r="F457" s="32" t="str">
        <f t="shared" si="19"/>
        <v>Program Office-Director</v>
      </c>
      <c r="G457" s="32" t="s">
        <v>45</v>
      </c>
      <c r="H457" s="36">
        <v>45141.885671296295</v>
      </c>
      <c r="I457" s="36">
        <v>45142.885671296295</v>
      </c>
      <c r="J457" s="36">
        <f>I457+AE457</f>
        <v>45147.885671296295</v>
      </c>
      <c r="K457" s="36">
        <f>J457+AF457</f>
        <v>45171.885671296295</v>
      </c>
      <c r="L457" s="38" t="s">
        <v>46</v>
      </c>
      <c r="M457" s="39">
        <v>45160.885671296295</v>
      </c>
      <c r="N457" s="32" t="s">
        <v>48</v>
      </c>
      <c r="O457" s="32" t="s">
        <v>27</v>
      </c>
      <c r="P457" s="36"/>
      <c r="Q457" s="32"/>
      <c r="R457" s="32"/>
      <c r="S457" s="32"/>
      <c r="T457" s="36"/>
      <c r="U457" s="32"/>
      <c r="V457" s="32">
        <v>0</v>
      </c>
      <c r="W457" s="32"/>
      <c r="X457" s="32"/>
      <c r="Y457" s="32"/>
      <c r="Z457" s="32"/>
      <c r="AA457" s="32" t="s">
        <v>31</v>
      </c>
      <c r="AC457" s="38">
        <f>ABS(M457-J457)</f>
        <v>13</v>
      </c>
      <c r="AD457" s="40"/>
      <c r="AE457" s="37">
        <v>5</v>
      </c>
      <c r="AF457" s="37">
        <v>24</v>
      </c>
      <c r="AG457" s="32"/>
      <c r="AH457" s="32"/>
      <c r="AI457" s="32"/>
      <c r="AJ457" s="37">
        <f>I457-H457</f>
        <v>1</v>
      </c>
    </row>
    <row r="458" spans="1:38" x14ac:dyDescent="0.35">
      <c r="A458" s="32">
        <v>658</v>
      </c>
      <c r="B458" s="32" t="s">
        <v>691</v>
      </c>
      <c r="C458" s="32" t="s">
        <v>50</v>
      </c>
      <c r="D458" s="32" t="s">
        <v>2502</v>
      </c>
      <c r="E458" s="32" t="s">
        <v>2539</v>
      </c>
      <c r="F458" s="32" t="str">
        <f t="shared" si="19"/>
        <v>Program Office-Director</v>
      </c>
      <c r="G458" s="32" t="s">
        <v>45</v>
      </c>
      <c r="H458" s="36">
        <v>44914.016504629632</v>
      </c>
      <c r="I458" s="36">
        <v>44918.016504629632</v>
      </c>
      <c r="J458" s="36">
        <f>I458+AE458</f>
        <v>44922.016504629632</v>
      </c>
      <c r="K458" s="36">
        <f>J458+AF458</f>
        <v>44933.016504629632</v>
      </c>
      <c r="L458" s="38" t="s">
        <v>46</v>
      </c>
      <c r="M458" s="39">
        <v>44931.016504629632</v>
      </c>
      <c r="N458" s="32" t="s">
        <v>48</v>
      </c>
      <c r="O458" s="32" t="s">
        <v>26</v>
      </c>
      <c r="P458" s="36"/>
      <c r="Q458" s="32"/>
      <c r="R458" s="32"/>
      <c r="S458" s="32"/>
      <c r="T458" s="36">
        <v>44935.016504629632</v>
      </c>
      <c r="U458" s="32"/>
      <c r="V458" s="32">
        <v>0</v>
      </c>
      <c r="W458" s="32"/>
      <c r="X458" s="32"/>
      <c r="Y458" s="32"/>
      <c r="Z458" s="32"/>
      <c r="AA458" s="32" t="s">
        <v>31</v>
      </c>
      <c r="AC458" s="38">
        <f>ABS(M458-J458)</f>
        <v>9</v>
      </c>
      <c r="AD458" s="40"/>
      <c r="AE458" s="37">
        <v>4</v>
      </c>
      <c r="AF458" s="37">
        <v>11</v>
      </c>
      <c r="AG458" s="32"/>
      <c r="AH458" s="32"/>
      <c r="AI458" s="32"/>
      <c r="AJ458" s="37">
        <f>I458-H458</f>
        <v>4</v>
      </c>
    </row>
    <row r="459" spans="1:38" x14ac:dyDescent="0.35">
      <c r="A459" s="32">
        <v>653</v>
      </c>
      <c r="B459" s="32" t="s">
        <v>686</v>
      </c>
      <c r="C459" s="32" t="s">
        <v>50</v>
      </c>
      <c r="D459" s="32" t="s">
        <v>2502</v>
      </c>
      <c r="E459" s="32" t="s">
        <v>2539</v>
      </c>
      <c r="F459" s="32" t="str">
        <f t="shared" si="19"/>
        <v>Program Office-Director</v>
      </c>
      <c r="G459" s="32" t="s">
        <v>45</v>
      </c>
      <c r="H459" s="36">
        <v>44915.016504629632</v>
      </c>
      <c r="I459" s="36">
        <v>44917.016504629632</v>
      </c>
      <c r="J459" s="36">
        <f>I459+AE459</f>
        <v>44922.016504629632</v>
      </c>
      <c r="K459" s="36">
        <f>J459+AF459</f>
        <v>44936.016504629632</v>
      </c>
      <c r="L459" s="38" t="s">
        <v>46</v>
      </c>
      <c r="M459" s="39">
        <v>44927.016504629632</v>
      </c>
      <c r="N459" s="32" t="s">
        <v>20</v>
      </c>
      <c r="O459" s="32"/>
      <c r="P459" s="36">
        <v>44932.016504629632</v>
      </c>
      <c r="Q459" s="32" t="s">
        <v>20</v>
      </c>
      <c r="R459" s="36">
        <v>44928.016504629632</v>
      </c>
      <c r="S459" s="36">
        <v>44931.016504629632</v>
      </c>
      <c r="T459" s="36">
        <v>44928.016504629632</v>
      </c>
      <c r="U459" s="36">
        <v>44930.016504629632</v>
      </c>
      <c r="V459" s="41">
        <v>1</v>
      </c>
      <c r="W459" s="36">
        <v>44933.016504629632</v>
      </c>
      <c r="X459" s="36">
        <v>44936.016504629632</v>
      </c>
      <c r="Y459" s="36">
        <v>44938.016504629632</v>
      </c>
      <c r="Z459" s="32"/>
      <c r="AA459" s="32"/>
      <c r="AB459" s="5">
        <v>44960.016504629632</v>
      </c>
      <c r="AC459" s="38">
        <f>ABS(M459-J459)</f>
        <v>5</v>
      </c>
      <c r="AD459" s="37">
        <v>165</v>
      </c>
      <c r="AE459" s="37">
        <v>5</v>
      </c>
      <c r="AF459" s="37">
        <v>14</v>
      </c>
      <c r="AG459" s="32">
        <v>180</v>
      </c>
      <c r="AH459" s="41">
        <f>W459-U459</f>
        <v>3</v>
      </c>
      <c r="AI459" s="42">
        <f>U459-M459</f>
        <v>3</v>
      </c>
      <c r="AJ459" s="37">
        <f>I459-H459</f>
        <v>2</v>
      </c>
      <c r="AK459">
        <f>AB459-U459</f>
        <v>30</v>
      </c>
      <c r="AL459" s="11">
        <f>Y459-X459</f>
        <v>2</v>
      </c>
    </row>
    <row r="460" spans="1:38" x14ac:dyDescent="0.35">
      <c r="A460" s="32">
        <v>639</v>
      </c>
      <c r="B460" s="32" t="s">
        <v>675</v>
      </c>
      <c r="C460" s="32" t="s">
        <v>50</v>
      </c>
      <c r="D460" s="32" t="s">
        <v>2502</v>
      </c>
      <c r="E460" s="32" t="s">
        <v>2540</v>
      </c>
      <c r="F460" s="32" t="str">
        <f t="shared" si="19"/>
        <v>Program Office-Head of Department</v>
      </c>
      <c r="G460" s="32" t="s">
        <v>45</v>
      </c>
      <c r="H460" s="36">
        <v>44827.302743055552</v>
      </c>
      <c r="I460" s="36">
        <v>44828.302743055552</v>
      </c>
      <c r="J460" s="36">
        <f>I460+AE460</f>
        <v>44833.302743055552</v>
      </c>
      <c r="K460" s="36">
        <f>J460+AF460</f>
        <v>44843.302743055552</v>
      </c>
      <c r="L460" s="38" t="s">
        <v>46</v>
      </c>
      <c r="M460" s="39">
        <v>44847.302743055552</v>
      </c>
      <c r="N460" s="32" t="s">
        <v>48</v>
      </c>
      <c r="O460" s="32" t="s">
        <v>26</v>
      </c>
      <c r="P460" s="36"/>
      <c r="Q460" s="32"/>
      <c r="R460" s="32"/>
      <c r="S460" s="32"/>
      <c r="T460" s="36"/>
      <c r="U460" s="32"/>
      <c r="V460" s="32">
        <v>0</v>
      </c>
      <c r="W460" s="32"/>
      <c r="X460" s="32"/>
      <c r="Y460" s="32"/>
      <c r="Z460" s="32"/>
      <c r="AA460" s="32" t="s">
        <v>31</v>
      </c>
      <c r="AC460" s="38">
        <f>ABS(M460-J460)</f>
        <v>14</v>
      </c>
      <c r="AD460" s="40"/>
      <c r="AE460" s="37">
        <v>5</v>
      </c>
      <c r="AF460" s="37">
        <v>10</v>
      </c>
      <c r="AG460" s="32"/>
      <c r="AH460" s="32"/>
      <c r="AI460" s="32"/>
      <c r="AJ460" s="37">
        <f>I460-H460</f>
        <v>1</v>
      </c>
    </row>
    <row r="461" spans="1:38" x14ac:dyDescent="0.35">
      <c r="A461" s="32">
        <v>618</v>
      </c>
      <c r="B461" s="32" t="s">
        <v>660</v>
      </c>
      <c r="C461" s="32" t="s">
        <v>50</v>
      </c>
      <c r="D461" s="32" t="s">
        <v>2502</v>
      </c>
      <c r="E461" s="32" t="s">
        <v>2540</v>
      </c>
      <c r="F461" s="32" t="str">
        <f t="shared" si="19"/>
        <v>Program Office-Head of Department</v>
      </c>
      <c r="G461" s="32" t="s">
        <v>45</v>
      </c>
      <c r="H461" s="36">
        <v>45156.885648148149</v>
      </c>
      <c r="I461" s="36">
        <v>45158.885648148149</v>
      </c>
      <c r="J461" s="36">
        <f>I461+AE461</f>
        <v>45161.885648148149</v>
      </c>
      <c r="K461" s="36">
        <f>J461+AF461</f>
        <v>45169.885648148149</v>
      </c>
      <c r="L461" s="38" t="s">
        <v>46</v>
      </c>
      <c r="M461" s="39">
        <v>45172.885648148149</v>
      </c>
      <c r="N461" s="32" t="s">
        <v>20</v>
      </c>
      <c r="O461" s="32"/>
      <c r="P461" s="36">
        <v>45175.885648148149</v>
      </c>
      <c r="Q461" s="32" t="s">
        <v>20</v>
      </c>
      <c r="R461" s="36">
        <v>45174.885648148149</v>
      </c>
      <c r="S461" s="36">
        <v>45175.885648148149</v>
      </c>
      <c r="T461" s="36">
        <v>45173.885648148149</v>
      </c>
      <c r="U461" s="36">
        <v>45174.885648148149</v>
      </c>
      <c r="V461" s="41">
        <v>1</v>
      </c>
      <c r="W461" s="36">
        <v>45178.885648148149</v>
      </c>
      <c r="X461" s="36">
        <v>45179.885648148149</v>
      </c>
      <c r="Y461" s="36">
        <v>45180.885648148149</v>
      </c>
      <c r="Z461" s="32"/>
      <c r="AA461" s="32"/>
      <c r="AB461" s="5">
        <v>45199.885648148149</v>
      </c>
      <c r="AC461" s="38">
        <f>ABS(M461-J461)</f>
        <v>11</v>
      </c>
      <c r="AD461" s="37">
        <v>165</v>
      </c>
      <c r="AE461" s="37">
        <v>3</v>
      </c>
      <c r="AF461" s="37">
        <v>8</v>
      </c>
      <c r="AG461" s="32">
        <v>141</v>
      </c>
      <c r="AH461" s="41">
        <f>W461-U461</f>
        <v>4</v>
      </c>
      <c r="AI461" s="42">
        <f>U461-M461</f>
        <v>2</v>
      </c>
      <c r="AJ461" s="37">
        <f>I461-H461</f>
        <v>2</v>
      </c>
      <c r="AK461">
        <f>AB461-U461</f>
        <v>25</v>
      </c>
      <c r="AL461" s="11">
        <f>Y461-X461</f>
        <v>1</v>
      </c>
    </row>
    <row r="462" spans="1:38" x14ac:dyDescent="0.35">
      <c r="A462" s="32">
        <v>579</v>
      </c>
      <c r="B462" s="32" t="s">
        <v>625</v>
      </c>
      <c r="C462" s="32" t="s">
        <v>50</v>
      </c>
      <c r="D462" s="32" t="s">
        <v>2502</v>
      </c>
      <c r="E462" s="32" t="s">
        <v>2540</v>
      </c>
      <c r="F462" s="32" t="str">
        <f t="shared" si="19"/>
        <v>Program Office-Head of Department</v>
      </c>
      <c r="G462" s="32" t="s">
        <v>45</v>
      </c>
      <c r="H462" s="36">
        <v>44908.089930555558</v>
      </c>
      <c r="I462" s="36">
        <v>44911.089930555558</v>
      </c>
      <c r="J462" s="36">
        <f>I462+AE462</f>
        <v>44915.089930555558</v>
      </c>
      <c r="K462" s="36">
        <f>J462+AF462</f>
        <v>44926.089930555558</v>
      </c>
      <c r="L462" s="38" t="s">
        <v>46</v>
      </c>
      <c r="M462" s="39">
        <v>44921.089930555558</v>
      </c>
      <c r="N462" s="32" t="s">
        <v>48</v>
      </c>
      <c r="O462" s="32" t="s">
        <v>26</v>
      </c>
      <c r="P462" s="36"/>
      <c r="Q462" s="32"/>
      <c r="R462" s="32"/>
      <c r="S462" s="32"/>
      <c r="T462" s="36">
        <v>44923.089930555558</v>
      </c>
      <c r="U462" s="32"/>
      <c r="V462" s="32">
        <v>0</v>
      </c>
      <c r="W462" s="32"/>
      <c r="X462" s="32"/>
      <c r="Y462" s="32"/>
      <c r="Z462" s="32"/>
      <c r="AA462" s="32" t="s">
        <v>31</v>
      </c>
      <c r="AC462" s="38">
        <f>ABS(M462-J462)</f>
        <v>6</v>
      </c>
      <c r="AD462" s="40"/>
      <c r="AE462" s="37">
        <v>4</v>
      </c>
      <c r="AF462" s="37">
        <v>11</v>
      </c>
      <c r="AG462" s="32"/>
      <c r="AH462" s="32"/>
      <c r="AI462" s="32"/>
      <c r="AJ462" s="37">
        <f>I462-H462</f>
        <v>3</v>
      </c>
    </row>
    <row r="463" spans="1:38" x14ac:dyDescent="0.35">
      <c r="A463" s="32">
        <v>494</v>
      </c>
      <c r="B463" s="32" t="s">
        <v>550</v>
      </c>
      <c r="C463" s="32" t="s">
        <v>50</v>
      </c>
      <c r="D463" s="32" t="s">
        <v>2502</v>
      </c>
      <c r="E463" s="32" t="s">
        <v>2540</v>
      </c>
      <c r="F463" s="32" t="str">
        <f t="shared" si="19"/>
        <v>Program Office-Head of Department</v>
      </c>
      <c r="G463" s="32" t="s">
        <v>45</v>
      </c>
      <c r="H463" s="36">
        <v>45169.411724537036</v>
      </c>
      <c r="I463" s="36">
        <v>45172.411724537036</v>
      </c>
      <c r="J463" s="36">
        <f>I463+AE463</f>
        <v>45174.411724537036</v>
      </c>
      <c r="K463" s="36">
        <f>J463+AF463</f>
        <v>45190.411724537036</v>
      </c>
      <c r="L463" s="38" t="s">
        <v>46</v>
      </c>
      <c r="M463" s="39">
        <v>45178.411724537036</v>
      </c>
      <c r="N463" s="32" t="s">
        <v>21</v>
      </c>
      <c r="O463" s="32"/>
      <c r="P463" s="36">
        <v>45185.411724537036</v>
      </c>
      <c r="Q463" s="32" t="s">
        <v>21</v>
      </c>
      <c r="R463" s="32"/>
      <c r="S463" s="32"/>
      <c r="T463" s="36">
        <v>45182.411724537036</v>
      </c>
      <c r="U463" s="32"/>
      <c r="V463" s="32">
        <v>0</v>
      </c>
      <c r="W463" s="32"/>
      <c r="X463" s="32"/>
      <c r="Y463" s="32"/>
      <c r="Z463" s="32"/>
      <c r="AA463" s="32"/>
      <c r="AC463" s="38">
        <f>ABS(M463-J463)</f>
        <v>4</v>
      </c>
      <c r="AD463" s="40"/>
      <c r="AE463" s="37">
        <v>2</v>
      </c>
      <c r="AF463" s="37">
        <v>16</v>
      </c>
      <c r="AG463" s="32"/>
      <c r="AH463" s="32"/>
      <c r="AI463" s="32"/>
      <c r="AJ463" s="37">
        <f>I463-H463</f>
        <v>3</v>
      </c>
    </row>
    <row r="464" spans="1:38" x14ac:dyDescent="0.35">
      <c r="A464" s="32">
        <v>493</v>
      </c>
      <c r="B464" s="32" t="s">
        <v>549</v>
      </c>
      <c r="C464" s="32" t="s">
        <v>50</v>
      </c>
      <c r="D464" s="32" t="s">
        <v>2502</v>
      </c>
      <c r="E464" s="32" t="s">
        <v>2540</v>
      </c>
      <c r="F464" s="32" t="str">
        <f t="shared" si="19"/>
        <v>Program Office-Head of Department</v>
      </c>
      <c r="G464" s="32" t="s">
        <v>45</v>
      </c>
      <c r="H464" s="36">
        <v>45166.411724537036</v>
      </c>
      <c r="I464" s="36">
        <v>45169.411724537036</v>
      </c>
      <c r="J464" s="36">
        <f>I464+AE464</f>
        <v>45174.411724537036</v>
      </c>
      <c r="K464" s="36">
        <f>J464+AF464</f>
        <v>45190.411724537036</v>
      </c>
      <c r="L464" s="38" t="s">
        <v>46</v>
      </c>
      <c r="M464" s="39">
        <v>45188.411724537036</v>
      </c>
      <c r="N464" s="32" t="s">
        <v>48</v>
      </c>
      <c r="O464" s="32" t="s">
        <v>28</v>
      </c>
      <c r="P464" s="36"/>
      <c r="Q464" s="32"/>
      <c r="R464" s="32"/>
      <c r="S464" s="32"/>
      <c r="T464" s="36"/>
      <c r="U464" s="32"/>
      <c r="V464" s="32">
        <v>0</v>
      </c>
      <c r="W464" s="32"/>
      <c r="X464" s="32"/>
      <c r="Y464" s="32"/>
      <c r="Z464" s="32"/>
      <c r="AA464" s="32" t="s">
        <v>31</v>
      </c>
      <c r="AC464" s="38">
        <f>ABS(M464-J464)</f>
        <v>14</v>
      </c>
      <c r="AD464" s="40"/>
      <c r="AE464" s="37">
        <v>5</v>
      </c>
      <c r="AF464" s="37">
        <v>16</v>
      </c>
      <c r="AG464" s="32"/>
      <c r="AH464" s="32"/>
      <c r="AI464" s="32"/>
      <c r="AJ464" s="37">
        <f>I464-H464</f>
        <v>3</v>
      </c>
    </row>
    <row r="465" spans="1:38" x14ac:dyDescent="0.35">
      <c r="A465" s="32">
        <v>485</v>
      </c>
      <c r="B465" s="32" t="s">
        <v>541</v>
      </c>
      <c r="C465" s="32" t="s">
        <v>50</v>
      </c>
      <c r="D465" s="32" t="s">
        <v>2502</v>
      </c>
      <c r="E465" s="32" t="s">
        <v>2540</v>
      </c>
      <c r="F465" s="32" t="str">
        <f t="shared" si="19"/>
        <v>Program Office-Head of Department</v>
      </c>
      <c r="G465" s="32" t="s">
        <v>45</v>
      </c>
      <c r="H465" s="36">
        <v>44930.566712962966</v>
      </c>
      <c r="I465" s="36">
        <v>44932.566712962966</v>
      </c>
      <c r="J465" s="36">
        <f>I465+AE465</f>
        <v>44938.566712962966</v>
      </c>
      <c r="K465" s="36">
        <f>J465+AF465</f>
        <v>44968.566712962966</v>
      </c>
      <c r="L465" s="38" t="s">
        <v>46</v>
      </c>
      <c r="M465" s="39">
        <v>44948.566712962966</v>
      </c>
      <c r="N465" s="32" t="s">
        <v>48</v>
      </c>
      <c r="O465" s="32" t="s">
        <v>28</v>
      </c>
      <c r="P465" s="36"/>
      <c r="Q465" s="32"/>
      <c r="R465" s="32"/>
      <c r="S465" s="32"/>
      <c r="T465" s="36"/>
      <c r="U465" s="32"/>
      <c r="V465" s="32">
        <v>0</v>
      </c>
      <c r="W465" s="32"/>
      <c r="X465" s="32"/>
      <c r="Y465" s="32"/>
      <c r="Z465" s="32"/>
      <c r="AA465" s="32" t="s">
        <v>31</v>
      </c>
      <c r="AC465" s="38">
        <f>ABS(M465-J465)</f>
        <v>10</v>
      </c>
      <c r="AD465" s="40"/>
      <c r="AE465" s="37">
        <v>6</v>
      </c>
      <c r="AF465" s="37">
        <v>30</v>
      </c>
      <c r="AG465" s="32"/>
      <c r="AH465" s="32"/>
      <c r="AI465" s="32"/>
      <c r="AJ465" s="37">
        <f>I465-H465</f>
        <v>2</v>
      </c>
    </row>
    <row r="466" spans="1:38" x14ac:dyDescent="0.35">
      <c r="A466" s="32">
        <v>484</v>
      </c>
      <c r="B466" s="32" t="s">
        <v>540</v>
      </c>
      <c r="C466" s="32" t="s">
        <v>50</v>
      </c>
      <c r="D466" s="32" t="s">
        <v>2502</v>
      </c>
      <c r="E466" s="32" t="s">
        <v>2540</v>
      </c>
      <c r="F466" s="32" t="str">
        <f t="shared" si="19"/>
        <v>Program Office-Head of Department</v>
      </c>
      <c r="G466" s="32" t="s">
        <v>45</v>
      </c>
      <c r="H466" s="36">
        <v>44931.566712962966</v>
      </c>
      <c r="I466" s="36">
        <v>44934.566712962966</v>
      </c>
      <c r="J466" s="36">
        <f>I466+AE466</f>
        <v>44938.566712962966</v>
      </c>
      <c r="K466" s="36">
        <f>J466+AF466</f>
        <v>44962.566712962966</v>
      </c>
      <c r="L466" s="38" t="s">
        <v>46</v>
      </c>
      <c r="M466" s="39">
        <v>44947.566712962966</v>
      </c>
      <c r="N466" s="32" t="s">
        <v>48</v>
      </c>
      <c r="O466" s="32" t="s">
        <v>24</v>
      </c>
      <c r="P466" s="36"/>
      <c r="Q466" s="32"/>
      <c r="R466" s="32"/>
      <c r="S466" s="32"/>
      <c r="T466" s="36">
        <v>44950.566712962966</v>
      </c>
      <c r="U466" s="32"/>
      <c r="V466" s="32">
        <v>0</v>
      </c>
      <c r="W466" s="32"/>
      <c r="X466" s="32"/>
      <c r="Y466" s="32"/>
      <c r="Z466" s="32"/>
      <c r="AA466" s="32" t="s">
        <v>31</v>
      </c>
      <c r="AC466" s="38">
        <f>ABS(M466-J466)</f>
        <v>9</v>
      </c>
      <c r="AD466" s="40"/>
      <c r="AE466" s="37">
        <v>4</v>
      </c>
      <c r="AF466" s="37">
        <v>24</v>
      </c>
      <c r="AG466" s="32"/>
      <c r="AH466" s="32"/>
      <c r="AI466" s="32"/>
      <c r="AJ466" s="37">
        <f>I466-H466</f>
        <v>3</v>
      </c>
    </row>
    <row r="467" spans="1:38" x14ac:dyDescent="0.35">
      <c r="A467" s="32">
        <v>477</v>
      </c>
      <c r="B467" s="32" t="s">
        <v>533</v>
      </c>
      <c r="C467" s="32" t="s">
        <v>50</v>
      </c>
      <c r="D467" s="32" t="s">
        <v>2502</v>
      </c>
      <c r="E467" s="32" t="s">
        <v>2540</v>
      </c>
      <c r="F467" s="32" t="str">
        <f t="shared" si="19"/>
        <v>Program Office-Head of Department</v>
      </c>
      <c r="G467" s="32" t="s">
        <v>45</v>
      </c>
      <c r="H467" s="36">
        <v>44674.075752314813</v>
      </c>
      <c r="I467" s="36">
        <v>44678.075752314813</v>
      </c>
      <c r="J467" s="36">
        <f>I467+AE467</f>
        <v>44682.075752314813</v>
      </c>
      <c r="K467" s="36">
        <f>J467+AF467</f>
        <v>44696.075752314813</v>
      </c>
      <c r="L467" s="38" t="s">
        <v>46</v>
      </c>
      <c r="M467" s="39">
        <v>44685.075752314813</v>
      </c>
      <c r="N467" s="32" t="s">
        <v>20</v>
      </c>
      <c r="O467" s="32"/>
      <c r="P467" s="36">
        <v>44689.075752314813</v>
      </c>
      <c r="Q467" s="32" t="s">
        <v>20</v>
      </c>
      <c r="R467" s="36">
        <v>44687.075752314813</v>
      </c>
      <c r="S467" s="36">
        <v>44689.075752314813</v>
      </c>
      <c r="T467" s="36">
        <v>44687.075752314813</v>
      </c>
      <c r="U467" s="36">
        <v>44688.075752314813</v>
      </c>
      <c r="V467" s="41">
        <v>1</v>
      </c>
      <c r="W467" s="36">
        <v>44691.075752314813</v>
      </c>
      <c r="X467" s="36">
        <v>44692.075752314813</v>
      </c>
      <c r="Y467" s="36">
        <v>44695.075752314813</v>
      </c>
      <c r="Z467" s="32"/>
      <c r="AA467" s="32"/>
      <c r="AB467" s="5">
        <v>44703.075752314813</v>
      </c>
      <c r="AC467" s="38">
        <f>ABS(M467-J467)</f>
        <v>3</v>
      </c>
      <c r="AD467" s="37">
        <v>165</v>
      </c>
      <c r="AE467" s="37">
        <v>4</v>
      </c>
      <c r="AF467" s="37">
        <v>14</v>
      </c>
      <c r="AG467" s="32">
        <v>158</v>
      </c>
      <c r="AH467" s="41">
        <f>W467-U467</f>
        <v>3</v>
      </c>
      <c r="AI467" s="42">
        <f>U467-M467</f>
        <v>3</v>
      </c>
      <c r="AJ467" s="37">
        <f>I467-H467</f>
        <v>4</v>
      </c>
      <c r="AK467">
        <f>AB467-U467</f>
        <v>15</v>
      </c>
      <c r="AL467" s="11">
        <f>Y467-X467</f>
        <v>3</v>
      </c>
    </row>
    <row r="468" spans="1:38" x14ac:dyDescent="0.35">
      <c r="A468" s="32">
        <v>475</v>
      </c>
      <c r="B468" s="32" t="s">
        <v>531</v>
      </c>
      <c r="C468" s="32" t="s">
        <v>50</v>
      </c>
      <c r="D468" s="32" t="s">
        <v>2502</v>
      </c>
      <c r="E468" s="32" t="s">
        <v>2540</v>
      </c>
      <c r="F468" s="32" t="str">
        <f t="shared" si="19"/>
        <v>Program Office-Head of Department</v>
      </c>
      <c r="G468" s="32" t="s">
        <v>45</v>
      </c>
      <c r="H468" s="36">
        <v>44676.075752314813</v>
      </c>
      <c r="I468" s="36">
        <v>44679.075752314813</v>
      </c>
      <c r="J468" s="36">
        <f>I468+AE468</f>
        <v>44682.075752314813</v>
      </c>
      <c r="K468" s="36">
        <f>J468+AF468</f>
        <v>44712.075752314813</v>
      </c>
      <c r="L468" s="38" t="s">
        <v>46</v>
      </c>
      <c r="M468" s="39">
        <v>44699.075752314813</v>
      </c>
      <c r="N468" s="32" t="s">
        <v>48</v>
      </c>
      <c r="O468" s="32" t="s">
        <v>27</v>
      </c>
      <c r="P468" s="36"/>
      <c r="Q468" s="32"/>
      <c r="R468" s="32"/>
      <c r="S468" s="32"/>
      <c r="T468" s="36">
        <v>44703.075752314813</v>
      </c>
      <c r="U468" s="32"/>
      <c r="V468" s="32">
        <v>0</v>
      </c>
      <c r="W468" s="32"/>
      <c r="X468" s="32"/>
      <c r="Y468" s="32"/>
      <c r="Z468" s="32"/>
      <c r="AA468" s="32" t="s">
        <v>31</v>
      </c>
      <c r="AC468" s="38">
        <f>ABS(M468-J468)</f>
        <v>17</v>
      </c>
      <c r="AD468" s="40"/>
      <c r="AE468" s="37">
        <v>3</v>
      </c>
      <c r="AF468" s="37">
        <v>30</v>
      </c>
      <c r="AG468" s="32"/>
      <c r="AH468" s="32"/>
      <c r="AI468" s="32"/>
      <c r="AJ468" s="37">
        <f>I468-H468</f>
        <v>3</v>
      </c>
    </row>
    <row r="469" spans="1:38" x14ac:dyDescent="0.35">
      <c r="A469" s="32">
        <v>385</v>
      </c>
      <c r="B469" s="32" t="s">
        <v>441</v>
      </c>
      <c r="C469" s="32" t="s">
        <v>50</v>
      </c>
      <c r="D469" s="32" t="s">
        <v>2502</v>
      </c>
      <c r="E469" s="32" t="s">
        <v>2540</v>
      </c>
      <c r="F469" s="32" t="str">
        <f t="shared" si="19"/>
        <v>Program Office-Head of Department</v>
      </c>
      <c r="G469" s="32" t="s">
        <v>45</v>
      </c>
      <c r="H469" s="36">
        <v>44869.3830787037</v>
      </c>
      <c r="I469" s="36">
        <v>44873.3830787037</v>
      </c>
      <c r="J469" s="36">
        <f>I469+AE469</f>
        <v>44878.3830787037</v>
      </c>
      <c r="K469" s="36">
        <f>J469+AF469</f>
        <v>44889.3830787037</v>
      </c>
      <c r="L469" s="38" t="s">
        <v>46</v>
      </c>
      <c r="M469" s="39">
        <v>44887.3830787037</v>
      </c>
      <c r="N469" s="32" t="s">
        <v>21</v>
      </c>
      <c r="O469" s="32"/>
      <c r="P469" s="36">
        <v>44893.3830787037</v>
      </c>
      <c r="Q469" s="32" t="s">
        <v>21</v>
      </c>
      <c r="R469" s="32"/>
      <c r="S469" s="32"/>
      <c r="T469" s="36">
        <v>44890.3830787037</v>
      </c>
      <c r="U469" s="32"/>
      <c r="V469" s="32">
        <v>0</v>
      </c>
      <c r="W469" s="32"/>
      <c r="X469" s="32"/>
      <c r="Y469" s="32"/>
      <c r="Z469" s="32"/>
      <c r="AA469" s="32"/>
      <c r="AC469" s="38">
        <f>ABS(M469-J469)</f>
        <v>9</v>
      </c>
      <c r="AD469" s="40"/>
      <c r="AE469" s="37">
        <v>5</v>
      </c>
      <c r="AF469" s="37">
        <v>11</v>
      </c>
      <c r="AG469" s="32"/>
      <c r="AH469" s="32"/>
      <c r="AI469" s="32"/>
      <c r="AJ469" s="37">
        <f>I469-H469</f>
        <v>4</v>
      </c>
    </row>
    <row r="470" spans="1:38" x14ac:dyDescent="0.35">
      <c r="A470" s="32">
        <v>378</v>
      </c>
      <c r="B470" s="32" t="s">
        <v>434</v>
      </c>
      <c r="C470" s="32" t="s">
        <v>50</v>
      </c>
      <c r="D470" s="32" t="s">
        <v>2502</v>
      </c>
      <c r="E470" s="32" t="s">
        <v>2540</v>
      </c>
      <c r="F470" s="32" t="str">
        <f t="shared" si="19"/>
        <v>Program Office-Head of Department</v>
      </c>
      <c r="G470" s="32" t="s">
        <v>45</v>
      </c>
      <c r="H470" s="36">
        <v>44667.356712962966</v>
      </c>
      <c r="I470" s="36">
        <v>44668.356712962966</v>
      </c>
      <c r="J470" s="36">
        <f>I470+AE470</f>
        <v>44670.356712962966</v>
      </c>
      <c r="K470" s="36">
        <f>J470+AF470</f>
        <v>44690.356712962966</v>
      </c>
      <c r="L470" s="38" t="s">
        <v>46</v>
      </c>
      <c r="M470" s="39">
        <v>44678.356712962966</v>
      </c>
      <c r="N470" s="32" t="s">
        <v>48</v>
      </c>
      <c r="O470" s="32" t="s">
        <v>26</v>
      </c>
      <c r="P470" s="36"/>
      <c r="Q470" s="32"/>
      <c r="R470" s="32"/>
      <c r="S470" s="32"/>
      <c r="T470" s="36"/>
      <c r="U470" s="32"/>
      <c r="V470" s="32">
        <v>0</v>
      </c>
      <c r="W470" s="32"/>
      <c r="X470" s="32"/>
      <c r="Y470" s="32"/>
      <c r="Z470" s="32"/>
      <c r="AA470" s="32" t="s">
        <v>31</v>
      </c>
      <c r="AC470" s="38">
        <f>ABS(M470-J470)</f>
        <v>8</v>
      </c>
      <c r="AD470" s="40"/>
      <c r="AE470" s="37">
        <v>2</v>
      </c>
      <c r="AF470" s="37">
        <v>20</v>
      </c>
      <c r="AG470" s="32"/>
      <c r="AH470" s="32"/>
      <c r="AI470" s="32"/>
      <c r="AJ470" s="37">
        <f>I470-H470</f>
        <v>1</v>
      </c>
    </row>
    <row r="471" spans="1:38" x14ac:dyDescent="0.35">
      <c r="A471" s="32">
        <v>375</v>
      </c>
      <c r="B471" s="32" t="s">
        <v>431</v>
      </c>
      <c r="C471" s="32" t="s">
        <v>50</v>
      </c>
      <c r="D471" s="32" t="s">
        <v>2502</v>
      </c>
      <c r="E471" s="32" t="s">
        <v>2540</v>
      </c>
      <c r="F471" s="32" t="str">
        <f t="shared" si="19"/>
        <v>Program Office-Head of Department</v>
      </c>
      <c r="G471" s="32" t="s">
        <v>45</v>
      </c>
      <c r="H471" s="36">
        <v>44663.356712962966</v>
      </c>
      <c r="I471" s="36">
        <v>44665.356712962966</v>
      </c>
      <c r="J471" s="36">
        <f>I471+AE471</f>
        <v>44670.356712962966</v>
      </c>
      <c r="K471" s="36">
        <f>J471+AF471</f>
        <v>44676.356712962966</v>
      </c>
      <c r="L471" s="38" t="s">
        <v>46</v>
      </c>
      <c r="M471" s="39">
        <v>44682.356712962966</v>
      </c>
      <c r="N471" s="32" t="s">
        <v>20</v>
      </c>
      <c r="O471" s="32"/>
      <c r="P471" s="36">
        <v>44687.356712962966</v>
      </c>
      <c r="Q471" s="32" t="s">
        <v>20</v>
      </c>
      <c r="R471" s="36">
        <v>44683.356712962966</v>
      </c>
      <c r="S471" s="36">
        <v>44687.356712962966</v>
      </c>
      <c r="T471" s="36">
        <v>44685.356712962966</v>
      </c>
      <c r="U471" s="36">
        <v>44691.356712962966</v>
      </c>
      <c r="V471" s="41">
        <v>1</v>
      </c>
      <c r="W471" s="36">
        <v>44692.356712962966</v>
      </c>
      <c r="X471" s="36">
        <v>44693.356712962966</v>
      </c>
      <c r="Y471" s="36">
        <v>44696.356712962966</v>
      </c>
      <c r="Z471" s="32"/>
      <c r="AA471" s="32"/>
      <c r="AB471" s="5">
        <v>44703.356712962966</v>
      </c>
      <c r="AC471" s="38">
        <f>ABS(M471-J471)</f>
        <v>12</v>
      </c>
      <c r="AD471" s="37">
        <f>U471-H471</f>
        <v>28</v>
      </c>
      <c r="AE471" s="37">
        <v>5</v>
      </c>
      <c r="AF471" s="37">
        <v>6</v>
      </c>
      <c r="AG471" s="32">
        <v>175</v>
      </c>
      <c r="AH471" s="41">
        <f>W471-U471</f>
        <v>1</v>
      </c>
      <c r="AI471" s="42">
        <f>U471-M471</f>
        <v>9</v>
      </c>
      <c r="AJ471" s="37">
        <f>I471-H471</f>
        <v>2</v>
      </c>
      <c r="AK471">
        <f>AB471-U471</f>
        <v>12</v>
      </c>
      <c r="AL471" s="11">
        <f>Y471-X471</f>
        <v>3</v>
      </c>
    </row>
    <row r="472" spans="1:38" x14ac:dyDescent="0.35">
      <c r="A472" s="32">
        <v>315</v>
      </c>
      <c r="B472" s="32" t="s">
        <v>371</v>
      </c>
      <c r="C472" s="32" t="s">
        <v>50</v>
      </c>
      <c r="D472" s="32" t="s">
        <v>2502</v>
      </c>
      <c r="E472" s="32" t="s">
        <v>2540</v>
      </c>
      <c r="F472" s="32" t="str">
        <f t="shared" si="19"/>
        <v>Program Office-Head of Department</v>
      </c>
      <c r="G472" s="32" t="s">
        <v>45</v>
      </c>
      <c r="H472" s="36">
        <v>44988.608946759261</v>
      </c>
      <c r="I472" s="36">
        <v>44989.608946759261</v>
      </c>
      <c r="J472" s="36">
        <f>I472+AE472</f>
        <v>44991.608946759261</v>
      </c>
      <c r="K472" s="36">
        <f>J472+AF472</f>
        <v>45003.608946759261</v>
      </c>
      <c r="L472" s="38" t="s">
        <v>47</v>
      </c>
      <c r="M472" s="39"/>
      <c r="N472" s="32"/>
      <c r="O472" s="32"/>
      <c r="P472" s="36"/>
      <c r="Q472" s="32"/>
      <c r="R472" s="32"/>
      <c r="S472" s="32"/>
      <c r="T472" s="36"/>
      <c r="U472" s="32"/>
      <c r="V472" s="32">
        <v>0</v>
      </c>
      <c r="W472" s="32"/>
      <c r="X472" s="32"/>
      <c r="Y472" s="32"/>
      <c r="Z472" s="32"/>
      <c r="AA472" s="32"/>
      <c r="AC472" s="38"/>
      <c r="AD472" s="40"/>
      <c r="AE472" s="37">
        <v>2</v>
      </c>
      <c r="AF472" s="37">
        <v>12</v>
      </c>
      <c r="AG472" s="32"/>
      <c r="AH472" s="32"/>
      <c r="AI472" s="32"/>
      <c r="AJ472" s="37">
        <f>I472-H472</f>
        <v>1</v>
      </c>
    </row>
    <row r="473" spans="1:38" x14ac:dyDescent="0.35">
      <c r="A473" s="32">
        <v>189</v>
      </c>
      <c r="B473" s="32" t="s">
        <v>245</v>
      </c>
      <c r="C473" s="32" t="s">
        <v>50</v>
      </c>
      <c r="D473" s="32" t="s">
        <v>2502</v>
      </c>
      <c r="E473" s="32" t="s">
        <v>2540</v>
      </c>
      <c r="F473" s="32" t="str">
        <f t="shared" si="19"/>
        <v>Program Office-Head of Department</v>
      </c>
      <c r="G473" s="32" t="s">
        <v>45</v>
      </c>
      <c r="H473" s="36">
        <v>44830.301365740743</v>
      </c>
      <c r="I473" s="36">
        <v>44831.301365740743</v>
      </c>
      <c r="J473" s="36">
        <f>I473+AE473</f>
        <v>44835.301365740743</v>
      </c>
      <c r="K473" s="36">
        <f>J473+AF473</f>
        <v>45025.301365740743</v>
      </c>
      <c r="L473" s="38" t="s">
        <v>46</v>
      </c>
      <c r="M473" s="39">
        <v>44841.301365740743</v>
      </c>
      <c r="N473" s="32" t="s">
        <v>48</v>
      </c>
      <c r="O473" s="32" t="s">
        <v>26</v>
      </c>
      <c r="P473" s="36"/>
      <c r="Q473" s="32"/>
      <c r="R473" s="32"/>
      <c r="S473" s="32"/>
      <c r="T473" s="36"/>
      <c r="U473" s="32"/>
      <c r="V473" s="32">
        <v>0</v>
      </c>
      <c r="W473" s="32"/>
      <c r="X473" s="32"/>
      <c r="Y473" s="32"/>
      <c r="Z473" s="32"/>
      <c r="AA473" s="32" t="s">
        <v>31</v>
      </c>
      <c r="AC473" s="38">
        <f>ABS(M473-J473)</f>
        <v>6</v>
      </c>
      <c r="AD473" s="40"/>
      <c r="AE473" s="37">
        <v>4</v>
      </c>
      <c r="AF473" s="37">
        <v>190</v>
      </c>
      <c r="AG473" s="32"/>
      <c r="AH473" s="32"/>
      <c r="AI473" s="32"/>
      <c r="AJ473" s="37">
        <f>I473-H473</f>
        <v>1</v>
      </c>
    </row>
    <row r="474" spans="1:38" x14ac:dyDescent="0.35">
      <c r="A474" s="32">
        <v>131</v>
      </c>
      <c r="B474" s="32" t="s">
        <v>187</v>
      </c>
      <c r="C474" s="32" t="s">
        <v>50</v>
      </c>
      <c r="D474" s="32" t="s">
        <v>2502</v>
      </c>
      <c r="E474" s="32" t="s">
        <v>2540</v>
      </c>
      <c r="F474" s="32" t="str">
        <f t="shared" si="19"/>
        <v>Program Office-Head of Department</v>
      </c>
      <c r="G474" s="32" t="s">
        <v>45</v>
      </c>
      <c r="H474" s="36">
        <v>44760.802951388891</v>
      </c>
      <c r="I474" s="36">
        <v>44763.802951388891</v>
      </c>
      <c r="J474" s="36">
        <f>I474+AE474</f>
        <v>44769.802951388891</v>
      </c>
      <c r="K474" s="36">
        <f>J474+AF474</f>
        <v>44959.802951388891</v>
      </c>
      <c r="L474" s="38" t="s">
        <v>46</v>
      </c>
      <c r="M474" s="39">
        <v>44780.802951388891</v>
      </c>
      <c r="N474" s="32" t="s">
        <v>48</v>
      </c>
      <c r="O474" s="32" t="s">
        <v>27</v>
      </c>
      <c r="P474" s="36"/>
      <c r="Q474" s="32"/>
      <c r="R474" s="32"/>
      <c r="S474" s="32"/>
      <c r="T474" s="36"/>
      <c r="U474" s="32"/>
      <c r="V474" s="32">
        <v>0</v>
      </c>
      <c r="W474" s="32"/>
      <c r="X474" s="32"/>
      <c r="Y474" s="32"/>
      <c r="Z474" s="32"/>
      <c r="AA474" s="32" t="s">
        <v>30</v>
      </c>
      <c r="AC474" s="38">
        <f>ABS(M474-J474)</f>
        <v>11</v>
      </c>
      <c r="AD474" s="40"/>
      <c r="AE474" s="37">
        <v>6</v>
      </c>
      <c r="AF474" s="37">
        <v>190</v>
      </c>
      <c r="AG474" s="32"/>
      <c r="AH474" s="32"/>
      <c r="AI474" s="32"/>
      <c r="AJ474" s="37">
        <f>I474-H474</f>
        <v>3</v>
      </c>
    </row>
    <row r="475" spans="1:38" x14ac:dyDescent="0.35">
      <c r="A475" s="32">
        <v>70</v>
      </c>
      <c r="B475" s="32" t="s">
        <v>126</v>
      </c>
      <c r="C475" s="32" t="s">
        <v>50</v>
      </c>
      <c r="D475" s="32" t="s">
        <v>2502</v>
      </c>
      <c r="E475" s="32" t="s">
        <v>2539</v>
      </c>
      <c r="F475" s="32" t="str">
        <f t="shared" si="19"/>
        <v>Program Office-Director</v>
      </c>
      <c r="G475" s="32" t="s">
        <v>45</v>
      </c>
      <c r="H475" s="36">
        <v>45161.755949074075</v>
      </c>
      <c r="I475" s="36">
        <v>45164.755949074075</v>
      </c>
      <c r="J475" s="36">
        <f>I475+AE475</f>
        <v>45170.755949074075</v>
      </c>
      <c r="K475" s="36">
        <f>J475+AF475</f>
        <v>45178.755949074075</v>
      </c>
      <c r="L475" s="38" t="s">
        <v>47</v>
      </c>
      <c r="M475" s="39"/>
      <c r="N475" s="32"/>
      <c r="O475" s="32"/>
      <c r="P475" s="36"/>
      <c r="Q475" s="32"/>
      <c r="R475" s="32"/>
      <c r="S475" s="32"/>
      <c r="T475" s="36"/>
      <c r="U475" s="32"/>
      <c r="V475" s="32">
        <v>0</v>
      </c>
      <c r="W475" s="32"/>
      <c r="X475" s="32"/>
      <c r="Y475" s="32"/>
      <c r="Z475" s="32"/>
      <c r="AA475" s="32"/>
      <c r="AC475" s="38"/>
      <c r="AD475" s="40"/>
      <c r="AE475" s="37">
        <v>6</v>
      </c>
      <c r="AF475" s="37">
        <v>8</v>
      </c>
      <c r="AG475" s="32"/>
      <c r="AH475" s="32"/>
      <c r="AI475" s="32"/>
      <c r="AJ475" s="37">
        <f>I475-H475</f>
        <v>3</v>
      </c>
    </row>
    <row r="476" spans="1:38" x14ac:dyDescent="0.35">
      <c r="A476" s="32">
        <v>63</v>
      </c>
      <c r="B476" s="32" t="s">
        <v>119</v>
      </c>
      <c r="C476" s="32" t="s">
        <v>50</v>
      </c>
      <c r="D476" s="32" t="s">
        <v>2502</v>
      </c>
      <c r="E476" s="32" t="s">
        <v>2539</v>
      </c>
      <c r="F476" s="32" t="str">
        <f t="shared" si="19"/>
        <v>Program Office-Director</v>
      </c>
      <c r="G476" s="32" t="s">
        <v>45</v>
      </c>
      <c r="H476" s="36">
        <v>45164.755949074075</v>
      </c>
      <c r="I476" s="36">
        <v>45165.755949074075</v>
      </c>
      <c r="J476" s="36">
        <f>I476+AE476</f>
        <v>45170.755949074075</v>
      </c>
      <c r="K476" s="36">
        <f>J476+AF476</f>
        <v>45193.755949074075</v>
      </c>
      <c r="L476" s="38" t="s">
        <v>46</v>
      </c>
      <c r="M476" s="39">
        <v>45179.755949074075</v>
      </c>
      <c r="N476" s="32" t="s">
        <v>48</v>
      </c>
      <c r="O476" s="32" t="s">
        <v>25</v>
      </c>
      <c r="P476" s="36"/>
      <c r="Q476" s="32"/>
      <c r="R476" s="32"/>
      <c r="S476" s="32"/>
      <c r="T476" s="36">
        <v>45180.755949074075</v>
      </c>
      <c r="U476" s="32"/>
      <c r="V476" s="32">
        <v>0</v>
      </c>
      <c r="W476" s="32"/>
      <c r="X476" s="32"/>
      <c r="Y476" s="32"/>
      <c r="Z476" s="32"/>
      <c r="AA476" s="32" t="s">
        <v>30</v>
      </c>
      <c r="AC476" s="38">
        <f>ABS(M476-J476)</f>
        <v>9</v>
      </c>
      <c r="AD476" s="40"/>
      <c r="AE476" s="37">
        <v>5</v>
      </c>
      <c r="AF476" s="37">
        <v>23</v>
      </c>
      <c r="AG476" s="32"/>
      <c r="AH476" s="32"/>
      <c r="AI476" s="32"/>
      <c r="AJ476" s="37">
        <f>I476-H476</f>
        <v>1</v>
      </c>
    </row>
    <row r="477" spans="1:38" x14ac:dyDescent="0.35">
      <c r="A477" s="32">
        <v>62</v>
      </c>
      <c r="B477" s="32" t="s">
        <v>118</v>
      </c>
      <c r="C477" s="32" t="s">
        <v>50</v>
      </c>
      <c r="D477" s="32" t="s">
        <v>2502</v>
      </c>
      <c r="E477" s="32" t="s">
        <v>2539</v>
      </c>
      <c r="F477" s="32" t="str">
        <f t="shared" si="19"/>
        <v>Program Office-Director</v>
      </c>
      <c r="G477" s="32" t="s">
        <v>45</v>
      </c>
      <c r="H477" s="36">
        <v>45165.755949074075</v>
      </c>
      <c r="I477" s="36">
        <v>45168.755949074075</v>
      </c>
      <c r="J477" s="36">
        <f>I477+AE477</f>
        <v>45170.755949074075</v>
      </c>
      <c r="K477" s="36">
        <f>J477+AF477</f>
        <v>45191.755949074075</v>
      </c>
      <c r="L477" s="38" t="s">
        <v>46</v>
      </c>
      <c r="M477" s="39">
        <v>45180.755949074075</v>
      </c>
      <c r="N477" s="32" t="s">
        <v>48</v>
      </c>
      <c r="O477" s="32" t="s">
        <v>25</v>
      </c>
      <c r="P477" s="36"/>
      <c r="Q477" s="32"/>
      <c r="R477" s="32"/>
      <c r="S477" s="32"/>
      <c r="T477" s="36"/>
      <c r="U477" s="32"/>
      <c r="V477" s="32">
        <v>0</v>
      </c>
      <c r="W477" s="32"/>
      <c r="X477" s="32"/>
      <c r="Y477" s="32"/>
      <c r="Z477" s="32"/>
      <c r="AA477" s="32" t="s">
        <v>30</v>
      </c>
      <c r="AC477" s="38">
        <f>ABS(M477-J477)</f>
        <v>10</v>
      </c>
      <c r="AD477" s="40"/>
      <c r="AE477" s="37">
        <v>2</v>
      </c>
      <c r="AF477" s="37">
        <v>21</v>
      </c>
      <c r="AG477" s="32"/>
      <c r="AH477" s="32"/>
      <c r="AI477" s="32"/>
      <c r="AJ477" s="37">
        <f>I477-H477</f>
        <v>3</v>
      </c>
    </row>
    <row r="478" spans="1:38" x14ac:dyDescent="0.35">
      <c r="A478" s="32">
        <v>10</v>
      </c>
      <c r="B478" s="32" t="s">
        <v>66</v>
      </c>
      <c r="C478" s="32" t="s">
        <v>50</v>
      </c>
      <c r="D478" s="32" t="s">
        <v>2502</v>
      </c>
      <c r="E478" s="32" t="s">
        <v>2539</v>
      </c>
      <c r="F478" s="32" t="str">
        <f t="shared" si="19"/>
        <v>Program Office-Director</v>
      </c>
      <c r="G478" s="32" t="s">
        <v>45</v>
      </c>
      <c r="H478" s="36">
        <v>45081.372060185182</v>
      </c>
      <c r="I478" s="36">
        <v>45082.372060185182</v>
      </c>
      <c r="J478" s="36">
        <f>I478+AE478</f>
        <v>45083.372060185182</v>
      </c>
      <c r="K478" s="36">
        <f>J478+AF478</f>
        <v>45103.372060185182</v>
      </c>
      <c r="L478" s="38" t="s">
        <v>46</v>
      </c>
      <c r="M478" s="39">
        <v>45092.372060185182</v>
      </c>
      <c r="N478" s="32" t="s">
        <v>48</v>
      </c>
      <c r="O478" s="32" t="s">
        <v>27</v>
      </c>
      <c r="P478" s="36"/>
      <c r="Q478" s="32"/>
      <c r="R478" s="32"/>
      <c r="S478" s="32"/>
      <c r="T478" s="36">
        <v>45095.372060185182</v>
      </c>
      <c r="U478" s="32"/>
      <c r="V478" s="32">
        <v>0</v>
      </c>
      <c r="W478" s="32"/>
      <c r="X478" s="32"/>
      <c r="Y478" s="32"/>
      <c r="Z478" s="32"/>
      <c r="AA478" s="32" t="s">
        <v>30</v>
      </c>
      <c r="AC478" s="38">
        <f>ABS(M478-J478)</f>
        <v>9</v>
      </c>
      <c r="AD478" s="40"/>
      <c r="AE478" s="37">
        <v>1</v>
      </c>
      <c r="AF478" s="37">
        <v>20</v>
      </c>
      <c r="AG478" s="32"/>
      <c r="AH478" s="32"/>
      <c r="AI478" s="32"/>
      <c r="AJ478" s="37">
        <f>I478-H478</f>
        <v>1</v>
      </c>
    </row>
    <row r="479" spans="1:38" x14ac:dyDescent="0.35">
      <c r="A479" s="32">
        <v>8</v>
      </c>
      <c r="B479" s="32" t="s">
        <v>64</v>
      </c>
      <c r="C479" s="32" t="s">
        <v>50</v>
      </c>
      <c r="D479" s="32" t="s">
        <v>2502</v>
      </c>
      <c r="E479" s="32" t="s">
        <v>2539</v>
      </c>
      <c r="F479" s="32" t="str">
        <f t="shared" si="19"/>
        <v>Program Office-Director</v>
      </c>
      <c r="G479" s="32" t="s">
        <v>45</v>
      </c>
      <c r="H479" s="36">
        <v>45079.372060185182</v>
      </c>
      <c r="I479" s="36">
        <v>45082.372060185182</v>
      </c>
      <c r="J479" s="36">
        <f>I479+AE479</f>
        <v>45083.372060185182</v>
      </c>
      <c r="K479" s="36">
        <f>J479+AF479</f>
        <v>45113.372060185182</v>
      </c>
      <c r="L479" s="38" t="s">
        <v>46</v>
      </c>
      <c r="M479" s="39">
        <v>45089.372060185182</v>
      </c>
      <c r="N479" s="32" t="s">
        <v>48</v>
      </c>
      <c r="O479" s="32" t="s">
        <v>26</v>
      </c>
      <c r="P479" s="36"/>
      <c r="Q479" s="32"/>
      <c r="R479" s="32"/>
      <c r="S479" s="32"/>
      <c r="T479" s="36"/>
      <c r="U479" s="32"/>
      <c r="V479" s="32">
        <v>0</v>
      </c>
      <c r="W479" s="32"/>
      <c r="X479" s="32"/>
      <c r="Y479" s="32"/>
      <c r="Z479" s="32"/>
      <c r="AA479" s="32" t="s">
        <v>31</v>
      </c>
      <c r="AC479" s="38">
        <f>ABS(M479-J479)</f>
        <v>6</v>
      </c>
      <c r="AD479" s="40"/>
      <c r="AE479" s="37">
        <v>1</v>
      </c>
      <c r="AF479" s="37">
        <v>30</v>
      </c>
      <c r="AG479" s="32"/>
      <c r="AH479" s="32"/>
      <c r="AI479" s="32"/>
      <c r="AJ479" s="37">
        <f>I479-H479</f>
        <v>3</v>
      </c>
    </row>
    <row r="480" spans="1:38" x14ac:dyDescent="0.35">
      <c r="A480" s="32">
        <v>2974</v>
      </c>
      <c r="B480" s="32" t="s">
        <v>1370</v>
      </c>
      <c r="C480" s="32" t="s">
        <v>50</v>
      </c>
      <c r="D480" s="32" t="s">
        <v>2478</v>
      </c>
      <c r="E480" s="32" t="s">
        <v>2519</v>
      </c>
      <c r="F480" s="32" t="str">
        <f t="shared" si="19"/>
        <v>Program Office-Analyst</v>
      </c>
      <c r="G480" s="32" t="s">
        <v>40</v>
      </c>
      <c r="H480" s="36">
        <v>44761.636782407404</v>
      </c>
      <c r="I480" s="36">
        <v>44763.636782407404</v>
      </c>
      <c r="J480" s="36">
        <f>I480+AE480</f>
        <v>44771.636782407404</v>
      </c>
      <c r="K480" s="36">
        <f>J480+AF480</f>
        <v>44790.636782407404</v>
      </c>
      <c r="L480" s="38" t="s">
        <v>46</v>
      </c>
      <c r="M480" s="39">
        <v>44777.636782407404</v>
      </c>
      <c r="N480" s="32" t="s">
        <v>20</v>
      </c>
      <c r="O480" s="32"/>
      <c r="P480" s="36">
        <v>44782.636782407404</v>
      </c>
      <c r="Q480" s="32" t="s">
        <v>20</v>
      </c>
      <c r="R480" s="36">
        <v>44779.636782407404</v>
      </c>
      <c r="S480" s="36">
        <v>44782.636782407404</v>
      </c>
      <c r="T480" s="36">
        <v>44780.636782407404</v>
      </c>
      <c r="U480" s="36">
        <v>44782.636782407404</v>
      </c>
      <c r="V480" s="41">
        <v>1</v>
      </c>
      <c r="W480" s="36">
        <v>44783.636782407404</v>
      </c>
      <c r="X480" s="36">
        <v>44786.636782407404</v>
      </c>
      <c r="Y480" s="36">
        <v>44787.636782407404</v>
      </c>
      <c r="Z480" s="32"/>
      <c r="AA480" s="32"/>
      <c r="AB480" s="5">
        <v>44807.636782407404</v>
      </c>
      <c r="AC480" s="38">
        <f>ABS(M480-J480)</f>
        <v>6</v>
      </c>
      <c r="AD480" s="37">
        <v>80</v>
      </c>
      <c r="AE480" s="37">
        <v>8</v>
      </c>
      <c r="AF480" s="37">
        <v>19</v>
      </c>
      <c r="AG480" s="32">
        <v>250</v>
      </c>
      <c r="AH480" s="41">
        <f>W480-U480</f>
        <v>1</v>
      </c>
      <c r="AI480" s="42">
        <v>30</v>
      </c>
      <c r="AJ480" s="37">
        <f>I480-H480</f>
        <v>2</v>
      </c>
      <c r="AK480">
        <f>AB480-U480</f>
        <v>25</v>
      </c>
      <c r="AL480" s="11">
        <f>Y480-X480</f>
        <v>1</v>
      </c>
    </row>
    <row r="481" spans="1:38" x14ac:dyDescent="0.35">
      <c r="A481" s="32">
        <v>2972</v>
      </c>
      <c r="B481" s="32" t="s">
        <v>2433</v>
      </c>
      <c r="C481" s="32" t="s">
        <v>50</v>
      </c>
      <c r="D481" s="32" t="s">
        <v>2478</v>
      </c>
      <c r="E481" s="32" t="s">
        <v>2519</v>
      </c>
      <c r="F481" s="32" t="str">
        <f t="shared" si="19"/>
        <v>Program Office-Analyst</v>
      </c>
      <c r="G481" s="32" t="s">
        <v>40</v>
      </c>
      <c r="H481" s="36">
        <v>44761.636782407404</v>
      </c>
      <c r="I481" s="36">
        <v>44764.636782407404</v>
      </c>
      <c r="J481" s="36">
        <f>I481+AE481</f>
        <v>44772.636782407404</v>
      </c>
      <c r="K481" s="36">
        <f>J481+AF481</f>
        <v>44790.636782407404</v>
      </c>
      <c r="L481" s="38" t="s">
        <v>46</v>
      </c>
      <c r="M481" s="39">
        <v>44773.636782407404</v>
      </c>
      <c r="N481" s="32" t="s">
        <v>48</v>
      </c>
      <c r="O481" s="32" t="s">
        <v>26</v>
      </c>
      <c r="P481" s="36"/>
      <c r="Q481" s="32"/>
      <c r="R481" s="32"/>
      <c r="S481" s="32"/>
      <c r="T481" s="36"/>
      <c r="U481" s="32"/>
      <c r="V481" s="32">
        <v>0</v>
      </c>
      <c r="W481" s="32"/>
      <c r="X481" s="32"/>
      <c r="Y481" s="32"/>
      <c r="Z481" s="32"/>
      <c r="AA481" s="32" t="s">
        <v>31</v>
      </c>
      <c r="AC481" s="38">
        <f>ABS(M481-J481)</f>
        <v>1</v>
      </c>
      <c r="AD481" s="40"/>
      <c r="AE481" s="37">
        <v>8</v>
      </c>
      <c r="AF481" s="37">
        <v>18</v>
      </c>
      <c r="AG481" s="32"/>
      <c r="AH481" s="32"/>
      <c r="AI481" s="32"/>
      <c r="AJ481" s="37">
        <f>I481-H481</f>
        <v>3</v>
      </c>
    </row>
    <row r="482" spans="1:38" x14ac:dyDescent="0.35">
      <c r="A482" s="32">
        <v>2969</v>
      </c>
      <c r="B482" s="32" t="s">
        <v>1086</v>
      </c>
      <c r="C482" s="32" t="s">
        <v>50</v>
      </c>
      <c r="D482" s="32" t="s">
        <v>2478</v>
      </c>
      <c r="E482" s="32" t="s">
        <v>2519</v>
      </c>
      <c r="F482" s="32" t="str">
        <f t="shared" si="19"/>
        <v>Program Office-Analyst</v>
      </c>
      <c r="G482" s="32" t="s">
        <v>40</v>
      </c>
      <c r="H482" s="36">
        <v>44698.276689814818</v>
      </c>
      <c r="I482" s="36">
        <v>44701.276689814818</v>
      </c>
      <c r="J482" s="36">
        <f>I482+AE482</f>
        <v>44709.276689814818</v>
      </c>
      <c r="K482" s="36">
        <f>J482+AF482</f>
        <v>44754.276689814818</v>
      </c>
      <c r="L482" s="38" t="s">
        <v>47</v>
      </c>
      <c r="M482" s="39"/>
      <c r="N482" s="32"/>
      <c r="O482" s="32"/>
      <c r="P482" s="36"/>
      <c r="Q482" s="32"/>
      <c r="R482" s="32"/>
      <c r="S482" s="32"/>
      <c r="T482" s="36"/>
      <c r="U482" s="32"/>
      <c r="V482" s="32">
        <v>0</v>
      </c>
      <c r="W482" s="32"/>
      <c r="X482" s="32"/>
      <c r="Y482" s="32"/>
      <c r="Z482" s="32"/>
      <c r="AA482" s="32"/>
      <c r="AC482" s="38"/>
      <c r="AD482" s="40"/>
      <c r="AE482" s="37">
        <v>8</v>
      </c>
      <c r="AF482" s="37">
        <v>45</v>
      </c>
      <c r="AG482" s="32"/>
      <c r="AH482" s="32"/>
      <c r="AI482" s="32"/>
      <c r="AJ482" s="37">
        <f>I482-H482</f>
        <v>3</v>
      </c>
    </row>
    <row r="483" spans="1:38" x14ac:dyDescent="0.35">
      <c r="A483" s="32">
        <v>2967</v>
      </c>
      <c r="B483" s="32" t="s">
        <v>1197</v>
      </c>
      <c r="C483" s="32" t="s">
        <v>50</v>
      </c>
      <c r="D483" s="32" t="s">
        <v>2478</v>
      </c>
      <c r="E483" s="32" t="s">
        <v>2519</v>
      </c>
      <c r="F483" s="32" t="str">
        <f t="shared" si="19"/>
        <v>Program Office-Analyst</v>
      </c>
      <c r="G483" s="32" t="s">
        <v>40</v>
      </c>
      <c r="H483" s="36">
        <v>44699.276689814818</v>
      </c>
      <c r="I483" s="36">
        <v>44701.276689814818</v>
      </c>
      <c r="J483" s="36">
        <f>I483+AE483</f>
        <v>44709.276689814818</v>
      </c>
      <c r="K483" s="36">
        <f>J483+AF483</f>
        <v>44754.276689814818</v>
      </c>
      <c r="L483" s="38" t="s">
        <v>47</v>
      </c>
      <c r="M483" s="39"/>
      <c r="N483" s="32"/>
      <c r="O483" s="32"/>
      <c r="P483" s="36"/>
      <c r="Q483" s="32"/>
      <c r="R483" s="32"/>
      <c r="S483" s="32"/>
      <c r="T483" s="36"/>
      <c r="U483" s="32"/>
      <c r="V483" s="32">
        <v>0</v>
      </c>
      <c r="W483" s="32"/>
      <c r="X483" s="32"/>
      <c r="Y483" s="32"/>
      <c r="Z483" s="32"/>
      <c r="AA483" s="32"/>
      <c r="AC483" s="38"/>
      <c r="AD483" s="40"/>
      <c r="AE483" s="37">
        <v>8</v>
      </c>
      <c r="AF483" s="37">
        <v>45</v>
      </c>
      <c r="AG483" s="32"/>
      <c r="AH483" s="32"/>
      <c r="AI483" s="32"/>
      <c r="AJ483" s="37">
        <f>I483-H483</f>
        <v>2</v>
      </c>
    </row>
    <row r="484" spans="1:38" x14ac:dyDescent="0.35">
      <c r="A484" s="32">
        <v>2885</v>
      </c>
      <c r="B484" s="32" t="s">
        <v>1407</v>
      </c>
      <c r="C484" s="32" t="s">
        <v>50</v>
      </c>
      <c r="D484" s="32" t="s">
        <v>2478</v>
      </c>
      <c r="E484" s="32" t="s">
        <v>2519</v>
      </c>
      <c r="F484" s="32" t="str">
        <f t="shared" si="19"/>
        <v>Program Office-Analyst</v>
      </c>
      <c r="G484" s="32" t="s">
        <v>40</v>
      </c>
      <c r="H484" s="36">
        <v>44854.066979166666</v>
      </c>
      <c r="I484" s="36">
        <v>44858.066979166666</v>
      </c>
      <c r="J484" s="36">
        <f>I484+AE484</f>
        <v>44865.066979166666</v>
      </c>
      <c r="K484" s="36">
        <f>J484+AF484</f>
        <v>44910.066979166666</v>
      </c>
      <c r="L484" s="38" t="s">
        <v>46</v>
      </c>
      <c r="M484" s="39">
        <v>44880.066979166666</v>
      </c>
      <c r="N484" s="32" t="s">
        <v>20</v>
      </c>
      <c r="O484" s="32"/>
      <c r="P484" s="36">
        <v>44887.066979166666</v>
      </c>
      <c r="Q484" s="32" t="s">
        <v>20</v>
      </c>
      <c r="R484" s="36">
        <v>44881.066979166666</v>
      </c>
      <c r="S484" s="36">
        <v>44883.066979166666</v>
      </c>
      <c r="T484" s="36">
        <v>44883.066979166666</v>
      </c>
      <c r="U484" s="36">
        <v>44890.066979166666</v>
      </c>
      <c r="V484" s="41">
        <v>1</v>
      </c>
      <c r="W484" s="36">
        <v>44893.066979166666</v>
      </c>
      <c r="X484" s="36">
        <v>44896.066979166666</v>
      </c>
      <c r="Y484" s="36">
        <v>44899.066979166666</v>
      </c>
      <c r="Z484" s="32"/>
      <c r="AA484" s="32"/>
      <c r="AB484" s="5">
        <v>44912.066979166666</v>
      </c>
      <c r="AC484" s="38">
        <f>ABS(M484-J484)</f>
        <v>15</v>
      </c>
      <c r="AD484" s="37">
        <v>120</v>
      </c>
      <c r="AE484" s="37">
        <v>7</v>
      </c>
      <c r="AF484" s="37">
        <v>45</v>
      </c>
      <c r="AG484" s="32">
        <v>400</v>
      </c>
      <c r="AH484" s="41">
        <f>W484-U484</f>
        <v>3</v>
      </c>
      <c r="AI484" s="42">
        <v>30</v>
      </c>
      <c r="AJ484" s="37">
        <f>I484-H484</f>
        <v>4</v>
      </c>
      <c r="AK484">
        <f>AB484-U484</f>
        <v>22</v>
      </c>
      <c r="AL484" s="11">
        <f>Y484-X484</f>
        <v>3</v>
      </c>
    </row>
    <row r="485" spans="1:38" x14ac:dyDescent="0.35">
      <c r="A485" s="32">
        <v>2884</v>
      </c>
      <c r="B485" s="32" t="s">
        <v>1020</v>
      </c>
      <c r="C485" s="32" t="s">
        <v>50</v>
      </c>
      <c r="D485" s="32" t="s">
        <v>2478</v>
      </c>
      <c r="E485" s="32" t="s">
        <v>2519</v>
      </c>
      <c r="F485" s="32" t="str">
        <f t="shared" si="19"/>
        <v>Program Office-Analyst</v>
      </c>
      <c r="G485" s="32" t="s">
        <v>40</v>
      </c>
      <c r="H485" s="36">
        <v>44856.066979166666</v>
      </c>
      <c r="I485" s="36">
        <v>44858.066979166666</v>
      </c>
      <c r="J485" s="36">
        <f>I485+AE485</f>
        <v>44865.066979166666</v>
      </c>
      <c r="K485" s="36">
        <f>J485+AF485</f>
        <v>44910.066979166666</v>
      </c>
      <c r="L485" s="38" t="s">
        <v>47</v>
      </c>
      <c r="M485" s="39"/>
      <c r="N485" s="32"/>
      <c r="O485" s="32"/>
      <c r="P485" s="36"/>
      <c r="Q485" s="32"/>
      <c r="R485" s="32"/>
      <c r="S485" s="32"/>
      <c r="T485" s="36"/>
      <c r="U485" s="32"/>
      <c r="V485" s="32">
        <v>0</v>
      </c>
      <c r="W485" s="32"/>
      <c r="X485" s="32"/>
      <c r="Y485" s="32"/>
      <c r="Z485" s="32"/>
      <c r="AA485" s="32"/>
      <c r="AC485" s="38"/>
      <c r="AD485" s="40"/>
      <c r="AE485" s="37">
        <v>7</v>
      </c>
      <c r="AF485" s="37">
        <v>45</v>
      </c>
      <c r="AG485" s="32"/>
      <c r="AH485" s="32"/>
      <c r="AI485" s="32"/>
      <c r="AJ485" s="37">
        <f>I485-H485</f>
        <v>2</v>
      </c>
    </row>
    <row r="486" spans="1:38" x14ac:dyDescent="0.35">
      <c r="A486" s="32">
        <v>2881</v>
      </c>
      <c r="B486" s="32" t="s">
        <v>1336</v>
      </c>
      <c r="C486" s="32" t="s">
        <v>50</v>
      </c>
      <c r="D486" s="32" t="s">
        <v>2478</v>
      </c>
      <c r="E486" s="32" t="s">
        <v>2519</v>
      </c>
      <c r="F486" s="32" t="str">
        <f t="shared" si="19"/>
        <v>Program Office-Analyst</v>
      </c>
      <c r="G486" s="32" t="s">
        <v>40</v>
      </c>
      <c r="H486" s="36">
        <v>44854.066979166666</v>
      </c>
      <c r="I486" s="36">
        <v>44857.066979166666</v>
      </c>
      <c r="J486" s="36">
        <f>I486+AE486</f>
        <v>44864.066979166666</v>
      </c>
      <c r="K486" s="36">
        <f>J486+AF486</f>
        <v>44893.066979166666</v>
      </c>
      <c r="L486" s="38" t="s">
        <v>46</v>
      </c>
      <c r="M486" s="39">
        <v>44877.066979166666</v>
      </c>
      <c r="N486" s="32" t="s">
        <v>20</v>
      </c>
      <c r="O486" s="32"/>
      <c r="P486" s="36">
        <v>44881.066979166666</v>
      </c>
      <c r="Q486" s="32" t="s">
        <v>20</v>
      </c>
      <c r="R486" s="36">
        <v>44879.066979166666</v>
      </c>
      <c r="S486" s="36">
        <v>44881.066979166666</v>
      </c>
      <c r="T486" s="36">
        <v>44879.066979166666</v>
      </c>
      <c r="U486" s="36">
        <v>44886.066979166666</v>
      </c>
      <c r="V486" s="41">
        <v>1</v>
      </c>
      <c r="W486" s="36">
        <v>44890.066979166666</v>
      </c>
      <c r="X486" s="36">
        <v>44891.066979166666</v>
      </c>
      <c r="Y486" s="36">
        <v>44893.066979166666</v>
      </c>
      <c r="Z486" s="32"/>
      <c r="AA486" s="32"/>
      <c r="AB486" s="5">
        <v>44907.066979166666</v>
      </c>
      <c r="AC486" s="38">
        <f>ABS(M486-J486)</f>
        <v>13</v>
      </c>
      <c r="AD486" s="37">
        <v>120</v>
      </c>
      <c r="AE486" s="37">
        <v>7</v>
      </c>
      <c r="AF486" s="37">
        <v>29</v>
      </c>
      <c r="AG486" s="32">
        <v>400</v>
      </c>
      <c r="AH486" s="41">
        <f>W486-U486</f>
        <v>4</v>
      </c>
      <c r="AI486" s="42">
        <v>30</v>
      </c>
      <c r="AJ486" s="37">
        <f>I486-H486</f>
        <v>3</v>
      </c>
      <c r="AK486">
        <f>AB486-U486</f>
        <v>21</v>
      </c>
      <c r="AL486" s="11">
        <f t="shared" ref="AL486:AL487" si="20">Y486-X486</f>
        <v>2</v>
      </c>
    </row>
    <row r="487" spans="1:38" x14ac:dyDescent="0.35">
      <c r="A487" s="32">
        <v>2857</v>
      </c>
      <c r="B487" s="32" t="s">
        <v>1459</v>
      </c>
      <c r="C487" s="32" t="s">
        <v>50</v>
      </c>
      <c r="D487" s="32" t="s">
        <v>2478</v>
      </c>
      <c r="E487" s="32" t="s">
        <v>2519</v>
      </c>
      <c r="F487" s="32" t="str">
        <f t="shared" si="19"/>
        <v>Program Office-Analyst</v>
      </c>
      <c r="G487" s="32" t="s">
        <v>40</v>
      </c>
      <c r="H487" s="36">
        <v>45033.4996875</v>
      </c>
      <c r="I487" s="36">
        <v>45036.4996875</v>
      </c>
      <c r="J487" s="36">
        <f>I487+AE487</f>
        <v>45041.4996875</v>
      </c>
      <c r="K487" s="36">
        <f>J487+AF487</f>
        <v>45111.4996875</v>
      </c>
      <c r="L487" s="38" t="s">
        <v>46</v>
      </c>
      <c r="M487" s="39">
        <v>45044.4996875</v>
      </c>
      <c r="N487" s="32" t="s">
        <v>20</v>
      </c>
      <c r="O487" s="32"/>
      <c r="P487" s="36">
        <v>45049.4996875</v>
      </c>
      <c r="Q487" s="32" t="s">
        <v>20</v>
      </c>
      <c r="R487" s="36">
        <v>45046.4996875</v>
      </c>
      <c r="S487" s="36">
        <v>45050.4996875</v>
      </c>
      <c r="T487" s="36">
        <v>45048.4996875</v>
      </c>
      <c r="U487" s="36">
        <v>45050.4996875</v>
      </c>
      <c r="V487" s="41">
        <v>1</v>
      </c>
      <c r="W487" s="36">
        <v>45054.4996875</v>
      </c>
      <c r="X487" s="36">
        <v>45055.4996875</v>
      </c>
      <c r="Y487" s="36">
        <v>45056.4996875</v>
      </c>
      <c r="Z487" s="32"/>
      <c r="AA487" s="32"/>
      <c r="AB487" s="5">
        <v>45066.4996875</v>
      </c>
      <c r="AC487" s="38">
        <f>ABS(M487-J487)</f>
        <v>3</v>
      </c>
      <c r="AD487" s="37">
        <v>120</v>
      </c>
      <c r="AE487" s="37">
        <v>5</v>
      </c>
      <c r="AF487" s="37">
        <v>70</v>
      </c>
      <c r="AG487" s="32">
        <v>600</v>
      </c>
      <c r="AH487" s="41">
        <f>W487-U487</f>
        <v>4</v>
      </c>
      <c r="AI487" s="42">
        <v>30</v>
      </c>
      <c r="AJ487" s="37">
        <f>I487-H487</f>
        <v>3</v>
      </c>
      <c r="AK487">
        <f>AB487-U487</f>
        <v>16</v>
      </c>
      <c r="AL487" s="11">
        <f t="shared" si="20"/>
        <v>1</v>
      </c>
    </row>
    <row r="488" spans="1:38" x14ac:dyDescent="0.35">
      <c r="A488" s="32">
        <v>2854</v>
      </c>
      <c r="B488" s="32" t="s">
        <v>2437</v>
      </c>
      <c r="C488" s="32" t="s">
        <v>50</v>
      </c>
      <c r="D488" s="32" t="s">
        <v>2478</v>
      </c>
      <c r="E488" s="32" t="s">
        <v>2528</v>
      </c>
      <c r="F488" s="32" t="str">
        <f t="shared" si="19"/>
        <v>Program Office-Supervisor</v>
      </c>
      <c r="G488" s="32" t="s">
        <v>40</v>
      </c>
      <c r="H488" s="36">
        <v>45032.4996875</v>
      </c>
      <c r="I488" s="36">
        <v>45036.4996875</v>
      </c>
      <c r="J488" s="36">
        <f>I488+AE488</f>
        <v>45041.4996875</v>
      </c>
      <c r="K488" s="36">
        <f>J488+AF488</f>
        <v>45111.4996875</v>
      </c>
      <c r="L488" s="38" t="s">
        <v>46</v>
      </c>
      <c r="M488" s="39">
        <v>45047.4996875</v>
      </c>
      <c r="N488" s="32" t="s">
        <v>48</v>
      </c>
      <c r="O488" s="32" t="s">
        <v>26</v>
      </c>
      <c r="P488" s="36"/>
      <c r="Q488" s="32"/>
      <c r="R488" s="32"/>
      <c r="S488" s="32"/>
      <c r="T488" s="36"/>
      <c r="U488" s="32"/>
      <c r="V488" s="32">
        <v>0</v>
      </c>
      <c r="W488" s="32"/>
      <c r="X488" s="32"/>
      <c r="Y488" s="32"/>
      <c r="Z488" s="32"/>
      <c r="AA488" s="32" t="s">
        <v>31</v>
      </c>
      <c r="AC488" s="38">
        <f>ABS(M488-J488)</f>
        <v>6</v>
      </c>
      <c r="AD488" s="40"/>
      <c r="AE488" s="37">
        <v>5</v>
      </c>
      <c r="AF488" s="37">
        <v>70</v>
      </c>
      <c r="AG488" s="32"/>
      <c r="AH488" s="32"/>
      <c r="AI488" s="32"/>
      <c r="AJ488" s="37">
        <f>I488-H488</f>
        <v>4</v>
      </c>
    </row>
    <row r="489" spans="1:38" x14ac:dyDescent="0.35">
      <c r="A489" s="32">
        <v>2840</v>
      </c>
      <c r="B489" s="32" t="s">
        <v>1805</v>
      </c>
      <c r="C489" s="32" t="s">
        <v>50</v>
      </c>
      <c r="D489" s="32" t="s">
        <v>2478</v>
      </c>
      <c r="E489" s="32" t="s">
        <v>2528</v>
      </c>
      <c r="F489" s="32" t="str">
        <f t="shared" si="19"/>
        <v>Program Office-Supervisor</v>
      </c>
      <c r="G489" s="32" t="s">
        <v>40</v>
      </c>
      <c r="H489" s="36">
        <v>44660.843564814815</v>
      </c>
      <c r="I489" s="36">
        <v>44662.843564814815</v>
      </c>
      <c r="J489" s="36">
        <f>I489+AE489</f>
        <v>44666.843564814815</v>
      </c>
      <c r="K489" s="36">
        <f>J489+AF489</f>
        <v>44692.843564814815</v>
      </c>
      <c r="L489" s="38" t="s">
        <v>46</v>
      </c>
      <c r="M489" s="39">
        <v>44670.843564814815</v>
      </c>
      <c r="N489" s="32" t="s">
        <v>48</v>
      </c>
      <c r="O489" s="32" t="s">
        <v>26</v>
      </c>
      <c r="P489" s="36"/>
      <c r="Q489" s="32"/>
      <c r="R489" s="32"/>
      <c r="S489" s="32"/>
      <c r="T489" s="36">
        <v>44674.843564814815</v>
      </c>
      <c r="U489" s="32"/>
      <c r="V489" s="32">
        <v>0</v>
      </c>
      <c r="W489" s="32"/>
      <c r="X489" s="32"/>
      <c r="Y489" s="32"/>
      <c r="Z489" s="32"/>
      <c r="AA489" s="32" t="s">
        <v>30</v>
      </c>
      <c r="AC489" s="38">
        <f>ABS(M489-J489)</f>
        <v>4</v>
      </c>
      <c r="AD489" s="40"/>
      <c r="AE489" s="37">
        <v>4</v>
      </c>
      <c r="AF489" s="37">
        <v>26</v>
      </c>
      <c r="AG489" s="32"/>
      <c r="AH489" s="32"/>
      <c r="AI489" s="32"/>
      <c r="AJ489" s="37">
        <f>I489-H489</f>
        <v>2</v>
      </c>
    </row>
    <row r="490" spans="1:38" x14ac:dyDescent="0.35">
      <c r="A490" s="32">
        <v>2836</v>
      </c>
      <c r="B490" s="32" t="s">
        <v>2285</v>
      </c>
      <c r="C490" s="32" t="s">
        <v>50</v>
      </c>
      <c r="D490" s="32" t="s">
        <v>2478</v>
      </c>
      <c r="E490" s="32" t="s">
        <v>2528</v>
      </c>
      <c r="F490" s="32" t="str">
        <f t="shared" si="19"/>
        <v>Program Office-Supervisor</v>
      </c>
      <c r="G490" s="32" t="s">
        <v>40</v>
      </c>
      <c r="H490" s="36">
        <v>44664.843564814815</v>
      </c>
      <c r="I490" s="36">
        <v>44665.843564814815</v>
      </c>
      <c r="J490" s="36">
        <f>I490+AE490</f>
        <v>44666.843564814815</v>
      </c>
      <c r="K490" s="36">
        <f>J490+AF490</f>
        <v>44685.843564814815</v>
      </c>
      <c r="L490" s="38" t="s">
        <v>46</v>
      </c>
      <c r="M490" s="39">
        <v>44670.843564814815</v>
      </c>
      <c r="N490" s="32" t="s">
        <v>48</v>
      </c>
      <c r="O490" s="32" t="s">
        <v>28</v>
      </c>
      <c r="P490" s="36"/>
      <c r="Q490" s="32"/>
      <c r="R490" s="32"/>
      <c r="S490" s="32"/>
      <c r="T490" s="36">
        <v>44673.843564814815</v>
      </c>
      <c r="U490" s="32"/>
      <c r="V490" s="32">
        <v>0</v>
      </c>
      <c r="W490" s="32"/>
      <c r="X490" s="32"/>
      <c r="Y490" s="32"/>
      <c r="Z490" s="32"/>
      <c r="AA490" s="32" t="s">
        <v>31</v>
      </c>
      <c r="AC490" s="38">
        <f>ABS(M490-J490)</f>
        <v>4</v>
      </c>
      <c r="AD490" s="40"/>
      <c r="AE490" s="37">
        <v>1</v>
      </c>
      <c r="AF490" s="37">
        <v>19</v>
      </c>
      <c r="AG490" s="32"/>
      <c r="AH490" s="32"/>
      <c r="AI490" s="32"/>
      <c r="AJ490" s="37">
        <f>I490-H490</f>
        <v>1</v>
      </c>
    </row>
    <row r="491" spans="1:38" x14ac:dyDescent="0.35">
      <c r="A491" s="32">
        <v>2833</v>
      </c>
      <c r="B491" s="32" t="s">
        <v>2136</v>
      </c>
      <c r="C491" s="32" t="s">
        <v>50</v>
      </c>
      <c r="D491" s="32" t="s">
        <v>2478</v>
      </c>
      <c r="E491" s="32" t="s">
        <v>2528</v>
      </c>
      <c r="F491" s="32" t="str">
        <f t="shared" si="19"/>
        <v>Program Office-Supervisor</v>
      </c>
      <c r="G491" s="32" t="s">
        <v>40</v>
      </c>
      <c r="H491" s="36">
        <v>44662.843564814815</v>
      </c>
      <c r="I491" s="36">
        <v>44663.843564814815</v>
      </c>
      <c r="J491" s="36">
        <f>I491+AE491</f>
        <v>44666.843564814815</v>
      </c>
      <c r="K491" s="36">
        <f>J491+AF491</f>
        <v>44673.843564814815</v>
      </c>
      <c r="L491" s="38" t="s">
        <v>46</v>
      </c>
      <c r="M491" s="39">
        <v>44678.843564814815</v>
      </c>
      <c r="N491" s="32" t="s">
        <v>48</v>
      </c>
      <c r="O491" s="32" t="s">
        <v>27</v>
      </c>
      <c r="P491" s="36"/>
      <c r="Q491" s="32"/>
      <c r="R491" s="32"/>
      <c r="S491" s="32"/>
      <c r="T491" s="36">
        <v>44682.843564814815</v>
      </c>
      <c r="U491" s="32"/>
      <c r="V491" s="32">
        <v>0</v>
      </c>
      <c r="W491" s="32"/>
      <c r="X491" s="32"/>
      <c r="Y491" s="32"/>
      <c r="Z491" s="32"/>
      <c r="AA491" s="32" t="s">
        <v>31</v>
      </c>
      <c r="AC491" s="38">
        <f>ABS(M491-J491)</f>
        <v>12</v>
      </c>
      <c r="AD491" s="40"/>
      <c r="AE491" s="37">
        <v>3</v>
      </c>
      <c r="AF491" s="37">
        <v>7</v>
      </c>
      <c r="AG491" s="32"/>
      <c r="AH491" s="32"/>
      <c r="AI491" s="32"/>
      <c r="AJ491" s="37">
        <f>I491-H491</f>
        <v>1</v>
      </c>
    </row>
    <row r="492" spans="1:38" x14ac:dyDescent="0.35">
      <c r="A492" s="32">
        <v>2786</v>
      </c>
      <c r="B492" s="32" t="s">
        <v>2364</v>
      </c>
      <c r="C492" s="32" t="s">
        <v>50</v>
      </c>
      <c r="D492" s="32" t="s">
        <v>2478</v>
      </c>
      <c r="E492" s="32" t="s">
        <v>2528</v>
      </c>
      <c r="F492" s="32" t="str">
        <f t="shared" si="19"/>
        <v>Program Office-Supervisor</v>
      </c>
      <c r="G492" s="32" t="s">
        <v>40</v>
      </c>
      <c r="H492" s="36">
        <v>45105.816620370373</v>
      </c>
      <c r="I492" s="36">
        <v>45108.816620370373</v>
      </c>
      <c r="J492" s="36">
        <f>I492+AE492</f>
        <v>45110.816620370373</v>
      </c>
      <c r="K492" s="36">
        <f>J492+AF492</f>
        <v>45122.816620370373</v>
      </c>
      <c r="L492" s="38" t="s">
        <v>46</v>
      </c>
      <c r="M492" s="39">
        <v>45126.816620370373</v>
      </c>
      <c r="N492" s="32" t="s">
        <v>48</v>
      </c>
      <c r="O492" s="32" t="s">
        <v>24</v>
      </c>
      <c r="P492" s="36"/>
      <c r="Q492" s="32"/>
      <c r="R492" s="32"/>
      <c r="S492" s="32"/>
      <c r="T492" s="36"/>
      <c r="U492" s="32"/>
      <c r="V492" s="32">
        <v>0</v>
      </c>
      <c r="W492" s="32"/>
      <c r="X492" s="32"/>
      <c r="Y492" s="32"/>
      <c r="Z492" s="32"/>
      <c r="AA492" s="32" t="s">
        <v>31</v>
      </c>
      <c r="AC492" s="38">
        <f>ABS(M492-J492)</f>
        <v>16</v>
      </c>
      <c r="AD492" s="40"/>
      <c r="AE492" s="37">
        <v>2</v>
      </c>
      <c r="AF492" s="37">
        <v>12</v>
      </c>
      <c r="AG492" s="32"/>
      <c r="AH492" s="32"/>
      <c r="AI492" s="32"/>
      <c r="AJ492" s="37">
        <f>I492-H492</f>
        <v>3</v>
      </c>
    </row>
    <row r="493" spans="1:38" x14ac:dyDescent="0.35">
      <c r="A493" s="32">
        <v>2783</v>
      </c>
      <c r="B493" s="32" t="s">
        <v>1409</v>
      </c>
      <c r="C493" s="32" t="s">
        <v>50</v>
      </c>
      <c r="D493" s="32" t="s">
        <v>2478</v>
      </c>
      <c r="E493" s="32" t="s">
        <v>2528</v>
      </c>
      <c r="F493" s="32" t="str">
        <f t="shared" si="19"/>
        <v>Program Office-Supervisor</v>
      </c>
      <c r="G493" s="32" t="s">
        <v>40</v>
      </c>
      <c r="H493" s="36">
        <v>45105.816620370373</v>
      </c>
      <c r="I493" s="36">
        <v>45109.816620370373</v>
      </c>
      <c r="J493" s="36">
        <f>I493+AE493</f>
        <v>45110.816620370373</v>
      </c>
      <c r="K493" s="36">
        <f>J493+AF493</f>
        <v>45133.816620370373</v>
      </c>
      <c r="L493" s="38" t="s">
        <v>46</v>
      </c>
      <c r="M493" s="39">
        <v>45117.816620370373</v>
      </c>
      <c r="N493" s="32" t="s">
        <v>20</v>
      </c>
      <c r="O493" s="32"/>
      <c r="P493" s="36">
        <v>45119.816620370373</v>
      </c>
      <c r="Q493" s="32" t="s">
        <v>20</v>
      </c>
      <c r="R493" s="36">
        <v>45119.816620370373</v>
      </c>
      <c r="S493" s="36">
        <v>45122.816620370373</v>
      </c>
      <c r="T493" s="36">
        <v>45118.816620370373</v>
      </c>
      <c r="U493" s="36">
        <v>45120.816620370373</v>
      </c>
      <c r="V493" s="41">
        <v>1</v>
      </c>
      <c r="W493" s="36">
        <v>45123.816620370373</v>
      </c>
      <c r="X493" s="36">
        <v>45124.816620370373</v>
      </c>
      <c r="Y493" s="36">
        <v>45126.816620370373</v>
      </c>
      <c r="Z493" s="32"/>
      <c r="AA493" s="32"/>
      <c r="AB493" s="5">
        <v>45139.816620370373</v>
      </c>
      <c r="AC493" s="38">
        <f>ABS(M493-J493)</f>
        <v>7</v>
      </c>
      <c r="AD493" s="37">
        <v>45</v>
      </c>
      <c r="AE493" s="37">
        <v>1</v>
      </c>
      <c r="AF493" s="37">
        <v>23</v>
      </c>
      <c r="AG493" s="32">
        <v>600</v>
      </c>
      <c r="AH493" s="41">
        <f>W493-U493</f>
        <v>3</v>
      </c>
      <c r="AI493" s="42">
        <v>30</v>
      </c>
      <c r="AJ493" s="37">
        <f>I493-H493</f>
        <v>4</v>
      </c>
      <c r="AK493">
        <f>AB493-U493</f>
        <v>19</v>
      </c>
      <c r="AL493" s="11">
        <f>Y493-X493</f>
        <v>2</v>
      </c>
    </row>
    <row r="494" spans="1:38" x14ac:dyDescent="0.35">
      <c r="A494" s="32">
        <v>2782</v>
      </c>
      <c r="B494" s="32" t="s">
        <v>1025</v>
      </c>
      <c r="C494" s="32" t="s">
        <v>50</v>
      </c>
      <c r="D494" s="32" t="s">
        <v>2478</v>
      </c>
      <c r="E494" s="32" t="s">
        <v>2519</v>
      </c>
      <c r="F494" s="32" t="str">
        <f t="shared" si="19"/>
        <v>Program Office-Analyst</v>
      </c>
      <c r="G494" s="32" t="s">
        <v>40</v>
      </c>
      <c r="H494" s="36">
        <v>45103.816620370373</v>
      </c>
      <c r="I494" s="36">
        <v>45106.816620370373</v>
      </c>
      <c r="J494" s="36">
        <f>I494+AE494</f>
        <v>45110.816620370373</v>
      </c>
      <c r="K494" s="36">
        <f>J494+AF494</f>
        <v>45117.816620370373</v>
      </c>
      <c r="L494" s="38" t="s">
        <v>47</v>
      </c>
      <c r="M494" s="39"/>
      <c r="N494" s="32"/>
      <c r="O494" s="32"/>
      <c r="P494" s="36"/>
      <c r="Q494" s="32"/>
      <c r="R494" s="32"/>
      <c r="S494" s="32"/>
      <c r="T494" s="36"/>
      <c r="U494" s="32"/>
      <c r="V494" s="32">
        <v>0</v>
      </c>
      <c r="W494" s="32"/>
      <c r="X494" s="32"/>
      <c r="Y494" s="32"/>
      <c r="Z494" s="32"/>
      <c r="AA494" s="32"/>
      <c r="AC494" s="38"/>
      <c r="AD494" s="40"/>
      <c r="AE494" s="37">
        <v>4</v>
      </c>
      <c r="AF494" s="37">
        <v>7</v>
      </c>
      <c r="AG494" s="32"/>
      <c r="AH494" s="32"/>
      <c r="AI494" s="32"/>
      <c r="AJ494" s="37">
        <f>I494-H494</f>
        <v>3</v>
      </c>
    </row>
    <row r="495" spans="1:38" x14ac:dyDescent="0.35">
      <c r="A495" s="32">
        <v>2781</v>
      </c>
      <c r="B495" s="32" t="s">
        <v>2053</v>
      </c>
      <c r="C495" s="32" t="s">
        <v>50</v>
      </c>
      <c r="D495" s="32" t="s">
        <v>2478</v>
      </c>
      <c r="E495" s="32" t="s">
        <v>2519</v>
      </c>
      <c r="F495" s="32" t="str">
        <f t="shared" si="19"/>
        <v>Program Office-Analyst</v>
      </c>
      <c r="G495" s="32" t="s">
        <v>40</v>
      </c>
      <c r="H495" s="36">
        <v>45104.816620370373</v>
      </c>
      <c r="I495" s="36">
        <v>45105.816620370373</v>
      </c>
      <c r="J495" s="36">
        <f>I495+AE495</f>
        <v>45110.816620370373</v>
      </c>
      <c r="K495" s="36">
        <f>J495+AF495</f>
        <v>45140.816620370373</v>
      </c>
      <c r="L495" s="38" t="s">
        <v>46</v>
      </c>
      <c r="M495" s="39">
        <v>45113.816620370373</v>
      </c>
      <c r="N495" s="32" t="s">
        <v>48</v>
      </c>
      <c r="O495" s="32" t="s">
        <v>28</v>
      </c>
      <c r="P495" s="36"/>
      <c r="Q495" s="32"/>
      <c r="R495" s="32"/>
      <c r="S495" s="32"/>
      <c r="T495" s="36"/>
      <c r="U495" s="32"/>
      <c r="V495" s="32">
        <v>0</v>
      </c>
      <c r="W495" s="32"/>
      <c r="X495" s="32"/>
      <c r="Y495" s="32"/>
      <c r="Z495" s="32"/>
      <c r="AA495" s="32" t="s">
        <v>30</v>
      </c>
      <c r="AC495" s="38">
        <f>ABS(M495-J495)</f>
        <v>3</v>
      </c>
      <c r="AD495" s="40"/>
      <c r="AE495" s="37">
        <v>5</v>
      </c>
      <c r="AF495" s="37">
        <v>30</v>
      </c>
      <c r="AG495" s="32"/>
      <c r="AH495" s="32"/>
      <c r="AI495" s="32"/>
      <c r="AJ495" s="37">
        <f>I495-H495</f>
        <v>1</v>
      </c>
    </row>
    <row r="496" spans="1:38" x14ac:dyDescent="0.35">
      <c r="A496" s="32">
        <v>2736</v>
      </c>
      <c r="B496" s="32" t="s">
        <v>1290</v>
      </c>
      <c r="C496" s="32" t="s">
        <v>50</v>
      </c>
      <c r="D496" s="32" t="s">
        <v>2478</v>
      </c>
      <c r="E496" s="32" t="s">
        <v>2519</v>
      </c>
      <c r="F496" s="32" t="str">
        <f t="shared" si="19"/>
        <v>Program Office-Analyst</v>
      </c>
      <c r="G496" s="32" t="s">
        <v>40</v>
      </c>
      <c r="H496" s="36">
        <v>44748.981076388889</v>
      </c>
      <c r="I496" s="36">
        <v>44751.981076388889</v>
      </c>
      <c r="J496" s="36">
        <f>I496+AE496</f>
        <v>44757.981076388889</v>
      </c>
      <c r="K496" s="36">
        <f>J496+AF496</f>
        <v>44767.981076388889</v>
      </c>
      <c r="L496" s="38" t="s">
        <v>46</v>
      </c>
      <c r="M496" s="39">
        <v>44763.981076388889</v>
      </c>
      <c r="N496" s="32" t="s">
        <v>20</v>
      </c>
      <c r="O496" s="32"/>
      <c r="P496" s="36">
        <v>44769.981076388889</v>
      </c>
      <c r="Q496" s="32" t="s">
        <v>20</v>
      </c>
      <c r="R496" s="36">
        <v>44764.981076388889</v>
      </c>
      <c r="S496" s="36">
        <v>44768.981076388889</v>
      </c>
      <c r="T496" s="36">
        <v>44766.981076388889</v>
      </c>
      <c r="U496" s="36">
        <v>44774.981076388889</v>
      </c>
      <c r="V496" s="41">
        <v>1</v>
      </c>
      <c r="W496" s="36">
        <v>44776.981076388889</v>
      </c>
      <c r="X496" s="36">
        <v>44777.981076388889</v>
      </c>
      <c r="Y496" s="36">
        <v>44779.981076388889</v>
      </c>
      <c r="Z496" s="32"/>
      <c r="AA496" s="32"/>
      <c r="AB496" s="5">
        <v>44800.981076388889</v>
      </c>
      <c r="AC496" s="38">
        <f>ABS(M496-J496)</f>
        <v>6</v>
      </c>
      <c r="AD496" s="37">
        <v>45</v>
      </c>
      <c r="AE496" s="37">
        <v>6</v>
      </c>
      <c r="AF496" s="37">
        <v>10</v>
      </c>
      <c r="AG496" s="32">
        <v>600</v>
      </c>
      <c r="AH496" s="41">
        <f>W496-U496</f>
        <v>2</v>
      </c>
      <c r="AI496" s="42">
        <f>U496-M496</f>
        <v>11</v>
      </c>
      <c r="AJ496" s="37">
        <f>I496-H496</f>
        <v>3</v>
      </c>
      <c r="AK496">
        <f>AB496-U496</f>
        <v>26</v>
      </c>
      <c r="AL496" s="11">
        <f t="shared" ref="AL496:AL497" si="21">Y496-X496</f>
        <v>2</v>
      </c>
    </row>
    <row r="497" spans="1:38" x14ac:dyDescent="0.35">
      <c r="A497" s="32">
        <v>2566</v>
      </c>
      <c r="B497" s="32" t="s">
        <v>1368</v>
      </c>
      <c r="C497" s="32" t="s">
        <v>50</v>
      </c>
      <c r="D497" s="32" t="s">
        <v>2478</v>
      </c>
      <c r="E497" s="32" t="s">
        <v>2519</v>
      </c>
      <c r="F497" s="32" t="str">
        <f t="shared" si="19"/>
        <v>Program Office-Analyst</v>
      </c>
      <c r="G497" s="32" t="s">
        <v>40</v>
      </c>
      <c r="H497" s="36">
        <v>44888.290763888886</v>
      </c>
      <c r="I497" s="36">
        <v>44889.290763888886</v>
      </c>
      <c r="J497" s="36">
        <f>I497+AE497</f>
        <v>44893.290763888886</v>
      </c>
      <c r="K497" s="36">
        <f>J497+AF497</f>
        <v>44910.290763888886</v>
      </c>
      <c r="L497" s="38" t="s">
        <v>46</v>
      </c>
      <c r="M497" s="39">
        <v>44904.290763888886</v>
      </c>
      <c r="N497" s="32" t="s">
        <v>20</v>
      </c>
      <c r="O497" s="32"/>
      <c r="P497" s="36">
        <v>44911.290763888886</v>
      </c>
      <c r="Q497" s="32" t="s">
        <v>20</v>
      </c>
      <c r="R497" s="36">
        <v>44906.290763888886</v>
      </c>
      <c r="S497" s="36">
        <v>44909.290763888886</v>
      </c>
      <c r="T497" s="36">
        <v>44908.290763888886</v>
      </c>
      <c r="U497" s="36">
        <v>44918.290763888886</v>
      </c>
      <c r="V497" s="41">
        <v>1</v>
      </c>
      <c r="W497" s="36">
        <v>44921.290763888886</v>
      </c>
      <c r="X497" s="36">
        <v>44922.290763888886</v>
      </c>
      <c r="Y497" s="36">
        <v>44923.290763888886</v>
      </c>
      <c r="Z497" s="32"/>
      <c r="AA497" s="32"/>
      <c r="AB497" s="5">
        <v>44934.290763888886</v>
      </c>
      <c r="AC497" s="38">
        <f>ABS(M497-J497)</f>
        <v>11</v>
      </c>
      <c r="AD497" s="37">
        <v>45</v>
      </c>
      <c r="AE497" s="37">
        <v>4</v>
      </c>
      <c r="AF497" s="37">
        <v>17</v>
      </c>
      <c r="AG497" s="32">
        <v>250</v>
      </c>
      <c r="AH497" s="41">
        <f>W497-U497</f>
        <v>3</v>
      </c>
      <c r="AI497" s="42">
        <f>U497-M497</f>
        <v>14</v>
      </c>
      <c r="AJ497" s="37">
        <f>I497-H497</f>
        <v>1</v>
      </c>
      <c r="AK497">
        <f>AB497-U497</f>
        <v>16</v>
      </c>
      <c r="AL497" s="11">
        <f t="shared" si="21"/>
        <v>1</v>
      </c>
    </row>
    <row r="498" spans="1:38" x14ac:dyDescent="0.35">
      <c r="A498" s="32">
        <v>2563</v>
      </c>
      <c r="B498" s="32" t="s">
        <v>1243</v>
      </c>
      <c r="C498" s="32" t="s">
        <v>50</v>
      </c>
      <c r="D498" s="32" t="s">
        <v>2478</v>
      </c>
      <c r="E498" s="32" t="s">
        <v>2519</v>
      </c>
      <c r="F498" s="32" t="str">
        <f t="shared" si="19"/>
        <v>Program Office-Analyst</v>
      </c>
      <c r="G498" s="32" t="s">
        <v>40</v>
      </c>
      <c r="H498" s="36">
        <v>44886.290763888886</v>
      </c>
      <c r="I498" s="36">
        <v>44890.290763888886</v>
      </c>
      <c r="J498" s="36">
        <f>I498+AE498</f>
        <v>44893.290763888886</v>
      </c>
      <c r="K498" s="36">
        <f>J498+AF498</f>
        <v>44909.290763888886</v>
      </c>
      <c r="L498" s="38" t="s">
        <v>47</v>
      </c>
      <c r="M498" s="39"/>
      <c r="N498" s="32"/>
      <c r="O498" s="32"/>
      <c r="P498" s="36"/>
      <c r="Q498" s="32"/>
      <c r="R498" s="32"/>
      <c r="S498" s="32"/>
      <c r="T498" s="36"/>
      <c r="U498" s="32"/>
      <c r="V498" s="32">
        <v>0</v>
      </c>
      <c r="W498" s="32"/>
      <c r="X498" s="32"/>
      <c r="Y498" s="32"/>
      <c r="Z498" s="32"/>
      <c r="AA498" s="32"/>
      <c r="AC498" s="38"/>
      <c r="AD498" s="40"/>
      <c r="AE498" s="37">
        <v>3</v>
      </c>
      <c r="AF498" s="37">
        <v>16</v>
      </c>
      <c r="AG498" s="32"/>
      <c r="AH498" s="32"/>
      <c r="AI498" s="32"/>
      <c r="AJ498" s="37">
        <f>I498-H498</f>
        <v>4</v>
      </c>
    </row>
    <row r="499" spans="1:38" x14ac:dyDescent="0.35">
      <c r="A499" s="32">
        <v>2559</v>
      </c>
      <c r="B499" s="32" t="s">
        <v>1078</v>
      </c>
      <c r="C499" s="32" t="s">
        <v>50</v>
      </c>
      <c r="D499" s="32" t="s">
        <v>2478</v>
      </c>
      <c r="E499" s="32" t="s">
        <v>2519</v>
      </c>
      <c r="F499" s="32" t="str">
        <f t="shared" si="19"/>
        <v>Program Office-Analyst</v>
      </c>
      <c r="G499" s="32" t="s">
        <v>40</v>
      </c>
      <c r="H499" s="36">
        <v>45141.715324074074</v>
      </c>
      <c r="I499" s="36">
        <v>45144.715324074074</v>
      </c>
      <c r="J499" s="36">
        <f>I499+AE499</f>
        <v>45148.715324074074</v>
      </c>
      <c r="K499" s="36">
        <f>J499+AF499</f>
        <v>45157.715324074074</v>
      </c>
      <c r="L499" s="38" t="s">
        <v>47</v>
      </c>
      <c r="M499" s="39"/>
      <c r="N499" s="32"/>
      <c r="O499" s="32"/>
      <c r="P499" s="36"/>
      <c r="Q499" s="32"/>
      <c r="R499" s="32"/>
      <c r="S499" s="32"/>
      <c r="T499" s="36"/>
      <c r="U499" s="32"/>
      <c r="V499" s="32">
        <v>0</v>
      </c>
      <c r="W499" s="32"/>
      <c r="X499" s="32"/>
      <c r="Y499" s="32"/>
      <c r="Z499" s="32"/>
      <c r="AA499" s="32"/>
      <c r="AC499" s="38"/>
      <c r="AD499" s="40"/>
      <c r="AE499" s="37">
        <v>4</v>
      </c>
      <c r="AF499" s="37">
        <v>9</v>
      </c>
      <c r="AG499" s="32"/>
      <c r="AH499" s="32"/>
      <c r="AI499" s="32"/>
      <c r="AJ499" s="37">
        <f>I499-H499</f>
        <v>3</v>
      </c>
    </row>
    <row r="500" spans="1:38" x14ac:dyDescent="0.35">
      <c r="A500" s="32">
        <v>2556</v>
      </c>
      <c r="B500" s="32" t="s">
        <v>1584</v>
      </c>
      <c r="C500" s="32" t="s">
        <v>50</v>
      </c>
      <c r="D500" s="32" t="s">
        <v>2478</v>
      </c>
      <c r="E500" s="32" t="s">
        <v>2519</v>
      </c>
      <c r="F500" s="32" t="str">
        <f t="shared" si="19"/>
        <v>Program Office-Analyst</v>
      </c>
      <c r="G500" s="32" t="s">
        <v>40</v>
      </c>
      <c r="H500" s="36">
        <v>45139.715324074074</v>
      </c>
      <c r="I500" s="36">
        <v>45142.715324074074</v>
      </c>
      <c r="J500" s="36">
        <f>I500+AE500</f>
        <v>45148.715324074074</v>
      </c>
      <c r="K500" s="36">
        <f>J500+AF500</f>
        <v>45163.715324074074</v>
      </c>
      <c r="L500" s="38" t="s">
        <v>46</v>
      </c>
      <c r="M500" s="39">
        <v>45164.715324074074</v>
      </c>
      <c r="N500" s="32" t="s">
        <v>21</v>
      </c>
      <c r="O500" s="32"/>
      <c r="P500" s="36">
        <v>45167.715324074074</v>
      </c>
      <c r="Q500" s="32" t="s">
        <v>21</v>
      </c>
      <c r="R500" s="32"/>
      <c r="S500" s="32"/>
      <c r="T500" s="36">
        <v>45166.715324074074</v>
      </c>
      <c r="U500" s="32"/>
      <c r="V500" s="32">
        <v>0</v>
      </c>
      <c r="W500" s="32"/>
      <c r="X500" s="32"/>
      <c r="Y500" s="32"/>
      <c r="Z500" s="32"/>
      <c r="AA500" s="32"/>
      <c r="AC500" s="38">
        <f>ABS(M500-J500)</f>
        <v>16</v>
      </c>
      <c r="AD500" s="40"/>
      <c r="AE500" s="37">
        <v>6</v>
      </c>
      <c r="AF500" s="37">
        <v>15</v>
      </c>
      <c r="AG500" s="32"/>
      <c r="AH500" s="32"/>
      <c r="AI500" s="32"/>
      <c r="AJ500" s="37">
        <f>I500-H500</f>
        <v>3</v>
      </c>
    </row>
    <row r="501" spans="1:38" x14ac:dyDescent="0.35">
      <c r="A501" s="32">
        <v>2554</v>
      </c>
      <c r="B501" s="32" t="s">
        <v>1797</v>
      </c>
      <c r="C501" s="32" t="s">
        <v>50</v>
      </c>
      <c r="D501" s="32" t="s">
        <v>2478</v>
      </c>
      <c r="E501" s="32" t="s">
        <v>2519</v>
      </c>
      <c r="F501" s="32" t="str">
        <f t="shared" si="19"/>
        <v>Program Office-Analyst</v>
      </c>
      <c r="G501" s="32" t="s">
        <v>40</v>
      </c>
      <c r="H501" s="36">
        <v>45140.715324074074</v>
      </c>
      <c r="I501" s="36">
        <v>45144.715324074074</v>
      </c>
      <c r="J501" s="36">
        <f>I501+AE501</f>
        <v>45148.715324074074</v>
      </c>
      <c r="K501" s="36">
        <f>J501+AF501</f>
        <v>45171.715324074074</v>
      </c>
      <c r="L501" s="38" t="s">
        <v>46</v>
      </c>
      <c r="M501" s="39">
        <v>45154.715324074074</v>
      </c>
      <c r="N501" s="32" t="s">
        <v>48</v>
      </c>
      <c r="O501" s="32" t="s">
        <v>27</v>
      </c>
      <c r="P501" s="36"/>
      <c r="Q501" s="32"/>
      <c r="R501" s="32"/>
      <c r="S501" s="32"/>
      <c r="T501" s="36">
        <v>45156.715324074074</v>
      </c>
      <c r="U501" s="32"/>
      <c r="V501" s="32">
        <v>0</v>
      </c>
      <c r="W501" s="32"/>
      <c r="X501" s="32"/>
      <c r="Y501" s="32"/>
      <c r="Z501" s="32"/>
      <c r="AA501" s="32" t="s">
        <v>30</v>
      </c>
      <c r="AC501" s="38">
        <f>ABS(M501-J501)</f>
        <v>6</v>
      </c>
      <c r="AD501" s="40"/>
      <c r="AE501" s="37">
        <v>4</v>
      </c>
      <c r="AF501" s="37">
        <v>23</v>
      </c>
      <c r="AG501" s="32"/>
      <c r="AH501" s="32"/>
      <c r="AI501" s="32"/>
      <c r="AJ501" s="37">
        <f>I501-H501</f>
        <v>4</v>
      </c>
    </row>
    <row r="502" spans="1:38" x14ac:dyDescent="0.35">
      <c r="A502" s="32">
        <v>2538</v>
      </c>
      <c r="B502" s="32" t="s">
        <v>2357</v>
      </c>
      <c r="C502" s="32" t="s">
        <v>50</v>
      </c>
      <c r="D502" s="32" t="s">
        <v>2478</v>
      </c>
      <c r="E502" s="32" t="s">
        <v>2528</v>
      </c>
      <c r="F502" s="32" t="str">
        <f t="shared" si="19"/>
        <v>Program Office-Supervisor</v>
      </c>
      <c r="G502" s="32" t="s">
        <v>40</v>
      </c>
      <c r="H502" s="36">
        <v>44681.058252314811</v>
      </c>
      <c r="I502" s="36">
        <v>44682.058252314811</v>
      </c>
      <c r="J502" s="36">
        <f>I502+AE502</f>
        <v>44688.058252314811</v>
      </c>
      <c r="K502" s="36">
        <f>J502+AF502</f>
        <v>44710.058252314811</v>
      </c>
      <c r="L502" s="38" t="s">
        <v>46</v>
      </c>
      <c r="M502" s="39">
        <v>44696.058252314811</v>
      </c>
      <c r="N502" s="32" t="s">
        <v>48</v>
      </c>
      <c r="O502" s="32" t="s">
        <v>25</v>
      </c>
      <c r="P502" s="36"/>
      <c r="Q502" s="32"/>
      <c r="R502" s="32"/>
      <c r="S502" s="32"/>
      <c r="T502" s="36"/>
      <c r="U502" s="32"/>
      <c r="V502" s="32">
        <v>0</v>
      </c>
      <c r="W502" s="32"/>
      <c r="X502" s="32"/>
      <c r="Y502" s="32"/>
      <c r="Z502" s="32"/>
      <c r="AA502" s="32" t="s">
        <v>31</v>
      </c>
      <c r="AC502" s="38">
        <f>ABS(M502-J502)</f>
        <v>8</v>
      </c>
      <c r="AD502" s="40"/>
      <c r="AE502" s="37">
        <v>6</v>
      </c>
      <c r="AF502" s="37">
        <v>22</v>
      </c>
      <c r="AG502" s="32"/>
      <c r="AH502" s="32"/>
      <c r="AI502" s="32"/>
      <c r="AJ502" s="37">
        <f>I502-H502</f>
        <v>1</v>
      </c>
    </row>
    <row r="503" spans="1:38" x14ac:dyDescent="0.35">
      <c r="A503" s="32">
        <v>2517</v>
      </c>
      <c r="B503" s="32" t="s">
        <v>1593</v>
      </c>
      <c r="C503" s="32" t="s">
        <v>50</v>
      </c>
      <c r="D503" s="32" t="s">
        <v>2478</v>
      </c>
      <c r="E503" s="32" t="s">
        <v>2528</v>
      </c>
      <c r="F503" s="32" t="str">
        <f t="shared" si="19"/>
        <v>Program Office-Supervisor</v>
      </c>
      <c r="G503" s="32" t="s">
        <v>40</v>
      </c>
      <c r="H503" s="36">
        <v>45173.133263888885</v>
      </c>
      <c r="I503" s="36">
        <v>45175.133263888885</v>
      </c>
      <c r="J503" s="36">
        <f>I503+AE503</f>
        <v>45177.133263888885</v>
      </c>
      <c r="K503" s="36">
        <f>J503+AF503</f>
        <v>45193.133263888885</v>
      </c>
      <c r="L503" s="38" t="s">
        <v>46</v>
      </c>
      <c r="M503" s="39">
        <v>45193.133263888885</v>
      </c>
      <c r="N503" s="32" t="s">
        <v>21</v>
      </c>
      <c r="O503" s="32"/>
      <c r="P503" s="36">
        <v>45196.133263888885</v>
      </c>
      <c r="Q503" s="32" t="s">
        <v>21</v>
      </c>
      <c r="R503" s="32"/>
      <c r="S503" s="32"/>
      <c r="T503" s="36">
        <v>45194.133263888885</v>
      </c>
      <c r="U503" s="32"/>
      <c r="V503" s="32">
        <v>0</v>
      </c>
      <c r="W503" s="32"/>
      <c r="X503" s="32"/>
      <c r="Y503" s="32"/>
      <c r="Z503" s="32"/>
      <c r="AA503" s="32"/>
      <c r="AC503" s="38">
        <f>ABS(M503-J503)</f>
        <v>16</v>
      </c>
      <c r="AD503" s="40"/>
      <c r="AE503" s="37">
        <v>2</v>
      </c>
      <c r="AF503" s="37">
        <v>16</v>
      </c>
      <c r="AG503" s="32"/>
      <c r="AH503" s="32"/>
      <c r="AI503" s="32"/>
      <c r="AJ503" s="37">
        <f>I503-H503</f>
        <v>2</v>
      </c>
    </row>
    <row r="504" spans="1:38" x14ac:dyDescent="0.35">
      <c r="A504" s="32">
        <v>2513</v>
      </c>
      <c r="B504" s="32" t="s">
        <v>2371</v>
      </c>
      <c r="C504" s="32" t="s">
        <v>50</v>
      </c>
      <c r="D504" s="32" t="s">
        <v>2478</v>
      </c>
      <c r="E504" s="32" t="s">
        <v>2528</v>
      </c>
      <c r="F504" s="32" t="str">
        <f t="shared" si="19"/>
        <v>Program Office-Supervisor</v>
      </c>
      <c r="G504" s="32" t="s">
        <v>40</v>
      </c>
      <c r="H504" s="36">
        <v>45175.133263888885</v>
      </c>
      <c r="I504" s="36">
        <v>45176.133263888885</v>
      </c>
      <c r="J504" s="36">
        <f>I504+AE504</f>
        <v>45177.133263888885</v>
      </c>
      <c r="K504" s="36">
        <f>J504+AF504</f>
        <v>45202.133263888885</v>
      </c>
      <c r="L504" s="38" t="s">
        <v>46</v>
      </c>
      <c r="M504" s="39">
        <v>45188.133263888885</v>
      </c>
      <c r="N504" s="32" t="s">
        <v>48</v>
      </c>
      <c r="O504" s="32" t="s">
        <v>27</v>
      </c>
      <c r="P504" s="36"/>
      <c r="Q504" s="32"/>
      <c r="R504" s="32"/>
      <c r="S504" s="32"/>
      <c r="T504" s="36">
        <v>45192.133263888885</v>
      </c>
      <c r="U504" s="32"/>
      <c r="V504" s="32">
        <v>0</v>
      </c>
      <c r="W504" s="32"/>
      <c r="X504" s="32"/>
      <c r="Y504" s="32"/>
      <c r="Z504" s="32"/>
      <c r="AA504" s="32" t="s">
        <v>31</v>
      </c>
      <c r="AC504" s="38">
        <f>ABS(M504-J504)</f>
        <v>11</v>
      </c>
      <c r="AD504" s="40"/>
      <c r="AE504" s="37">
        <v>1</v>
      </c>
      <c r="AF504" s="37">
        <v>25</v>
      </c>
      <c r="AG504" s="32"/>
      <c r="AH504" s="32"/>
      <c r="AI504" s="32"/>
      <c r="AJ504" s="37">
        <f>I504-H504</f>
        <v>1</v>
      </c>
    </row>
    <row r="505" spans="1:38" x14ac:dyDescent="0.35">
      <c r="A505" s="32">
        <v>2512</v>
      </c>
      <c r="B505" s="32" t="s">
        <v>2209</v>
      </c>
      <c r="C505" s="32" t="s">
        <v>50</v>
      </c>
      <c r="D505" s="32" t="s">
        <v>2478</v>
      </c>
      <c r="E505" s="32" t="s">
        <v>2528</v>
      </c>
      <c r="F505" s="32" t="str">
        <f t="shared" si="19"/>
        <v>Program Office-Supervisor</v>
      </c>
      <c r="G505" s="32" t="s">
        <v>40</v>
      </c>
      <c r="H505" s="36">
        <v>45173.133263888885</v>
      </c>
      <c r="I505" s="36">
        <v>45176.133263888885</v>
      </c>
      <c r="J505" s="36">
        <f>I505+AE505</f>
        <v>45177.133263888885</v>
      </c>
      <c r="K505" s="36">
        <f>J505+AF505</f>
        <v>45185.133263888885</v>
      </c>
      <c r="L505" s="38" t="s">
        <v>46</v>
      </c>
      <c r="M505" s="39">
        <v>45192.133263888885</v>
      </c>
      <c r="N505" s="32" t="s">
        <v>48</v>
      </c>
      <c r="O505" s="32" t="s">
        <v>27</v>
      </c>
      <c r="P505" s="36"/>
      <c r="Q505" s="32"/>
      <c r="R505" s="32"/>
      <c r="S505" s="32"/>
      <c r="T505" s="36"/>
      <c r="U505" s="32"/>
      <c r="V505" s="32">
        <v>0</v>
      </c>
      <c r="W505" s="32"/>
      <c r="X505" s="32"/>
      <c r="Y505" s="32"/>
      <c r="Z505" s="32"/>
      <c r="AA505" s="32" t="s">
        <v>31</v>
      </c>
      <c r="AC505" s="38">
        <f>ABS(M505-J505)</f>
        <v>15</v>
      </c>
      <c r="AD505" s="40"/>
      <c r="AE505" s="37">
        <v>1</v>
      </c>
      <c r="AF505" s="37">
        <v>8</v>
      </c>
      <c r="AG505" s="32"/>
      <c r="AH505" s="32"/>
      <c r="AI505" s="32"/>
      <c r="AJ505" s="37">
        <f>I505-H505</f>
        <v>3</v>
      </c>
    </row>
    <row r="506" spans="1:38" x14ac:dyDescent="0.35">
      <c r="A506" s="32">
        <v>2459</v>
      </c>
      <c r="B506" s="32" t="s">
        <v>1976</v>
      </c>
      <c r="C506" s="32" t="s">
        <v>50</v>
      </c>
      <c r="D506" s="32" t="s">
        <v>2478</v>
      </c>
      <c r="E506" s="32" t="s">
        <v>2528</v>
      </c>
      <c r="F506" s="32" t="str">
        <f t="shared" si="19"/>
        <v>Program Office-Supervisor</v>
      </c>
      <c r="G506" s="32" t="s">
        <v>40</v>
      </c>
      <c r="H506" s="36">
        <v>45160.069826388892</v>
      </c>
      <c r="I506" s="36">
        <v>45162.069826388892</v>
      </c>
      <c r="J506" s="36">
        <f>I506+AE506</f>
        <v>45167.069826388892</v>
      </c>
      <c r="K506" s="36">
        <f>J506+AF506</f>
        <v>45179.069826388892</v>
      </c>
      <c r="L506" s="38" t="s">
        <v>46</v>
      </c>
      <c r="M506" s="39">
        <v>45183.069826388892</v>
      </c>
      <c r="N506" s="32" t="s">
        <v>48</v>
      </c>
      <c r="O506" s="32" t="s">
        <v>24</v>
      </c>
      <c r="P506" s="36"/>
      <c r="Q506" s="32"/>
      <c r="R506" s="32"/>
      <c r="S506" s="32"/>
      <c r="T506" s="36">
        <v>45186.069826388892</v>
      </c>
      <c r="U506" s="32"/>
      <c r="V506" s="32">
        <v>0</v>
      </c>
      <c r="W506" s="32"/>
      <c r="X506" s="32"/>
      <c r="Y506" s="32"/>
      <c r="Z506" s="32"/>
      <c r="AA506" s="32" t="s">
        <v>30</v>
      </c>
      <c r="AC506" s="38">
        <f>ABS(M506-J506)</f>
        <v>16</v>
      </c>
      <c r="AD506" s="40"/>
      <c r="AE506" s="37">
        <v>5</v>
      </c>
      <c r="AF506" s="37">
        <v>12</v>
      </c>
      <c r="AG506" s="32"/>
      <c r="AH506" s="32"/>
      <c r="AI506" s="32"/>
      <c r="AJ506" s="37">
        <f>I506-H506</f>
        <v>2</v>
      </c>
    </row>
    <row r="507" spans="1:38" x14ac:dyDescent="0.35">
      <c r="A507" s="32">
        <v>2452</v>
      </c>
      <c r="B507" s="32" t="s">
        <v>2269</v>
      </c>
      <c r="C507" s="32" t="s">
        <v>50</v>
      </c>
      <c r="D507" s="32" t="s">
        <v>2478</v>
      </c>
      <c r="E507" s="32" t="s">
        <v>2528</v>
      </c>
      <c r="F507" s="32" t="str">
        <f t="shared" si="19"/>
        <v>Program Office-Supervisor</v>
      </c>
      <c r="G507" s="32" t="s">
        <v>40</v>
      </c>
      <c r="H507" s="36">
        <v>45161.069826388892</v>
      </c>
      <c r="I507" s="36">
        <v>45163.069826388892</v>
      </c>
      <c r="J507" s="36">
        <f>I507+AE507</f>
        <v>45167.069826388892</v>
      </c>
      <c r="K507" s="36">
        <f>J507+AF507</f>
        <v>45186.069826388892</v>
      </c>
      <c r="L507" s="38" t="s">
        <v>46</v>
      </c>
      <c r="M507" s="39">
        <v>45179.069826388892</v>
      </c>
      <c r="N507" s="32" t="s">
        <v>48</v>
      </c>
      <c r="O507" s="32" t="s">
        <v>28</v>
      </c>
      <c r="P507" s="36"/>
      <c r="Q507" s="32"/>
      <c r="R507" s="32"/>
      <c r="S507" s="32"/>
      <c r="T507" s="36">
        <v>45183.069826388892</v>
      </c>
      <c r="U507" s="32"/>
      <c r="V507" s="32">
        <v>0</v>
      </c>
      <c r="W507" s="32"/>
      <c r="X507" s="32"/>
      <c r="Y507" s="32"/>
      <c r="Z507" s="32"/>
      <c r="AA507" s="32" t="s">
        <v>31</v>
      </c>
      <c r="AC507" s="38">
        <f>ABS(M507-J507)</f>
        <v>12</v>
      </c>
      <c r="AD507" s="40"/>
      <c r="AE507" s="37">
        <v>4</v>
      </c>
      <c r="AF507" s="37">
        <v>19</v>
      </c>
      <c r="AG507" s="32"/>
      <c r="AH507" s="32"/>
      <c r="AI507" s="32"/>
      <c r="AJ507" s="37">
        <f>I507-H507</f>
        <v>2</v>
      </c>
    </row>
    <row r="508" spans="1:38" x14ac:dyDescent="0.35">
      <c r="A508" s="32">
        <v>2449</v>
      </c>
      <c r="B508" s="32" t="s">
        <v>2442</v>
      </c>
      <c r="C508" s="32" t="s">
        <v>50</v>
      </c>
      <c r="D508" s="32" t="s">
        <v>2478</v>
      </c>
      <c r="E508" s="32" t="s">
        <v>2519</v>
      </c>
      <c r="F508" s="32" t="str">
        <f t="shared" si="19"/>
        <v>Program Office-Analyst</v>
      </c>
      <c r="G508" s="32" t="s">
        <v>40</v>
      </c>
      <c r="H508" s="36">
        <v>44867.772222222222</v>
      </c>
      <c r="I508" s="36">
        <v>44868.772222222222</v>
      </c>
      <c r="J508" s="36">
        <f>I508+AE508</f>
        <v>44873.772222222222</v>
      </c>
      <c r="K508" s="36">
        <f>J508+AF508</f>
        <v>44886.772222222222</v>
      </c>
      <c r="L508" s="38" t="s">
        <v>46</v>
      </c>
      <c r="M508" s="39">
        <v>44888.772222222222</v>
      </c>
      <c r="N508" s="32" t="s">
        <v>48</v>
      </c>
      <c r="O508" s="32" t="s">
        <v>26</v>
      </c>
      <c r="P508" s="36"/>
      <c r="Q508" s="32"/>
      <c r="R508" s="32"/>
      <c r="S508" s="32"/>
      <c r="T508" s="36">
        <v>44892.772222222222</v>
      </c>
      <c r="U508" s="32"/>
      <c r="V508" s="32">
        <v>0</v>
      </c>
      <c r="W508" s="32"/>
      <c r="X508" s="32"/>
      <c r="Y508" s="32"/>
      <c r="Z508" s="32"/>
      <c r="AA508" s="32" t="s">
        <v>31</v>
      </c>
      <c r="AC508" s="38">
        <f>ABS(M508-J508)</f>
        <v>15</v>
      </c>
      <c r="AD508" s="40"/>
      <c r="AE508" s="37">
        <v>5</v>
      </c>
      <c r="AF508" s="37">
        <v>13</v>
      </c>
      <c r="AG508" s="32"/>
      <c r="AH508" s="32"/>
      <c r="AI508" s="32"/>
      <c r="AJ508" s="37">
        <f>I508-H508</f>
        <v>1</v>
      </c>
    </row>
    <row r="509" spans="1:38" x14ac:dyDescent="0.35">
      <c r="A509" s="32">
        <v>2448</v>
      </c>
      <c r="B509" s="32" t="s">
        <v>2210</v>
      </c>
      <c r="C509" s="32" t="s">
        <v>50</v>
      </c>
      <c r="D509" s="32" t="s">
        <v>2478</v>
      </c>
      <c r="E509" s="32" t="s">
        <v>2519</v>
      </c>
      <c r="F509" s="32" t="str">
        <f t="shared" si="19"/>
        <v>Program Office-Analyst</v>
      </c>
      <c r="G509" s="32" t="s">
        <v>40</v>
      </c>
      <c r="H509" s="36">
        <v>44864.772222222222</v>
      </c>
      <c r="I509" s="36">
        <v>44867.772222222222</v>
      </c>
      <c r="J509" s="36">
        <f>I509+AE509</f>
        <v>44873.772222222222</v>
      </c>
      <c r="K509" s="36">
        <f>J509+AF509</f>
        <v>44895.772222222222</v>
      </c>
      <c r="L509" s="38" t="s">
        <v>46</v>
      </c>
      <c r="M509" s="39">
        <v>44877.772222222222</v>
      </c>
      <c r="N509" s="32" t="s">
        <v>48</v>
      </c>
      <c r="O509" s="32" t="s">
        <v>27</v>
      </c>
      <c r="P509" s="36"/>
      <c r="Q509" s="32"/>
      <c r="R509" s="32"/>
      <c r="S509" s="32"/>
      <c r="T509" s="36"/>
      <c r="U509" s="32"/>
      <c r="V509" s="32">
        <v>0</v>
      </c>
      <c r="W509" s="32"/>
      <c r="X509" s="32"/>
      <c r="Y509" s="32"/>
      <c r="Z509" s="32"/>
      <c r="AA509" s="32" t="s">
        <v>31</v>
      </c>
      <c r="AC509" s="38">
        <f>ABS(M509-J509)</f>
        <v>4</v>
      </c>
      <c r="AD509" s="40"/>
      <c r="AE509" s="37">
        <v>6</v>
      </c>
      <c r="AF509" s="37">
        <v>22</v>
      </c>
      <c r="AG509" s="32"/>
      <c r="AH509" s="32"/>
      <c r="AI509" s="32"/>
      <c r="AJ509" s="37">
        <f>I509-H509</f>
        <v>3</v>
      </c>
    </row>
    <row r="510" spans="1:38" x14ac:dyDescent="0.35">
      <c r="A510" s="32">
        <v>2408</v>
      </c>
      <c r="B510" s="32" t="s">
        <v>2196</v>
      </c>
      <c r="C510" s="32" t="s">
        <v>50</v>
      </c>
      <c r="D510" s="32" t="s">
        <v>2478</v>
      </c>
      <c r="E510" s="32" t="s">
        <v>2519</v>
      </c>
      <c r="F510" s="32" t="str">
        <f t="shared" si="19"/>
        <v>Program Office-Analyst</v>
      </c>
      <c r="G510" s="32" t="s">
        <v>40</v>
      </c>
      <c r="H510" s="36">
        <v>45016.0859837963</v>
      </c>
      <c r="I510" s="36">
        <v>45019.0859837963</v>
      </c>
      <c r="J510" s="36">
        <f>I510+AE510</f>
        <v>45022.0859837963</v>
      </c>
      <c r="K510" s="36">
        <f>J510+AF510</f>
        <v>45027.0859837963</v>
      </c>
      <c r="L510" s="38" t="s">
        <v>46</v>
      </c>
      <c r="M510" s="39">
        <v>45035.0859837963</v>
      </c>
      <c r="N510" s="32" t="s">
        <v>48</v>
      </c>
      <c r="O510" s="32" t="s">
        <v>26</v>
      </c>
      <c r="P510" s="36"/>
      <c r="Q510" s="32"/>
      <c r="R510" s="32"/>
      <c r="S510" s="32"/>
      <c r="T510" s="36"/>
      <c r="U510" s="32"/>
      <c r="V510" s="32">
        <v>0</v>
      </c>
      <c r="W510" s="32"/>
      <c r="X510" s="32"/>
      <c r="Y510" s="32"/>
      <c r="Z510" s="32"/>
      <c r="AA510" s="32" t="s">
        <v>31</v>
      </c>
      <c r="AC510" s="38">
        <f>ABS(M510-J510)</f>
        <v>13</v>
      </c>
      <c r="AD510" s="40"/>
      <c r="AE510" s="37">
        <v>3</v>
      </c>
      <c r="AF510" s="37">
        <v>5</v>
      </c>
      <c r="AG510" s="32"/>
      <c r="AH510" s="32"/>
      <c r="AI510" s="32"/>
      <c r="AJ510" s="37">
        <f>I510-H510</f>
        <v>3</v>
      </c>
    </row>
    <row r="511" spans="1:38" x14ac:dyDescent="0.35">
      <c r="A511" s="32">
        <v>2404</v>
      </c>
      <c r="B511" s="32" t="s">
        <v>2197</v>
      </c>
      <c r="C511" s="32" t="s">
        <v>50</v>
      </c>
      <c r="D511" s="32" t="s">
        <v>2478</v>
      </c>
      <c r="E511" s="32" t="s">
        <v>2519</v>
      </c>
      <c r="F511" s="32" t="str">
        <f t="shared" si="19"/>
        <v>Program Office-Analyst</v>
      </c>
      <c r="G511" s="32" t="s">
        <v>40</v>
      </c>
      <c r="H511" s="36">
        <v>45015.0859837963</v>
      </c>
      <c r="I511" s="36">
        <v>45016.0859837963</v>
      </c>
      <c r="J511" s="36">
        <f>I511+AE511</f>
        <v>45022.0859837963</v>
      </c>
      <c r="K511" s="36">
        <f>J511+AF511</f>
        <v>45028.0859837963</v>
      </c>
      <c r="L511" s="38" t="s">
        <v>46</v>
      </c>
      <c r="M511" s="39">
        <v>45036.0859837963</v>
      </c>
      <c r="N511" s="32" t="s">
        <v>48</v>
      </c>
      <c r="O511" s="32" t="s">
        <v>26</v>
      </c>
      <c r="P511" s="36"/>
      <c r="Q511" s="32"/>
      <c r="R511" s="32"/>
      <c r="S511" s="32"/>
      <c r="T511" s="36">
        <v>45040.0859837963</v>
      </c>
      <c r="U511" s="32"/>
      <c r="V511" s="32">
        <v>0</v>
      </c>
      <c r="W511" s="32"/>
      <c r="X511" s="32"/>
      <c r="Y511" s="32"/>
      <c r="Z511" s="32"/>
      <c r="AA511" s="32" t="s">
        <v>31</v>
      </c>
      <c r="AC511" s="38">
        <f>ABS(M511-J511)</f>
        <v>14</v>
      </c>
      <c r="AD511" s="40"/>
      <c r="AE511" s="37">
        <v>6</v>
      </c>
      <c r="AF511" s="37">
        <v>6</v>
      </c>
      <c r="AG511" s="32"/>
      <c r="AH511" s="32"/>
      <c r="AI511" s="32"/>
      <c r="AJ511" s="37">
        <f>I511-H511</f>
        <v>1</v>
      </c>
    </row>
    <row r="512" spans="1:38" x14ac:dyDescent="0.35">
      <c r="A512" s="32">
        <v>2382</v>
      </c>
      <c r="B512" s="32" t="s">
        <v>1906</v>
      </c>
      <c r="C512" s="32" t="s">
        <v>50</v>
      </c>
      <c r="D512" s="32" t="s">
        <v>2478</v>
      </c>
      <c r="E512" s="32" t="s">
        <v>2519</v>
      </c>
      <c r="F512" s="32" t="str">
        <f t="shared" si="19"/>
        <v>Program Office-Analyst</v>
      </c>
      <c r="G512" s="32" t="s">
        <v>40</v>
      </c>
      <c r="H512" s="36">
        <v>45030.529537037037</v>
      </c>
      <c r="I512" s="36">
        <v>45034.529537037037</v>
      </c>
      <c r="J512" s="36">
        <f>I512+AE512</f>
        <v>45036.529537037037</v>
      </c>
      <c r="K512" s="36">
        <f>J512+AF512</f>
        <v>45066.529537037037</v>
      </c>
      <c r="L512" s="38" t="s">
        <v>46</v>
      </c>
      <c r="M512" s="39">
        <v>45044.529537037037</v>
      </c>
      <c r="N512" s="32" t="s">
        <v>48</v>
      </c>
      <c r="O512" s="32" t="s">
        <v>27</v>
      </c>
      <c r="P512" s="36"/>
      <c r="Q512" s="32"/>
      <c r="R512" s="32"/>
      <c r="S512" s="32"/>
      <c r="T512" s="36"/>
      <c r="U512" s="32"/>
      <c r="V512" s="32">
        <v>0</v>
      </c>
      <c r="W512" s="32"/>
      <c r="X512" s="32"/>
      <c r="Y512" s="32"/>
      <c r="Z512" s="32"/>
      <c r="AA512" s="32" t="s">
        <v>30</v>
      </c>
      <c r="AC512" s="38">
        <f>ABS(M512-J512)</f>
        <v>8</v>
      </c>
      <c r="AD512" s="40"/>
      <c r="AE512" s="37">
        <v>2</v>
      </c>
      <c r="AF512" s="37">
        <v>30</v>
      </c>
      <c r="AG512" s="32"/>
      <c r="AH512" s="32"/>
      <c r="AI512" s="32"/>
      <c r="AJ512" s="37">
        <f>I512-H512</f>
        <v>4</v>
      </c>
    </row>
    <row r="513" spans="1:38" x14ac:dyDescent="0.35">
      <c r="A513" s="32">
        <v>2369</v>
      </c>
      <c r="B513" s="32" t="s">
        <v>1021</v>
      </c>
      <c r="C513" s="32" t="s">
        <v>50</v>
      </c>
      <c r="D513" s="32" t="s">
        <v>2478</v>
      </c>
      <c r="E513" s="32" t="s">
        <v>2519</v>
      </c>
      <c r="F513" s="32" t="str">
        <f t="shared" si="19"/>
        <v>Program Office-Analyst</v>
      </c>
      <c r="G513" s="32" t="s">
        <v>40</v>
      </c>
      <c r="H513" s="36">
        <v>44971.268252314818</v>
      </c>
      <c r="I513" s="36">
        <v>44975.268252314818</v>
      </c>
      <c r="J513" s="36">
        <f>I513+AE513</f>
        <v>44980.268252314818</v>
      </c>
      <c r="K513" s="36">
        <f>J513+AF513</f>
        <v>44994.268252314818</v>
      </c>
      <c r="L513" s="38" t="s">
        <v>47</v>
      </c>
      <c r="M513" s="39"/>
      <c r="N513" s="32"/>
      <c r="O513" s="32"/>
      <c r="P513" s="36"/>
      <c r="Q513" s="32"/>
      <c r="R513" s="32"/>
      <c r="S513" s="32"/>
      <c r="T513" s="36"/>
      <c r="U513" s="32"/>
      <c r="V513" s="32">
        <v>0</v>
      </c>
      <c r="W513" s="32"/>
      <c r="X513" s="32"/>
      <c r="Y513" s="32"/>
      <c r="Z513" s="32"/>
      <c r="AA513" s="32"/>
      <c r="AC513" s="38"/>
      <c r="AD513" s="40"/>
      <c r="AE513" s="37">
        <v>5</v>
      </c>
      <c r="AF513" s="37">
        <v>14</v>
      </c>
      <c r="AG513" s="32"/>
      <c r="AH513" s="32"/>
      <c r="AI513" s="32"/>
      <c r="AJ513" s="37">
        <f>I513-H513</f>
        <v>4</v>
      </c>
    </row>
    <row r="514" spans="1:38" x14ac:dyDescent="0.35">
      <c r="A514" s="32">
        <v>2368</v>
      </c>
      <c r="B514" s="32" t="s">
        <v>2127</v>
      </c>
      <c r="C514" s="32" t="s">
        <v>50</v>
      </c>
      <c r="D514" s="32" t="s">
        <v>2478</v>
      </c>
      <c r="E514" s="32" t="s">
        <v>2519</v>
      </c>
      <c r="F514" s="32" t="str">
        <f t="shared" si="19"/>
        <v>Program Office-Analyst</v>
      </c>
      <c r="G514" s="32" t="s">
        <v>40</v>
      </c>
      <c r="H514" s="36">
        <v>44975.268252314818</v>
      </c>
      <c r="I514" s="36">
        <v>44976.268252314818</v>
      </c>
      <c r="J514" s="36">
        <f>I514+AE514</f>
        <v>44980.268252314818</v>
      </c>
      <c r="K514" s="36">
        <f>J514+AF514</f>
        <v>45008.268252314818</v>
      </c>
      <c r="L514" s="38" t="s">
        <v>46</v>
      </c>
      <c r="M514" s="39">
        <v>44982.268252314818</v>
      </c>
      <c r="N514" s="32" t="s">
        <v>48</v>
      </c>
      <c r="O514" s="32" t="s">
        <v>27</v>
      </c>
      <c r="P514" s="36"/>
      <c r="Q514" s="32"/>
      <c r="R514" s="32"/>
      <c r="S514" s="32"/>
      <c r="T514" s="36"/>
      <c r="U514" s="32"/>
      <c r="V514" s="32">
        <v>0</v>
      </c>
      <c r="W514" s="32"/>
      <c r="X514" s="32"/>
      <c r="Y514" s="32"/>
      <c r="Z514" s="32"/>
      <c r="AA514" s="32" t="s">
        <v>31</v>
      </c>
      <c r="AC514" s="38">
        <f>ABS(M514-J514)</f>
        <v>2</v>
      </c>
      <c r="AD514" s="40"/>
      <c r="AE514" s="37">
        <v>4</v>
      </c>
      <c r="AF514" s="37">
        <v>28</v>
      </c>
      <c r="AG514" s="32"/>
      <c r="AH514" s="32"/>
      <c r="AI514" s="32"/>
      <c r="AJ514" s="37">
        <f>I514-H514</f>
        <v>1</v>
      </c>
    </row>
    <row r="515" spans="1:38" x14ac:dyDescent="0.35">
      <c r="A515" s="32">
        <v>2364</v>
      </c>
      <c r="B515" s="32" t="s">
        <v>1023</v>
      </c>
      <c r="C515" s="32" t="s">
        <v>50</v>
      </c>
      <c r="D515" s="32" t="s">
        <v>2478</v>
      </c>
      <c r="E515" s="32" t="s">
        <v>2519</v>
      </c>
      <c r="F515" s="32" t="str">
        <f t="shared" ref="F515:F578" si="22">_xlfn.CONCAT(C515,"-",E515)</f>
        <v>Program Office-Analyst</v>
      </c>
      <c r="G515" s="32" t="s">
        <v>40</v>
      </c>
      <c r="H515" s="36">
        <v>44978.268252314818</v>
      </c>
      <c r="I515" s="36">
        <v>44979.268252314818</v>
      </c>
      <c r="J515" s="36">
        <f>I515+AE515</f>
        <v>44980.268252314818</v>
      </c>
      <c r="K515" s="36">
        <f>J515+AF515</f>
        <v>44996.268252314818</v>
      </c>
      <c r="L515" s="38" t="s">
        <v>47</v>
      </c>
      <c r="M515" s="39"/>
      <c r="N515" s="32"/>
      <c r="O515" s="32"/>
      <c r="P515" s="36"/>
      <c r="Q515" s="32"/>
      <c r="R515" s="32"/>
      <c r="S515" s="32"/>
      <c r="T515" s="36"/>
      <c r="U515" s="32"/>
      <c r="V515" s="32">
        <v>0</v>
      </c>
      <c r="W515" s="32"/>
      <c r="X515" s="32"/>
      <c r="Y515" s="32"/>
      <c r="Z515" s="32"/>
      <c r="AA515" s="32"/>
      <c r="AC515" s="38"/>
      <c r="AD515" s="40"/>
      <c r="AE515" s="37">
        <v>1</v>
      </c>
      <c r="AF515" s="37">
        <v>16</v>
      </c>
      <c r="AG515" s="32"/>
      <c r="AH515" s="32"/>
      <c r="AI515" s="32"/>
      <c r="AJ515" s="37">
        <f>I515-H515</f>
        <v>1</v>
      </c>
    </row>
    <row r="516" spans="1:38" x14ac:dyDescent="0.35">
      <c r="A516" s="32">
        <v>2363</v>
      </c>
      <c r="B516" s="32" t="s">
        <v>1702</v>
      </c>
      <c r="C516" s="32" t="s">
        <v>50</v>
      </c>
      <c r="D516" s="32" t="s">
        <v>2478</v>
      </c>
      <c r="E516" s="32" t="s">
        <v>2528</v>
      </c>
      <c r="F516" s="32" t="str">
        <f t="shared" si="22"/>
        <v>Program Office-Supervisor</v>
      </c>
      <c r="G516" s="32" t="s">
        <v>40</v>
      </c>
      <c r="H516" s="36">
        <v>44971.268252314818</v>
      </c>
      <c r="I516" s="36">
        <v>44975.268252314818</v>
      </c>
      <c r="J516" s="36">
        <f>I516+AE516</f>
        <v>44980.268252314818</v>
      </c>
      <c r="K516" s="36">
        <f>J516+AF516</f>
        <v>44985.268252314818</v>
      </c>
      <c r="L516" s="38" t="s">
        <v>46</v>
      </c>
      <c r="M516" s="39">
        <v>44996.268252314818</v>
      </c>
      <c r="N516" s="32" t="s">
        <v>22</v>
      </c>
      <c r="O516" s="32"/>
      <c r="P516" s="36">
        <v>45001.268252314818</v>
      </c>
      <c r="Q516" s="32" t="s">
        <v>22</v>
      </c>
      <c r="R516" s="32"/>
      <c r="S516" s="32"/>
      <c r="T516" s="36">
        <v>45000.268252314818</v>
      </c>
      <c r="U516" s="32"/>
      <c r="V516" s="32">
        <v>0</v>
      </c>
      <c r="W516" s="32"/>
      <c r="X516" s="32"/>
      <c r="Y516" s="32"/>
      <c r="Z516" s="32"/>
      <c r="AA516" s="32"/>
      <c r="AC516" s="38">
        <f>ABS(M516-J516)</f>
        <v>16</v>
      </c>
      <c r="AD516" s="40"/>
      <c r="AE516" s="37">
        <v>5</v>
      </c>
      <c r="AF516" s="37">
        <v>5</v>
      </c>
      <c r="AG516" s="32"/>
      <c r="AH516" s="32"/>
      <c r="AI516" s="32"/>
      <c r="AJ516" s="37">
        <f>I516-H516</f>
        <v>4</v>
      </c>
    </row>
    <row r="517" spans="1:38" x14ac:dyDescent="0.35">
      <c r="A517" s="32">
        <v>2361</v>
      </c>
      <c r="B517" s="32" t="s">
        <v>1022</v>
      </c>
      <c r="C517" s="32" t="s">
        <v>50</v>
      </c>
      <c r="D517" s="32" t="s">
        <v>2478</v>
      </c>
      <c r="E517" s="32" t="s">
        <v>2528</v>
      </c>
      <c r="F517" s="32" t="str">
        <f t="shared" si="22"/>
        <v>Program Office-Supervisor</v>
      </c>
      <c r="G517" s="32" t="s">
        <v>40</v>
      </c>
      <c r="H517" s="36">
        <v>44975.268252314818</v>
      </c>
      <c r="I517" s="36">
        <v>44976.268252314818</v>
      </c>
      <c r="J517" s="36">
        <f>I517+AE517</f>
        <v>44980.268252314818</v>
      </c>
      <c r="K517" s="36">
        <f>J517+AF517</f>
        <v>45009.268252314818</v>
      </c>
      <c r="L517" s="38" t="s">
        <v>47</v>
      </c>
      <c r="M517" s="39"/>
      <c r="N517" s="32"/>
      <c r="O517" s="32"/>
      <c r="P517" s="36"/>
      <c r="Q517" s="32"/>
      <c r="R517" s="32"/>
      <c r="S517" s="32"/>
      <c r="T517" s="36"/>
      <c r="U517" s="32"/>
      <c r="V517" s="32">
        <v>0</v>
      </c>
      <c r="W517" s="32"/>
      <c r="X517" s="32"/>
      <c r="Y517" s="32"/>
      <c r="Z517" s="32"/>
      <c r="AA517" s="32"/>
      <c r="AC517" s="38"/>
      <c r="AD517" s="40"/>
      <c r="AE517" s="37">
        <v>4</v>
      </c>
      <c r="AF517" s="37">
        <v>29</v>
      </c>
      <c r="AG517" s="32"/>
      <c r="AH517" s="32"/>
      <c r="AI517" s="32"/>
      <c r="AJ517" s="37">
        <f>I517-H517</f>
        <v>1</v>
      </c>
    </row>
    <row r="518" spans="1:38" x14ac:dyDescent="0.35">
      <c r="A518" s="32">
        <v>2316</v>
      </c>
      <c r="B518" s="32" t="s">
        <v>2055</v>
      </c>
      <c r="C518" s="32" t="s">
        <v>50</v>
      </c>
      <c r="D518" s="32" t="s">
        <v>2478</v>
      </c>
      <c r="E518" s="32" t="s">
        <v>2528</v>
      </c>
      <c r="F518" s="32" t="str">
        <f t="shared" si="22"/>
        <v>Program Office-Supervisor</v>
      </c>
      <c r="G518" s="32" t="s">
        <v>40</v>
      </c>
      <c r="H518" s="36">
        <v>44668.037303240744</v>
      </c>
      <c r="I518" s="36">
        <v>44672.037303240744</v>
      </c>
      <c r="J518" s="36">
        <f>I518+AE518</f>
        <v>44677.037303240744</v>
      </c>
      <c r="K518" s="36">
        <f>J518+AF518</f>
        <v>44688.037303240744</v>
      </c>
      <c r="L518" s="38" t="s">
        <v>46</v>
      </c>
      <c r="M518" s="39">
        <v>44690.037303240744</v>
      </c>
      <c r="N518" s="32" t="s">
        <v>48</v>
      </c>
      <c r="O518" s="32" t="s">
        <v>26</v>
      </c>
      <c r="P518" s="36"/>
      <c r="Q518" s="32"/>
      <c r="R518" s="32"/>
      <c r="S518" s="32"/>
      <c r="T518" s="36">
        <v>44693.037303240744</v>
      </c>
      <c r="U518" s="32"/>
      <c r="V518" s="32">
        <v>0</v>
      </c>
      <c r="W518" s="32"/>
      <c r="X518" s="32"/>
      <c r="Y518" s="32"/>
      <c r="Z518" s="32"/>
      <c r="AA518" s="32" t="s">
        <v>30</v>
      </c>
      <c r="AC518" s="38">
        <f>ABS(M518-J518)</f>
        <v>13</v>
      </c>
      <c r="AD518" s="40"/>
      <c r="AE518" s="37">
        <v>5</v>
      </c>
      <c r="AF518" s="37">
        <v>11</v>
      </c>
      <c r="AG518" s="32"/>
      <c r="AH518" s="32"/>
      <c r="AI518" s="32"/>
      <c r="AJ518" s="37">
        <f>I518-H518</f>
        <v>4</v>
      </c>
    </row>
    <row r="519" spans="1:38" x14ac:dyDescent="0.35">
      <c r="A519" s="32">
        <v>2312</v>
      </c>
      <c r="B519" s="32" t="s">
        <v>1142</v>
      </c>
      <c r="C519" s="32" t="s">
        <v>50</v>
      </c>
      <c r="D519" s="32" t="s">
        <v>2478</v>
      </c>
      <c r="E519" s="32" t="s">
        <v>2528</v>
      </c>
      <c r="F519" s="32" t="str">
        <f t="shared" si="22"/>
        <v>Program Office-Supervisor</v>
      </c>
      <c r="G519" s="32" t="s">
        <v>40</v>
      </c>
      <c r="H519" s="36">
        <v>44675.037303240744</v>
      </c>
      <c r="I519" s="36">
        <v>44676.037303240744</v>
      </c>
      <c r="J519" s="36">
        <f>I519+AE519</f>
        <v>44677.037303240744</v>
      </c>
      <c r="K519" s="36">
        <f>J519+AF519</f>
        <v>44704.037303240744</v>
      </c>
      <c r="L519" s="38" t="s">
        <v>47</v>
      </c>
      <c r="M519" s="39"/>
      <c r="N519" s="32"/>
      <c r="O519" s="32"/>
      <c r="P519" s="36"/>
      <c r="Q519" s="32"/>
      <c r="R519" s="32"/>
      <c r="S519" s="32"/>
      <c r="T519" s="36"/>
      <c r="U519" s="32"/>
      <c r="V519" s="32">
        <v>0</v>
      </c>
      <c r="W519" s="32"/>
      <c r="X519" s="32"/>
      <c r="Y519" s="32"/>
      <c r="Z519" s="32"/>
      <c r="AA519" s="32"/>
      <c r="AC519" s="38"/>
      <c r="AD519" s="40"/>
      <c r="AE519" s="37">
        <v>1</v>
      </c>
      <c r="AF519" s="37">
        <v>27</v>
      </c>
      <c r="AG519" s="32"/>
      <c r="AH519" s="32"/>
      <c r="AI519" s="32"/>
      <c r="AJ519" s="37">
        <f>I519-H519</f>
        <v>1</v>
      </c>
    </row>
    <row r="520" spans="1:38" x14ac:dyDescent="0.35">
      <c r="A520" s="32">
        <v>2246</v>
      </c>
      <c r="B520" s="32" t="s">
        <v>1585</v>
      </c>
      <c r="C520" s="32" t="s">
        <v>50</v>
      </c>
      <c r="D520" s="32" t="s">
        <v>2478</v>
      </c>
      <c r="E520" s="32" t="s">
        <v>2528</v>
      </c>
      <c r="F520" s="32" t="str">
        <f t="shared" si="22"/>
        <v>Program Office-Supervisor</v>
      </c>
      <c r="G520" s="32" t="s">
        <v>40</v>
      </c>
      <c r="H520" s="36">
        <v>44924.601747685185</v>
      </c>
      <c r="I520" s="36">
        <v>44925.601747685185</v>
      </c>
      <c r="J520" s="36">
        <f>I520+AE520</f>
        <v>44929.601747685185</v>
      </c>
      <c r="K520" s="36">
        <f>J520+AF520</f>
        <v>44942.601747685185</v>
      </c>
      <c r="L520" s="38" t="s">
        <v>46</v>
      </c>
      <c r="M520" s="39">
        <v>44943.601747685185</v>
      </c>
      <c r="N520" s="32" t="s">
        <v>21</v>
      </c>
      <c r="O520" s="32"/>
      <c r="P520" s="36">
        <v>44948.601747685185</v>
      </c>
      <c r="Q520" s="32" t="s">
        <v>21</v>
      </c>
      <c r="R520" s="32"/>
      <c r="S520" s="32"/>
      <c r="T520" s="36">
        <v>44947.601747685185</v>
      </c>
      <c r="U520" s="32"/>
      <c r="V520" s="32">
        <v>0</v>
      </c>
      <c r="W520" s="32"/>
      <c r="X520" s="32"/>
      <c r="Y520" s="32"/>
      <c r="Z520" s="32"/>
      <c r="AA520" s="32"/>
      <c r="AC520" s="38">
        <f>ABS(M520-J520)</f>
        <v>14</v>
      </c>
      <c r="AD520" s="40"/>
      <c r="AE520" s="37">
        <v>4</v>
      </c>
      <c r="AF520" s="37">
        <v>13</v>
      </c>
      <c r="AG520" s="32"/>
      <c r="AH520" s="32"/>
      <c r="AI520" s="32"/>
      <c r="AJ520" s="37">
        <f>I520-H520</f>
        <v>1</v>
      </c>
    </row>
    <row r="521" spans="1:38" x14ac:dyDescent="0.35">
      <c r="A521" s="32">
        <v>2167</v>
      </c>
      <c r="B521" s="32" t="s">
        <v>1335</v>
      </c>
      <c r="C521" s="32" t="s">
        <v>50</v>
      </c>
      <c r="D521" s="32" t="s">
        <v>2478</v>
      </c>
      <c r="E521" s="32" t="s">
        <v>2528</v>
      </c>
      <c r="F521" s="32" t="str">
        <f t="shared" si="22"/>
        <v>Program Office-Supervisor</v>
      </c>
      <c r="G521" s="32" t="s">
        <v>40</v>
      </c>
      <c r="H521" s="36">
        <v>44795.082037037035</v>
      </c>
      <c r="I521" s="36">
        <v>44799.082037037035</v>
      </c>
      <c r="J521" s="36">
        <f>I521+AE521</f>
        <v>44802.082037037035</v>
      </c>
      <c r="K521" s="36">
        <f>J521+AF521</f>
        <v>44820.082037037035</v>
      </c>
      <c r="L521" s="38" t="s">
        <v>46</v>
      </c>
      <c r="M521" s="39">
        <v>44817.082037037035</v>
      </c>
      <c r="N521" s="32" t="s">
        <v>20</v>
      </c>
      <c r="O521" s="32"/>
      <c r="P521" s="36">
        <v>44820.082037037035</v>
      </c>
      <c r="Q521" s="32" t="s">
        <v>20</v>
      </c>
      <c r="R521" s="36">
        <v>44818.082037037035</v>
      </c>
      <c r="S521" s="36">
        <v>44822.082037037035</v>
      </c>
      <c r="T521" s="36">
        <v>44818.082037037035</v>
      </c>
      <c r="U521" s="36">
        <v>44828.082037037035</v>
      </c>
      <c r="V521" s="41">
        <v>1</v>
      </c>
      <c r="W521" s="36">
        <v>44831.082037037035</v>
      </c>
      <c r="X521" s="36">
        <v>44834.082037037035</v>
      </c>
      <c r="Y521" s="36">
        <v>44836.082037037035</v>
      </c>
      <c r="Z521" s="32"/>
      <c r="AA521" s="32"/>
      <c r="AB521" s="5">
        <v>44852.082037037035</v>
      </c>
      <c r="AC521" s="38">
        <f>ABS(M521-J521)</f>
        <v>15</v>
      </c>
      <c r="AD521" s="37">
        <v>77</v>
      </c>
      <c r="AE521" s="37">
        <v>3</v>
      </c>
      <c r="AF521" s="37">
        <v>18</v>
      </c>
      <c r="AG521" s="32">
        <v>156</v>
      </c>
      <c r="AH521" s="41">
        <f>W521-U521</f>
        <v>3</v>
      </c>
      <c r="AI521" s="42">
        <f>U521-M521</f>
        <v>11</v>
      </c>
      <c r="AJ521" s="37">
        <f>I521-H521</f>
        <v>4</v>
      </c>
      <c r="AK521">
        <f>AB521-U521</f>
        <v>24</v>
      </c>
      <c r="AL521" s="11">
        <f>Y521-X521</f>
        <v>2</v>
      </c>
    </row>
    <row r="522" spans="1:38" x14ac:dyDescent="0.35">
      <c r="A522" s="32">
        <v>2165</v>
      </c>
      <c r="B522" s="32" t="s">
        <v>1241</v>
      </c>
      <c r="C522" s="32" t="s">
        <v>50</v>
      </c>
      <c r="D522" s="32" t="s">
        <v>2478</v>
      </c>
      <c r="E522" s="32" t="s">
        <v>2523</v>
      </c>
      <c r="F522" s="32" t="str">
        <f t="shared" si="22"/>
        <v>Program Office-Business Partner</v>
      </c>
      <c r="G522" s="32" t="s">
        <v>40</v>
      </c>
      <c r="H522" s="36">
        <v>44796.082037037035</v>
      </c>
      <c r="I522" s="36">
        <v>44797.082037037035</v>
      </c>
      <c r="J522" s="36">
        <f>I522+AE522</f>
        <v>44802.082037037035</v>
      </c>
      <c r="K522" s="36">
        <f>J522+AF522</f>
        <v>44828.082037037035</v>
      </c>
      <c r="L522" s="38" t="s">
        <v>47</v>
      </c>
      <c r="M522" s="39"/>
      <c r="N522" s="32"/>
      <c r="O522" s="32"/>
      <c r="P522" s="36"/>
      <c r="Q522" s="32"/>
      <c r="R522" s="32"/>
      <c r="S522" s="32"/>
      <c r="T522" s="36"/>
      <c r="U522" s="32"/>
      <c r="V522" s="32">
        <v>0</v>
      </c>
      <c r="W522" s="32"/>
      <c r="X522" s="32"/>
      <c r="Y522" s="32"/>
      <c r="Z522" s="32"/>
      <c r="AA522" s="32"/>
      <c r="AC522" s="38"/>
      <c r="AD522" s="40"/>
      <c r="AE522" s="37">
        <v>5</v>
      </c>
      <c r="AF522" s="37">
        <v>26</v>
      </c>
      <c r="AG522" s="32"/>
      <c r="AH522" s="32"/>
      <c r="AI522" s="32"/>
      <c r="AJ522" s="37">
        <f>I522-H522</f>
        <v>1</v>
      </c>
    </row>
    <row r="523" spans="1:38" x14ac:dyDescent="0.35">
      <c r="A523" s="32">
        <v>2130</v>
      </c>
      <c r="B523" s="32" t="s">
        <v>1859</v>
      </c>
      <c r="C523" s="32" t="s">
        <v>50</v>
      </c>
      <c r="D523" s="32" t="s">
        <v>2478</v>
      </c>
      <c r="E523" s="32" t="s">
        <v>2523</v>
      </c>
      <c r="F523" s="32" t="str">
        <f t="shared" si="22"/>
        <v>Program Office-Business Partner</v>
      </c>
      <c r="G523" s="32" t="s">
        <v>40</v>
      </c>
      <c r="H523" s="36">
        <v>44930.473356481481</v>
      </c>
      <c r="I523" s="36">
        <v>44933.473356481481</v>
      </c>
      <c r="J523" s="36">
        <f>I523+AE523</f>
        <v>44935.473356481481</v>
      </c>
      <c r="K523" s="36">
        <f>J523+AF523</f>
        <v>44960.473356481481</v>
      </c>
      <c r="L523" s="38" t="s">
        <v>46</v>
      </c>
      <c r="M523" s="39">
        <v>44941.473356481481</v>
      </c>
      <c r="N523" s="32" t="s">
        <v>48</v>
      </c>
      <c r="O523" s="32" t="s">
        <v>25</v>
      </c>
      <c r="P523" s="36"/>
      <c r="Q523" s="32"/>
      <c r="R523" s="32"/>
      <c r="S523" s="32"/>
      <c r="T523" s="36">
        <v>44945.473356481481</v>
      </c>
      <c r="U523" s="32"/>
      <c r="V523" s="32">
        <v>0</v>
      </c>
      <c r="W523" s="32"/>
      <c r="X523" s="32"/>
      <c r="Y523" s="32"/>
      <c r="Z523" s="32"/>
      <c r="AA523" s="32" t="s">
        <v>30</v>
      </c>
      <c r="AC523" s="38">
        <f>ABS(M523-J523)</f>
        <v>6</v>
      </c>
      <c r="AD523" s="40"/>
      <c r="AE523" s="37">
        <v>2</v>
      </c>
      <c r="AF523" s="37">
        <v>25</v>
      </c>
      <c r="AG523" s="32"/>
      <c r="AH523" s="32"/>
      <c r="AI523" s="32"/>
      <c r="AJ523" s="37">
        <f>I523-H523</f>
        <v>3</v>
      </c>
    </row>
    <row r="524" spans="1:38" x14ac:dyDescent="0.35">
      <c r="A524" s="32">
        <v>2128</v>
      </c>
      <c r="B524" s="32" t="s">
        <v>2430</v>
      </c>
      <c r="C524" s="32" t="s">
        <v>50</v>
      </c>
      <c r="D524" s="32" t="s">
        <v>2478</v>
      </c>
      <c r="E524" s="32" t="s">
        <v>2523</v>
      </c>
      <c r="F524" s="32" t="str">
        <f t="shared" si="22"/>
        <v>Program Office-Business Partner</v>
      </c>
      <c r="G524" s="32" t="s">
        <v>40</v>
      </c>
      <c r="H524" s="36">
        <v>44930.473356481481</v>
      </c>
      <c r="I524" s="36">
        <v>44934.473356481481</v>
      </c>
      <c r="J524" s="36">
        <f>I524+AE524</f>
        <v>44935.473356481481</v>
      </c>
      <c r="K524" s="36">
        <f>J524+AF524</f>
        <v>44965.473356481481</v>
      </c>
      <c r="L524" s="38" t="s">
        <v>46</v>
      </c>
      <c r="M524" s="39">
        <v>44949.473356481481</v>
      </c>
      <c r="N524" s="32" t="s">
        <v>48</v>
      </c>
      <c r="O524" s="32" t="s">
        <v>25</v>
      </c>
      <c r="P524" s="36"/>
      <c r="Q524" s="32"/>
      <c r="R524" s="32"/>
      <c r="S524" s="32"/>
      <c r="T524" s="36"/>
      <c r="U524" s="32"/>
      <c r="V524" s="32">
        <v>0</v>
      </c>
      <c r="W524" s="32"/>
      <c r="X524" s="32"/>
      <c r="Y524" s="32"/>
      <c r="Z524" s="32"/>
      <c r="AA524" s="32" t="s">
        <v>31</v>
      </c>
      <c r="AC524" s="38">
        <f>ABS(M524-J524)</f>
        <v>14</v>
      </c>
      <c r="AD524" s="40"/>
      <c r="AE524" s="37">
        <v>1</v>
      </c>
      <c r="AF524" s="37">
        <v>30</v>
      </c>
      <c r="AG524" s="32"/>
      <c r="AH524" s="32"/>
      <c r="AI524" s="32"/>
      <c r="AJ524" s="37">
        <f>I524-H524</f>
        <v>4</v>
      </c>
    </row>
    <row r="525" spans="1:38" x14ac:dyDescent="0.35">
      <c r="A525" s="32">
        <v>2126</v>
      </c>
      <c r="B525" s="32" t="s">
        <v>1589</v>
      </c>
      <c r="C525" s="32" t="s">
        <v>50</v>
      </c>
      <c r="D525" s="32" t="s">
        <v>2478</v>
      </c>
      <c r="E525" s="32" t="s">
        <v>2523</v>
      </c>
      <c r="F525" s="32" t="str">
        <f t="shared" si="22"/>
        <v>Program Office-Business Partner</v>
      </c>
      <c r="G525" s="32" t="s">
        <v>40</v>
      </c>
      <c r="H525" s="36">
        <v>44931.473356481481</v>
      </c>
      <c r="I525" s="36">
        <v>44933.473356481481</v>
      </c>
      <c r="J525" s="36">
        <f>I525+AE525</f>
        <v>44935.473356481481</v>
      </c>
      <c r="K525" s="36">
        <f>J525+AF525</f>
        <v>44962.473356481481</v>
      </c>
      <c r="L525" s="38" t="s">
        <v>46</v>
      </c>
      <c r="M525" s="39">
        <v>44945.473356481481</v>
      </c>
      <c r="N525" s="32" t="s">
        <v>21</v>
      </c>
      <c r="O525" s="32"/>
      <c r="P525" s="36">
        <v>44953.473356481481</v>
      </c>
      <c r="Q525" s="32" t="s">
        <v>21</v>
      </c>
      <c r="R525" s="32"/>
      <c r="S525" s="32"/>
      <c r="T525" s="36">
        <v>44949.473356481481</v>
      </c>
      <c r="U525" s="32"/>
      <c r="V525" s="32">
        <v>0</v>
      </c>
      <c r="W525" s="32"/>
      <c r="X525" s="32"/>
      <c r="Y525" s="32"/>
      <c r="Z525" s="32"/>
      <c r="AA525" s="32"/>
      <c r="AC525" s="38">
        <f>ABS(M525-J525)</f>
        <v>10</v>
      </c>
      <c r="AD525" s="40"/>
      <c r="AE525" s="37">
        <v>2</v>
      </c>
      <c r="AF525" s="37">
        <v>27</v>
      </c>
      <c r="AG525" s="32"/>
      <c r="AH525" s="32"/>
      <c r="AI525" s="32"/>
      <c r="AJ525" s="37">
        <f>I525-H525</f>
        <v>2</v>
      </c>
    </row>
    <row r="526" spans="1:38" x14ac:dyDescent="0.35">
      <c r="A526" s="32">
        <v>2119</v>
      </c>
      <c r="B526" s="32" t="s">
        <v>1450</v>
      </c>
      <c r="C526" s="32" t="s">
        <v>50</v>
      </c>
      <c r="D526" s="32" t="s">
        <v>2478</v>
      </c>
      <c r="E526" s="32" t="s">
        <v>2523</v>
      </c>
      <c r="F526" s="32" t="str">
        <f t="shared" si="22"/>
        <v>Program Office-Business Partner</v>
      </c>
      <c r="G526" s="32" t="s">
        <v>40</v>
      </c>
      <c r="H526" s="36">
        <v>45029.055439814816</v>
      </c>
      <c r="I526" s="36">
        <v>45033.055439814816</v>
      </c>
      <c r="J526" s="36">
        <f>I526+AE526</f>
        <v>45038.055439814816</v>
      </c>
      <c r="K526" s="36">
        <f>J526+AF526</f>
        <v>45060.055439814816</v>
      </c>
      <c r="L526" s="38" t="s">
        <v>46</v>
      </c>
      <c r="M526" s="39">
        <v>45054.055439814816</v>
      </c>
      <c r="N526" s="32" t="s">
        <v>20</v>
      </c>
      <c r="O526" s="32"/>
      <c r="P526" s="36">
        <v>45060.055439814816</v>
      </c>
      <c r="Q526" s="32" t="s">
        <v>20</v>
      </c>
      <c r="R526" s="36">
        <v>45056.055439814816</v>
      </c>
      <c r="S526" s="36">
        <v>45057.055439814816</v>
      </c>
      <c r="T526" s="36">
        <v>45058.055439814816</v>
      </c>
      <c r="U526" s="36">
        <v>45061.055439814816</v>
      </c>
      <c r="V526" s="41">
        <v>1</v>
      </c>
      <c r="W526" s="36">
        <v>45065.055439814816</v>
      </c>
      <c r="X526" s="36">
        <v>45067.055439814816</v>
      </c>
      <c r="Y526" s="36">
        <v>45068.055439814816</v>
      </c>
      <c r="Z526" s="32"/>
      <c r="AA526" s="32"/>
      <c r="AB526" s="5">
        <v>45091.055439814816</v>
      </c>
      <c r="AC526" s="38">
        <f>ABS(M526-J526)</f>
        <v>16</v>
      </c>
      <c r="AD526" s="37">
        <v>77</v>
      </c>
      <c r="AE526" s="37">
        <v>5</v>
      </c>
      <c r="AF526" s="37">
        <v>22</v>
      </c>
      <c r="AG526" s="32">
        <v>123</v>
      </c>
      <c r="AH526" s="41">
        <f>W526-U526</f>
        <v>4</v>
      </c>
      <c r="AI526" s="42">
        <f>U526-M526</f>
        <v>7</v>
      </c>
      <c r="AJ526" s="37">
        <f>I526-H526</f>
        <v>4</v>
      </c>
      <c r="AK526">
        <f>AB526-U526</f>
        <v>30</v>
      </c>
      <c r="AL526" s="11">
        <f>Y526-X526</f>
        <v>1</v>
      </c>
    </row>
    <row r="527" spans="1:38" x14ac:dyDescent="0.35">
      <c r="A527" s="32">
        <v>2064</v>
      </c>
      <c r="B527" s="32" t="s">
        <v>1507</v>
      </c>
      <c r="C527" s="32" t="s">
        <v>50</v>
      </c>
      <c r="D527" s="32" t="s">
        <v>2478</v>
      </c>
      <c r="E527" s="32" t="s">
        <v>2523</v>
      </c>
      <c r="F527" s="32" t="str">
        <f t="shared" si="22"/>
        <v>Program Office-Business Partner</v>
      </c>
      <c r="G527" s="32" t="s">
        <v>40</v>
      </c>
      <c r="H527" s="36">
        <v>44867.782581018517</v>
      </c>
      <c r="I527" s="36">
        <v>44868.782581018517</v>
      </c>
      <c r="J527" s="36">
        <f>I527+AE527</f>
        <v>44873.782581018517</v>
      </c>
      <c r="K527" s="36">
        <f>J527+AF527</f>
        <v>44902.782581018517</v>
      </c>
      <c r="L527" s="38" t="s">
        <v>46</v>
      </c>
      <c r="M527" s="39">
        <v>44882.782581018517</v>
      </c>
      <c r="N527" s="32" t="s">
        <v>21</v>
      </c>
      <c r="O527" s="32"/>
      <c r="P527" s="36">
        <v>44889.782581018517</v>
      </c>
      <c r="Q527" s="32" t="s">
        <v>21</v>
      </c>
      <c r="R527" s="32"/>
      <c r="S527" s="32"/>
      <c r="T527" s="36">
        <v>44886.782581018517</v>
      </c>
      <c r="U527" s="32"/>
      <c r="V527" s="32">
        <v>0</v>
      </c>
      <c r="W527" s="32"/>
      <c r="X527" s="32"/>
      <c r="Y527" s="32"/>
      <c r="Z527" s="32"/>
      <c r="AA527" s="32"/>
      <c r="AC527" s="38">
        <f>ABS(M527-J527)</f>
        <v>9</v>
      </c>
      <c r="AD527" s="40"/>
      <c r="AE527" s="37">
        <v>5</v>
      </c>
      <c r="AF527" s="37">
        <v>29</v>
      </c>
      <c r="AG527" s="32"/>
      <c r="AH527" s="32"/>
      <c r="AI527" s="32"/>
      <c r="AJ527" s="37">
        <f>I527-H527</f>
        <v>1</v>
      </c>
    </row>
    <row r="528" spans="1:38" x14ac:dyDescent="0.35">
      <c r="A528" s="32">
        <v>2062</v>
      </c>
      <c r="B528" s="32" t="s">
        <v>1860</v>
      </c>
      <c r="C528" s="32" t="s">
        <v>50</v>
      </c>
      <c r="D528" s="32" t="s">
        <v>2478</v>
      </c>
      <c r="E528" s="32" t="s">
        <v>2523</v>
      </c>
      <c r="F528" s="32" t="str">
        <f t="shared" si="22"/>
        <v>Program Office-Business Partner</v>
      </c>
      <c r="G528" s="32" t="s">
        <v>40</v>
      </c>
      <c r="H528" s="36">
        <v>44869.782581018517</v>
      </c>
      <c r="I528" s="36">
        <v>44872.782581018517</v>
      </c>
      <c r="J528" s="36">
        <f>I528+AE528</f>
        <v>44873.782581018517</v>
      </c>
      <c r="K528" s="36">
        <f>J528+AF528</f>
        <v>44891.782581018517</v>
      </c>
      <c r="L528" s="38" t="s">
        <v>46</v>
      </c>
      <c r="M528" s="39">
        <v>44888.782581018517</v>
      </c>
      <c r="N528" s="32" t="s">
        <v>48</v>
      </c>
      <c r="O528" s="32" t="s">
        <v>27</v>
      </c>
      <c r="P528" s="36"/>
      <c r="Q528" s="32"/>
      <c r="R528" s="32"/>
      <c r="S528" s="32"/>
      <c r="T528" s="36"/>
      <c r="U528" s="32"/>
      <c r="V528" s="32">
        <v>0</v>
      </c>
      <c r="W528" s="32"/>
      <c r="X528" s="32"/>
      <c r="Y528" s="32"/>
      <c r="Z528" s="32"/>
      <c r="AA528" s="32" t="s">
        <v>30</v>
      </c>
      <c r="AC528" s="38">
        <f>ABS(M528-J528)</f>
        <v>15</v>
      </c>
      <c r="AD528" s="40"/>
      <c r="AE528" s="37">
        <v>1</v>
      </c>
      <c r="AF528" s="37">
        <v>18</v>
      </c>
      <c r="AG528" s="32"/>
      <c r="AH528" s="32"/>
      <c r="AI528" s="32"/>
      <c r="AJ528" s="37">
        <f>I528-H528</f>
        <v>3</v>
      </c>
    </row>
    <row r="529" spans="1:38" x14ac:dyDescent="0.35">
      <c r="A529" s="32">
        <v>2008</v>
      </c>
      <c r="B529" s="32" t="s">
        <v>1680</v>
      </c>
      <c r="C529" s="32" t="s">
        <v>50</v>
      </c>
      <c r="D529" s="32" t="s">
        <v>2478</v>
      </c>
      <c r="E529" s="32" t="s">
        <v>2523</v>
      </c>
      <c r="F529" s="32" t="str">
        <f t="shared" si="22"/>
        <v>Program Office-Business Partner</v>
      </c>
      <c r="G529" s="32" t="s">
        <v>40</v>
      </c>
      <c r="H529" s="36">
        <v>44748.13113425926</v>
      </c>
      <c r="I529" s="36">
        <v>44749.13113425926</v>
      </c>
      <c r="J529" s="36">
        <f>I529+AE529</f>
        <v>44755.13113425926</v>
      </c>
      <c r="K529" s="36">
        <f>J529+AF529</f>
        <v>44775.13113425926</v>
      </c>
      <c r="L529" s="38" t="s">
        <v>46</v>
      </c>
      <c r="M529" s="39">
        <v>44765.13113425926</v>
      </c>
      <c r="N529" s="32" t="s">
        <v>21</v>
      </c>
      <c r="O529" s="32"/>
      <c r="P529" s="36">
        <v>44770.13113425926</v>
      </c>
      <c r="Q529" s="32" t="s">
        <v>21</v>
      </c>
      <c r="R529" s="32"/>
      <c r="S529" s="32"/>
      <c r="T529" s="36">
        <v>44767.13113425926</v>
      </c>
      <c r="U529" s="32"/>
      <c r="V529" s="32">
        <v>0</v>
      </c>
      <c r="W529" s="32"/>
      <c r="X529" s="32"/>
      <c r="Y529" s="32"/>
      <c r="Z529" s="32"/>
      <c r="AA529" s="32"/>
      <c r="AC529" s="38">
        <f>ABS(M529-J529)</f>
        <v>10</v>
      </c>
      <c r="AD529" s="40"/>
      <c r="AE529" s="37">
        <v>6</v>
      </c>
      <c r="AF529" s="37">
        <v>20</v>
      </c>
      <c r="AG529" s="32"/>
      <c r="AH529" s="32"/>
      <c r="AI529" s="32"/>
      <c r="AJ529" s="37">
        <f>I529-H529</f>
        <v>1</v>
      </c>
    </row>
    <row r="530" spans="1:38" x14ac:dyDescent="0.35">
      <c r="A530" s="32">
        <v>2006</v>
      </c>
      <c r="B530" s="32" t="s">
        <v>2135</v>
      </c>
      <c r="C530" s="32" t="s">
        <v>50</v>
      </c>
      <c r="D530" s="32" t="s">
        <v>2478</v>
      </c>
      <c r="E530" s="32" t="s">
        <v>2523</v>
      </c>
      <c r="F530" s="32" t="str">
        <f t="shared" si="22"/>
        <v>Program Office-Business Partner</v>
      </c>
      <c r="G530" s="32" t="s">
        <v>40</v>
      </c>
      <c r="H530" s="36">
        <v>44747.13113425926</v>
      </c>
      <c r="I530" s="36">
        <v>44750.13113425926</v>
      </c>
      <c r="J530" s="36">
        <f>I530+AE530</f>
        <v>44755.13113425926</v>
      </c>
      <c r="K530" s="36">
        <f>J530+AF530</f>
        <v>44766.13113425926</v>
      </c>
      <c r="L530" s="38" t="s">
        <v>46</v>
      </c>
      <c r="M530" s="39">
        <v>44769.13113425926</v>
      </c>
      <c r="N530" s="32" t="s">
        <v>48</v>
      </c>
      <c r="O530" s="32" t="s">
        <v>24</v>
      </c>
      <c r="P530" s="36"/>
      <c r="Q530" s="32"/>
      <c r="R530" s="32"/>
      <c r="S530" s="32"/>
      <c r="T530" s="36">
        <v>44773.13113425926</v>
      </c>
      <c r="U530" s="32"/>
      <c r="V530" s="32">
        <v>0</v>
      </c>
      <c r="W530" s="32"/>
      <c r="X530" s="32"/>
      <c r="Y530" s="32"/>
      <c r="Z530" s="32"/>
      <c r="AA530" s="32" t="s">
        <v>31</v>
      </c>
      <c r="AC530" s="38">
        <f>ABS(M530-J530)</f>
        <v>14</v>
      </c>
      <c r="AD530" s="40"/>
      <c r="AE530" s="37">
        <v>5</v>
      </c>
      <c r="AF530" s="37">
        <v>11</v>
      </c>
      <c r="AG530" s="32"/>
      <c r="AH530" s="32"/>
      <c r="AI530" s="32"/>
      <c r="AJ530" s="37">
        <f>I530-H530</f>
        <v>3</v>
      </c>
    </row>
    <row r="531" spans="1:38" x14ac:dyDescent="0.35">
      <c r="A531" s="32">
        <v>2001</v>
      </c>
      <c r="B531" s="32" t="s">
        <v>1745</v>
      </c>
      <c r="C531" s="32" t="s">
        <v>50</v>
      </c>
      <c r="D531" s="32" t="s">
        <v>2478</v>
      </c>
      <c r="E531" s="32" t="s">
        <v>2523</v>
      </c>
      <c r="F531" s="32" t="str">
        <f t="shared" si="22"/>
        <v>Program Office-Business Partner</v>
      </c>
      <c r="G531" s="32" t="s">
        <v>40</v>
      </c>
      <c r="H531" s="36">
        <v>44749.13113425926</v>
      </c>
      <c r="I531" s="36">
        <v>44752.13113425926</v>
      </c>
      <c r="J531" s="36">
        <f>I531+AE531</f>
        <v>44755.13113425926</v>
      </c>
      <c r="K531" s="36">
        <f>J531+AF531</f>
        <v>44765.13113425926</v>
      </c>
      <c r="L531" s="38" t="s">
        <v>46</v>
      </c>
      <c r="M531" s="39">
        <v>44766.13113425926</v>
      </c>
      <c r="N531" s="32" t="s">
        <v>22</v>
      </c>
      <c r="O531" s="32"/>
      <c r="P531" s="36">
        <v>44769.13113425926</v>
      </c>
      <c r="Q531" s="32" t="s">
        <v>22</v>
      </c>
      <c r="R531" s="32"/>
      <c r="S531" s="32"/>
      <c r="T531" s="36">
        <v>44768.13113425926</v>
      </c>
      <c r="U531" s="32"/>
      <c r="V531" s="32">
        <v>0</v>
      </c>
      <c r="W531" s="32"/>
      <c r="X531" s="32"/>
      <c r="Y531" s="32"/>
      <c r="Z531" s="32"/>
      <c r="AA531" s="32"/>
      <c r="AC531" s="38">
        <f>ABS(M531-J531)</f>
        <v>11</v>
      </c>
      <c r="AD531" s="40"/>
      <c r="AE531" s="37">
        <v>3</v>
      </c>
      <c r="AF531" s="37">
        <v>10</v>
      </c>
      <c r="AG531" s="32"/>
      <c r="AH531" s="32"/>
      <c r="AI531" s="32"/>
      <c r="AJ531" s="37">
        <f>I531-H531</f>
        <v>3</v>
      </c>
    </row>
    <row r="532" spans="1:38" x14ac:dyDescent="0.35">
      <c r="A532" s="32">
        <v>1985</v>
      </c>
      <c r="B532" s="32" t="s">
        <v>1733</v>
      </c>
      <c r="C532" s="32" t="s">
        <v>50</v>
      </c>
      <c r="D532" s="32" t="s">
        <v>2478</v>
      </c>
      <c r="E532" s="32" t="s">
        <v>2523</v>
      </c>
      <c r="F532" s="32" t="str">
        <f t="shared" si="22"/>
        <v>Program Office-Business Partner</v>
      </c>
      <c r="G532" s="32" t="s">
        <v>40</v>
      </c>
      <c r="H532" s="36">
        <v>44595.370439814818</v>
      </c>
      <c r="I532" s="36">
        <v>44599.370439814818</v>
      </c>
      <c r="J532" s="36">
        <f>I532+AE532</f>
        <v>44601.370439814818</v>
      </c>
      <c r="K532" s="36">
        <f>J532+AF532</f>
        <v>44618.370439814818</v>
      </c>
      <c r="L532" s="38" t="s">
        <v>46</v>
      </c>
      <c r="M532" s="39">
        <v>44618.370439814818</v>
      </c>
      <c r="N532" s="32" t="s">
        <v>22</v>
      </c>
      <c r="O532" s="32"/>
      <c r="P532" s="36">
        <v>44626.370439814818</v>
      </c>
      <c r="Q532" s="32" t="s">
        <v>22</v>
      </c>
      <c r="R532" s="32"/>
      <c r="S532" s="32"/>
      <c r="T532" s="36">
        <v>44622.370439814818</v>
      </c>
      <c r="U532" s="32"/>
      <c r="V532" s="32">
        <v>0</v>
      </c>
      <c r="W532" s="32"/>
      <c r="X532" s="32"/>
      <c r="Y532" s="32"/>
      <c r="Z532" s="32"/>
      <c r="AA532" s="32"/>
      <c r="AC532" s="38">
        <f>ABS(M532-J532)</f>
        <v>17</v>
      </c>
      <c r="AD532" s="40"/>
      <c r="AE532" s="37">
        <v>2</v>
      </c>
      <c r="AF532" s="37">
        <v>17</v>
      </c>
      <c r="AG532" s="32"/>
      <c r="AH532" s="32"/>
      <c r="AI532" s="32"/>
      <c r="AJ532" s="37">
        <f>I532-H532</f>
        <v>4</v>
      </c>
    </row>
    <row r="533" spans="1:38" x14ac:dyDescent="0.35">
      <c r="A533" s="32">
        <v>1972</v>
      </c>
      <c r="B533" s="32" t="s">
        <v>1853</v>
      </c>
      <c r="C533" s="32" t="s">
        <v>50</v>
      </c>
      <c r="D533" s="32" t="s">
        <v>2478</v>
      </c>
      <c r="E533" s="32" t="s">
        <v>2523</v>
      </c>
      <c r="F533" s="32" t="str">
        <f t="shared" si="22"/>
        <v>Program Office-Business Partner</v>
      </c>
      <c r="G533" s="32" t="s">
        <v>40</v>
      </c>
      <c r="H533" s="36">
        <v>44852.498391203706</v>
      </c>
      <c r="I533" s="36">
        <v>44856.498391203706</v>
      </c>
      <c r="J533" s="36">
        <f>I533+AE533</f>
        <v>44860.498391203706</v>
      </c>
      <c r="K533" s="36">
        <f>J533+AF533</f>
        <v>44874.498391203706</v>
      </c>
      <c r="L533" s="38" t="s">
        <v>46</v>
      </c>
      <c r="M533" s="39">
        <v>44873.498391203706</v>
      </c>
      <c r="N533" s="32" t="s">
        <v>48</v>
      </c>
      <c r="O533" s="32" t="s">
        <v>28</v>
      </c>
      <c r="P533" s="36"/>
      <c r="Q533" s="32"/>
      <c r="R533" s="32"/>
      <c r="S533" s="32"/>
      <c r="T533" s="36"/>
      <c r="U533" s="32"/>
      <c r="V533" s="32">
        <v>0</v>
      </c>
      <c r="W533" s="32"/>
      <c r="X533" s="32"/>
      <c r="Y533" s="32"/>
      <c r="Z533" s="32"/>
      <c r="AA533" s="32" t="s">
        <v>30</v>
      </c>
      <c r="AC533" s="38">
        <f>ABS(M533-J533)</f>
        <v>13</v>
      </c>
      <c r="AD533" s="40"/>
      <c r="AE533" s="37">
        <v>4</v>
      </c>
      <c r="AF533" s="37">
        <v>14</v>
      </c>
      <c r="AG533" s="32"/>
      <c r="AH533" s="32"/>
      <c r="AI533" s="32"/>
      <c r="AJ533" s="37">
        <f>I533-H533</f>
        <v>4</v>
      </c>
    </row>
    <row r="534" spans="1:38" x14ac:dyDescent="0.35">
      <c r="A534" s="32">
        <v>1969</v>
      </c>
      <c r="B534" s="32" t="s">
        <v>1983</v>
      </c>
      <c r="C534" s="32" t="s">
        <v>50</v>
      </c>
      <c r="D534" s="32" t="s">
        <v>2478</v>
      </c>
      <c r="E534" s="32" t="s">
        <v>2523</v>
      </c>
      <c r="F534" s="32" t="str">
        <f t="shared" si="22"/>
        <v>Program Office-Business Partner</v>
      </c>
      <c r="G534" s="32" t="s">
        <v>40</v>
      </c>
      <c r="H534" s="36">
        <v>44900.432847222219</v>
      </c>
      <c r="I534" s="36">
        <v>44901.432847222219</v>
      </c>
      <c r="J534" s="36">
        <f>I534+AE534</f>
        <v>44902.432847222219</v>
      </c>
      <c r="K534" s="36">
        <f>J534+AF534</f>
        <v>44913.432847222219</v>
      </c>
      <c r="L534" s="38" t="s">
        <v>46</v>
      </c>
      <c r="M534" s="39">
        <v>44904.432847222219</v>
      </c>
      <c r="N534" s="32" t="s">
        <v>48</v>
      </c>
      <c r="O534" s="32" t="s">
        <v>25</v>
      </c>
      <c r="P534" s="36"/>
      <c r="Q534" s="32"/>
      <c r="R534" s="32"/>
      <c r="S534" s="32"/>
      <c r="T534" s="36">
        <v>44908.432847222219</v>
      </c>
      <c r="U534" s="32"/>
      <c r="V534" s="32">
        <v>0</v>
      </c>
      <c r="W534" s="32"/>
      <c r="X534" s="32"/>
      <c r="Y534" s="32"/>
      <c r="Z534" s="32"/>
      <c r="AA534" s="32" t="s">
        <v>30</v>
      </c>
      <c r="AC534" s="38">
        <f>ABS(M534-J534)</f>
        <v>2</v>
      </c>
      <c r="AD534" s="40"/>
      <c r="AE534" s="37">
        <v>1</v>
      </c>
      <c r="AF534" s="37">
        <v>11</v>
      </c>
      <c r="AG534" s="32"/>
      <c r="AH534" s="32"/>
      <c r="AI534" s="32"/>
      <c r="AJ534" s="37">
        <f>I534-H534</f>
        <v>1</v>
      </c>
    </row>
    <row r="535" spans="1:38" x14ac:dyDescent="0.35">
      <c r="A535" s="32">
        <v>1964</v>
      </c>
      <c r="B535" s="32" t="s">
        <v>2208</v>
      </c>
      <c r="C535" s="32" t="s">
        <v>50</v>
      </c>
      <c r="D535" s="32" t="s">
        <v>2478</v>
      </c>
      <c r="E535" s="32" t="s">
        <v>2523</v>
      </c>
      <c r="F535" s="32" t="str">
        <f t="shared" si="22"/>
        <v>Program Office-Business Partner</v>
      </c>
      <c r="G535" s="32" t="s">
        <v>40</v>
      </c>
      <c r="H535" s="36">
        <v>44897.432847222219</v>
      </c>
      <c r="I535" s="36">
        <v>44899.432847222219</v>
      </c>
      <c r="J535" s="36">
        <f>I535+AE535</f>
        <v>44902.432847222219</v>
      </c>
      <c r="K535" s="36">
        <f>J535+AF535</f>
        <v>44932.432847222219</v>
      </c>
      <c r="L535" s="38" t="s">
        <v>46</v>
      </c>
      <c r="M535" s="39">
        <v>44906.432847222219</v>
      </c>
      <c r="N535" s="32" t="s">
        <v>48</v>
      </c>
      <c r="O535" s="32" t="s">
        <v>24</v>
      </c>
      <c r="P535" s="36"/>
      <c r="Q535" s="32"/>
      <c r="R535" s="32"/>
      <c r="S535" s="32"/>
      <c r="T535" s="36"/>
      <c r="U535" s="32"/>
      <c r="V535" s="32">
        <v>0</v>
      </c>
      <c r="W535" s="32"/>
      <c r="X535" s="32"/>
      <c r="Y535" s="32"/>
      <c r="Z535" s="32"/>
      <c r="AA535" s="32" t="s">
        <v>31</v>
      </c>
      <c r="AC535" s="38">
        <f>ABS(M535-J535)</f>
        <v>4</v>
      </c>
      <c r="AD535" s="40"/>
      <c r="AE535" s="37">
        <v>3</v>
      </c>
      <c r="AF535" s="37">
        <v>30</v>
      </c>
      <c r="AG535" s="32"/>
      <c r="AH535" s="32"/>
      <c r="AI535" s="32"/>
      <c r="AJ535" s="37">
        <f>I535-H535</f>
        <v>2</v>
      </c>
    </row>
    <row r="536" spans="1:38" x14ac:dyDescent="0.35">
      <c r="A536" s="32">
        <v>1961</v>
      </c>
      <c r="B536" s="32" t="s">
        <v>1458</v>
      </c>
      <c r="C536" s="32" t="s">
        <v>50</v>
      </c>
      <c r="D536" s="32" t="s">
        <v>2478</v>
      </c>
      <c r="E536" s="32" t="s">
        <v>2523</v>
      </c>
      <c r="F536" s="32" t="str">
        <f t="shared" si="22"/>
        <v>Program Office-Business Partner</v>
      </c>
      <c r="G536" s="32" t="s">
        <v>40</v>
      </c>
      <c r="H536" s="36">
        <v>44897.432847222219</v>
      </c>
      <c r="I536" s="36">
        <v>44900.432847222219</v>
      </c>
      <c r="J536" s="36">
        <f>I536+AE536</f>
        <v>44902.432847222219</v>
      </c>
      <c r="K536" s="36">
        <f>J536+AF536</f>
        <v>44920.432847222219</v>
      </c>
      <c r="L536" s="38" t="s">
        <v>46</v>
      </c>
      <c r="M536" s="39">
        <v>44918.432847222219</v>
      </c>
      <c r="N536" s="32" t="s">
        <v>20</v>
      </c>
      <c r="O536" s="32"/>
      <c r="P536" s="36">
        <v>44924.432847222219</v>
      </c>
      <c r="Q536" s="32" t="s">
        <v>20</v>
      </c>
      <c r="R536" s="36">
        <v>44920.432847222219</v>
      </c>
      <c r="S536" s="36">
        <v>44924.432847222219</v>
      </c>
      <c r="T536" s="36">
        <v>44921.432847222219</v>
      </c>
      <c r="U536" s="36">
        <v>44927.432847222219</v>
      </c>
      <c r="V536" s="41">
        <v>1</v>
      </c>
      <c r="W536" s="36">
        <v>44928.432847222219</v>
      </c>
      <c r="X536" s="36">
        <v>44931.432847222219</v>
      </c>
      <c r="Y536" s="36">
        <v>44934.432847222219</v>
      </c>
      <c r="Z536" s="32"/>
      <c r="AA536" s="32"/>
      <c r="AB536" s="5">
        <v>44943.432847222219</v>
      </c>
      <c r="AC536" s="38">
        <f>ABS(M536-J536)</f>
        <v>16</v>
      </c>
      <c r="AD536" s="37">
        <f>U536-H536</f>
        <v>30</v>
      </c>
      <c r="AE536" s="37">
        <v>2</v>
      </c>
      <c r="AF536" s="37">
        <v>18</v>
      </c>
      <c r="AG536" s="32">
        <v>166</v>
      </c>
      <c r="AH536" s="41">
        <f>W536-U536</f>
        <v>1</v>
      </c>
      <c r="AI536" s="42">
        <f>U536-M536</f>
        <v>9</v>
      </c>
      <c r="AJ536" s="37">
        <f>I536-H536</f>
        <v>3</v>
      </c>
      <c r="AK536">
        <f>AB536-U536</f>
        <v>16</v>
      </c>
      <c r="AL536" s="11">
        <f t="shared" ref="AL536:AL537" si="23">Y536-X536</f>
        <v>3</v>
      </c>
    </row>
    <row r="537" spans="1:38" x14ac:dyDescent="0.35">
      <c r="A537" s="32">
        <v>1817</v>
      </c>
      <c r="B537" s="32" t="s">
        <v>1373</v>
      </c>
      <c r="C537" s="32" t="s">
        <v>50</v>
      </c>
      <c r="D537" s="32" t="s">
        <v>2478</v>
      </c>
      <c r="E537" s="32" t="s">
        <v>2523</v>
      </c>
      <c r="F537" s="32" t="str">
        <f t="shared" si="22"/>
        <v>Program Office-Business Partner</v>
      </c>
      <c r="G537" s="32" t="s">
        <v>40</v>
      </c>
      <c r="H537" s="36">
        <v>44823.186388888891</v>
      </c>
      <c r="I537" s="36">
        <v>44825.186388888891</v>
      </c>
      <c r="J537" s="36">
        <f>I537+AE537</f>
        <v>44829.186388888891</v>
      </c>
      <c r="K537" s="36">
        <f>J537+AF537</f>
        <v>44856.186388888891</v>
      </c>
      <c r="L537" s="38" t="s">
        <v>46</v>
      </c>
      <c r="M537" s="39">
        <v>44837.186388888891</v>
      </c>
      <c r="N537" s="32" t="s">
        <v>20</v>
      </c>
      <c r="O537" s="32"/>
      <c r="P537" s="36">
        <v>44843.186388888891</v>
      </c>
      <c r="Q537" s="32" t="s">
        <v>20</v>
      </c>
      <c r="R537" s="36">
        <v>44838.186388888891</v>
      </c>
      <c r="S537" s="36">
        <v>44841.186388888891</v>
      </c>
      <c r="T537" s="36">
        <v>44840.186388888891</v>
      </c>
      <c r="U537" s="36">
        <v>44844.186388888891</v>
      </c>
      <c r="V537" s="41">
        <v>1</v>
      </c>
      <c r="W537" s="36">
        <v>44846.186388888891</v>
      </c>
      <c r="X537" s="36">
        <v>44847.186388888891</v>
      </c>
      <c r="Y537" s="36">
        <v>44849.186388888891</v>
      </c>
      <c r="Z537" s="32"/>
      <c r="AA537" s="32"/>
      <c r="AB537" s="5">
        <v>44859.186388888891</v>
      </c>
      <c r="AC537" s="38">
        <f>ABS(M537-J537)</f>
        <v>8</v>
      </c>
      <c r="AD537" s="37">
        <f>U537-H537</f>
        <v>21</v>
      </c>
      <c r="AE537" s="37">
        <v>4</v>
      </c>
      <c r="AF537" s="37">
        <v>27</v>
      </c>
      <c r="AG537" s="32">
        <v>178</v>
      </c>
      <c r="AH537" s="41">
        <f>W537-U537</f>
        <v>2</v>
      </c>
      <c r="AI537" s="42">
        <f>U537-M537</f>
        <v>7</v>
      </c>
      <c r="AJ537" s="37">
        <f>I537-H537</f>
        <v>2</v>
      </c>
      <c r="AK537">
        <f>AB537-U537</f>
        <v>15</v>
      </c>
      <c r="AL537" s="11">
        <f t="shared" si="23"/>
        <v>2</v>
      </c>
    </row>
    <row r="538" spans="1:38" x14ac:dyDescent="0.35">
      <c r="A538" s="32">
        <v>1800</v>
      </c>
      <c r="B538" s="32" t="s">
        <v>1700</v>
      </c>
      <c r="C538" s="32" t="s">
        <v>50</v>
      </c>
      <c r="D538" s="32" t="s">
        <v>2478</v>
      </c>
      <c r="E538" s="32" t="s">
        <v>2523</v>
      </c>
      <c r="F538" s="32" t="str">
        <f t="shared" si="22"/>
        <v>Program Office-Business Partner</v>
      </c>
      <c r="G538" s="32" t="s">
        <v>40</v>
      </c>
      <c r="H538" s="36">
        <v>44832.47960648148</v>
      </c>
      <c r="I538" s="36">
        <v>44834.47960648148</v>
      </c>
      <c r="J538" s="36">
        <f>I538+AE538</f>
        <v>44837.47960648148</v>
      </c>
      <c r="K538" s="36">
        <f>J538+AF538</f>
        <v>44864.47960648148</v>
      </c>
      <c r="L538" s="38" t="s">
        <v>46</v>
      </c>
      <c r="M538" s="39">
        <v>44844.47960648148</v>
      </c>
      <c r="N538" s="32" t="s">
        <v>22</v>
      </c>
      <c r="O538" s="32"/>
      <c r="P538" s="36">
        <v>44848.47960648148</v>
      </c>
      <c r="Q538" s="32" t="s">
        <v>22</v>
      </c>
      <c r="R538" s="32"/>
      <c r="S538" s="32"/>
      <c r="T538" s="36">
        <v>44846.47960648148</v>
      </c>
      <c r="U538" s="32"/>
      <c r="V538" s="32">
        <v>0</v>
      </c>
      <c r="W538" s="32"/>
      <c r="X538" s="32"/>
      <c r="Y538" s="32"/>
      <c r="Z538" s="32"/>
      <c r="AA538" s="32"/>
      <c r="AC538" s="38">
        <f>ABS(M538-J538)</f>
        <v>7</v>
      </c>
      <c r="AD538" s="40"/>
      <c r="AE538" s="37">
        <v>3</v>
      </c>
      <c r="AF538" s="37">
        <v>27</v>
      </c>
      <c r="AG538" s="32"/>
      <c r="AH538" s="32"/>
      <c r="AI538" s="32"/>
      <c r="AJ538" s="37">
        <f>I538-H538</f>
        <v>2</v>
      </c>
    </row>
    <row r="539" spans="1:38" x14ac:dyDescent="0.35">
      <c r="A539" s="32">
        <v>1791</v>
      </c>
      <c r="B539" s="32" t="s">
        <v>1193</v>
      </c>
      <c r="C539" s="32" t="s">
        <v>50</v>
      </c>
      <c r="D539" s="32" t="s">
        <v>2478</v>
      </c>
      <c r="E539" s="32" t="s">
        <v>2523</v>
      </c>
      <c r="F539" s="32" t="str">
        <f t="shared" si="22"/>
        <v>Program Office-Business Partner</v>
      </c>
      <c r="G539" s="32" t="s">
        <v>40</v>
      </c>
      <c r="H539" s="36">
        <v>44830.47960648148</v>
      </c>
      <c r="I539" s="36">
        <v>44834.47960648148</v>
      </c>
      <c r="J539" s="36">
        <f>I539+AE539</f>
        <v>44837.47960648148</v>
      </c>
      <c r="K539" s="36">
        <f>J539+AF539</f>
        <v>44843.47960648148</v>
      </c>
      <c r="L539" s="38" t="s">
        <v>47</v>
      </c>
      <c r="M539" s="39"/>
      <c r="N539" s="32"/>
      <c r="O539" s="32"/>
      <c r="P539" s="36"/>
      <c r="Q539" s="32"/>
      <c r="R539" s="32"/>
      <c r="S539" s="32"/>
      <c r="T539" s="36"/>
      <c r="U539" s="32"/>
      <c r="V539" s="32">
        <v>0</v>
      </c>
      <c r="W539" s="32"/>
      <c r="X539" s="32"/>
      <c r="Y539" s="32"/>
      <c r="Z539" s="32"/>
      <c r="AA539" s="32"/>
      <c r="AC539" s="38"/>
      <c r="AD539" s="40"/>
      <c r="AE539" s="37">
        <v>3</v>
      </c>
      <c r="AF539" s="37">
        <v>6</v>
      </c>
      <c r="AG539" s="32"/>
      <c r="AH539" s="32"/>
      <c r="AI539" s="32"/>
      <c r="AJ539" s="37">
        <f>I539-H539</f>
        <v>4</v>
      </c>
    </row>
    <row r="540" spans="1:38" x14ac:dyDescent="0.35">
      <c r="A540" s="32">
        <v>1690</v>
      </c>
      <c r="B540" s="32" t="s">
        <v>1408</v>
      </c>
      <c r="C540" s="32" t="s">
        <v>50</v>
      </c>
      <c r="D540" s="32" t="s">
        <v>2478</v>
      </c>
      <c r="E540" s="32" t="s">
        <v>2523</v>
      </c>
      <c r="F540" s="32" t="str">
        <f t="shared" si="22"/>
        <v>Program Office-Business Partner</v>
      </c>
      <c r="G540" s="32" t="s">
        <v>40</v>
      </c>
      <c r="H540" s="36">
        <v>44658.28056712963</v>
      </c>
      <c r="I540" s="36">
        <v>44660.28056712963</v>
      </c>
      <c r="J540" s="36">
        <f>I540+AE540</f>
        <v>44666.28056712963</v>
      </c>
      <c r="K540" s="36">
        <f>J540+AF540</f>
        <v>44673.28056712963</v>
      </c>
      <c r="L540" s="38" t="s">
        <v>46</v>
      </c>
      <c r="M540" s="39">
        <v>44671.28056712963</v>
      </c>
      <c r="N540" s="32" t="s">
        <v>20</v>
      </c>
      <c r="O540" s="32"/>
      <c r="P540" s="36">
        <v>44678.28056712963</v>
      </c>
      <c r="Q540" s="32" t="s">
        <v>20</v>
      </c>
      <c r="R540" s="36">
        <v>44672.28056712963</v>
      </c>
      <c r="S540" s="36">
        <v>44676.28056712963</v>
      </c>
      <c r="T540" s="36">
        <v>44675.28056712963</v>
      </c>
      <c r="U540" s="36">
        <v>44680.28056712963</v>
      </c>
      <c r="V540" s="41">
        <v>1</v>
      </c>
      <c r="W540" s="36">
        <v>44681.28056712963</v>
      </c>
      <c r="X540" s="36">
        <v>44682.28056712963</v>
      </c>
      <c r="Y540" s="36">
        <v>44683.28056712963</v>
      </c>
      <c r="Z540" s="32"/>
      <c r="AA540" s="32"/>
      <c r="AB540" s="5">
        <v>44706.28056712963</v>
      </c>
      <c r="AC540" s="38">
        <f>ABS(M540-J540)</f>
        <v>5</v>
      </c>
      <c r="AD540" s="37">
        <f>U540-H540</f>
        <v>22</v>
      </c>
      <c r="AE540" s="37">
        <v>6</v>
      </c>
      <c r="AF540" s="37">
        <v>7</v>
      </c>
      <c r="AG540" s="32">
        <v>139</v>
      </c>
      <c r="AH540" s="41">
        <f>W540-U540</f>
        <v>1</v>
      </c>
      <c r="AI540" s="42">
        <f>U540-M540</f>
        <v>9</v>
      </c>
      <c r="AJ540" s="37">
        <f>I540-H540</f>
        <v>2</v>
      </c>
      <c r="AK540">
        <f>AB540-U540</f>
        <v>26</v>
      </c>
      <c r="AL540" s="11">
        <f>Y540-X540</f>
        <v>1</v>
      </c>
    </row>
    <row r="541" spans="1:38" x14ac:dyDescent="0.35">
      <c r="A541" s="32">
        <v>1685</v>
      </c>
      <c r="B541" s="32" t="s">
        <v>2205</v>
      </c>
      <c r="C541" s="32" t="s">
        <v>50</v>
      </c>
      <c r="D541" s="32" t="s">
        <v>2478</v>
      </c>
      <c r="E541" s="32" t="s">
        <v>2523</v>
      </c>
      <c r="F541" s="32" t="str">
        <f t="shared" si="22"/>
        <v>Program Office-Business Partner</v>
      </c>
      <c r="G541" s="32" t="s">
        <v>40</v>
      </c>
      <c r="H541" s="36">
        <v>44664.28056712963</v>
      </c>
      <c r="I541" s="36">
        <v>44665.28056712963</v>
      </c>
      <c r="J541" s="36">
        <f>I541+AE541</f>
        <v>44666.28056712963</v>
      </c>
      <c r="K541" s="36">
        <f>J541+AF541</f>
        <v>44683.28056712963</v>
      </c>
      <c r="L541" s="38" t="s">
        <v>46</v>
      </c>
      <c r="M541" s="39">
        <v>44669.28056712963</v>
      </c>
      <c r="N541" s="32" t="s">
        <v>48</v>
      </c>
      <c r="O541" s="32" t="s">
        <v>26</v>
      </c>
      <c r="P541" s="36"/>
      <c r="Q541" s="32"/>
      <c r="R541" s="32"/>
      <c r="S541" s="32"/>
      <c r="T541" s="36"/>
      <c r="U541" s="32"/>
      <c r="V541" s="32">
        <v>0</v>
      </c>
      <c r="W541" s="32"/>
      <c r="X541" s="32"/>
      <c r="Y541" s="32"/>
      <c r="Z541" s="32"/>
      <c r="AA541" s="32" t="s">
        <v>31</v>
      </c>
      <c r="AC541" s="38">
        <f>ABS(M541-J541)</f>
        <v>3</v>
      </c>
      <c r="AD541" s="40"/>
      <c r="AE541" s="37">
        <v>1</v>
      </c>
      <c r="AF541" s="37">
        <v>17</v>
      </c>
      <c r="AG541" s="32"/>
      <c r="AH541" s="32"/>
      <c r="AI541" s="32"/>
      <c r="AJ541" s="37">
        <f>I541-H541</f>
        <v>1</v>
      </c>
    </row>
    <row r="542" spans="1:38" x14ac:dyDescent="0.35">
      <c r="A542" s="32">
        <v>1668</v>
      </c>
      <c r="B542" s="32" t="s">
        <v>2130</v>
      </c>
      <c r="C542" s="32" t="s">
        <v>50</v>
      </c>
      <c r="D542" s="32" t="s">
        <v>2478</v>
      </c>
      <c r="E542" s="32" t="s">
        <v>2523</v>
      </c>
      <c r="F542" s="32" t="str">
        <f t="shared" si="22"/>
        <v>Program Office-Business Partner</v>
      </c>
      <c r="G542" s="32" t="s">
        <v>40</v>
      </c>
      <c r="H542" s="36">
        <v>44676.935347222221</v>
      </c>
      <c r="I542" s="36">
        <v>44677.935347222221</v>
      </c>
      <c r="J542" s="36">
        <f>I542+AE542</f>
        <v>44678.935347222221</v>
      </c>
      <c r="K542" s="36">
        <f>J542+AF542</f>
        <v>44683.935347222221</v>
      </c>
      <c r="L542" s="38" t="s">
        <v>46</v>
      </c>
      <c r="M542" s="39">
        <v>44681.935347222221</v>
      </c>
      <c r="N542" s="32" t="s">
        <v>48</v>
      </c>
      <c r="O542" s="32" t="s">
        <v>26</v>
      </c>
      <c r="P542" s="36"/>
      <c r="Q542" s="32"/>
      <c r="R542" s="32"/>
      <c r="S542" s="32"/>
      <c r="T542" s="36"/>
      <c r="U542" s="32"/>
      <c r="V542" s="32">
        <v>0</v>
      </c>
      <c r="W542" s="32"/>
      <c r="X542" s="32"/>
      <c r="Y542" s="32"/>
      <c r="Z542" s="32"/>
      <c r="AA542" s="32" t="s">
        <v>31</v>
      </c>
      <c r="AC542" s="38">
        <f>ABS(M542-J542)</f>
        <v>3</v>
      </c>
      <c r="AD542" s="40"/>
      <c r="AE542" s="37">
        <v>1</v>
      </c>
      <c r="AF542" s="37">
        <v>5</v>
      </c>
      <c r="AG542" s="32"/>
      <c r="AH542" s="32"/>
      <c r="AI542" s="32"/>
      <c r="AJ542" s="37">
        <f>I542-H542</f>
        <v>1</v>
      </c>
    </row>
    <row r="543" spans="1:38" x14ac:dyDescent="0.35">
      <c r="A543" s="32">
        <v>1667</v>
      </c>
      <c r="B543" s="32" t="s">
        <v>1986</v>
      </c>
      <c r="C543" s="32" t="s">
        <v>50</v>
      </c>
      <c r="D543" s="32" t="s">
        <v>2478</v>
      </c>
      <c r="E543" s="32" t="s">
        <v>2523</v>
      </c>
      <c r="F543" s="32" t="str">
        <f t="shared" si="22"/>
        <v>Program Office-Business Partner</v>
      </c>
      <c r="G543" s="32" t="s">
        <v>40</v>
      </c>
      <c r="H543" s="36">
        <v>44672.935347222221</v>
      </c>
      <c r="I543" s="36">
        <v>44674.935347222221</v>
      </c>
      <c r="J543" s="36">
        <f>I543+AE543</f>
        <v>44678.935347222221</v>
      </c>
      <c r="K543" s="36">
        <f>J543+AF543</f>
        <v>44703.935347222221</v>
      </c>
      <c r="L543" s="38" t="s">
        <v>46</v>
      </c>
      <c r="M543" s="39">
        <v>44681.935347222221</v>
      </c>
      <c r="N543" s="32" t="s">
        <v>48</v>
      </c>
      <c r="O543" s="32" t="s">
        <v>25</v>
      </c>
      <c r="P543" s="36"/>
      <c r="Q543" s="32"/>
      <c r="R543" s="32"/>
      <c r="S543" s="32"/>
      <c r="T543" s="36"/>
      <c r="U543" s="32"/>
      <c r="V543" s="32">
        <v>0</v>
      </c>
      <c r="W543" s="32"/>
      <c r="X543" s="32"/>
      <c r="Y543" s="32"/>
      <c r="Z543" s="32"/>
      <c r="AA543" s="32" t="s">
        <v>30</v>
      </c>
      <c r="AC543" s="38">
        <f>ABS(M543-J543)</f>
        <v>3</v>
      </c>
      <c r="AD543" s="40"/>
      <c r="AE543" s="37">
        <v>4</v>
      </c>
      <c r="AF543" s="37">
        <v>25</v>
      </c>
      <c r="AG543" s="32"/>
      <c r="AH543" s="32"/>
      <c r="AI543" s="32"/>
      <c r="AJ543" s="37">
        <f>I543-H543</f>
        <v>2</v>
      </c>
    </row>
    <row r="544" spans="1:38" x14ac:dyDescent="0.35">
      <c r="A544" s="32">
        <v>1665</v>
      </c>
      <c r="B544" s="32" t="s">
        <v>1372</v>
      </c>
      <c r="C544" s="32" t="s">
        <v>50</v>
      </c>
      <c r="D544" s="32" t="s">
        <v>2478</v>
      </c>
      <c r="E544" s="32" t="s">
        <v>2523</v>
      </c>
      <c r="F544" s="32" t="str">
        <f t="shared" si="22"/>
        <v>Program Office-Business Partner</v>
      </c>
      <c r="G544" s="32" t="s">
        <v>40</v>
      </c>
      <c r="H544" s="36">
        <v>44671.935347222221</v>
      </c>
      <c r="I544" s="36">
        <v>44672.935347222221</v>
      </c>
      <c r="J544" s="36">
        <f>I544+AE544</f>
        <v>44678.935347222221</v>
      </c>
      <c r="K544" s="36">
        <f>J544+AF544</f>
        <v>44689.935347222221</v>
      </c>
      <c r="L544" s="38" t="s">
        <v>46</v>
      </c>
      <c r="M544" s="39">
        <v>44689.935347222221</v>
      </c>
      <c r="N544" s="32" t="s">
        <v>20</v>
      </c>
      <c r="O544" s="32"/>
      <c r="P544" s="36">
        <v>44694.935347222221</v>
      </c>
      <c r="Q544" s="32" t="s">
        <v>20</v>
      </c>
      <c r="R544" s="36">
        <v>44691.935347222221</v>
      </c>
      <c r="S544" s="36">
        <v>44693.935347222221</v>
      </c>
      <c r="T544" s="36">
        <v>44692.935347222221</v>
      </c>
      <c r="U544" s="36">
        <v>44702.935347222221</v>
      </c>
      <c r="V544" s="41">
        <v>1</v>
      </c>
      <c r="W544" s="36">
        <v>44703.935347222221</v>
      </c>
      <c r="X544" s="36">
        <v>44705.935347222221</v>
      </c>
      <c r="Y544" s="36">
        <v>44708.935347222221</v>
      </c>
      <c r="Z544" s="32"/>
      <c r="AA544" s="32"/>
      <c r="AB544" s="5">
        <v>44728.935347222221</v>
      </c>
      <c r="AC544" s="38">
        <f>ABS(M544-J544)</f>
        <v>11</v>
      </c>
      <c r="AD544" s="37">
        <v>67</v>
      </c>
      <c r="AE544" s="37">
        <v>6</v>
      </c>
      <c r="AF544" s="37">
        <v>11</v>
      </c>
      <c r="AG544" s="32">
        <v>153</v>
      </c>
      <c r="AH544" s="41">
        <f>W544-U544</f>
        <v>1</v>
      </c>
      <c r="AI544" s="42">
        <f>U544-M544</f>
        <v>13</v>
      </c>
      <c r="AJ544" s="37">
        <f>I544-H544</f>
        <v>1</v>
      </c>
      <c r="AK544">
        <f>AB544-U544</f>
        <v>26</v>
      </c>
      <c r="AL544" s="11">
        <f>Y544-X544</f>
        <v>3</v>
      </c>
    </row>
    <row r="545" spans="1:38" x14ac:dyDescent="0.35">
      <c r="A545" s="32">
        <v>1448</v>
      </c>
      <c r="B545" s="32" t="s">
        <v>2268</v>
      </c>
      <c r="C545" s="32" t="s">
        <v>50</v>
      </c>
      <c r="D545" s="32" t="s">
        <v>2478</v>
      </c>
      <c r="E545" s="32" t="s">
        <v>2523</v>
      </c>
      <c r="F545" s="32" t="str">
        <f t="shared" si="22"/>
        <v>Program Office-Business Partner</v>
      </c>
      <c r="G545" s="32" t="s">
        <v>40</v>
      </c>
      <c r="H545" s="36">
        <v>45014.427199074074</v>
      </c>
      <c r="I545" s="36">
        <v>45018.427199074074</v>
      </c>
      <c r="J545" s="36">
        <f>I545+AE545</f>
        <v>45019.427199074074</v>
      </c>
      <c r="K545" s="36">
        <f>J545+AF545</f>
        <v>45032.427199074074</v>
      </c>
      <c r="L545" s="38" t="s">
        <v>46</v>
      </c>
      <c r="M545" s="39">
        <v>45028.427199074074</v>
      </c>
      <c r="N545" s="32" t="s">
        <v>48</v>
      </c>
      <c r="O545" s="32" t="s">
        <v>27</v>
      </c>
      <c r="P545" s="36"/>
      <c r="Q545" s="32"/>
      <c r="R545" s="32"/>
      <c r="S545" s="32"/>
      <c r="T545" s="36">
        <v>45029.427199074074</v>
      </c>
      <c r="U545" s="32"/>
      <c r="V545" s="32">
        <v>0</v>
      </c>
      <c r="W545" s="32"/>
      <c r="X545" s="32"/>
      <c r="Y545" s="32"/>
      <c r="Z545" s="32"/>
      <c r="AA545" s="32" t="s">
        <v>31</v>
      </c>
      <c r="AC545" s="38">
        <f>ABS(M545-J545)</f>
        <v>9</v>
      </c>
      <c r="AD545" s="40"/>
      <c r="AE545" s="37">
        <v>1</v>
      </c>
      <c r="AF545" s="37">
        <v>13</v>
      </c>
      <c r="AG545" s="32"/>
      <c r="AH545" s="32"/>
      <c r="AI545" s="32"/>
      <c r="AJ545" s="37">
        <f>I545-H545</f>
        <v>4</v>
      </c>
    </row>
    <row r="546" spans="1:38" x14ac:dyDescent="0.35">
      <c r="A546" s="32">
        <v>1445</v>
      </c>
      <c r="B546" s="32" t="s">
        <v>1240</v>
      </c>
      <c r="C546" s="32" t="s">
        <v>50</v>
      </c>
      <c r="D546" s="32" t="s">
        <v>2478</v>
      </c>
      <c r="E546" s="32" t="s">
        <v>2523</v>
      </c>
      <c r="F546" s="32" t="str">
        <f t="shared" si="22"/>
        <v>Program Office-Business Partner</v>
      </c>
      <c r="G546" s="32" t="s">
        <v>40</v>
      </c>
      <c r="H546" s="36">
        <v>45015.427199074074</v>
      </c>
      <c r="I546" s="36">
        <v>45016.427199074074</v>
      </c>
      <c r="J546" s="36">
        <f>I546+AE546</f>
        <v>45019.427199074074</v>
      </c>
      <c r="K546" s="36">
        <f>J546+AF546</f>
        <v>45036.427199074074</v>
      </c>
      <c r="L546" s="38" t="s">
        <v>47</v>
      </c>
      <c r="M546" s="39"/>
      <c r="N546" s="32"/>
      <c r="O546" s="32"/>
      <c r="P546" s="36"/>
      <c r="Q546" s="32"/>
      <c r="R546" s="32"/>
      <c r="S546" s="32"/>
      <c r="T546" s="36"/>
      <c r="U546" s="32"/>
      <c r="V546" s="32">
        <v>0</v>
      </c>
      <c r="W546" s="32"/>
      <c r="X546" s="32"/>
      <c r="Y546" s="32"/>
      <c r="Z546" s="32"/>
      <c r="AA546" s="32"/>
      <c r="AC546" s="38"/>
      <c r="AD546" s="40"/>
      <c r="AE546" s="37">
        <v>3</v>
      </c>
      <c r="AF546" s="37">
        <v>17</v>
      </c>
      <c r="AG546" s="32"/>
      <c r="AH546" s="32"/>
      <c r="AI546" s="32"/>
      <c r="AJ546" s="37">
        <f>I546-H546</f>
        <v>1</v>
      </c>
    </row>
    <row r="547" spans="1:38" x14ac:dyDescent="0.35">
      <c r="A547" s="32">
        <v>1443</v>
      </c>
      <c r="B547" s="32" t="s">
        <v>2198</v>
      </c>
      <c r="C547" s="32" t="s">
        <v>50</v>
      </c>
      <c r="D547" s="32" t="s">
        <v>2478</v>
      </c>
      <c r="E547" s="32" t="s">
        <v>2523</v>
      </c>
      <c r="F547" s="32" t="str">
        <f t="shared" si="22"/>
        <v>Program Office-Business Partner</v>
      </c>
      <c r="G547" s="32" t="s">
        <v>40</v>
      </c>
      <c r="H547" s="36">
        <v>45013.427199074074</v>
      </c>
      <c r="I547" s="36">
        <v>45014.427199074074</v>
      </c>
      <c r="J547" s="36">
        <f>I547+AE547</f>
        <v>45019.427199074074</v>
      </c>
      <c r="K547" s="36">
        <f>J547+AF547</f>
        <v>45025.427199074074</v>
      </c>
      <c r="L547" s="38" t="s">
        <v>46</v>
      </c>
      <c r="M547" s="39">
        <v>45032.427199074074</v>
      </c>
      <c r="N547" s="32" t="s">
        <v>48</v>
      </c>
      <c r="O547" s="32" t="s">
        <v>27</v>
      </c>
      <c r="P547" s="36"/>
      <c r="Q547" s="32"/>
      <c r="R547" s="32"/>
      <c r="S547" s="32"/>
      <c r="T547" s="36"/>
      <c r="U547" s="32"/>
      <c r="V547" s="32">
        <v>0</v>
      </c>
      <c r="W547" s="32"/>
      <c r="X547" s="32"/>
      <c r="Y547" s="32"/>
      <c r="Z547" s="32"/>
      <c r="AA547" s="32" t="s">
        <v>31</v>
      </c>
      <c r="AC547" s="38">
        <f>ABS(M547-J547)</f>
        <v>13</v>
      </c>
      <c r="AD547" s="40"/>
      <c r="AE547" s="37">
        <v>5</v>
      </c>
      <c r="AF547" s="37">
        <v>6</v>
      </c>
      <c r="AG547" s="32"/>
      <c r="AH547" s="32"/>
      <c r="AI547" s="32"/>
      <c r="AJ547" s="37">
        <f>I547-H547</f>
        <v>1</v>
      </c>
    </row>
    <row r="548" spans="1:38" x14ac:dyDescent="0.35">
      <c r="A548" s="32">
        <v>1415</v>
      </c>
      <c r="B548" s="32" t="s">
        <v>1591</v>
      </c>
      <c r="C548" s="32" t="s">
        <v>50</v>
      </c>
      <c r="D548" s="32" t="s">
        <v>2478</v>
      </c>
      <c r="E548" s="32" t="s">
        <v>2523</v>
      </c>
      <c r="F548" s="32" t="str">
        <f t="shared" si="22"/>
        <v>Program Office-Business Partner</v>
      </c>
      <c r="G548" s="32" t="s">
        <v>40</v>
      </c>
      <c r="H548" s="36">
        <v>44781.789305555554</v>
      </c>
      <c r="I548" s="36">
        <v>44785.789305555554</v>
      </c>
      <c r="J548" s="36">
        <f>I548+AE548</f>
        <v>44786.789305555554</v>
      </c>
      <c r="K548" s="36">
        <f>J548+AF548</f>
        <v>44793.789305555554</v>
      </c>
      <c r="L548" s="38" t="s">
        <v>46</v>
      </c>
      <c r="M548" s="39">
        <v>44795.789305555554</v>
      </c>
      <c r="N548" s="32" t="s">
        <v>21</v>
      </c>
      <c r="O548" s="32"/>
      <c r="P548" s="36">
        <v>44799.789305555554</v>
      </c>
      <c r="Q548" s="32" t="s">
        <v>21</v>
      </c>
      <c r="R548" s="32"/>
      <c r="S548" s="32"/>
      <c r="T548" s="36">
        <v>44797.789305555554</v>
      </c>
      <c r="U548" s="32"/>
      <c r="V548" s="32">
        <v>0</v>
      </c>
      <c r="W548" s="32"/>
      <c r="X548" s="32"/>
      <c r="Y548" s="32"/>
      <c r="Z548" s="32"/>
      <c r="AA548" s="32"/>
      <c r="AC548" s="38">
        <f>ABS(M548-J548)</f>
        <v>9</v>
      </c>
      <c r="AD548" s="40"/>
      <c r="AE548" s="37">
        <v>1</v>
      </c>
      <c r="AF548" s="37">
        <v>7</v>
      </c>
      <c r="AG548" s="32"/>
      <c r="AH548" s="32"/>
      <c r="AI548" s="32"/>
      <c r="AJ548" s="37">
        <f>I548-H548</f>
        <v>4</v>
      </c>
    </row>
    <row r="549" spans="1:38" x14ac:dyDescent="0.35">
      <c r="A549" s="32">
        <v>1413</v>
      </c>
      <c r="B549" s="32" t="s">
        <v>1510</v>
      </c>
      <c r="C549" s="32" t="s">
        <v>50</v>
      </c>
      <c r="D549" s="32" t="s">
        <v>2478</v>
      </c>
      <c r="E549" s="32" t="s">
        <v>2523</v>
      </c>
      <c r="F549" s="32" t="str">
        <f t="shared" si="22"/>
        <v>Program Office-Business Partner</v>
      </c>
      <c r="G549" s="32" t="s">
        <v>40</v>
      </c>
      <c r="H549" s="36">
        <v>44784.789305555554</v>
      </c>
      <c r="I549" s="36">
        <v>44785.789305555554</v>
      </c>
      <c r="J549" s="36">
        <f>I549+AE549</f>
        <v>44786.789305555554</v>
      </c>
      <c r="K549" s="36">
        <f>J549+AF549</f>
        <v>44806.789305555554</v>
      </c>
      <c r="L549" s="38" t="s">
        <v>46</v>
      </c>
      <c r="M549" s="39">
        <v>44798.789305555554</v>
      </c>
      <c r="N549" s="32" t="s">
        <v>21</v>
      </c>
      <c r="O549" s="32"/>
      <c r="P549" s="36">
        <v>44801.789305555554</v>
      </c>
      <c r="Q549" s="32" t="s">
        <v>21</v>
      </c>
      <c r="R549" s="32"/>
      <c r="S549" s="32"/>
      <c r="T549" s="36">
        <v>44799.789305555554</v>
      </c>
      <c r="U549" s="32"/>
      <c r="V549" s="32">
        <v>0</v>
      </c>
      <c r="W549" s="32"/>
      <c r="X549" s="32"/>
      <c r="Y549" s="32"/>
      <c r="Z549" s="32"/>
      <c r="AA549" s="32"/>
      <c r="AC549" s="38">
        <f>ABS(M549-J549)</f>
        <v>12</v>
      </c>
      <c r="AD549" s="40"/>
      <c r="AE549" s="37">
        <v>1</v>
      </c>
      <c r="AF549" s="37">
        <v>20</v>
      </c>
      <c r="AG549" s="32"/>
      <c r="AH549" s="32"/>
      <c r="AI549" s="32"/>
      <c r="AJ549" s="37">
        <f>I549-H549</f>
        <v>1</v>
      </c>
    </row>
    <row r="550" spans="1:38" x14ac:dyDescent="0.35">
      <c r="A550" s="32">
        <v>1409</v>
      </c>
      <c r="B550" s="32" t="s">
        <v>1911</v>
      </c>
      <c r="C550" s="32" t="s">
        <v>50</v>
      </c>
      <c r="D550" s="32" t="s">
        <v>2478</v>
      </c>
      <c r="E550" s="32" t="s">
        <v>2523</v>
      </c>
      <c r="F550" s="32" t="str">
        <f t="shared" si="22"/>
        <v>Program Office-Business Partner</v>
      </c>
      <c r="G550" s="32" t="s">
        <v>40</v>
      </c>
      <c r="H550" s="36">
        <v>44614.306493055556</v>
      </c>
      <c r="I550" s="36">
        <v>44616.306493055556</v>
      </c>
      <c r="J550" s="36">
        <f>I550+AE550</f>
        <v>44619.306493055556</v>
      </c>
      <c r="K550" s="36">
        <f>J550+AF550</f>
        <v>44644.306493055556</v>
      </c>
      <c r="L550" s="38" t="s">
        <v>46</v>
      </c>
      <c r="M550" s="39">
        <v>44633.306493055556</v>
      </c>
      <c r="N550" s="32" t="s">
        <v>48</v>
      </c>
      <c r="O550" s="32" t="s">
        <v>28</v>
      </c>
      <c r="P550" s="36"/>
      <c r="Q550" s="32"/>
      <c r="R550" s="32"/>
      <c r="S550" s="32"/>
      <c r="T550" s="36">
        <v>44637.306493055556</v>
      </c>
      <c r="U550" s="32"/>
      <c r="V550" s="32">
        <v>0</v>
      </c>
      <c r="W550" s="32"/>
      <c r="X550" s="32"/>
      <c r="Y550" s="32"/>
      <c r="Z550" s="32"/>
      <c r="AA550" s="32" t="s">
        <v>30</v>
      </c>
      <c r="AC550" s="38">
        <f>ABS(M550-J550)</f>
        <v>14</v>
      </c>
      <c r="AD550" s="40"/>
      <c r="AE550" s="37">
        <v>3</v>
      </c>
      <c r="AF550" s="37">
        <v>25</v>
      </c>
      <c r="AG550" s="32"/>
      <c r="AH550" s="32"/>
      <c r="AI550" s="32"/>
      <c r="AJ550" s="37">
        <f>I550-H550</f>
        <v>2</v>
      </c>
    </row>
    <row r="551" spans="1:38" x14ac:dyDescent="0.35">
      <c r="A551" s="32">
        <v>1407</v>
      </c>
      <c r="B551" s="32" t="s">
        <v>1858</v>
      </c>
      <c r="C551" s="32" t="s">
        <v>50</v>
      </c>
      <c r="D551" s="32" t="s">
        <v>2478</v>
      </c>
      <c r="E551" s="32" t="s">
        <v>2523</v>
      </c>
      <c r="F551" s="32" t="str">
        <f t="shared" si="22"/>
        <v>Program Office-Business Partner</v>
      </c>
      <c r="G551" s="32" t="s">
        <v>40</v>
      </c>
      <c r="H551" s="36">
        <v>44612.306493055556</v>
      </c>
      <c r="I551" s="36">
        <v>44614.306493055556</v>
      </c>
      <c r="J551" s="36">
        <f>I551+AE551</f>
        <v>44619.306493055556</v>
      </c>
      <c r="K551" s="36">
        <f>J551+AF551</f>
        <v>44636.306493055556</v>
      </c>
      <c r="L551" s="38" t="s">
        <v>46</v>
      </c>
      <c r="M551" s="39">
        <v>44636.306493055556</v>
      </c>
      <c r="N551" s="32" t="s">
        <v>48</v>
      </c>
      <c r="O551" s="32" t="s">
        <v>28</v>
      </c>
      <c r="P551" s="36"/>
      <c r="Q551" s="32"/>
      <c r="R551" s="32"/>
      <c r="S551" s="32"/>
      <c r="T551" s="36"/>
      <c r="U551" s="32"/>
      <c r="V551" s="32">
        <v>0</v>
      </c>
      <c r="W551" s="32"/>
      <c r="X551" s="32"/>
      <c r="Y551" s="32"/>
      <c r="Z551" s="32"/>
      <c r="AA551" s="32" t="s">
        <v>30</v>
      </c>
      <c r="AC551" s="38">
        <f>ABS(M551-J551)</f>
        <v>17</v>
      </c>
      <c r="AD551" s="40"/>
      <c r="AE551" s="37">
        <v>5</v>
      </c>
      <c r="AF551" s="37">
        <v>17</v>
      </c>
      <c r="AG551" s="32"/>
      <c r="AH551" s="32"/>
      <c r="AI551" s="32"/>
      <c r="AJ551" s="37">
        <f>I551-H551</f>
        <v>2</v>
      </c>
    </row>
    <row r="552" spans="1:38" x14ac:dyDescent="0.35">
      <c r="A552" s="32">
        <v>1299</v>
      </c>
      <c r="B552" s="32" t="s">
        <v>1857</v>
      </c>
      <c r="C552" s="32" t="s">
        <v>50</v>
      </c>
      <c r="D552" s="32" t="s">
        <v>2478</v>
      </c>
      <c r="E552" s="32" t="s">
        <v>2523</v>
      </c>
      <c r="F552" s="32" t="str">
        <f t="shared" si="22"/>
        <v>Program Office-Business Partner</v>
      </c>
      <c r="G552" s="32" t="s">
        <v>40</v>
      </c>
      <c r="H552" s="36">
        <v>45091.672731481478</v>
      </c>
      <c r="I552" s="36">
        <v>45094.672731481478</v>
      </c>
      <c r="J552" s="36">
        <f>I552+AE552</f>
        <v>45096.672731481478</v>
      </c>
      <c r="K552" s="36">
        <f>J552+AF552</f>
        <v>45114.672731481478</v>
      </c>
      <c r="L552" s="38" t="s">
        <v>46</v>
      </c>
      <c r="M552" s="39">
        <v>45102.672731481478</v>
      </c>
      <c r="N552" s="32" t="s">
        <v>48</v>
      </c>
      <c r="O552" s="32" t="s">
        <v>28</v>
      </c>
      <c r="P552" s="36"/>
      <c r="Q552" s="32"/>
      <c r="R552" s="32"/>
      <c r="S552" s="32"/>
      <c r="T552" s="36">
        <v>45105.672731481478</v>
      </c>
      <c r="U552" s="32"/>
      <c r="V552" s="32">
        <v>0</v>
      </c>
      <c r="W552" s="32"/>
      <c r="X552" s="32"/>
      <c r="Y552" s="32"/>
      <c r="Z552" s="32"/>
      <c r="AA552" s="32" t="s">
        <v>30</v>
      </c>
      <c r="AC552" s="38">
        <f>ABS(M552-J552)</f>
        <v>6</v>
      </c>
      <c r="AD552" s="40"/>
      <c r="AE552" s="37">
        <v>2</v>
      </c>
      <c r="AF552" s="37">
        <v>18</v>
      </c>
      <c r="AG552" s="32"/>
      <c r="AH552" s="32"/>
      <c r="AI552" s="32"/>
      <c r="AJ552" s="37">
        <f>I552-H552</f>
        <v>3</v>
      </c>
    </row>
    <row r="553" spans="1:38" x14ac:dyDescent="0.35">
      <c r="A553" s="32">
        <v>1296</v>
      </c>
      <c r="B553" s="32" t="s">
        <v>1133</v>
      </c>
      <c r="C553" s="32" t="s">
        <v>50</v>
      </c>
      <c r="D553" s="32" t="s">
        <v>2478</v>
      </c>
      <c r="E553" s="32" t="s">
        <v>2523</v>
      </c>
      <c r="F553" s="32" t="str">
        <f t="shared" si="22"/>
        <v>Program Office-Business Partner</v>
      </c>
      <c r="G553" s="32" t="s">
        <v>40</v>
      </c>
      <c r="H553" s="36">
        <v>45091.672731481478</v>
      </c>
      <c r="I553" s="36">
        <v>45092.672731481478</v>
      </c>
      <c r="J553" s="36">
        <f>I553+AE553</f>
        <v>45096.672731481478</v>
      </c>
      <c r="K553" s="36">
        <f>J553+AF553</f>
        <v>45116.672731481478</v>
      </c>
      <c r="L553" s="38" t="s">
        <v>47</v>
      </c>
      <c r="M553" s="39"/>
      <c r="N553" s="32"/>
      <c r="O553" s="32"/>
      <c r="P553" s="36"/>
      <c r="Q553" s="32"/>
      <c r="R553" s="32"/>
      <c r="S553" s="32"/>
      <c r="T553" s="36"/>
      <c r="U553" s="32"/>
      <c r="V553" s="32">
        <v>0</v>
      </c>
      <c r="W553" s="32"/>
      <c r="X553" s="32"/>
      <c r="Y553" s="32"/>
      <c r="Z553" s="32"/>
      <c r="AA553" s="32"/>
      <c r="AC553" s="38"/>
      <c r="AD553" s="40"/>
      <c r="AE553" s="37">
        <v>4</v>
      </c>
      <c r="AF553" s="37">
        <v>20</v>
      </c>
      <c r="AG553" s="32"/>
      <c r="AH553" s="32"/>
      <c r="AI553" s="32"/>
      <c r="AJ553" s="37">
        <f>I553-H553</f>
        <v>1</v>
      </c>
    </row>
    <row r="554" spans="1:38" x14ac:dyDescent="0.35">
      <c r="A554" s="32">
        <v>1292</v>
      </c>
      <c r="B554" s="32" t="s">
        <v>1743</v>
      </c>
      <c r="C554" s="32" t="s">
        <v>50</v>
      </c>
      <c r="D554" s="32" t="s">
        <v>2478</v>
      </c>
      <c r="E554" s="32" t="s">
        <v>2523</v>
      </c>
      <c r="F554" s="32" t="str">
        <f t="shared" si="22"/>
        <v>Program Office-Business Partner</v>
      </c>
      <c r="G554" s="32" t="s">
        <v>40</v>
      </c>
      <c r="H554" s="36">
        <v>45091.672731481478</v>
      </c>
      <c r="I554" s="36">
        <v>45094.672731481478</v>
      </c>
      <c r="J554" s="36">
        <f>I554+AE554</f>
        <v>45096.672731481478</v>
      </c>
      <c r="K554" s="36">
        <f>J554+AF554</f>
        <v>45122.672731481478</v>
      </c>
      <c r="L554" s="38" t="s">
        <v>46</v>
      </c>
      <c r="M554" s="39">
        <v>45105.672731481478</v>
      </c>
      <c r="N554" s="32" t="s">
        <v>22</v>
      </c>
      <c r="O554" s="32"/>
      <c r="P554" s="36">
        <v>45112.672731481478</v>
      </c>
      <c r="Q554" s="32" t="s">
        <v>22</v>
      </c>
      <c r="R554" s="32"/>
      <c r="S554" s="32"/>
      <c r="T554" s="36">
        <v>45109.672731481478</v>
      </c>
      <c r="U554" s="32"/>
      <c r="V554" s="32">
        <v>0</v>
      </c>
      <c r="W554" s="32"/>
      <c r="X554" s="32"/>
      <c r="Y554" s="32"/>
      <c r="Z554" s="32"/>
      <c r="AA554" s="32"/>
      <c r="AC554" s="38">
        <f>ABS(M554-J554)</f>
        <v>9</v>
      </c>
      <c r="AD554" s="40"/>
      <c r="AE554" s="37">
        <v>2</v>
      </c>
      <c r="AF554" s="37">
        <v>26</v>
      </c>
      <c r="AG554" s="32"/>
      <c r="AH554" s="32"/>
      <c r="AI554" s="32"/>
      <c r="AJ554" s="37">
        <f>I554-H554</f>
        <v>3</v>
      </c>
    </row>
    <row r="555" spans="1:38" x14ac:dyDescent="0.35">
      <c r="A555" s="32">
        <v>1159</v>
      </c>
      <c r="B555" s="32" t="s">
        <v>2211</v>
      </c>
      <c r="C555" s="32" t="s">
        <v>50</v>
      </c>
      <c r="D555" s="32" t="s">
        <v>2478</v>
      </c>
      <c r="E555" s="32" t="s">
        <v>2523</v>
      </c>
      <c r="F555" s="32" t="str">
        <f t="shared" si="22"/>
        <v>Program Office-Business Partner</v>
      </c>
      <c r="G555" s="32" t="s">
        <v>40</v>
      </c>
      <c r="H555" s="36">
        <v>44638.808749999997</v>
      </c>
      <c r="I555" s="36">
        <v>44639.808749999997</v>
      </c>
      <c r="J555" s="36">
        <f>I555+AE555</f>
        <v>44644.808749999997</v>
      </c>
      <c r="K555" s="36">
        <f>J555+AF555</f>
        <v>44649.808749999997</v>
      </c>
      <c r="L555" s="38" t="s">
        <v>46</v>
      </c>
      <c r="M555" s="39">
        <v>44648.808749999997</v>
      </c>
      <c r="N555" s="32" t="s">
        <v>48</v>
      </c>
      <c r="O555" s="32" t="s">
        <v>26</v>
      </c>
      <c r="P555" s="36"/>
      <c r="Q555" s="32"/>
      <c r="R555" s="32"/>
      <c r="S555" s="32"/>
      <c r="T555" s="36"/>
      <c r="U555" s="32"/>
      <c r="V555" s="32">
        <v>0</v>
      </c>
      <c r="W555" s="32"/>
      <c r="X555" s="32"/>
      <c r="Y555" s="32"/>
      <c r="Z555" s="32"/>
      <c r="AA555" s="32" t="s">
        <v>31</v>
      </c>
      <c r="AC555" s="38">
        <f>ABS(M555-J555)</f>
        <v>4</v>
      </c>
      <c r="AD555" s="40"/>
      <c r="AE555" s="37">
        <v>5</v>
      </c>
      <c r="AF555" s="37">
        <v>5</v>
      </c>
      <c r="AG555" s="32"/>
      <c r="AH555" s="32"/>
      <c r="AI555" s="32"/>
      <c r="AJ555" s="37">
        <f>I555-H555</f>
        <v>1</v>
      </c>
    </row>
    <row r="556" spans="1:38" x14ac:dyDescent="0.35">
      <c r="A556" s="32">
        <v>1158</v>
      </c>
      <c r="B556" s="32" t="s">
        <v>1412</v>
      </c>
      <c r="C556" s="32" t="s">
        <v>50</v>
      </c>
      <c r="D556" s="32" t="s">
        <v>2478</v>
      </c>
      <c r="E556" s="32" t="s">
        <v>2523</v>
      </c>
      <c r="F556" s="32" t="str">
        <f t="shared" si="22"/>
        <v>Program Office-Business Partner</v>
      </c>
      <c r="G556" s="32" t="s">
        <v>40</v>
      </c>
      <c r="H556" s="36">
        <v>44636.808749999997</v>
      </c>
      <c r="I556" s="36">
        <v>44639.808749999997</v>
      </c>
      <c r="J556" s="36">
        <f>I556+AE556</f>
        <v>44644.808749999997</v>
      </c>
      <c r="K556" s="36">
        <f>J556+AF556</f>
        <v>44663.808749999997</v>
      </c>
      <c r="L556" s="38" t="s">
        <v>46</v>
      </c>
      <c r="M556" s="39">
        <v>44650.808749999997</v>
      </c>
      <c r="N556" s="32" t="s">
        <v>20</v>
      </c>
      <c r="O556" s="32"/>
      <c r="P556" s="36">
        <v>44654.808749999997</v>
      </c>
      <c r="Q556" s="32" t="s">
        <v>20</v>
      </c>
      <c r="R556" s="36">
        <v>44651.808749999997</v>
      </c>
      <c r="S556" s="36">
        <v>44652.808749999997</v>
      </c>
      <c r="T556" s="36">
        <v>44653.808749999997</v>
      </c>
      <c r="U556" s="36">
        <v>44662.808749999997</v>
      </c>
      <c r="V556" s="41">
        <v>1</v>
      </c>
      <c r="W556" s="36">
        <v>44666.808749999997</v>
      </c>
      <c r="X556" s="36">
        <v>44668.808749999997</v>
      </c>
      <c r="Y556" s="36">
        <v>44671.808749999997</v>
      </c>
      <c r="Z556" s="32"/>
      <c r="AA556" s="32"/>
      <c r="AB556" s="5">
        <v>44692.808749999997</v>
      </c>
      <c r="AC556" s="38">
        <f>ABS(M556-J556)</f>
        <v>6</v>
      </c>
      <c r="AD556" s="37">
        <f>U556-H556</f>
        <v>26</v>
      </c>
      <c r="AE556" s="37">
        <v>5</v>
      </c>
      <c r="AF556" s="37">
        <v>19</v>
      </c>
      <c r="AG556" s="32">
        <v>179</v>
      </c>
      <c r="AH556" s="41">
        <f>W556-U556</f>
        <v>4</v>
      </c>
      <c r="AI556" s="42">
        <f>U556-M556</f>
        <v>12</v>
      </c>
      <c r="AJ556" s="37">
        <f>I556-H556</f>
        <v>3</v>
      </c>
      <c r="AK556">
        <f>AB556-U556</f>
        <v>30</v>
      </c>
      <c r="AL556" s="11">
        <f>Y556-X556</f>
        <v>3</v>
      </c>
    </row>
    <row r="557" spans="1:38" x14ac:dyDescent="0.35">
      <c r="A557" s="32">
        <v>996</v>
      </c>
      <c r="B557" s="32" t="s">
        <v>987</v>
      </c>
      <c r="C557" s="32" t="s">
        <v>50</v>
      </c>
      <c r="D557" s="32" t="s">
        <v>2478</v>
      </c>
      <c r="E557" s="32" t="s">
        <v>2523</v>
      </c>
      <c r="F557" s="32" t="str">
        <f t="shared" si="22"/>
        <v>Program Office-Business Partner</v>
      </c>
      <c r="G557" s="32" t="s">
        <v>40</v>
      </c>
      <c r="H557" s="36">
        <v>45015.858425925922</v>
      </c>
      <c r="I557" s="36">
        <v>45018.858425925922</v>
      </c>
      <c r="J557" s="36">
        <f>I557+AE557</f>
        <v>45020.858425925922</v>
      </c>
      <c r="K557" s="36">
        <f>J557+AF557</f>
        <v>45033.858425925922</v>
      </c>
      <c r="L557" s="38" t="s">
        <v>46</v>
      </c>
      <c r="M557" s="39">
        <v>45027.858425925922</v>
      </c>
      <c r="N557" s="32" t="s">
        <v>48</v>
      </c>
      <c r="O557" s="32" t="s">
        <v>25</v>
      </c>
      <c r="P557" s="36"/>
      <c r="Q557" s="32"/>
      <c r="R557" s="32"/>
      <c r="S557" s="32"/>
      <c r="T557" s="36"/>
      <c r="U557" s="32"/>
      <c r="V557" s="32">
        <v>0</v>
      </c>
      <c r="W557" s="32"/>
      <c r="X557" s="32"/>
      <c r="Y557" s="32"/>
      <c r="Z557" s="32"/>
      <c r="AA557" s="32" t="s">
        <v>31</v>
      </c>
      <c r="AC557" s="38">
        <f>ABS(M557-J557)</f>
        <v>7</v>
      </c>
      <c r="AD557" s="40"/>
      <c r="AE557" s="37">
        <v>2</v>
      </c>
      <c r="AF557" s="37">
        <v>13</v>
      </c>
      <c r="AG557" s="32"/>
      <c r="AH557" s="32"/>
      <c r="AI557" s="32"/>
      <c r="AJ557" s="37">
        <f>I557-H557</f>
        <v>3</v>
      </c>
    </row>
    <row r="558" spans="1:38" x14ac:dyDescent="0.35">
      <c r="A558" s="32">
        <v>955</v>
      </c>
      <c r="B558" s="32" t="s">
        <v>952</v>
      </c>
      <c r="C558" s="32" t="s">
        <v>50</v>
      </c>
      <c r="D558" s="32" t="s">
        <v>2478</v>
      </c>
      <c r="E558" s="32" t="s">
        <v>2523</v>
      </c>
      <c r="F558" s="32" t="str">
        <f t="shared" si="22"/>
        <v>Program Office-Business Partner</v>
      </c>
      <c r="G558" s="32" t="s">
        <v>40</v>
      </c>
      <c r="H558" s="36">
        <v>45139.997118055559</v>
      </c>
      <c r="I558" s="36">
        <v>45143.997118055559</v>
      </c>
      <c r="J558" s="36">
        <f>I558+AE558</f>
        <v>45147.997118055559</v>
      </c>
      <c r="K558" s="36">
        <f>J558+AF558</f>
        <v>45166.997118055559</v>
      </c>
      <c r="L558" s="38" t="s">
        <v>46</v>
      </c>
      <c r="M558" s="39">
        <v>45159.997118055559</v>
      </c>
      <c r="N558" s="32" t="s">
        <v>20</v>
      </c>
      <c r="O558" s="32"/>
      <c r="P558" s="36">
        <v>45165.997118055559</v>
      </c>
      <c r="Q558" s="32" t="s">
        <v>20</v>
      </c>
      <c r="R558" s="36">
        <v>45161.997118055559</v>
      </c>
      <c r="S558" s="36">
        <v>45162.997118055559</v>
      </c>
      <c r="T558" s="36">
        <v>45162.997118055559</v>
      </c>
      <c r="U558" s="36">
        <v>45168.997118055559</v>
      </c>
      <c r="V558" s="41">
        <v>1</v>
      </c>
      <c r="W558" s="36">
        <v>45171.997118055559</v>
      </c>
      <c r="X558" s="36">
        <v>45173.997118055559</v>
      </c>
      <c r="Y558" s="36">
        <v>45176.997118055559</v>
      </c>
      <c r="Z558" s="32"/>
      <c r="AA558" s="32"/>
      <c r="AB558" s="5">
        <v>45197.997118055559</v>
      </c>
      <c r="AC558" s="38">
        <f>ABS(M558-J558)</f>
        <v>12</v>
      </c>
      <c r="AD558" s="37">
        <f>U558-H558</f>
        <v>29</v>
      </c>
      <c r="AE558" s="37">
        <v>4</v>
      </c>
      <c r="AF558" s="37">
        <v>19</v>
      </c>
      <c r="AG558" s="32">
        <v>159</v>
      </c>
      <c r="AH558" s="41">
        <f>W558-U558</f>
        <v>3</v>
      </c>
      <c r="AI558" s="42">
        <f>U558-M558</f>
        <v>9</v>
      </c>
      <c r="AJ558" s="37">
        <f>I558-H558</f>
        <v>4</v>
      </c>
      <c r="AK558">
        <f>AB558-U558</f>
        <v>29</v>
      </c>
      <c r="AL558" s="11">
        <f t="shared" ref="AL558:AL560" si="24">Y558-X558</f>
        <v>3</v>
      </c>
    </row>
    <row r="559" spans="1:38" x14ac:dyDescent="0.35">
      <c r="A559" s="32">
        <v>954</v>
      </c>
      <c r="B559" s="32" t="s">
        <v>951</v>
      </c>
      <c r="C559" s="32" t="s">
        <v>50</v>
      </c>
      <c r="D559" s="32" t="s">
        <v>2478</v>
      </c>
      <c r="E559" s="32" t="s">
        <v>2523</v>
      </c>
      <c r="F559" s="32" t="str">
        <f t="shared" si="22"/>
        <v>Program Office-Business Partner</v>
      </c>
      <c r="G559" s="32" t="s">
        <v>40</v>
      </c>
      <c r="H559" s="36">
        <v>45141.997118055559</v>
      </c>
      <c r="I559" s="36">
        <v>45143.997118055559</v>
      </c>
      <c r="J559" s="36">
        <f>I559+AE559</f>
        <v>45147.997118055559</v>
      </c>
      <c r="K559" s="36">
        <f>J559+AF559</f>
        <v>45167.997118055559</v>
      </c>
      <c r="L559" s="38" t="s">
        <v>46</v>
      </c>
      <c r="M559" s="39">
        <v>45163.997118055559</v>
      </c>
      <c r="N559" s="32" t="s">
        <v>20</v>
      </c>
      <c r="O559" s="32"/>
      <c r="P559" s="36">
        <v>45166.997118055559</v>
      </c>
      <c r="Q559" s="32" t="s">
        <v>20</v>
      </c>
      <c r="R559" s="36">
        <v>45164.997118055559</v>
      </c>
      <c r="S559" s="36">
        <v>45166.997118055559</v>
      </c>
      <c r="T559" s="36">
        <v>45165.997118055559</v>
      </c>
      <c r="U559" s="36">
        <v>45172.997118055559</v>
      </c>
      <c r="V559" s="41">
        <v>1</v>
      </c>
      <c r="W559" s="36">
        <v>45173.997118055559</v>
      </c>
      <c r="X559" s="36">
        <v>45176.997118055559</v>
      </c>
      <c r="Y559" s="36">
        <v>45179.997118055559</v>
      </c>
      <c r="Z559" s="32"/>
      <c r="AA559" s="32"/>
      <c r="AB559" s="5">
        <v>45188.997118055559</v>
      </c>
      <c r="AC559" s="38">
        <f>ABS(M559-J559)</f>
        <v>16</v>
      </c>
      <c r="AD559" s="37">
        <f>U559-H559</f>
        <v>31</v>
      </c>
      <c r="AE559" s="37">
        <v>4</v>
      </c>
      <c r="AF559" s="37">
        <v>20</v>
      </c>
      <c r="AG559" s="32">
        <v>162</v>
      </c>
      <c r="AH559" s="41">
        <f>W559-U559</f>
        <v>1</v>
      </c>
      <c r="AI559" s="42">
        <f>U559-M559</f>
        <v>9</v>
      </c>
      <c r="AJ559" s="37">
        <f>I559-H559</f>
        <v>2</v>
      </c>
      <c r="AK559">
        <f>AB559-U559</f>
        <v>16</v>
      </c>
      <c r="AL559" s="11">
        <f t="shared" si="24"/>
        <v>3</v>
      </c>
    </row>
    <row r="560" spans="1:38" x14ac:dyDescent="0.35">
      <c r="A560" s="32">
        <v>952</v>
      </c>
      <c r="B560" s="32" t="s">
        <v>949</v>
      </c>
      <c r="C560" s="32" t="s">
        <v>50</v>
      </c>
      <c r="D560" s="32" t="s">
        <v>2478</v>
      </c>
      <c r="E560" s="32" t="s">
        <v>2523</v>
      </c>
      <c r="F560" s="32" t="str">
        <f t="shared" si="22"/>
        <v>Program Office-Business Partner</v>
      </c>
      <c r="G560" s="32" t="s">
        <v>40</v>
      </c>
      <c r="H560" s="36">
        <v>45142.997118055559</v>
      </c>
      <c r="I560" s="36">
        <v>45143.997118055559</v>
      </c>
      <c r="J560" s="36">
        <f>I560+AE560</f>
        <v>45147.997118055559</v>
      </c>
      <c r="K560" s="36">
        <f>J560+AF560</f>
        <v>45160.997118055559</v>
      </c>
      <c r="L560" s="38" t="s">
        <v>46</v>
      </c>
      <c r="M560" s="39">
        <v>45155.997118055559</v>
      </c>
      <c r="N560" s="32" t="s">
        <v>20</v>
      </c>
      <c r="O560" s="32"/>
      <c r="P560" s="36">
        <v>45157.997118055559</v>
      </c>
      <c r="Q560" s="32" t="s">
        <v>20</v>
      </c>
      <c r="R560" s="36">
        <v>45157.997118055559</v>
      </c>
      <c r="S560" s="36">
        <v>45160.997118055559</v>
      </c>
      <c r="T560" s="36">
        <v>45156.997118055559</v>
      </c>
      <c r="U560" s="36">
        <v>45158.997118055559</v>
      </c>
      <c r="V560" s="41">
        <v>1</v>
      </c>
      <c r="W560" s="36">
        <v>45162.997118055559</v>
      </c>
      <c r="X560" s="36">
        <v>45165.997118055559</v>
      </c>
      <c r="Y560" s="36">
        <v>45167.997118055559</v>
      </c>
      <c r="Z560" s="32"/>
      <c r="AA560" s="32"/>
      <c r="AB560" s="5">
        <v>45181.997118055559</v>
      </c>
      <c r="AC560" s="38">
        <f>ABS(M560-J560)</f>
        <v>8</v>
      </c>
      <c r="AD560" s="37">
        <f>U560-H560</f>
        <v>16</v>
      </c>
      <c r="AE560" s="37">
        <v>4</v>
      </c>
      <c r="AF560" s="37">
        <v>13</v>
      </c>
      <c r="AG560" s="32">
        <v>175</v>
      </c>
      <c r="AH560" s="41">
        <f>W560-U560</f>
        <v>4</v>
      </c>
      <c r="AI560" s="42">
        <f>U560-M560</f>
        <v>3</v>
      </c>
      <c r="AJ560" s="37">
        <f>I560-H560</f>
        <v>1</v>
      </c>
      <c r="AK560">
        <f>AB560-U560</f>
        <v>23</v>
      </c>
      <c r="AL560" s="11">
        <f t="shared" si="24"/>
        <v>2</v>
      </c>
    </row>
    <row r="561" spans="1:38" x14ac:dyDescent="0.35">
      <c r="A561" s="32">
        <v>951</v>
      </c>
      <c r="B561" s="32" t="s">
        <v>948</v>
      </c>
      <c r="C561" s="32" t="s">
        <v>50</v>
      </c>
      <c r="D561" s="32" t="s">
        <v>2478</v>
      </c>
      <c r="E561" s="32" t="s">
        <v>2523</v>
      </c>
      <c r="F561" s="32" t="str">
        <f t="shared" si="22"/>
        <v>Program Office-Business Partner</v>
      </c>
      <c r="G561" s="32" t="s">
        <v>40</v>
      </c>
      <c r="H561" s="36">
        <v>45144.997118055559</v>
      </c>
      <c r="I561" s="36">
        <v>45146.997118055559</v>
      </c>
      <c r="J561" s="36">
        <f>I561+AE561</f>
        <v>45147.997118055559</v>
      </c>
      <c r="K561" s="36">
        <f>J561+AF561</f>
        <v>45154.997118055559</v>
      </c>
      <c r="L561" s="38" t="s">
        <v>46</v>
      </c>
      <c r="M561" s="39">
        <v>45161.997118055559</v>
      </c>
      <c r="N561" s="32" t="s">
        <v>48</v>
      </c>
      <c r="O561" s="32" t="s">
        <v>24</v>
      </c>
      <c r="P561" s="36"/>
      <c r="Q561" s="32"/>
      <c r="R561" s="32"/>
      <c r="S561" s="32"/>
      <c r="T561" s="36">
        <v>45165.997118055559</v>
      </c>
      <c r="U561" s="32"/>
      <c r="V561" s="32">
        <v>0</v>
      </c>
      <c r="W561" s="32"/>
      <c r="X561" s="32"/>
      <c r="Y561" s="32"/>
      <c r="Z561" s="32"/>
      <c r="AA561" s="32" t="s">
        <v>30</v>
      </c>
      <c r="AC561" s="38">
        <f>ABS(M561-J561)</f>
        <v>14</v>
      </c>
      <c r="AD561" s="40"/>
      <c r="AE561" s="37">
        <v>1</v>
      </c>
      <c r="AF561" s="37">
        <v>7</v>
      </c>
      <c r="AG561" s="32"/>
      <c r="AH561" s="32"/>
      <c r="AI561" s="32"/>
      <c r="AJ561" s="37">
        <f>I561-H561</f>
        <v>2</v>
      </c>
    </row>
    <row r="562" spans="1:38" x14ac:dyDescent="0.35">
      <c r="A562" s="32">
        <v>943</v>
      </c>
      <c r="B562" s="32" t="s">
        <v>942</v>
      </c>
      <c r="C562" s="32" t="s">
        <v>50</v>
      </c>
      <c r="D562" s="32" t="s">
        <v>2478</v>
      </c>
      <c r="E562" s="32" t="s">
        <v>2523</v>
      </c>
      <c r="F562" s="32" t="str">
        <f t="shared" si="22"/>
        <v>Program Office-Business Partner</v>
      </c>
      <c r="G562" s="32" t="s">
        <v>40</v>
      </c>
      <c r="H562" s="36">
        <v>44859.043067129627</v>
      </c>
      <c r="I562" s="36">
        <v>44862.043067129627</v>
      </c>
      <c r="J562" s="36">
        <f>I562+AE562</f>
        <v>44868.043067129627</v>
      </c>
      <c r="K562" s="36">
        <f>J562+AF562</f>
        <v>44898.043067129627</v>
      </c>
      <c r="L562" s="38" t="s">
        <v>46</v>
      </c>
      <c r="M562" s="39">
        <v>44875.043067129627</v>
      </c>
      <c r="N562" s="32" t="s">
        <v>48</v>
      </c>
      <c r="O562" s="32" t="s">
        <v>25</v>
      </c>
      <c r="P562" s="36"/>
      <c r="Q562" s="32"/>
      <c r="R562" s="32"/>
      <c r="S562" s="32"/>
      <c r="T562" s="36"/>
      <c r="U562" s="32"/>
      <c r="V562" s="32">
        <v>0</v>
      </c>
      <c r="W562" s="32"/>
      <c r="X562" s="32"/>
      <c r="Y562" s="32"/>
      <c r="Z562" s="32"/>
      <c r="AA562" s="32" t="s">
        <v>31</v>
      </c>
      <c r="AC562" s="38">
        <f>ABS(M562-J562)</f>
        <v>7</v>
      </c>
      <c r="AD562" s="40"/>
      <c r="AE562" s="37">
        <v>6</v>
      </c>
      <c r="AF562" s="37">
        <v>30</v>
      </c>
      <c r="AG562" s="32"/>
      <c r="AH562" s="32"/>
      <c r="AI562" s="32"/>
      <c r="AJ562" s="37">
        <f>I562-H562</f>
        <v>3</v>
      </c>
    </row>
    <row r="563" spans="1:38" x14ac:dyDescent="0.35">
      <c r="A563" s="32">
        <v>918</v>
      </c>
      <c r="B563" s="32" t="s">
        <v>921</v>
      </c>
      <c r="C563" s="32" t="s">
        <v>50</v>
      </c>
      <c r="D563" s="32" t="s">
        <v>2478</v>
      </c>
      <c r="E563" s="32" t="s">
        <v>2523</v>
      </c>
      <c r="F563" s="32" t="str">
        <f t="shared" si="22"/>
        <v>Program Office-Business Partner</v>
      </c>
      <c r="G563" s="32" t="s">
        <v>40</v>
      </c>
      <c r="H563" s="36">
        <v>44670.256099537037</v>
      </c>
      <c r="I563" s="36">
        <v>44674.256099537037</v>
      </c>
      <c r="J563" s="36">
        <f>I563+AE563</f>
        <v>44676.256099537037</v>
      </c>
      <c r="K563" s="36">
        <f>J563+AF563</f>
        <v>44685.256099537037</v>
      </c>
      <c r="L563" s="38" t="s">
        <v>46</v>
      </c>
      <c r="M563" s="39">
        <v>44679.256099537037</v>
      </c>
      <c r="N563" s="32" t="s">
        <v>21</v>
      </c>
      <c r="O563" s="32"/>
      <c r="P563" s="36">
        <v>44684.256099537037</v>
      </c>
      <c r="Q563" s="32" t="s">
        <v>21</v>
      </c>
      <c r="R563" s="32"/>
      <c r="S563" s="32"/>
      <c r="T563" s="36">
        <v>44681.256099537037</v>
      </c>
      <c r="U563" s="32"/>
      <c r="V563" s="32">
        <v>0</v>
      </c>
      <c r="W563" s="32"/>
      <c r="X563" s="32"/>
      <c r="Y563" s="32"/>
      <c r="Z563" s="32"/>
      <c r="AA563" s="32"/>
      <c r="AC563" s="38">
        <f>ABS(M563-J563)</f>
        <v>3</v>
      </c>
      <c r="AD563" s="40"/>
      <c r="AE563" s="37">
        <v>2</v>
      </c>
      <c r="AF563" s="37">
        <v>9</v>
      </c>
      <c r="AG563" s="32"/>
      <c r="AH563" s="32"/>
      <c r="AI563" s="32"/>
      <c r="AJ563" s="37">
        <f>I563-H563</f>
        <v>4</v>
      </c>
    </row>
    <row r="564" spans="1:38" x14ac:dyDescent="0.35">
      <c r="A564" s="32">
        <v>917</v>
      </c>
      <c r="B564" s="32" t="s">
        <v>920</v>
      </c>
      <c r="C564" s="32" t="s">
        <v>50</v>
      </c>
      <c r="D564" s="32" t="s">
        <v>2478</v>
      </c>
      <c r="E564" s="32" t="s">
        <v>2523</v>
      </c>
      <c r="F564" s="32" t="str">
        <f t="shared" si="22"/>
        <v>Program Office-Business Partner</v>
      </c>
      <c r="G564" s="32" t="s">
        <v>40</v>
      </c>
      <c r="H564" s="36">
        <v>44668.256099537037</v>
      </c>
      <c r="I564" s="36">
        <v>44671.256099537037</v>
      </c>
      <c r="J564" s="36">
        <f>I564+AE564</f>
        <v>44676.256099537037</v>
      </c>
      <c r="K564" s="36">
        <f>J564+AF564</f>
        <v>44692.256099537037</v>
      </c>
      <c r="L564" s="38" t="s">
        <v>47</v>
      </c>
      <c r="M564" s="39"/>
      <c r="N564" s="32"/>
      <c r="O564" s="32"/>
      <c r="P564" s="36"/>
      <c r="Q564" s="32"/>
      <c r="R564" s="32"/>
      <c r="S564" s="32"/>
      <c r="T564" s="36"/>
      <c r="U564" s="32"/>
      <c r="V564" s="32">
        <v>0</v>
      </c>
      <c r="W564" s="32"/>
      <c r="X564" s="32"/>
      <c r="Y564" s="32"/>
      <c r="Z564" s="32"/>
      <c r="AA564" s="32"/>
      <c r="AC564" s="38"/>
      <c r="AD564" s="40"/>
      <c r="AE564" s="37">
        <v>5</v>
      </c>
      <c r="AF564" s="37">
        <v>16</v>
      </c>
      <c r="AG564" s="32"/>
      <c r="AH564" s="32"/>
      <c r="AI564" s="32"/>
      <c r="AJ564" s="37">
        <f>I564-H564</f>
        <v>3</v>
      </c>
    </row>
    <row r="565" spans="1:38" x14ac:dyDescent="0.35">
      <c r="A565" s="32">
        <v>909</v>
      </c>
      <c r="B565" s="32" t="s">
        <v>913</v>
      </c>
      <c r="C565" s="32" t="s">
        <v>50</v>
      </c>
      <c r="D565" s="32" t="s">
        <v>2478</v>
      </c>
      <c r="E565" s="32" t="s">
        <v>2523</v>
      </c>
      <c r="F565" s="32" t="str">
        <f t="shared" si="22"/>
        <v>Program Office-Business Partner</v>
      </c>
      <c r="G565" s="32" t="s">
        <v>40</v>
      </c>
      <c r="H565" s="36">
        <v>45158.249560185184</v>
      </c>
      <c r="I565" s="36">
        <v>45161.249560185184</v>
      </c>
      <c r="J565" s="36">
        <f>I565+AE565</f>
        <v>45166.249560185184</v>
      </c>
      <c r="K565" s="36">
        <f>J565+AF565</f>
        <v>45173.249560185184</v>
      </c>
      <c r="L565" s="38" t="s">
        <v>46</v>
      </c>
      <c r="M565" s="39">
        <v>45180.249560185184</v>
      </c>
      <c r="N565" s="32" t="s">
        <v>20</v>
      </c>
      <c r="O565" s="32"/>
      <c r="P565" s="36">
        <v>45184.249560185184</v>
      </c>
      <c r="Q565" s="32" t="s">
        <v>20</v>
      </c>
      <c r="R565" s="36">
        <v>45182.249560185184</v>
      </c>
      <c r="S565" s="36">
        <v>45186.249560185184</v>
      </c>
      <c r="T565" s="36">
        <v>45183.249560185184</v>
      </c>
      <c r="U565" s="36">
        <v>45193.249560185184</v>
      </c>
      <c r="V565" s="41">
        <v>1</v>
      </c>
      <c r="W565" s="36">
        <v>45195.249560185184</v>
      </c>
      <c r="X565" s="36">
        <v>45197.249560185184</v>
      </c>
      <c r="Y565" s="36">
        <v>45199.249560185184</v>
      </c>
      <c r="Z565" s="32"/>
      <c r="AA565" s="32"/>
      <c r="AB565" s="5">
        <v>45211.249560185184</v>
      </c>
      <c r="AC565" s="38">
        <f>ABS(M565-J565)</f>
        <v>14</v>
      </c>
      <c r="AD565" s="37">
        <f>U565-H565</f>
        <v>35</v>
      </c>
      <c r="AE565" s="37">
        <v>5</v>
      </c>
      <c r="AF565" s="37">
        <v>7</v>
      </c>
      <c r="AG565" s="32">
        <v>132</v>
      </c>
      <c r="AH565" s="41">
        <f>W565-U565</f>
        <v>2</v>
      </c>
      <c r="AI565" s="42">
        <f>U565-M565</f>
        <v>13</v>
      </c>
      <c r="AJ565" s="37">
        <f>I565-H565</f>
        <v>3</v>
      </c>
      <c r="AK565">
        <f>AB565-U565</f>
        <v>18</v>
      </c>
      <c r="AL565" s="11">
        <f>Y565-X565</f>
        <v>2</v>
      </c>
    </row>
    <row r="566" spans="1:38" x14ac:dyDescent="0.35">
      <c r="A566" s="32">
        <v>902</v>
      </c>
      <c r="B566" s="32" t="s">
        <v>907</v>
      </c>
      <c r="C566" s="32" t="s">
        <v>50</v>
      </c>
      <c r="D566" s="32" t="s">
        <v>2478</v>
      </c>
      <c r="E566" s="32" t="s">
        <v>2523</v>
      </c>
      <c r="F566" s="32" t="str">
        <f t="shared" si="22"/>
        <v>Program Office-Business Partner</v>
      </c>
      <c r="G566" s="32" t="s">
        <v>40</v>
      </c>
      <c r="H566" s="36">
        <v>45164.249560185184</v>
      </c>
      <c r="I566" s="36">
        <v>45165.249560185184</v>
      </c>
      <c r="J566" s="36">
        <f>I566+AE566</f>
        <v>45166.249560185184</v>
      </c>
      <c r="K566" s="36">
        <f>J566+AF566</f>
        <v>45185.249560185184</v>
      </c>
      <c r="L566" s="38" t="s">
        <v>46</v>
      </c>
      <c r="M566" s="39">
        <v>45174.249560185184</v>
      </c>
      <c r="N566" s="32" t="s">
        <v>48</v>
      </c>
      <c r="O566" s="32" t="s">
        <v>27</v>
      </c>
      <c r="P566" s="36"/>
      <c r="Q566" s="32"/>
      <c r="R566" s="32"/>
      <c r="S566" s="32"/>
      <c r="T566" s="36"/>
      <c r="U566" s="32"/>
      <c r="V566" s="32">
        <v>0</v>
      </c>
      <c r="W566" s="32"/>
      <c r="X566" s="32"/>
      <c r="Y566" s="32"/>
      <c r="Z566" s="32"/>
      <c r="AA566" s="32" t="s">
        <v>31</v>
      </c>
      <c r="AC566" s="38">
        <f>ABS(M566-J566)</f>
        <v>8</v>
      </c>
      <c r="AD566" s="40"/>
      <c r="AE566" s="37">
        <v>1</v>
      </c>
      <c r="AF566" s="37">
        <v>19</v>
      </c>
      <c r="AG566" s="32"/>
      <c r="AH566" s="32"/>
      <c r="AI566" s="32"/>
      <c r="AJ566" s="37">
        <f>I566-H566</f>
        <v>1</v>
      </c>
    </row>
    <row r="567" spans="1:38" x14ac:dyDescent="0.35">
      <c r="A567" s="32">
        <v>839</v>
      </c>
      <c r="B567" s="32" t="s">
        <v>855</v>
      </c>
      <c r="C567" s="32" t="s">
        <v>50</v>
      </c>
      <c r="D567" s="32" t="s">
        <v>2478</v>
      </c>
      <c r="E567" s="32" t="s">
        <v>2523</v>
      </c>
      <c r="F567" s="32" t="str">
        <f t="shared" si="22"/>
        <v>Program Office-Business Partner</v>
      </c>
      <c r="G567" s="32" t="s">
        <v>40</v>
      </c>
      <c r="H567" s="36">
        <v>44756.707071759258</v>
      </c>
      <c r="I567" s="36">
        <v>44759.707071759258</v>
      </c>
      <c r="J567" s="36">
        <f>I567+AE567</f>
        <v>44760.707071759258</v>
      </c>
      <c r="K567" s="36">
        <f>J567+AF567</f>
        <v>44773.707071759258</v>
      </c>
      <c r="L567" s="38" t="s">
        <v>46</v>
      </c>
      <c r="M567" s="39">
        <v>44762.707071759258</v>
      </c>
      <c r="N567" s="32" t="s">
        <v>20</v>
      </c>
      <c r="O567" s="32"/>
      <c r="P567" s="36">
        <v>44767.707071759258</v>
      </c>
      <c r="Q567" s="32" t="s">
        <v>20</v>
      </c>
      <c r="R567" s="36">
        <v>44763.707071759258</v>
      </c>
      <c r="S567" s="36">
        <v>44765.707071759258</v>
      </c>
      <c r="T567" s="36">
        <v>44764.707071759258</v>
      </c>
      <c r="U567" s="36">
        <v>44765.707071759258</v>
      </c>
      <c r="V567" s="41">
        <v>1</v>
      </c>
      <c r="W567" s="36">
        <v>44767.707071759258</v>
      </c>
      <c r="X567" s="36">
        <v>44770.707071759258</v>
      </c>
      <c r="Y567" s="36">
        <v>44772.707071759258</v>
      </c>
      <c r="Z567" s="32"/>
      <c r="AA567" s="32"/>
      <c r="AB567" s="5">
        <v>44791.707071759258</v>
      </c>
      <c r="AC567" s="38">
        <f>ABS(M567-J567)</f>
        <v>2</v>
      </c>
      <c r="AD567" s="37">
        <f>U567-H567</f>
        <v>9</v>
      </c>
      <c r="AE567" s="37">
        <v>1</v>
      </c>
      <c r="AF567" s="37">
        <v>13</v>
      </c>
      <c r="AG567" s="32">
        <v>158</v>
      </c>
      <c r="AH567" s="41">
        <f>W567-U567</f>
        <v>2</v>
      </c>
      <c r="AI567" s="42">
        <f>U567-M567</f>
        <v>3</v>
      </c>
      <c r="AJ567" s="37">
        <f>I567-H567</f>
        <v>3</v>
      </c>
      <c r="AK567">
        <f>AB567-U567</f>
        <v>26</v>
      </c>
      <c r="AL567" s="11">
        <f>Y567-X567</f>
        <v>2</v>
      </c>
    </row>
    <row r="568" spans="1:38" x14ac:dyDescent="0.35">
      <c r="A568" s="32">
        <v>832</v>
      </c>
      <c r="B568" s="32" t="s">
        <v>849</v>
      </c>
      <c r="C568" s="32" t="s">
        <v>50</v>
      </c>
      <c r="D568" s="32" t="s">
        <v>2478</v>
      </c>
      <c r="E568" s="32" t="s">
        <v>2523</v>
      </c>
      <c r="F568" s="32" t="str">
        <f t="shared" si="22"/>
        <v>Program Office-Business Partner</v>
      </c>
      <c r="G568" s="32" t="s">
        <v>40</v>
      </c>
      <c r="H568" s="36">
        <v>44756.707071759258</v>
      </c>
      <c r="I568" s="36">
        <v>44758.707071759258</v>
      </c>
      <c r="J568" s="36">
        <f>I568+AE568</f>
        <v>44760.707071759258</v>
      </c>
      <c r="K568" s="36">
        <f>J568+AF568</f>
        <v>44768.707071759258</v>
      </c>
      <c r="L568" s="38" t="s">
        <v>46</v>
      </c>
      <c r="M568" s="39">
        <v>44767.707071759258</v>
      </c>
      <c r="N568" s="32" t="s">
        <v>21</v>
      </c>
      <c r="O568" s="32"/>
      <c r="P568" s="36">
        <v>44775.707071759258</v>
      </c>
      <c r="Q568" s="32" t="s">
        <v>21</v>
      </c>
      <c r="R568" s="32"/>
      <c r="S568" s="32"/>
      <c r="T568" s="36">
        <v>44771.707071759258</v>
      </c>
      <c r="U568" s="32"/>
      <c r="V568" s="32">
        <v>0</v>
      </c>
      <c r="W568" s="32"/>
      <c r="X568" s="32"/>
      <c r="Y568" s="32"/>
      <c r="Z568" s="32"/>
      <c r="AA568" s="32"/>
      <c r="AC568" s="38">
        <f>ABS(M568-J568)</f>
        <v>7</v>
      </c>
      <c r="AD568" s="40"/>
      <c r="AE568" s="37">
        <v>2</v>
      </c>
      <c r="AF568" s="37">
        <v>8</v>
      </c>
      <c r="AG568" s="32"/>
      <c r="AH568" s="32"/>
      <c r="AI568" s="32"/>
      <c r="AJ568" s="37">
        <f>I568-H568</f>
        <v>2</v>
      </c>
    </row>
    <row r="569" spans="1:38" x14ac:dyDescent="0.35">
      <c r="A569" s="32">
        <v>831</v>
      </c>
      <c r="B569" s="32" t="s">
        <v>848</v>
      </c>
      <c r="C569" s="32" t="s">
        <v>50</v>
      </c>
      <c r="D569" s="32" t="s">
        <v>2478</v>
      </c>
      <c r="E569" s="32" t="s">
        <v>2523</v>
      </c>
      <c r="F569" s="32" t="str">
        <f t="shared" si="22"/>
        <v>Program Office-Business Partner</v>
      </c>
      <c r="G569" s="32" t="s">
        <v>40</v>
      </c>
      <c r="H569" s="36">
        <v>44751.707071759258</v>
      </c>
      <c r="I569" s="36">
        <v>44754.707071759258</v>
      </c>
      <c r="J569" s="36">
        <f>I569+AE569</f>
        <v>44760.707071759258</v>
      </c>
      <c r="K569" s="36">
        <f>J569+AF569</f>
        <v>44769.707071759258</v>
      </c>
      <c r="L569" s="38" t="s">
        <v>47</v>
      </c>
      <c r="M569" s="39"/>
      <c r="N569" s="32"/>
      <c r="O569" s="32"/>
      <c r="P569" s="36"/>
      <c r="Q569" s="32"/>
      <c r="R569" s="32"/>
      <c r="S569" s="32"/>
      <c r="T569" s="36"/>
      <c r="U569" s="32"/>
      <c r="V569" s="32">
        <v>0</v>
      </c>
      <c r="W569" s="32"/>
      <c r="X569" s="32"/>
      <c r="Y569" s="32"/>
      <c r="Z569" s="32"/>
      <c r="AA569" s="32"/>
      <c r="AC569" s="38"/>
      <c r="AD569" s="40"/>
      <c r="AE569" s="37">
        <v>6</v>
      </c>
      <c r="AF569" s="37">
        <v>9</v>
      </c>
      <c r="AG569" s="32"/>
      <c r="AH569" s="32"/>
      <c r="AI569" s="32"/>
      <c r="AJ569" s="37">
        <f>I569-H569</f>
        <v>3</v>
      </c>
    </row>
    <row r="570" spans="1:38" x14ac:dyDescent="0.35">
      <c r="A570" s="32">
        <v>823</v>
      </c>
      <c r="B570" s="32" t="s">
        <v>840</v>
      </c>
      <c r="C570" s="32" t="s">
        <v>50</v>
      </c>
      <c r="D570" s="32" t="s">
        <v>2478</v>
      </c>
      <c r="E570" s="32" t="s">
        <v>2523</v>
      </c>
      <c r="F570" s="32" t="str">
        <f t="shared" si="22"/>
        <v>Program Office-Business Partner</v>
      </c>
      <c r="G570" s="32" t="s">
        <v>40</v>
      </c>
      <c r="H570" s="36">
        <v>44626.625335648147</v>
      </c>
      <c r="I570" s="36">
        <v>44627.625335648147</v>
      </c>
      <c r="J570" s="36">
        <f>I570+AE570</f>
        <v>44631.625335648147</v>
      </c>
      <c r="K570" s="36">
        <f>J570+AF570</f>
        <v>44637.625335648147</v>
      </c>
      <c r="L570" s="38" t="s">
        <v>46</v>
      </c>
      <c r="M570" s="39">
        <v>44649.625335648147</v>
      </c>
      <c r="N570" s="32" t="s">
        <v>20</v>
      </c>
      <c r="O570" s="32"/>
      <c r="P570" s="36">
        <v>44653.625335648147</v>
      </c>
      <c r="Q570" s="32" t="s">
        <v>20</v>
      </c>
      <c r="R570" s="36">
        <v>44650.625335648147</v>
      </c>
      <c r="S570" s="36">
        <v>44654.625335648147</v>
      </c>
      <c r="T570" s="36">
        <v>44651.625335648147</v>
      </c>
      <c r="U570" s="36">
        <v>44655.625335648147</v>
      </c>
      <c r="V570" s="41">
        <v>1</v>
      </c>
      <c r="W570" s="36">
        <v>44658.625335648147</v>
      </c>
      <c r="X570" s="36">
        <v>44660.625335648147</v>
      </c>
      <c r="Y570" s="36">
        <v>44663.625335648147</v>
      </c>
      <c r="Z570" s="32"/>
      <c r="AA570" s="32"/>
      <c r="AB570" s="5">
        <v>44680.625335648147</v>
      </c>
      <c r="AC570" s="38">
        <f>ABS(M570-J570)</f>
        <v>18</v>
      </c>
      <c r="AD570" s="37">
        <f>U570-H570</f>
        <v>29</v>
      </c>
      <c r="AE570" s="37">
        <v>4</v>
      </c>
      <c r="AF570" s="37">
        <v>6</v>
      </c>
      <c r="AG570" s="32">
        <v>130</v>
      </c>
      <c r="AH570" s="41">
        <f>W570-U570</f>
        <v>3</v>
      </c>
      <c r="AI570" s="42">
        <f>U570-M570</f>
        <v>6</v>
      </c>
      <c r="AJ570" s="37">
        <f>I570-H570</f>
        <v>1</v>
      </c>
      <c r="AK570">
        <f>AB570-U570</f>
        <v>25</v>
      </c>
      <c r="AL570" s="11">
        <f>Y570-X570</f>
        <v>3</v>
      </c>
    </row>
    <row r="571" spans="1:38" x14ac:dyDescent="0.35">
      <c r="A571" s="32">
        <v>770</v>
      </c>
      <c r="B571" s="32" t="s">
        <v>795</v>
      </c>
      <c r="C571" s="32" t="s">
        <v>50</v>
      </c>
      <c r="D571" s="32" t="s">
        <v>2478</v>
      </c>
      <c r="E571" s="32" t="s">
        <v>2523</v>
      </c>
      <c r="F571" s="32" t="str">
        <f t="shared" si="22"/>
        <v>Program Office-Business Partner</v>
      </c>
      <c r="G571" s="32" t="s">
        <v>40</v>
      </c>
      <c r="H571" s="36">
        <v>44724.736145833333</v>
      </c>
      <c r="I571" s="36">
        <v>44728.736145833333</v>
      </c>
      <c r="J571" s="36">
        <f>I571+AE571</f>
        <v>44733.736145833333</v>
      </c>
      <c r="K571" s="36">
        <f>J571+AF571</f>
        <v>44759.736145833333</v>
      </c>
      <c r="L571" s="38" t="s">
        <v>46</v>
      </c>
      <c r="M571" s="39">
        <v>44746.736145833333</v>
      </c>
      <c r="N571" s="32" t="s">
        <v>48</v>
      </c>
      <c r="O571" s="32" t="s">
        <v>27</v>
      </c>
      <c r="P571" s="36"/>
      <c r="Q571" s="32"/>
      <c r="R571" s="32"/>
      <c r="S571" s="32"/>
      <c r="T571" s="36"/>
      <c r="U571" s="32"/>
      <c r="V571" s="32">
        <v>0</v>
      </c>
      <c r="W571" s="32"/>
      <c r="X571" s="32"/>
      <c r="Y571" s="32"/>
      <c r="Z571" s="32"/>
      <c r="AA571" s="32" t="s">
        <v>30</v>
      </c>
      <c r="AC571" s="38">
        <f>ABS(M571-J571)</f>
        <v>13</v>
      </c>
      <c r="AD571" s="40"/>
      <c r="AE571" s="37">
        <v>5</v>
      </c>
      <c r="AF571" s="37">
        <v>26</v>
      </c>
      <c r="AG571" s="32"/>
      <c r="AH571" s="32"/>
      <c r="AI571" s="32"/>
      <c r="AJ571" s="37">
        <f>I571-H571</f>
        <v>4</v>
      </c>
    </row>
    <row r="572" spans="1:38" x14ac:dyDescent="0.35">
      <c r="A572" s="32">
        <v>717</v>
      </c>
      <c r="B572" s="32" t="s">
        <v>744</v>
      </c>
      <c r="C572" s="32" t="s">
        <v>50</v>
      </c>
      <c r="D572" s="32" t="s">
        <v>2478</v>
      </c>
      <c r="E572" s="32" t="s">
        <v>2523</v>
      </c>
      <c r="F572" s="32" t="str">
        <f t="shared" si="22"/>
        <v>Program Office-Business Partner</v>
      </c>
      <c r="G572" s="32" t="s">
        <v>40</v>
      </c>
      <c r="H572" s="36">
        <v>44627.686331018522</v>
      </c>
      <c r="I572" s="36">
        <v>44630.686331018522</v>
      </c>
      <c r="J572" s="36">
        <f>I572+AE572</f>
        <v>44634.686331018522</v>
      </c>
      <c r="K572" s="36">
        <f>J572+AF572</f>
        <v>44655.686331018522</v>
      </c>
      <c r="L572" s="38" t="s">
        <v>46</v>
      </c>
      <c r="M572" s="39">
        <v>44640.686331018522</v>
      </c>
      <c r="N572" s="32" t="s">
        <v>20</v>
      </c>
      <c r="O572" s="32"/>
      <c r="P572" s="36">
        <v>44644.686331018522</v>
      </c>
      <c r="Q572" s="32" t="s">
        <v>20</v>
      </c>
      <c r="R572" s="36">
        <v>44642.686331018522</v>
      </c>
      <c r="S572" s="36">
        <v>44646.686331018522</v>
      </c>
      <c r="T572" s="36">
        <v>44641.686331018522</v>
      </c>
      <c r="U572" s="36">
        <v>44649.686331018522</v>
      </c>
      <c r="V572" s="41">
        <v>1</v>
      </c>
      <c r="W572" s="36">
        <v>44651.686331018522</v>
      </c>
      <c r="X572" s="36">
        <v>44654.686331018522</v>
      </c>
      <c r="Y572" s="36">
        <v>44656.686331018522</v>
      </c>
      <c r="Z572" s="32"/>
      <c r="AA572" s="32"/>
      <c r="AB572" s="5">
        <v>44675.686331018522</v>
      </c>
      <c r="AC572" s="38">
        <f>ABS(M572-J572)</f>
        <v>6</v>
      </c>
      <c r="AD572" s="37">
        <f>U572-H572</f>
        <v>22</v>
      </c>
      <c r="AE572" s="37">
        <v>4</v>
      </c>
      <c r="AF572" s="37">
        <v>21</v>
      </c>
      <c r="AG572" s="32">
        <v>176</v>
      </c>
      <c r="AH572" s="41">
        <f>W572-U572</f>
        <v>2</v>
      </c>
      <c r="AI572" s="42">
        <f>U572-M572</f>
        <v>9</v>
      </c>
      <c r="AJ572" s="37">
        <f>I572-H572</f>
        <v>3</v>
      </c>
      <c r="AK572">
        <f>AB572-U572</f>
        <v>26</v>
      </c>
      <c r="AL572" s="11">
        <f>Y572-X572</f>
        <v>2</v>
      </c>
    </row>
    <row r="573" spans="1:38" x14ac:dyDescent="0.35">
      <c r="A573" s="32">
        <v>714</v>
      </c>
      <c r="B573" s="32" t="s">
        <v>741</v>
      </c>
      <c r="C573" s="32" t="s">
        <v>50</v>
      </c>
      <c r="D573" s="32" t="s">
        <v>2478</v>
      </c>
      <c r="E573" s="32" t="s">
        <v>2523</v>
      </c>
      <c r="F573" s="32" t="str">
        <f t="shared" si="22"/>
        <v>Program Office-Business Partner</v>
      </c>
      <c r="G573" s="32" t="s">
        <v>40</v>
      </c>
      <c r="H573" s="36">
        <v>44630.686331018522</v>
      </c>
      <c r="I573" s="36">
        <v>44631.686331018522</v>
      </c>
      <c r="J573" s="36">
        <f>I573+AE573</f>
        <v>44634.686331018522</v>
      </c>
      <c r="K573" s="36">
        <f>J573+AF573</f>
        <v>44640.686331018522</v>
      </c>
      <c r="L573" s="38" t="s">
        <v>46</v>
      </c>
      <c r="M573" s="39">
        <v>44648.686331018522</v>
      </c>
      <c r="N573" s="32" t="s">
        <v>48</v>
      </c>
      <c r="O573" s="32" t="s">
        <v>24</v>
      </c>
      <c r="P573" s="36"/>
      <c r="Q573" s="32"/>
      <c r="R573" s="32"/>
      <c r="S573" s="32"/>
      <c r="T573" s="36"/>
      <c r="U573" s="32"/>
      <c r="V573" s="32">
        <v>0</v>
      </c>
      <c r="W573" s="32"/>
      <c r="X573" s="32"/>
      <c r="Y573" s="32"/>
      <c r="Z573" s="32"/>
      <c r="AA573" s="32" t="s">
        <v>30</v>
      </c>
      <c r="AC573" s="38">
        <f>ABS(M573-J573)</f>
        <v>14</v>
      </c>
      <c r="AD573" s="40"/>
      <c r="AE573" s="37">
        <v>3</v>
      </c>
      <c r="AF573" s="37">
        <v>6</v>
      </c>
      <c r="AG573" s="32"/>
      <c r="AH573" s="32"/>
      <c r="AI573" s="32"/>
      <c r="AJ573" s="37">
        <f>I573-H573</f>
        <v>1</v>
      </c>
    </row>
    <row r="574" spans="1:38" x14ac:dyDescent="0.35">
      <c r="A574" s="32">
        <v>673</v>
      </c>
      <c r="B574" s="32" t="s">
        <v>705</v>
      </c>
      <c r="C574" s="32" t="s">
        <v>50</v>
      </c>
      <c r="D574" s="32" t="s">
        <v>2478</v>
      </c>
      <c r="E574" s="32" t="s">
        <v>2523</v>
      </c>
      <c r="F574" s="32" t="str">
        <f t="shared" si="22"/>
        <v>Program Office-Business Partner</v>
      </c>
      <c r="G574" s="32" t="s">
        <v>40</v>
      </c>
      <c r="H574" s="36">
        <v>45141.885671296295</v>
      </c>
      <c r="I574" s="36">
        <v>45142.885671296295</v>
      </c>
      <c r="J574" s="36">
        <f>I574+AE574</f>
        <v>45147.885671296295</v>
      </c>
      <c r="K574" s="36">
        <f>J574+AF574</f>
        <v>45157.885671296295</v>
      </c>
      <c r="L574" s="38" t="s">
        <v>47</v>
      </c>
      <c r="M574" s="39"/>
      <c r="N574" s="32"/>
      <c r="O574" s="32"/>
      <c r="P574" s="36"/>
      <c r="Q574" s="32"/>
      <c r="R574" s="32"/>
      <c r="S574" s="32"/>
      <c r="T574" s="36"/>
      <c r="U574" s="32"/>
      <c r="V574" s="32">
        <v>0</v>
      </c>
      <c r="W574" s="32"/>
      <c r="X574" s="32"/>
      <c r="Y574" s="32"/>
      <c r="Z574" s="32"/>
      <c r="AA574" s="32"/>
      <c r="AC574" s="38"/>
      <c r="AD574" s="40"/>
      <c r="AE574" s="37">
        <v>5</v>
      </c>
      <c r="AF574" s="37">
        <v>10</v>
      </c>
      <c r="AG574" s="32"/>
      <c r="AH574" s="32"/>
      <c r="AI574" s="32"/>
      <c r="AJ574" s="37">
        <f>I574-H574</f>
        <v>1</v>
      </c>
    </row>
    <row r="575" spans="1:38" x14ac:dyDescent="0.35">
      <c r="A575" s="32">
        <v>672</v>
      </c>
      <c r="B575" s="32" t="s">
        <v>704</v>
      </c>
      <c r="C575" s="32" t="s">
        <v>50</v>
      </c>
      <c r="D575" s="32" t="s">
        <v>2478</v>
      </c>
      <c r="E575" s="32" t="s">
        <v>2523</v>
      </c>
      <c r="F575" s="32" t="str">
        <f t="shared" si="22"/>
        <v>Program Office-Business Partner</v>
      </c>
      <c r="G575" s="32" t="s">
        <v>40</v>
      </c>
      <c r="H575" s="36">
        <v>45139.885671296295</v>
      </c>
      <c r="I575" s="36">
        <v>45142.885671296295</v>
      </c>
      <c r="J575" s="36">
        <f>I575+AE575</f>
        <v>45147.885671296295</v>
      </c>
      <c r="K575" s="36">
        <f>J575+AF575</f>
        <v>45173.885671296295</v>
      </c>
      <c r="L575" s="38" t="s">
        <v>46</v>
      </c>
      <c r="M575" s="39">
        <v>45156.885671296295</v>
      </c>
      <c r="N575" s="32" t="s">
        <v>48</v>
      </c>
      <c r="O575" s="32" t="s">
        <v>26</v>
      </c>
      <c r="P575" s="36"/>
      <c r="Q575" s="32"/>
      <c r="R575" s="32"/>
      <c r="S575" s="32"/>
      <c r="T575" s="36">
        <v>45157.885671296295</v>
      </c>
      <c r="U575" s="32"/>
      <c r="V575" s="32">
        <v>0</v>
      </c>
      <c r="W575" s="32"/>
      <c r="X575" s="32"/>
      <c r="Y575" s="32"/>
      <c r="Z575" s="32"/>
      <c r="AA575" s="32" t="s">
        <v>30</v>
      </c>
      <c r="AC575" s="38">
        <f>ABS(M575-J575)</f>
        <v>9</v>
      </c>
      <c r="AD575" s="40"/>
      <c r="AE575" s="37">
        <v>5</v>
      </c>
      <c r="AF575" s="37">
        <v>26</v>
      </c>
      <c r="AG575" s="32"/>
      <c r="AH575" s="32"/>
      <c r="AI575" s="32"/>
      <c r="AJ575" s="37">
        <f>I575-H575</f>
        <v>3</v>
      </c>
    </row>
    <row r="576" spans="1:38" x14ac:dyDescent="0.35">
      <c r="A576" s="32">
        <v>660</v>
      </c>
      <c r="B576" s="32" t="s">
        <v>693</v>
      </c>
      <c r="C576" s="32" t="s">
        <v>50</v>
      </c>
      <c r="D576" s="32" t="s">
        <v>2478</v>
      </c>
      <c r="E576" s="32" t="s">
        <v>2523</v>
      </c>
      <c r="F576" s="32" t="str">
        <f t="shared" si="22"/>
        <v>Program Office-Business Partner</v>
      </c>
      <c r="G576" s="32" t="s">
        <v>40</v>
      </c>
      <c r="H576" s="36">
        <v>44917.016504629632</v>
      </c>
      <c r="I576" s="36">
        <v>44919.016504629632</v>
      </c>
      <c r="J576" s="36">
        <f>I576+AE576</f>
        <v>44922.016504629632</v>
      </c>
      <c r="K576" s="36">
        <f>J576+AF576</f>
        <v>44927.016504629632</v>
      </c>
      <c r="L576" s="38" t="s">
        <v>46</v>
      </c>
      <c r="M576" s="39">
        <v>44927.016504629632</v>
      </c>
      <c r="N576" s="32" t="s">
        <v>48</v>
      </c>
      <c r="O576" s="32" t="s">
        <v>26</v>
      </c>
      <c r="P576" s="36"/>
      <c r="Q576" s="32"/>
      <c r="R576" s="32"/>
      <c r="S576" s="32"/>
      <c r="T576" s="36"/>
      <c r="U576" s="32"/>
      <c r="V576" s="32">
        <v>0</v>
      </c>
      <c r="W576" s="32"/>
      <c r="X576" s="32"/>
      <c r="Y576" s="32"/>
      <c r="Z576" s="32"/>
      <c r="AA576" s="32" t="s">
        <v>31</v>
      </c>
      <c r="AC576" s="38">
        <f>ABS(M576-J576)</f>
        <v>5</v>
      </c>
      <c r="AD576" s="40"/>
      <c r="AE576" s="37">
        <v>3</v>
      </c>
      <c r="AF576" s="37">
        <v>5</v>
      </c>
      <c r="AG576" s="32"/>
      <c r="AH576" s="32"/>
      <c r="AI576" s="32"/>
      <c r="AJ576" s="37">
        <f>I576-H576</f>
        <v>2</v>
      </c>
    </row>
    <row r="577" spans="1:38" x14ac:dyDescent="0.35">
      <c r="A577" s="32">
        <v>656</v>
      </c>
      <c r="B577" s="32" t="s">
        <v>689</v>
      </c>
      <c r="C577" s="32" t="s">
        <v>50</v>
      </c>
      <c r="D577" s="32" t="s">
        <v>2478</v>
      </c>
      <c r="E577" s="32" t="s">
        <v>2523</v>
      </c>
      <c r="F577" s="32" t="str">
        <f t="shared" si="22"/>
        <v>Program Office-Business Partner</v>
      </c>
      <c r="G577" s="32" t="s">
        <v>40</v>
      </c>
      <c r="H577" s="36">
        <v>44916.016504629632</v>
      </c>
      <c r="I577" s="36">
        <v>44918.016504629632</v>
      </c>
      <c r="J577" s="36">
        <f>I577+AE577</f>
        <v>44922.016504629632</v>
      </c>
      <c r="K577" s="36">
        <f>J577+AF577</f>
        <v>44934.016504629632</v>
      </c>
      <c r="L577" s="38" t="s">
        <v>47</v>
      </c>
      <c r="M577" s="39"/>
      <c r="N577" s="32"/>
      <c r="O577" s="32"/>
      <c r="P577" s="36"/>
      <c r="Q577" s="32"/>
      <c r="R577" s="32"/>
      <c r="S577" s="32"/>
      <c r="T577" s="36"/>
      <c r="U577" s="32"/>
      <c r="V577" s="32">
        <v>0</v>
      </c>
      <c r="W577" s="32"/>
      <c r="X577" s="32"/>
      <c r="Y577" s="32"/>
      <c r="Z577" s="32"/>
      <c r="AA577" s="32"/>
      <c r="AC577" s="38"/>
      <c r="AD577" s="40"/>
      <c r="AE577" s="37">
        <v>4</v>
      </c>
      <c r="AF577" s="37">
        <v>12</v>
      </c>
      <c r="AG577" s="32"/>
      <c r="AH577" s="32"/>
      <c r="AI577" s="32"/>
      <c r="AJ577" s="37">
        <f>I577-H577</f>
        <v>2</v>
      </c>
    </row>
    <row r="578" spans="1:38" x14ac:dyDescent="0.35">
      <c r="A578" s="32">
        <v>637</v>
      </c>
      <c r="B578" s="32" t="s">
        <v>674</v>
      </c>
      <c r="C578" s="32" t="s">
        <v>50</v>
      </c>
      <c r="D578" s="32" t="s">
        <v>2478</v>
      </c>
      <c r="E578" s="32" t="s">
        <v>2523</v>
      </c>
      <c r="F578" s="32" t="str">
        <f t="shared" si="22"/>
        <v>Program Office-Business Partner</v>
      </c>
      <c r="G578" s="32" t="s">
        <v>40</v>
      </c>
      <c r="H578" s="36">
        <v>44828.302743055552</v>
      </c>
      <c r="I578" s="36">
        <v>44832.302743055552</v>
      </c>
      <c r="J578" s="36">
        <f>I578+AE578</f>
        <v>44833.302743055552</v>
      </c>
      <c r="K578" s="36">
        <f>J578+AF578</f>
        <v>44841.302743055552</v>
      </c>
      <c r="L578" s="38" t="s">
        <v>46</v>
      </c>
      <c r="M578" s="39">
        <v>44848.302743055552</v>
      </c>
      <c r="N578" s="32" t="s">
        <v>20</v>
      </c>
      <c r="O578" s="32"/>
      <c r="P578" s="36">
        <v>44852.302743055552</v>
      </c>
      <c r="Q578" s="32" t="s">
        <v>20</v>
      </c>
      <c r="R578" s="36">
        <v>44849.302743055552</v>
      </c>
      <c r="S578" s="36">
        <v>44851.302743055552</v>
      </c>
      <c r="T578" s="36">
        <v>44849.302743055552</v>
      </c>
      <c r="U578" s="36">
        <v>44851.302743055552</v>
      </c>
      <c r="V578" s="41">
        <v>1</v>
      </c>
      <c r="W578" s="36">
        <v>44853.302743055552</v>
      </c>
      <c r="X578" s="36">
        <v>44855.302743055552</v>
      </c>
      <c r="Y578" s="36">
        <v>44856.302743055552</v>
      </c>
      <c r="Z578" s="32"/>
      <c r="AA578" s="32"/>
      <c r="AB578" s="5">
        <v>44874.302743055552</v>
      </c>
      <c r="AC578" s="38">
        <f>ABS(M578-J578)</f>
        <v>15</v>
      </c>
      <c r="AD578" s="37">
        <f>U578-H578</f>
        <v>23</v>
      </c>
      <c r="AE578" s="37">
        <v>1</v>
      </c>
      <c r="AF578" s="37">
        <v>8</v>
      </c>
      <c r="AG578" s="32">
        <v>152</v>
      </c>
      <c r="AH578" s="41">
        <f>W578-U578</f>
        <v>2</v>
      </c>
      <c r="AI578" s="42">
        <f>U578-M578</f>
        <v>3</v>
      </c>
      <c r="AJ578" s="37">
        <f>I578-H578</f>
        <v>4</v>
      </c>
      <c r="AK578">
        <f>AB578-U578</f>
        <v>23</v>
      </c>
      <c r="AL578" s="11">
        <f>Y578-X578</f>
        <v>1</v>
      </c>
    </row>
    <row r="579" spans="1:38" x14ac:dyDescent="0.35">
      <c r="A579" s="32">
        <v>612</v>
      </c>
      <c r="B579" s="32" t="s">
        <v>656</v>
      </c>
      <c r="C579" s="32" t="s">
        <v>50</v>
      </c>
      <c r="D579" s="32" t="s">
        <v>2478</v>
      </c>
      <c r="E579" s="32" t="s">
        <v>2523</v>
      </c>
      <c r="F579" s="32" t="str">
        <f t="shared" ref="F579:F642" si="25">_xlfn.CONCAT(C579,"-",E579)</f>
        <v>Program Office-Business Partner</v>
      </c>
      <c r="G579" s="32" t="s">
        <v>40</v>
      </c>
      <c r="H579" s="36">
        <v>45155.885648148149</v>
      </c>
      <c r="I579" s="36">
        <v>45156.885648148149</v>
      </c>
      <c r="J579" s="36">
        <f>I579+AE579</f>
        <v>45161.885648148149</v>
      </c>
      <c r="K579" s="36">
        <f>J579+AF579</f>
        <v>45175.885648148149</v>
      </c>
      <c r="L579" s="38" t="s">
        <v>46</v>
      </c>
      <c r="M579" s="39">
        <v>45174.885648148149</v>
      </c>
      <c r="N579" s="32" t="s">
        <v>48</v>
      </c>
      <c r="O579" s="32" t="s">
        <v>26</v>
      </c>
      <c r="P579" s="36"/>
      <c r="Q579" s="32"/>
      <c r="R579" s="32"/>
      <c r="S579" s="32"/>
      <c r="T579" s="36">
        <v>45177.885648148149</v>
      </c>
      <c r="U579" s="32"/>
      <c r="V579" s="32">
        <v>0</v>
      </c>
      <c r="W579" s="32"/>
      <c r="X579" s="32"/>
      <c r="Y579" s="32"/>
      <c r="Z579" s="32"/>
      <c r="AA579" s="32" t="s">
        <v>31</v>
      </c>
      <c r="AC579" s="38">
        <f>ABS(M579-J579)</f>
        <v>13</v>
      </c>
      <c r="AD579" s="40"/>
      <c r="AE579" s="37">
        <v>5</v>
      </c>
      <c r="AF579" s="37">
        <v>14</v>
      </c>
      <c r="AG579" s="32"/>
      <c r="AH579" s="32"/>
      <c r="AI579" s="32"/>
      <c r="AJ579" s="37">
        <f>I579-H579</f>
        <v>1</v>
      </c>
    </row>
    <row r="580" spans="1:38" x14ac:dyDescent="0.35">
      <c r="A580" s="32">
        <v>571</v>
      </c>
      <c r="B580" s="32" t="s">
        <v>618</v>
      </c>
      <c r="C580" s="32" t="s">
        <v>50</v>
      </c>
      <c r="D580" s="32" t="s">
        <v>2478</v>
      </c>
      <c r="E580" s="32" t="s">
        <v>2523</v>
      </c>
      <c r="F580" s="32" t="str">
        <f t="shared" si="25"/>
        <v>Program Office-Business Partner</v>
      </c>
      <c r="G580" s="32" t="s">
        <v>40</v>
      </c>
      <c r="H580" s="36">
        <v>44912.089930555558</v>
      </c>
      <c r="I580" s="36">
        <v>44914.089930555558</v>
      </c>
      <c r="J580" s="36">
        <f>I580+AE580</f>
        <v>44915.089930555558</v>
      </c>
      <c r="K580" s="36">
        <f>J580+AF580</f>
        <v>44936.089930555558</v>
      </c>
      <c r="L580" s="38" t="s">
        <v>46</v>
      </c>
      <c r="M580" s="39">
        <v>44931.089930555558</v>
      </c>
      <c r="N580" s="32" t="s">
        <v>21</v>
      </c>
      <c r="O580" s="32"/>
      <c r="P580" s="36">
        <v>44939.089930555558</v>
      </c>
      <c r="Q580" s="32" t="s">
        <v>21</v>
      </c>
      <c r="R580" s="32"/>
      <c r="S580" s="32"/>
      <c r="T580" s="36">
        <v>44935.089930555558</v>
      </c>
      <c r="U580" s="32"/>
      <c r="V580" s="32">
        <v>0</v>
      </c>
      <c r="W580" s="32"/>
      <c r="X580" s="32"/>
      <c r="Y580" s="32"/>
      <c r="Z580" s="32"/>
      <c r="AA580" s="32"/>
      <c r="AC580" s="38">
        <f>ABS(M580-J580)</f>
        <v>16</v>
      </c>
      <c r="AD580" s="40"/>
      <c r="AE580" s="37">
        <v>1</v>
      </c>
      <c r="AF580" s="37">
        <v>21</v>
      </c>
      <c r="AG580" s="32"/>
      <c r="AH580" s="32"/>
      <c r="AI580" s="32"/>
      <c r="AJ580" s="37">
        <f>I580-H580</f>
        <v>2</v>
      </c>
    </row>
    <row r="581" spans="1:38" x14ac:dyDescent="0.35">
      <c r="A581" s="32">
        <v>495</v>
      </c>
      <c r="B581" s="32" t="s">
        <v>551</v>
      </c>
      <c r="C581" s="32" t="s">
        <v>50</v>
      </c>
      <c r="D581" s="32" t="s">
        <v>2478</v>
      </c>
      <c r="E581" s="32" t="s">
        <v>2523</v>
      </c>
      <c r="F581" s="32" t="str">
        <f t="shared" si="25"/>
        <v>Program Office-Business Partner</v>
      </c>
      <c r="G581" s="32" t="s">
        <v>40</v>
      </c>
      <c r="H581" s="36">
        <v>45170.411724537036</v>
      </c>
      <c r="I581" s="36">
        <v>45171.411724537036</v>
      </c>
      <c r="J581" s="36">
        <f>I581+AE581</f>
        <v>45174.411724537036</v>
      </c>
      <c r="K581" s="36">
        <f>J581+AF581</f>
        <v>45180.411724537036</v>
      </c>
      <c r="L581" s="38" t="s">
        <v>47</v>
      </c>
      <c r="M581" s="39"/>
      <c r="N581" s="32"/>
      <c r="O581" s="32"/>
      <c r="P581" s="36"/>
      <c r="Q581" s="32"/>
      <c r="R581" s="32"/>
      <c r="S581" s="32"/>
      <c r="T581" s="36"/>
      <c r="U581" s="32"/>
      <c r="V581" s="32">
        <v>0</v>
      </c>
      <c r="W581" s="32"/>
      <c r="X581" s="32"/>
      <c r="Y581" s="32"/>
      <c r="Z581" s="32"/>
      <c r="AA581" s="32"/>
      <c r="AC581" s="38"/>
      <c r="AD581" s="40"/>
      <c r="AE581" s="37">
        <v>3</v>
      </c>
      <c r="AF581" s="37">
        <v>6</v>
      </c>
      <c r="AG581" s="32"/>
      <c r="AH581" s="32"/>
      <c r="AI581" s="32"/>
      <c r="AJ581" s="37">
        <f>I581-H581</f>
        <v>1</v>
      </c>
    </row>
    <row r="582" spans="1:38" x14ac:dyDescent="0.35">
      <c r="A582" s="32">
        <v>488</v>
      </c>
      <c r="B582" s="32" t="s">
        <v>544</v>
      </c>
      <c r="C582" s="32" t="s">
        <v>50</v>
      </c>
      <c r="D582" s="32" t="s">
        <v>2478</v>
      </c>
      <c r="E582" s="32" t="s">
        <v>2523</v>
      </c>
      <c r="F582" s="32" t="str">
        <f t="shared" si="25"/>
        <v>Program Office-Business Partner</v>
      </c>
      <c r="G582" s="32" t="s">
        <v>40</v>
      </c>
      <c r="H582" s="36">
        <v>44932.566712962966</v>
      </c>
      <c r="I582" s="36">
        <v>44933.566712962966</v>
      </c>
      <c r="J582" s="36">
        <f>I582+AE582</f>
        <v>44938.566712962966</v>
      </c>
      <c r="K582" s="36">
        <f>J582+AF582</f>
        <v>44956.566712962966</v>
      </c>
      <c r="L582" s="38" t="s">
        <v>47</v>
      </c>
      <c r="M582" s="39"/>
      <c r="N582" s="32"/>
      <c r="O582" s="32"/>
      <c r="P582" s="36"/>
      <c r="Q582" s="32"/>
      <c r="R582" s="32"/>
      <c r="S582" s="32"/>
      <c r="T582" s="36"/>
      <c r="U582" s="32"/>
      <c r="V582" s="32">
        <v>0</v>
      </c>
      <c r="W582" s="32"/>
      <c r="X582" s="32"/>
      <c r="Y582" s="32"/>
      <c r="Z582" s="32"/>
      <c r="AA582" s="32"/>
      <c r="AC582" s="38"/>
      <c r="AD582" s="40"/>
      <c r="AE582" s="37">
        <v>5</v>
      </c>
      <c r="AF582" s="37">
        <v>18</v>
      </c>
      <c r="AG582" s="32"/>
      <c r="AH582" s="32"/>
      <c r="AI582" s="32"/>
      <c r="AJ582" s="37">
        <f>I582-H582</f>
        <v>1</v>
      </c>
    </row>
    <row r="583" spans="1:38" x14ac:dyDescent="0.35">
      <c r="A583" s="32">
        <v>473</v>
      </c>
      <c r="B583" s="32" t="s">
        <v>529</v>
      </c>
      <c r="C583" s="32" t="s">
        <v>50</v>
      </c>
      <c r="D583" s="32" t="s">
        <v>2478</v>
      </c>
      <c r="E583" s="32" t="s">
        <v>2523</v>
      </c>
      <c r="F583" s="32" t="str">
        <f t="shared" si="25"/>
        <v>Program Office-Business Partner</v>
      </c>
      <c r="G583" s="32" t="s">
        <v>40</v>
      </c>
      <c r="H583" s="36">
        <v>44679.075752314813</v>
      </c>
      <c r="I583" s="36">
        <v>44681.075752314813</v>
      </c>
      <c r="J583" s="36">
        <f>I583+AE583</f>
        <v>44682.075752314813</v>
      </c>
      <c r="K583" s="36">
        <f>J583+AF583</f>
        <v>44693.075752314813</v>
      </c>
      <c r="L583" s="38" t="s">
        <v>46</v>
      </c>
      <c r="M583" s="39">
        <v>44694.075752314813</v>
      </c>
      <c r="N583" s="32" t="s">
        <v>20</v>
      </c>
      <c r="O583" s="32"/>
      <c r="P583" s="36">
        <v>44701.075752314813</v>
      </c>
      <c r="Q583" s="32" t="s">
        <v>20</v>
      </c>
      <c r="R583" s="36">
        <v>44695.075752314813</v>
      </c>
      <c r="S583" s="36">
        <v>44698.075752314813</v>
      </c>
      <c r="T583" s="36">
        <v>44698.075752314813</v>
      </c>
      <c r="U583" s="36">
        <v>44707.075752314813</v>
      </c>
      <c r="V583" s="41">
        <v>1</v>
      </c>
      <c r="W583" s="36">
        <v>44710.075752314813</v>
      </c>
      <c r="X583" s="36">
        <v>44712.075752314813</v>
      </c>
      <c r="Y583" s="36">
        <v>44714.075752314813</v>
      </c>
      <c r="Z583" s="32"/>
      <c r="AA583" s="32"/>
      <c r="AB583" s="5">
        <v>44722.075752314813</v>
      </c>
      <c r="AC583" s="38">
        <f>ABS(M583-J583)</f>
        <v>12</v>
      </c>
      <c r="AD583" s="37">
        <f>U583-H583</f>
        <v>28</v>
      </c>
      <c r="AE583" s="37">
        <v>1</v>
      </c>
      <c r="AF583" s="37">
        <v>11</v>
      </c>
      <c r="AG583" s="32">
        <v>154</v>
      </c>
      <c r="AH583" s="41">
        <f>W583-U583</f>
        <v>3</v>
      </c>
      <c r="AI583" s="42">
        <f>U583-M583</f>
        <v>13</v>
      </c>
      <c r="AJ583" s="37">
        <f>I583-H583</f>
        <v>2</v>
      </c>
      <c r="AK583">
        <f>AB583-U583</f>
        <v>15</v>
      </c>
      <c r="AL583" s="11">
        <f>Y583-X583</f>
        <v>2</v>
      </c>
    </row>
    <row r="584" spans="1:38" x14ac:dyDescent="0.35">
      <c r="A584" s="32">
        <v>383</v>
      </c>
      <c r="B584" s="32" t="s">
        <v>439</v>
      </c>
      <c r="C584" s="32" t="s">
        <v>50</v>
      </c>
      <c r="D584" s="32" t="s">
        <v>2478</v>
      </c>
      <c r="E584" s="32" t="s">
        <v>2523</v>
      </c>
      <c r="F584" s="32" t="str">
        <f t="shared" si="25"/>
        <v>Program Office-Business Partner</v>
      </c>
      <c r="G584" s="32" t="s">
        <v>40</v>
      </c>
      <c r="H584" s="36">
        <v>44876.3830787037</v>
      </c>
      <c r="I584" s="36">
        <v>44877.3830787037</v>
      </c>
      <c r="J584" s="36">
        <f>I584+AE584</f>
        <v>44878.3830787037</v>
      </c>
      <c r="K584" s="36">
        <f>J584+AF584</f>
        <v>44893.3830787037</v>
      </c>
      <c r="L584" s="38" t="s">
        <v>46</v>
      </c>
      <c r="M584" s="39">
        <v>44888.3830787037</v>
      </c>
      <c r="N584" s="32" t="s">
        <v>21</v>
      </c>
      <c r="O584" s="32"/>
      <c r="P584" s="36">
        <v>44893.3830787037</v>
      </c>
      <c r="Q584" s="32" t="s">
        <v>21</v>
      </c>
      <c r="R584" s="32"/>
      <c r="S584" s="32"/>
      <c r="T584" s="36">
        <v>44890.3830787037</v>
      </c>
      <c r="U584" s="32"/>
      <c r="V584" s="32">
        <v>0</v>
      </c>
      <c r="W584" s="32"/>
      <c r="X584" s="32"/>
      <c r="Y584" s="32"/>
      <c r="Z584" s="32"/>
      <c r="AA584" s="32"/>
      <c r="AC584" s="38">
        <f>ABS(M584-J584)</f>
        <v>10</v>
      </c>
      <c r="AD584" s="40"/>
      <c r="AE584" s="37">
        <v>1</v>
      </c>
      <c r="AF584" s="37">
        <v>15</v>
      </c>
      <c r="AG584" s="32"/>
      <c r="AH584" s="32"/>
      <c r="AI584" s="32"/>
      <c r="AJ584" s="37">
        <f>I584-H584</f>
        <v>1</v>
      </c>
    </row>
    <row r="585" spans="1:38" x14ac:dyDescent="0.35">
      <c r="A585" s="32">
        <v>379</v>
      </c>
      <c r="B585" s="32" t="s">
        <v>435</v>
      </c>
      <c r="C585" s="32" t="s">
        <v>50</v>
      </c>
      <c r="D585" s="32" t="s">
        <v>2478</v>
      </c>
      <c r="E585" s="32" t="s">
        <v>2523</v>
      </c>
      <c r="F585" s="32" t="str">
        <f t="shared" si="25"/>
        <v>Program Office-Business Partner</v>
      </c>
      <c r="G585" s="32" t="s">
        <v>40</v>
      </c>
      <c r="H585" s="36">
        <v>44661.356712962966</v>
      </c>
      <c r="I585" s="36">
        <v>44664.356712962966</v>
      </c>
      <c r="J585" s="36">
        <f>I585+AE585</f>
        <v>44670.356712962966</v>
      </c>
      <c r="K585" s="36">
        <f>J585+AF585</f>
        <v>44691.356712962966</v>
      </c>
      <c r="L585" s="38" t="s">
        <v>46</v>
      </c>
      <c r="M585" s="39">
        <v>44678.356712962966</v>
      </c>
      <c r="N585" s="32" t="s">
        <v>20</v>
      </c>
      <c r="O585" s="32"/>
      <c r="P585" s="36">
        <v>44680.356712962966</v>
      </c>
      <c r="Q585" s="32" t="s">
        <v>20</v>
      </c>
      <c r="R585" s="36">
        <v>44679.356712962966</v>
      </c>
      <c r="S585" s="36">
        <v>44680.356712962966</v>
      </c>
      <c r="T585" s="36">
        <v>44679.356712962966</v>
      </c>
      <c r="U585" s="36">
        <v>44684.356712962966</v>
      </c>
      <c r="V585" s="41">
        <v>1</v>
      </c>
      <c r="W585" s="36">
        <v>44686.356712962966</v>
      </c>
      <c r="X585" s="36">
        <v>44689.356712962966</v>
      </c>
      <c r="Y585" s="36">
        <v>44692.356712962966</v>
      </c>
      <c r="Z585" s="32"/>
      <c r="AA585" s="32"/>
      <c r="AB585" s="5">
        <v>44706.356712962966</v>
      </c>
      <c r="AC585" s="38">
        <f>ABS(M585-J585)</f>
        <v>8</v>
      </c>
      <c r="AD585" s="37">
        <f>U585-H585</f>
        <v>23</v>
      </c>
      <c r="AE585" s="37">
        <v>6</v>
      </c>
      <c r="AF585" s="37">
        <v>21</v>
      </c>
      <c r="AG585" s="32">
        <v>142</v>
      </c>
      <c r="AH585" s="41">
        <f>W585-U585</f>
        <v>2</v>
      </c>
      <c r="AI585" s="42">
        <f>U585-M585</f>
        <v>6</v>
      </c>
      <c r="AJ585" s="37">
        <f>I585-H585</f>
        <v>3</v>
      </c>
      <c r="AK585">
        <f>AB585-U585</f>
        <v>22</v>
      </c>
      <c r="AL585" s="11">
        <f>Y585-X585</f>
        <v>3</v>
      </c>
    </row>
    <row r="586" spans="1:38" x14ac:dyDescent="0.35">
      <c r="A586" s="32">
        <v>373</v>
      </c>
      <c r="B586" s="32" t="s">
        <v>429</v>
      </c>
      <c r="C586" s="32" t="s">
        <v>50</v>
      </c>
      <c r="D586" s="32" t="s">
        <v>2478</v>
      </c>
      <c r="E586" s="32" t="s">
        <v>2523</v>
      </c>
      <c r="F586" s="32" t="str">
        <f t="shared" si="25"/>
        <v>Program Office-Business Partner</v>
      </c>
      <c r="G586" s="32" t="s">
        <v>40</v>
      </c>
      <c r="H586" s="36">
        <v>44664.356712962966</v>
      </c>
      <c r="I586" s="36">
        <v>44666.356712962966</v>
      </c>
      <c r="J586" s="36">
        <f>I586+AE586</f>
        <v>44670.356712962966</v>
      </c>
      <c r="K586" s="36">
        <f>J586+AF586</f>
        <v>44696.356712962966</v>
      </c>
      <c r="L586" s="38" t="s">
        <v>46</v>
      </c>
      <c r="M586" s="39">
        <v>44683.356712962966</v>
      </c>
      <c r="N586" s="32" t="s">
        <v>22</v>
      </c>
      <c r="O586" s="32"/>
      <c r="P586" s="36">
        <v>44687.356712962966</v>
      </c>
      <c r="Q586" s="32" t="s">
        <v>22</v>
      </c>
      <c r="R586" s="32"/>
      <c r="S586" s="32"/>
      <c r="T586" s="36">
        <v>44686.356712962966</v>
      </c>
      <c r="U586" s="32"/>
      <c r="V586" s="32">
        <v>0</v>
      </c>
      <c r="W586" s="32"/>
      <c r="X586" s="32"/>
      <c r="Y586" s="32"/>
      <c r="Z586" s="32"/>
      <c r="AA586" s="32"/>
      <c r="AC586" s="38">
        <f>ABS(M586-J586)</f>
        <v>13</v>
      </c>
      <c r="AD586" s="40"/>
      <c r="AE586" s="37">
        <v>4</v>
      </c>
      <c r="AF586" s="37">
        <v>26</v>
      </c>
      <c r="AG586" s="32"/>
      <c r="AH586" s="32"/>
      <c r="AI586" s="32"/>
      <c r="AJ586" s="37">
        <f>I586-H586</f>
        <v>2</v>
      </c>
    </row>
    <row r="587" spans="1:38" x14ac:dyDescent="0.35">
      <c r="A587" s="32">
        <v>313</v>
      </c>
      <c r="B587" s="32" t="s">
        <v>369</v>
      </c>
      <c r="C587" s="32" t="s">
        <v>50</v>
      </c>
      <c r="D587" s="32" t="s">
        <v>2478</v>
      </c>
      <c r="E587" s="32" t="s">
        <v>2523</v>
      </c>
      <c r="F587" s="32" t="str">
        <f t="shared" si="25"/>
        <v>Program Office-Business Partner</v>
      </c>
      <c r="G587" s="32" t="s">
        <v>40</v>
      </c>
      <c r="H587" s="36">
        <v>44985.608946759261</v>
      </c>
      <c r="I587" s="36">
        <v>44986.608946759261</v>
      </c>
      <c r="J587" s="36">
        <f>I587+AE587</f>
        <v>44991.608946759261</v>
      </c>
      <c r="K587" s="36">
        <f>J587+AF587</f>
        <v>45000.608946759261</v>
      </c>
      <c r="L587" s="38" t="s">
        <v>46</v>
      </c>
      <c r="M587" s="39">
        <v>45005.608946759261</v>
      </c>
      <c r="N587" s="32" t="s">
        <v>21</v>
      </c>
      <c r="O587" s="32"/>
      <c r="P587" s="36">
        <v>45008.608946759261</v>
      </c>
      <c r="Q587" s="32" t="s">
        <v>21</v>
      </c>
      <c r="R587" s="32"/>
      <c r="S587" s="32"/>
      <c r="T587" s="36">
        <v>45006.608946759261</v>
      </c>
      <c r="U587" s="32"/>
      <c r="V587" s="32">
        <v>0</v>
      </c>
      <c r="W587" s="32"/>
      <c r="X587" s="32"/>
      <c r="Y587" s="32"/>
      <c r="Z587" s="32"/>
      <c r="AA587" s="32"/>
      <c r="AC587" s="38">
        <f>ABS(M587-J587)</f>
        <v>14</v>
      </c>
      <c r="AD587" s="40"/>
      <c r="AE587" s="37">
        <v>5</v>
      </c>
      <c r="AF587" s="37">
        <v>9</v>
      </c>
      <c r="AG587" s="32"/>
      <c r="AH587" s="32"/>
      <c r="AI587" s="32"/>
      <c r="AJ587" s="37">
        <f>I587-H587</f>
        <v>1</v>
      </c>
    </row>
    <row r="588" spans="1:38" x14ac:dyDescent="0.35">
      <c r="A588" s="32">
        <v>190</v>
      </c>
      <c r="B588" s="32" t="s">
        <v>246</v>
      </c>
      <c r="C588" s="32" t="s">
        <v>50</v>
      </c>
      <c r="D588" s="32" t="s">
        <v>2478</v>
      </c>
      <c r="E588" s="32" t="s">
        <v>2523</v>
      </c>
      <c r="F588" s="32" t="str">
        <f t="shared" si="25"/>
        <v>Program Office-Business Partner</v>
      </c>
      <c r="G588" s="32" t="s">
        <v>40</v>
      </c>
      <c r="H588" s="36">
        <v>44826.301365740743</v>
      </c>
      <c r="I588" s="36">
        <v>44829.301365740743</v>
      </c>
      <c r="J588" s="36">
        <f>I588+AE588</f>
        <v>44835.301365740743</v>
      </c>
      <c r="K588" s="36">
        <f>J588+AF588</f>
        <v>44851.301365740743</v>
      </c>
      <c r="L588" s="38" t="s">
        <v>46</v>
      </c>
      <c r="M588" s="39">
        <v>44852.301365740743</v>
      </c>
      <c r="N588" s="32" t="s">
        <v>20</v>
      </c>
      <c r="O588" s="32"/>
      <c r="P588" s="36">
        <v>44856.301365740743</v>
      </c>
      <c r="Q588" s="32" t="s">
        <v>20</v>
      </c>
      <c r="R588" s="36">
        <v>44854.301365740743</v>
      </c>
      <c r="S588" s="36">
        <v>44858.301365740743</v>
      </c>
      <c r="T588" s="36">
        <v>44855.301365740743</v>
      </c>
      <c r="U588" s="36">
        <v>44862.301365740743</v>
      </c>
      <c r="V588" s="41">
        <v>1</v>
      </c>
      <c r="W588" s="36">
        <v>44864.301365740743</v>
      </c>
      <c r="X588" s="36">
        <v>44867.301365740743</v>
      </c>
      <c r="Y588" s="36">
        <v>44869.301365740743</v>
      </c>
      <c r="Z588" s="32"/>
      <c r="AA588" s="32"/>
      <c r="AB588" s="5">
        <v>44890.301365740743</v>
      </c>
      <c r="AC588" s="38">
        <f>ABS(M588-J588)</f>
        <v>17</v>
      </c>
      <c r="AD588" s="37">
        <f>U588-H588</f>
        <v>36</v>
      </c>
      <c r="AE588" s="37">
        <v>6</v>
      </c>
      <c r="AF588" s="37">
        <v>16</v>
      </c>
      <c r="AG588" s="32">
        <v>163</v>
      </c>
      <c r="AH588" s="41">
        <f>W588-U588</f>
        <v>2</v>
      </c>
      <c r="AI588" s="42">
        <f>U588-M588</f>
        <v>10</v>
      </c>
      <c r="AJ588" s="37">
        <f>I588-H588</f>
        <v>3</v>
      </c>
      <c r="AK588">
        <f>AB588-U588</f>
        <v>28</v>
      </c>
      <c r="AL588" s="11">
        <f>Y588-X588</f>
        <v>2</v>
      </c>
    </row>
    <row r="589" spans="1:38" x14ac:dyDescent="0.35">
      <c r="A589" s="32">
        <v>186</v>
      </c>
      <c r="B589" s="32" t="s">
        <v>242</v>
      </c>
      <c r="C589" s="32" t="s">
        <v>50</v>
      </c>
      <c r="D589" s="32" t="s">
        <v>2478</v>
      </c>
      <c r="E589" s="32" t="s">
        <v>2523</v>
      </c>
      <c r="F589" s="32" t="str">
        <f t="shared" si="25"/>
        <v>Program Office-Business Partner</v>
      </c>
      <c r="G589" s="32" t="s">
        <v>40</v>
      </c>
      <c r="H589" s="36">
        <v>44829.301365740743</v>
      </c>
      <c r="I589" s="36">
        <v>44832.301365740743</v>
      </c>
      <c r="J589" s="36">
        <f>I589+AE589</f>
        <v>44835.301365740743</v>
      </c>
      <c r="K589" s="36">
        <f>J589+AF589</f>
        <v>44862.301365740743</v>
      </c>
      <c r="L589" s="38" t="s">
        <v>46</v>
      </c>
      <c r="M589" s="39">
        <v>44851.301365740743</v>
      </c>
      <c r="N589" s="32" t="s">
        <v>48</v>
      </c>
      <c r="O589" s="32" t="s">
        <v>26</v>
      </c>
      <c r="P589" s="36"/>
      <c r="Q589" s="32"/>
      <c r="R589" s="32"/>
      <c r="S589" s="32"/>
      <c r="T589" s="36"/>
      <c r="U589" s="32"/>
      <c r="V589" s="32">
        <v>0</v>
      </c>
      <c r="W589" s="32"/>
      <c r="X589" s="32"/>
      <c r="Y589" s="32"/>
      <c r="Z589" s="32"/>
      <c r="AA589" s="32" t="s">
        <v>31</v>
      </c>
      <c r="AC589" s="38">
        <f>ABS(M589-J589)</f>
        <v>16</v>
      </c>
      <c r="AD589" s="40"/>
      <c r="AE589" s="37">
        <v>3</v>
      </c>
      <c r="AF589" s="37">
        <v>27</v>
      </c>
      <c r="AG589" s="32"/>
      <c r="AH589" s="32"/>
      <c r="AI589" s="32"/>
      <c r="AJ589" s="37">
        <f>I589-H589</f>
        <v>3</v>
      </c>
    </row>
    <row r="590" spans="1:38" x14ac:dyDescent="0.35">
      <c r="A590" s="32">
        <v>183</v>
      </c>
      <c r="B590" s="32" t="s">
        <v>239</v>
      </c>
      <c r="C590" s="32" t="s">
        <v>50</v>
      </c>
      <c r="D590" s="32" t="s">
        <v>2478</v>
      </c>
      <c r="E590" s="32" t="s">
        <v>2523</v>
      </c>
      <c r="F590" s="32" t="str">
        <f t="shared" si="25"/>
        <v>Program Office-Business Partner</v>
      </c>
      <c r="G590" s="32" t="s">
        <v>40</v>
      </c>
      <c r="H590" s="36">
        <v>44830.301365740743</v>
      </c>
      <c r="I590" s="36">
        <v>44832.301365740743</v>
      </c>
      <c r="J590" s="36">
        <f>I590+AE590</f>
        <v>44835.301365740743</v>
      </c>
      <c r="K590" s="36">
        <f>J590+AF590</f>
        <v>44863.301365740743</v>
      </c>
      <c r="L590" s="38" t="s">
        <v>47</v>
      </c>
      <c r="M590" s="39"/>
      <c r="N590" s="32"/>
      <c r="O590" s="32"/>
      <c r="P590" s="36"/>
      <c r="Q590" s="32"/>
      <c r="R590" s="32"/>
      <c r="S590" s="32"/>
      <c r="T590" s="36"/>
      <c r="U590" s="32"/>
      <c r="V590" s="32">
        <v>0</v>
      </c>
      <c r="W590" s="32"/>
      <c r="X590" s="32"/>
      <c r="Y590" s="32"/>
      <c r="Z590" s="32"/>
      <c r="AA590" s="32"/>
      <c r="AC590" s="38"/>
      <c r="AD590" s="40"/>
      <c r="AE590" s="37">
        <v>3</v>
      </c>
      <c r="AF590" s="37">
        <v>28</v>
      </c>
      <c r="AG590" s="32"/>
      <c r="AH590" s="32"/>
      <c r="AI590" s="32"/>
      <c r="AJ590" s="37">
        <f>I590-H590</f>
        <v>2</v>
      </c>
    </row>
    <row r="591" spans="1:38" x14ac:dyDescent="0.35">
      <c r="A591" s="32">
        <v>134</v>
      </c>
      <c r="B591" s="32" t="s">
        <v>190</v>
      </c>
      <c r="C591" s="32" t="s">
        <v>50</v>
      </c>
      <c r="D591" s="32" t="s">
        <v>2478</v>
      </c>
      <c r="E591" s="32" t="s">
        <v>2523</v>
      </c>
      <c r="F591" s="32" t="str">
        <f t="shared" si="25"/>
        <v>Program Office-Business Partner</v>
      </c>
      <c r="G591" s="32" t="s">
        <v>40</v>
      </c>
      <c r="H591" s="36">
        <v>44761.802951388891</v>
      </c>
      <c r="I591" s="36">
        <v>44765.802951388891</v>
      </c>
      <c r="J591" s="36">
        <f>I591+AE591</f>
        <v>44769.802951388891</v>
      </c>
      <c r="K591" s="36">
        <f>J591+AF591</f>
        <v>44788.802951388891</v>
      </c>
      <c r="L591" s="38" t="s">
        <v>47</v>
      </c>
      <c r="M591" s="39"/>
      <c r="N591" s="32"/>
      <c r="O591" s="32"/>
      <c r="P591" s="36"/>
      <c r="Q591" s="32"/>
      <c r="R591" s="32"/>
      <c r="S591" s="32"/>
      <c r="T591" s="36"/>
      <c r="U591" s="32"/>
      <c r="V591" s="32">
        <v>0</v>
      </c>
      <c r="W591" s="32"/>
      <c r="X591" s="32"/>
      <c r="Y591" s="32"/>
      <c r="Z591" s="32"/>
      <c r="AA591" s="32"/>
      <c r="AC591" s="38"/>
      <c r="AD591" s="40"/>
      <c r="AE591" s="37">
        <v>4</v>
      </c>
      <c r="AF591" s="37">
        <v>19</v>
      </c>
      <c r="AG591" s="32"/>
      <c r="AH591" s="32"/>
      <c r="AI591" s="32"/>
      <c r="AJ591" s="37">
        <f>I591-H591</f>
        <v>4</v>
      </c>
    </row>
    <row r="592" spans="1:38" x14ac:dyDescent="0.35">
      <c r="A592" s="32">
        <v>69</v>
      </c>
      <c r="B592" s="32" t="s">
        <v>125</v>
      </c>
      <c r="C592" s="32" t="s">
        <v>50</v>
      </c>
      <c r="D592" s="32" t="s">
        <v>2478</v>
      </c>
      <c r="E592" s="32" t="s">
        <v>2523</v>
      </c>
      <c r="F592" s="32" t="str">
        <f t="shared" si="25"/>
        <v>Program Office-Business Partner</v>
      </c>
      <c r="G592" s="32" t="s">
        <v>40</v>
      </c>
      <c r="H592" s="36">
        <v>45163.755949074075</v>
      </c>
      <c r="I592" s="36">
        <v>45164.755949074075</v>
      </c>
      <c r="J592" s="36">
        <f>I592+AE592</f>
        <v>45170.755949074075</v>
      </c>
      <c r="K592" s="36">
        <f>J592+AF592</f>
        <v>45195.755949074075</v>
      </c>
      <c r="L592" s="38" t="s">
        <v>46</v>
      </c>
      <c r="M592" s="39">
        <v>45178.755949074075</v>
      </c>
      <c r="N592" s="32" t="s">
        <v>48</v>
      </c>
      <c r="O592" s="32" t="s">
        <v>28</v>
      </c>
      <c r="P592" s="36"/>
      <c r="Q592" s="32"/>
      <c r="R592" s="32"/>
      <c r="S592" s="32"/>
      <c r="T592" s="36">
        <v>45181.755949074075</v>
      </c>
      <c r="U592" s="32"/>
      <c r="V592" s="32">
        <v>0</v>
      </c>
      <c r="W592" s="32"/>
      <c r="X592" s="32"/>
      <c r="Y592" s="32"/>
      <c r="Z592" s="32"/>
      <c r="AA592" s="32" t="s">
        <v>31</v>
      </c>
      <c r="AC592" s="38">
        <f>ABS(M592-J592)</f>
        <v>8</v>
      </c>
      <c r="AD592" s="40"/>
      <c r="AE592" s="37">
        <v>6</v>
      </c>
      <c r="AF592" s="37">
        <v>25</v>
      </c>
      <c r="AG592" s="32"/>
      <c r="AH592" s="32"/>
      <c r="AI592" s="32"/>
      <c r="AJ592" s="37">
        <f>I592-H592</f>
        <v>1</v>
      </c>
    </row>
    <row r="593" spans="1:38" x14ac:dyDescent="0.35">
      <c r="A593" s="32">
        <v>6</v>
      </c>
      <c r="B593" s="32" t="s">
        <v>62</v>
      </c>
      <c r="C593" s="32" t="s">
        <v>50</v>
      </c>
      <c r="D593" s="32" t="s">
        <v>2478</v>
      </c>
      <c r="E593" s="32" t="s">
        <v>2523</v>
      </c>
      <c r="F593" s="32" t="str">
        <f t="shared" si="25"/>
        <v>Program Office-Business Partner</v>
      </c>
      <c r="G593" s="32" t="s">
        <v>40</v>
      </c>
      <c r="H593" s="36">
        <v>45076.372060185182</v>
      </c>
      <c r="I593" s="36">
        <v>45078.372060185182</v>
      </c>
      <c r="J593" s="36">
        <f>I593+AE593</f>
        <v>45083.372060185182</v>
      </c>
      <c r="K593" s="36">
        <f>J593+AF593</f>
        <v>45096.372060185182</v>
      </c>
      <c r="L593" s="38" t="s">
        <v>46</v>
      </c>
      <c r="M593" s="39">
        <v>45092.372060185182</v>
      </c>
      <c r="N593" s="32" t="s">
        <v>20</v>
      </c>
      <c r="O593" s="32"/>
      <c r="P593" s="36">
        <v>45099.372060185182</v>
      </c>
      <c r="Q593" s="32" t="s">
        <v>20</v>
      </c>
      <c r="R593" s="36">
        <v>45094.372060185182</v>
      </c>
      <c r="S593" s="36">
        <v>45096.372060185182</v>
      </c>
      <c r="T593" s="36">
        <v>45095.372060185182</v>
      </c>
      <c r="U593" s="36">
        <v>45103.372060185182</v>
      </c>
      <c r="V593" s="41">
        <v>1</v>
      </c>
      <c r="W593" s="36">
        <v>45104.372060185182</v>
      </c>
      <c r="X593" s="36">
        <v>45105.372060185182</v>
      </c>
      <c r="Y593" s="36">
        <v>45107.372060185182</v>
      </c>
      <c r="Z593" s="32"/>
      <c r="AA593" s="32"/>
      <c r="AB593" s="5">
        <v>45121.372060185182</v>
      </c>
      <c r="AC593" s="38">
        <f>ABS(M593-J593)</f>
        <v>9</v>
      </c>
      <c r="AD593" s="37">
        <f>U593-H593</f>
        <v>27</v>
      </c>
      <c r="AE593" s="37">
        <v>5</v>
      </c>
      <c r="AF593" s="37">
        <v>13</v>
      </c>
      <c r="AG593" s="32">
        <v>169</v>
      </c>
      <c r="AH593" s="41">
        <f>W593-U593</f>
        <v>1</v>
      </c>
      <c r="AI593" s="42">
        <v>60</v>
      </c>
      <c r="AJ593" s="37">
        <f>I593-H593</f>
        <v>2</v>
      </c>
      <c r="AK593">
        <f>AB593-U593</f>
        <v>18</v>
      </c>
      <c r="AL593" s="11">
        <f>Y593-X593</f>
        <v>2</v>
      </c>
    </row>
    <row r="594" spans="1:38" x14ac:dyDescent="0.35">
      <c r="A594" s="32">
        <v>1</v>
      </c>
      <c r="B594" s="32" t="s">
        <v>57</v>
      </c>
      <c r="C594" s="32" t="s">
        <v>50</v>
      </c>
      <c r="D594" s="32" t="s">
        <v>2478</v>
      </c>
      <c r="E594" s="32" t="s">
        <v>2523</v>
      </c>
      <c r="F594" s="32" t="str">
        <f t="shared" si="25"/>
        <v>Program Office-Business Partner</v>
      </c>
      <c r="G594" s="32" t="s">
        <v>40</v>
      </c>
      <c r="H594" s="36">
        <v>45075.372060185182</v>
      </c>
      <c r="I594" s="36">
        <v>45077.372060185182</v>
      </c>
      <c r="J594" s="36">
        <f>I594+AE594</f>
        <v>45083.372060185182</v>
      </c>
      <c r="K594" s="36">
        <f>J594+AF594</f>
        <v>45102.372060185182</v>
      </c>
      <c r="L594" s="38" t="s">
        <v>46</v>
      </c>
      <c r="M594" s="39">
        <v>45088.372060185182</v>
      </c>
      <c r="N594" s="32" t="s">
        <v>48</v>
      </c>
      <c r="O594" s="32" t="s">
        <v>24</v>
      </c>
      <c r="P594" s="36"/>
      <c r="Q594" s="32"/>
      <c r="R594" s="32"/>
      <c r="S594" s="32"/>
      <c r="T594" s="36">
        <v>45091.372060185182</v>
      </c>
      <c r="U594" s="32"/>
      <c r="V594" s="32">
        <v>0</v>
      </c>
      <c r="W594" s="32"/>
      <c r="X594" s="32"/>
      <c r="Y594" s="32"/>
      <c r="Z594" s="32"/>
      <c r="AA594" s="32" t="s">
        <v>30</v>
      </c>
      <c r="AC594" s="38">
        <f>ABS(M594-J594)</f>
        <v>5</v>
      </c>
      <c r="AD594" s="40"/>
      <c r="AE594" s="37">
        <v>6</v>
      </c>
      <c r="AF594" s="37">
        <v>19</v>
      </c>
      <c r="AG594" s="32"/>
      <c r="AH594" s="32"/>
      <c r="AI594" s="32"/>
      <c r="AJ594" s="37">
        <f>I594-H594</f>
        <v>2</v>
      </c>
    </row>
    <row r="595" spans="1:38" x14ac:dyDescent="0.35">
      <c r="A595" s="32">
        <v>2895</v>
      </c>
      <c r="B595" s="32" t="s">
        <v>1320</v>
      </c>
      <c r="C595" s="38" t="s">
        <v>2461</v>
      </c>
      <c r="D595" s="32" t="s">
        <v>2490</v>
      </c>
      <c r="E595" s="32" t="s">
        <v>2522</v>
      </c>
      <c r="F595" s="32" t="str">
        <f t="shared" si="25"/>
        <v>Operations-Controller</v>
      </c>
      <c r="G595" s="32" t="s">
        <v>41</v>
      </c>
      <c r="H595" s="36">
        <v>44962.681840277779</v>
      </c>
      <c r="I595" s="36">
        <v>44965.681840277779</v>
      </c>
      <c r="J595" s="36">
        <f>I595+AE595</f>
        <v>44972.681840277779</v>
      </c>
      <c r="K595" s="36">
        <f>J595+AF595</f>
        <v>45017.681840277779</v>
      </c>
      <c r="L595" s="38" t="s">
        <v>46</v>
      </c>
      <c r="M595" s="39">
        <v>44974.681840277779</v>
      </c>
      <c r="N595" s="32" t="s">
        <v>20</v>
      </c>
      <c r="O595" s="32"/>
      <c r="P595" s="36">
        <v>44979.681840277779</v>
      </c>
      <c r="Q595" s="32" t="s">
        <v>20</v>
      </c>
      <c r="R595" s="36">
        <v>44975.681840277779</v>
      </c>
      <c r="S595" s="36">
        <v>44977.681840277779</v>
      </c>
      <c r="T595" s="36">
        <v>44975.681840277779</v>
      </c>
      <c r="U595" s="36">
        <v>44978.681840277779</v>
      </c>
      <c r="V595" s="41">
        <v>1</v>
      </c>
      <c r="W595" s="36">
        <v>44981.681840277779</v>
      </c>
      <c r="X595" s="36">
        <v>44983.681840277779</v>
      </c>
      <c r="Y595" s="36">
        <v>44985.681840277779</v>
      </c>
      <c r="Z595" s="32"/>
      <c r="AA595" s="32"/>
      <c r="AB595" s="5">
        <v>44995.681840277779</v>
      </c>
      <c r="AC595" s="38">
        <f>ABS(M595-J595)</f>
        <v>2</v>
      </c>
      <c r="AD595" s="37">
        <f>U595-H595</f>
        <v>16</v>
      </c>
      <c r="AE595" s="37">
        <v>7</v>
      </c>
      <c r="AF595" s="37">
        <v>45</v>
      </c>
      <c r="AG595" s="32">
        <v>125</v>
      </c>
      <c r="AH595" s="41">
        <f>W595-U595</f>
        <v>3</v>
      </c>
      <c r="AI595" s="42">
        <v>30</v>
      </c>
      <c r="AJ595" s="37">
        <f>I595-H595</f>
        <v>3</v>
      </c>
      <c r="AK595">
        <f>AB595-U595</f>
        <v>17</v>
      </c>
      <c r="AL595" s="11">
        <f>Y595-X595</f>
        <v>2</v>
      </c>
    </row>
    <row r="596" spans="1:38" x14ac:dyDescent="0.35">
      <c r="A596" s="32">
        <v>2728</v>
      </c>
      <c r="B596" s="32" t="s">
        <v>1120</v>
      </c>
      <c r="C596" s="38" t="s">
        <v>2461</v>
      </c>
      <c r="D596" s="32" t="s">
        <v>2490</v>
      </c>
      <c r="E596" s="32" t="s">
        <v>2522</v>
      </c>
      <c r="F596" s="32" t="str">
        <f t="shared" si="25"/>
        <v>Operations-Controller</v>
      </c>
      <c r="G596" s="32" t="s">
        <v>41</v>
      </c>
      <c r="H596" s="36">
        <v>45065.24894675926</v>
      </c>
      <c r="I596" s="36">
        <v>45069.24894675926</v>
      </c>
      <c r="J596" s="36">
        <f>I596+AE596</f>
        <v>45071.24894675926</v>
      </c>
      <c r="K596" s="36">
        <f>J596+AF596</f>
        <v>45086.24894675926</v>
      </c>
      <c r="L596" s="38" t="s">
        <v>47</v>
      </c>
      <c r="M596" s="39"/>
      <c r="N596" s="32"/>
      <c r="O596" s="32"/>
      <c r="P596" s="36"/>
      <c r="Q596" s="32"/>
      <c r="R596" s="32"/>
      <c r="S596" s="32"/>
      <c r="T596" s="36"/>
      <c r="U596" s="32"/>
      <c r="V596" s="32">
        <v>0</v>
      </c>
      <c r="W596" s="32"/>
      <c r="X596" s="32"/>
      <c r="Y596" s="32"/>
      <c r="Z596" s="32"/>
      <c r="AA596" s="32"/>
      <c r="AC596" s="38"/>
      <c r="AD596" s="40"/>
      <c r="AE596" s="37">
        <v>2</v>
      </c>
      <c r="AF596" s="37">
        <v>15</v>
      </c>
      <c r="AG596" s="32"/>
      <c r="AH596" s="32"/>
      <c r="AI596" s="32"/>
      <c r="AJ596" s="37">
        <f>I596-H596</f>
        <v>4</v>
      </c>
    </row>
    <row r="597" spans="1:38" x14ac:dyDescent="0.35">
      <c r="A597" s="32">
        <v>2332</v>
      </c>
      <c r="B597" s="32" t="s">
        <v>1118</v>
      </c>
      <c r="C597" s="38" t="s">
        <v>2461</v>
      </c>
      <c r="D597" s="32" t="s">
        <v>2490</v>
      </c>
      <c r="E597" s="32" t="s">
        <v>2522</v>
      </c>
      <c r="F597" s="32" t="str">
        <f t="shared" si="25"/>
        <v>Operations-Controller</v>
      </c>
      <c r="G597" s="32" t="s">
        <v>41</v>
      </c>
      <c r="H597" s="36">
        <v>44695.386030092595</v>
      </c>
      <c r="I597" s="36">
        <v>44698.386030092595</v>
      </c>
      <c r="J597" s="36">
        <f>I597+AE597</f>
        <v>44700.386030092595</v>
      </c>
      <c r="K597" s="36">
        <f>J597+AF597</f>
        <v>44714.386030092595</v>
      </c>
      <c r="L597" s="38" t="s">
        <v>47</v>
      </c>
      <c r="M597" s="39"/>
      <c r="N597" s="32"/>
      <c r="O597" s="32"/>
      <c r="P597" s="36"/>
      <c r="Q597" s="32"/>
      <c r="R597" s="32"/>
      <c r="S597" s="32"/>
      <c r="T597" s="36"/>
      <c r="U597" s="32"/>
      <c r="V597" s="32">
        <v>0</v>
      </c>
      <c r="W597" s="32"/>
      <c r="X597" s="32"/>
      <c r="Y597" s="32"/>
      <c r="Z597" s="32"/>
      <c r="AA597" s="32"/>
      <c r="AC597" s="38"/>
      <c r="AD597" s="40"/>
      <c r="AE597" s="37">
        <v>2</v>
      </c>
      <c r="AF597" s="37">
        <v>14</v>
      </c>
      <c r="AG597" s="32"/>
      <c r="AH597" s="32"/>
      <c r="AI597" s="32"/>
      <c r="AJ597" s="37">
        <f>I597-H597</f>
        <v>3</v>
      </c>
    </row>
    <row r="598" spans="1:38" x14ac:dyDescent="0.35">
      <c r="A598" s="32">
        <v>2255</v>
      </c>
      <c r="B598" s="32" t="s">
        <v>1268</v>
      </c>
      <c r="C598" s="38" t="s">
        <v>2461</v>
      </c>
      <c r="D598" s="32" t="s">
        <v>2490</v>
      </c>
      <c r="E598" s="32" t="s">
        <v>2522</v>
      </c>
      <c r="F598" s="32" t="str">
        <f t="shared" si="25"/>
        <v>Operations-Controller</v>
      </c>
      <c r="G598" s="32" t="s">
        <v>41</v>
      </c>
      <c r="H598" s="36">
        <v>44783.68608796296</v>
      </c>
      <c r="I598" s="36">
        <v>44786.68608796296</v>
      </c>
      <c r="J598" s="36">
        <f>I598+AE598</f>
        <v>44787.68608796296</v>
      </c>
      <c r="K598" s="36">
        <f>J598+AF598</f>
        <v>44811.68608796296</v>
      </c>
      <c r="L598" s="38" t="s">
        <v>46</v>
      </c>
      <c r="M598" s="39">
        <v>44800.68608796296</v>
      </c>
      <c r="N598" s="32" t="s">
        <v>20</v>
      </c>
      <c r="O598" s="32"/>
      <c r="P598" s="36">
        <v>44804.68608796296</v>
      </c>
      <c r="Q598" s="32" t="s">
        <v>20</v>
      </c>
      <c r="R598" s="36">
        <v>44802.68608796296</v>
      </c>
      <c r="S598" s="36">
        <v>44804.68608796296</v>
      </c>
      <c r="T598" s="36">
        <v>44801.68608796296</v>
      </c>
      <c r="U598" s="36">
        <v>44811.68608796296</v>
      </c>
      <c r="V598" s="41">
        <v>1</v>
      </c>
      <c r="W598" s="36">
        <v>44812.68608796296</v>
      </c>
      <c r="X598" s="36">
        <v>44815.68608796296</v>
      </c>
      <c r="Y598" s="36">
        <v>44818.68608796296</v>
      </c>
      <c r="Z598" s="32"/>
      <c r="AA598" s="32"/>
      <c r="AB598" s="5">
        <v>44835.68608796296</v>
      </c>
      <c r="AC598" s="38">
        <f>ABS(M598-J598)</f>
        <v>13</v>
      </c>
      <c r="AD598" s="37">
        <f>U598-H598</f>
        <v>28</v>
      </c>
      <c r="AE598" s="37">
        <v>1</v>
      </c>
      <c r="AF598" s="37">
        <v>24</v>
      </c>
      <c r="AG598" s="32">
        <v>172</v>
      </c>
      <c r="AH598" s="41">
        <f>W598-U598</f>
        <v>1</v>
      </c>
      <c r="AI598" s="42">
        <f>U598-M598</f>
        <v>11</v>
      </c>
      <c r="AJ598" s="37">
        <f>I598-H598</f>
        <v>3</v>
      </c>
      <c r="AK598">
        <f>AB598-U598</f>
        <v>24</v>
      </c>
      <c r="AL598" s="11">
        <f>Y598-X598</f>
        <v>3</v>
      </c>
    </row>
    <row r="599" spans="1:38" x14ac:dyDescent="0.35">
      <c r="A599" s="32">
        <v>2146</v>
      </c>
      <c r="B599" s="32" t="s">
        <v>1053</v>
      </c>
      <c r="C599" s="38" t="s">
        <v>2461</v>
      </c>
      <c r="D599" s="32" t="s">
        <v>2490</v>
      </c>
      <c r="E599" s="32" t="s">
        <v>2522</v>
      </c>
      <c r="F599" s="32" t="str">
        <f t="shared" si="25"/>
        <v>Operations-Controller</v>
      </c>
      <c r="G599" s="32" t="s">
        <v>41</v>
      </c>
      <c r="H599" s="36">
        <v>44747.830833333333</v>
      </c>
      <c r="I599" s="36">
        <v>44750.830833333333</v>
      </c>
      <c r="J599" s="36">
        <f>I599+AE599</f>
        <v>44754.830833333333</v>
      </c>
      <c r="K599" s="36">
        <f>J599+AF599</f>
        <v>44774.830833333333</v>
      </c>
      <c r="L599" s="38" t="s">
        <v>47</v>
      </c>
      <c r="M599" s="39"/>
      <c r="N599" s="32"/>
      <c r="O599" s="32"/>
      <c r="P599" s="36"/>
      <c r="Q599" s="32"/>
      <c r="R599" s="32"/>
      <c r="S599" s="32"/>
      <c r="T599" s="36"/>
      <c r="U599" s="32"/>
      <c r="V599" s="32">
        <v>0</v>
      </c>
      <c r="W599" s="32"/>
      <c r="X599" s="32"/>
      <c r="Y599" s="32"/>
      <c r="Z599" s="32"/>
      <c r="AA599" s="32"/>
      <c r="AC599" s="38"/>
      <c r="AD599" s="40"/>
      <c r="AE599" s="37">
        <v>4</v>
      </c>
      <c r="AF599" s="37">
        <v>20</v>
      </c>
      <c r="AG599" s="32"/>
      <c r="AH599" s="32"/>
      <c r="AI599" s="32"/>
      <c r="AJ599" s="37">
        <f>I599-H599</f>
        <v>3</v>
      </c>
    </row>
    <row r="600" spans="1:38" x14ac:dyDescent="0.35">
      <c r="A600" s="32">
        <v>1906</v>
      </c>
      <c r="B600" s="32" t="s">
        <v>1000</v>
      </c>
      <c r="C600" s="38" t="s">
        <v>2461</v>
      </c>
      <c r="D600" s="32" t="s">
        <v>2490</v>
      </c>
      <c r="E600" s="32" t="s">
        <v>2522</v>
      </c>
      <c r="F600" s="32" t="str">
        <f t="shared" si="25"/>
        <v>Operations-Controller</v>
      </c>
      <c r="G600" s="32" t="s">
        <v>41</v>
      </c>
      <c r="H600" s="36">
        <v>44992.686469907407</v>
      </c>
      <c r="I600" s="36">
        <v>44996.686469907407</v>
      </c>
      <c r="J600" s="36">
        <f>I600+AE600</f>
        <v>45001.686469907407</v>
      </c>
      <c r="K600" s="36">
        <f>J600+AF600</f>
        <v>45011.686469907407</v>
      </c>
      <c r="L600" s="38" t="s">
        <v>47</v>
      </c>
      <c r="M600" s="39"/>
      <c r="N600" s="32"/>
      <c r="O600" s="32"/>
      <c r="P600" s="36"/>
      <c r="Q600" s="32"/>
      <c r="R600" s="32"/>
      <c r="S600" s="32"/>
      <c r="T600" s="36"/>
      <c r="U600" s="32"/>
      <c r="V600" s="32">
        <v>0</v>
      </c>
      <c r="W600" s="32"/>
      <c r="X600" s="32"/>
      <c r="Y600" s="32"/>
      <c r="Z600" s="32"/>
      <c r="AA600" s="32"/>
      <c r="AC600" s="38"/>
      <c r="AD600" s="40"/>
      <c r="AE600" s="37">
        <v>5</v>
      </c>
      <c r="AF600" s="37">
        <v>10</v>
      </c>
      <c r="AG600" s="32"/>
      <c r="AH600" s="32"/>
      <c r="AI600" s="32"/>
      <c r="AJ600" s="37">
        <f>I600-H600</f>
        <v>4</v>
      </c>
    </row>
    <row r="601" spans="1:38" x14ac:dyDescent="0.35">
      <c r="A601" s="32">
        <v>1898</v>
      </c>
      <c r="B601" s="32" t="s">
        <v>1319</v>
      </c>
      <c r="C601" s="38" t="s">
        <v>2461</v>
      </c>
      <c r="D601" s="32" t="s">
        <v>2490</v>
      </c>
      <c r="E601" s="32" t="s">
        <v>2522</v>
      </c>
      <c r="F601" s="32" t="str">
        <f t="shared" si="25"/>
        <v>Operations-Controller</v>
      </c>
      <c r="G601" s="32" t="s">
        <v>41</v>
      </c>
      <c r="H601" s="36">
        <v>44591.278043981481</v>
      </c>
      <c r="I601" s="36">
        <v>44594.278043981481</v>
      </c>
      <c r="J601" s="36">
        <f>I601+AE601</f>
        <v>44599.278043981481</v>
      </c>
      <c r="K601" s="36">
        <f>J601+AF601</f>
        <v>44606.278043981481</v>
      </c>
      <c r="L601" s="38" t="s">
        <v>46</v>
      </c>
      <c r="M601" s="39">
        <v>44604.278043981481</v>
      </c>
      <c r="N601" s="32" t="s">
        <v>20</v>
      </c>
      <c r="O601" s="32"/>
      <c r="P601" s="36">
        <v>44611.278043981481</v>
      </c>
      <c r="Q601" s="32" t="s">
        <v>20</v>
      </c>
      <c r="R601" s="36">
        <v>44605.278043981481</v>
      </c>
      <c r="S601" s="36">
        <v>44608.278043981481</v>
      </c>
      <c r="T601" s="36">
        <v>44608.278043981481</v>
      </c>
      <c r="U601" s="36">
        <v>44613.278043981481</v>
      </c>
      <c r="V601" s="41">
        <v>1</v>
      </c>
      <c r="W601" s="36">
        <v>44615.278043981481</v>
      </c>
      <c r="X601" s="36">
        <v>44617.278043981481</v>
      </c>
      <c r="Y601" s="36">
        <v>44619.278043981481</v>
      </c>
      <c r="Z601" s="32"/>
      <c r="AA601" s="32"/>
      <c r="AB601" s="5">
        <v>44640.278043981481</v>
      </c>
      <c r="AC601" s="38">
        <f>ABS(M601-J601)</f>
        <v>5</v>
      </c>
      <c r="AD601" s="37">
        <f>U601-H601</f>
        <v>22</v>
      </c>
      <c r="AE601" s="37">
        <v>5</v>
      </c>
      <c r="AF601" s="37">
        <v>7</v>
      </c>
      <c r="AG601" s="32">
        <v>151</v>
      </c>
      <c r="AH601" s="41">
        <f>W601-U601</f>
        <v>2</v>
      </c>
      <c r="AI601" s="42">
        <f>U601-M601</f>
        <v>9</v>
      </c>
      <c r="AJ601" s="37">
        <f>I601-H601</f>
        <v>3</v>
      </c>
      <c r="AK601">
        <f>AB601-U601</f>
        <v>27</v>
      </c>
      <c r="AL601" s="11">
        <f>Y601-X601</f>
        <v>2</v>
      </c>
    </row>
    <row r="602" spans="1:38" x14ac:dyDescent="0.35">
      <c r="A602" s="32">
        <v>1892</v>
      </c>
      <c r="B602" s="32" t="s">
        <v>1182</v>
      </c>
      <c r="C602" s="38" t="s">
        <v>2461</v>
      </c>
      <c r="D602" s="32" t="s">
        <v>2490</v>
      </c>
      <c r="E602" s="32" t="s">
        <v>2522</v>
      </c>
      <c r="F602" s="32" t="str">
        <f t="shared" si="25"/>
        <v>Operations-Controller</v>
      </c>
      <c r="G602" s="32" t="s">
        <v>41</v>
      </c>
      <c r="H602" s="36">
        <v>44593.278043981481</v>
      </c>
      <c r="I602" s="36">
        <v>44595.278043981481</v>
      </c>
      <c r="J602" s="36">
        <f>I602+AE602</f>
        <v>44599.278043981481</v>
      </c>
      <c r="K602" s="36">
        <f>J602+AF602</f>
        <v>44629.278043981481</v>
      </c>
      <c r="L602" s="38" t="s">
        <v>47</v>
      </c>
      <c r="M602" s="39"/>
      <c r="N602" s="32"/>
      <c r="O602" s="32"/>
      <c r="P602" s="36"/>
      <c r="Q602" s="32"/>
      <c r="R602" s="32"/>
      <c r="S602" s="32"/>
      <c r="T602" s="36"/>
      <c r="U602" s="32"/>
      <c r="V602" s="32">
        <v>0</v>
      </c>
      <c r="W602" s="32"/>
      <c r="X602" s="32"/>
      <c r="Y602" s="32"/>
      <c r="Z602" s="32"/>
      <c r="AA602" s="32"/>
      <c r="AC602" s="38"/>
      <c r="AD602" s="40"/>
      <c r="AE602" s="37">
        <v>4</v>
      </c>
      <c r="AF602" s="37">
        <v>30</v>
      </c>
      <c r="AG602" s="32"/>
      <c r="AH602" s="32"/>
      <c r="AI602" s="32"/>
      <c r="AJ602" s="37">
        <f>I602-H602</f>
        <v>2</v>
      </c>
    </row>
    <row r="603" spans="1:38" x14ac:dyDescent="0.35">
      <c r="A603" s="32">
        <v>1773</v>
      </c>
      <c r="B603" s="32" t="s">
        <v>1005</v>
      </c>
      <c r="C603" s="38" t="s">
        <v>2461</v>
      </c>
      <c r="D603" s="32" t="s">
        <v>2490</v>
      </c>
      <c r="E603" s="32" t="s">
        <v>2522</v>
      </c>
      <c r="F603" s="32" t="str">
        <f t="shared" si="25"/>
        <v>Operations-Controller</v>
      </c>
      <c r="G603" s="32" t="s">
        <v>41</v>
      </c>
      <c r="H603" s="36">
        <v>44712.825856481482</v>
      </c>
      <c r="I603" s="36">
        <v>44716.825856481482</v>
      </c>
      <c r="J603" s="36">
        <f>I603+AE603</f>
        <v>44718.825856481482</v>
      </c>
      <c r="K603" s="36">
        <f>J603+AF603</f>
        <v>44724.825856481482</v>
      </c>
      <c r="L603" s="38" t="s">
        <v>47</v>
      </c>
      <c r="M603" s="39"/>
      <c r="N603" s="32"/>
      <c r="O603" s="32"/>
      <c r="P603" s="36"/>
      <c r="Q603" s="32"/>
      <c r="R603" s="32"/>
      <c r="S603" s="32"/>
      <c r="T603" s="36"/>
      <c r="U603" s="32"/>
      <c r="V603" s="32">
        <v>0</v>
      </c>
      <c r="W603" s="32"/>
      <c r="X603" s="32"/>
      <c r="Y603" s="32"/>
      <c r="Z603" s="32"/>
      <c r="AA603" s="32"/>
      <c r="AC603" s="38"/>
      <c r="AD603" s="40"/>
      <c r="AE603" s="37">
        <v>2</v>
      </c>
      <c r="AF603" s="37">
        <v>6</v>
      </c>
      <c r="AG603" s="32"/>
      <c r="AH603" s="32"/>
      <c r="AI603" s="32"/>
      <c r="AJ603" s="37">
        <f>I603-H603</f>
        <v>4</v>
      </c>
    </row>
    <row r="604" spans="1:38" x14ac:dyDescent="0.35">
      <c r="A604" s="32">
        <v>1646</v>
      </c>
      <c r="B604" s="32" t="s">
        <v>1324</v>
      </c>
      <c r="C604" s="38" t="s">
        <v>2461</v>
      </c>
      <c r="D604" s="32" t="s">
        <v>2490</v>
      </c>
      <c r="E604" s="32" t="s">
        <v>2522</v>
      </c>
      <c r="F604" s="32" t="str">
        <f t="shared" si="25"/>
        <v>Operations-Controller</v>
      </c>
      <c r="G604" s="32" t="s">
        <v>41</v>
      </c>
      <c r="H604" s="36">
        <v>44914.661261574074</v>
      </c>
      <c r="I604" s="36">
        <v>44915.661261574074</v>
      </c>
      <c r="J604" s="36">
        <f>I604+AE604</f>
        <v>44920.661261574074</v>
      </c>
      <c r="K604" s="36">
        <f>J604+AF604</f>
        <v>44950.661261574074</v>
      </c>
      <c r="L604" s="38" t="s">
        <v>46</v>
      </c>
      <c r="M604" s="39">
        <v>44925.661261574074</v>
      </c>
      <c r="N604" s="32" t="s">
        <v>20</v>
      </c>
      <c r="O604" s="32"/>
      <c r="P604" s="36">
        <v>44930.661261574074</v>
      </c>
      <c r="Q604" s="32" t="s">
        <v>20</v>
      </c>
      <c r="R604" s="36">
        <v>44927.661261574074</v>
      </c>
      <c r="S604" s="36">
        <v>44931.661261574074</v>
      </c>
      <c r="T604" s="36">
        <v>44927.661261574074</v>
      </c>
      <c r="U604" s="36">
        <v>44932.661261574074</v>
      </c>
      <c r="V604" s="41">
        <v>1</v>
      </c>
      <c r="W604" s="36">
        <v>44933.661261574074</v>
      </c>
      <c r="X604" s="36">
        <v>44935.661261574074</v>
      </c>
      <c r="Y604" s="36">
        <v>44938.661261574074</v>
      </c>
      <c r="Z604" s="32"/>
      <c r="AA604" s="32"/>
      <c r="AB604" s="5">
        <v>44950.661261574074</v>
      </c>
      <c r="AC604" s="38">
        <f>ABS(M604-J604)</f>
        <v>5</v>
      </c>
      <c r="AD604" s="37">
        <f>U604-H604</f>
        <v>18</v>
      </c>
      <c r="AE604" s="37">
        <v>5</v>
      </c>
      <c r="AF604" s="37">
        <v>30</v>
      </c>
      <c r="AG604" s="32">
        <v>138</v>
      </c>
      <c r="AH604" s="41">
        <f>W604-U604</f>
        <v>1</v>
      </c>
      <c r="AI604" s="42">
        <f>U604-M604</f>
        <v>7</v>
      </c>
      <c r="AJ604" s="37">
        <f>I604-H604</f>
        <v>1</v>
      </c>
      <c r="AK604">
        <f>AB604-U604</f>
        <v>18</v>
      </c>
      <c r="AL604" s="11">
        <f>Y604-X604</f>
        <v>3</v>
      </c>
    </row>
    <row r="605" spans="1:38" x14ac:dyDescent="0.35">
      <c r="A605" s="32">
        <v>1577</v>
      </c>
      <c r="B605" s="32" t="s">
        <v>1223</v>
      </c>
      <c r="C605" s="38" t="s">
        <v>2461</v>
      </c>
      <c r="D605" s="32" t="s">
        <v>2490</v>
      </c>
      <c r="E605" s="32" t="s">
        <v>2522</v>
      </c>
      <c r="F605" s="32" t="str">
        <f t="shared" si="25"/>
        <v>Operations-Controller</v>
      </c>
      <c r="G605" s="32" t="s">
        <v>41</v>
      </c>
      <c r="H605" s="36">
        <v>44805.733078703706</v>
      </c>
      <c r="I605" s="36">
        <v>44807.733078703706</v>
      </c>
      <c r="J605" s="36">
        <f>I605+AE605</f>
        <v>44813.733078703706</v>
      </c>
      <c r="K605" s="36">
        <f>J605+AF605</f>
        <v>44837.733078703706</v>
      </c>
      <c r="L605" s="38" t="s">
        <v>47</v>
      </c>
      <c r="M605" s="39"/>
      <c r="N605" s="32"/>
      <c r="O605" s="32"/>
      <c r="P605" s="36"/>
      <c r="Q605" s="32"/>
      <c r="R605" s="32"/>
      <c r="S605" s="32"/>
      <c r="T605" s="36"/>
      <c r="U605" s="32"/>
      <c r="V605" s="32">
        <v>0</v>
      </c>
      <c r="W605" s="32"/>
      <c r="X605" s="32"/>
      <c r="Y605" s="32"/>
      <c r="Z605" s="32"/>
      <c r="AA605" s="32"/>
      <c r="AC605" s="38"/>
      <c r="AD605" s="40"/>
      <c r="AE605" s="37">
        <v>6</v>
      </c>
      <c r="AF605" s="37">
        <v>24</v>
      </c>
      <c r="AG605" s="32"/>
      <c r="AH605" s="32"/>
      <c r="AI605" s="32"/>
      <c r="AJ605" s="37">
        <f>I605-H605</f>
        <v>2</v>
      </c>
    </row>
    <row r="606" spans="1:38" x14ac:dyDescent="0.35">
      <c r="A606" s="32">
        <v>1507</v>
      </c>
      <c r="B606" s="32" t="s">
        <v>1056</v>
      </c>
      <c r="C606" s="38" t="s">
        <v>2461</v>
      </c>
      <c r="D606" s="32" t="s">
        <v>2490</v>
      </c>
      <c r="E606" s="32" t="s">
        <v>2522</v>
      </c>
      <c r="F606" s="32" t="str">
        <f t="shared" si="25"/>
        <v>Operations-Controller</v>
      </c>
      <c r="G606" s="32" t="s">
        <v>41</v>
      </c>
      <c r="H606" s="36">
        <v>44756.346215277779</v>
      </c>
      <c r="I606" s="36">
        <v>44760.346215277779</v>
      </c>
      <c r="J606" s="36">
        <f>I606+AE606</f>
        <v>44762.346215277779</v>
      </c>
      <c r="K606" s="36">
        <f>J606+AF606</f>
        <v>44777.346215277779</v>
      </c>
      <c r="L606" s="38" t="s">
        <v>47</v>
      </c>
      <c r="M606" s="39"/>
      <c r="N606" s="32"/>
      <c r="O606" s="32"/>
      <c r="P606" s="36"/>
      <c r="Q606" s="32"/>
      <c r="R606" s="32"/>
      <c r="S606" s="32"/>
      <c r="T606" s="36"/>
      <c r="U606" s="32"/>
      <c r="V606" s="32">
        <v>0</v>
      </c>
      <c r="W606" s="32"/>
      <c r="X606" s="32"/>
      <c r="Y606" s="32"/>
      <c r="Z606" s="32"/>
      <c r="AA606" s="32"/>
      <c r="AC606" s="38"/>
      <c r="AD606" s="40"/>
      <c r="AE606" s="37">
        <v>2</v>
      </c>
      <c r="AF606" s="37">
        <v>15</v>
      </c>
      <c r="AG606" s="32"/>
      <c r="AH606" s="32"/>
      <c r="AI606" s="32"/>
      <c r="AJ606" s="37">
        <f>I606-H606</f>
        <v>4</v>
      </c>
    </row>
    <row r="607" spans="1:38" x14ac:dyDescent="0.35">
      <c r="A607" s="32">
        <v>1423</v>
      </c>
      <c r="B607" s="32" t="s">
        <v>1222</v>
      </c>
      <c r="C607" s="38" t="s">
        <v>2461</v>
      </c>
      <c r="D607" s="32" t="s">
        <v>2490</v>
      </c>
      <c r="E607" s="32" t="s">
        <v>2522</v>
      </c>
      <c r="F607" s="32" t="str">
        <f t="shared" si="25"/>
        <v>Operations-Controller</v>
      </c>
      <c r="G607" s="32" t="s">
        <v>41</v>
      </c>
      <c r="H607" s="36">
        <v>44662.11314814815</v>
      </c>
      <c r="I607" s="36">
        <v>44665.11314814815</v>
      </c>
      <c r="J607" s="36">
        <f>I607+AE607</f>
        <v>44666.11314814815</v>
      </c>
      <c r="K607" s="36">
        <f>J607+AF607</f>
        <v>44675.11314814815</v>
      </c>
      <c r="L607" s="38" t="s">
        <v>47</v>
      </c>
      <c r="M607" s="39"/>
      <c r="N607" s="32"/>
      <c r="O607" s="32"/>
      <c r="P607" s="36"/>
      <c r="Q607" s="32"/>
      <c r="R607" s="32"/>
      <c r="S607" s="32"/>
      <c r="T607" s="36"/>
      <c r="U607" s="32"/>
      <c r="V607" s="32">
        <v>0</v>
      </c>
      <c r="W607" s="32"/>
      <c r="X607" s="32"/>
      <c r="Y607" s="32"/>
      <c r="Z607" s="32"/>
      <c r="AA607" s="32"/>
      <c r="AC607" s="38"/>
      <c r="AD607" s="40"/>
      <c r="AE607" s="37">
        <v>1</v>
      </c>
      <c r="AF607" s="37">
        <v>9</v>
      </c>
      <c r="AG607" s="32"/>
      <c r="AH607" s="32"/>
      <c r="AI607" s="32"/>
      <c r="AJ607" s="37">
        <f>I607-H607</f>
        <v>3</v>
      </c>
    </row>
    <row r="608" spans="1:38" x14ac:dyDescent="0.35">
      <c r="A608" s="32">
        <v>1272</v>
      </c>
      <c r="B608" s="32" t="s">
        <v>1321</v>
      </c>
      <c r="C608" s="38" t="s">
        <v>2461</v>
      </c>
      <c r="D608" s="32" t="s">
        <v>2490</v>
      </c>
      <c r="E608" s="32" t="s">
        <v>2522</v>
      </c>
      <c r="F608" s="32" t="str">
        <f t="shared" si="25"/>
        <v>Operations-Controller</v>
      </c>
      <c r="G608" s="32" t="s">
        <v>41</v>
      </c>
      <c r="H608" s="36">
        <v>44712.107928240737</v>
      </c>
      <c r="I608" s="36">
        <v>44716.107928240737</v>
      </c>
      <c r="J608" s="36">
        <f>I608+AE608</f>
        <v>44717.107928240737</v>
      </c>
      <c r="K608" s="36">
        <f>J608+AF608</f>
        <v>44746.107928240737</v>
      </c>
      <c r="L608" s="38" t="s">
        <v>46</v>
      </c>
      <c r="M608" s="39">
        <v>44719.107928240737</v>
      </c>
      <c r="N608" s="32" t="s">
        <v>20</v>
      </c>
      <c r="O608" s="32"/>
      <c r="P608" s="36">
        <v>44724.107928240737</v>
      </c>
      <c r="Q608" s="32" t="s">
        <v>20</v>
      </c>
      <c r="R608" s="36">
        <v>44720.107928240737</v>
      </c>
      <c r="S608" s="36">
        <v>44722.107928240737</v>
      </c>
      <c r="T608" s="36">
        <v>44721.107928240737</v>
      </c>
      <c r="U608" s="36">
        <v>44728.107928240737</v>
      </c>
      <c r="V608" s="41">
        <v>1</v>
      </c>
      <c r="W608" s="36">
        <v>44729.107928240737</v>
      </c>
      <c r="X608" s="36">
        <v>44731.107928240737</v>
      </c>
      <c r="Y608" s="36">
        <v>44733.107928240737</v>
      </c>
      <c r="Z608" s="32"/>
      <c r="AA608" s="32"/>
      <c r="AB608" s="5">
        <v>44750.107928240737</v>
      </c>
      <c r="AC608" s="38">
        <f>ABS(M608-J608)</f>
        <v>2</v>
      </c>
      <c r="AD608" s="37">
        <f>U608-H608</f>
        <v>16</v>
      </c>
      <c r="AE608" s="37">
        <v>1</v>
      </c>
      <c r="AF608" s="37">
        <v>29</v>
      </c>
      <c r="AG608" s="32">
        <v>132</v>
      </c>
      <c r="AH608" s="41">
        <f>W608-U608</f>
        <v>1</v>
      </c>
      <c r="AI608" s="42">
        <f>U608-M608</f>
        <v>9</v>
      </c>
      <c r="AJ608" s="37">
        <f>I608-H608</f>
        <v>4</v>
      </c>
      <c r="AK608">
        <f>AB608-U608</f>
        <v>22</v>
      </c>
      <c r="AL608" s="11">
        <f>Y608-X608</f>
        <v>2</v>
      </c>
    </row>
    <row r="609" spans="1:38" x14ac:dyDescent="0.35">
      <c r="A609" s="32">
        <v>1216</v>
      </c>
      <c r="B609" s="32" t="s">
        <v>1221</v>
      </c>
      <c r="C609" s="38" t="s">
        <v>2461</v>
      </c>
      <c r="D609" s="32" t="s">
        <v>2490</v>
      </c>
      <c r="E609" s="32" t="s">
        <v>2522</v>
      </c>
      <c r="F609" s="32" t="str">
        <f t="shared" si="25"/>
        <v>Operations-Controller</v>
      </c>
      <c r="G609" s="32" t="s">
        <v>41</v>
      </c>
      <c r="H609" s="36">
        <v>45129.004317129627</v>
      </c>
      <c r="I609" s="36">
        <v>45132.004317129627</v>
      </c>
      <c r="J609" s="36">
        <f>I609+AE609</f>
        <v>45138.004317129627</v>
      </c>
      <c r="K609" s="36">
        <f>J609+AF609</f>
        <v>45145.004317129627</v>
      </c>
      <c r="L609" s="38" t="s">
        <v>47</v>
      </c>
      <c r="M609" s="39"/>
      <c r="N609" s="32"/>
      <c r="O609" s="32"/>
      <c r="P609" s="36"/>
      <c r="Q609" s="32"/>
      <c r="R609" s="32"/>
      <c r="S609" s="32"/>
      <c r="T609" s="36"/>
      <c r="U609" s="32"/>
      <c r="V609" s="32">
        <v>0</v>
      </c>
      <c r="W609" s="32"/>
      <c r="X609" s="32"/>
      <c r="Y609" s="32"/>
      <c r="Z609" s="32"/>
      <c r="AA609" s="32"/>
      <c r="AC609" s="38"/>
      <c r="AD609" s="40"/>
      <c r="AE609" s="37">
        <v>6</v>
      </c>
      <c r="AF609" s="37">
        <v>7</v>
      </c>
      <c r="AG609" s="32"/>
      <c r="AH609" s="32"/>
      <c r="AI609" s="32"/>
      <c r="AJ609" s="37">
        <f>I609-H609</f>
        <v>3</v>
      </c>
    </row>
    <row r="610" spans="1:38" x14ac:dyDescent="0.35">
      <c r="A610" s="32">
        <v>1186</v>
      </c>
      <c r="B610" s="32" t="s">
        <v>1058</v>
      </c>
      <c r="C610" s="38" t="s">
        <v>2461</v>
      </c>
      <c r="D610" s="32" t="s">
        <v>2490</v>
      </c>
      <c r="E610" s="32" t="s">
        <v>2523</v>
      </c>
      <c r="F610" s="32" t="str">
        <f t="shared" si="25"/>
        <v>Operations-Business Partner</v>
      </c>
      <c r="G610" s="32" t="s">
        <v>41</v>
      </c>
      <c r="H610" s="36">
        <v>45072.784872685188</v>
      </c>
      <c r="I610" s="36">
        <v>45076.784872685188</v>
      </c>
      <c r="J610" s="36">
        <f>I610+AE610</f>
        <v>45080.784872685188</v>
      </c>
      <c r="K610" s="36">
        <f>J610+AF610</f>
        <v>45101.784872685188</v>
      </c>
      <c r="L610" s="38" t="s">
        <v>47</v>
      </c>
      <c r="M610" s="39"/>
      <c r="N610" s="32"/>
      <c r="O610" s="32"/>
      <c r="P610" s="36"/>
      <c r="Q610" s="32"/>
      <c r="R610" s="32"/>
      <c r="S610" s="32"/>
      <c r="T610" s="36"/>
      <c r="U610" s="32"/>
      <c r="V610" s="32">
        <v>0</v>
      </c>
      <c r="W610" s="32"/>
      <c r="X610" s="32"/>
      <c r="Y610" s="32"/>
      <c r="Z610" s="32"/>
      <c r="AA610" s="32"/>
      <c r="AC610" s="38"/>
      <c r="AD610" s="40"/>
      <c r="AE610" s="37">
        <v>4</v>
      </c>
      <c r="AF610" s="37">
        <v>21</v>
      </c>
      <c r="AG610" s="32"/>
      <c r="AH610" s="32"/>
      <c r="AI610" s="32"/>
      <c r="AJ610" s="37">
        <f>I610-H610</f>
        <v>4</v>
      </c>
    </row>
    <row r="611" spans="1:38" x14ac:dyDescent="0.35">
      <c r="A611" s="32">
        <v>1129</v>
      </c>
      <c r="B611" s="32" t="s">
        <v>1060</v>
      </c>
      <c r="C611" s="38" t="s">
        <v>2461</v>
      </c>
      <c r="D611" s="32" t="s">
        <v>2490</v>
      </c>
      <c r="E611" s="32" t="s">
        <v>2523</v>
      </c>
      <c r="F611" s="32" t="str">
        <f t="shared" si="25"/>
        <v>Operations-Business Partner</v>
      </c>
      <c r="G611" s="32" t="s">
        <v>41</v>
      </c>
      <c r="H611" s="36">
        <v>45095.561550925922</v>
      </c>
      <c r="I611" s="36">
        <v>45097.561550925922</v>
      </c>
      <c r="J611" s="36">
        <f>I611+AE611</f>
        <v>45102.561550925922</v>
      </c>
      <c r="K611" s="36">
        <f>J611+AF611</f>
        <v>45108.561550925922</v>
      </c>
      <c r="L611" s="38" t="s">
        <v>47</v>
      </c>
      <c r="M611" s="39"/>
      <c r="N611" s="32"/>
      <c r="O611" s="32"/>
      <c r="P611" s="36"/>
      <c r="Q611" s="32"/>
      <c r="R611" s="32"/>
      <c r="S611" s="32"/>
      <c r="T611" s="36"/>
      <c r="U611" s="32"/>
      <c r="V611" s="32">
        <v>0</v>
      </c>
      <c r="W611" s="32"/>
      <c r="X611" s="32"/>
      <c r="Y611" s="32"/>
      <c r="Z611" s="32"/>
      <c r="AA611" s="32"/>
      <c r="AC611" s="38"/>
      <c r="AD611" s="40"/>
      <c r="AE611" s="37">
        <v>5</v>
      </c>
      <c r="AF611" s="37">
        <v>6</v>
      </c>
      <c r="AG611" s="32"/>
      <c r="AH611" s="32"/>
      <c r="AI611" s="32"/>
      <c r="AJ611" s="37">
        <f>I611-H611</f>
        <v>2</v>
      </c>
    </row>
    <row r="612" spans="1:38" x14ac:dyDescent="0.35">
      <c r="A612" s="32">
        <v>1082</v>
      </c>
      <c r="B612" s="32" t="s">
        <v>1273</v>
      </c>
      <c r="C612" s="38" t="s">
        <v>2461</v>
      </c>
      <c r="D612" s="32" t="s">
        <v>2490</v>
      </c>
      <c r="E612" s="32" t="s">
        <v>2523</v>
      </c>
      <c r="F612" s="32" t="str">
        <f t="shared" si="25"/>
        <v>Operations-Business Partner</v>
      </c>
      <c r="G612" s="32" t="s">
        <v>41</v>
      </c>
      <c r="H612" s="36">
        <v>44893.976215277777</v>
      </c>
      <c r="I612" s="36">
        <v>44894.976215277777</v>
      </c>
      <c r="J612" s="36">
        <f>I612+AE612</f>
        <v>44899.976215277777</v>
      </c>
      <c r="K612" s="36">
        <f>J612+AF612</f>
        <v>44918.976215277777</v>
      </c>
      <c r="L612" s="38" t="s">
        <v>46</v>
      </c>
      <c r="M612" s="39">
        <v>44906.976215277777</v>
      </c>
      <c r="N612" s="32" t="s">
        <v>20</v>
      </c>
      <c r="O612" s="32"/>
      <c r="P612" s="36">
        <v>44910.976215277777</v>
      </c>
      <c r="Q612" s="32" t="s">
        <v>20</v>
      </c>
      <c r="R612" s="36">
        <v>44907.976215277777</v>
      </c>
      <c r="S612" s="36">
        <v>44908.976215277777</v>
      </c>
      <c r="T612" s="36">
        <v>44909.976215277777</v>
      </c>
      <c r="U612" s="36">
        <v>44910.976215277777</v>
      </c>
      <c r="V612" s="41">
        <v>1</v>
      </c>
      <c r="W612" s="36">
        <v>44912.976215277777</v>
      </c>
      <c r="X612" s="36">
        <v>44914.976215277777</v>
      </c>
      <c r="Y612" s="36">
        <v>44916.976215277777</v>
      </c>
      <c r="Z612" s="32"/>
      <c r="AA612" s="32"/>
      <c r="AB612" s="5">
        <v>44937.976215277777</v>
      </c>
      <c r="AC612" s="38">
        <f>ABS(M612-J612)</f>
        <v>7</v>
      </c>
      <c r="AD612" s="37">
        <f>U612-H612</f>
        <v>17</v>
      </c>
      <c r="AE612" s="37">
        <v>5</v>
      </c>
      <c r="AF612" s="37">
        <v>19</v>
      </c>
      <c r="AG612" s="32">
        <v>135</v>
      </c>
      <c r="AH612" s="41">
        <f>W612-U612</f>
        <v>2</v>
      </c>
      <c r="AI612" s="42">
        <f>U612-M612</f>
        <v>4</v>
      </c>
      <c r="AJ612" s="37">
        <f>I612-H612</f>
        <v>1</v>
      </c>
      <c r="AK612">
        <f>AB612-U612</f>
        <v>27</v>
      </c>
      <c r="AL612" s="11">
        <f>Y612-X612</f>
        <v>2</v>
      </c>
    </row>
    <row r="613" spans="1:38" x14ac:dyDescent="0.35">
      <c r="A613" s="32">
        <v>1046</v>
      </c>
      <c r="B613" s="32" t="s">
        <v>1230</v>
      </c>
      <c r="C613" s="38" t="s">
        <v>2461</v>
      </c>
      <c r="D613" s="32" t="s">
        <v>2490</v>
      </c>
      <c r="E613" s="32" t="s">
        <v>2523</v>
      </c>
      <c r="F613" s="32" t="str">
        <f t="shared" si="25"/>
        <v>Operations-Business Partner</v>
      </c>
      <c r="G613" s="32" t="s">
        <v>41</v>
      </c>
      <c r="H613" s="36">
        <v>44887.960578703707</v>
      </c>
      <c r="I613" s="36">
        <v>44889.960578703707</v>
      </c>
      <c r="J613" s="36">
        <f>I613+AE613</f>
        <v>44891.960578703707</v>
      </c>
      <c r="K613" s="36">
        <f>J613+AF613</f>
        <v>44910.960578703707</v>
      </c>
      <c r="L613" s="38" t="s">
        <v>47</v>
      </c>
      <c r="M613" s="39"/>
      <c r="N613" s="32"/>
      <c r="O613" s="32"/>
      <c r="P613" s="36"/>
      <c r="Q613" s="32"/>
      <c r="R613" s="32"/>
      <c r="S613" s="32"/>
      <c r="T613" s="36"/>
      <c r="U613" s="32"/>
      <c r="V613" s="32">
        <v>0</v>
      </c>
      <c r="W613" s="32"/>
      <c r="X613" s="32"/>
      <c r="Y613" s="32"/>
      <c r="Z613" s="32"/>
      <c r="AA613" s="32"/>
      <c r="AC613" s="38"/>
      <c r="AD613" s="40"/>
      <c r="AE613" s="37">
        <v>2</v>
      </c>
      <c r="AF613" s="37">
        <v>19</v>
      </c>
      <c r="AG613" s="32"/>
      <c r="AH613" s="32"/>
      <c r="AI613" s="32"/>
      <c r="AJ613" s="37">
        <f>I613-H613</f>
        <v>2</v>
      </c>
    </row>
    <row r="614" spans="1:38" x14ac:dyDescent="0.35">
      <c r="A614" s="32">
        <v>940</v>
      </c>
      <c r="B614" s="32" t="s">
        <v>939</v>
      </c>
      <c r="C614" s="38" t="s">
        <v>2461</v>
      </c>
      <c r="D614" s="32" t="s">
        <v>2490</v>
      </c>
      <c r="E614" s="32" t="s">
        <v>2523</v>
      </c>
      <c r="F614" s="32" t="str">
        <f t="shared" si="25"/>
        <v>Operations-Business Partner</v>
      </c>
      <c r="G614" s="32" t="s">
        <v>41</v>
      </c>
      <c r="H614" s="36">
        <v>44998.704907407409</v>
      </c>
      <c r="I614" s="36">
        <v>45001.704907407409</v>
      </c>
      <c r="J614" s="36">
        <f>I614+AE614</f>
        <v>45005.704907407409</v>
      </c>
      <c r="K614" s="36">
        <f>J614+AF614</f>
        <v>45034.704907407409</v>
      </c>
      <c r="L614" s="38" t="s">
        <v>46</v>
      </c>
      <c r="M614" s="39">
        <v>45017.704907407409</v>
      </c>
      <c r="N614" s="32" t="s">
        <v>21</v>
      </c>
      <c r="O614" s="32"/>
      <c r="P614" s="36">
        <v>45020.704907407409</v>
      </c>
      <c r="Q614" s="32" t="s">
        <v>21</v>
      </c>
      <c r="R614" s="32"/>
      <c r="S614" s="32"/>
      <c r="T614" s="36">
        <v>45019.704907407409</v>
      </c>
      <c r="U614" s="32"/>
      <c r="V614" s="32">
        <v>0</v>
      </c>
      <c r="W614" s="32"/>
      <c r="X614" s="32"/>
      <c r="Y614" s="32"/>
      <c r="Z614" s="32"/>
      <c r="AA614" s="32"/>
      <c r="AC614" s="38">
        <f>ABS(M614-J614)</f>
        <v>12</v>
      </c>
      <c r="AD614" s="40"/>
      <c r="AE614" s="37">
        <v>4</v>
      </c>
      <c r="AF614" s="37">
        <v>29</v>
      </c>
      <c r="AG614" s="32"/>
      <c r="AH614" s="32"/>
      <c r="AI614" s="32"/>
      <c r="AJ614" s="37">
        <f>I614-H614</f>
        <v>3</v>
      </c>
    </row>
    <row r="615" spans="1:38" x14ac:dyDescent="0.35">
      <c r="A615" s="32">
        <v>848</v>
      </c>
      <c r="B615" s="32" t="s">
        <v>861</v>
      </c>
      <c r="C615" s="38" t="s">
        <v>2461</v>
      </c>
      <c r="D615" s="32" t="s">
        <v>2490</v>
      </c>
      <c r="E615" s="32" t="s">
        <v>2523</v>
      </c>
      <c r="F615" s="32" t="str">
        <f t="shared" si="25"/>
        <v>Operations-Business Partner</v>
      </c>
      <c r="G615" s="32" t="s">
        <v>41</v>
      </c>
      <c r="H615" s="36">
        <v>44778.836053240739</v>
      </c>
      <c r="I615" s="36">
        <v>44780.836053240739</v>
      </c>
      <c r="J615" s="36">
        <f>I615+AE615</f>
        <v>44783.836053240739</v>
      </c>
      <c r="K615" s="36">
        <f>J615+AF615</f>
        <v>44789.836053240739</v>
      </c>
      <c r="L615" s="38" t="s">
        <v>46</v>
      </c>
      <c r="M615" s="39">
        <v>44795.836053240739</v>
      </c>
      <c r="N615" s="32" t="s">
        <v>48</v>
      </c>
      <c r="O615" s="32" t="s">
        <v>27</v>
      </c>
      <c r="P615" s="36"/>
      <c r="Q615" s="32"/>
      <c r="R615" s="32"/>
      <c r="S615" s="32"/>
      <c r="T615" s="36"/>
      <c r="U615" s="32"/>
      <c r="V615" s="32">
        <v>0</v>
      </c>
      <c r="W615" s="32"/>
      <c r="X615" s="32"/>
      <c r="Y615" s="32"/>
      <c r="Z615" s="32"/>
      <c r="AA615" s="32" t="s">
        <v>30</v>
      </c>
      <c r="AC615" s="38">
        <f>ABS(M615-J615)</f>
        <v>12</v>
      </c>
      <c r="AD615" s="40"/>
      <c r="AE615" s="37">
        <v>3</v>
      </c>
      <c r="AF615" s="37">
        <v>6</v>
      </c>
      <c r="AG615" s="32"/>
      <c r="AH615" s="32"/>
      <c r="AI615" s="32"/>
      <c r="AJ615" s="37">
        <f>I615-H615</f>
        <v>2</v>
      </c>
    </row>
    <row r="616" spans="1:38" x14ac:dyDescent="0.35">
      <c r="A616" s="32">
        <v>819</v>
      </c>
      <c r="B616" s="32" t="s">
        <v>836</v>
      </c>
      <c r="C616" s="38" t="s">
        <v>2461</v>
      </c>
      <c r="D616" s="32" t="s">
        <v>2490</v>
      </c>
      <c r="E616" s="32" t="s">
        <v>2523</v>
      </c>
      <c r="F616" s="32" t="str">
        <f t="shared" si="25"/>
        <v>Operations-Business Partner</v>
      </c>
      <c r="G616" s="32" t="s">
        <v>41</v>
      </c>
      <c r="H616" s="36">
        <v>44670.895150462966</v>
      </c>
      <c r="I616" s="36">
        <v>44674.895150462966</v>
      </c>
      <c r="J616" s="36">
        <f>I616+AE616</f>
        <v>44676.895150462966</v>
      </c>
      <c r="K616" s="36">
        <f>J616+AF616</f>
        <v>44704.895150462966</v>
      </c>
      <c r="L616" s="38" t="s">
        <v>46</v>
      </c>
      <c r="M616" s="39">
        <v>44690.895150462966</v>
      </c>
      <c r="N616" s="32" t="s">
        <v>21</v>
      </c>
      <c r="O616" s="32"/>
      <c r="P616" s="36">
        <v>44697.895150462966</v>
      </c>
      <c r="Q616" s="32" t="s">
        <v>21</v>
      </c>
      <c r="R616" s="32"/>
      <c r="S616" s="32"/>
      <c r="T616" s="36">
        <v>44694.895150462966</v>
      </c>
      <c r="U616" s="32"/>
      <c r="V616" s="32">
        <v>0</v>
      </c>
      <c r="W616" s="32"/>
      <c r="X616" s="32"/>
      <c r="Y616" s="32"/>
      <c r="Z616" s="32"/>
      <c r="AA616" s="32"/>
      <c r="AC616" s="38">
        <f>ABS(M616-J616)</f>
        <v>14</v>
      </c>
      <c r="AD616" s="40"/>
      <c r="AE616" s="37">
        <v>2</v>
      </c>
      <c r="AF616" s="37">
        <v>28</v>
      </c>
      <c r="AG616" s="32"/>
      <c r="AH616" s="32"/>
      <c r="AI616" s="32"/>
      <c r="AJ616" s="37">
        <f>I616-H616</f>
        <v>4</v>
      </c>
    </row>
    <row r="617" spans="1:38" x14ac:dyDescent="0.35">
      <c r="A617" s="32">
        <v>814</v>
      </c>
      <c r="B617" s="32" t="s">
        <v>832</v>
      </c>
      <c r="C617" s="38" t="s">
        <v>2461</v>
      </c>
      <c r="D617" s="32" t="s">
        <v>2490</v>
      </c>
      <c r="E617" s="32" t="s">
        <v>2523</v>
      </c>
      <c r="F617" s="32" t="str">
        <f t="shared" si="25"/>
        <v>Operations-Business Partner</v>
      </c>
      <c r="G617" s="32" t="s">
        <v>41</v>
      </c>
      <c r="H617" s="36">
        <v>44671.895150462966</v>
      </c>
      <c r="I617" s="36">
        <v>44672.895150462966</v>
      </c>
      <c r="J617" s="36">
        <f>I617+AE617</f>
        <v>44676.895150462966</v>
      </c>
      <c r="K617" s="36">
        <f>J617+AF617</f>
        <v>44691.895150462966</v>
      </c>
      <c r="L617" s="38" t="s">
        <v>46</v>
      </c>
      <c r="M617" s="39">
        <v>44686.895150462966</v>
      </c>
      <c r="N617" s="32" t="s">
        <v>21</v>
      </c>
      <c r="O617" s="32"/>
      <c r="P617" s="36">
        <v>44691.895150462966</v>
      </c>
      <c r="Q617" s="32" t="s">
        <v>21</v>
      </c>
      <c r="R617" s="32"/>
      <c r="S617" s="32"/>
      <c r="T617" s="36">
        <v>44690.895150462966</v>
      </c>
      <c r="U617" s="32"/>
      <c r="V617" s="32">
        <v>0</v>
      </c>
      <c r="W617" s="32"/>
      <c r="X617" s="32"/>
      <c r="Y617" s="32"/>
      <c r="Z617" s="32"/>
      <c r="AA617" s="32"/>
      <c r="AC617" s="38">
        <f>ABS(M617-J617)</f>
        <v>10</v>
      </c>
      <c r="AD617" s="40"/>
      <c r="AE617" s="37">
        <v>4</v>
      </c>
      <c r="AF617" s="37">
        <v>15</v>
      </c>
      <c r="AG617" s="32"/>
      <c r="AH617" s="32"/>
      <c r="AI617" s="32"/>
      <c r="AJ617" s="37">
        <f>I617-H617</f>
        <v>1</v>
      </c>
    </row>
    <row r="618" spans="1:38" x14ac:dyDescent="0.35">
      <c r="A618" s="32">
        <v>790</v>
      </c>
      <c r="B618" s="32" t="s">
        <v>810</v>
      </c>
      <c r="C618" s="38" t="s">
        <v>2461</v>
      </c>
      <c r="D618" s="32" t="s">
        <v>2490</v>
      </c>
      <c r="E618" s="32" t="s">
        <v>2523</v>
      </c>
      <c r="F618" s="32" t="str">
        <f t="shared" si="25"/>
        <v>Operations-Business Partner</v>
      </c>
      <c r="G618" s="32" t="s">
        <v>41</v>
      </c>
      <c r="H618" s="36">
        <v>44933.996932870374</v>
      </c>
      <c r="I618" s="36">
        <v>44935.996932870374</v>
      </c>
      <c r="J618" s="36">
        <f>I618+AE618</f>
        <v>44941.996932870374</v>
      </c>
      <c r="K618" s="36">
        <f>J618+AF618</f>
        <v>44963.996932870374</v>
      </c>
      <c r="L618" s="38" t="s">
        <v>46</v>
      </c>
      <c r="M618" s="39">
        <v>44954.996932870374</v>
      </c>
      <c r="N618" s="32" t="s">
        <v>48</v>
      </c>
      <c r="O618" s="32" t="s">
        <v>26</v>
      </c>
      <c r="P618" s="36"/>
      <c r="Q618" s="32"/>
      <c r="R618" s="32"/>
      <c r="S618" s="32"/>
      <c r="T618" s="36">
        <v>44955.996932870374</v>
      </c>
      <c r="U618" s="32"/>
      <c r="V618" s="32">
        <v>0</v>
      </c>
      <c r="W618" s="32"/>
      <c r="X618" s="32"/>
      <c r="Y618" s="32"/>
      <c r="Z618" s="32"/>
      <c r="AA618" s="32" t="s">
        <v>31</v>
      </c>
      <c r="AC618" s="38">
        <f>ABS(M618-J618)</f>
        <v>13</v>
      </c>
      <c r="AD618" s="40"/>
      <c r="AE618" s="37">
        <v>6</v>
      </c>
      <c r="AF618" s="37">
        <v>22</v>
      </c>
      <c r="AG618" s="32"/>
      <c r="AH618" s="32"/>
      <c r="AI618" s="32"/>
      <c r="AJ618" s="37">
        <f>I618-H618</f>
        <v>2</v>
      </c>
    </row>
    <row r="619" spans="1:38" x14ac:dyDescent="0.35">
      <c r="A619" s="32">
        <v>736</v>
      </c>
      <c r="B619" s="32" t="s">
        <v>762</v>
      </c>
      <c r="C619" s="38" t="s">
        <v>2461</v>
      </c>
      <c r="D619" s="32" t="s">
        <v>2490</v>
      </c>
      <c r="E619" s="32" t="s">
        <v>2523</v>
      </c>
      <c r="F619" s="32" t="str">
        <f t="shared" si="25"/>
        <v>Operations-Business Partner</v>
      </c>
      <c r="G619" s="32" t="s">
        <v>41</v>
      </c>
      <c r="H619" s="36">
        <v>45040.644548611112</v>
      </c>
      <c r="I619" s="36">
        <v>45043.644548611112</v>
      </c>
      <c r="J619" s="36">
        <f>I619+AE619</f>
        <v>45047.644548611112</v>
      </c>
      <c r="K619" s="36">
        <f>J619+AF619</f>
        <v>45066.644548611112</v>
      </c>
      <c r="L619" s="38" t="s">
        <v>47</v>
      </c>
      <c r="M619" s="39"/>
      <c r="N619" s="32"/>
      <c r="O619" s="32"/>
      <c r="P619" s="36"/>
      <c r="Q619" s="32"/>
      <c r="R619" s="32"/>
      <c r="S619" s="32"/>
      <c r="T619" s="36"/>
      <c r="U619" s="32"/>
      <c r="V619" s="32">
        <v>0</v>
      </c>
      <c r="W619" s="32"/>
      <c r="X619" s="32"/>
      <c r="Y619" s="32"/>
      <c r="Z619" s="32"/>
      <c r="AA619" s="32"/>
      <c r="AC619" s="38"/>
      <c r="AD619" s="40"/>
      <c r="AE619" s="37">
        <v>4</v>
      </c>
      <c r="AF619" s="37">
        <v>19</v>
      </c>
      <c r="AG619" s="32"/>
      <c r="AH619" s="32"/>
      <c r="AI619" s="32"/>
      <c r="AJ619" s="37">
        <f>I619-H619</f>
        <v>3</v>
      </c>
    </row>
    <row r="620" spans="1:38" x14ac:dyDescent="0.35">
      <c r="A620" s="32">
        <v>733</v>
      </c>
      <c r="B620" s="32" t="s">
        <v>759</v>
      </c>
      <c r="C620" s="38" t="s">
        <v>2461</v>
      </c>
      <c r="D620" s="32" t="s">
        <v>2490</v>
      </c>
      <c r="E620" s="32" t="s">
        <v>2523</v>
      </c>
      <c r="F620" s="32" t="str">
        <f t="shared" si="25"/>
        <v>Operations-Business Partner</v>
      </c>
      <c r="G620" s="32" t="s">
        <v>41</v>
      </c>
      <c r="H620" s="36">
        <v>45038.644548611112</v>
      </c>
      <c r="I620" s="36">
        <v>45042.644548611112</v>
      </c>
      <c r="J620" s="36">
        <f>I620+AE620</f>
        <v>45047.644548611112</v>
      </c>
      <c r="K620" s="36">
        <f>J620+AF620</f>
        <v>45059.644548611112</v>
      </c>
      <c r="L620" s="38" t="s">
        <v>46</v>
      </c>
      <c r="M620" s="39">
        <v>45060.644548611112</v>
      </c>
      <c r="N620" s="32" t="s">
        <v>20</v>
      </c>
      <c r="O620" s="32"/>
      <c r="P620" s="36">
        <v>45065.644548611112</v>
      </c>
      <c r="Q620" s="32" t="s">
        <v>20</v>
      </c>
      <c r="R620" s="36">
        <v>45061.644548611112</v>
      </c>
      <c r="S620" s="36">
        <v>45062.644548611112</v>
      </c>
      <c r="T620" s="36">
        <v>45064.644548611112</v>
      </c>
      <c r="U620" s="36">
        <v>45073.644548611112</v>
      </c>
      <c r="V620" s="41">
        <v>1</v>
      </c>
      <c r="W620" s="36">
        <v>45076.644548611112</v>
      </c>
      <c r="X620" s="36">
        <v>45077.644548611112</v>
      </c>
      <c r="Y620" s="36">
        <v>45079.644548611112</v>
      </c>
      <c r="Z620" s="32"/>
      <c r="AA620" s="32"/>
      <c r="AB620" s="5">
        <v>45094.644548611112</v>
      </c>
      <c r="AC620" s="38">
        <f>ABS(M620-J620)</f>
        <v>13</v>
      </c>
      <c r="AD620" s="37">
        <f>U620-H620</f>
        <v>35</v>
      </c>
      <c r="AE620" s="37">
        <v>5</v>
      </c>
      <c r="AF620" s="37">
        <v>12</v>
      </c>
      <c r="AG620" s="32">
        <v>169</v>
      </c>
      <c r="AH620" s="41">
        <f>W620-U620</f>
        <v>3</v>
      </c>
      <c r="AI620" s="42">
        <f>U620-M620</f>
        <v>13</v>
      </c>
      <c r="AJ620" s="37">
        <f>I620-H620</f>
        <v>4</v>
      </c>
      <c r="AK620">
        <f>AB620-U620</f>
        <v>21</v>
      </c>
      <c r="AL620" s="11">
        <f>Y620-X620</f>
        <v>2</v>
      </c>
    </row>
    <row r="621" spans="1:38" x14ac:dyDescent="0.35">
      <c r="A621" s="32">
        <v>681</v>
      </c>
      <c r="B621" s="32" t="s">
        <v>713</v>
      </c>
      <c r="C621" s="38" t="s">
        <v>2461</v>
      </c>
      <c r="D621" s="32" t="s">
        <v>2490</v>
      </c>
      <c r="E621" s="32" t="s">
        <v>2523</v>
      </c>
      <c r="F621" s="32" t="str">
        <f t="shared" si="25"/>
        <v>Operations-Business Partner</v>
      </c>
      <c r="G621" s="32" t="s">
        <v>41</v>
      </c>
      <c r="H621" s="36">
        <v>45100.115520833337</v>
      </c>
      <c r="I621" s="36">
        <v>45102.115520833337</v>
      </c>
      <c r="J621" s="36">
        <f>I621+AE621</f>
        <v>45106.115520833337</v>
      </c>
      <c r="K621" s="36">
        <f>J621+AF621</f>
        <v>45125.115520833337</v>
      </c>
      <c r="L621" s="38" t="s">
        <v>46</v>
      </c>
      <c r="M621" s="39">
        <v>45121.115520833337</v>
      </c>
      <c r="N621" s="32" t="s">
        <v>48</v>
      </c>
      <c r="O621" s="32" t="s">
        <v>28</v>
      </c>
      <c r="P621" s="36"/>
      <c r="Q621" s="32"/>
      <c r="R621" s="32"/>
      <c r="S621" s="32"/>
      <c r="T621" s="36"/>
      <c r="U621" s="32"/>
      <c r="V621" s="32">
        <v>0</v>
      </c>
      <c r="W621" s="32"/>
      <c r="X621" s="32"/>
      <c r="Y621" s="32"/>
      <c r="Z621" s="32"/>
      <c r="AA621" s="32" t="s">
        <v>31</v>
      </c>
      <c r="AC621" s="38">
        <f>ABS(M621-J621)</f>
        <v>15</v>
      </c>
      <c r="AD621" s="40"/>
      <c r="AE621" s="37">
        <v>4</v>
      </c>
      <c r="AF621" s="37">
        <v>19</v>
      </c>
      <c r="AG621" s="32"/>
      <c r="AH621" s="32"/>
      <c r="AI621" s="32"/>
      <c r="AJ621" s="37">
        <f>I621-H621</f>
        <v>2</v>
      </c>
    </row>
    <row r="622" spans="1:38" x14ac:dyDescent="0.35">
      <c r="A622" s="32">
        <v>568</v>
      </c>
      <c r="B622" s="32" t="s">
        <v>616</v>
      </c>
      <c r="C622" s="38" t="s">
        <v>2461</v>
      </c>
      <c r="D622" s="32" t="s">
        <v>2490</v>
      </c>
      <c r="E622" s="32" t="s">
        <v>2523</v>
      </c>
      <c r="F622" s="32" t="str">
        <f t="shared" si="25"/>
        <v>Operations-Business Partner</v>
      </c>
      <c r="G622" s="32" t="s">
        <v>41</v>
      </c>
      <c r="H622" s="36">
        <v>44864.965416666666</v>
      </c>
      <c r="I622" s="36">
        <v>44867.965416666666</v>
      </c>
      <c r="J622" s="36">
        <f>I622+AE622</f>
        <v>44873.965416666666</v>
      </c>
      <c r="K622" s="36">
        <f>J622+AF622</f>
        <v>44882.965416666666</v>
      </c>
      <c r="L622" s="38" t="s">
        <v>46</v>
      </c>
      <c r="M622" s="39">
        <v>44889.965416666666</v>
      </c>
      <c r="N622" s="32" t="s">
        <v>48</v>
      </c>
      <c r="O622" s="32" t="s">
        <v>26</v>
      </c>
      <c r="P622" s="36"/>
      <c r="Q622" s="32"/>
      <c r="R622" s="32"/>
      <c r="S622" s="32"/>
      <c r="T622" s="36">
        <v>44892.965416666666</v>
      </c>
      <c r="U622" s="32"/>
      <c r="V622" s="32">
        <v>0</v>
      </c>
      <c r="W622" s="32"/>
      <c r="X622" s="32"/>
      <c r="Y622" s="32"/>
      <c r="Z622" s="32"/>
      <c r="AA622" s="32" t="s">
        <v>31</v>
      </c>
      <c r="AC622" s="38">
        <f>ABS(M622-J622)</f>
        <v>16</v>
      </c>
      <c r="AD622" s="40"/>
      <c r="AE622" s="37">
        <v>6</v>
      </c>
      <c r="AF622" s="37">
        <v>9</v>
      </c>
      <c r="AG622" s="32"/>
      <c r="AH622" s="32"/>
      <c r="AI622" s="32"/>
      <c r="AJ622" s="37">
        <f>I622-H622</f>
        <v>3</v>
      </c>
    </row>
    <row r="623" spans="1:38" x14ac:dyDescent="0.35">
      <c r="A623" s="32">
        <v>565</v>
      </c>
      <c r="B623" s="32" t="s">
        <v>613</v>
      </c>
      <c r="C623" s="38" t="s">
        <v>2461</v>
      </c>
      <c r="D623" s="32" t="s">
        <v>2490</v>
      </c>
      <c r="E623" s="32" t="s">
        <v>2523</v>
      </c>
      <c r="F623" s="32" t="str">
        <f t="shared" si="25"/>
        <v>Operations-Business Partner</v>
      </c>
      <c r="G623" s="32" t="s">
        <v>41</v>
      </c>
      <c r="H623" s="36">
        <v>44869.965416666666</v>
      </c>
      <c r="I623" s="36">
        <v>44870.965416666666</v>
      </c>
      <c r="J623" s="36">
        <f>I623+AE623</f>
        <v>44873.965416666666</v>
      </c>
      <c r="K623" s="36">
        <f>J623+AF623</f>
        <v>44890.965416666666</v>
      </c>
      <c r="L623" s="38" t="s">
        <v>46</v>
      </c>
      <c r="M623" s="39">
        <v>44882.965416666666</v>
      </c>
      <c r="N623" s="32" t="s">
        <v>20</v>
      </c>
      <c r="O623" s="32"/>
      <c r="P623" s="36">
        <v>44889.965416666666</v>
      </c>
      <c r="Q623" s="32" t="s">
        <v>20</v>
      </c>
      <c r="R623" s="36">
        <v>44883.965416666666</v>
      </c>
      <c r="S623" s="36">
        <v>44885.965416666666</v>
      </c>
      <c r="T623" s="36">
        <v>44885.965416666666</v>
      </c>
      <c r="U623" s="36">
        <v>44890.965416666666</v>
      </c>
      <c r="V623" s="41">
        <v>1</v>
      </c>
      <c r="W623" s="36">
        <v>44891.965416666666</v>
      </c>
      <c r="X623" s="36">
        <v>44892.965416666666</v>
      </c>
      <c r="Y623" s="36">
        <v>44895.965416666666</v>
      </c>
      <c r="Z623" s="32"/>
      <c r="AA623" s="32"/>
      <c r="AB623" s="5">
        <v>44906.965416666666</v>
      </c>
      <c r="AC623" s="38">
        <f>ABS(M623-J623)</f>
        <v>9</v>
      </c>
      <c r="AD623" s="37">
        <f>U623-H623</f>
        <v>21</v>
      </c>
      <c r="AE623" s="37">
        <v>3</v>
      </c>
      <c r="AF623" s="37">
        <v>17</v>
      </c>
      <c r="AG623" s="32">
        <v>131</v>
      </c>
      <c r="AH623" s="41">
        <f>W623-U623</f>
        <v>1</v>
      </c>
      <c r="AI623" s="42">
        <f>U623-M623</f>
        <v>8</v>
      </c>
      <c r="AJ623" s="37">
        <f>I623-H623</f>
        <v>1</v>
      </c>
      <c r="AK623">
        <f>AB623-U623</f>
        <v>16</v>
      </c>
      <c r="AL623" s="11">
        <f>Y623-X623</f>
        <v>3</v>
      </c>
    </row>
    <row r="624" spans="1:38" x14ac:dyDescent="0.35">
      <c r="A624" s="32">
        <v>438</v>
      </c>
      <c r="B624" s="32" t="s">
        <v>494</v>
      </c>
      <c r="C624" s="38" t="s">
        <v>2461</v>
      </c>
      <c r="D624" s="32" t="s">
        <v>2490</v>
      </c>
      <c r="E624" s="32" t="s">
        <v>2523</v>
      </c>
      <c r="F624" s="32" t="str">
        <f t="shared" si="25"/>
        <v>Operations-Business Partner</v>
      </c>
      <c r="G624" s="32" t="s">
        <v>41</v>
      </c>
      <c r="H624" s="36">
        <v>44736.315601851849</v>
      </c>
      <c r="I624" s="36">
        <v>44740.315601851849</v>
      </c>
      <c r="J624" s="36">
        <f>I624+AE624</f>
        <v>44741.315601851849</v>
      </c>
      <c r="K624" s="36">
        <f>J624+AF624</f>
        <v>44752.315601851849</v>
      </c>
      <c r="L624" s="38" t="s">
        <v>46</v>
      </c>
      <c r="M624" s="39">
        <v>44745.315601851849</v>
      </c>
      <c r="N624" s="32" t="s">
        <v>21</v>
      </c>
      <c r="O624" s="32"/>
      <c r="P624" s="36">
        <v>44750.315601851849</v>
      </c>
      <c r="Q624" s="32" t="s">
        <v>21</v>
      </c>
      <c r="R624" s="32"/>
      <c r="S624" s="32"/>
      <c r="T624" s="36">
        <v>44746.315601851849</v>
      </c>
      <c r="U624" s="32"/>
      <c r="V624" s="32">
        <v>0</v>
      </c>
      <c r="W624" s="32"/>
      <c r="X624" s="32"/>
      <c r="Y624" s="32"/>
      <c r="Z624" s="32"/>
      <c r="AA624" s="32"/>
      <c r="AC624" s="38">
        <f>ABS(M624-J624)</f>
        <v>4</v>
      </c>
      <c r="AD624" s="40"/>
      <c r="AE624" s="37">
        <v>1</v>
      </c>
      <c r="AF624" s="37">
        <v>11</v>
      </c>
      <c r="AG624" s="32"/>
      <c r="AH624" s="32"/>
      <c r="AI624" s="32"/>
      <c r="AJ624" s="37">
        <f>I624-H624</f>
        <v>4</v>
      </c>
    </row>
    <row r="625" spans="1:36" x14ac:dyDescent="0.35">
      <c r="A625" s="32">
        <v>435</v>
      </c>
      <c r="B625" s="32" t="s">
        <v>491</v>
      </c>
      <c r="C625" s="38" t="s">
        <v>2461</v>
      </c>
      <c r="D625" s="32" t="s">
        <v>2490</v>
      </c>
      <c r="E625" s="32" t="s">
        <v>2523</v>
      </c>
      <c r="F625" s="32" t="str">
        <f t="shared" si="25"/>
        <v>Operations-Business Partner</v>
      </c>
      <c r="G625" s="32" t="s">
        <v>41</v>
      </c>
      <c r="H625" s="36">
        <v>44737.315601851849</v>
      </c>
      <c r="I625" s="36">
        <v>44739.315601851849</v>
      </c>
      <c r="J625" s="36">
        <f>I625+AE625</f>
        <v>44741.315601851849</v>
      </c>
      <c r="K625" s="36">
        <f>J625+AF625</f>
        <v>44751.315601851849</v>
      </c>
      <c r="L625" s="38" t="s">
        <v>46</v>
      </c>
      <c r="M625" s="39">
        <v>44745.315601851849</v>
      </c>
      <c r="N625" s="32" t="s">
        <v>21</v>
      </c>
      <c r="O625" s="32"/>
      <c r="P625" s="36">
        <v>44752.315601851849</v>
      </c>
      <c r="Q625" s="32" t="s">
        <v>21</v>
      </c>
      <c r="R625" s="32"/>
      <c r="S625" s="32"/>
      <c r="T625" s="36">
        <v>44748.315601851849</v>
      </c>
      <c r="U625" s="32"/>
      <c r="V625" s="32">
        <v>0</v>
      </c>
      <c r="W625" s="32"/>
      <c r="X625" s="32"/>
      <c r="Y625" s="32"/>
      <c r="Z625" s="32"/>
      <c r="AA625" s="32"/>
      <c r="AC625" s="38">
        <f>ABS(M625-J625)</f>
        <v>4</v>
      </c>
      <c r="AD625" s="40"/>
      <c r="AE625" s="37">
        <v>2</v>
      </c>
      <c r="AF625" s="37">
        <v>10</v>
      </c>
      <c r="AG625" s="32"/>
      <c r="AH625" s="32"/>
      <c r="AI625" s="32"/>
      <c r="AJ625" s="37">
        <f>I625-H625</f>
        <v>2</v>
      </c>
    </row>
    <row r="626" spans="1:36" x14ac:dyDescent="0.35">
      <c r="A626" s="32">
        <v>370</v>
      </c>
      <c r="B626" s="32" t="s">
        <v>426</v>
      </c>
      <c r="C626" s="38" t="s">
        <v>2461</v>
      </c>
      <c r="D626" s="32" t="s">
        <v>2490</v>
      </c>
      <c r="E626" s="32" t="s">
        <v>2523</v>
      </c>
      <c r="F626" s="32" t="str">
        <f t="shared" si="25"/>
        <v>Operations-Business Partner</v>
      </c>
      <c r="G626" s="32" t="s">
        <v>41</v>
      </c>
      <c r="H626" s="36">
        <v>44684.751585648148</v>
      </c>
      <c r="I626" s="36">
        <v>44686.751585648148</v>
      </c>
      <c r="J626" s="36">
        <f>I626+AE626</f>
        <v>44689.751585648148</v>
      </c>
      <c r="K626" s="36">
        <f>J626+AF626</f>
        <v>44703.751585648148</v>
      </c>
      <c r="L626" s="38" t="s">
        <v>46</v>
      </c>
      <c r="M626" s="39">
        <v>44693.751585648148</v>
      </c>
      <c r="N626" s="32" t="s">
        <v>48</v>
      </c>
      <c r="O626" s="32" t="s">
        <v>28</v>
      </c>
      <c r="P626" s="36"/>
      <c r="Q626" s="32"/>
      <c r="R626" s="32"/>
      <c r="S626" s="32"/>
      <c r="T626" s="36">
        <v>44696.751585648148</v>
      </c>
      <c r="U626" s="32"/>
      <c r="V626" s="32">
        <v>0</v>
      </c>
      <c r="W626" s="32"/>
      <c r="X626" s="32"/>
      <c r="Y626" s="32"/>
      <c r="Z626" s="32"/>
      <c r="AA626" s="32" t="s">
        <v>30</v>
      </c>
      <c r="AC626" s="38">
        <f>ABS(M626-J626)</f>
        <v>4</v>
      </c>
      <c r="AD626" s="40"/>
      <c r="AE626" s="37">
        <v>3</v>
      </c>
      <c r="AF626" s="37">
        <v>14</v>
      </c>
      <c r="AG626" s="32"/>
      <c r="AH626" s="32"/>
      <c r="AI626" s="32"/>
      <c r="AJ626" s="37">
        <f>I626-H626</f>
        <v>2</v>
      </c>
    </row>
    <row r="627" spans="1:36" x14ac:dyDescent="0.35">
      <c r="A627" s="32">
        <v>361</v>
      </c>
      <c r="B627" s="32" t="s">
        <v>417</v>
      </c>
      <c r="C627" s="38" t="s">
        <v>2461</v>
      </c>
      <c r="D627" s="32" t="s">
        <v>2490</v>
      </c>
      <c r="E627" s="32" t="s">
        <v>2523</v>
      </c>
      <c r="F627" s="32" t="str">
        <f t="shared" si="25"/>
        <v>Operations-Business Partner</v>
      </c>
      <c r="G627" s="32" t="s">
        <v>41</v>
      </c>
      <c r="H627" s="36">
        <v>44682.751585648148</v>
      </c>
      <c r="I627" s="36">
        <v>44683.751585648148</v>
      </c>
      <c r="J627" s="36">
        <f>I627+AE627</f>
        <v>44689.751585648148</v>
      </c>
      <c r="K627" s="36">
        <f>J627+AF627</f>
        <v>44712.751585648148</v>
      </c>
      <c r="L627" s="38" t="s">
        <v>47</v>
      </c>
      <c r="M627" s="39"/>
      <c r="N627" s="32"/>
      <c r="O627" s="32"/>
      <c r="P627" s="36"/>
      <c r="Q627" s="32"/>
      <c r="R627" s="32"/>
      <c r="S627" s="32"/>
      <c r="T627" s="36"/>
      <c r="U627" s="32"/>
      <c r="V627" s="32">
        <v>0</v>
      </c>
      <c r="W627" s="32"/>
      <c r="X627" s="32"/>
      <c r="Y627" s="32"/>
      <c r="Z627" s="32"/>
      <c r="AA627" s="32"/>
      <c r="AC627" s="38"/>
      <c r="AD627" s="40"/>
      <c r="AE627" s="37">
        <v>6</v>
      </c>
      <c r="AF627" s="37">
        <v>23</v>
      </c>
      <c r="AG627" s="32"/>
      <c r="AH627" s="32"/>
      <c r="AI627" s="32"/>
      <c r="AJ627" s="37">
        <f>I627-H627</f>
        <v>1</v>
      </c>
    </row>
    <row r="628" spans="1:36" x14ac:dyDescent="0.35">
      <c r="A628" s="32">
        <v>359</v>
      </c>
      <c r="B628" s="32" t="s">
        <v>415</v>
      </c>
      <c r="C628" s="38" t="s">
        <v>2461</v>
      </c>
      <c r="D628" s="32" t="s">
        <v>2490</v>
      </c>
      <c r="E628" s="32" t="s">
        <v>2523</v>
      </c>
      <c r="F628" s="32" t="str">
        <f t="shared" si="25"/>
        <v>Operations-Business Partner</v>
      </c>
      <c r="G628" s="32" t="s">
        <v>41</v>
      </c>
      <c r="H628" s="36">
        <v>44841.176585648151</v>
      </c>
      <c r="I628" s="36">
        <v>44842.176585648151</v>
      </c>
      <c r="J628" s="36">
        <f>I628+AE628</f>
        <v>44844.176585648151</v>
      </c>
      <c r="K628" s="36">
        <f>J628+AF628</f>
        <v>44849.176585648151</v>
      </c>
      <c r="L628" s="38" t="s">
        <v>46</v>
      </c>
      <c r="M628" s="39">
        <v>44852.176585648151</v>
      </c>
      <c r="N628" s="32" t="s">
        <v>21</v>
      </c>
      <c r="O628" s="32"/>
      <c r="P628" s="36">
        <v>44854.176585648151</v>
      </c>
      <c r="Q628" s="32" t="s">
        <v>21</v>
      </c>
      <c r="R628" s="32"/>
      <c r="S628" s="32"/>
      <c r="T628" s="36">
        <v>44853.176585648151</v>
      </c>
      <c r="U628" s="32"/>
      <c r="V628" s="32">
        <v>0</v>
      </c>
      <c r="W628" s="32"/>
      <c r="X628" s="32"/>
      <c r="Y628" s="32"/>
      <c r="Z628" s="32"/>
      <c r="AA628" s="32"/>
      <c r="AC628" s="38">
        <f>ABS(M628-J628)</f>
        <v>8</v>
      </c>
      <c r="AD628" s="40"/>
      <c r="AE628" s="37">
        <v>2</v>
      </c>
      <c r="AF628" s="37">
        <v>5</v>
      </c>
      <c r="AG628" s="32"/>
      <c r="AH628" s="32"/>
      <c r="AI628" s="32"/>
      <c r="AJ628" s="37">
        <f>I628-H628</f>
        <v>1</v>
      </c>
    </row>
    <row r="629" spans="1:36" x14ac:dyDescent="0.35">
      <c r="A629" s="32">
        <v>2892</v>
      </c>
      <c r="B629" s="32" t="s">
        <v>1059</v>
      </c>
      <c r="C629" s="38" t="s">
        <v>2461</v>
      </c>
      <c r="D629" s="32" t="s">
        <v>2492</v>
      </c>
      <c r="E629" s="32" t="s">
        <v>2541</v>
      </c>
      <c r="F629" s="32" t="str">
        <f t="shared" si="25"/>
        <v>Operations-Lead</v>
      </c>
      <c r="G629" s="32" t="s">
        <v>45</v>
      </c>
      <c r="H629" s="36">
        <v>44962.681840277779</v>
      </c>
      <c r="I629" s="36">
        <v>44963.681840277779</v>
      </c>
      <c r="J629" s="36">
        <f>I629+AE629</f>
        <v>44970.681840277779</v>
      </c>
      <c r="K629" s="36">
        <f>J629+AF629</f>
        <v>45015.681840277779</v>
      </c>
      <c r="L629" s="38" t="s">
        <v>47</v>
      </c>
      <c r="M629" s="39"/>
      <c r="N629" s="32"/>
      <c r="O629" s="32"/>
      <c r="P629" s="36"/>
      <c r="Q629" s="32"/>
      <c r="R629" s="32"/>
      <c r="S629" s="32"/>
      <c r="T629" s="36"/>
      <c r="U629" s="32"/>
      <c r="V629" s="32">
        <v>0</v>
      </c>
      <c r="W629" s="32"/>
      <c r="X629" s="32"/>
      <c r="Y629" s="32"/>
      <c r="Z629" s="32"/>
      <c r="AA629" s="32"/>
      <c r="AC629" s="38"/>
      <c r="AD629" s="40"/>
      <c r="AE629" s="37">
        <v>7</v>
      </c>
      <c r="AF629" s="37">
        <v>45</v>
      </c>
      <c r="AG629" s="32"/>
      <c r="AH629" s="32"/>
      <c r="AI629" s="32"/>
      <c r="AJ629" s="37">
        <f>I629-H629</f>
        <v>1</v>
      </c>
    </row>
    <row r="630" spans="1:36" x14ac:dyDescent="0.35">
      <c r="A630" s="32">
        <v>2663</v>
      </c>
      <c r="B630" s="32" t="s">
        <v>1177</v>
      </c>
      <c r="C630" s="38" t="s">
        <v>2461</v>
      </c>
      <c r="D630" s="32" t="s">
        <v>2492</v>
      </c>
      <c r="E630" s="32" t="s">
        <v>2541</v>
      </c>
      <c r="F630" s="32" t="str">
        <f t="shared" si="25"/>
        <v>Operations-Lead</v>
      </c>
      <c r="G630" s="32" t="s">
        <v>45</v>
      </c>
      <c r="H630" s="36">
        <v>44899.903680555559</v>
      </c>
      <c r="I630" s="36">
        <v>44900.903680555559</v>
      </c>
      <c r="J630" s="36">
        <f>I630+AE630</f>
        <v>44903.903680555559</v>
      </c>
      <c r="K630" s="36">
        <f>J630+AF630</f>
        <v>44913.903680555559</v>
      </c>
      <c r="L630" s="38" t="s">
        <v>47</v>
      </c>
      <c r="M630" s="39"/>
      <c r="N630" s="32"/>
      <c r="O630" s="32"/>
      <c r="P630" s="36"/>
      <c r="Q630" s="32"/>
      <c r="R630" s="32"/>
      <c r="S630" s="32"/>
      <c r="T630" s="36"/>
      <c r="U630" s="32"/>
      <c r="V630" s="32">
        <v>0</v>
      </c>
      <c r="W630" s="32"/>
      <c r="X630" s="32"/>
      <c r="Y630" s="32"/>
      <c r="Z630" s="32"/>
      <c r="AA630" s="32"/>
      <c r="AC630" s="38"/>
      <c r="AD630" s="40"/>
      <c r="AE630" s="37">
        <v>3</v>
      </c>
      <c r="AF630" s="37">
        <v>10</v>
      </c>
      <c r="AG630" s="32"/>
      <c r="AH630" s="32"/>
      <c r="AI630" s="32"/>
      <c r="AJ630" s="37">
        <f>I630-H630</f>
        <v>1</v>
      </c>
    </row>
    <row r="631" spans="1:36" x14ac:dyDescent="0.35">
      <c r="A631" s="32">
        <v>1901</v>
      </c>
      <c r="B631" s="32" t="s">
        <v>1051</v>
      </c>
      <c r="C631" s="38" t="s">
        <v>2461</v>
      </c>
      <c r="D631" s="32" t="s">
        <v>2492</v>
      </c>
      <c r="E631" s="32" t="s">
        <v>2541</v>
      </c>
      <c r="F631" s="32" t="str">
        <f t="shared" si="25"/>
        <v>Operations-Lead</v>
      </c>
      <c r="G631" s="32" t="s">
        <v>45</v>
      </c>
      <c r="H631" s="36">
        <v>44997.686469907407</v>
      </c>
      <c r="I631" s="36">
        <v>45000.686469907407</v>
      </c>
      <c r="J631" s="36">
        <f>I631+AE631</f>
        <v>45001.686469907407</v>
      </c>
      <c r="K631" s="36">
        <f>J631+AF631</f>
        <v>45026.686469907407</v>
      </c>
      <c r="L631" s="38" t="s">
        <v>47</v>
      </c>
      <c r="M631" s="39"/>
      <c r="N631" s="32"/>
      <c r="O631" s="32"/>
      <c r="P631" s="36"/>
      <c r="Q631" s="32"/>
      <c r="R631" s="32"/>
      <c r="S631" s="32"/>
      <c r="T631" s="36"/>
      <c r="U631" s="32"/>
      <c r="V631" s="32">
        <v>0</v>
      </c>
      <c r="W631" s="32"/>
      <c r="X631" s="32"/>
      <c r="Y631" s="32"/>
      <c r="Z631" s="32"/>
      <c r="AA631" s="32"/>
      <c r="AC631" s="38"/>
      <c r="AD631" s="40"/>
      <c r="AE631" s="37">
        <v>1</v>
      </c>
      <c r="AF631" s="37">
        <v>25</v>
      </c>
      <c r="AG631" s="32"/>
      <c r="AH631" s="32"/>
      <c r="AI631" s="32"/>
      <c r="AJ631" s="37">
        <f>I631-H631</f>
        <v>3</v>
      </c>
    </row>
    <row r="632" spans="1:36" x14ac:dyDescent="0.35">
      <c r="A632" s="32">
        <v>1539</v>
      </c>
      <c r="B632" s="32" t="s">
        <v>1008</v>
      </c>
      <c r="C632" s="38" t="s">
        <v>2461</v>
      </c>
      <c r="D632" s="32" t="s">
        <v>2492</v>
      </c>
      <c r="E632" s="32" t="s">
        <v>2541</v>
      </c>
      <c r="F632" s="32" t="str">
        <f t="shared" si="25"/>
        <v>Operations-Lead</v>
      </c>
      <c r="G632" s="32" t="s">
        <v>45</v>
      </c>
      <c r="H632" s="36">
        <v>45052.546423611115</v>
      </c>
      <c r="I632" s="36">
        <v>45054.546423611115</v>
      </c>
      <c r="J632" s="36">
        <f>I632+AE632</f>
        <v>45060.546423611115</v>
      </c>
      <c r="K632" s="36">
        <f>J632+AF632</f>
        <v>45085.546423611115</v>
      </c>
      <c r="L632" s="38" t="s">
        <v>47</v>
      </c>
      <c r="M632" s="39"/>
      <c r="N632" s="32"/>
      <c r="O632" s="32"/>
      <c r="P632" s="36"/>
      <c r="Q632" s="32"/>
      <c r="R632" s="32"/>
      <c r="S632" s="32"/>
      <c r="T632" s="36"/>
      <c r="U632" s="32"/>
      <c r="V632" s="32">
        <v>0</v>
      </c>
      <c r="W632" s="32"/>
      <c r="X632" s="32"/>
      <c r="Y632" s="32"/>
      <c r="Z632" s="32"/>
      <c r="AA632" s="32"/>
      <c r="AC632" s="38"/>
      <c r="AD632" s="40"/>
      <c r="AE632" s="37">
        <v>6</v>
      </c>
      <c r="AF632" s="37">
        <v>25</v>
      </c>
      <c r="AG632" s="32"/>
      <c r="AH632" s="32"/>
      <c r="AI632" s="32"/>
      <c r="AJ632" s="37">
        <f>I632-H632</f>
        <v>2</v>
      </c>
    </row>
    <row r="633" spans="1:36" x14ac:dyDescent="0.35">
      <c r="A633" s="32">
        <v>1454</v>
      </c>
      <c r="B633" s="32" t="s">
        <v>998</v>
      </c>
      <c r="C633" s="38" t="s">
        <v>2461</v>
      </c>
      <c r="D633" s="32" t="s">
        <v>2492</v>
      </c>
      <c r="E633" s="32" t="s">
        <v>2541</v>
      </c>
      <c r="F633" s="32" t="str">
        <f t="shared" si="25"/>
        <v>Operations-Lead</v>
      </c>
      <c r="G633" s="32" t="s">
        <v>45</v>
      </c>
      <c r="H633" s="36">
        <v>45026.57240740741</v>
      </c>
      <c r="I633" s="36">
        <v>45028.57240740741</v>
      </c>
      <c r="J633" s="36">
        <f>I633+AE633</f>
        <v>45029.57240740741</v>
      </c>
      <c r="K633" s="36">
        <f>J633+AF633</f>
        <v>45047.57240740741</v>
      </c>
      <c r="L633" s="38" t="s">
        <v>47</v>
      </c>
      <c r="M633" s="39"/>
      <c r="N633" s="32"/>
      <c r="O633" s="32"/>
      <c r="P633" s="36"/>
      <c r="Q633" s="32"/>
      <c r="R633" s="32"/>
      <c r="S633" s="32"/>
      <c r="T633" s="36"/>
      <c r="U633" s="32"/>
      <c r="V633" s="32">
        <v>0</v>
      </c>
      <c r="W633" s="32"/>
      <c r="X633" s="32"/>
      <c r="Y633" s="32"/>
      <c r="Z633" s="32"/>
      <c r="AA633" s="32"/>
      <c r="AC633" s="38"/>
      <c r="AD633" s="40"/>
      <c r="AE633" s="37">
        <v>1</v>
      </c>
      <c r="AF633" s="37">
        <v>18</v>
      </c>
      <c r="AG633" s="32"/>
      <c r="AH633" s="32"/>
      <c r="AI633" s="32"/>
      <c r="AJ633" s="37">
        <f>I633-H633</f>
        <v>2</v>
      </c>
    </row>
    <row r="634" spans="1:36" x14ac:dyDescent="0.35">
      <c r="A634" s="32">
        <v>1130</v>
      </c>
      <c r="B634" s="32" t="s">
        <v>1062</v>
      </c>
      <c r="C634" s="38" t="s">
        <v>2461</v>
      </c>
      <c r="D634" s="32" t="s">
        <v>2492</v>
      </c>
      <c r="E634" s="32" t="s">
        <v>2541</v>
      </c>
      <c r="F634" s="32" t="str">
        <f t="shared" si="25"/>
        <v>Operations-Lead</v>
      </c>
      <c r="G634" s="32" t="s">
        <v>45</v>
      </c>
      <c r="H634" s="36">
        <v>45094.561550925922</v>
      </c>
      <c r="I634" s="36">
        <v>45098.561550925922</v>
      </c>
      <c r="J634" s="36">
        <f>I634+AE634</f>
        <v>45102.561550925922</v>
      </c>
      <c r="K634" s="36">
        <f>J634+AF634</f>
        <v>45107.561550925922</v>
      </c>
      <c r="L634" s="38" t="s">
        <v>47</v>
      </c>
      <c r="M634" s="39"/>
      <c r="N634" s="32"/>
      <c r="O634" s="32"/>
      <c r="P634" s="36"/>
      <c r="Q634" s="32"/>
      <c r="R634" s="32"/>
      <c r="S634" s="32"/>
      <c r="T634" s="36"/>
      <c r="U634" s="32"/>
      <c r="V634" s="32">
        <v>0</v>
      </c>
      <c r="W634" s="32"/>
      <c r="X634" s="32"/>
      <c r="Y634" s="32"/>
      <c r="Z634" s="32"/>
      <c r="AA634" s="32"/>
      <c r="AC634" s="38"/>
      <c r="AD634" s="40"/>
      <c r="AE634" s="37">
        <v>4</v>
      </c>
      <c r="AF634" s="37">
        <v>5</v>
      </c>
      <c r="AG634" s="32"/>
      <c r="AH634" s="32"/>
      <c r="AI634" s="32"/>
      <c r="AJ634" s="37">
        <f>I634-H634</f>
        <v>4</v>
      </c>
    </row>
    <row r="635" spans="1:36" x14ac:dyDescent="0.35">
      <c r="A635" s="32">
        <v>1123</v>
      </c>
      <c r="B635" s="32" t="s">
        <v>1061</v>
      </c>
      <c r="C635" s="38" t="s">
        <v>2461</v>
      </c>
      <c r="D635" s="32" t="s">
        <v>2492</v>
      </c>
      <c r="E635" s="32" t="s">
        <v>2541</v>
      </c>
      <c r="F635" s="32" t="str">
        <f t="shared" si="25"/>
        <v>Operations-Lead</v>
      </c>
      <c r="G635" s="32" t="s">
        <v>45</v>
      </c>
      <c r="H635" s="36">
        <v>45094.561550925922</v>
      </c>
      <c r="I635" s="36">
        <v>45096.561550925922</v>
      </c>
      <c r="J635" s="36">
        <f>I635+AE635</f>
        <v>45102.561550925922</v>
      </c>
      <c r="K635" s="36">
        <f>J635+AF635</f>
        <v>45113.561550925922</v>
      </c>
      <c r="L635" s="38" t="s">
        <v>47</v>
      </c>
      <c r="M635" s="39"/>
      <c r="N635" s="32"/>
      <c r="O635" s="32"/>
      <c r="P635" s="36"/>
      <c r="Q635" s="32"/>
      <c r="R635" s="32"/>
      <c r="S635" s="32"/>
      <c r="T635" s="36"/>
      <c r="U635" s="32"/>
      <c r="V635" s="32">
        <v>0</v>
      </c>
      <c r="W635" s="32"/>
      <c r="X635" s="32"/>
      <c r="Y635" s="32"/>
      <c r="Z635" s="32"/>
      <c r="AA635" s="32"/>
      <c r="AC635" s="38"/>
      <c r="AD635" s="40"/>
      <c r="AE635" s="37">
        <v>6</v>
      </c>
      <c r="AF635" s="37">
        <v>11</v>
      </c>
      <c r="AG635" s="32"/>
      <c r="AH635" s="32"/>
      <c r="AI635" s="32"/>
      <c r="AJ635" s="37">
        <f>I635-H635</f>
        <v>2</v>
      </c>
    </row>
    <row r="636" spans="1:36" x14ac:dyDescent="0.35">
      <c r="A636" s="32">
        <v>937</v>
      </c>
      <c r="B636" s="32" t="s">
        <v>937</v>
      </c>
      <c r="C636" s="38" t="s">
        <v>2461</v>
      </c>
      <c r="D636" s="32" t="s">
        <v>2492</v>
      </c>
      <c r="E636" s="32" t="s">
        <v>2541</v>
      </c>
      <c r="F636" s="32" t="str">
        <f t="shared" si="25"/>
        <v>Operations-Lead</v>
      </c>
      <c r="G636" s="32" t="s">
        <v>45</v>
      </c>
      <c r="H636" s="36">
        <v>45002.704907407409</v>
      </c>
      <c r="I636" s="36">
        <v>45004.704907407409</v>
      </c>
      <c r="J636" s="36">
        <f>I636+AE636</f>
        <v>45005.704907407409</v>
      </c>
      <c r="K636" s="36">
        <f>J636+AF636</f>
        <v>45019.704907407409</v>
      </c>
      <c r="L636" s="38" t="s">
        <v>46</v>
      </c>
      <c r="M636" s="39">
        <v>45022.704907407409</v>
      </c>
      <c r="N636" s="32" t="s">
        <v>48</v>
      </c>
      <c r="O636" s="32" t="s">
        <v>28</v>
      </c>
      <c r="P636" s="36"/>
      <c r="Q636" s="32"/>
      <c r="R636" s="32"/>
      <c r="S636" s="32"/>
      <c r="T636" s="36">
        <v>45025.704907407409</v>
      </c>
      <c r="U636" s="32"/>
      <c r="V636" s="32">
        <v>0</v>
      </c>
      <c r="W636" s="32"/>
      <c r="X636" s="32"/>
      <c r="Y636" s="32"/>
      <c r="Z636" s="32"/>
      <c r="AA636" s="32" t="s">
        <v>30</v>
      </c>
      <c r="AC636" s="38">
        <f>ABS(M636-J636)</f>
        <v>17</v>
      </c>
      <c r="AD636" s="40"/>
      <c r="AE636" s="37">
        <v>1</v>
      </c>
      <c r="AF636" s="37">
        <v>14</v>
      </c>
      <c r="AG636" s="32"/>
      <c r="AH636" s="32"/>
      <c r="AI636" s="32"/>
      <c r="AJ636" s="37">
        <f>I636-H636</f>
        <v>2</v>
      </c>
    </row>
    <row r="637" spans="1:36" x14ac:dyDescent="0.35">
      <c r="A637" s="32">
        <v>935</v>
      </c>
      <c r="B637" s="32" t="s">
        <v>935</v>
      </c>
      <c r="C637" s="38" t="s">
        <v>2461</v>
      </c>
      <c r="D637" s="32" t="s">
        <v>2492</v>
      </c>
      <c r="E637" s="32" t="s">
        <v>2541</v>
      </c>
      <c r="F637" s="32" t="str">
        <f t="shared" si="25"/>
        <v>Operations-Lead</v>
      </c>
      <c r="G637" s="32" t="s">
        <v>45</v>
      </c>
      <c r="H637" s="36">
        <v>44999.704907407409</v>
      </c>
      <c r="I637" s="36">
        <v>45002.704907407409</v>
      </c>
      <c r="J637" s="36">
        <f>I637+AE637</f>
        <v>45005.704907407409</v>
      </c>
      <c r="K637" s="36">
        <f>J637+AF637</f>
        <v>45017.704907407409</v>
      </c>
      <c r="L637" s="38" t="s">
        <v>46</v>
      </c>
      <c r="M637" s="39">
        <v>45018.704907407409</v>
      </c>
      <c r="N637" s="32" t="s">
        <v>21</v>
      </c>
      <c r="O637" s="32"/>
      <c r="P637" s="36">
        <v>45022.704907407409</v>
      </c>
      <c r="Q637" s="32" t="s">
        <v>21</v>
      </c>
      <c r="R637" s="32"/>
      <c r="S637" s="32"/>
      <c r="T637" s="36">
        <v>45021.704907407409</v>
      </c>
      <c r="U637" s="32"/>
      <c r="V637" s="32">
        <v>0</v>
      </c>
      <c r="W637" s="32"/>
      <c r="X637" s="32"/>
      <c r="Y637" s="32"/>
      <c r="Z637" s="32"/>
      <c r="AA637" s="32"/>
      <c r="AC637" s="38">
        <f>ABS(M637-J637)</f>
        <v>13</v>
      </c>
      <c r="AD637" s="40"/>
      <c r="AE637" s="37">
        <v>3</v>
      </c>
      <c r="AF637" s="37">
        <v>12</v>
      </c>
      <c r="AG637" s="32"/>
      <c r="AH637" s="32"/>
      <c r="AI637" s="32"/>
      <c r="AJ637" s="37">
        <f>I637-H637</f>
        <v>3</v>
      </c>
    </row>
    <row r="638" spans="1:36" x14ac:dyDescent="0.35">
      <c r="A638" s="32">
        <v>934</v>
      </c>
      <c r="B638" s="32" t="s">
        <v>934</v>
      </c>
      <c r="C638" s="38" t="s">
        <v>2461</v>
      </c>
      <c r="D638" s="32" t="s">
        <v>2492</v>
      </c>
      <c r="E638" s="32" t="s">
        <v>2541</v>
      </c>
      <c r="F638" s="32" t="str">
        <f t="shared" si="25"/>
        <v>Operations-Lead</v>
      </c>
      <c r="G638" s="32" t="s">
        <v>45</v>
      </c>
      <c r="H638" s="36">
        <v>45001.704907407409</v>
      </c>
      <c r="I638" s="36">
        <v>45003.704907407409</v>
      </c>
      <c r="J638" s="36">
        <f>I638+AE638</f>
        <v>45005.704907407409</v>
      </c>
      <c r="K638" s="36">
        <f>J638+AF638</f>
        <v>45026.704907407409</v>
      </c>
      <c r="L638" s="38" t="s">
        <v>46</v>
      </c>
      <c r="M638" s="39">
        <v>45011.704907407409</v>
      </c>
      <c r="N638" s="32" t="s">
        <v>48</v>
      </c>
      <c r="O638" s="32" t="s">
        <v>24</v>
      </c>
      <c r="P638" s="36"/>
      <c r="Q638" s="32"/>
      <c r="R638" s="32"/>
      <c r="S638" s="32"/>
      <c r="T638" s="36"/>
      <c r="U638" s="32"/>
      <c r="V638" s="32">
        <v>0</v>
      </c>
      <c r="W638" s="32"/>
      <c r="X638" s="32"/>
      <c r="Y638" s="32"/>
      <c r="Z638" s="32"/>
      <c r="AA638" s="32" t="s">
        <v>31</v>
      </c>
      <c r="AC638" s="38">
        <f>ABS(M638-J638)</f>
        <v>6</v>
      </c>
      <c r="AD638" s="40"/>
      <c r="AE638" s="37">
        <v>2</v>
      </c>
      <c r="AF638" s="37">
        <v>21</v>
      </c>
      <c r="AG638" s="32"/>
      <c r="AH638" s="32"/>
      <c r="AI638" s="32"/>
      <c r="AJ638" s="37">
        <f>I638-H638</f>
        <v>2</v>
      </c>
    </row>
    <row r="639" spans="1:36" x14ac:dyDescent="0.35">
      <c r="A639" s="32">
        <v>932</v>
      </c>
      <c r="B639" s="32" t="s">
        <v>933</v>
      </c>
      <c r="C639" s="38" t="s">
        <v>2461</v>
      </c>
      <c r="D639" s="32" t="s">
        <v>2492</v>
      </c>
      <c r="E639" s="32" t="s">
        <v>2541</v>
      </c>
      <c r="F639" s="32" t="str">
        <f t="shared" si="25"/>
        <v>Operations-Lead</v>
      </c>
      <c r="G639" s="32" t="s">
        <v>45</v>
      </c>
      <c r="H639" s="36">
        <v>44996.704907407409</v>
      </c>
      <c r="I639" s="36">
        <v>45000.704907407409</v>
      </c>
      <c r="J639" s="36">
        <f>I639+AE639</f>
        <v>45005.704907407409</v>
      </c>
      <c r="K639" s="36">
        <f>J639+AF639</f>
        <v>45027.704907407409</v>
      </c>
      <c r="L639" s="38" t="s">
        <v>46</v>
      </c>
      <c r="M639" s="39">
        <v>45012.704907407409</v>
      </c>
      <c r="N639" s="32" t="s">
        <v>48</v>
      </c>
      <c r="O639" s="32" t="s">
        <v>25</v>
      </c>
      <c r="P639" s="36"/>
      <c r="Q639" s="32"/>
      <c r="R639" s="32"/>
      <c r="S639" s="32"/>
      <c r="T639" s="36"/>
      <c r="U639" s="32"/>
      <c r="V639" s="32">
        <v>0</v>
      </c>
      <c r="W639" s="32"/>
      <c r="X639" s="32"/>
      <c r="Y639" s="32"/>
      <c r="Z639" s="32"/>
      <c r="AA639" s="32" t="s">
        <v>31</v>
      </c>
      <c r="AC639" s="38">
        <f>ABS(M639-J639)</f>
        <v>7</v>
      </c>
      <c r="AD639" s="40"/>
      <c r="AE639" s="37">
        <v>5</v>
      </c>
      <c r="AF639" s="37">
        <v>22</v>
      </c>
      <c r="AG639" s="32"/>
      <c r="AH639" s="32"/>
      <c r="AI639" s="32"/>
      <c r="AJ639" s="37">
        <f>I639-H639</f>
        <v>4</v>
      </c>
    </row>
    <row r="640" spans="1:36" x14ac:dyDescent="0.35">
      <c r="A640" s="32">
        <v>845</v>
      </c>
      <c r="B640" s="32" t="s">
        <v>860</v>
      </c>
      <c r="C640" s="38" t="s">
        <v>2461</v>
      </c>
      <c r="D640" s="32" t="s">
        <v>2492</v>
      </c>
      <c r="E640" s="32" t="s">
        <v>2541</v>
      </c>
      <c r="F640" s="32" t="str">
        <f t="shared" si="25"/>
        <v>Operations-Lead</v>
      </c>
      <c r="G640" s="32" t="s">
        <v>45</v>
      </c>
      <c r="H640" s="36">
        <v>44776.836053240739</v>
      </c>
      <c r="I640" s="36">
        <v>44778.836053240739</v>
      </c>
      <c r="J640" s="36">
        <f>I640+AE640</f>
        <v>44783.836053240739</v>
      </c>
      <c r="K640" s="36">
        <f>J640+AF640</f>
        <v>44790.836053240739</v>
      </c>
      <c r="L640" s="38" t="s">
        <v>46</v>
      </c>
      <c r="M640" s="39">
        <v>44788.836053240739</v>
      </c>
      <c r="N640" s="32" t="s">
        <v>21</v>
      </c>
      <c r="O640" s="32"/>
      <c r="P640" s="36">
        <v>44792.836053240739</v>
      </c>
      <c r="Q640" s="32" t="s">
        <v>21</v>
      </c>
      <c r="R640" s="32"/>
      <c r="S640" s="32"/>
      <c r="T640" s="36">
        <v>44789.836053240739</v>
      </c>
      <c r="U640" s="32"/>
      <c r="V640" s="32">
        <v>0</v>
      </c>
      <c r="W640" s="32"/>
      <c r="X640" s="32"/>
      <c r="Y640" s="32"/>
      <c r="Z640" s="32"/>
      <c r="AA640" s="32"/>
      <c r="AC640" s="38">
        <f>ABS(M640-J640)</f>
        <v>5</v>
      </c>
      <c r="AD640" s="40"/>
      <c r="AE640" s="37">
        <v>5</v>
      </c>
      <c r="AF640" s="37">
        <v>7</v>
      </c>
      <c r="AG640" s="32"/>
      <c r="AH640" s="32"/>
      <c r="AI640" s="32"/>
      <c r="AJ640" s="37">
        <f>I640-H640</f>
        <v>2</v>
      </c>
    </row>
    <row r="641" spans="1:38" x14ac:dyDescent="0.35">
      <c r="A641" s="32">
        <v>844</v>
      </c>
      <c r="B641" s="32" t="s">
        <v>859</v>
      </c>
      <c r="C641" s="38" t="s">
        <v>2461</v>
      </c>
      <c r="D641" s="32" t="s">
        <v>2492</v>
      </c>
      <c r="E641" s="32" t="s">
        <v>2541</v>
      </c>
      <c r="F641" s="32" t="str">
        <f t="shared" si="25"/>
        <v>Operations-Lead</v>
      </c>
      <c r="G641" s="32" t="s">
        <v>45</v>
      </c>
      <c r="H641" s="36">
        <v>44775.836053240739</v>
      </c>
      <c r="I641" s="36">
        <v>44777.836053240739</v>
      </c>
      <c r="J641" s="36">
        <f>I641+AE641</f>
        <v>44783.836053240739</v>
      </c>
      <c r="K641" s="36">
        <f>J641+AF641</f>
        <v>44807.836053240739</v>
      </c>
      <c r="L641" s="38" t="s">
        <v>46</v>
      </c>
      <c r="M641" s="39">
        <v>44793.836053240739</v>
      </c>
      <c r="N641" s="32" t="s">
        <v>48</v>
      </c>
      <c r="O641" s="32" t="s">
        <v>26</v>
      </c>
      <c r="P641" s="36"/>
      <c r="Q641" s="32"/>
      <c r="R641" s="32"/>
      <c r="S641" s="32"/>
      <c r="T641" s="36"/>
      <c r="U641" s="32"/>
      <c r="V641" s="32">
        <v>0</v>
      </c>
      <c r="W641" s="32"/>
      <c r="X641" s="32"/>
      <c r="Y641" s="32"/>
      <c r="Z641" s="32"/>
      <c r="AA641" s="32" t="s">
        <v>30</v>
      </c>
      <c r="AC641" s="38">
        <f>ABS(M641-J641)</f>
        <v>10</v>
      </c>
      <c r="AD641" s="40"/>
      <c r="AE641" s="37">
        <v>6</v>
      </c>
      <c r="AF641" s="37">
        <v>24</v>
      </c>
      <c r="AG641" s="32"/>
      <c r="AH641" s="32"/>
      <c r="AI641" s="32"/>
      <c r="AJ641" s="37">
        <f>I641-H641</f>
        <v>2</v>
      </c>
    </row>
    <row r="642" spans="1:38" x14ac:dyDescent="0.35">
      <c r="A642" s="32">
        <v>842</v>
      </c>
      <c r="B642" s="32" t="s">
        <v>857</v>
      </c>
      <c r="C642" s="38" t="s">
        <v>2461</v>
      </c>
      <c r="D642" s="32" t="s">
        <v>2492</v>
      </c>
      <c r="E642" s="32" t="s">
        <v>2541</v>
      </c>
      <c r="F642" s="32" t="str">
        <f t="shared" si="25"/>
        <v>Operations-Lead</v>
      </c>
      <c r="G642" s="32" t="s">
        <v>45</v>
      </c>
      <c r="H642" s="36">
        <v>44776.836053240739</v>
      </c>
      <c r="I642" s="36">
        <v>44780.836053240739</v>
      </c>
      <c r="J642" s="36">
        <f>I642+AE642</f>
        <v>44783.836053240739</v>
      </c>
      <c r="K642" s="36">
        <f>J642+AF642</f>
        <v>44792.836053240739</v>
      </c>
      <c r="L642" s="38" t="s">
        <v>46</v>
      </c>
      <c r="M642" s="39">
        <v>44789.836053240739</v>
      </c>
      <c r="N642" s="32" t="s">
        <v>48</v>
      </c>
      <c r="O642" s="32" t="s">
        <v>28</v>
      </c>
      <c r="P642" s="36"/>
      <c r="Q642" s="32"/>
      <c r="R642" s="32"/>
      <c r="S642" s="32"/>
      <c r="T642" s="36">
        <v>44793.836053240739</v>
      </c>
      <c r="U642" s="32"/>
      <c r="V642" s="32">
        <v>0</v>
      </c>
      <c r="W642" s="32"/>
      <c r="X642" s="32"/>
      <c r="Y642" s="32"/>
      <c r="Z642" s="32"/>
      <c r="AA642" s="32" t="s">
        <v>30</v>
      </c>
      <c r="AC642" s="38">
        <f>ABS(M642-J642)</f>
        <v>6</v>
      </c>
      <c r="AD642" s="40"/>
      <c r="AE642" s="37">
        <v>3</v>
      </c>
      <c r="AF642" s="37">
        <v>9</v>
      </c>
      <c r="AG642" s="32"/>
      <c r="AH642" s="32"/>
      <c r="AI642" s="32"/>
      <c r="AJ642" s="37">
        <f>I642-H642</f>
        <v>4</v>
      </c>
    </row>
    <row r="643" spans="1:38" x14ac:dyDescent="0.35">
      <c r="A643" s="32">
        <v>785</v>
      </c>
      <c r="B643" s="32" t="s">
        <v>805</v>
      </c>
      <c r="C643" s="38" t="s">
        <v>2461</v>
      </c>
      <c r="D643" s="32" t="s">
        <v>2492</v>
      </c>
      <c r="E643" s="32" t="s">
        <v>2541</v>
      </c>
      <c r="F643" s="32" t="str">
        <f t="shared" ref="F643:F706" si="26">_xlfn.CONCAT(C643,"-",E643)</f>
        <v>Operations-Lead</v>
      </c>
      <c r="G643" s="32" t="s">
        <v>45</v>
      </c>
      <c r="H643" s="36">
        <v>44937.996932870374</v>
      </c>
      <c r="I643" s="36">
        <v>44940.996932870374</v>
      </c>
      <c r="J643" s="36">
        <f>I643+AE643</f>
        <v>44941.996932870374</v>
      </c>
      <c r="K643" s="36">
        <f>J643+AF643</f>
        <v>44950.996932870374</v>
      </c>
      <c r="L643" s="38" t="s">
        <v>46</v>
      </c>
      <c r="M643" s="39">
        <v>44959.996932870374</v>
      </c>
      <c r="N643" s="32" t="s">
        <v>48</v>
      </c>
      <c r="O643" s="32" t="s">
        <v>24</v>
      </c>
      <c r="P643" s="36"/>
      <c r="Q643" s="32"/>
      <c r="R643" s="32"/>
      <c r="S643" s="32"/>
      <c r="T643" s="36">
        <v>44961.996932870374</v>
      </c>
      <c r="U643" s="32"/>
      <c r="V643" s="32">
        <v>0</v>
      </c>
      <c r="W643" s="32"/>
      <c r="X643" s="32"/>
      <c r="Y643" s="32"/>
      <c r="Z643" s="32"/>
      <c r="AA643" s="32" t="s">
        <v>30</v>
      </c>
      <c r="AC643" s="38">
        <f>ABS(M643-J643)</f>
        <v>18</v>
      </c>
      <c r="AD643" s="40"/>
      <c r="AE643" s="37">
        <v>1</v>
      </c>
      <c r="AF643" s="37">
        <v>9</v>
      </c>
      <c r="AG643" s="32"/>
      <c r="AH643" s="32"/>
      <c r="AI643" s="32"/>
      <c r="AJ643" s="37">
        <f>I643-H643</f>
        <v>3</v>
      </c>
    </row>
    <row r="644" spans="1:38" x14ac:dyDescent="0.35">
      <c r="A644" s="32">
        <v>740</v>
      </c>
      <c r="B644" s="32" t="s">
        <v>766</v>
      </c>
      <c r="C644" s="38" t="s">
        <v>2461</v>
      </c>
      <c r="D644" s="32" t="s">
        <v>2492</v>
      </c>
      <c r="E644" s="32" t="s">
        <v>2541</v>
      </c>
      <c r="F644" s="32" t="str">
        <f t="shared" si="26"/>
        <v>Operations-Lead</v>
      </c>
      <c r="G644" s="32" t="s">
        <v>45</v>
      </c>
      <c r="H644" s="36">
        <v>45041.644548611112</v>
      </c>
      <c r="I644" s="36">
        <v>45044.644548611112</v>
      </c>
      <c r="J644" s="36">
        <f>I644+AE644</f>
        <v>45047.644548611112</v>
      </c>
      <c r="K644" s="36">
        <f>J644+AF644</f>
        <v>45055.644548611112</v>
      </c>
      <c r="L644" s="38" t="s">
        <v>47</v>
      </c>
      <c r="M644" s="39"/>
      <c r="N644" s="32"/>
      <c r="O644" s="32"/>
      <c r="P644" s="36"/>
      <c r="Q644" s="32"/>
      <c r="R644" s="32"/>
      <c r="S644" s="32"/>
      <c r="T644" s="36"/>
      <c r="U644" s="32"/>
      <c r="V644" s="32">
        <v>0</v>
      </c>
      <c r="W644" s="32"/>
      <c r="X644" s="32"/>
      <c r="Y644" s="32"/>
      <c r="Z644" s="32"/>
      <c r="AA644" s="32"/>
      <c r="AC644" s="38"/>
      <c r="AD644" s="40"/>
      <c r="AE644" s="37">
        <v>3</v>
      </c>
      <c r="AF644" s="37">
        <v>8</v>
      </c>
      <c r="AG644" s="32"/>
      <c r="AH644" s="32"/>
      <c r="AI644" s="32"/>
      <c r="AJ644" s="37">
        <f>I644-H644</f>
        <v>3</v>
      </c>
    </row>
    <row r="645" spans="1:38" x14ac:dyDescent="0.35">
      <c r="A645" s="32">
        <v>686</v>
      </c>
      <c r="B645" s="32" t="s">
        <v>717</v>
      </c>
      <c r="C645" s="38" t="s">
        <v>2461</v>
      </c>
      <c r="D645" s="32" t="s">
        <v>2492</v>
      </c>
      <c r="E645" s="32" t="s">
        <v>2539</v>
      </c>
      <c r="F645" s="32" t="str">
        <f t="shared" si="26"/>
        <v>Operations-Director</v>
      </c>
      <c r="G645" s="32" t="s">
        <v>45</v>
      </c>
      <c r="H645" s="36">
        <v>45102.115520833337</v>
      </c>
      <c r="I645" s="36">
        <v>45104.115520833337</v>
      </c>
      <c r="J645" s="36">
        <f>I645+AE645</f>
        <v>45106.115520833337</v>
      </c>
      <c r="K645" s="36">
        <f>J645+AF645</f>
        <v>45116.115520833337</v>
      </c>
      <c r="L645" s="38" t="s">
        <v>46</v>
      </c>
      <c r="M645" s="39">
        <v>45110.115520833337</v>
      </c>
      <c r="N645" s="32" t="s">
        <v>48</v>
      </c>
      <c r="O645" s="32" t="s">
        <v>27</v>
      </c>
      <c r="P645" s="36"/>
      <c r="Q645" s="32"/>
      <c r="R645" s="32"/>
      <c r="S645" s="32"/>
      <c r="T645" s="36"/>
      <c r="U645" s="32"/>
      <c r="V645" s="32">
        <v>0</v>
      </c>
      <c r="W645" s="32"/>
      <c r="X645" s="32"/>
      <c r="Y645" s="32"/>
      <c r="Z645" s="32"/>
      <c r="AA645" s="32" t="s">
        <v>30</v>
      </c>
      <c r="AC645" s="38">
        <f>ABS(M645-J645)</f>
        <v>4</v>
      </c>
      <c r="AD645" s="40"/>
      <c r="AE645" s="37">
        <v>2</v>
      </c>
      <c r="AF645" s="37">
        <v>10</v>
      </c>
      <c r="AG645" s="32"/>
      <c r="AH645" s="32"/>
      <c r="AI645" s="32"/>
      <c r="AJ645" s="37">
        <f>I645-H645</f>
        <v>2</v>
      </c>
    </row>
    <row r="646" spans="1:38" x14ac:dyDescent="0.35">
      <c r="A646" s="32">
        <v>562</v>
      </c>
      <c r="B646" s="32" t="s">
        <v>610</v>
      </c>
      <c r="C646" s="38" t="s">
        <v>2461</v>
      </c>
      <c r="D646" s="32" t="s">
        <v>2492</v>
      </c>
      <c r="E646" s="32" t="s">
        <v>2539</v>
      </c>
      <c r="F646" s="32" t="str">
        <f t="shared" si="26"/>
        <v>Operations-Director</v>
      </c>
      <c r="G646" s="32" t="s">
        <v>45</v>
      </c>
      <c r="H646" s="36">
        <v>44866.965416666666</v>
      </c>
      <c r="I646" s="36">
        <v>44869.965416666666</v>
      </c>
      <c r="J646" s="36">
        <f>I646+AE646</f>
        <v>44873.965416666666</v>
      </c>
      <c r="K646" s="36">
        <f>J646+AF646</f>
        <v>44890.965416666666</v>
      </c>
      <c r="L646" s="38" t="s">
        <v>46</v>
      </c>
      <c r="M646" s="39">
        <v>44886.965416666666</v>
      </c>
      <c r="N646" s="32" t="s">
        <v>21</v>
      </c>
      <c r="O646" s="32"/>
      <c r="P646" s="36">
        <v>44890.965416666666</v>
      </c>
      <c r="Q646" s="32" t="s">
        <v>21</v>
      </c>
      <c r="R646" s="32"/>
      <c r="S646" s="32"/>
      <c r="T646" s="36">
        <v>44889.965416666666</v>
      </c>
      <c r="U646" s="32"/>
      <c r="V646" s="32">
        <v>0</v>
      </c>
      <c r="W646" s="32"/>
      <c r="X646" s="32"/>
      <c r="Y646" s="32"/>
      <c r="Z646" s="32"/>
      <c r="AA646" s="32"/>
      <c r="AC646" s="38">
        <f>ABS(M646-J646)</f>
        <v>13</v>
      </c>
      <c r="AD646" s="40"/>
      <c r="AE646" s="37">
        <v>4</v>
      </c>
      <c r="AF646" s="37">
        <v>17</v>
      </c>
      <c r="AG646" s="32"/>
      <c r="AH646" s="32"/>
      <c r="AI646" s="32"/>
      <c r="AJ646" s="37">
        <f>I646-H646</f>
        <v>3</v>
      </c>
    </row>
    <row r="647" spans="1:38" x14ac:dyDescent="0.35">
      <c r="A647" s="32">
        <v>561</v>
      </c>
      <c r="B647" s="32" t="s">
        <v>609</v>
      </c>
      <c r="C647" s="38" t="s">
        <v>2461</v>
      </c>
      <c r="D647" s="32" t="s">
        <v>2492</v>
      </c>
      <c r="E647" s="32" t="s">
        <v>2539</v>
      </c>
      <c r="F647" s="32" t="str">
        <f t="shared" si="26"/>
        <v>Operations-Director</v>
      </c>
      <c r="G647" s="32" t="s">
        <v>45</v>
      </c>
      <c r="H647" s="36">
        <v>44865.965416666666</v>
      </c>
      <c r="I647" s="36">
        <v>44869.965416666666</v>
      </c>
      <c r="J647" s="36">
        <f>I647+AE647</f>
        <v>44873.965416666666</v>
      </c>
      <c r="K647" s="36">
        <f>J647+AF647</f>
        <v>44892.965416666666</v>
      </c>
      <c r="L647" s="38" t="s">
        <v>46</v>
      </c>
      <c r="M647" s="39">
        <v>44886.965416666666</v>
      </c>
      <c r="N647" s="32" t="s">
        <v>48</v>
      </c>
      <c r="O647" s="32" t="s">
        <v>26</v>
      </c>
      <c r="P647" s="36"/>
      <c r="Q647" s="32"/>
      <c r="R647" s="32"/>
      <c r="S647" s="32"/>
      <c r="T647" s="36">
        <v>44889.965416666666</v>
      </c>
      <c r="U647" s="32"/>
      <c r="V647" s="32">
        <v>0</v>
      </c>
      <c r="W647" s="32"/>
      <c r="X647" s="32"/>
      <c r="Y647" s="32"/>
      <c r="Z647" s="32"/>
      <c r="AA647" s="32" t="s">
        <v>31</v>
      </c>
      <c r="AC647" s="38">
        <f>ABS(M647-J647)</f>
        <v>13</v>
      </c>
      <c r="AD647" s="40"/>
      <c r="AE647" s="37">
        <v>4</v>
      </c>
      <c r="AF647" s="37">
        <v>19</v>
      </c>
      <c r="AG647" s="32"/>
      <c r="AH647" s="32"/>
      <c r="AI647" s="32"/>
      <c r="AJ647" s="37">
        <f>I647-H647</f>
        <v>4</v>
      </c>
    </row>
    <row r="648" spans="1:38" x14ac:dyDescent="0.35">
      <c r="A648" s="32">
        <v>431</v>
      </c>
      <c r="B648" s="32" t="s">
        <v>487</v>
      </c>
      <c r="C648" s="38" t="s">
        <v>2461</v>
      </c>
      <c r="D648" s="32" t="s">
        <v>2492</v>
      </c>
      <c r="E648" s="32" t="s">
        <v>2539</v>
      </c>
      <c r="F648" s="32" t="str">
        <f t="shared" si="26"/>
        <v>Operations-Director</v>
      </c>
      <c r="G648" s="32" t="s">
        <v>45</v>
      </c>
      <c r="H648" s="36">
        <v>44732.315601851849</v>
      </c>
      <c r="I648" s="36">
        <v>44735.315601851849</v>
      </c>
      <c r="J648" s="36">
        <f>I648+AE648</f>
        <v>44741.315601851849</v>
      </c>
      <c r="K648" s="36">
        <f>J648+AF648</f>
        <v>44761.315601851849</v>
      </c>
      <c r="L648" s="38" t="s">
        <v>47</v>
      </c>
      <c r="M648" s="39"/>
      <c r="N648" s="32"/>
      <c r="O648" s="32"/>
      <c r="P648" s="36"/>
      <c r="Q648" s="32"/>
      <c r="R648" s="32"/>
      <c r="S648" s="32"/>
      <c r="T648" s="36"/>
      <c r="U648" s="32"/>
      <c r="V648" s="32">
        <v>0</v>
      </c>
      <c r="W648" s="32"/>
      <c r="X648" s="32"/>
      <c r="Y648" s="32"/>
      <c r="Z648" s="32"/>
      <c r="AA648" s="32"/>
      <c r="AC648" s="38"/>
      <c r="AD648" s="40"/>
      <c r="AE648" s="37">
        <v>6</v>
      </c>
      <c r="AF648" s="37">
        <v>20</v>
      </c>
      <c r="AG648" s="32"/>
      <c r="AH648" s="32"/>
      <c r="AI648" s="32"/>
      <c r="AJ648" s="37">
        <f>I648-H648</f>
        <v>3</v>
      </c>
    </row>
    <row r="649" spans="1:38" x14ac:dyDescent="0.35">
      <c r="A649" s="32">
        <v>328</v>
      </c>
      <c r="B649" s="32" t="s">
        <v>384</v>
      </c>
      <c r="C649" s="38" t="s">
        <v>2461</v>
      </c>
      <c r="D649" s="32" t="s">
        <v>2492</v>
      </c>
      <c r="E649" s="32" t="s">
        <v>2539</v>
      </c>
      <c r="F649" s="32" t="str">
        <f t="shared" si="26"/>
        <v>Operations-Director</v>
      </c>
      <c r="G649" s="32" t="s">
        <v>45</v>
      </c>
      <c r="H649" s="36">
        <v>44580.917696759258</v>
      </c>
      <c r="I649" s="36">
        <v>44581.917696759258</v>
      </c>
      <c r="J649" s="36">
        <f>I649+AE649</f>
        <v>44582.917696759258</v>
      </c>
      <c r="K649" s="36">
        <f>J649+AF649</f>
        <v>44609.917696759258</v>
      </c>
      <c r="L649" s="38" t="s">
        <v>46</v>
      </c>
      <c r="M649" s="39">
        <v>44592.917696759258</v>
      </c>
      <c r="N649" s="32" t="s">
        <v>21</v>
      </c>
      <c r="O649" s="32"/>
      <c r="P649" s="36">
        <v>44597.917696759258</v>
      </c>
      <c r="Q649" s="32" t="s">
        <v>21</v>
      </c>
      <c r="R649" s="32"/>
      <c r="S649" s="32"/>
      <c r="T649" s="36">
        <v>44596.917696759258</v>
      </c>
      <c r="U649" s="32"/>
      <c r="V649" s="32">
        <v>0</v>
      </c>
      <c r="W649" s="32"/>
      <c r="X649" s="32"/>
      <c r="Y649" s="32"/>
      <c r="Z649" s="32"/>
      <c r="AA649" s="32"/>
      <c r="AC649" s="38">
        <f>ABS(M649-J649)</f>
        <v>10</v>
      </c>
      <c r="AD649" s="40"/>
      <c r="AE649" s="37">
        <v>1</v>
      </c>
      <c r="AF649" s="37">
        <v>27</v>
      </c>
      <c r="AG649" s="32"/>
      <c r="AH649" s="32"/>
      <c r="AI649" s="32"/>
      <c r="AJ649" s="37">
        <f>I649-H649</f>
        <v>1</v>
      </c>
    </row>
    <row r="650" spans="1:38" x14ac:dyDescent="0.35">
      <c r="A650" s="32">
        <v>322</v>
      </c>
      <c r="B650" s="32" t="s">
        <v>378</v>
      </c>
      <c r="C650" s="38" t="s">
        <v>2461</v>
      </c>
      <c r="D650" s="32" t="s">
        <v>2492</v>
      </c>
      <c r="E650" s="32" t="s">
        <v>2539</v>
      </c>
      <c r="F650" s="32" t="str">
        <f t="shared" si="26"/>
        <v>Operations-Director</v>
      </c>
      <c r="G650" s="32" t="s">
        <v>45</v>
      </c>
      <c r="H650" s="36">
        <v>44572.917696759258</v>
      </c>
      <c r="I650" s="36">
        <v>44576.917696759258</v>
      </c>
      <c r="J650" s="36">
        <f>I650+AE650</f>
        <v>44582.917696759258</v>
      </c>
      <c r="K650" s="36">
        <f>J650+AF650</f>
        <v>44587.917696759258</v>
      </c>
      <c r="L650" s="38" t="s">
        <v>46</v>
      </c>
      <c r="M650" s="39">
        <v>44586.917696759258</v>
      </c>
      <c r="N650" s="32" t="s">
        <v>48</v>
      </c>
      <c r="O650" s="32" t="s">
        <v>24</v>
      </c>
      <c r="P650" s="36"/>
      <c r="Q650" s="32"/>
      <c r="R650" s="32"/>
      <c r="S650" s="32"/>
      <c r="T650" s="36">
        <v>44590.917696759258</v>
      </c>
      <c r="U650" s="32"/>
      <c r="V650" s="32">
        <v>0</v>
      </c>
      <c r="W650" s="32"/>
      <c r="X650" s="32"/>
      <c r="Y650" s="32"/>
      <c r="Z650" s="32"/>
      <c r="AA650" s="32" t="s">
        <v>30</v>
      </c>
      <c r="AC650" s="38">
        <f>ABS(M650-J650)</f>
        <v>4</v>
      </c>
      <c r="AD650" s="40"/>
      <c r="AE650" s="37">
        <v>6</v>
      </c>
      <c r="AF650" s="37">
        <v>5</v>
      </c>
      <c r="AG650" s="32"/>
      <c r="AH650" s="32"/>
      <c r="AI650" s="32"/>
      <c r="AJ650" s="37">
        <f>I650-H650</f>
        <v>4</v>
      </c>
    </row>
    <row r="651" spans="1:38" x14ac:dyDescent="0.35">
      <c r="A651" s="32">
        <v>321</v>
      </c>
      <c r="B651" s="32" t="s">
        <v>377</v>
      </c>
      <c r="C651" s="38" t="s">
        <v>2461</v>
      </c>
      <c r="D651" s="32" t="s">
        <v>2492</v>
      </c>
      <c r="E651" s="32" t="s">
        <v>2539</v>
      </c>
      <c r="F651" s="32" t="str">
        <f t="shared" si="26"/>
        <v>Operations-Director</v>
      </c>
      <c r="G651" s="32" t="s">
        <v>45</v>
      </c>
      <c r="H651" s="36">
        <v>44578.917696759258</v>
      </c>
      <c r="I651" s="36">
        <v>44581.917696759258</v>
      </c>
      <c r="J651" s="36">
        <f>I651+AE651</f>
        <v>44582.917696759258</v>
      </c>
      <c r="K651" s="36">
        <f>J651+AF651</f>
        <v>44612.917696759258</v>
      </c>
      <c r="L651" s="38" t="s">
        <v>47</v>
      </c>
      <c r="M651" s="39"/>
      <c r="N651" s="32"/>
      <c r="O651" s="32"/>
      <c r="P651" s="36"/>
      <c r="Q651" s="32"/>
      <c r="R651" s="32"/>
      <c r="S651" s="32"/>
      <c r="T651" s="36"/>
      <c r="U651" s="32"/>
      <c r="V651" s="32">
        <v>0</v>
      </c>
      <c r="W651" s="32"/>
      <c r="X651" s="32"/>
      <c r="Y651" s="32"/>
      <c r="Z651" s="32"/>
      <c r="AA651" s="32"/>
      <c r="AC651" s="38"/>
      <c r="AD651" s="40"/>
      <c r="AE651" s="37">
        <v>1</v>
      </c>
      <c r="AF651" s="37">
        <v>30</v>
      </c>
      <c r="AG651" s="32"/>
      <c r="AH651" s="32"/>
      <c r="AI651" s="32"/>
      <c r="AJ651" s="37">
        <f>I651-H651</f>
        <v>3</v>
      </c>
    </row>
    <row r="652" spans="1:38" x14ac:dyDescent="0.35">
      <c r="A652" s="32">
        <v>291</v>
      </c>
      <c r="B652" s="32" t="s">
        <v>347</v>
      </c>
      <c r="C652" s="38" t="s">
        <v>2461</v>
      </c>
      <c r="D652" s="32" t="s">
        <v>2492</v>
      </c>
      <c r="E652" s="32" t="s">
        <v>2539</v>
      </c>
      <c r="F652" s="32" t="str">
        <f t="shared" si="26"/>
        <v>Operations-Director</v>
      </c>
      <c r="G652" s="32" t="s">
        <v>45</v>
      </c>
      <c r="H652" s="36">
        <v>45129.740011574075</v>
      </c>
      <c r="I652" s="36">
        <v>45132.740011574075</v>
      </c>
      <c r="J652" s="36">
        <f>I652+AE652</f>
        <v>45138.740011574075</v>
      </c>
      <c r="K652" s="36">
        <f>J652+AF652</f>
        <v>45149.740011574075</v>
      </c>
      <c r="L652" s="38" t="s">
        <v>46</v>
      </c>
      <c r="M652" s="39">
        <v>45142.740011574075</v>
      </c>
      <c r="N652" s="32" t="s">
        <v>20</v>
      </c>
      <c r="O652" s="32"/>
      <c r="P652" s="36">
        <v>45147.740011574075</v>
      </c>
      <c r="Q652" s="32" t="s">
        <v>20</v>
      </c>
      <c r="R652" s="36">
        <v>45144.740011574075</v>
      </c>
      <c r="S652" s="36">
        <v>45146.740011574075</v>
      </c>
      <c r="T652" s="36">
        <v>45144.740011574075</v>
      </c>
      <c r="U652" s="36">
        <v>45147.740011574075</v>
      </c>
      <c r="V652" s="41">
        <v>1</v>
      </c>
      <c r="W652" s="36">
        <v>45151.740011574075</v>
      </c>
      <c r="X652" s="36">
        <v>45152.740011574075</v>
      </c>
      <c r="Y652" s="36">
        <v>45155.740011574075</v>
      </c>
      <c r="Z652" s="32"/>
      <c r="AA652" s="32"/>
      <c r="AB652" s="5">
        <v>45168.740011574075</v>
      </c>
      <c r="AC652" s="38">
        <f>ABS(M652-J652)</f>
        <v>4</v>
      </c>
      <c r="AD652" s="37">
        <f>U652-H652</f>
        <v>18</v>
      </c>
      <c r="AE652" s="37">
        <v>6</v>
      </c>
      <c r="AF652" s="37">
        <v>11</v>
      </c>
      <c r="AG652" s="32">
        <v>158</v>
      </c>
      <c r="AH652" s="41">
        <f>W652-U652</f>
        <v>4</v>
      </c>
      <c r="AI652" s="42">
        <f>U652-M652</f>
        <v>5</v>
      </c>
      <c r="AJ652" s="37">
        <f>I652-H652</f>
        <v>3</v>
      </c>
      <c r="AK652">
        <f>AB652-U652</f>
        <v>21</v>
      </c>
      <c r="AL652" s="11">
        <f>Y652-X652</f>
        <v>3</v>
      </c>
    </row>
    <row r="653" spans="1:38" x14ac:dyDescent="0.35">
      <c r="A653" s="32">
        <v>276</v>
      </c>
      <c r="B653" s="32" t="s">
        <v>332</v>
      </c>
      <c r="C653" s="38" t="s">
        <v>2461</v>
      </c>
      <c r="D653" s="32" t="s">
        <v>2492</v>
      </c>
      <c r="E653" s="32" t="s">
        <v>2539</v>
      </c>
      <c r="F653" s="32" t="str">
        <f t="shared" si="26"/>
        <v>Operations-Director</v>
      </c>
      <c r="G653" s="32" t="s">
        <v>45</v>
      </c>
      <c r="H653" s="36">
        <v>44848.592418981483</v>
      </c>
      <c r="I653" s="36">
        <v>44850.592418981483</v>
      </c>
      <c r="J653" s="36">
        <f>I653+AE653</f>
        <v>44852.592418981483</v>
      </c>
      <c r="K653" s="36">
        <f>J653+AF653</f>
        <v>44859.592418981483</v>
      </c>
      <c r="L653" s="38" t="s">
        <v>47</v>
      </c>
      <c r="M653" s="39"/>
      <c r="N653" s="32"/>
      <c r="O653" s="32"/>
      <c r="P653" s="36"/>
      <c r="Q653" s="32"/>
      <c r="R653" s="32"/>
      <c r="S653" s="32"/>
      <c r="T653" s="36"/>
      <c r="U653" s="32"/>
      <c r="V653" s="32">
        <v>0</v>
      </c>
      <c r="W653" s="32"/>
      <c r="X653" s="32"/>
      <c r="Y653" s="32"/>
      <c r="Z653" s="32"/>
      <c r="AA653" s="32"/>
      <c r="AC653" s="38"/>
      <c r="AD653" s="40"/>
      <c r="AE653" s="37">
        <v>2</v>
      </c>
      <c r="AF653" s="37">
        <v>7</v>
      </c>
      <c r="AG653" s="32"/>
      <c r="AH653" s="32"/>
      <c r="AI653" s="32"/>
      <c r="AJ653" s="37">
        <f>I653-H653</f>
        <v>2</v>
      </c>
    </row>
    <row r="654" spans="1:38" x14ac:dyDescent="0.35">
      <c r="A654" s="32">
        <v>275</v>
      </c>
      <c r="B654" s="32" t="s">
        <v>331</v>
      </c>
      <c r="C654" s="38" t="s">
        <v>2461</v>
      </c>
      <c r="D654" s="32" t="s">
        <v>2492</v>
      </c>
      <c r="E654" s="32" t="s">
        <v>2540</v>
      </c>
      <c r="F654" s="32" t="str">
        <f t="shared" si="26"/>
        <v>Operations-Head of Department</v>
      </c>
      <c r="G654" s="32" t="s">
        <v>45</v>
      </c>
      <c r="H654" s="36">
        <v>44848.592418981483</v>
      </c>
      <c r="I654" s="36">
        <v>44851.592418981483</v>
      </c>
      <c r="J654" s="36">
        <f>I654+AE654</f>
        <v>44852.592418981483</v>
      </c>
      <c r="K654" s="36">
        <f>J654+AF654</f>
        <v>44882.592418981483</v>
      </c>
      <c r="L654" s="38" t="s">
        <v>46</v>
      </c>
      <c r="M654" s="39">
        <v>44867.592418981483</v>
      </c>
      <c r="N654" s="32" t="s">
        <v>20</v>
      </c>
      <c r="O654" s="32"/>
      <c r="P654" s="36">
        <v>44870.592418981483</v>
      </c>
      <c r="Q654" s="32" t="s">
        <v>20</v>
      </c>
      <c r="R654" s="36">
        <v>44869.592418981483</v>
      </c>
      <c r="S654" s="36">
        <v>44872.592418981483</v>
      </c>
      <c r="T654" s="36">
        <v>44868.592418981483</v>
      </c>
      <c r="U654" s="36">
        <v>44878.592418981483</v>
      </c>
      <c r="V654" s="41">
        <v>1</v>
      </c>
      <c r="W654" s="36">
        <v>44880.592418981483</v>
      </c>
      <c r="X654" s="36">
        <v>44883.592418981483</v>
      </c>
      <c r="Y654" s="36">
        <v>44886.592418981483</v>
      </c>
      <c r="Z654" s="32"/>
      <c r="AA654" s="32"/>
      <c r="AB654" s="5">
        <v>44901.592418981483</v>
      </c>
      <c r="AC654" s="38">
        <f>ABS(M654-J654)</f>
        <v>15</v>
      </c>
      <c r="AD654" s="37">
        <f>U654-H654</f>
        <v>30</v>
      </c>
      <c r="AE654" s="37">
        <v>1</v>
      </c>
      <c r="AF654" s="37">
        <v>30</v>
      </c>
      <c r="AG654" s="32">
        <v>122</v>
      </c>
      <c r="AH654" s="41">
        <f>W654-U654</f>
        <v>2</v>
      </c>
      <c r="AI654" s="42">
        <f>U654-M654</f>
        <v>11</v>
      </c>
      <c r="AJ654" s="37">
        <f>I654-H654</f>
        <v>3</v>
      </c>
      <c r="AK654">
        <f>AB654-U654</f>
        <v>23</v>
      </c>
      <c r="AL654" s="11">
        <f>Y654-X654</f>
        <v>3</v>
      </c>
    </row>
    <row r="655" spans="1:38" x14ac:dyDescent="0.35">
      <c r="A655" s="32">
        <v>250</v>
      </c>
      <c r="B655" s="32" t="s">
        <v>306</v>
      </c>
      <c r="C655" s="38" t="s">
        <v>2461</v>
      </c>
      <c r="D655" s="32" t="s">
        <v>2492</v>
      </c>
      <c r="E655" s="32" t="s">
        <v>2540</v>
      </c>
      <c r="F655" s="32" t="str">
        <f t="shared" si="26"/>
        <v>Operations-Head of Department</v>
      </c>
      <c r="G655" s="32" t="s">
        <v>45</v>
      </c>
      <c r="H655" s="36">
        <v>44675.34851851852</v>
      </c>
      <c r="I655" s="36">
        <v>44676.34851851852</v>
      </c>
      <c r="J655" s="36">
        <f>I655+AE655</f>
        <v>44682.34851851852</v>
      </c>
      <c r="K655" s="36">
        <f>J655+AF655</f>
        <v>44695.34851851852</v>
      </c>
      <c r="L655" s="38" t="s">
        <v>46</v>
      </c>
      <c r="M655" s="39">
        <v>44695.34851851852</v>
      </c>
      <c r="N655" s="32" t="s">
        <v>21</v>
      </c>
      <c r="O655" s="32"/>
      <c r="P655" s="36">
        <v>44702.34851851852</v>
      </c>
      <c r="Q655" s="32" t="s">
        <v>21</v>
      </c>
      <c r="R655" s="32"/>
      <c r="S655" s="32"/>
      <c r="T655" s="36">
        <v>44699.34851851852</v>
      </c>
      <c r="U655" s="32"/>
      <c r="V655" s="32">
        <v>0</v>
      </c>
      <c r="W655" s="32"/>
      <c r="X655" s="32"/>
      <c r="Y655" s="32"/>
      <c r="Z655" s="32"/>
      <c r="AA655" s="32"/>
      <c r="AC655" s="38">
        <f>ABS(M655-J655)</f>
        <v>13</v>
      </c>
      <c r="AD655" s="40"/>
      <c r="AE655" s="37">
        <v>6</v>
      </c>
      <c r="AF655" s="37">
        <v>13</v>
      </c>
      <c r="AG655" s="32"/>
      <c r="AH655" s="32"/>
      <c r="AI655" s="32"/>
      <c r="AJ655" s="37">
        <f>I655-H655</f>
        <v>1</v>
      </c>
    </row>
    <row r="656" spans="1:38" x14ac:dyDescent="0.35">
      <c r="A656" s="32">
        <v>248</v>
      </c>
      <c r="B656" s="32" t="s">
        <v>304</v>
      </c>
      <c r="C656" s="38" t="s">
        <v>2461</v>
      </c>
      <c r="D656" s="32" t="s">
        <v>2492</v>
      </c>
      <c r="E656" s="32" t="s">
        <v>2540</v>
      </c>
      <c r="F656" s="32" t="str">
        <f t="shared" si="26"/>
        <v>Operations-Head of Department</v>
      </c>
      <c r="G656" s="32" t="s">
        <v>45</v>
      </c>
      <c r="H656" s="36">
        <v>44680.34851851852</v>
      </c>
      <c r="I656" s="36">
        <v>44681.34851851852</v>
      </c>
      <c r="J656" s="36">
        <f>I656+AE656</f>
        <v>44682.34851851852</v>
      </c>
      <c r="K656" s="36">
        <f>J656+AF656</f>
        <v>44695.34851851852</v>
      </c>
      <c r="L656" s="38" t="s">
        <v>46</v>
      </c>
      <c r="M656" s="39">
        <v>44686.34851851852</v>
      </c>
      <c r="N656" s="32" t="s">
        <v>48</v>
      </c>
      <c r="O656" s="32" t="s">
        <v>24</v>
      </c>
      <c r="P656" s="36"/>
      <c r="Q656" s="32"/>
      <c r="R656" s="32"/>
      <c r="S656" s="32"/>
      <c r="T656" s="36"/>
      <c r="U656" s="32"/>
      <c r="V656" s="32">
        <v>0</v>
      </c>
      <c r="W656" s="32"/>
      <c r="X656" s="32"/>
      <c r="Y656" s="32"/>
      <c r="Z656" s="32"/>
      <c r="AA656" s="32" t="s">
        <v>30</v>
      </c>
      <c r="AC656" s="38">
        <f>ABS(M656-J656)</f>
        <v>4</v>
      </c>
      <c r="AD656" s="40"/>
      <c r="AE656" s="37">
        <v>1</v>
      </c>
      <c r="AF656" s="37">
        <v>13</v>
      </c>
      <c r="AG656" s="32"/>
      <c r="AH656" s="32"/>
      <c r="AI656" s="32"/>
      <c r="AJ656" s="37">
        <f>I656-H656</f>
        <v>1</v>
      </c>
    </row>
    <row r="657" spans="1:38" x14ac:dyDescent="0.35">
      <c r="A657" s="32">
        <v>246</v>
      </c>
      <c r="B657" s="32" t="s">
        <v>302</v>
      </c>
      <c r="C657" s="38" t="s">
        <v>2461</v>
      </c>
      <c r="D657" s="32" t="s">
        <v>2492</v>
      </c>
      <c r="E657" s="32" t="s">
        <v>2540</v>
      </c>
      <c r="F657" s="32" t="str">
        <f t="shared" si="26"/>
        <v>Operations-Head of Department</v>
      </c>
      <c r="G657" s="32" t="s">
        <v>45</v>
      </c>
      <c r="H657" s="36">
        <v>44677.34851851852</v>
      </c>
      <c r="I657" s="36">
        <v>44679.34851851852</v>
      </c>
      <c r="J657" s="36">
        <f>I657+AE657</f>
        <v>44682.34851851852</v>
      </c>
      <c r="K657" s="36">
        <f>J657+AF657</f>
        <v>44690.34851851852</v>
      </c>
      <c r="L657" s="38" t="s">
        <v>46</v>
      </c>
      <c r="M657" s="39">
        <v>44686.34851851852</v>
      </c>
      <c r="N657" s="32" t="s">
        <v>48</v>
      </c>
      <c r="O657" s="32" t="s">
        <v>27</v>
      </c>
      <c r="P657" s="36"/>
      <c r="Q657" s="32"/>
      <c r="R657" s="32"/>
      <c r="S657" s="32"/>
      <c r="T657" s="36">
        <v>44690.34851851852</v>
      </c>
      <c r="U657" s="32"/>
      <c r="V657" s="32">
        <v>0</v>
      </c>
      <c r="W657" s="32"/>
      <c r="X657" s="32"/>
      <c r="Y657" s="32"/>
      <c r="Z657" s="32"/>
      <c r="AA657" s="32" t="s">
        <v>30</v>
      </c>
      <c r="AC657" s="38">
        <f>ABS(M657-J657)</f>
        <v>4</v>
      </c>
      <c r="AD657" s="40"/>
      <c r="AE657" s="37">
        <v>3</v>
      </c>
      <c r="AF657" s="37">
        <v>8</v>
      </c>
      <c r="AG657" s="32"/>
      <c r="AH657" s="32"/>
      <c r="AI657" s="32"/>
      <c r="AJ657" s="37">
        <f>I657-H657</f>
        <v>2</v>
      </c>
    </row>
    <row r="658" spans="1:38" x14ac:dyDescent="0.35">
      <c r="A658" s="32">
        <v>245</v>
      </c>
      <c r="B658" s="32" t="s">
        <v>301</v>
      </c>
      <c r="C658" s="38" t="s">
        <v>2461</v>
      </c>
      <c r="D658" s="32" t="s">
        <v>2492</v>
      </c>
      <c r="E658" s="32" t="s">
        <v>2540</v>
      </c>
      <c r="F658" s="32" t="str">
        <f t="shared" si="26"/>
        <v>Operations-Head of Department</v>
      </c>
      <c r="G658" s="32" t="s">
        <v>45</v>
      </c>
      <c r="H658" s="36">
        <v>44676.34851851852</v>
      </c>
      <c r="I658" s="36">
        <v>44680.34851851852</v>
      </c>
      <c r="J658" s="36">
        <f>I658+AE658</f>
        <v>44682.34851851852</v>
      </c>
      <c r="K658" s="36">
        <f>J658+AF658</f>
        <v>44872.34851851852</v>
      </c>
      <c r="L658" s="38" t="s">
        <v>47</v>
      </c>
      <c r="M658" s="39"/>
      <c r="N658" s="32"/>
      <c r="O658" s="32"/>
      <c r="P658" s="36"/>
      <c r="Q658" s="32"/>
      <c r="R658" s="32"/>
      <c r="S658" s="32"/>
      <c r="T658" s="36"/>
      <c r="U658" s="32"/>
      <c r="V658" s="32">
        <v>0</v>
      </c>
      <c r="W658" s="32"/>
      <c r="X658" s="32"/>
      <c r="Y658" s="32"/>
      <c r="Z658" s="32"/>
      <c r="AA658" s="32"/>
      <c r="AC658" s="38"/>
      <c r="AD658" s="40"/>
      <c r="AE658" s="37">
        <v>2</v>
      </c>
      <c r="AF658" s="37">
        <v>190</v>
      </c>
      <c r="AG658" s="32"/>
      <c r="AH658" s="32"/>
      <c r="AI658" s="32"/>
      <c r="AJ658" s="37">
        <f>I658-H658</f>
        <v>4</v>
      </c>
    </row>
    <row r="659" spans="1:38" x14ac:dyDescent="0.35">
      <c r="A659" s="32">
        <v>243</v>
      </c>
      <c r="B659" s="32" t="s">
        <v>299</v>
      </c>
      <c r="C659" s="38" t="s">
        <v>2461</v>
      </c>
      <c r="D659" s="32" t="s">
        <v>2492</v>
      </c>
      <c r="E659" s="32" t="s">
        <v>2540</v>
      </c>
      <c r="F659" s="32" t="str">
        <f t="shared" si="26"/>
        <v>Operations-Head of Department</v>
      </c>
      <c r="G659" s="32" t="s">
        <v>45</v>
      </c>
      <c r="H659" s="36">
        <v>44675.34851851852</v>
      </c>
      <c r="I659" s="36">
        <v>44678.34851851852</v>
      </c>
      <c r="J659" s="36">
        <f>I659+AE659</f>
        <v>44682.34851851852</v>
      </c>
      <c r="K659" s="36">
        <f>J659+AF659</f>
        <v>44872.34851851852</v>
      </c>
      <c r="L659" s="38" t="s">
        <v>46</v>
      </c>
      <c r="M659" s="39">
        <v>44691.34851851852</v>
      </c>
      <c r="N659" s="32" t="s">
        <v>48</v>
      </c>
      <c r="O659" s="32" t="s">
        <v>24</v>
      </c>
      <c r="P659" s="36"/>
      <c r="Q659" s="32"/>
      <c r="R659" s="32"/>
      <c r="S659" s="32"/>
      <c r="T659" s="36"/>
      <c r="U659" s="32"/>
      <c r="V659" s="32">
        <v>0</v>
      </c>
      <c r="W659" s="32"/>
      <c r="X659" s="32"/>
      <c r="Y659" s="32"/>
      <c r="Z659" s="32"/>
      <c r="AA659" s="32" t="s">
        <v>31</v>
      </c>
      <c r="AC659" s="38">
        <f>ABS(M659-J659)</f>
        <v>9</v>
      </c>
      <c r="AD659" s="40"/>
      <c r="AE659" s="37">
        <v>4</v>
      </c>
      <c r="AF659" s="37">
        <v>190</v>
      </c>
      <c r="AG659" s="32"/>
      <c r="AH659" s="32"/>
      <c r="AI659" s="32"/>
      <c r="AJ659" s="37">
        <f>I659-H659</f>
        <v>3</v>
      </c>
    </row>
    <row r="660" spans="1:38" x14ac:dyDescent="0.35">
      <c r="A660" s="32">
        <v>198</v>
      </c>
      <c r="B660" s="32" t="s">
        <v>254</v>
      </c>
      <c r="C660" s="38" t="s">
        <v>2461</v>
      </c>
      <c r="D660" s="32" t="s">
        <v>2492</v>
      </c>
      <c r="E660" s="32" t="s">
        <v>2540</v>
      </c>
      <c r="F660" s="32" t="str">
        <f t="shared" si="26"/>
        <v>Operations-Head of Department</v>
      </c>
      <c r="G660" s="32" t="s">
        <v>45</v>
      </c>
      <c r="H660" s="36">
        <v>44725.769965277781</v>
      </c>
      <c r="I660" s="36">
        <v>44726.769965277781</v>
      </c>
      <c r="J660" s="36">
        <f>I660+AE660</f>
        <v>44731.769965277781</v>
      </c>
      <c r="K660" s="36">
        <f>J660+AF660</f>
        <v>44921.769965277781</v>
      </c>
      <c r="L660" s="38" t="s">
        <v>46</v>
      </c>
      <c r="M660" s="39">
        <v>44734.769965277781</v>
      </c>
      <c r="N660" s="32" t="s">
        <v>21</v>
      </c>
      <c r="O660" s="32"/>
      <c r="P660" s="36">
        <v>44739.769965277781</v>
      </c>
      <c r="Q660" s="32" t="s">
        <v>21</v>
      </c>
      <c r="R660" s="32"/>
      <c r="S660" s="32"/>
      <c r="T660" s="36">
        <v>44737.769965277781</v>
      </c>
      <c r="U660" s="32"/>
      <c r="V660" s="32">
        <v>0</v>
      </c>
      <c r="W660" s="32"/>
      <c r="X660" s="32"/>
      <c r="Y660" s="32"/>
      <c r="Z660" s="32"/>
      <c r="AA660" s="32"/>
      <c r="AC660" s="38">
        <f>ABS(M660-J660)</f>
        <v>3</v>
      </c>
      <c r="AD660" s="40"/>
      <c r="AE660" s="37">
        <v>5</v>
      </c>
      <c r="AF660" s="37">
        <v>190</v>
      </c>
      <c r="AG660" s="32"/>
      <c r="AH660" s="32"/>
      <c r="AI660" s="32"/>
      <c r="AJ660" s="37">
        <f>I660-H660</f>
        <v>1</v>
      </c>
    </row>
    <row r="661" spans="1:38" x14ac:dyDescent="0.35">
      <c r="A661" s="32">
        <v>195</v>
      </c>
      <c r="B661" s="32" t="s">
        <v>251</v>
      </c>
      <c r="C661" s="38" t="s">
        <v>2461</v>
      </c>
      <c r="D661" s="32" t="s">
        <v>2492</v>
      </c>
      <c r="E661" s="32" t="s">
        <v>2539</v>
      </c>
      <c r="F661" s="32" t="str">
        <f t="shared" si="26"/>
        <v>Operations-Director</v>
      </c>
      <c r="G661" s="32" t="s">
        <v>45</v>
      </c>
      <c r="H661" s="36">
        <v>44728.769965277781</v>
      </c>
      <c r="I661" s="36">
        <v>44729.769965277781</v>
      </c>
      <c r="J661" s="36">
        <f>I661+AE661</f>
        <v>44731.769965277781</v>
      </c>
      <c r="K661" s="36">
        <f>J661+AF661</f>
        <v>44921.769965277781</v>
      </c>
      <c r="L661" s="38" t="s">
        <v>46</v>
      </c>
      <c r="M661" s="39">
        <v>44745.769965277781</v>
      </c>
      <c r="N661" s="32" t="s">
        <v>48</v>
      </c>
      <c r="O661" s="32" t="s">
        <v>26</v>
      </c>
      <c r="P661" s="36"/>
      <c r="Q661" s="32"/>
      <c r="R661" s="32"/>
      <c r="S661" s="32"/>
      <c r="T661" s="36"/>
      <c r="U661" s="32"/>
      <c r="V661" s="32">
        <v>0</v>
      </c>
      <c r="W661" s="32"/>
      <c r="X661" s="32"/>
      <c r="Y661" s="32"/>
      <c r="Z661" s="32"/>
      <c r="AA661" s="32" t="s">
        <v>30</v>
      </c>
      <c r="AC661" s="38">
        <f>ABS(M661-J661)</f>
        <v>14</v>
      </c>
      <c r="AD661" s="40"/>
      <c r="AE661" s="37">
        <v>2</v>
      </c>
      <c r="AF661" s="37">
        <v>190</v>
      </c>
      <c r="AG661" s="32"/>
      <c r="AH661" s="32"/>
      <c r="AI661" s="32"/>
      <c r="AJ661" s="37">
        <f>I661-H661</f>
        <v>1</v>
      </c>
    </row>
    <row r="662" spans="1:38" x14ac:dyDescent="0.35">
      <c r="A662" s="32">
        <v>193</v>
      </c>
      <c r="B662" s="32" t="s">
        <v>249</v>
      </c>
      <c r="C662" s="38" t="s">
        <v>2461</v>
      </c>
      <c r="D662" s="32" t="s">
        <v>2492</v>
      </c>
      <c r="E662" s="32" t="s">
        <v>2539</v>
      </c>
      <c r="F662" s="32" t="str">
        <f t="shared" si="26"/>
        <v>Operations-Director</v>
      </c>
      <c r="G662" s="32" t="s">
        <v>45</v>
      </c>
      <c r="H662" s="36">
        <v>44727.769965277781</v>
      </c>
      <c r="I662" s="36">
        <v>44730.769965277781</v>
      </c>
      <c r="J662" s="36">
        <f>I662+AE662</f>
        <v>44731.769965277781</v>
      </c>
      <c r="K662" s="36">
        <f>J662+AF662</f>
        <v>44921.769965277781</v>
      </c>
      <c r="L662" s="38" t="s">
        <v>46</v>
      </c>
      <c r="M662" s="39">
        <v>44741.769965277781</v>
      </c>
      <c r="N662" s="32" t="s">
        <v>48</v>
      </c>
      <c r="O662" s="32" t="s">
        <v>28</v>
      </c>
      <c r="P662" s="36"/>
      <c r="Q662" s="32"/>
      <c r="R662" s="32"/>
      <c r="S662" s="32"/>
      <c r="T662" s="36">
        <v>44744.769965277781</v>
      </c>
      <c r="U662" s="32"/>
      <c r="V662" s="32">
        <v>0</v>
      </c>
      <c r="W662" s="32"/>
      <c r="X662" s="32"/>
      <c r="Y662" s="32"/>
      <c r="Z662" s="32"/>
      <c r="AA662" s="32" t="s">
        <v>31</v>
      </c>
      <c r="AC662" s="38">
        <f>ABS(M662-J662)</f>
        <v>10</v>
      </c>
      <c r="AD662" s="40"/>
      <c r="AE662" s="37">
        <v>1</v>
      </c>
      <c r="AF662" s="37">
        <v>190</v>
      </c>
      <c r="AG662" s="32"/>
      <c r="AH662" s="32"/>
      <c r="AI662" s="32"/>
      <c r="AJ662" s="37">
        <f>I662-H662</f>
        <v>3</v>
      </c>
    </row>
    <row r="663" spans="1:38" x14ac:dyDescent="0.35">
      <c r="A663" s="32">
        <v>161</v>
      </c>
      <c r="B663" s="32" t="s">
        <v>217</v>
      </c>
      <c r="C663" s="38" t="s">
        <v>2461</v>
      </c>
      <c r="D663" s="32" t="s">
        <v>2492</v>
      </c>
      <c r="E663" s="32" t="s">
        <v>2539</v>
      </c>
      <c r="F663" s="32" t="str">
        <f t="shared" si="26"/>
        <v>Operations-Director</v>
      </c>
      <c r="G663" s="32" t="s">
        <v>45</v>
      </c>
      <c r="H663" s="36">
        <v>44907.64775462963</v>
      </c>
      <c r="I663" s="36">
        <v>44908.64775462963</v>
      </c>
      <c r="J663" s="36">
        <f>I663+AE663</f>
        <v>44911.64775462963</v>
      </c>
      <c r="K663" s="36">
        <f>J663+AF663</f>
        <v>45101.64775462963</v>
      </c>
      <c r="L663" s="38" t="s">
        <v>46</v>
      </c>
      <c r="M663" s="39">
        <v>44914.64775462963</v>
      </c>
      <c r="N663" s="32" t="s">
        <v>20</v>
      </c>
      <c r="O663" s="32"/>
      <c r="P663" s="36">
        <v>44922.64775462963</v>
      </c>
      <c r="Q663" s="32" t="s">
        <v>20</v>
      </c>
      <c r="R663" s="36">
        <v>44915.64775462963</v>
      </c>
      <c r="S663" s="36">
        <v>44918.64775462963</v>
      </c>
      <c r="T663" s="36">
        <v>44918.64775462963</v>
      </c>
      <c r="U663" s="36">
        <v>44923.64775462963</v>
      </c>
      <c r="V663" s="41">
        <v>1</v>
      </c>
      <c r="W663" s="36">
        <v>44926.64775462963</v>
      </c>
      <c r="X663" s="36">
        <v>44929.64775462963</v>
      </c>
      <c r="Y663" s="36">
        <v>44932.64775462963</v>
      </c>
      <c r="Z663" s="32"/>
      <c r="AA663" s="32"/>
      <c r="AB663" s="5">
        <v>44943.64775462963</v>
      </c>
      <c r="AC663" s="38">
        <f>ABS(M663-J663)</f>
        <v>3</v>
      </c>
      <c r="AD663" s="37">
        <f>U663-H663</f>
        <v>16</v>
      </c>
      <c r="AE663" s="37">
        <v>3</v>
      </c>
      <c r="AF663" s="37">
        <v>190</v>
      </c>
      <c r="AG663" s="32">
        <v>143</v>
      </c>
      <c r="AH663" s="41">
        <f>W663-U663</f>
        <v>3</v>
      </c>
      <c r="AI663" s="42">
        <f>U663-M663</f>
        <v>9</v>
      </c>
      <c r="AJ663" s="37">
        <f>I663-H663</f>
        <v>1</v>
      </c>
      <c r="AK663">
        <f>AB663-U663</f>
        <v>20</v>
      </c>
      <c r="AL663" s="11">
        <f>Y663-X663</f>
        <v>3</v>
      </c>
    </row>
    <row r="664" spans="1:38" x14ac:dyDescent="0.35">
      <c r="A664" s="32">
        <v>121</v>
      </c>
      <c r="B664" s="32" t="s">
        <v>177</v>
      </c>
      <c r="C664" s="38" t="s">
        <v>2461</v>
      </c>
      <c r="D664" s="32" t="s">
        <v>2492</v>
      </c>
      <c r="E664" s="32" t="s">
        <v>2539</v>
      </c>
      <c r="F664" s="32" t="str">
        <f t="shared" si="26"/>
        <v>Operations-Director</v>
      </c>
      <c r="G664" s="32" t="s">
        <v>45</v>
      </c>
      <c r="H664" s="36">
        <v>44828.472696759258</v>
      </c>
      <c r="I664" s="36">
        <v>44832.472696759258</v>
      </c>
      <c r="J664" s="36">
        <f>I664+AE664</f>
        <v>44833.472696759258</v>
      </c>
      <c r="K664" s="36">
        <f>J664+AF664</f>
        <v>45023.472696759258</v>
      </c>
      <c r="L664" s="38" t="s">
        <v>46</v>
      </c>
      <c r="M664" s="39">
        <v>44842.472696759258</v>
      </c>
      <c r="N664" s="32" t="s">
        <v>21</v>
      </c>
      <c r="O664" s="32"/>
      <c r="P664" s="36">
        <v>44848.472696759258</v>
      </c>
      <c r="Q664" s="32" t="s">
        <v>21</v>
      </c>
      <c r="R664" s="32"/>
      <c r="S664" s="32"/>
      <c r="T664" s="36">
        <v>44845.472696759258</v>
      </c>
      <c r="U664" s="32"/>
      <c r="V664" s="32">
        <v>0</v>
      </c>
      <c r="W664" s="32"/>
      <c r="X664" s="32"/>
      <c r="Y664" s="32"/>
      <c r="Z664" s="32"/>
      <c r="AA664" s="32"/>
      <c r="AC664" s="38">
        <f>ABS(M664-J664)</f>
        <v>9</v>
      </c>
      <c r="AD664" s="40"/>
      <c r="AE664" s="37">
        <v>1</v>
      </c>
      <c r="AF664" s="37">
        <v>190</v>
      </c>
      <c r="AG664" s="32"/>
      <c r="AH664" s="32"/>
      <c r="AI664" s="32"/>
      <c r="AJ664" s="37">
        <f>I664-H664</f>
        <v>4</v>
      </c>
    </row>
    <row r="665" spans="1:38" x14ac:dyDescent="0.35">
      <c r="A665" s="32">
        <v>46</v>
      </c>
      <c r="B665" s="32" t="s">
        <v>102</v>
      </c>
      <c r="C665" s="38" t="s">
        <v>2461</v>
      </c>
      <c r="D665" s="32" t="s">
        <v>2492</v>
      </c>
      <c r="E665" s="32" t="s">
        <v>2539</v>
      </c>
      <c r="F665" s="32" t="str">
        <f t="shared" si="26"/>
        <v>Operations-Director</v>
      </c>
      <c r="G665" s="32" t="s">
        <v>45</v>
      </c>
      <c r="H665" s="36">
        <v>44621.885358796295</v>
      </c>
      <c r="I665" s="36">
        <v>44623.885358796295</v>
      </c>
      <c r="J665" s="36">
        <f>I665+AE665</f>
        <v>44629.885358796295</v>
      </c>
      <c r="K665" s="36">
        <f>J665+AF665</f>
        <v>44653.885358796295</v>
      </c>
      <c r="L665" s="38" t="s">
        <v>46</v>
      </c>
      <c r="M665" s="39">
        <v>44645.885358796295</v>
      </c>
      <c r="N665" s="32" t="s">
        <v>21</v>
      </c>
      <c r="O665" s="32"/>
      <c r="P665" s="36">
        <v>44653.885358796295</v>
      </c>
      <c r="Q665" s="32" t="s">
        <v>21</v>
      </c>
      <c r="R665" s="32"/>
      <c r="S665" s="32"/>
      <c r="T665" s="36">
        <v>44649.885358796295</v>
      </c>
      <c r="U665" s="32"/>
      <c r="V665" s="32">
        <v>0</v>
      </c>
      <c r="W665" s="32"/>
      <c r="X665" s="32"/>
      <c r="Y665" s="32"/>
      <c r="Z665" s="32"/>
      <c r="AA665" s="32"/>
      <c r="AC665" s="38">
        <f>ABS(M665-J665)</f>
        <v>16</v>
      </c>
      <c r="AD665" s="40"/>
      <c r="AE665" s="37">
        <v>6</v>
      </c>
      <c r="AF665" s="37">
        <v>24</v>
      </c>
      <c r="AG665" s="32"/>
      <c r="AH665" s="32"/>
      <c r="AI665" s="32"/>
      <c r="AJ665" s="37">
        <f>I665-H665</f>
        <v>2</v>
      </c>
    </row>
    <row r="666" spans="1:38" x14ac:dyDescent="0.35">
      <c r="A666" s="32">
        <v>2641</v>
      </c>
      <c r="B666" s="32" t="s">
        <v>1322</v>
      </c>
      <c r="C666" s="38" t="s">
        <v>2461</v>
      </c>
      <c r="D666" s="32" t="s">
        <v>2501</v>
      </c>
      <c r="E666" s="32" t="s">
        <v>2539</v>
      </c>
      <c r="F666" s="32" t="str">
        <f t="shared" si="26"/>
        <v>Operations-Director</v>
      </c>
      <c r="G666" s="32" t="s">
        <v>40</v>
      </c>
      <c r="H666" s="36">
        <v>44585.587569444448</v>
      </c>
      <c r="I666" s="36">
        <v>44589.587569444448</v>
      </c>
      <c r="J666" s="36">
        <f>I666+AE666</f>
        <v>44593.587569444448</v>
      </c>
      <c r="K666" s="36">
        <f>J666+AF666</f>
        <v>44613.587569444448</v>
      </c>
      <c r="L666" s="38" t="s">
        <v>46</v>
      </c>
      <c r="M666" s="39">
        <v>44606.587569444448</v>
      </c>
      <c r="N666" s="32" t="s">
        <v>20</v>
      </c>
      <c r="O666" s="32"/>
      <c r="P666" s="36">
        <v>44610.587569444448</v>
      </c>
      <c r="Q666" s="32" t="s">
        <v>20</v>
      </c>
      <c r="R666" s="36">
        <v>44607.587569444448</v>
      </c>
      <c r="S666" s="36">
        <v>44610.587569444448</v>
      </c>
      <c r="T666" s="36">
        <v>44608.587569444448</v>
      </c>
      <c r="U666" s="36">
        <v>44610.587569444448</v>
      </c>
      <c r="V666" s="41">
        <v>1</v>
      </c>
      <c r="W666" s="36">
        <v>44613.587569444448</v>
      </c>
      <c r="X666" s="36">
        <v>44616.587569444448</v>
      </c>
      <c r="Y666" s="36">
        <v>44618.587569444448</v>
      </c>
      <c r="Z666" s="32"/>
      <c r="AA666" s="32"/>
      <c r="AB666" s="5">
        <v>44631.587569444448</v>
      </c>
      <c r="AC666" s="38">
        <f>ABS(M666-J666)</f>
        <v>13</v>
      </c>
      <c r="AD666" s="37">
        <v>45</v>
      </c>
      <c r="AE666" s="37">
        <v>4</v>
      </c>
      <c r="AF666" s="37">
        <v>20</v>
      </c>
      <c r="AG666" s="32">
        <v>400</v>
      </c>
      <c r="AH666" s="41">
        <f>W666-U666</f>
        <v>3</v>
      </c>
      <c r="AI666" s="42">
        <f>U666-M666</f>
        <v>4</v>
      </c>
      <c r="AJ666" s="37">
        <f>I666-H666</f>
        <v>4</v>
      </c>
      <c r="AK666">
        <f>AB666-U666</f>
        <v>21</v>
      </c>
      <c r="AL666" s="11">
        <f>Y666-X666</f>
        <v>2</v>
      </c>
    </row>
    <row r="667" spans="1:38" x14ac:dyDescent="0.35">
      <c r="A667" s="32">
        <v>2413</v>
      </c>
      <c r="B667" s="32" t="s">
        <v>1007</v>
      </c>
      <c r="C667" s="38" t="s">
        <v>2461</v>
      </c>
      <c r="D667" s="32" t="s">
        <v>2501</v>
      </c>
      <c r="E667" s="32" t="s">
        <v>2539</v>
      </c>
      <c r="F667" s="32" t="str">
        <f t="shared" si="26"/>
        <v>Operations-Director</v>
      </c>
      <c r="G667" s="32" t="s">
        <v>40</v>
      </c>
      <c r="H667" s="36">
        <v>45010.608229166668</v>
      </c>
      <c r="I667" s="36">
        <v>45011.608229166668</v>
      </c>
      <c r="J667" s="36">
        <f>I667+AE667</f>
        <v>45015.608229166668</v>
      </c>
      <c r="K667" s="36">
        <f>J667+AF667</f>
        <v>45034.608229166668</v>
      </c>
      <c r="L667" s="38" t="s">
        <v>47</v>
      </c>
      <c r="M667" s="39"/>
      <c r="N667" s="32"/>
      <c r="O667" s="32"/>
      <c r="P667" s="36"/>
      <c r="Q667" s="32"/>
      <c r="R667" s="32"/>
      <c r="S667" s="32"/>
      <c r="T667" s="36"/>
      <c r="U667" s="32"/>
      <c r="V667" s="32">
        <v>0</v>
      </c>
      <c r="W667" s="32"/>
      <c r="X667" s="32"/>
      <c r="Y667" s="32"/>
      <c r="Z667" s="32"/>
      <c r="AA667" s="32"/>
      <c r="AC667" s="38"/>
      <c r="AD667" s="40"/>
      <c r="AE667" s="37">
        <v>4</v>
      </c>
      <c r="AF667" s="37">
        <v>19</v>
      </c>
      <c r="AG667" s="32"/>
      <c r="AH667" s="32"/>
      <c r="AI667" s="32"/>
      <c r="AJ667" s="37">
        <f>I667-H667</f>
        <v>1</v>
      </c>
    </row>
    <row r="668" spans="1:38" x14ac:dyDescent="0.35">
      <c r="A668" s="32">
        <v>2333</v>
      </c>
      <c r="B668" s="32" t="s">
        <v>1049</v>
      </c>
      <c r="C668" s="38" t="s">
        <v>2461</v>
      </c>
      <c r="D668" s="32" t="s">
        <v>2501</v>
      </c>
      <c r="E668" s="32" t="s">
        <v>2539</v>
      </c>
      <c r="F668" s="32" t="str">
        <f t="shared" si="26"/>
        <v>Operations-Director</v>
      </c>
      <c r="G668" s="32" t="s">
        <v>40</v>
      </c>
      <c r="H668" s="36">
        <v>44694.386030092595</v>
      </c>
      <c r="I668" s="36">
        <v>44696.386030092595</v>
      </c>
      <c r="J668" s="36">
        <f>I668+AE668</f>
        <v>44700.386030092595</v>
      </c>
      <c r="K668" s="36">
        <f>J668+AF668</f>
        <v>44715.386030092595</v>
      </c>
      <c r="L668" s="38" t="s">
        <v>47</v>
      </c>
      <c r="M668" s="39"/>
      <c r="N668" s="32"/>
      <c r="O668" s="32"/>
      <c r="P668" s="36"/>
      <c r="Q668" s="32"/>
      <c r="R668" s="32"/>
      <c r="S668" s="32"/>
      <c r="T668" s="36"/>
      <c r="U668" s="32"/>
      <c r="V668" s="32">
        <v>0</v>
      </c>
      <c r="W668" s="32"/>
      <c r="X668" s="32"/>
      <c r="Y668" s="32"/>
      <c r="Z668" s="32"/>
      <c r="AA668" s="32"/>
      <c r="AC668" s="38"/>
      <c r="AD668" s="40"/>
      <c r="AE668" s="37">
        <v>4</v>
      </c>
      <c r="AF668" s="37">
        <v>15</v>
      </c>
      <c r="AG668" s="32"/>
      <c r="AH668" s="32"/>
      <c r="AI668" s="32"/>
      <c r="AJ668" s="37">
        <f>I668-H668</f>
        <v>2</v>
      </c>
    </row>
    <row r="669" spans="1:38" x14ac:dyDescent="0.35">
      <c r="A669" s="32">
        <v>2253</v>
      </c>
      <c r="B669" s="32" t="s">
        <v>1180</v>
      </c>
      <c r="C669" s="38" t="s">
        <v>2461</v>
      </c>
      <c r="D669" s="32" t="s">
        <v>2501</v>
      </c>
      <c r="E669" s="32" t="s">
        <v>2539</v>
      </c>
      <c r="F669" s="32" t="str">
        <f t="shared" si="26"/>
        <v>Operations-Director</v>
      </c>
      <c r="G669" s="32" t="s">
        <v>40</v>
      </c>
      <c r="H669" s="36">
        <v>44781.68608796296</v>
      </c>
      <c r="I669" s="36">
        <v>44782.68608796296</v>
      </c>
      <c r="J669" s="36">
        <f>I669+AE669</f>
        <v>44787.68608796296</v>
      </c>
      <c r="K669" s="36">
        <f>J669+AF669</f>
        <v>44809.68608796296</v>
      </c>
      <c r="L669" s="38" t="s">
        <v>47</v>
      </c>
      <c r="M669" s="39"/>
      <c r="N669" s="32"/>
      <c r="O669" s="32"/>
      <c r="P669" s="36"/>
      <c r="Q669" s="32"/>
      <c r="R669" s="32"/>
      <c r="S669" s="32"/>
      <c r="T669" s="36"/>
      <c r="U669" s="32"/>
      <c r="V669" s="32">
        <v>0</v>
      </c>
      <c r="W669" s="32"/>
      <c r="X669" s="32"/>
      <c r="Y669" s="32"/>
      <c r="Z669" s="32"/>
      <c r="AA669" s="32"/>
      <c r="AC669" s="38"/>
      <c r="AD669" s="40"/>
      <c r="AE669" s="37">
        <v>5</v>
      </c>
      <c r="AF669" s="37">
        <v>22</v>
      </c>
      <c r="AG669" s="32"/>
      <c r="AH669" s="32"/>
      <c r="AI669" s="32"/>
      <c r="AJ669" s="37">
        <f>I669-H669</f>
        <v>1</v>
      </c>
    </row>
    <row r="670" spans="1:38" x14ac:dyDescent="0.35">
      <c r="A670" s="32">
        <v>2150</v>
      </c>
      <c r="B670" s="32" t="s">
        <v>1052</v>
      </c>
      <c r="C670" s="38" t="s">
        <v>2461</v>
      </c>
      <c r="D670" s="32" t="s">
        <v>2501</v>
      </c>
      <c r="E670" s="32" t="s">
        <v>2539</v>
      </c>
      <c r="F670" s="32" t="str">
        <f t="shared" si="26"/>
        <v>Operations-Director</v>
      </c>
      <c r="G670" s="32" t="s">
        <v>40</v>
      </c>
      <c r="H670" s="36">
        <v>44746.830833333333</v>
      </c>
      <c r="I670" s="36">
        <v>44748.830833333333</v>
      </c>
      <c r="J670" s="36">
        <f>I670+AE670</f>
        <v>44754.830833333333</v>
      </c>
      <c r="K670" s="36">
        <f>J670+AF670</f>
        <v>44779.830833333333</v>
      </c>
      <c r="L670" s="38" t="s">
        <v>47</v>
      </c>
      <c r="M670" s="39"/>
      <c r="N670" s="32"/>
      <c r="O670" s="32"/>
      <c r="P670" s="36"/>
      <c r="Q670" s="32"/>
      <c r="R670" s="32"/>
      <c r="S670" s="32"/>
      <c r="T670" s="36"/>
      <c r="U670" s="32"/>
      <c r="V670" s="32">
        <v>0</v>
      </c>
      <c r="W670" s="32"/>
      <c r="X670" s="32"/>
      <c r="Y670" s="32"/>
      <c r="Z670" s="32"/>
      <c r="AA670" s="32"/>
      <c r="AC670" s="38"/>
      <c r="AD670" s="40"/>
      <c r="AE670" s="37">
        <v>6</v>
      </c>
      <c r="AF670" s="37">
        <v>25</v>
      </c>
      <c r="AG670" s="32"/>
      <c r="AH670" s="32"/>
      <c r="AI670" s="32"/>
      <c r="AJ670" s="37">
        <f>I670-H670</f>
        <v>2</v>
      </c>
    </row>
    <row r="671" spans="1:38" x14ac:dyDescent="0.35">
      <c r="A671" s="32">
        <v>2052</v>
      </c>
      <c r="B671" s="32" t="s">
        <v>999</v>
      </c>
      <c r="C671" s="38" t="s">
        <v>2461</v>
      </c>
      <c r="D671" s="32" t="s">
        <v>2501</v>
      </c>
      <c r="E671" s="32" t="s">
        <v>2539</v>
      </c>
      <c r="F671" s="32" t="str">
        <f t="shared" si="26"/>
        <v>Operations-Director</v>
      </c>
      <c r="G671" s="32" t="s">
        <v>40</v>
      </c>
      <c r="H671" s="36">
        <v>44570.831099537034</v>
      </c>
      <c r="I671" s="36">
        <v>44574.831099537034</v>
      </c>
      <c r="J671" s="36">
        <f>I671+AE671</f>
        <v>44580.831099537034</v>
      </c>
      <c r="K671" s="36">
        <f>J671+AF671</f>
        <v>44597.831099537034</v>
      </c>
      <c r="L671" s="38" t="s">
        <v>47</v>
      </c>
      <c r="M671" s="39"/>
      <c r="N671" s="32"/>
      <c r="O671" s="32"/>
      <c r="P671" s="36"/>
      <c r="Q671" s="32"/>
      <c r="R671" s="32"/>
      <c r="S671" s="32"/>
      <c r="T671" s="36"/>
      <c r="U671" s="32"/>
      <c r="V671" s="32">
        <v>0</v>
      </c>
      <c r="W671" s="32"/>
      <c r="X671" s="32"/>
      <c r="Y671" s="32"/>
      <c r="Z671" s="32"/>
      <c r="AA671" s="32"/>
      <c r="AC671" s="38"/>
      <c r="AD671" s="40"/>
      <c r="AE671" s="37">
        <v>6</v>
      </c>
      <c r="AF671" s="37">
        <v>17</v>
      </c>
      <c r="AG671" s="32"/>
      <c r="AH671" s="32"/>
      <c r="AI671" s="32"/>
      <c r="AJ671" s="37">
        <f>I671-H671</f>
        <v>4</v>
      </c>
    </row>
    <row r="672" spans="1:38" x14ac:dyDescent="0.35">
      <c r="A672" s="32">
        <v>1897</v>
      </c>
      <c r="B672" s="32" t="s">
        <v>1225</v>
      </c>
      <c r="C672" s="38" t="s">
        <v>2461</v>
      </c>
      <c r="D672" s="32" t="s">
        <v>2501</v>
      </c>
      <c r="E672" s="32" t="s">
        <v>2539</v>
      </c>
      <c r="F672" s="32" t="str">
        <f t="shared" si="26"/>
        <v>Operations-Director</v>
      </c>
      <c r="G672" s="32" t="s">
        <v>40</v>
      </c>
      <c r="H672" s="36">
        <v>44592.278043981481</v>
      </c>
      <c r="I672" s="36">
        <v>44596.278043981481</v>
      </c>
      <c r="J672" s="36">
        <f>I672+AE672</f>
        <v>44599.278043981481</v>
      </c>
      <c r="K672" s="36">
        <f>J672+AF672</f>
        <v>44626.278043981481</v>
      </c>
      <c r="L672" s="38" t="s">
        <v>47</v>
      </c>
      <c r="M672" s="39"/>
      <c r="N672" s="32"/>
      <c r="O672" s="32"/>
      <c r="P672" s="36"/>
      <c r="Q672" s="32"/>
      <c r="R672" s="32"/>
      <c r="S672" s="32"/>
      <c r="T672" s="36"/>
      <c r="U672" s="32"/>
      <c r="V672" s="32">
        <v>0</v>
      </c>
      <c r="W672" s="32"/>
      <c r="X672" s="32"/>
      <c r="Y672" s="32"/>
      <c r="Z672" s="32"/>
      <c r="AA672" s="32"/>
      <c r="AC672" s="38"/>
      <c r="AD672" s="40"/>
      <c r="AE672" s="37">
        <v>3</v>
      </c>
      <c r="AF672" s="37">
        <v>27</v>
      </c>
      <c r="AG672" s="32"/>
      <c r="AH672" s="32"/>
      <c r="AI672" s="32"/>
      <c r="AJ672" s="37">
        <f>I672-H672</f>
        <v>4</v>
      </c>
    </row>
    <row r="673" spans="1:38" x14ac:dyDescent="0.35">
      <c r="A673" s="32">
        <v>1747</v>
      </c>
      <c r="B673" s="32" t="s">
        <v>1181</v>
      </c>
      <c r="C673" s="38" t="s">
        <v>2461</v>
      </c>
      <c r="D673" s="32" t="s">
        <v>2501</v>
      </c>
      <c r="E673" s="32" t="s">
        <v>2539</v>
      </c>
      <c r="F673" s="32" t="str">
        <f t="shared" si="26"/>
        <v>Operations-Director</v>
      </c>
      <c r="G673" s="32" t="s">
        <v>40</v>
      </c>
      <c r="H673" s="36">
        <v>44944.798078703701</v>
      </c>
      <c r="I673" s="36">
        <v>44948.798078703701</v>
      </c>
      <c r="J673" s="36">
        <f>I673+AE673</f>
        <v>44953.798078703701</v>
      </c>
      <c r="K673" s="36">
        <f>J673+AF673</f>
        <v>44970.798078703701</v>
      </c>
      <c r="L673" s="38" t="s">
        <v>47</v>
      </c>
      <c r="M673" s="39"/>
      <c r="N673" s="32"/>
      <c r="O673" s="32"/>
      <c r="P673" s="36"/>
      <c r="Q673" s="32"/>
      <c r="R673" s="32"/>
      <c r="S673" s="32"/>
      <c r="T673" s="36"/>
      <c r="U673" s="32"/>
      <c r="V673" s="32">
        <v>0</v>
      </c>
      <c r="W673" s="32"/>
      <c r="X673" s="32"/>
      <c r="Y673" s="32"/>
      <c r="Z673" s="32"/>
      <c r="AA673" s="32"/>
      <c r="AC673" s="38"/>
      <c r="AD673" s="40"/>
      <c r="AE673" s="37">
        <v>5</v>
      </c>
      <c r="AF673" s="37">
        <v>17</v>
      </c>
      <c r="AG673" s="32"/>
      <c r="AH673" s="32"/>
      <c r="AI673" s="32"/>
      <c r="AJ673" s="37">
        <f>I673-H673</f>
        <v>4</v>
      </c>
    </row>
    <row r="674" spans="1:38" x14ac:dyDescent="0.35">
      <c r="A674" s="32">
        <v>1428</v>
      </c>
      <c r="B674" s="32" t="s">
        <v>1054</v>
      </c>
      <c r="C674" s="38" t="s">
        <v>2461</v>
      </c>
      <c r="D674" s="32" t="s">
        <v>2501</v>
      </c>
      <c r="E674" s="32" t="s">
        <v>2539</v>
      </c>
      <c r="F674" s="32" t="str">
        <f t="shared" si="26"/>
        <v>Operations-Director</v>
      </c>
      <c r="G674" s="32" t="s">
        <v>40</v>
      </c>
      <c r="H674" s="36">
        <v>44664.11314814815</v>
      </c>
      <c r="I674" s="36">
        <v>44665.11314814815</v>
      </c>
      <c r="J674" s="36">
        <f>I674+AE674</f>
        <v>44666.11314814815</v>
      </c>
      <c r="K674" s="36">
        <f>J674+AF674</f>
        <v>44679.11314814815</v>
      </c>
      <c r="L674" s="38" t="s">
        <v>47</v>
      </c>
      <c r="M674" s="39"/>
      <c r="N674" s="32"/>
      <c r="O674" s="32"/>
      <c r="P674" s="36"/>
      <c r="Q674" s="32"/>
      <c r="R674" s="32"/>
      <c r="S674" s="32"/>
      <c r="T674" s="36"/>
      <c r="U674" s="32"/>
      <c r="V674" s="32">
        <v>0</v>
      </c>
      <c r="W674" s="32"/>
      <c r="X674" s="32"/>
      <c r="Y674" s="32"/>
      <c r="Z674" s="32"/>
      <c r="AA674" s="32"/>
      <c r="AC674" s="38"/>
      <c r="AD674" s="40"/>
      <c r="AE674" s="37">
        <v>1</v>
      </c>
      <c r="AF674" s="37">
        <v>13</v>
      </c>
      <c r="AG674" s="32"/>
      <c r="AH674" s="32"/>
      <c r="AI674" s="32"/>
      <c r="AJ674" s="37">
        <f>I674-H674</f>
        <v>1</v>
      </c>
    </row>
    <row r="675" spans="1:38" x14ac:dyDescent="0.35">
      <c r="A675" s="32">
        <v>1211</v>
      </c>
      <c r="B675" s="32" t="s">
        <v>1267</v>
      </c>
      <c r="C675" s="38" t="s">
        <v>2461</v>
      </c>
      <c r="D675" s="32" t="s">
        <v>2501</v>
      </c>
      <c r="E675" s="32" t="s">
        <v>2539</v>
      </c>
      <c r="F675" s="32" t="str">
        <f t="shared" si="26"/>
        <v>Operations-Director</v>
      </c>
      <c r="G675" s="32" t="s">
        <v>40</v>
      </c>
      <c r="H675" s="36">
        <v>45130.004317129627</v>
      </c>
      <c r="I675" s="36">
        <v>45134.004317129627</v>
      </c>
      <c r="J675" s="36">
        <f>I675+AE675</f>
        <v>45138.004317129627</v>
      </c>
      <c r="K675" s="36">
        <f>J675+AF675</f>
        <v>45166.004317129627</v>
      </c>
      <c r="L675" s="38" t="s">
        <v>46</v>
      </c>
      <c r="M675" s="39">
        <v>45144.004317129627</v>
      </c>
      <c r="N675" s="32" t="s">
        <v>20</v>
      </c>
      <c r="O675" s="32"/>
      <c r="P675" s="36">
        <v>45149.004317129627</v>
      </c>
      <c r="Q675" s="32" t="s">
        <v>20</v>
      </c>
      <c r="R675" s="36">
        <v>45145.004317129627</v>
      </c>
      <c r="S675" s="36">
        <v>45148.004317129627</v>
      </c>
      <c r="T675" s="36">
        <v>45145.004317129627</v>
      </c>
      <c r="U675" s="36">
        <v>45152.004317129627</v>
      </c>
      <c r="V675" s="41">
        <v>1</v>
      </c>
      <c r="W675" s="36">
        <v>45155.004317129627</v>
      </c>
      <c r="X675" s="36">
        <v>45158.004317129627</v>
      </c>
      <c r="Y675" s="36">
        <v>45159.004317129627</v>
      </c>
      <c r="Z675" s="32"/>
      <c r="AA675" s="32"/>
      <c r="AB675" s="5">
        <v>45176.004317129627</v>
      </c>
      <c r="AC675" s="38">
        <f>ABS(M675-J675)</f>
        <v>6</v>
      </c>
      <c r="AD675" s="37">
        <f>U675-H675</f>
        <v>22</v>
      </c>
      <c r="AE675" s="37">
        <v>4</v>
      </c>
      <c r="AF675" s="37">
        <v>28</v>
      </c>
      <c r="AG675" s="32">
        <v>450</v>
      </c>
      <c r="AH675" s="41">
        <f>W675-U675</f>
        <v>3</v>
      </c>
      <c r="AI675" s="42">
        <f>U675-M675</f>
        <v>8</v>
      </c>
      <c r="AJ675" s="37">
        <f>I675-H675</f>
        <v>4</v>
      </c>
      <c r="AK675">
        <f>AB675-U675</f>
        <v>24</v>
      </c>
      <c r="AL675" s="11">
        <f>Y675-X675</f>
        <v>1</v>
      </c>
    </row>
    <row r="676" spans="1:38" x14ac:dyDescent="0.35">
      <c r="A676" s="32">
        <v>1139</v>
      </c>
      <c r="B676" s="32" t="s">
        <v>1009</v>
      </c>
      <c r="C676" s="38" t="s">
        <v>2461</v>
      </c>
      <c r="D676" s="32" t="s">
        <v>2501</v>
      </c>
      <c r="E676" s="32" t="s">
        <v>2539</v>
      </c>
      <c r="F676" s="32" t="str">
        <f t="shared" si="26"/>
        <v>Operations-Director</v>
      </c>
      <c r="G676" s="32" t="s">
        <v>40</v>
      </c>
      <c r="H676" s="36">
        <v>44634.796018518522</v>
      </c>
      <c r="I676" s="36">
        <v>44636.796018518522</v>
      </c>
      <c r="J676" s="36">
        <f>I676+AE676</f>
        <v>44639.796018518522</v>
      </c>
      <c r="K676" s="36">
        <f>J676+AF676</f>
        <v>44650.796018518522</v>
      </c>
      <c r="L676" s="38" t="s">
        <v>47</v>
      </c>
      <c r="M676" s="39"/>
      <c r="N676" s="32"/>
      <c r="O676" s="32"/>
      <c r="P676" s="36"/>
      <c r="Q676" s="32"/>
      <c r="R676" s="32"/>
      <c r="S676" s="32"/>
      <c r="T676" s="36"/>
      <c r="U676" s="32"/>
      <c r="V676" s="32">
        <v>0</v>
      </c>
      <c r="W676" s="32"/>
      <c r="X676" s="32"/>
      <c r="Y676" s="32"/>
      <c r="Z676" s="32"/>
      <c r="AA676" s="32"/>
      <c r="AC676" s="38"/>
      <c r="AD676" s="40"/>
      <c r="AE676" s="37">
        <v>3</v>
      </c>
      <c r="AF676" s="37">
        <v>11</v>
      </c>
      <c r="AG676" s="32"/>
      <c r="AH676" s="32"/>
      <c r="AI676" s="32"/>
      <c r="AJ676" s="37">
        <f>I676-H676</f>
        <v>2</v>
      </c>
    </row>
    <row r="677" spans="1:38" x14ac:dyDescent="0.35">
      <c r="A677" s="32">
        <v>1022</v>
      </c>
      <c r="B677" s="32" t="s">
        <v>1002</v>
      </c>
      <c r="C677" s="38" t="s">
        <v>2461</v>
      </c>
      <c r="D677" s="32" t="s">
        <v>2501</v>
      </c>
      <c r="E677" s="32" t="s">
        <v>2539</v>
      </c>
      <c r="F677" s="32" t="str">
        <f t="shared" si="26"/>
        <v>Operations-Director</v>
      </c>
      <c r="G677" s="32" t="s">
        <v>40</v>
      </c>
      <c r="H677" s="36">
        <v>44951.791134259256</v>
      </c>
      <c r="I677" s="36">
        <v>44952.791134259256</v>
      </c>
      <c r="J677" s="36">
        <f>I677+AE677</f>
        <v>44958.791134259256</v>
      </c>
      <c r="K677" s="36">
        <f>J677+AF677</f>
        <v>44986.791134259256</v>
      </c>
      <c r="L677" s="38" t="s">
        <v>47</v>
      </c>
      <c r="M677" s="39"/>
      <c r="N677" s="32"/>
      <c r="O677" s="32"/>
      <c r="P677" s="36"/>
      <c r="Q677" s="32"/>
      <c r="R677" s="32"/>
      <c r="S677" s="32"/>
      <c r="T677" s="36"/>
      <c r="U677" s="32"/>
      <c r="V677" s="32">
        <v>0</v>
      </c>
      <c r="W677" s="32"/>
      <c r="X677" s="32"/>
      <c r="Y677" s="32"/>
      <c r="Z677" s="32"/>
      <c r="AA677" s="32"/>
      <c r="AC677" s="38"/>
      <c r="AD677" s="40"/>
      <c r="AE677" s="37">
        <v>6</v>
      </c>
      <c r="AF677" s="37">
        <v>28</v>
      </c>
      <c r="AG677" s="32"/>
      <c r="AH677" s="32"/>
      <c r="AI677" s="32"/>
      <c r="AJ677" s="37">
        <f>I677-H677</f>
        <v>1</v>
      </c>
    </row>
    <row r="678" spans="1:38" x14ac:dyDescent="0.35">
      <c r="A678" s="32">
        <v>936</v>
      </c>
      <c r="B678" s="32" t="s">
        <v>936</v>
      </c>
      <c r="C678" s="38" t="s">
        <v>2461</v>
      </c>
      <c r="D678" s="32" t="s">
        <v>2501</v>
      </c>
      <c r="E678" s="32" t="s">
        <v>2539</v>
      </c>
      <c r="F678" s="32" t="str">
        <f t="shared" si="26"/>
        <v>Operations-Director</v>
      </c>
      <c r="G678" s="32" t="s">
        <v>40</v>
      </c>
      <c r="H678" s="36">
        <v>44998.704907407409</v>
      </c>
      <c r="I678" s="36">
        <v>45002.704907407409</v>
      </c>
      <c r="J678" s="36">
        <f>I678+AE678</f>
        <v>45005.704907407409</v>
      </c>
      <c r="K678" s="36">
        <f>J678+AF678</f>
        <v>45015.704907407409</v>
      </c>
      <c r="L678" s="38" t="s">
        <v>46</v>
      </c>
      <c r="M678" s="39">
        <v>45019.704907407409</v>
      </c>
      <c r="N678" s="32" t="s">
        <v>48</v>
      </c>
      <c r="O678" s="32" t="s">
        <v>28</v>
      </c>
      <c r="P678" s="36"/>
      <c r="Q678" s="32"/>
      <c r="R678" s="32"/>
      <c r="S678" s="32"/>
      <c r="T678" s="36"/>
      <c r="U678" s="32"/>
      <c r="V678" s="32">
        <v>0</v>
      </c>
      <c r="W678" s="32"/>
      <c r="X678" s="32"/>
      <c r="Y678" s="32"/>
      <c r="Z678" s="32"/>
      <c r="AA678" s="32" t="s">
        <v>31</v>
      </c>
      <c r="AC678" s="38">
        <f>ABS(M678-J678)</f>
        <v>14</v>
      </c>
      <c r="AD678" s="40"/>
      <c r="AE678" s="37">
        <v>3</v>
      </c>
      <c r="AF678" s="37">
        <v>10</v>
      </c>
      <c r="AG678" s="32"/>
      <c r="AH678" s="32"/>
      <c r="AI678" s="32"/>
      <c r="AJ678" s="37">
        <f>I678-H678</f>
        <v>4</v>
      </c>
    </row>
    <row r="679" spans="1:38" x14ac:dyDescent="0.35">
      <c r="A679" s="32">
        <v>850</v>
      </c>
      <c r="B679" s="32" t="s">
        <v>863</v>
      </c>
      <c r="C679" s="38" t="s">
        <v>2461</v>
      </c>
      <c r="D679" s="32" t="s">
        <v>2501</v>
      </c>
      <c r="E679" s="32" t="s">
        <v>2539</v>
      </c>
      <c r="F679" s="32" t="str">
        <f t="shared" si="26"/>
        <v>Operations-Director</v>
      </c>
      <c r="G679" s="32" t="s">
        <v>40</v>
      </c>
      <c r="H679" s="36">
        <v>44778.836053240739</v>
      </c>
      <c r="I679" s="36">
        <v>44779.836053240739</v>
      </c>
      <c r="J679" s="36">
        <f>I679+AE679</f>
        <v>44783.836053240739</v>
      </c>
      <c r="K679" s="36">
        <f>J679+AF679</f>
        <v>44802.836053240739</v>
      </c>
      <c r="L679" s="38" t="s">
        <v>46</v>
      </c>
      <c r="M679" s="39">
        <v>44790.836053240739</v>
      </c>
      <c r="N679" s="32" t="s">
        <v>48</v>
      </c>
      <c r="O679" s="32" t="s">
        <v>28</v>
      </c>
      <c r="P679" s="36"/>
      <c r="Q679" s="32"/>
      <c r="R679" s="32"/>
      <c r="S679" s="32"/>
      <c r="T679" s="36"/>
      <c r="U679" s="32"/>
      <c r="V679" s="32">
        <v>0</v>
      </c>
      <c r="W679" s="32"/>
      <c r="X679" s="32"/>
      <c r="Y679" s="32"/>
      <c r="Z679" s="32"/>
      <c r="AA679" s="32" t="s">
        <v>31</v>
      </c>
      <c r="AC679" s="38">
        <f>ABS(M679-J679)</f>
        <v>7</v>
      </c>
      <c r="AD679" s="40"/>
      <c r="AE679" s="37">
        <v>4</v>
      </c>
      <c r="AF679" s="37">
        <v>19</v>
      </c>
      <c r="AG679" s="32"/>
      <c r="AH679" s="32"/>
      <c r="AI679" s="32"/>
      <c r="AJ679" s="37">
        <f>I679-H679</f>
        <v>1</v>
      </c>
    </row>
    <row r="680" spans="1:38" x14ac:dyDescent="0.35">
      <c r="A680" s="32">
        <v>818</v>
      </c>
      <c r="B680" s="32" t="s">
        <v>835</v>
      </c>
      <c r="C680" s="38" t="s">
        <v>2461</v>
      </c>
      <c r="D680" s="32" t="s">
        <v>2501</v>
      </c>
      <c r="E680" s="32" t="s">
        <v>2539</v>
      </c>
      <c r="F680" s="32" t="str">
        <f t="shared" si="26"/>
        <v>Operations-Director</v>
      </c>
      <c r="G680" s="32" t="s">
        <v>40</v>
      </c>
      <c r="H680" s="36">
        <v>44672.895150462966</v>
      </c>
      <c r="I680" s="36">
        <v>44673.895150462966</v>
      </c>
      <c r="J680" s="36">
        <f>I680+AE680</f>
        <v>44676.895150462966</v>
      </c>
      <c r="K680" s="36">
        <f>J680+AF680</f>
        <v>44700.895150462966</v>
      </c>
      <c r="L680" s="38" t="s">
        <v>46</v>
      </c>
      <c r="M680" s="39">
        <v>44684.895150462966</v>
      </c>
      <c r="N680" s="32" t="s">
        <v>48</v>
      </c>
      <c r="O680" s="32" t="s">
        <v>28</v>
      </c>
      <c r="P680" s="36"/>
      <c r="Q680" s="32"/>
      <c r="R680" s="32"/>
      <c r="S680" s="32"/>
      <c r="T680" s="36"/>
      <c r="U680" s="32"/>
      <c r="V680" s="32">
        <v>0</v>
      </c>
      <c r="W680" s="32"/>
      <c r="X680" s="32"/>
      <c r="Y680" s="32"/>
      <c r="Z680" s="32"/>
      <c r="AA680" s="32" t="s">
        <v>30</v>
      </c>
      <c r="AC680" s="38">
        <f>ABS(M680-J680)</f>
        <v>8</v>
      </c>
      <c r="AD680" s="40"/>
      <c r="AE680" s="37">
        <v>3</v>
      </c>
      <c r="AF680" s="37">
        <v>24</v>
      </c>
      <c r="AG680" s="32"/>
      <c r="AH680" s="32"/>
      <c r="AI680" s="32"/>
      <c r="AJ680" s="37">
        <f>I680-H680</f>
        <v>1</v>
      </c>
    </row>
    <row r="681" spans="1:38" x14ac:dyDescent="0.35">
      <c r="A681" s="32">
        <v>817</v>
      </c>
      <c r="B681" s="32" t="s">
        <v>834</v>
      </c>
      <c r="C681" s="38" t="s">
        <v>2461</v>
      </c>
      <c r="D681" s="32" t="s">
        <v>2501</v>
      </c>
      <c r="E681" s="32" t="s">
        <v>2539</v>
      </c>
      <c r="F681" s="32" t="str">
        <f t="shared" si="26"/>
        <v>Operations-Director</v>
      </c>
      <c r="G681" s="32" t="s">
        <v>40</v>
      </c>
      <c r="H681" s="36">
        <v>44672.895150462966</v>
      </c>
      <c r="I681" s="36">
        <v>44673.895150462966</v>
      </c>
      <c r="J681" s="36">
        <f>I681+AE681</f>
        <v>44676.895150462966</v>
      </c>
      <c r="K681" s="36">
        <f>J681+AF681</f>
        <v>44681.895150462966</v>
      </c>
      <c r="L681" s="38" t="s">
        <v>46</v>
      </c>
      <c r="M681" s="39">
        <v>44682.895150462966</v>
      </c>
      <c r="N681" s="32" t="s">
        <v>48</v>
      </c>
      <c r="O681" s="32" t="s">
        <v>25</v>
      </c>
      <c r="P681" s="36"/>
      <c r="Q681" s="32"/>
      <c r="R681" s="32"/>
      <c r="S681" s="32"/>
      <c r="T681" s="36"/>
      <c r="U681" s="32"/>
      <c r="V681" s="32">
        <v>0</v>
      </c>
      <c r="W681" s="32"/>
      <c r="X681" s="32"/>
      <c r="Y681" s="32"/>
      <c r="Z681" s="32"/>
      <c r="AA681" s="32" t="s">
        <v>30</v>
      </c>
      <c r="AC681" s="38">
        <f>ABS(M681-J681)</f>
        <v>6</v>
      </c>
      <c r="AD681" s="40"/>
      <c r="AE681" s="37">
        <v>3</v>
      </c>
      <c r="AF681" s="37">
        <v>5</v>
      </c>
      <c r="AG681" s="32"/>
      <c r="AH681" s="32"/>
      <c r="AI681" s="32"/>
      <c r="AJ681" s="37">
        <f>I681-H681</f>
        <v>1</v>
      </c>
    </row>
    <row r="682" spans="1:38" x14ac:dyDescent="0.35">
      <c r="A682" s="32">
        <v>813</v>
      </c>
      <c r="B682" s="32" t="s">
        <v>831</v>
      </c>
      <c r="C682" s="38" t="s">
        <v>2461</v>
      </c>
      <c r="D682" s="32" t="s">
        <v>2501</v>
      </c>
      <c r="E682" s="32" t="s">
        <v>2539</v>
      </c>
      <c r="F682" s="32" t="str">
        <f t="shared" si="26"/>
        <v>Operations-Director</v>
      </c>
      <c r="G682" s="32" t="s">
        <v>40</v>
      </c>
      <c r="H682" s="36">
        <v>44674.895150462966</v>
      </c>
      <c r="I682" s="36">
        <v>44675.895150462966</v>
      </c>
      <c r="J682" s="36">
        <f>I682+AE682</f>
        <v>44676.895150462966</v>
      </c>
      <c r="K682" s="36">
        <f>J682+AF682</f>
        <v>44703.895150462966</v>
      </c>
      <c r="L682" s="38" t="s">
        <v>46</v>
      </c>
      <c r="M682" s="39">
        <v>44682.895150462966</v>
      </c>
      <c r="N682" s="32" t="s">
        <v>48</v>
      </c>
      <c r="O682" s="32" t="s">
        <v>24</v>
      </c>
      <c r="P682" s="36"/>
      <c r="Q682" s="32"/>
      <c r="R682" s="32"/>
      <c r="S682" s="32"/>
      <c r="T682" s="36">
        <v>44684.895150462966</v>
      </c>
      <c r="U682" s="32"/>
      <c r="V682" s="32">
        <v>0</v>
      </c>
      <c r="W682" s="32"/>
      <c r="X682" s="32"/>
      <c r="Y682" s="32"/>
      <c r="Z682" s="32"/>
      <c r="AA682" s="32" t="s">
        <v>30</v>
      </c>
      <c r="AC682" s="38">
        <f>ABS(M682-J682)</f>
        <v>6</v>
      </c>
      <c r="AD682" s="40"/>
      <c r="AE682" s="37">
        <v>1</v>
      </c>
      <c r="AF682" s="37">
        <v>27</v>
      </c>
      <c r="AG682" s="32"/>
      <c r="AH682" s="32"/>
      <c r="AI682" s="32"/>
      <c r="AJ682" s="37">
        <f>I682-H682</f>
        <v>1</v>
      </c>
    </row>
    <row r="683" spans="1:38" x14ac:dyDescent="0.35">
      <c r="A683" s="32">
        <v>812</v>
      </c>
      <c r="B683" s="32" t="s">
        <v>830</v>
      </c>
      <c r="C683" s="38" t="s">
        <v>2461</v>
      </c>
      <c r="D683" s="32" t="s">
        <v>2501</v>
      </c>
      <c r="E683" s="32" t="s">
        <v>2539</v>
      </c>
      <c r="F683" s="32" t="str">
        <f t="shared" si="26"/>
        <v>Operations-Director</v>
      </c>
      <c r="G683" s="32" t="s">
        <v>40</v>
      </c>
      <c r="H683" s="36">
        <v>44674.895150462966</v>
      </c>
      <c r="I683" s="36">
        <v>44675.895150462966</v>
      </c>
      <c r="J683" s="36">
        <f>I683+AE683</f>
        <v>44676.895150462966</v>
      </c>
      <c r="K683" s="36">
        <f>J683+AF683</f>
        <v>44702.895150462966</v>
      </c>
      <c r="L683" s="38" t="s">
        <v>46</v>
      </c>
      <c r="M683" s="39">
        <v>44680.895150462966</v>
      </c>
      <c r="N683" s="32" t="s">
        <v>48</v>
      </c>
      <c r="O683" s="32" t="s">
        <v>25</v>
      </c>
      <c r="P683" s="36"/>
      <c r="Q683" s="32"/>
      <c r="R683" s="32"/>
      <c r="S683" s="32"/>
      <c r="T683" s="36"/>
      <c r="U683" s="32"/>
      <c r="V683" s="32">
        <v>0</v>
      </c>
      <c r="W683" s="32"/>
      <c r="X683" s="32"/>
      <c r="Y683" s="32"/>
      <c r="Z683" s="32"/>
      <c r="AA683" s="32" t="s">
        <v>30</v>
      </c>
      <c r="AC683" s="38">
        <f>ABS(M683-J683)</f>
        <v>4</v>
      </c>
      <c r="AD683" s="40"/>
      <c r="AE683" s="37">
        <v>1</v>
      </c>
      <c r="AF683" s="37">
        <v>26</v>
      </c>
      <c r="AG683" s="32"/>
      <c r="AH683" s="32"/>
      <c r="AI683" s="32"/>
      <c r="AJ683" s="37">
        <f>I683-H683</f>
        <v>1</v>
      </c>
    </row>
    <row r="684" spans="1:38" x14ac:dyDescent="0.35">
      <c r="A684" s="32">
        <v>788</v>
      </c>
      <c r="B684" s="32" t="s">
        <v>808</v>
      </c>
      <c r="C684" s="38" t="s">
        <v>2461</v>
      </c>
      <c r="D684" s="32" t="s">
        <v>2501</v>
      </c>
      <c r="E684" s="32" t="s">
        <v>2539</v>
      </c>
      <c r="F684" s="32" t="str">
        <f t="shared" si="26"/>
        <v>Operations-Director</v>
      </c>
      <c r="G684" s="32" t="s">
        <v>40</v>
      </c>
      <c r="H684" s="36">
        <v>44937.996932870374</v>
      </c>
      <c r="I684" s="36">
        <v>44939.996932870374</v>
      </c>
      <c r="J684" s="36">
        <f>I684+AE684</f>
        <v>44941.996932870374</v>
      </c>
      <c r="K684" s="36">
        <f>J684+AF684</f>
        <v>44947.996932870374</v>
      </c>
      <c r="L684" s="38" t="s">
        <v>46</v>
      </c>
      <c r="M684" s="39">
        <v>44957.996932870374</v>
      </c>
      <c r="N684" s="32" t="s">
        <v>48</v>
      </c>
      <c r="O684" s="32" t="s">
        <v>27</v>
      </c>
      <c r="P684" s="36"/>
      <c r="Q684" s="32"/>
      <c r="R684" s="32"/>
      <c r="S684" s="32"/>
      <c r="T684" s="36">
        <v>44959.996932870374</v>
      </c>
      <c r="U684" s="32"/>
      <c r="V684" s="32">
        <v>0</v>
      </c>
      <c r="W684" s="32"/>
      <c r="X684" s="32"/>
      <c r="Y684" s="32"/>
      <c r="Z684" s="32"/>
      <c r="AA684" s="32" t="s">
        <v>31</v>
      </c>
      <c r="AC684" s="38">
        <f>ABS(M684-J684)</f>
        <v>16</v>
      </c>
      <c r="AD684" s="40"/>
      <c r="AE684" s="37">
        <v>2</v>
      </c>
      <c r="AF684" s="37">
        <v>6</v>
      </c>
      <c r="AG684" s="32"/>
      <c r="AH684" s="32"/>
      <c r="AI684" s="32"/>
      <c r="AJ684" s="37">
        <f>I684-H684</f>
        <v>2</v>
      </c>
    </row>
    <row r="685" spans="1:38" x14ac:dyDescent="0.35">
      <c r="A685" s="32">
        <v>786</v>
      </c>
      <c r="B685" s="32" t="s">
        <v>806</v>
      </c>
      <c r="C685" s="38" t="s">
        <v>2461</v>
      </c>
      <c r="D685" s="32" t="s">
        <v>2501</v>
      </c>
      <c r="E685" s="32" t="s">
        <v>2539</v>
      </c>
      <c r="F685" s="32" t="str">
        <f t="shared" si="26"/>
        <v>Operations-Director</v>
      </c>
      <c r="G685" s="32" t="s">
        <v>40</v>
      </c>
      <c r="H685" s="36">
        <v>44934.996932870374</v>
      </c>
      <c r="I685" s="36">
        <v>44938.996932870374</v>
      </c>
      <c r="J685" s="36">
        <f>I685+AE685</f>
        <v>44941.996932870374</v>
      </c>
      <c r="K685" s="36">
        <f>J685+AF685</f>
        <v>44956.996932870374</v>
      </c>
      <c r="L685" s="38" t="s">
        <v>47</v>
      </c>
      <c r="M685" s="39"/>
      <c r="N685" s="32"/>
      <c r="O685" s="32"/>
      <c r="P685" s="36"/>
      <c r="Q685" s="32"/>
      <c r="R685" s="32"/>
      <c r="S685" s="32"/>
      <c r="T685" s="36"/>
      <c r="U685" s="32"/>
      <c r="V685" s="32">
        <v>0</v>
      </c>
      <c r="W685" s="32"/>
      <c r="X685" s="32"/>
      <c r="Y685" s="32"/>
      <c r="Z685" s="32"/>
      <c r="AA685" s="32"/>
      <c r="AC685" s="38"/>
      <c r="AD685" s="40"/>
      <c r="AE685" s="37">
        <v>3</v>
      </c>
      <c r="AF685" s="37">
        <v>15</v>
      </c>
      <c r="AG685" s="32"/>
      <c r="AH685" s="32"/>
      <c r="AI685" s="32"/>
      <c r="AJ685" s="37">
        <f>I685-H685</f>
        <v>4</v>
      </c>
    </row>
    <row r="686" spans="1:38" x14ac:dyDescent="0.35">
      <c r="A686" s="32">
        <v>783</v>
      </c>
      <c r="B686" s="32" t="s">
        <v>804</v>
      </c>
      <c r="C686" s="38" t="s">
        <v>2461</v>
      </c>
      <c r="D686" s="32" t="s">
        <v>2501</v>
      </c>
      <c r="E686" s="32" t="s">
        <v>2539</v>
      </c>
      <c r="F686" s="32" t="str">
        <f t="shared" si="26"/>
        <v>Operations-Director</v>
      </c>
      <c r="G686" s="32" t="s">
        <v>40</v>
      </c>
      <c r="H686" s="36">
        <v>44938.996932870374</v>
      </c>
      <c r="I686" s="36">
        <v>44940.996932870374</v>
      </c>
      <c r="J686" s="36">
        <f>I686+AE686</f>
        <v>44941.996932870374</v>
      </c>
      <c r="K686" s="36">
        <f>J686+AF686</f>
        <v>44957.996932870374</v>
      </c>
      <c r="L686" s="38" t="s">
        <v>46</v>
      </c>
      <c r="M686" s="39">
        <v>44948.996932870374</v>
      </c>
      <c r="N686" s="32" t="s">
        <v>48</v>
      </c>
      <c r="O686" s="32" t="s">
        <v>28</v>
      </c>
      <c r="P686" s="36"/>
      <c r="Q686" s="32"/>
      <c r="R686" s="32"/>
      <c r="S686" s="32"/>
      <c r="T686" s="36">
        <v>44949.996932870374</v>
      </c>
      <c r="U686" s="32"/>
      <c r="V686" s="32">
        <v>0</v>
      </c>
      <c r="W686" s="32"/>
      <c r="X686" s="32"/>
      <c r="Y686" s="32"/>
      <c r="Z686" s="32"/>
      <c r="AA686" s="32" t="s">
        <v>31</v>
      </c>
      <c r="AC686" s="38">
        <f>ABS(M686-J686)</f>
        <v>7</v>
      </c>
      <c r="AD686" s="40"/>
      <c r="AE686" s="37">
        <v>1</v>
      </c>
      <c r="AF686" s="37">
        <v>16</v>
      </c>
      <c r="AG686" s="32"/>
      <c r="AH686" s="32"/>
      <c r="AI686" s="32"/>
      <c r="AJ686" s="37">
        <f>I686-H686</f>
        <v>2</v>
      </c>
    </row>
    <row r="687" spans="1:38" x14ac:dyDescent="0.35">
      <c r="A687" s="32">
        <v>732</v>
      </c>
      <c r="B687" s="32" t="s">
        <v>758</v>
      </c>
      <c r="C687" s="38" t="s">
        <v>2461</v>
      </c>
      <c r="D687" s="32" t="s">
        <v>2501</v>
      </c>
      <c r="E687" s="32" t="s">
        <v>2539</v>
      </c>
      <c r="F687" s="32" t="str">
        <f t="shared" si="26"/>
        <v>Operations-Director</v>
      </c>
      <c r="G687" s="32" t="s">
        <v>40</v>
      </c>
      <c r="H687" s="36">
        <v>45044.644548611112</v>
      </c>
      <c r="I687" s="36">
        <v>45046.644548611112</v>
      </c>
      <c r="J687" s="36">
        <f>I687+AE687</f>
        <v>45047.644548611112</v>
      </c>
      <c r="K687" s="36">
        <f>J687+AF687</f>
        <v>45066.644548611112</v>
      </c>
      <c r="L687" s="38" t="s">
        <v>46</v>
      </c>
      <c r="M687" s="39">
        <v>45049.644548611112</v>
      </c>
      <c r="N687" s="32" t="s">
        <v>48</v>
      </c>
      <c r="O687" s="32" t="s">
        <v>28</v>
      </c>
      <c r="P687" s="36"/>
      <c r="Q687" s="32"/>
      <c r="R687" s="32"/>
      <c r="S687" s="32"/>
      <c r="T687" s="36"/>
      <c r="U687" s="32"/>
      <c r="V687" s="32">
        <v>0</v>
      </c>
      <c r="W687" s="32"/>
      <c r="X687" s="32"/>
      <c r="Y687" s="32"/>
      <c r="Z687" s="32"/>
      <c r="AA687" s="32" t="s">
        <v>30</v>
      </c>
      <c r="AC687" s="38">
        <f>ABS(M687-J687)</f>
        <v>2</v>
      </c>
      <c r="AD687" s="40"/>
      <c r="AE687" s="37">
        <v>1</v>
      </c>
      <c r="AF687" s="37">
        <v>19</v>
      </c>
      <c r="AG687" s="32"/>
      <c r="AH687" s="32"/>
      <c r="AI687" s="32"/>
      <c r="AJ687" s="37">
        <f>I687-H687</f>
        <v>2</v>
      </c>
    </row>
    <row r="688" spans="1:38" x14ac:dyDescent="0.35">
      <c r="A688" s="32">
        <v>731</v>
      </c>
      <c r="B688" s="32" t="s">
        <v>757</v>
      </c>
      <c r="C688" s="38" t="s">
        <v>2461</v>
      </c>
      <c r="D688" s="32" t="s">
        <v>2501</v>
      </c>
      <c r="E688" s="32" t="s">
        <v>2540</v>
      </c>
      <c r="F688" s="32" t="str">
        <f t="shared" si="26"/>
        <v>Operations-Head of Department</v>
      </c>
      <c r="G688" s="32" t="s">
        <v>40</v>
      </c>
      <c r="H688" s="36">
        <v>45041.644548611112</v>
      </c>
      <c r="I688" s="36">
        <v>45044.644548611112</v>
      </c>
      <c r="J688" s="36">
        <f>I688+AE688</f>
        <v>45047.644548611112</v>
      </c>
      <c r="K688" s="36">
        <f>J688+AF688</f>
        <v>45065.644548611112</v>
      </c>
      <c r="L688" s="38" t="s">
        <v>46</v>
      </c>
      <c r="M688" s="39">
        <v>45058.644548611112</v>
      </c>
      <c r="N688" s="32" t="s">
        <v>21</v>
      </c>
      <c r="O688" s="32"/>
      <c r="P688" s="36">
        <v>45064.644548611112</v>
      </c>
      <c r="Q688" s="32" t="s">
        <v>21</v>
      </c>
      <c r="R688" s="32"/>
      <c r="S688" s="32"/>
      <c r="T688" s="36">
        <v>45062.644548611112</v>
      </c>
      <c r="U688" s="32"/>
      <c r="V688" s="32">
        <v>0</v>
      </c>
      <c r="W688" s="32"/>
      <c r="X688" s="32"/>
      <c r="Y688" s="32"/>
      <c r="Z688" s="32"/>
      <c r="AA688" s="32"/>
      <c r="AC688" s="38">
        <f>ABS(M688-J688)</f>
        <v>11</v>
      </c>
      <c r="AD688" s="40"/>
      <c r="AE688" s="37">
        <v>3</v>
      </c>
      <c r="AF688" s="37">
        <v>18</v>
      </c>
      <c r="AG688" s="32"/>
      <c r="AH688" s="32"/>
      <c r="AI688" s="32"/>
      <c r="AJ688" s="37">
        <f>I688-H688</f>
        <v>3</v>
      </c>
    </row>
    <row r="689" spans="1:38" x14ac:dyDescent="0.35">
      <c r="A689" s="32">
        <v>690</v>
      </c>
      <c r="B689" s="32" t="s">
        <v>721</v>
      </c>
      <c r="C689" s="38" t="s">
        <v>2461</v>
      </c>
      <c r="D689" s="32" t="s">
        <v>2501</v>
      </c>
      <c r="E689" s="32" t="s">
        <v>2540</v>
      </c>
      <c r="F689" s="32" t="str">
        <f t="shared" si="26"/>
        <v>Operations-Head of Department</v>
      </c>
      <c r="G689" s="32" t="s">
        <v>40</v>
      </c>
      <c r="H689" s="36">
        <v>45099.115520833337</v>
      </c>
      <c r="I689" s="36">
        <v>45103.115520833337</v>
      </c>
      <c r="J689" s="36">
        <f>I689+AE689</f>
        <v>45106.115520833337</v>
      </c>
      <c r="K689" s="36">
        <f>J689+AF689</f>
        <v>45126.115520833337</v>
      </c>
      <c r="L689" s="38" t="s">
        <v>46</v>
      </c>
      <c r="M689" s="39">
        <v>45113.115520833337</v>
      </c>
      <c r="N689" s="32" t="s">
        <v>48</v>
      </c>
      <c r="O689" s="32" t="s">
        <v>24</v>
      </c>
      <c r="P689" s="36"/>
      <c r="Q689" s="32"/>
      <c r="R689" s="32"/>
      <c r="S689" s="32"/>
      <c r="T689" s="36"/>
      <c r="U689" s="32"/>
      <c r="V689" s="32">
        <v>0</v>
      </c>
      <c r="W689" s="32"/>
      <c r="X689" s="32"/>
      <c r="Y689" s="32"/>
      <c r="Z689" s="32"/>
      <c r="AA689" s="32" t="s">
        <v>30</v>
      </c>
      <c r="AC689" s="38">
        <f>ABS(M689-J689)</f>
        <v>7</v>
      </c>
      <c r="AD689" s="40"/>
      <c r="AE689" s="37">
        <v>3</v>
      </c>
      <c r="AF689" s="37">
        <v>20</v>
      </c>
      <c r="AG689" s="32"/>
      <c r="AH689" s="32"/>
      <c r="AI689" s="32"/>
      <c r="AJ689" s="37">
        <f>I689-H689</f>
        <v>4</v>
      </c>
    </row>
    <row r="690" spans="1:38" x14ac:dyDescent="0.35">
      <c r="A690" s="32">
        <v>683</v>
      </c>
      <c r="B690" s="32" t="s">
        <v>715</v>
      </c>
      <c r="C690" s="38" t="s">
        <v>2461</v>
      </c>
      <c r="D690" s="32" t="s">
        <v>2501</v>
      </c>
      <c r="E690" s="32" t="s">
        <v>2540</v>
      </c>
      <c r="F690" s="32" t="str">
        <f t="shared" si="26"/>
        <v>Operations-Head of Department</v>
      </c>
      <c r="G690" s="32" t="s">
        <v>40</v>
      </c>
      <c r="H690" s="36">
        <v>45099.115520833337</v>
      </c>
      <c r="I690" s="36">
        <v>45100.115520833337</v>
      </c>
      <c r="J690" s="36">
        <f>I690+AE690</f>
        <v>45106.115520833337</v>
      </c>
      <c r="K690" s="36">
        <f>J690+AF690</f>
        <v>45121.115520833337</v>
      </c>
      <c r="L690" s="38" t="s">
        <v>46</v>
      </c>
      <c r="M690" s="39">
        <v>45114.115520833337</v>
      </c>
      <c r="N690" s="32" t="s">
        <v>48</v>
      </c>
      <c r="O690" s="32" t="s">
        <v>26</v>
      </c>
      <c r="P690" s="36"/>
      <c r="Q690" s="32"/>
      <c r="R690" s="32"/>
      <c r="S690" s="32"/>
      <c r="T690" s="36">
        <v>45118.115520833337</v>
      </c>
      <c r="U690" s="32"/>
      <c r="V690" s="32">
        <v>0</v>
      </c>
      <c r="W690" s="32"/>
      <c r="X690" s="32"/>
      <c r="Y690" s="32"/>
      <c r="Z690" s="32"/>
      <c r="AA690" s="32" t="s">
        <v>30</v>
      </c>
      <c r="AC690" s="38">
        <f>ABS(M690-J690)</f>
        <v>8</v>
      </c>
      <c r="AD690" s="40"/>
      <c r="AE690" s="37">
        <v>6</v>
      </c>
      <c r="AF690" s="37">
        <v>15</v>
      </c>
      <c r="AG690" s="32"/>
      <c r="AH690" s="32"/>
      <c r="AI690" s="32"/>
      <c r="AJ690" s="37">
        <f>I690-H690</f>
        <v>1</v>
      </c>
    </row>
    <row r="691" spans="1:38" x14ac:dyDescent="0.35">
      <c r="A691" s="32">
        <v>564</v>
      </c>
      <c r="B691" s="32" t="s">
        <v>612</v>
      </c>
      <c r="C691" s="38" t="s">
        <v>2461</v>
      </c>
      <c r="D691" s="32" t="s">
        <v>2501</v>
      </c>
      <c r="E691" s="32" t="s">
        <v>2540</v>
      </c>
      <c r="F691" s="32" t="str">
        <f t="shared" si="26"/>
        <v>Operations-Head of Department</v>
      </c>
      <c r="G691" s="32" t="s">
        <v>40</v>
      </c>
      <c r="H691" s="36">
        <v>44867.965416666666</v>
      </c>
      <c r="I691" s="36">
        <v>44868.965416666666</v>
      </c>
      <c r="J691" s="36">
        <f>I691+AE691</f>
        <v>44873.965416666666</v>
      </c>
      <c r="K691" s="36">
        <f>J691+AF691</f>
        <v>44882.965416666666</v>
      </c>
      <c r="L691" s="38" t="s">
        <v>46</v>
      </c>
      <c r="M691" s="39">
        <v>44881.965416666666</v>
      </c>
      <c r="N691" s="32" t="s">
        <v>21</v>
      </c>
      <c r="O691" s="32"/>
      <c r="P691" s="36">
        <v>44886.965416666666</v>
      </c>
      <c r="Q691" s="32" t="s">
        <v>21</v>
      </c>
      <c r="R691" s="32"/>
      <c r="S691" s="32"/>
      <c r="T691" s="36">
        <v>44884.965416666666</v>
      </c>
      <c r="U691" s="32"/>
      <c r="V691" s="32">
        <v>0</v>
      </c>
      <c r="W691" s="32"/>
      <c r="X691" s="32"/>
      <c r="Y691" s="32"/>
      <c r="Z691" s="32"/>
      <c r="AA691" s="32"/>
      <c r="AC691" s="38">
        <f>ABS(M691-J691)</f>
        <v>8</v>
      </c>
      <c r="AD691" s="40"/>
      <c r="AE691" s="37">
        <v>5</v>
      </c>
      <c r="AF691" s="37">
        <v>9</v>
      </c>
      <c r="AG691" s="32"/>
      <c r="AH691" s="32"/>
      <c r="AI691" s="32"/>
      <c r="AJ691" s="37">
        <f>I691-H691</f>
        <v>1</v>
      </c>
    </row>
    <row r="692" spans="1:38" x14ac:dyDescent="0.35">
      <c r="A692" s="32">
        <v>440</v>
      </c>
      <c r="B692" s="32" t="s">
        <v>496</v>
      </c>
      <c r="C692" s="38" t="s">
        <v>2461</v>
      </c>
      <c r="D692" s="32" t="s">
        <v>2501</v>
      </c>
      <c r="E692" s="32" t="s">
        <v>2540</v>
      </c>
      <c r="F692" s="32" t="str">
        <f t="shared" si="26"/>
        <v>Operations-Head of Department</v>
      </c>
      <c r="G692" s="32" t="s">
        <v>40</v>
      </c>
      <c r="H692" s="36">
        <v>44736.315601851849</v>
      </c>
      <c r="I692" s="36">
        <v>44737.315601851849</v>
      </c>
      <c r="J692" s="36">
        <f>I692+AE692</f>
        <v>44741.315601851849</v>
      </c>
      <c r="K692" s="36">
        <f>J692+AF692</f>
        <v>44754.315601851849</v>
      </c>
      <c r="L692" s="38" t="s">
        <v>47</v>
      </c>
      <c r="M692" s="39"/>
      <c r="N692" s="32"/>
      <c r="O692" s="32"/>
      <c r="P692" s="36"/>
      <c r="Q692" s="32"/>
      <c r="R692" s="32"/>
      <c r="S692" s="32"/>
      <c r="T692" s="36"/>
      <c r="U692" s="32"/>
      <c r="V692" s="32">
        <v>0</v>
      </c>
      <c r="W692" s="32"/>
      <c r="X692" s="32"/>
      <c r="Y692" s="32"/>
      <c r="Z692" s="32"/>
      <c r="AA692" s="32"/>
      <c r="AC692" s="38"/>
      <c r="AD692" s="40"/>
      <c r="AE692" s="37">
        <v>4</v>
      </c>
      <c r="AF692" s="37">
        <v>13</v>
      </c>
      <c r="AG692" s="32"/>
      <c r="AH692" s="32"/>
      <c r="AI692" s="32"/>
      <c r="AJ692" s="37">
        <f>I692-H692</f>
        <v>1</v>
      </c>
    </row>
    <row r="693" spans="1:38" x14ac:dyDescent="0.35">
      <c r="A693" s="32">
        <v>436</v>
      </c>
      <c r="B693" s="32" t="s">
        <v>492</v>
      </c>
      <c r="C693" s="38" t="s">
        <v>2461</v>
      </c>
      <c r="D693" s="32" t="s">
        <v>2501</v>
      </c>
      <c r="E693" s="32" t="s">
        <v>2540</v>
      </c>
      <c r="F693" s="32" t="str">
        <f t="shared" si="26"/>
        <v>Operations-Head of Department</v>
      </c>
      <c r="G693" s="32" t="s">
        <v>40</v>
      </c>
      <c r="H693" s="36">
        <v>44734.315601851849</v>
      </c>
      <c r="I693" s="36">
        <v>44737.315601851849</v>
      </c>
      <c r="J693" s="36">
        <f>I693+AE693</f>
        <v>44741.315601851849</v>
      </c>
      <c r="K693" s="36">
        <f>J693+AF693</f>
        <v>44747.315601851849</v>
      </c>
      <c r="L693" s="38" t="s">
        <v>46</v>
      </c>
      <c r="M693" s="39">
        <v>44756.315601851849</v>
      </c>
      <c r="N693" s="32" t="s">
        <v>48</v>
      </c>
      <c r="O693" s="32" t="s">
        <v>24</v>
      </c>
      <c r="P693" s="36"/>
      <c r="Q693" s="32"/>
      <c r="R693" s="32"/>
      <c r="S693" s="32"/>
      <c r="T693" s="36">
        <v>44759.315601851849</v>
      </c>
      <c r="U693" s="32"/>
      <c r="V693" s="32">
        <v>0</v>
      </c>
      <c r="W693" s="32"/>
      <c r="X693" s="32"/>
      <c r="Y693" s="32"/>
      <c r="Z693" s="32"/>
      <c r="AA693" s="32" t="s">
        <v>31</v>
      </c>
      <c r="AC693" s="38">
        <f>ABS(M693-J693)</f>
        <v>15</v>
      </c>
      <c r="AD693" s="40"/>
      <c r="AE693" s="37">
        <v>4</v>
      </c>
      <c r="AF693" s="37">
        <v>6</v>
      </c>
      <c r="AG693" s="32"/>
      <c r="AH693" s="32"/>
      <c r="AI693" s="32"/>
      <c r="AJ693" s="37">
        <f>I693-H693</f>
        <v>3</v>
      </c>
    </row>
    <row r="694" spans="1:38" x14ac:dyDescent="0.35">
      <c r="A694" s="32">
        <v>433</v>
      </c>
      <c r="B694" s="32" t="s">
        <v>489</v>
      </c>
      <c r="C694" s="38" t="s">
        <v>2461</v>
      </c>
      <c r="D694" s="32" t="s">
        <v>2501</v>
      </c>
      <c r="E694" s="32" t="s">
        <v>2540</v>
      </c>
      <c r="F694" s="32" t="str">
        <f t="shared" si="26"/>
        <v>Operations-Head of Department</v>
      </c>
      <c r="G694" s="32" t="s">
        <v>40</v>
      </c>
      <c r="H694" s="36">
        <v>44737.315601851849</v>
      </c>
      <c r="I694" s="36">
        <v>44740.315601851849</v>
      </c>
      <c r="J694" s="36">
        <f>I694+AE694</f>
        <v>44741.315601851849</v>
      </c>
      <c r="K694" s="36">
        <f>J694+AF694</f>
        <v>44758.315601851849</v>
      </c>
      <c r="L694" s="38" t="s">
        <v>47</v>
      </c>
      <c r="M694" s="39"/>
      <c r="N694" s="32"/>
      <c r="O694" s="32"/>
      <c r="P694" s="36"/>
      <c r="Q694" s="32"/>
      <c r="R694" s="32"/>
      <c r="S694" s="32"/>
      <c r="T694" s="36"/>
      <c r="U694" s="32"/>
      <c r="V694" s="32">
        <v>0</v>
      </c>
      <c r="W694" s="32"/>
      <c r="X694" s="32"/>
      <c r="Y694" s="32"/>
      <c r="Z694" s="32"/>
      <c r="AA694" s="32"/>
      <c r="AC694" s="38"/>
      <c r="AD694" s="40"/>
      <c r="AE694" s="37">
        <v>1</v>
      </c>
      <c r="AF694" s="37">
        <v>17</v>
      </c>
      <c r="AG694" s="32"/>
      <c r="AH694" s="32"/>
      <c r="AI694" s="32"/>
      <c r="AJ694" s="37">
        <f>I694-H694</f>
        <v>3</v>
      </c>
    </row>
    <row r="695" spans="1:38" x14ac:dyDescent="0.35">
      <c r="A695" s="32">
        <v>368</v>
      </c>
      <c r="B695" s="32" t="s">
        <v>424</v>
      </c>
      <c r="C695" s="38" t="s">
        <v>2461</v>
      </c>
      <c r="D695" s="32" t="s">
        <v>2501</v>
      </c>
      <c r="E695" s="32" t="s">
        <v>2540</v>
      </c>
      <c r="F695" s="32" t="str">
        <f t="shared" si="26"/>
        <v>Operations-Head of Department</v>
      </c>
      <c r="G695" s="32" t="s">
        <v>40</v>
      </c>
      <c r="H695" s="36">
        <v>44687.751585648148</v>
      </c>
      <c r="I695" s="36">
        <v>44688.751585648148</v>
      </c>
      <c r="J695" s="36">
        <f>I695+AE695</f>
        <v>44689.751585648148</v>
      </c>
      <c r="K695" s="36">
        <f>J695+AF695</f>
        <v>44704.751585648148</v>
      </c>
      <c r="L695" s="38" t="s">
        <v>46</v>
      </c>
      <c r="M695" s="39">
        <v>44698.751585648148</v>
      </c>
      <c r="N695" s="32" t="s">
        <v>48</v>
      </c>
      <c r="O695" s="32" t="s">
        <v>25</v>
      </c>
      <c r="P695" s="36"/>
      <c r="Q695" s="32"/>
      <c r="R695" s="32"/>
      <c r="S695" s="32"/>
      <c r="T695" s="36"/>
      <c r="U695" s="32"/>
      <c r="V695" s="32">
        <v>0</v>
      </c>
      <c r="W695" s="32"/>
      <c r="X695" s="32"/>
      <c r="Y695" s="32"/>
      <c r="Z695" s="32"/>
      <c r="AA695" s="32" t="s">
        <v>31</v>
      </c>
      <c r="AC695" s="38">
        <f>ABS(M695-J695)</f>
        <v>9</v>
      </c>
      <c r="AD695" s="40"/>
      <c r="AE695" s="37">
        <v>1</v>
      </c>
      <c r="AF695" s="37">
        <v>15</v>
      </c>
      <c r="AG695" s="32"/>
      <c r="AH695" s="32"/>
      <c r="AI695" s="32"/>
      <c r="AJ695" s="37">
        <f>I695-H695</f>
        <v>1</v>
      </c>
    </row>
    <row r="696" spans="1:38" x14ac:dyDescent="0.35">
      <c r="A696" s="32">
        <v>367</v>
      </c>
      <c r="B696" s="32" t="s">
        <v>423</v>
      </c>
      <c r="C696" s="38" t="s">
        <v>2461</v>
      </c>
      <c r="D696" s="32" t="s">
        <v>2501</v>
      </c>
      <c r="E696" s="32" t="s">
        <v>2540</v>
      </c>
      <c r="F696" s="32" t="str">
        <f t="shared" si="26"/>
        <v>Operations-Head of Department</v>
      </c>
      <c r="G696" s="32" t="s">
        <v>40</v>
      </c>
      <c r="H696" s="36">
        <v>44686.751585648148</v>
      </c>
      <c r="I696" s="36">
        <v>44688.751585648148</v>
      </c>
      <c r="J696" s="36">
        <f>I696+AE696</f>
        <v>44689.751585648148</v>
      </c>
      <c r="K696" s="36">
        <f>J696+AF696</f>
        <v>44703.751585648148</v>
      </c>
      <c r="L696" s="38" t="s">
        <v>46</v>
      </c>
      <c r="M696" s="39">
        <v>44703.751585648148</v>
      </c>
      <c r="N696" s="32" t="s">
        <v>21</v>
      </c>
      <c r="O696" s="32"/>
      <c r="P696" s="36">
        <v>44708.751585648148</v>
      </c>
      <c r="Q696" s="32" t="s">
        <v>21</v>
      </c>
      <c r="R696" s="32"/>
      <c r="S696" s="32"/>
      <c r="T696" s="36">
        <v>44704.751585648148</v>
      </c>
      <c r="U696" s="32"/>
      <c r="V696" s="32">
        <v>0</v>
      </c>
      <c r="W696" s="32"/>
      <c r="X696" s="32"/>
      <c r="Y696" s="32"/>
      <c r="Z696" s="32"/>
      <c r="AA696" s="32"/>
      <c r="AC696" s="38">
        <f>ABS(M696-J696)</f>
        <v>14</v>
      </c>
      <c r="AD696" s="40"/>
      <c r="AE696" s="37">
        <v>1</v>
      </c>
      <c r="AF696" s="37">
        <v>14</v>
      </c>
      <c r="AG696" s="32"/>
      <c r="AH696" s="32"/>
      <c r="AI696" s="32"/>
      <c r="AJ696" s="37">
        <f>I696-H696</f>
        <v>2</v>
      </c>
    </row>
    <row r="697" spans="1:38" x14ac:dyDescent="0.35">
      <c r="A697" s="32">
        <v>362</v>
      </c>
      <c r="B697" s="32" t="s">
        <v>418</v>
      </c>
      <c r="C697" s="38" t="s">
        <v>2461</v>
      </c>
      <c r="D697" s="32" t="s">
        <v>2501</v>
      </c>
      <c r="E697" s="32" t="s">
        <v>2540</v>
      </c>
      <c r="F697" s="32" t="str">
        <f t="shared" si="26"/>
        <v>Operations-Head of Department</v>
      </c>
      <c r="G697" s="32" t="s">
        <v>40</v>
      </c>
      <c r="H697" s="36">
        <v>44681.751585648148</v>
      </c>
      <c r="I697" s="36">
        <v>44685.751585648148</v>
      </c>
      <c r="J697" s="36">
        <f>I697+AE697</f>
        <v>44689.751585648148</v>
      </c>
      <c r="K697" s="36">
        <f>J697+AF697</f>
        <v>44695.751585648148</v>
      </c>
      <c r="L697" s="38" t="s">
        <v>46</v>
      </c>
      <c r="M697" s="39">
        <v>44695.751585648148</v>
      </c>
      <c r="N697" s="32" t="s">
        <v>21</v>
      </c>
      <c r="O697" s="32"/>
      <c r="P697" s="36">
        <v>44702.751585648148</v>
      </c>
      <c r="Q697" s="32" t="s">
        <v>21</v>
      </c>
      <c r="R697" s="32"/>
      <c r="S697" s="32"/>
      <c r="T697" s="36">
        <v>44699.751585648148</v>
      </c>
      <c r="U697" s="32"/>
      <c r="V697" s="32">
        <v>0</v>
      </c>
      <c r="W697" s="32"/>
      <c r="X697" s="32"/>
      <c r="Y697" s="32"/>
      <c r="Z697" s="32"/>
      <c r="AA697" s="32"/>
      <c r="AC697" s="38">
        <f>ABS(M697-J697)</f>
        <v>6</v>
      </c>
      <c r="AD697" s="40"/>
      <c r="AE697" s="37">
        <v>4</v>
      </c>
      <c r="AF697" s="37">
        <v>6</v>
      </c>
      <c r="AG697" s="32"/>
      <c r="AH697" s="32"/>
      <c r="AI697" s="32"/>
      <c r="AJ697" s="37">
        <f>I697-H697</f>
        <v>4</v>
      </c>
    </row>
    <row r="698" spans="1:38" x14ac:dyDescent="0.35">
      <c r="A698" s="32">
        <v>356</v>
      </c>
      <c r="B698" s="32" t="s">
        <v>412</v>
      </c>
      <c r="C698" s="38" t="s">
        <v>2461</v>
      </c>
      <c r="D698" s="32" t="s">
        <v>2501</v>
      </c>
      <c r="E698" s="32" t="s">
        <v>2540</v>
      </c>
      <c r="F698" s="32" t="str">
        <f t="shared" si="26"/>
        <v>Operations-Head of Department</v>
      </c>
      <c r="G698" s="32" t="s">
        <v>40</v>
      </c>
      <c r="H698" s="36">
        <v>44834.176585648151</v>
      </c>
      <c r="I698" s="36">
        <v>44838.176585648151</v>
      </c>
      <c r="J698" s="36">
        <f>I698+AE698</f>
        <v>44844.176585648151</v>
      </c>
      <c r="K698" s="36">
        <f>J698+AF698</f>
        <v>44858.176585648151</v>
      </c>
      <c r="L698" s="38" t="s">
        <v>46</v>
      </c>
      <c r="M698" s="39">
        <v>44857.176585648151</v>
      </c>
      <c r="N698" s="32" t="s">
        <v>20</v>
      </c>
      <c r="O698" s="32"/>
      <c r="P698" s="36">
        <v>44864.176585648151</v>
      </c>
      <c r="Q698" s="32" t="s">
        <v>20</v>
      </c>
      <c r="R698" s="36">
        <v>44859.176585648151</v>
      </c>
      <c r="S698" s="36">
        <v>44863.176585648151</v>
      </c>
      <c r="T698" s="36">
        <v>44861.176585648151</v>
      </c>
      <c r="U698" s="36">
        <v>44866.176585648151</v>
      </c>
      <c r="V698" s="41">
        <v>1</v>
      </c>
      <c r="W698" s="36">
        <v>44868.176585648151</v>
      </c>
      <c r="X698" s="36">
        <v>44871.176585648151</v>
      </c>
      <c r="Y698" s="36">
        <v>44874.176585648151</v>
      </c>
      <c r="Z698" s="32"/>
      <c r="AA698" s="32"/>
      <c r="AB698" s="5">
        <v>44895.176585648151</v>
      </c>
      <c r="AC698" s="38">
        <f>ABS(M698-J698)</f>
        <v>13</v>
      </c>
      <c r="AD698" s="37">
        <f>U698-H698</f>
        <v>32</v>
      </c>
      <c r="AE698" s="37">
        <v>6</v>
      </c>
      <c r="AF698" s="37">
        <v>14</v>
      </c>
      <c r="AG698" s="32">
        <v>145</v>
      </c>
      <c r="AH698" s="41">
        <f>W698-U698</f>
        <v>2</v>
      </c>
      <c r="AI698" s="42">
        <f>U698-M698</f>
        <v>9</v>
      </c>
      <c r="AJ698" s="37">
        <f>I698-H698</f>
        <v>4</v>
      </c>
      <c r="AK698">
        <f>AB698-U698</f>
        <v>29</v>
      </c>
      <c r="AL698" s="11">
        <f>Y698-X698</f>
        <v>3</v>
      </c>
    </row>
    <row r="699" spans="1:38" x14ac:dyDescent="0.35">
      <c r="A699" s="32">
        <v>351</v>
      </c>
      <c r="B699" s="32" t="s">
        <v>407</v>
      </c>
      <c r="C699" s="38" t="s">
        <v>2461</v>
      </c>
      <c r="D699" s="32" t="s">
        <v>2501</v>
      </c>
      <c r="E699" s="32" t="s">
        <v>2540</v>
      </c>
      <c r="F699" s="32" t="str">
        <f t="shared" si="26"/>
        <v>Operations-Head of Department</v>
      </c>
      <c r="G699" s="32" t="s">
        <v>40</v>
      </c>
      <c r="H699" s="36">
        <v>44836.176585648151</v>
      </c>
      <c r="I699" s="36">
        <v>44840.176585648151</v>
      </c>
      <c r="J699" s="36">
        <f>I699+AE699</f>
        <v>44844.176585648151</v>
      </c>
      <c r="K699" s="36">
        <f>J699+AF699</f>
        <v>44873.176585648151</v>
      </c>
      <c r="L699" s="38" t="s">
        <v>46</v>
      </c>
      <c r="M699" s="39">
        <v>44848.176585648151</v>
      </c>
      <c r="N699" s="32" t="s">
        <v>48</v>
      </c>
      <c r="O699" s="32" t="s">
        <v>27</v>
      </c>
      <c r="P699" s="36"/>
      <c r="Q699" s="32"/>
      <c r="R699" s="32"/>
      <c r="S699" s="32"/>
      <c r="T699" s="36"/>
      <c r="U699" s="32"/>
      <c r="V699" s="32">
        <v>0</v>
      </c>
      <c r="W699" s="32"/>
      <c r="X699" s="32"/>
      <c r="Y699" s="32"/>
      <c r="Z699" s="32"/>
      <c r="AA699" s="32" t="s">
        <v>30</v>
      </c>
      <c r="AC699" s="38">
        <f>ABS(M699-J699)</f>
        <v>4</v>
      </c>
      <c r="AD699" s="40"/>
      <c r="AE699" s="37">
        <v>4</v>
      </c>
      <c r="AF699" s="37">
        <v>29</v>
      </c>
      <c r="AG699" s="32"/>
      <c r="AH699" s="32"/>
      <c r="AI699" s="32"/>
      <c r="AJ699" s="37">
        <f>I699-H699</f>
        <v>4</v>
      </c>
    </row>
    <row r="700" spans="1:38" x14ac:dyDescent="0.35">
      <c r="A700" s="32">
        <v>325</v>
      </c>
      <c r="B700" s="32" t="s">
        <v>381</v>
      </c>
      <c r="C700" s="38" t="s">
        <v>2461</v>
      </c>
      <c r="D700" s="32" t="s">
        <v>2501</v>
      </c>
      <c r="E700" s="32" t="s">
        <v>2540</v>
      </c>
      <c r="F700" s="32" t="str">
        <f t="shared" si="26"/>
        <v>Operations-Head of Department</v>
      </c>
      <c r="G700" s="32" t="s">
        <v>40</v>
      </c>
      <c r="H700" s="36">
        <v>44577.917696759258</v>
      </c>
      <c r="I700" s="36">
        <v>44578.917696759258</v>
      </c>
      <c r="J700" s="36">
        <f>I700+AE700</f>
        <v>44582.917696759258</v>
      </c>
      <c r="K700" s="36">
        <f>J700+AF700</f>
        <v>44594.917696759258</v>
      </c>
      <c r="L700" s="38" t="s">
        <v>46</v>
      </c>
      <c r="M700" s="39">
        <v>44584.917696759258</v>
      </c>
      <c r="N700" s="32" t="s">
        <v>48</v>
      </c>
      <c r="O700" s="32" t="s">
        <v>27</v>
      </c>
      <c r="P700" s="36"/>
      <c r="Q700" s="32"/>
      <c r="R700" s="32"/>
      <c r="S700" s="32"/>
      <c r="T700" s="36"/>
      <c r="U700" s="32"/>
      <c r="V700" s="32">
        <v>0</v>
      </c>
      <c r="W700" s="32"/>
      <c r="X700" s="32"/>
      <c r="Y700" s="32"/>
      <c r="Z700" s="32"/>
      <c r="AA700" s="32" t="s">
        <v>30</v>
      </c>
      <c r="AC700" s="38">
        <f>ABS(M700-J700)</f>
        <v>2</v>
      </c>
      <c r="AD700" s="40"/>
      <c r="AE700" s="37">
        <v>4</v>
      </c>
      <c r="AF700" s="37">
        <v>12</v>
      </c>
      <c r="AG700" s="32"/>
      <c r="AH700" s="32"/>
      <c r="AI700" s="32"/>
      <c r="AJ700" s="37">
        <f>I700-H700</f>
        <v>1</v>
      </c>
    </row>
    <row r="701" spans="1:38" x14ac:dyDescent="0.35">
      <c r="A701" s="32">
        <v>300</v>
      </c>
      <c r="B701" s="32" t="s">
        <v>356</v>
      </c>
      <c r="C701" s="38" t="s">
        <v>2461</v>
      </c>
      <c r="D701" s="32" t="s">
        <v>2501</v>
      </c>
      <c r="E701" s="32" t="s">
        <v>2540</v>
      </c>
      <c r="F701" s="32" t="str">
        <f t="shared" si="26"/>
        <v>Operations-Head of Department</v>
      </c>
      <c r="G701" s="32" t="s">
        <v>40</v>
      </c>
      <c r="H701" s="36">
        <v>45132.740011574075</v>
      </c>
      <c r="I701" s="36">
        <v>45136.740011574075</v>
      </c>
      <c r="J701" s="36">
        <f>I701+AE701</f>
        <v>45138.740011574075</v>
      </c>
      <c r="K701" s="36">
        <f>J701+AF701</f>
        <v>45164.740011574075</v>
      </c>
      <c r="L701" s="38" t="s">
        <v>46</v>
      </c>
      <c r="M701" s="39">
        <v>45145.740011574075</v>
      </c>
      <c r="N701" s="32" t="s">
        <v>48</v>
      </c>
      <c r="O701" s="32" t="s">
        <v>26</v>
      </c>
      <c r="P701" s="36"/>
      <c r="Q701" s="32"/>
      <c r="R701" s="32"/>
      <c r="S701" s="32"/>
      <c r="T701" s="36"/>
      <c r="U701" s="32"/>
      <c r="V701" s="32">
        <v>0</v>
      </c>
      <c r="W701" s="32"/>
      <c r="X701" s="32"/>
      <c r="Y701" s="32"/>
      <c r="Z701" s="32"/>
      <c r="AA701" s="32" t="s">
        <v>31</v>
      </c>
      <c r="AC701" s="38">
        <f>ABS(M701-J701)</f>
        <v>7</v>
      </c>
      <c r="AD701" s="40"/>
      <c r="AE701" s="37">
        <v>2</v>
      </c>
      <c r="AF701" s="37">
        <v>26</v>
      </c>
      <c r="AG701" s="32"/>
      <c r="AH701" s="32"/>
      <c r="AI701" s="32"/>
      <c r="AJ701" s="37">
        <f>I701-H701</f>
        <v>4</v>
      </c>
    </row>
    <row r="702" spans="1:38" x14ac:dyDescent="0.35">
      <c r="A702" s="32">
        <v>299</v>
      </c>
      <c r="B702" s="32" t="s">
        <v>355</v>
      </c>
      <c r="C702" s="38" t="s">
        <v>2461</v>
      </c>
      <c r="D702" s="32" t="s">
        <v>2501</v>
      </c>
      <c r="E702" s="32" t="s">
        <v>2540</v>
      </c>
      <c r="F702" s="32" t="str">
        <f t="shared" si="26"/>
        <v>Operations-Head of Department</v>
      </c>
      <c r="G702" s="32" t="s">
        <v>40</v>
      </c>
      <c r="H702" s="36">
        <v>45133.740011574075</v>
      </c>
      <c r="I702" s="36">
        <v>45137.740011574075</v>
      </c>
      <c r="J702" s="36">
        <f>I702+AE702</f>
        <v>45138.740011574075</v>
      </c>
      <c r="K702" s="36">
        <f>J702+AF702</f>
        <v>45167.740011574075</v>
      </c>
      <c r="L702" s="38" t="s">
        <v>46</v>
      </c>
      <c r="M702" s="39">
        <v>45142.740011574075</v>
      </c>
      <c r="N702" s="32" t="s">
        <v>22</v>
      </c>
      <c r="O702" s="32"/>
      <c r="P702" s="36">
        <v>45145.740011574075</v>
      </c>
      <c r="Q702" s="32" t="s">
        <v>22</v>
      </c>
      <c r="R702" s="32"/>
      <c r="S702" s="32"/>
      <c r="T702" s="36">
        <v>45144.740011574075</v>
      </c>
      <c r="U702" s="32"/>
      <c r="V702" s="32">
        <v>0</v>
      </c>
      <c r="W702" s="32"/>
      <c r="X702" s="32"/>
      <c r="Y702" s="32"/>
      <c r="Z702" s="32"/>
      <c r="AA702" s="32"/>
      <c r="AC702" s="38">
        <f>ABS(M702-J702)</f>
        <v>4</v>
      </c>
      <c r="AD702" s="40"/>
      <c r="AE702" s="37">
        <v>1</v>
      </c>
      <c r="AF702" s="37">
        <v>29</v>
      </c>
      <c r="AG702" s="32"/>
      <c r="AH702" s="32"/>
      <c r="AI702" s="32"/>
      <c r="AJ702" s="37">
        <f>I702-H702</f>
        <v>4</v>
      </c>
    </row>
    <row r="703" spans="1:38" x14ac:dyDescent="0.35">
      <c r="A703" s="32">
        <v>295</v>
      </c>
      <c r="B703" s="32" t="s">
        <v>351</v>
      </c>
      <c r="C703" s="38" t="s">
        <v>2461</v>
      </c>
      <c r="D703" s="32" t="s">
        <v>2501</v>
      </c>
      <c r="E703" s="32" t="s">
        <v>2539</v>
      </c>
      <c r="F703" s="32" t="str">
        <f t="shared" si="26"/>
        <v>Operations-Director</v>
      </c>
      <c r="G703" s="32" t="s">
        <v>40</v>
      </c>
      <c r="H703" s="36">
        <v>45132.740011574075</v>
      </c>
      <c r="I703" s="36">
        <v>45133.740011574075</v>
      </c>
      <c r="J703" s="36">
        <f>I703+AE703</f>
        <v>45138.740011574075</v>
      </c>
      <c r="K703" s="36">
        <f>J703+AF703</f>
        <v>45164.740011574075</v>
      </c>
      <c r="L703" s="38" t="s">
        <v>47</v>
      </c>
      <c r="M703" s="39"/>
      <c r="N703" s="32"/>
      <c r="O703" s="32"/>
      <c r="P703" s="36"/>
      <c r="Q703" s="32"/>
      <c r="R703" s="32"/>
      <c r="S703" s="32"/>
      <c r="T703" s="36"/>
      <c r="U703" s="32"/>
      <c r="V703" s="32">
        <v>0</v>
      </c>
      <c r="W703" s="32"/>
      <c r="X703" s="32"/>
      <c r="Y703" s="32"/>
      <c r="Z703" s="32"/>
      <c r="AA703" s="32"/>
      <c r="AC703" s="38"/>
      <c r="AD703" s="40"/>
      <c r="AE703" s="37">
        <v>5</v>
      </c>
      <c r="AF703" s="37">
        <v>26</v>
      </c>
      <c r="AG703" s="32"/>
      <c r="AH703" s="32"/>
      <c r="AI703" s="32"/>
      <c r="AJ703" s="37">
        <f>I703-H703</f>
        <v>1</v>
      </c>
    </row>
    <row r="704" spans="1:38" x14ac:dyDescent="0.35">
      <c r="A704" s="32">
        <v>294</v>
      </c>
      <c r="B704" s="32" t="s">
        <v>350</v>
      </c>
      <c r="C704" s="38" t="s">
        <v>2461</v>
      </c>
      <c r="D704" s="32" t="s">
        <v>2501</v>
      </c>
      <c r="E704" s="32" t="s">
        <v>2539</v>
      </c>
      <c r="F704" s="32" t="str">
        <f t="shared" si="26"/>
        <v>Operations-Director</v>
      </c>
      <c r="G704" s="32" t="s">
        <v>40</v>
      </c>
      <c r="H704" s="36">
        <v>45130.740011574075</v>
      </c>
      <c r="I704" s="36">
        <v>45132.740011574075</v>
      </c>
      <c r="J704" s="36">
        <f>I704+AE704</f>
        <v>45138.740011574075</v>
      </c>
      <c r="K704" s="36">
        <f>J704+AF704</f>
        <v>45155.740011574075</v>
      </c>
      <c r="L704" s="38" t="s">
        <v>47</v>
      </c>
      <c r="M704" s="39"/>
      <c r="N704" s="32"/>
      <c r="O704" s="32"/>
      <c r="P704" s="36"/>
      <c r="Q704" s="32"/>
      <c r="R704" s="32"/>
      <c r="S704" s="32"/>
      <c r="T704" s="36"/>
      <c r="U704" s="32"/>
      <c r="V704" s="32">
        <v>0</v>
      </c>
      <c r="W704" s="32"/>
      <c r="X704" s="32"/>
      <c r="Y704" s="32"/>
      <c r="Z704" s="32"/>
      <c r="AA704" s="32"/>
      <c r="AC704" s="38"/>
      <c r="AD704" s="40"/>
      <c r="AE704" s="37">
        <v>6</v>
      </c>
      <c r="AF704" s="37">
        <v>17</v>
      </c>
      <c r="AG704" s="32"/>
      <c r="AH704" s="32"/>
      <c r="AI704" s="32"/>
      <c r="AJ704" s="37">
        <f>I704-H704</f>
        <v>2</v>
      </c>
    </row>
    <row r="705" spans="1:36" x14ac:dyDescent="0.35">
      <c r="A705" s="32">
        <v>292</v>
      </c>
      <c r="B705" s="32" t="s">
        <v>348</v>
      </c>
      <c r="C705" s="38" t="s">
        <v>2461</v>
      </c>
      <c r="D705" s="32" t="s">
        <v>2501</v>
      </c>
      <c r="E705" s="32" t="s">
        <v>2539</v>
      </c>
      <c r="F705" s="32" t="str">
        <f t="shared" si="26"/>
        <v>Operations-Director</v>
      </c>
      <c r="G705" s="32" t="s">
        <v>40</v>
      </c>
      <c r="H705" s="36">
        <v>45134.740011574075</v>
      </c>
      <c r="I705" s="36">
        <v>45136.740011574075</v>
      </c>
      <c r="J705" s="36">
        <f>I705+AE705</f>
        <v>45138.740011574075</v>
      </c>
      <c r="K705" s="36">
        <f>J705+AF705</f>
        <v>45151.740011574075</v>
      </c>
      <c r="L705" s="38" t="s">
        <v>46</v>
      </c>
      <c r="M705" s="39">
        <v>45156.740011574075</v>
      </c>
      <c r="N705" s="32" t="s">
        <v>48</v>
      </c>
      <c r="O705" s="32" t="s">
        <v>25</v>
      </c>
      <c r="P705" s="36"/>
      <c r="Q705" s="32"/>
      <c r="R705" s="32"/>
      <c r="S705" s="32"/>
      <c r="T705" s="36"/>
      <c r="U705" s="32"/>
      <c r="V705" s="32">
        <v>0</v>
      </c>
      <c r="W705" s="32"/>
      <c r="X705" s="32"/>
      <c r="Y705" s="32"/>
      <c r="Z705" s="32"/>
      <c r="AA705" s="32" t="s">
        <v>31</v>
      </c>
      <c r="AC705" s="38">
        <f>ABS(M705-J705)</f>
        <v>18</v>
      </c>
      <c r="AD705" s="40"/>
      <c r="AE705" s="37">
        <v>2</v>
      </c>
      <c r="AF705" s="37">
        <v>13</v>
      </c>
      <c r="AG705" s="32"/>
      <c r="AH705" s="32"/>
      <c r="AI705" s="32"/>
      <c r="AJ705" s="37">
        <f>I705-H705</f>
        <v>2</v>
      </c>
    </row>
    <row r="706" spans="1:36" x14ac:dyDescent="0.35">
      <c r="A706" s="32">
        <v>200</v>
      </c>
      <c r="B706" s="32" t="s">
        <v>256</v>
      </c>
      <c r="C706" s="38" t="s">
        <v>2461</v>
      </c>
      <c r="D706" s="32" t="s">
        <v>2501</v>
      </c>
      <c r="E706" s="32" t="s">
        <v>2539</v>
      </c>
      <c r="F706" s="32" t="str">
        <f t="shared" si="26"/>
        <v>Operations-Director</v>
      </c>
      <c r="G706" s="32" t="s">
        <v>40</v>
      </c>
      <c r="H706" s="36">
        <v>44726.769965277781</v>
      </c>
      <c r="I706" s="36">
        <v>44730.769965277781</v>
      </c>
      <c r="J706" s="36">
        <f>I706+AE706</f>
        <v>44731.769965277781</v>
      </c>
      <c r="K706" s="36">
        <f>J706+AF706</f>
        <v>44746.769965277781</v>
      </c>
      <c r="L706" s="38" t="s">
        <v>46</v>
      </c>
      <c r="M706" s="39">
        <v>44738.769965277781</v>
      </c>
      <c r="N706" s="32" t="s">
        <v>21</v>
      </c>
      <c r="O706" s="32"/>
      <c r="P706" s="36">
        <v>44744.769965277781</v>
      </c>
      <c r="Q706" s="32" t="s">
        <v>21</v>
      </c>
      <c r="R706" s="32"/>
      <c r="S706" s="32"/>
      <c r="T706" s="36">
        <v>44740.769965277781</v>
      </c>
      <c r="U706" s="32"/>
      <c r="V706" s="32">
        <v>0</v>
      </c>
      <c r="W706" s="32"/>
      <c r="X706" s="32"/>
      <c r="Y706" s="32"/>
      <c r="Z706" s="32"/>
      <c r="AA706" s="32"/>
      <c r="AC706" s="38">
        <f>ABS(M706-J706)</f>
        <v>7</v>
      </c>
      <c r="AD706" s="40"/>
      <c r="AE706" s="37">
        <v>1</v>
      </c>
      <c r="AF706" s="37">
        <v>15</v>
      </c>
      <c r="AG706" s="32"/>
      <c r="AH706" s="32"/>
      <c r="AI706" s="32"/>
      <c r="AJ706" s="37">
        <f>I706-H706</f>
        <v>4</v>
      </c>
    </row>
    <row r="707" spans="1:36" x14ac:dyDescent="0.35">
      <c r="A707" s="32">
        <v>191</v>
      </c>
      <c r="B707" s="32" t="s">
        <v>247</v>
      </c>
      <c r="C707" s="38" t="s">
        <v>2461</v>
      </c>
      <c r="D707" s="32" t="s">
        <v>2501</v>
      </c>
      <c r="E707" s="32" t="s">
        <v>2539</v>
      </c>
      <c r="F707" s="32" t="str">
        <f t="shared" ref="F707:F770" si="27">_xlfn.CONCAT(C707,"-",E707)</f>
        <v>Operations-Director</v>
      </c>
      <c r="G707" s="32" t="s">
        <v>40</v>
      </c>
      <c r="H707" s="36">
        <v>44725.769965277781</v>
      </c>
      <c r="I707" s="36">
        <v>44727.769965277781</v>
      </c>
      <c r="J707" s="36">
        <f>I707+AE707</f>
        <v>44731.769965277781</v>
      </c>
      <c r="K707" s="36">
        <f>J707+AF707</f>
        <v>44756.769965277781</v>
      </c>
      <c r="L707" s="38" t="s">
        <v>46</v>
      </c>
      <c r="M707" s="39">
        <v>44745.769965277781</v>
      </c>
      <c r="N707" s="32" t="s">
        <v>48</v>
      </c>
      <c r="O707" s="32" t="s">
        <v>28</v>
      </c>
      <c r="P707" s="36"/>
      <c r="Q707" s="32"/>
      <c r="R707" s="32"/>
      <c r="S707" s="32"/>
      <c r="T707" s="36">
        <v>44746.769965277781</v>
      </c>
      <c r="U707" s="32"/>
      <c r="V707" s="32">
        <v>0</v>
      </c>
      <c r="W707" s="32"/>
      <c r="X707" s="32"/>
      <c r="Y707" s="32"/>
      <c r="Z707" s="32"/>
      <c r="AA707" s="32" t="s">
        <v>30</v>
      </c>
      <c r="AC707" s="38">
        <f>ABS(M707-J707)</f>
        <v>14</v>
      </c>
      <c r="AD707" s="40"/>
      <c r="AE707" s="37">
        <v>4</v>
      </c>
      <c r="AF707" s="37">
        <v>25</v>
      </c>
      <c r="AG707" s="32"/>
      <c r="AH707" s="32"/>
      <c r="AI707" s="32"/>
      <c r="AJ707" s="37">
        <f>I707-H707</f>
        <v>2</v>
      </c>
    </row>
    <row r="708" spans="1:36" x14ac:dyDescent="0.35">
      <c r="A708" s="32">
        <v>164</v>
      </c>
      <c r="B708" s="32" t="s">
        <v>220</v>
      </c>
      <c r="C708" s="38" t="s">
        <v>2461</v>
      </c>
      <c r="D708" s="32" t="s">
        <v>2501</v>
      </c>
      <c r="E708" s="32" t="s">
        <v>2541</v>
      </c>
      <c r="F708" s="32" t="str">
        <f t="shared" si="27"/>
        <v>Operations-Lead</v>
      </c>
      <c r="G708" s="32" t="s">
        <v>40</v>
      </c>
      <c r="H708" s="36">
        <v>44906.64775462963</v>
      </c>
      <c r="I708" s="36">
        <v>44909.64775462963</v>
      </c>
      <c r="J708" s="36">
        <f>I708+AE708</f>
        <v>44911.64775462963</v>
      </c>
      <c r="K708" s="36">
        <f>J708+AF708</f>
        <v>44921.64775462963</v>
      </c>
      <c r="L708" s="38" t="s">
        <v>46</v>
      </c>
      <c r="M708" s="39">
        <v>44917.64775462963</v>
      </c>
      <c r="N708" s="32" t="s">
        <v>48</v>
      </c>
      <c r="O708" s="32" t="s">
        <v>24</v>
      </c>
      <c r="P708" s="36"/>
      <c r="Q708" s="32"/>
      <c r="R708" s="32"/>
      <c r="S708" s="32"/>
      <c r="T708" s="36"/>
      <c r="U708" s="32"/>
      <c r="V708" s="32">
        <v>0</v>
      </c>
      <c r="W708" s="32"/>
      <c r="X708" s="32"/>
      <c r="Y708" s="32"/>
      <c r="Z708" s="32"/>
      <c r="AA708" s="32" t="s">
        <v>31</v>
      </c>
      <c r="AC708" s="38">
        <f>ABS(M708-J708)</f>
        <v>6</v>
      </c>
      <c r="AD708" s="40"/>
      <c r="AE708" s="37">
        <v>2</v>
      </c>
      <c r="AF708" s="37">
        <v>10</v>
      </c>
      <c r="AG708" s="32"/>
      <c r="AH708" s="32"/>
      <c r="AI708" s="32"/>
      <c r="AJ708" s="37">
        <f>I708-H708</f>
        <v>3</v>
      </c>
    </row>
    <row r="709" spans="1:36" x14ac:dyDescent="0.35">
      <c r="A709" s="32">
        <v>162</v>
      </c>
      <c r="B709" s="32" t="s">
        <v>218</v>
      </c>
      <c r="C709" s="38" t="s">
        <v>2461</v>
      </c>
      <c r="D709" s="32" t="s">
        <v>2501</v>
      </c>
      <c r="E709" s="32" t="s">
        <v>2541</v>
      </c>
      <c r="F709" s="32" t="str">
        <f t="shared" si="27"/>
        <v>Operations-Lead</v>
      </c>
      <c r="G709" s="32" t="s">
        <v>40</v>
      </c>
      <c r="H709" s="36">
        <v>44904.64775462963</v>
      </c>
      <c r="I709" s="36">
        <v>44907.64775462963</v>
      </c>
      <c r="J709" s="36">
        <f>I709+AE709</f>
        <v>44911.64775462963</v>
      </c>
      <c r="K709" s="36">
        <f>J709+AF709</f>
        <v>44922.64775462963</v>
      </c>
      <c r="L709" s="38" t="s">
        <v>46</v>
      </c>
      <c r="M709" s="39">
        <v>44923.64775462963</v>
      </c>
      <c r="N709" s="32" t="s">
        <v>48</v>
      </c>
      <c r="O709" s="32" t="s">
        <v>24</v>
      </c>
      <c r="P709" s="36"/>
      <c r="Q709" s="32"/>
      <c r="R709" s="32"/>
      <c r="S709" s="32"/>
      <c r="T709" s="36"/>
      <c r="U709" s="32"/>
      <c r="V709" s="32">
        <v>0</v>
      </c>
      <c r="W709" s="32"/>
      <c r="X709" s="32"/>
      <c r="Y709" s="32"/>
      <c r="Z709" s="32"/>
      <c r="AA709" s="32" t="s">
        <v>30</v>
      </c>
      <c r="AC709" s="38">
        <f>ABS(M709-J709)</f>
        <v>12</v>
      </c>
      <c r="AD709" s="40"/>
      <c r="AE709" s="37">
        <v>4</v>
      </c>
      <c r="AF709" s="37">
        <v>11</v>
      </c>
      <c r="AG709" s="32"/>
      <c r="AH709" s="32"/>
      <c r="AI709" s="32"/>
      <c r="AJ709" s="37">
        <f>I709-H709</f>
        <v>3</v>
      </c>
    </row>
    <row r="710" spans="1:36" x14ac:dyDescent="0.35">
      <c r="A710" s="32">
        <v>89</v>
      </c>
      <c r="B710" s="32" t="s">
        <v>145</v>
      </c>
      <c r="C710" s="38" t="s">
        <v>2461</v>
      </c>
      <c r="D710" s="32" t="s">
        <v>2501</v>
      </c>
      <c r="E710" s="32" t="s">
        <v>2541</v>
      </c>
      <c r="F710" s="32" t="str">
        <f t="shared" si="27"/>
        <v>Operations-Lead</v>
      </c>
      <c r="G710" s="32" t="s">
        <v>40</v>
      </c>
      <c r="H710" s="36">
        <v>44727.092650462961</v>
      </c>
      <c r="I710" s="36">
        <v>44730.092650462961</v>
      </c>
      <c r="J710" s="36">
        <f>I710+AE710</f>
        <v>44731.092650462961</v>
      </c>
      <c r="K710" s="36">
        <f>J710+AF710</f>
        <v>44753.092650462961</v>
      </c>
      <c r="L710" s="38" t="s">
        <v>46</v>
      </c>
      <c r="M710" s="39">
        <v>44736.092650462961</v>
      </c>
      <c r="N710" s="32" t="s">
        <v>48</v>
      </c>
      <c r="O710" s="32" t="s">
        <v>28</v>
      </c>
      <c r="P710" s="36"/>
      <c r="Q710" s="32"/>
      <c r="R710" s="32"/>
      <c r="S710" s="32"/>
      <c r="T710" s="36">
        <v>44737.092650462961</v>
      </c>
      <c r="U710" s="32"/>
      <c r="V710" s="32">
        <v>0</v>
      </c>
      <c r="W710" s="32"/>
      <c r="X710" s="32"/>
      <c r="Y710" s="32"/>
      <c r="Z710" s="32"/>
      <c r="AA710" s="32" t="s">
        <v>30</v>
      </c>
      <c r="AC710" s="38">
        <f>ABS(M710-J710)</f>
        <v>5</v>
      </c>
      <c r="AD710" s="40"/>
      <c r="AE710" s="37">
        <v>1</v>
      </c>
      <c r="AF710" s="37">
        <v>22</v>
      </c>
      <c r="AG710" s="32"/>
      <c r="AH710" s="32"/>
      <c r="AI710" s="32"/>
      <c r="AJ710" s="37">
        <f>I710-H710</f>
        <v>3</v>
      </c>
    </row>
    <row r="711" spans="1:36" x14ac:dyDescent="0.35">
      <c r="A711" s="32">
        <v>83</v>
      </c>
      <c r="B711" s="32" t="s">
        <v>139</v>
      </c>
      <c r="C711" s="38" t="s">
        <v>2461</v>
      </c>
      <c r="D711" s="32" t="s">
        <v>2501</v>
      </c>
      <c r="E711" s="32" t="s">
        <v>2541</v>
      </c>
      <c r="F711" s="32" t="str">
        <f t="shared" si="27"/>
        <v>Operations-Lead</v>
      </c>
      <c r="G711" s="32" t="s">
        <v>40</v>
      </c>
      <c r="H711" s="36">
        <v>44722.092650462961</v>
      </c>
      <c r="I711" s="36">
        <v>44725.092650462961</v>
      </c>
      <c r="J711" s="36">
        <f>I711+AE711</f>
        <v>44731.092650462961</v>
      </c>
      <c r="K711" s="36">
        <f>J711+AF711</f>
        <v>44759.092650462961</v>
      </c>
      <c r="L711" s="38" t="s">
        <v>46</v>
      </c>
      <c r="M711" s="39">
        <v>44744.092650462961</v>
      </c>
      <c r="N711" s="32" t="s">
        <v>21</v>
      </c>
      <c r="O711" s="32"/>
      <c r="P711" s="36">
        <v>44749.092650462961</v>
      </c>
      <c r="Q711" s="32" t="s">
        <v>21</v>
      </c>
      <c r="R711" s="32"/>
      <c r="S711" s="32"/>
      <c r="T711" s="36">
        <v>44746.092650462961</v>
      </c>
      <c r="U711" s="32"/>
      <c r="V711" s="32">
        <v>0</v>
      </c>
      <c r="W711" s="32"/>
      <c r="X711" s="32"/>
      <c r="Y711" s="32"/>
      <c r="Z711" s="32"/>
      <c r="AA711" s="32"/>
      <c r="AC711" s="38">
        <f>ABS(M711-J711)</f>
        <v>13</v>
      </c>
      <c r="AD711" s="40"/>
      <c r="AE711" s="37">
        <v>6</v>
      </c>
      <c r="AF711" s="37">
        <v>28</v>
      </c>
      <c r="AG711" s="32"/>
      <c r="AH711" s="32"/>
      <c r="AI711" s="32"/>
      <c r="AJ711" s="37">
        <f>I711-H711</f>
        <v>3</v>
      </c>
    </row>
    <row r="712" spans="1:36" x14ac:dyDescent="0.35">
      <c r="A712" s="32">
        <v>82</v>
      </c>
      <c r="B712" s="32" t="s">
        <v>138</v>
      </c>
      <c r="C712" s="38" t="s">
        <v>2461</v>
      </c>
      <c r="D712" s="32" t="s">
        <v>2501</v>
      </c>
      <c r="E712" s="32" t="s">
        <v>2541</v>
      </c>
      <c r="F712" s="32" t="str">
        <f t="shared" si="27"/>
        <v>Operations-Lead</v>
      </c>
      <c r="G712" s="32" t="s">
        <v>40</v>
      </c>
      <c r="H712" s="36">
        <v>44729.092650462961</v>
      </c>
      <c r="I712" s="36">
        <v>44730.092650462961</v>
      </c>
      <c r="J712" s="36">
        <f>I712+AE712</f>
        <v>44731.092650462961</v>
      </c>
      <c r="K712" s="36">
        <f>J712+AF712</f>
        <v>44740.092650462961</v>
      </c>
      <c r="L712" s="38" t="s">
        <v>46</v>
      </c>
      <c r="M712" s="39">
        <v>44738.092650462961</v>
      </c>
      <c r="N712" s="32" t="s">
        <v>48</v>
      </c>
      <c r="O712" s="32" t="s">
        <v>25</v>
      </c>
      <c r="P712" s="36"/>
      <c r="Q712" s="32"/>
      <c r="R712" s="32"/>
      <c r="S712" s="32"/>
      <c r="T712" s="36"/>
      <c r="U712" s="32"/>
      <c r="V712" s="32">
        <v>0</v>
      </c>
      <c r="W712" s="32"/>
      <c r="X712" s="32"/>
      <c r="Y712" s="32"/>
      <c r="Z712" s="32"/>
      <c r="AA712" s="32" t="s">
        <v>30</v>
      </c>
      <c r="AC712" s="38">
        <f>ABS(M712-J712)</f>
        <v>7</v>
      </c>
      <c r="AD712" s="40"/>
      <c r="AE712" s="37">
        <v>1</v>
      </c>
      <c r="AF712" s="37">
        <v>9</v>
      </c>
      <c r="AG712" s="32"/>
      <c r="AH712" s="32"/>
      <c r="AI712" s="32"/>
      <c r="AJ712" s="37">
        <f>I712-H712</f>
        <v>1</v>
      </c>
    </row>
    <row r="713" spans="1:36" x14ac:dyDescent="0.35">
      <c r="A713" s="32">
        <v>45</v>
      </c>
      <c r="B713" s="32" t="s">
        <v>101</v>
      </c>
      <c r="C713" s="38" t="s">
        <v>2461</v>
      </c>
      <c r="D713" s="32" t="s">
        <v>2501</v>
      </c>
      <c r="E713" s="32" t="s">
        <v>2541</v>
      </c>
      <c r="F713" s="32" t="str">
        <f t="shared" si="27"/>
        <v>Operations-Lead</v>
      </c>
      <c r="G713" s="32" t="s">
        <v>40</v>
      </c>
      <c r="H713" s="36">
        <v>44622.885358796295</v>
      </c>
      <c r="I713" s="36">
        <v>44623.885358796295</v>
      </c>
      <c r="J713" s="36">
        <f>I713+AE713</f>
        <v>44629.885358796295</v>
      </c>
      <c r="K713" s="36">
        <f>J713+AF713</f>
        <v>44639.885358796295</v>
      </c>
      <c r="L713" s="38" t="s">
        <v>47</v>
      </c>
      <c r="M713" s="39"/>
      <c r="N713" s="32"/>
      <c r="O713" s="32"/>
      <c r="P713" s="36"/>
      <c r="Q713" s="32"/>
      <c r="R713" s="32"/>
      <c r="S713" s="32"/>
      <c r="T713" s="36"/>
      <c r="U713" s="32"/>
      <c r="V713" s="32">
        <v>0</v>
      </c>
      <c r="W713" s="32"/>
      <c r="X713" s="32"/>
      <c r="Y713" s="32"/>
      <c r="Z713" s="32"/>
      <c r="AA713" s="32"/>
      <c r="AC713" s="38"/>
      <c r="AD713" s="40"/>
      <c r="AE713" s="37">
        <v>6</v>
      </c>
      <c r="AF713" s="37">
        <v>10</v>
      </c>
      <c r="AG713" s="32"/>
      <c r="AH713" s="32"/>
      <c r="AI713" s="32"/>
      <c r="AJ713" s="37">
        <f>I713-H713</f>
        <v>1</v>
      </c>
    </row>
    <row r="714" spans="1:36" x14ac:dyDescent="0.35">
      <c r="A714" s="32">
        <v>2988</v>
      </c>
      <c r="B714" s="32" t="s">
        <v>2424</v>
      </c>
      <c r="C714" s="32" t="s">
        <v>52</v>
      </c>
      <c r="D714" s="32" t="s">
        <v>2473</v>
      </c>
      <c r="E714" s="32" t="s">
        <v>2541</v>
      </c>
      <c r="F714" s="32" t="str">
        <f t="shared" si="27"/>
        <v>M and E-Lead</v>
      </c>
      <c r="G714" s="32" t="s">
        <v>44</v>
      </c>
      <c r="H714" s="36">
        <v>44923.987974537034</v>
      </c>
      <c r="I714" s="36">
        <v>44927.987974537034</v>
      </c>
      <c r="J714" s="36">
        <f>I714+AE714</f>
        <v>44935.987974537034</v>
      </c>
      <c r="K714" s="36">
        <f>J714+AF714</f>
        <v>44956.987974537034</v>
      </c>
      <c r="L714" s="38" t="s">
        <v>46</v>
      </c>
      <c r="M714" s="39">
        <v>44933.987974537034</v>
      </c>
      <c r="N714" s="32" t="s">
        <v>48</v>
      </c>
      <c r="O714" s="32" t="s">
        <v>25</v>
      </c>
      <c r="P714" s="36"/>
      <c r="Q714" s="32"/>
      <c r="R714" s="32"/>
      <c r="S714" s="32"/>
      <c r="T714" s="36"/>
      <c r="U714" s="32"/>
      <c r="V714" s="32">
        <v>0</v>
      </c>
      <c r="W714" s="32"/>
      <c r="X714" s="32"/>
      <c r="Y714" s="32"/>
      <c r="Z714" s="32"/>
      <c r="AA714" s="32" t="s">
        <v>31</v>
      </c>
      <c r="AC714" s="38">
        <f>ABS(M714-J714)</f>
        <v>2</v>
      </c>
      <c r="AD714" s="40"/>
      <c r="AE714" s="37">
        <v>8</v>
      </c>
      <c r="AF714" s="37">
        <v>21</v>
      </c>
      <c r="AG714" s="32"/>
      <c r="AH714" s="32"/>
      <c r="AI714" s="32"/>
      <c r="AJ714" s="37">
        <f>I714-H714</f>
        <v>4</v>
      </c>
    </row>
    <row r="715" spans="1:36" x14ac:dyDescent="0.35">
      <c r="A715" s="32">
        <v>2981</v>
      </c>
      <c r="B715" s="32" t="s">
        <v>2192</v>
      </c>
      <c r="C715" s="32" t="s">
        <v>52</v>
      </c>
      <c r="D715" s="32" t="s">
        <v>2473</v>
      </c>
      <c r="E715" s="32" t="s">
        <v>2541</v>
      </c>
      <c r="F715" s="32" t="str">
        <f t="shared" si="27"/>
        <v>M and E-Lead</v>
      </c>
      <c r="G715" s="32" t="s">
        <v>44</v>
      </c>
      <c r="H715" s="36">
        <v>44924.987974537034</v>
      </c>
      <c r="I715" s="36">
        <v>44926.987974537034</v>
      </c>
      <c r="J715" s="36">
        <f>I715+AE715</f>
        <v>44934.987974537034</v>
      </c>
      <c r="K715" s="36">
        <f>J715+AF715</f>
        <v>44942.987974537034</v>
      </c>
      <c r="L715" s="38" t="s">
        <v>46</v>
      </c>
      <c r="M715" s="39">
        <v>44946.987974537034</v>
      </c>
      <c r="N715" s="32" t="s">
        <v>48</v>
      </c>
      <c r="O715" s="32" t="s">
        <v>28</v>
      </c>
      <c r="P715" s="36"/>
      <c r="Q715" s="32"/>
      <c r="R715" s="32"/>
      <c r="S715" s="32"/>
      <c r="T715" s="36"/>
      <c r="U715" s="32"/>
      <c r="V715" s="32">
        <v>0</v>
      </c>
      <c r="W715" s="32"/>
      <c r="X715" s="32"/>
      <c r="Y715" s="32"/>
      <c r="Z715" s="32"/>
      <c r="AA715" s="32" t="s">
        <v>31</v>
      </c>
      <c r="AC715" s="38">
        <f>ABS(M715-J715)</f>
        <v>12</v>
      </c>
      <c r="AD715" s="40"/>
      <c r="AE715" s="37">
        <v>8</v>
      </c>
      <c r="AF715" s="37">
        <v>8</v>
      </c>
      <c r="AG715" s="32"/>
      <c r="AH715" s="32"/>
      <c r="AI715" s="32"/>
      <c r="AJ715" s="37">
        <f>I715-H715</f>
        <v>2</v>
      </c>
    </row>
    <row r="716" spans="1:36" x14ac:dyDescent="0.35">
      <c r="A716" s="32">
        <v>2902</v>
      </c>
      <c r="B716" s="32" t="s">
        <v>2254</v>
      </c>
      <c r="C716" s="32" t="s">
        <v>52</v>
      </c>
      <c r="D716" s="32" t="s">
        <v>2473</v>
      </c>
      <c r="E716" s="32" t="s">
        <v>2541</v>
      </c>
      <c r="F716" s="32" t="str">
        <f t="shared" si="27"/>
        <v>M and E-Lead</v>
      </c>
      <c r="G716" s="32" t="s">
        <v>44</v>
      </c>
      <c r="H716" s="36">
        <v>44619.299814814818</v>
      </c>
      <c r="I716" s="36">
        <v>44620.299814814818</v>
      </c>
      <c r="J716" s="36">
        <f>I716+AE716</f>
        <v>44627.299814814818</v>
      </c>
      <c r="K716" s="36">
        <f>J716+AF716</f>
        <v>44672.299814814818</v>
      </c>
      <c r="L716" s="38" t="s">
        <v>46</v>
      </c>
      <c r="M716" s="39">
        <v>44629.299814814818</v>
      </c>
      <c r="N716" s="32" t="s">
        <v>48</v>
      </c>
      <c r="O716" s="32" t="s">
        <v>25</v>
      </c>
      <c r="P716" s="36"/>
      <c r="Q716" s="32"/>
      <c r="R716" s="32"/>
      <c r="S716" s="32"/>
      <c r="T716" s="36"/>
      <c r="U716" s="32"/>
      <c r="V716" s="32">
        <v>0</v>
      </c>
      <c r="W716" s="32"/>
      <c r="X716" s="32"/>
      <c r="Y716" s="32"/>
      <c r="Z716" s="32"/>
      <c r="AA716" s="32" t="s">
        <v>31</v>
      </c>
      <c r="AC716" s="38">
        <f>ABS(M716-J716)</f>
        <v>2</v>
      </c>
      <c r="AD716" s="40"/>
      <c r="AE716" s="37">
        <v>7</v>
      </c>
      <c r="AF716" s="37">
        <v>45</v>
      </c>
      <c r="AG716" s="32"/>
      <c r="AH716" s="32"/>
      <c r="AI716" s="32"/>
      <c r="AJ716" s="37">
        <f>I716-H716</f>
        <v>1</v>
      </c>
    </row>
    <row r="717" spans="1:36" x14ac:dyDescent="0.35">
      <c r="A717" s="32">
        <v>2901</v>
      </c>
      <c r="B717" s="32" t="s">
        <v>2115</v>
      </c>
      <c r="C717" s="32" t="s">
        <v>52</v>
      </c>
      <c r="D717" s="32" t="s">
        <v>2473</v>
      </c>
      <c r="E717" s="32" t="s">
        <v>2541</v>
      </c>
      <c r="F717" s="32" t="str">
        <f t="shared" si="27"/>
        <v>M and E-Lead</v>
      </c>
      <c r="G717" s="32" t="s">
        <v>44</v>
      </c>
      <c r="H717" s="36">
        <v>44620.299814814818</v>
      </c>
      <c r="I717" s="36">
        <v>44621.299814814818</v>
      </c>
      <c r="J717" s="36">
        <f>I717+AE717</f>
        <v>44628.299814814818</v>
      </c>
      <c r="K717" s="36">
        <f>J717+AF717</f>
        <v>44673.299814814818</v>
      </c>
      <c r="L717" s="38" t="s">
        <v>46</v>
      </c>
      <c r="M717" s="39">
        <v>44637.299814814818</v>
      </c>
      <c r="N717" s="32" t="s">
        <v>48</v>
      </c>
      <c r="O717" s="32" t="s">
        <v>26</v>
      </c>
      <c r="P717" s="36"/>
      <c r="Q717" s="32"/>
      <c r="R717" s="32"/>
      <c r="S717" s="32"/>
      <c r="T717" s="36"/>
      <c r="U717" s="32"/>
      <c r="V717" s="32">
        <v>0</v>
      </c>
      <c r="W717" s="32"/>
      <c r="X717" s="32"/>
      <c r="Y717" s="32"/>
      <c r="Z717" s="32"/>
      <c r="AA717" s="32" t="s">
        <v>31</v>
      </c>
      <c r="AC717" s="38">
        <f>ABS(M717-J717)</f>
        <v>9</v>
      </c>
      <c r="AD717" s="40"/>
      <c r="AE717" s="37">
        <v>7</v>
      </c>
      <c r="AF717" s="37">
        <v>45</v>
      </c>
      <c r="AG717" s="32"/>
      <c r="AH717" s="32"/>
      <c r="AI717" s="32"/>
      <c r="AJ717" s="37">
        <f>I717-H717</f>
        <v>1</v>
      </c>
    </row>
    <row r="718" spans="1:36" x14ac:dyDescent="0.35">
      <c r="A718" s="32">
        <v>2817</v>
      </c>
      <c r="B718" s="32" t="s">
        <v>1973</v>
      </c>
      <c r="C718" s="32" t="s">
        <v>52</v>
      </c>
      <c r="D718" s="32" t="s">
        <v>2473</v>
      </c>
      <c r="E718" s="32" t="s">
        <v>2541</v>
      </c>
      <c r="F718" s="32" t="str">
        <f t="shared" si="27"/>
        <v>M and E-Lead</v>
      </c>
      <c r="G718" s="32" t="s">
        <v>44</v>
      </c>
      <c r="H718" s="36">
        <v>44895.862592592595</v>
      </c>
      <c r="I718" s="36">
        <v>44896.862592592595</v>
      </c>
      <c r="J718" s="36">
        <f>I718+AE718</f>
        <v>44898.862592592595</v>
      </c>
      <c r="K718" s="36">
        <f>J718+AF718</f>
        <v>44920.862592592595</v>
      </c>
      <c r="L718" s="38" t="s">
        <v>46</v>
      </c>
      <c r="M718" s="39">
        <v>44907.862592592595</v>
      </c>
      <c r="N718" s="32" t="s">
        <v>48</v>
      </c>
      <c r="O718" s="32" t="s">
        <v>27</v>
      </c>
      <c r="P718" s="36"/>
      <c r="Q718" s="32"/>
      <c r="R718" s="32"/>
      <c r="S718" s="32"/>
      <c r="T718" s="36">
        <v>44911.862592592595</v>
      </c>
      <c r="U718" s="32"/>
      <c r="V718" s="32">
        <v>0</v>
      </c>
      <c r="W718" s="32"/>
      <c r="X718" s="32"/>
      <c r="Y718" s="32"/>
      <c r="Z718" s="32"/>
      <c r="AA718" s="32" t="s">
        <v>30</v>
      </c>
      <c r="AC718" s="38">
        <f>ABS(M718-J718)</f>
        <v>9</v>
      </c>
      <c r="AD718" s="40"/>
      <c r="AE718" s="37">
        <v>2</v>
      </c>
      <c r="AF718" s="37">
        <v>22</v>
      </c>
      <c r="AG718" s="32"/>
      <c r="AH718" s="32"/>
      <c r="AI718" s="32"/>
      <c r="AJ718" s="37">
        <f>I718-H718</f>
        <v>1</v>
      </c>
    </row>
    <row r="719" spans="1:36" x14ac:dyDescent="0.35">
      <c r="A719" s="32">
        <v>2696</v>
      </c>
      <c r="B719" s="32" t="s">
        <v>2184</v>
      </c>
      <c r="C719" s="32" t="s">
        <v>52</v>
      </c>
      <c r="D719" s="32" t="s">
        <v>2473</v>
      </c>
      <c r="E719" s="32" t="s">
        <v>2541</v>
      </c>
      <c r="F719" s="32" t="str">
        <f t="shared" si="27"/>
        <v>M and E-Lead</v>
      </c>
      <c r="G719" s="32" t="s">
        <v>44</v>
      </c>
      <c r="H719" s="36">
        <v>45017.99291666667</v>
      </c>
      <c r="I719" s="36">
        <v>45021.99291666667</v>
      </c>
      <c r="J719" s="36">
        <f>I719+AE719</f>
        <v>45023.99291666667</v>
      </c>
      <c r="K719" s="36">
        <f>J719+AF719</f>
        <v>45048.99291666667</v>
      </c>
      <c r="L719" s="38" t="s">
        <v>46</v>
      </c>
      <c r="M719" s="39">
        <v>45034.99291666667</v>
      </c>
      <c r="N719" s="32" t="s">
        <v>48</v>
      </c>
      <c r="O719" s="32" t="s">
        <v>28</v>
      </c>
      <c r="P719" s="36"/>
      <c r="Q719" s="32"/>
      <c r="R719" s="32"/>
      <c r="S719" s="32"/>
      <c r="T719" s="36"/>
      <c r="U719" s="32"/>
      <c r="V719" s="32">
        <v>0</v>
      </c>
      <c r="W719" s="32"/>
      <c r="X719" s="32"/>
      <c r="Y719" s="32"/>
      <c r="Z719" s="32"/>
      <c r="AA719" s="32" t="s">
        <v>31</v>
      </c>
      <c r="AC719" s="38">
        <f>ABS(M719-J719)</f>
        <v>11</v>
      </c>
      <c r="AD719" s="40"/>
      <c r="AE719" s="37">
        <v>2</v>
      </c>
      <c r="AF719" s="37">
        <v>25</v>
      </c>
      <c r="AG719" s="32"/>
      <c r="AH719" s="32"/>
      <c r="AI719" s="32"/>
      <c r="AJ719" s="37">
        <f>I719-H719</f>
        <v>4</v>
      </c>
    </row>
    <row r="720" spans="1:36" x14ac:dyDescent="0.35">
      <c r="A720" s="32">
        <v>2347</v>
      </c>
      <c r="B720" s="32" t="s">
        <v>2043</v>
      </c>
      <c r="C720" s="32" t="s">
        <v>52</v>
      </c>
      <c r="D720" s="32" t="s">
        <v>2473</v>
      </c>
      <c r="E720" s="32" t="s">
        <v>2541</v>
      </c>
      <c r="F720" s="32" t="str">
        <f t="shared" si="27"/>
        <v>M and E-Lead</v>
      </c>
      <c r="G720" s="32" t="s">
        <v>44</v>
      </c>
      <c r="H720" s="36">
        <v>45055.364525462966</v>
      </c>
      <c r="I720" s="36">
        <v>45057.364525462966</v>
      </c>
      <c r="J720" s="36">
        <f>I720+AE720</f>
        <v>45060.364525462966</v>
      </c>
      <c r="K720" s="36">
        <f>J720+AF720</f>
        <v>45078.364525462966</v>
      </c>
      <c r="L720" s="38" t="s">
        <v>46</v>
      </c>
      <c r="M720" s="39">
        <v>45068.364525462966</v>
      </c>
      <c r="N720" s="32" t="s">
        <v>48</v>
      </c>
      <c r="O720" s="32" t="s">
        <v>27</v>
      </c>
      <c r="P720" s="36"/>
      <c r="Q720" s="32"/>
      <c r="R720" s="32"/>
      <c r="S720" s="32"/>
      <c r="T720" s="36"/>
      <c r="U720" s="32"/>
      <c r="V720" s="32">
        <v>0</v>
      </c>
      <c r="W720" s="32"/>
      <c r="X720" s="32"/>
      <c r="Y720" s="32"/>
      <c r="Z720" s="32"/>
      <c r="AA720" s="32" t="s">
        <v>30</v>
      </c>
      <c r="AC720" s="38">
        <f>ABS(M720-J720)</f>
        <v>8</v>
      </c>
      <c r="AD720" s="40"/>
      <c r="AE720" s="37">
        <v>3</v>
      </c>
      <c r="AF720" s="37">
        <v>18</v>
      </c>
      <c r="AG720" s="32"/>
      <c r="AH720" s="32"/>
      <c r="AI720" s="32"/>
      <c r="AJ720" s="37">
        <f>I720-H720</f>
        <v>2</v>
      </c>
    </row>
    <row r="721" spans="1:38" x14ac:dyDescent="0.35">
      <c r="A721" s="32">
        <v>2298</v>
      </c>
      <c r="B721" s="32" t="s">
        <v>2260</v>
      </c>
      <c r="C721" s="32" t="s">
        <v>52</v>
      </c>
      <c r="D721" s="32" t="s">
        <v>2473</v>
      </c>
      <c r="E721" s="32" t="s">
        <v>2541</v>
      </c>
      <c r="F721" s="32" t="str">
        <f t="shared" si="27"/>
        <v>M and E-Lead</v>
      </c>
      <c r="G721" s="32" t="s">
        <v>44</v>
      </c>
      <c r="H721" s="36">
        <v>45109.656666666669</v>
      </c>
      <c r="I721" s="36">
        <v>45112.656666666669</v>
      </c>
      <c r="J721" s="36">
        <f>I721+AE721</f>
        <v>45113.656666666669</v>
      </c>
      <c r="K721" s="36">
        <f>J721+AF721</f>
        <v>45123.656666666669</v>
      </c>
      <c r="L721" s="38" t="s">
        <v>46</v>
      </c>
      <c r="M721" s="39">
        <v>45127.656666666669</v>
      </c>
      <c r="N721" s="32" t="s">
        <v>48</v>
      </c>
      <c r="O721" s="32" t="s">
        <v>28</v>
      </c>
      <c r="P721" s="36"/>
      <c r="Q721" s="32"/>
      <c r="R721" s="32"/>
      <c r="S721" s="32"/>
      <c r="T721" s="36">
        <v>45129.656666666669</v>
      </c>
      <c r="U721" s="32"/>
      <c r="V721" s="32">
        <v>0</v>
      </c>
      <c r="W721" s="32"/>
      <c r="X721" s="32"/>
      <c r="Y721" s="32"/>
      <c r="Z721" s="32"/>
      <c r="AA721" s="32" t="s">
        <v>31</v>
      </c>
      <c r="AC721" s="38">
        <f>ABS(M721-J721)</f>
        <v>14</v>
      </c>
      <c r="AD721" s="40"/>
      <c r="AE721" s="37">
        <v>1</v>
      </c>
      <c r="AF721" s="37">
        <v>10</v>
      </c>
      <c r="AG721" s="32"/>
      <c r="AH721" s="32"/>
      <c r="AI721" s="32"/>
      <c r="AJ721" s="37">
        <f>I721-H721</f>
        <v>3</v>
      </c>
    </row>
    <row r="722" spans="1:38" x14ac:dyDescent="0.35">
      <c r="A722" s="32">
        <v>2048</v>
      </c>
      <c r="B722" s="32" t="s">
        <v>2256</v>
      </c>
      <c r="C722" s="32" t="s">
        <v>52</v>
      </c>
      <c r="D722" s="32" t="s">
        <v>2473</v>
      </c>
      <c r="E722" s="32" t="s">
        <v>2541</v>
      </c>
      <c r="F722" s="32" t="str">
        <f t="shared" si="27"/>
        <v>M and E-Lead</v>
      </c>
      <c r="G722" s="32" t="s">
        <v>44</v>
      </c>
      <c r="H722" s="36">
        <v>44755.200532407405</v>
      </c>
      <c r="I722" s="36">
        <v>44759.200532407405</v>
      </c>
      <c r="J722" s="36">
        <f>I722+AE722</f>
        <v>44765.200532407405</v>
      </c>
      <c r="K722" s="36">
        <f>J722+AF722</f>
        <v>44774.200532407405</v>
      </c>
      <c r="L722" s="38" t="s">
        <v>46</v>
      </c>
      <c r="M722" s="39">
        <v>44775.200532407405</v>
      </c>
      <c r="N722" s="32" t="s">
        <v>48</v>
      </c>
      <c r="O722" s="32" t="s">
        <v>25</v>
      </c>
      <c r="P722" s="36"/>
      <c r="Q722" s="32"/>
      <c r="R722" s="32"/>
      <c r="S722" s="32"/>
      <c r="T722" s="36"/>
      <c r="U722" s="32"/>
      <c r="V722" s="32">
        <v>0</v>
      </c>
      <c r="W722" s="32"/>
      <c r="X722" s="32"/>
      <c r="Y722" s="32"/>
      <c r="Z722" s="32"/>
      <c r="AA722" s="32" t="s">
        <v>31</v>
      </c>
      <c r="AC722" s="38">
        <f>ABS(M722-J722)</f>
        <v>10</v>
      </c>
      <c r="AD722" s="40"/>
      <c r="AE722" s="37">
        <v>6</v>
      </c>
      <c r="AF722" s="37">
        <v>9</v>
      </c>
      <c r="AG722" s="32"/>
      <c r="AH722" s="32"/>
      <c r="AI722" s="32"/>
      <c r="AJ722" s="37">
        <f>I722-H722</f>
        <v>4</v>
      </c>
    </row>
    <row r="723" spans="1:38" x14ac:dyDescent="0.35">
      <c r="A723" s="32">
        <v>2019</v>
      </c>
      <c r="B723" s="32" t="s">
        <v>2352</v>
      </c>
      <c r="C723" s="32" t="s">
        <v>52</v>
      </c>
      <c r="D723" s="32" t="s">
        <v>2473</v>
      </c>
      <c r="E723" s="32" t="s">
        <v>2541</v>
      </c>
      <c r="F723" s="32" t="str">
        <f t="shared" si="27"/>
        <v>M and E-Lead</v>
      </c>
      <c r="G723" s="32" t="s">
        <v>44</v>
      </c>
      <c r="H723" s="36">
        <v>45082.58390046296</v>
      </c>
      <c r="I723" s="36">
        <v>45085.58390046296</v>
      </c>
      <c r="J723" s="36">
        <f>I723+AE723</f>
        <v>45086.58390046296</v>
      </c>
      <c r="K723" s="36">
        <f>J723+AF723</f>
        <v>45112.58390046296</v>
      </c>
      <c r="L723" s="38" t="s">
        <v>46</v>
      </c>
      <c r="M723" s="39">
        <v>45091.58390046296</v>
      </c>
      <c r="N723" s="32" t="s">
        <v>48</v>
      </c>
      <c r="O723" s="32" t="s">
        <v>28</v>
      </c>
      <c r="P723" s="36"/>
      <c r="Q723" s="32"/>
      <c r="R723" s="32"/>
      <c r="S723" s="32"/>
      <c r="T723" s="36">
        <v>45094.58390046296</v>
      </c>
      <c r="U723" s="32"/>
      <c r="V723" s="32">
        <v>0</v>
      </c>
      <c r="W723" s="32"/>
      <c r="X723" s="32"/>
      <c r="Y723" s="32"/>
      <c r="Z723" s="32"/>
      <c r="AA723" s="32" t="s">
        <v>31</v>
      </c>
      <c r="AC723" s="38">
        <f>ABS(M723-J723)</f>
        <v>5</v>
      </c>
      <c r="AD723" s="40"/>
      <c r="AE723" s="37">
        <v>1</v>
      </c>
      <c r="AF723" s="37">
        <v>26</v>
      </c>
      <c r="AG723" s="32"/>
      <c r="AH723" s="32"/>
      <c r="AI723" s="32"/>
      <c r="AJ723" s="37">
        <f>I723-H723</f>
        <v>3</v>
      </c>
    </row>
    <row r="724" spans="1:38" x14ac:dyDescent="0.35">
      <c r="A724" s="32">
        <v>1948</v>
      </c>
      <c r="B724" s="32" t="s">
        <v>2113</v>
      </c>
      <c r="C724" s="32" t="s">
        <v>52</v>
      </c>
      <c r="D724" s="32" t="s">
        <v>2473</v>
      </c>
      <c r="E724" s="32" t="s">
        <v>2537</v>
      </c>
      <c r="F724" s="32" t="str">
        <f t="shared" si="27"/>
        <v>M and E-Senior Manager</v>
      </c>
      <c r="G724" s="32" t="s">
        <v>44</v>
      </c>
      <c r="H724" s="36">
        <v>44981.264120370368</v>
      </c>
      <c r="I724" s="36">
        <v>44984.264120370368</v>
      </c>
      <c r="J724" s="36">
        <f>I724+AE724</f>
        <v>44990.264120370368</v>
      </c>
      <c r="K724" s="36">
        <f>J724+AF724</f>
        <v>45007.264120370368</v>
      </c>
      <c r="L724" s="38" t="s">
        <v>46</v>
      </c>
      <c r="M724" s="39">
        <v>45005.264120370368</v>
      </c>
      <c r="N724" s="32" t="s">
        <v>48</v>
      </c>
      <c r="O724" s="32" t="s">
        <v>28</v>
      </c>
      <c r="P724" s="36"/>
      <c r="Q724" s="32"/>
      <c r="R724" s="32"/>
      <c r="S724" s="32"/>
      <c r="T724" s="36"/>
      <c r="U724" s="32"/>
      <c r="V724" s="32">
        <v>0</v>
      </c>
      <c r="W724" s="32"/>
      <c r="X724" s="32"/>
      <c r="Y724" s="32"/>
      <c r="Z724" s="32"/>
      <c r="AA724" s="32" t="s">
        <v>31</v>
      </c>
      <c r="AC724" s="38">
        <f>ABS(M724-J724)</f>
        <v>15</v>
      </c>
      <c r="AD724" s="40"/>
      <c r="AE724" s="37">
        <v>6</v>
      </c>
      <c r="AF724" s="37">
        <v>17</v>
      </c>
      <c r="AG724" s="32"/>
      <c r="AH724" s="32"/>
      <c r="AI724" s="32"/>
      <c r="AJ724" s="37">
        <f>I724-H724</f>
        <v>3</v>
      </c>
    </row>
    <row r="725" spans="1:38" x14ac:dyDescent="0.35">
      <c r="A725" s="32">
        <v>1840</v>
      </c>
      <c r="B725" s="32" t="s">
        <v>2186</v>
      </c>
      <c r="C725" s="32" t="s">
        <v>52</v>
      </c>
      <c r="D725" s="32" t="s">
        <v>2473</v>
      </c>
      <c r="E725" s="32" t="s">
        <v>2537</v>
      </c>
      <c r="F725" s="32" t="str">
        <f t="shared" si="27"/>
        <v>M and E-Senior Manager</v>
      </c>
      <c r="G725" s="32" t="s">
        <v>44</v>
      </c>
      <c r="H725" s="36">
        <v>45037.367280092592</v>
      </c>
      <c r="I725" s="36">
        <v>45039.367280092592</v>
      </c>
      <c r="J725" s="36">
        <f>I725+AE725</f>
        <v>45040.367280092592</v>
      </c>
      <c r="K725" s="36">
        <f>J725+AF725</f>
        <v>45052.367280092592</v>
      </c>
      <c r="L725" s="38" t="s">
        <v>46</v>
      </c>
      <c r="M725" s="39">
        <v>45047.367280092592</v>
      </c>
      <c r="N725" s="32" t="s">
        <v>48</v>
      </c>
      <c r="O725" s="32" t="s">
        <v>25</v>
      </c>
      <c r="P725" s="36"/>
      <c r="Q725" s="32"/>
      <c r="R725" s="32"/>
      <c r="S725" s="32"/>
      <c r="T725" s="36"/>
      <c r="U725" s="32"/>
      <c r="V725" s="32">
        <v>0</v>
      </c>
      <c r="W725" s="32"/>
      <c r="X725" s="32"/>
      <c r="Y725" s="32"/>
      <c r="Z725" s="32"/>
      <c r="AA725" s="32" t="s">
        <v>31</v>
      </c>
      <c r="AC725" s="38">
        <f>ABS(M725-J725)</f>
        <v>7</v>
      </c>
      <c r="AD725" s="40"/>
      <c r="AE725" s="37">
        <v>1</v>
      </c>
      <c r="AF725" s="37">
        <v>12</v>
      </c>
      <c r="AG725" s="32"/>
      <c r="AH725" s="32"/>
      <c r="AI725" s="32"/>
      <c r="AJ725" s="37">
        <f>I725-H725</f>
        <v>2</v>
      </c>
    </row>
    <row r="726" spans="1:38" x14ac:dyDescent="0.35">
      <c r="A726" s="32">
        <v>1781</v>
      </c>
      <c r="B726" s="32" t="s">
        <v>2183</v>
      </c>
      <c r="C726" s="32" t="s">
        <v>52</v>
      </c>
      <c r="D726" s="32" t="s">
        <v>2473</v>
      </c>
      <c r="E726" s="32" t="s">
        <v>2537</v>
      </c>
      <c r="F726" s="32" t="str">
        <f t="shared" si="27"/>
        <v>M and E-Senior Manager</v>
      </c>
      <c r="G726" s="32" t="s">
        <v>44</v>
      </c>
      <c r="H726" s="36">
        <v>44658.356493055559</v>
      </c>
      <c r="I726" s="36">
        <v>44659.356493055559</v>
      </c>
      <c r="J726" s="36">
        <f>I726+AE726</f>
        <v>44665.356493055559</v>
      </c>
      <c r="K726" s="36">
        <f>J726+AF726</f>
        <v>44675.356493055559</v>
      </c>
      <c r="L726" s="38" t="s">
        <v>46</v>
      </c>
      <c r="M726" s="39">
        <v>44673.356493055559</v>
      </c>
      <c r="N726" s="32" t="s">
        <v>48</v>
      </c>
      <c r="O726" s="32" t="s">
        <v>27</v>
      </c>
      <c r="P726" s="36"/>
      <c r="Q726" s="32"/>
      <c r="R726" s="32"/>
      <c r="S726" s="32"/>
      <c r="T726" s="36"/>
      <c r="U726" s="32"/>
      <c r="V726" s="32">
        <v>0</v>
      </c>
      <c r="W726" s="32"/>
      <c r="X726" s="32"/>
      <c r="Y726" s="32"/>
      <c r="Z726" s="32"/>
      <c r="AA726" s="32" t="s">
        <v>31</v>
      </c>
      <c r="AC726" s="38">
        <f>ABS(M726-J726)</f>
        <v>8</v>
      </c>
      <c r="AD726" s="40"/>
      <c r="AE726" s="37">
        <v>6</v>
      </c>
      <c r="AF726" s="37">
        <v>10</v>
      </c>
      <c r="AG726" s="32"/>
      <c r="AH726" s="32"/>
      <c r="AI726" s="32"/>
      <c r="AJ726" s="37">
        <f>I726-H726</f>
        <v>1</v>
      </c>
    </row>
    <row r="727" spans="1:38" x14ac:dyDescent="0.35">
      <c r="A727" s="32">
        <v>1728</v>
      </c>
      <c r="B727" s="32" t="s">
        <v>2347</v>
      </c>
      <c r="C727" s="32" t="s">
        <v>52</v>
      </c>
      <c r="D727" s="32" t="s">
        <v>2473</v>
      </c>
      <c r="E727" s="32" t="s">
        <v>2537</v>
      </c>
      <c r="F727" s="32" t="str">
        <f t="shared" si="27"/>
        <v>M and E-Senior Manager</v>
      </c>
      <c r="G727" s="32" t="s">
        <v>44</v>
      </c>
      <c r="H727" s="36">
        <v>44860.500428240739</v>
      </c>
      <c r="I727" s="36">
        <v>44864.500428240739</v>
      </c>
      <c r="J727" s="36">
        <f>I727+AE727</f>
        <v>44868.500428240739</v>
      </c>
      <c r="K727" s="36">
        <f>J727+AF727</f>
        <v>44892.500428240739</v>
      </c>
      <c r="L727" s="38" t="s">
        <v>46</v>
      </c>
      <c r="M727" s="39">
        <v>44876.500428240739</v>
      </c>
      <c r="N727" s="32" t="s">
        <v>48</v>
      </c>
      <c r="O727" s="32" t="s">
        <v>27</v>
      </c>
      <c r="P727" s="36"/>
      <c r="Q727" s="32"/>
      <c r="R727" s="32"/>
      <c r="S727" s="32"/>
      <c r="T727" s="36">
        <v>44878.500428240739</v>
      </c>
      <c r="U727" s="32"/>
      <c r="V727" s="32">
        <v>0</v>
      </c>
      <c r="W727" s="32"/>
      <c r="X727" s="32"/>
      <c r="Y727" s="32"/>
      <c r="Z727" s="32"/>
      <c r="AA727" s="32" t="s">
        <v>31</v>
      </c>
      <c r="AC727" s="38">
        <f>ABS(M727-J727)</f>
        <v>8</v>
      </c>
      <c r="AD727" s="40"/>
      <c r="AE727" s="37">
        <v>4</v>
      </c>
      <c r="AF727" s="37">
        <v>24</v>
      </c>
      <c r="AG727" s="32"/>
      <c r="AH727" s="32"/>
      <c r="AI727" s="32"/>
      <c r="AJ727" s="37">
        <f>I727-H727</f>
        <v>4</v>
      </c>
    </row>
    <row r="728" spans="1:38" x14ac:dyDescent="0.35">
      <c r="A728" s="32">
        <v>1371</v>
      </c>
      <c r="B728" s="32" t="s">
        <v>2417</v>
      </c>
      <c r="C728" s="32" t="s">
        <v>52</v>
      </c>
      <c r="D728" s="32" t="s">
        <v>2473</v>
      </c>
      <c r="E728" s="32" t="s">
        <v>2537</v>
      </c>
      <c r="F728" s="32" t="str">
        <f t="shared" si="27"/>
        <v>M and E-Senior Manager</v>
      </c>
      <c r="G728" s="32" t="s">
        <v>44</v>
      </c>
      <c r="H728" s="36">
        <v>44865.130648148152</v>
      </c>
      <c r="I728" s="36">
        <v>44868.130648148152</v>
      </c>
      <c r="J728" s="36">
        <f>I728+AE728</f>
        <v>44869.130648148152</v>
      </c>
      <c r="K728" s="36">
        <f>J728+AF728</f>
        <v>44880.130648148152</v>
      </c>
      <c r="L728" s="38" t="s">
        <v>46</v>
      </c>
      <c r="M728" s="39">
        <v>44886.130648148152</v>
      </c>
      <c r="N728" s="32" t="s">
        <v>48</v>
      </c>
      <c r="O728" s="32" t="s">
        <v>28</v>
      </c>
      <c r="P728" s="36"/>
      <c r="Q728" s="32"/>
      <c r="R728" s="32"/>
      <c r="S728" s="32"/>
      <c r="T728" s="36">
        <v>44890.130648148152</v>
      </c>
      <c r="U728" s="32"/>
      <c r="V728" s="32">
        <v>0</v>
      </c>
      <c r="W728" s="32"/>
      <c r="X728" s="32"/>
      <c r="Y728" s="32"/>
      <c r="Z728" s="32"/>
      <c r="AA728" s="32" t="s">
        <v>31</v>
      </c>
      <c r="AC728" s="38">
        <f>ABS(M728-J728)</f>
        <v>17</v>
      </c>
      <c r="AD728" s="40"/>
      <c r="AE728" s="37">
        <v>1</v>
      </c>
      <c r="AF728" s="37">
        <v>11</v>
      </c>
      <c r="AG728" s="32"/>
      <c r="AH728" s="32"/>
      <c r="AI728" s="32"/>
      <c r="AJ728" s="37">
        <f>I728-H728</f>
        <v>3</v>
      </c>
    </row>
    <row r="729" spans="1:38" x14ac:dyDescent="0.35">
      <c r="A729" s="32">
        <v>1058</v>
      </c>
      <c r="B729" s="32" t="s">
        <v>2038</v>
      </c>
      <c r="C729" s="32" t="s">
        <v>52</v>
      </c>
      <c r="D729" s="32" t="s">
        <v>2473</v>
      </c>
      <c r="E729" s="32" t="s">
        <v>2537</v>
      </c>
      <c r="F729" s="32" t="str">
        <f t="shared" si="27"/>
        <v>M and E-Senior Manager</v>
      </c>
      <c r="G729" s="32" t="s">
        <v>44</v>
      </c>
      <c r="H729" s="36">
        <v>45153.180486111109</v>
      </c>
      <c r="I729" s="36">
        <v>45157.180486111109</v>
      </c>
      <c r="J729" s="36">
        <f>I729+AE729</f>
        <v>45163.180486111109</v>
      </c>
      <c r="K729" s="36">
        <f>J729+AF729</f>
        <v>45172.180486111109</v>
      </c>
      <c r="L729" s="38" t="s">
        <v>46</v>
      </c>
      <c r="M729" s="39">
        <v>45174.180486111109</v>
      </c>
      <c r="N729" s="32" t="s">
        <v>48</v>
      </c>
      <c r="O729" s="32" t="s">
        <v>25</v>
      </c>
      <c r="P729" s="36"/>
      <c r="Q729" s="32"/>
      <c r="R729" s="32"/>
      <c r="S729" s="32"/>
      <c r="T729" s="36"/>
      <c r="U729" s="32"/>
      <c r="V729" s="32">
        <v>0</v>
      </c>
      <c r="W729" s="32"/>
      <c r="X729" s="32"/>
      <c r="Y729" s="32"/>
      <c r="Z729" s="32"/>
      <c r="AA729" s="32" t="s">
        <v>30</v>
      </c>
      <c r="AC729" s="38">
        <f>ABS(M729-J729)</f>
        <v>11</v>
      </c>
      <c r="AD729" s="40"/>
      <c r="AE729" s="37">
        <v>6</v>
      </c>
      <c r="AF729" s="37">
        <v>9</v>
      </c>
      <c r="AG729" s="32"/>
      <c r="AH729" s="32"/>
      <c r="AI729" s="32"/>
      <c r="AJ729" s="37">
        <f>I729-H729</f>
        <v>4</v>
      </c>
    </row>
    <row r="730" spans="1:38" x14ac:dyDescent="0.35">
      <c r="A730" s="32">
        <v>2986</v>
      </c>
      <c r="B730" s="32" t="s">
        <v>1404</v>
      </c>
      <c r="C730" s="32" t="s">
        <v>52</v>
      </c>
      <c r="D730" s="32" t="s">
        <v>2474</v>
      </c>
      <c r="E730" s="32" t="s">
        <v>2530</v>
      </c>
      <c r="F730" s="32" t="str">
        <f t="shared" si="27"/>
        <v>M and E-Auditor</v>
      </c>
      <c r="G730" s="32" t="s">
        <v>42</v>
      </c>
      <c r="H730" s="36">
        <v>44926.987974537034</v>
      </c>
      <c r="I730" s="36">
        <v>44929.987974537034</v>
      </c>
      <c r="J730" s="36">
        <f>I730+AE730</f>
        <v>44937.987974537034</v>
      </c>
      <c r="K730" s="36">
        <f>J730+AF730</f>
        <v>44946.987974537034</v>
      </c>
      <c r="L730" s="38" t="s">
        <v>46</v>
      </c>
      <c r="M730" s="39">
        <v>44935.987974537034</v>
      </c>
      <c r="N730" s="32" t="s">
        <v>20</v>
      </c>
      <c r="O730" s="32"/>
      <c r="P730" s="36">
        <v>44940.987974537034</v>
      </c>
      <c r="Q730" s="32" t="s">
        <v>20</v>
      </c>
      <c r="R730" s="36">
        <v>44936.987974537034</v>
      </c>
      <c r="S730" s="36">
        <v>44940.987974537034</v>
      </c>
      <c r="T730" s="36">
        <v>44937.987974537034</v>
      </c>
      <c r="U730" s="36">
        <v>44942.987974537034</v>
      </c>
      <c r="V730" s="41">
        <v>1</v>
      </c>
      <c r="W730" s="36">
        <v>44944.987974537034</v>
      </c>
      <c r="X730" s="36">
        <v>44947.987974537034</v>
      </c>
      <c r="Y730" s="36">
        <v>44949.987974537034</v>
      </c>
      <c r="Z730" s="32"/>
      <c r="AA730" s="32"/>
      <c r="AB730" s="5">
        <v>44959.987974537034</v>
      </c>
      <c r="AC730" s="38">
        <f>ABS(M730-J730)</f>
        <v>2</v>
      </c>
      <c r="AD730" s="37">
        <f>U730-H730</f>
        <v>16</v>
      </c>
      <c r="AE730" s="37">
        <v>8</v>
      </c>
      <c r="AF730" s="37">
        <v>9</v>
      </c>
      <c r="AG730" s="32">
        <v>170</v>
      </c>
      <c r="AH730" s="41">
        <f>W730-U730</f>
        <v>2</v>
      </c>
      <c r="AI730" s="42">
        <v>30</v>
      </c>
      <c r="AJ730" s="37">
        <f>I730-H730</f>
        <v>3</v>
      </c>
      <c r="AK730">
        <f>AB730-U730</f>
        <v>17</v>
      </c>
      <c r="AL730" s="11">
        <f>Y730-X730</f>
        <v>2</v>
      </c>
    </row>
    <row r="731" spans="1:38" x14ac:dyDescent="0.35">
      <c r="A731" s="32">
        <v>2903</v>
      </c>
      <c r="B731" s="32" t="s">
        <v>2255</v>
      </c>
      <c r="C731" s="32" t="s">
        <v>52</v>
      </c>
      <c r="D731" s="32" t="s">
        <v>2474</v>
      </c>
      <c r="E731" s="32" t="s">
        <v>2530</v>
      </c>
      <c r="F731" s="32" t="str">
        <f t="shared" si="27"/>
        <v>M and E-Auditor</v>
      </c>
      <c r="G731" s="32" t="s">
        <v>42</v>
      </c>
      <c r="H731" s="36">
        <v>44615.299814814818</v>
      </c>
      <c r="I731" s="36">
        <v>44618.299814814818</v>
      </c>
      <c r="J731" s="36">
        <f>I731+AE731</f>
        <v>44622.299814814818</v>
      </c>
      <c r="K731" s="36">
        <f>J731+AF731</f>
        <v>44667.299814814818</v>
      </c>
      <c r="L731" s="38" t="s">
        <v>46</v>
      </c>
      <c r="M731" s="39">
        <v>44635.299814814818</v>
      </c>
      <c r="N731" s="32" t="s">
        <v>48</v>
      </c>
      <c r="O731" s="32" t="s">
        <v>25</v>
      </c>
      <c r="P731" s="36"/>
      <c r="Q731" s="32"/>
      <c r="R731" s="32"/>
      <c r="S731" s="32"/>
      <c r="T731" s="36">
        <v>44638.299814814818</v>
      </c>
      <c r="U731" s="32"/>
      <c r="V731" s="32">
        <v>0</v>
      </c>
      <c r="W731" s="32"/>
      <c r="X731" s="32"/>
      <c r="Y731" s="32"/>
      <c r="Z731" s="32"/>
      <c r="AA731" s="32" t="s">
        <v>31</v>
      </c>
      <c r="AC731" s="38">
        <f>ABS(M731-J731)</f>
        <v>13</v>
      </c>
      <c r="AD731" s="40"/>
      <c r="AE731" s="37">
        <v>4</v>
      </c>
      <c r="AF731" s="37">
        <v>45</v>
      </c>
      <c r="AG731" s="32"/>
      <c r="AH731" s="32"/>
      <c r="AI731" s="32"/>
      <c r="AJ731" s="37">
        <f>I731-H731</f>
        <v>3</v>
      </c>
    </row>
    <row r="732" spans="1:38" x14ac:dyDescent="0.35">
      <c r="A732" s="32">
        <v>2873</v>
      </c>
      <c r="B732" s="32" t="s">
        <v>2116</v>
      </c>
      <c r="C732" s="32" t="s">
        <v>52</v>
      </c>
      <c r="D732" s="32" t="s">
        <v>2474</v>
      </c>
      <c r="E732" s="32" t="s">
        <v>2530</v>
      </c>
      <c r="F732" s="32" t="str">
        <f t="shared" si="27"/>
        <v>M and E-Auditor</v>
      </c>
      <c r="G732" s="32" t="s">
        <v>42</v>
      </c>
      <c r="H732" s="36">
        <v>45111.164652777778</v>
      </c>
      <c r="I732" s="36">
        <v>45115.164652777778</v>
      </c>
      <c r="J732" s="36">
        <f>I732+AE732</f>
        <v>45122.164652777778</v>
      </c>
      <c r="K732" s="36">
        <f>J732+AF732</f>
        <v>45126.164652777778</v>
      </c>
      <c r="L732" s="38" t="s">
        <v>46</v>
      </c>
      <c r="M732" s="39">
        <v>45123.164652777778</v>
      </c>
      <c r="N732" s="32" t="s">
        <v>48</v>
      </c>
      <c r="O732" s="32" t="s">
        <v>24</v>
      </c>
      <c r="P732" s="36"/>
      <c r="Q732" s="32"/>
      <c r="R732" s="32"/>
      <c r="S732" s="32"/>
      <c r="T732" s="36">
        <v>45127.164652777778</v>
      </c>
      <c r="U732" s="32"/>
      <c r="V732" s="32">
        <v>0</v>
      </c>
      <c r="W732" s="32"/>
      <c r="X732" s="32"/>
      <c r="Y732" s="32"/>
      <c r="Z732" s="32"/>
      <c r="AA732" s="32" t="s">
        <v>31</v>
      </c>
      <c r="AC732" s="38">
        <f>ABS(M732-J732)</f>
        <v>1</v>
      </c>
      <c r="AD732" s="40"/>
      <c r="AE732" s="37">
        <v>7</v>
      </c>
      <c r="AF732" s="37">
        <v>4</v>
      </c>
      <c r="AG732" s="32"/>
      <c r="AH732" s="32"/>
      <c r="AI732" s="32"/>
      <c r="AJ732" s="37">
        <f>I732-H732</f>
        <v>4</v>
      </c>
    </row>
    <row r="733" spans="1:38" x14ac:dyDescent="0.35">
      <c r="A733" s="32">
        <v>2872</v>
      </c>
      <c r="B733" s="32" t="s">
        <v>1846</v>
      </c>
      <c r="C733" s="32" t="s">
        <v>52</v>
      </c>
      <c r="D733" s="32" t="s">
        <v>2474</v>
      </c>
      <c r="E733" s="32" t="s">
        <v>2530</v>
      </c>
      <c r="F733" s="32" t="str">
        <f t="shared" si="27"/>
        <v>M and E-Auditor</v>
      </c>
      <c r="G733" s="32" t="s">
        <v>42</v>
      </c>
      <c r="H733" s="36">
        <v>45117.164652777778</v>
      </c>
      <c r="I733" s="36">
        <v>45118.164652777778</v>
      </c>
      <c r="J733" s="36">
        <f>I733+AE733</f>
        <v>45125.164652777778</v>
      </c>
      <c r="K733" s="36">
        <f>J733+AF733</f>
        <v>45195.164652777778</v>
      </c>
      <c r="L733" s="38" t="s">
        <v>46</v>
      </c>
      <c r="M733" s="39">
        <v>45129.164652777778</v>
      </c>
      <c r="N733" s="32" t="s">
        <v>48</v>
      </c>
      <c r="O733" s="32" t="s">
        <v>26</v>
      </c>
      <c r="P733" s="36"/>
      <c r="Q733" s="32"/>
      <c r="R733" s="32"/>
      <c r="S733" s="32"/>
      <c r="T733" s="36"/>
      <c r="U733" s="32"/>
      <c r="V733" s="32">
        <v>0</v>
      </c>
      <c r="W733" s="32"/>
      <c r="X733" s="32"/>
      <c r="Y733" s="32"/>
      <c r="Z733" s="32"/>
      <c r="AA733" s="32" t="s">
        <v>30</v>
      </c>
      <c r="AC733" s="38">
        <f>ABS(M733-J733)</f>
        <v>4</v>
      </c>
      <c r="AD733" s="40"/>
      <c r="AE733" s="37">
        <v>7</v>
      </c>
      <c r="AF733" s="37">
        <v>70</v>
      </c>
      <c r="AG733" s="32"/>
      <c r="AH733" s="32"/>
      <c r="AI733" s="32"/>
      <c r="AJ733" s="37">
        <f>I733-H733</f>
        <v>1</v>
      </c>
    </row>
    <row r="734" spans="1:38" x14ac:dyDescent="0.35">
      <c r="A734" s="32">
        <v>2820</v>
      </c>
      <c r="B734" s="32" t="s">
        <v>2193</v>
      </c>
      <c r="C734" s="32" t="s">
        <v>52</v>
      </c>
      <c r="D734" s="32" t="s">
        <v>2474</v>
      </c>
      <c r="E734" s="32" t="s">
        <v>2530</v>
      </c>
      <c r="F734" s="32" t="str">
        <f t="shared" si="27"/>
        <v>M and E-Auditor</v>
      </c>
      <c r="G734" s="32" t="s">
        <v>42</v>
      </c>
      <c r="H734" s="36">
        <v>44895.862592592595</v>
      </c>
      <c r="I734" s="36">
        <v>44896.862592592595</v>
      </c>
      <c r="J734" s="36">
        <f>I734+AE734</f>
        <v>44898.862592592595</v>
      </c>
      <c r="K734" s="36">
        <f>J734+AF734</f>
        <v>44921.862592592595</v>
      </c>
      <c r="L734" s="38" t="s">
        <v>46</v>
      </c>
      <c r="M734" s="39">
        <v>44913.862592592595</v>
      </c>
      <c r="N734" s="32" t="s">
        <v>48</v>
      </c>
      <c r="O734" s="32" t="s">
        <v>28</v>
      </c>
      <c r="P734" s="36"/>
      <c r="Q734" s="32"/>
      <c r="R734" s="32"/>
      <c r="S734" s="32"/>
      <c r="T734" s="36"/>
      <c r="U734" s="32"/>
      <c r="V734" s="32">
        <v>0</v>
      </c>
      <c r="W734" s="32"/>
      <c r="X734" s="32"/>
      <c r="Y734" s="32"/>
      <c r="Z734" s="32"/>
      <c r="AA734" s="32" t="s">
        <v>31</v>
      </c>
      <c r="AC734" s="38">
        <f>ABS(M734-J734)</f>
        <v>15</v>
      </c>
      <c r="AD734" s="40"/>
      <c r="AE734" s="37">
        <v>2</v>
      </c>
      <c r="AF734" s="37">
        <v>23</v>
      </c>
      <c r="AG734" s="32"/>
      <c r="AH734" s="32"/>
      <c r="AI734" s="32"/>
      <c r="AJ734" s="37">
        <f>I734-H734</f>
        <v>1</v>
      </c>
    </row>
    <row r="735" spans="1:38" x14ac:dyDescent="0.35">
      <c r="A735" s="32">
        <v>2813</v>
      </c>
      <c r="B735" s="32" t="s">
        <v>1129</v>
      </c>
      <c r="C735" s="32" t="s">
        <v>52</v>
      </c>
      <c r="D735" s="32" t="s">
        <v>2474</v>
      </c>
      <c r="E735" s="32" t="s">
        <v>2530</v>
      </c>
      <c r="F735" s="32" t="str">
        <f t="shared" si="27"/>
        <v>M and E-Auditor</v>
      </c>
      <c r="G735" s="32" t="s">
        <v>42</v>
      </c>
      <c r="H735" s="36">
        <v>44894.862592592595</v>
      </c>
      <c r="I735" s="36">
        <v>44896.862592592595</v>
      </c>
      <c r="J735" s="36">
        <f>I735+AE735</f>
        <v>44898.862592592595</v>
      </c>
      <c r="K735" s="36">
        <f>J735+AF735</f>
        <v>44918.862592592595</v>
      </c>
      <c r="L735" s="38" t="s">
        <v>47</v>
      </c>
      <c r="M735" s="39"/>
      <c r="N735" s="32"/>
      <c r="O735" s="32"/>
      <c r="P735" s="36"/>
      <c r="Q735" s="32"/>
      <c r="R735" s="32"/>
      <c r="S735" s="32"/>
      <c r="T735" s="36"/>
      <c r="U735" s="32"/>
      <c r="V735" s="32">
        <v>0</v>
      </c>
      <c r="W735" s="32"/>
      <c r="X735" s="32"/>
      <c r="Y735" s="32"/>
      <c r="Z735" s="32"/>
      <c r="AA735" s="32"/>
      <c r="AC735" s="38"/>
      <c r="AD735" s="40"/>
      <c r="AE735" s="37">
        <v>2</v>
      </c>
      <c r="AF735" s="37">
        <v>20</v>
      </c>
      <c r="AG735" s="32"/>
      <c r="AH735" s="32"/>
      <c r="AI735" s="32"/>
      <c r="AJ735" s="37">
        <f>I735-H735</f>
        <v>2</v>
      </c>
    </row>
    <row r="736" spans="1:38" x14ac:dyDescent="0.35">
      <c r="A736" s="32">
        <v>2715</v>
      </c>
      <c r="B736" s="32" t="s">
        <v>1544</v>
      </c>
      <c r="C736" s="32" t="s">
        <v>52</v>
      </c>
      <c r="D736" s="32" t="s">
        <v>2474</v>
      </c>
      <c r="E736" s="32" t="s">
        <v>2530</v>
      </c>
      <c r="F736" s="32" t="str">
        <f t="shared" si="27"/>
        <v>M and E-Auditor</v>
      </c>
      <c r="G736" s="32" t="s">
        <v>42</v>
      </c>
      <c r="H736" s="36">
        <v>44954.0546412037</v>
      </c>
      <c r="I736" s="36">
        <v>44957.0546412037</v>
      </c>
      <c r="J736" s="36">
        <f>I736+AE736</f>
        <v>44958.0546412037</v>
      </c>
      <c r="K736" s="36">
        <f>J736+AF736</f>
        <v>44986.0546412037</v>
      </c>
      <c r="L736" s="38" t="s">
        <v>46</v>
      </c>
      <c r="M736" s="39">
        <v>44963.0546412037</v>
      </c>
      <c r="N736" s="32" t="s">
        <v>21</v>
      </c>
      <c r="O736" s="32"/>
      <c r="P736" s="36">
        <v>44967.0546412037</v>
      </c>
      <c r="Q736" s="32" t="s">
        <v>21</v>
      </c>
      <c r="R736" s="32"/>
      <c r="S736" s="32"/>
      <c r="T736" s="36">
        <v>44964.0546412037</v>
      </c>
      <c r="U736" s="32"/>
      <c r="V736" s="32">
        <v>0</v>
      </c>
      <c r="W736" s="32"/>
      <c r="X736" s="32"/>
      <c r="Y736" s="32"/>
      <c r="Z736" s="32"/>
      <c r="AA736" s="32"/>
      <c r="AC736" s="38">
        <f>ABS(M736-J736)</f>
        <v>5</v>
      </c>
      <c r="AD736" s="40"/>
      <c r="AE736" s="37">
        <v>1</v>
      </c>
      <c r="AF736" s="37">
        <v>28</v>
      </c>
      <c r="AG736" s="32"/>
      <c r="AH736" s="32"/>
      <c r="AI736" s="32"/>
      <c r="AJ736" s="37">
        <f>I736-H736</f>
        <v>3</v>
      </c>
    </row>
    <row r="737" spans="1:38" x14ac:dyDescent="0.35">
      <c r="A737" s="32">
        <v>2712</v>
      </c>
      <c r="B737" s="32" t="s">
        <v>2041</v>
      </c>
      <c r="C737" s="32" t="s">
        <v>52</v>
      </c>
      <c r="D737" s="32" t="s">
        <v>2474</v>
      </c>
      <c r="E737" s="32" t="s">
        <v>2530</v>
      </c>
      <c r="F737" s="32" t="str">
        <f t="shared" si="27"/>
        <v>M and E-Auditor</v>
      </c>
      <c r="G737" s="32" t="s">
        <v>42</v>
      </c>
      <c r="H737" s="36">
        <v>44952.0546412037</v>
      </c>
      <c r="I737" s="36">
        <v>44953.0546412037</v>
      </c>
      <c r="J737" s="36">
        <f>I737+AE737</f>
        <v>44958.0546412037</v>
      </c>
      <c r="K737" s="36">
        <f>J737+AF737</f>
        <v>44981.0546412037</v>
      </c>
      <c r="L737" s="38" t="s">
        <v>46</v>
      </c>
      <c r="M737" s="39">
        <v>44971.0546412037</v>
      </c>
      <c r="N737" s="32" t="s">
        <v>48</v>
      </c>
      <c r="O737" s="32" t="s">
        <v>24</v>
      </c>
      <c r="P737" s="36"/>
      <c r="Q737" s="32"/>
      <c r="R737" s="32"/>
      <c r="S737" s="32"/>
      <c r="T737" s="36">
        <v>44975.0546412037</v>
      </c>
      <c r="U737" s="32"/>
      <c r="V737" s="32">
        <v>0</v>
      </c>
      <c r="W737" s="32"/>
      <c r="X737" s="32"/>
      <c r="Y737" s="32"/>
      <c r="Z737" s="32"/>
      <c r="AA737" s="32" t="s">
        <v>30</v>
      </c>
      <c r="AC737" s="38">
        <f>ABS(M737-J737)</f>
        <v>13</v>
      </c>
      <c r="AD737" s="40"/>
      <c r="AE737" s="37">
        <v>5</v>
      </c>
      <c r="AF737" s="37">
        <v>23</v>
      </c>
      <c r="AG737" s="32"/>
      <c r="AH737" s="32"/>
      <c r="AI737" s="32"/>
      <c r="AJ737" s="37">
        <f>I737-H737</f>
        <v>1</v>
      </c>
    </row>
    <row r="738" spans="1:38" x14ac:dyDescent="0.35">
      <c r="A738" s="32">
        <v>2711</v>
      </c>
      <c r="B738" s="32" t="s">
        <v>1849</v>
      </c>
      <c r="C738" s="32" t="s">
        <v>52</v>
      </c>
      <c r="D738" s="32" t="s">
        <v>2474</v>
      </c>
      <c r="E738" s="32" t="s">
        <v>2530</v>
      </c>
      <c r="F738" s="32" t="str">
        <f t="shared" si="27"/>
        <v>M and E-Auditor</v>
      </c>
      <c r="G738" s="32" t="s">
        <v>42</v>
      </c>
      <c r="H738" s="36">
        <v>44953.0546412037</v>
      </c>
      <c r="I738" s="36">
        <v>44955.0546412037</v>
      </c>
      <c r="J738" s="36">
        <f>I738+AE738</f>
        <v>44958.0546412037</v>
      </c>
      <c r="K738" s="36">
        <f>J738+AF738</f>
        <v>44981.0546412037</v>
      </c>
      <c r="L738" s="38" t="s">
        <v>46</v>
      </c>
      <c r="M738" s="39">
        <v>44965.0546412037</v>
      </c>
      <c r="N738" s="32" t="s">
        <v>48</v>
      </c>
      <c r="O738" s="32" t="s">
        <v>26</v>
      </c>
      <c r="P738" s="36"/>
      <c r="Q738" s="32"/>
      <c r="R738" s="32"/>
      <c r="S738" s="32"/>
      <c r="T738" s="36"/>
      <c r="U738" s="32"/>
      <c r="V738" s="32">
        <v>0</v>
      </c>
      <c r="W738" s="32"/>
      <c r="X738" s="32"/>
      <c r="Y738" s="32"/>
      <c r="Z738" s="32"/>
      <c r="AA738" s="32" t="s">
        <v>30</v>
      </c>
      <c r="AC738" s="38">
        <f>ABS(M738-J738)</f>
        <v>7</v>
      </c>
      <c r="AD738" s="40"/>
      <c r="AE738" s="37">
        <v>3</v>
      </c>
      <c r="AF738" s="37">
        <v>23</v>
      </c>
      <c r="AG738" s="32"/>
      <c r="AH738" s="32"/>
      <c r="AI738" s="32"/>
      <c r="AJ738" s="37">
        <f>I738-H738</f>
        <v>2</v>
      </c>
    </row>
    <row r="739" spans="1:38" x14ac:dyDescent="0.35">
      <c r="A739" s="32">
        <v>2700</v>
      </c>
      <c r="B739" s="32" t="s">
        <v>1328</v>
      </c>
      <c r="C739" s="32" t="s">
        <v>52</v>
      </c>
      <c r="D739" s="32" t="s">
        <v>2474</v>
      </c>
      <c r="E739" s="32" t="s">
        <v>2530</v>
      </c>
      <c r="F739" s="32" t="str">
        <f t="shared" si="27"/>
        <v>M and E-Auditor</v>
      </c>
      <c r="G739" s="32" t="s">
        <v>42</v>
      </c>
      <c r="H739" s="36">
        <v>45016.99291666667</v>
      </c>
      <c r="I739" s="36">
        <v>45019.99291666667</v>
      </c>
      <c r="J739" s="36">
        <f>I739+AE739</f>
        <v>45023.99291666667</v>
      </c>
      <c r="K739" s="36">
        <f>J739+AF739</f>
        <v>45043.99291666667</v>
      </c>
      <c r="L739" s="38" t="s">
        <v>46</v>
      </c>
      <c r="M739" s="39">
        <v>45028.99291666667</v>
      </c>
      <c r="N739" s="32" t="s">
        <v>20</v>
      </c>
      <c r="O739" s="32"/>
      <c r="P739" s="36">
        <v>45035.99291666667</v>
      </c>
      <c r="Q739" s="32" t="s">
        <v>20</v>
      </c>
      <c r="R739" s="36">
        <v>45029.99291666667</v>
      </c>
      <c r="S739" s="36">
        <v>45031.99291666667</v>
      </c>
      <c r="T739" s="36">
        <v>45032.99291666667</v>
      </c>
      <c r="U739" s="36">
        <v>45036.99291666667</v>
      </c>
      <c r="V739" s="41">
        <v>1</v>
      </c>
      <c r="W739" s="36">
        <v>45038.99291666667</v>
      </c>
      <c r="X739" s="36">
        <v>45041.99291666667</v>
      </c>
      <c r="Y739" s="36">
        <v>45042.99291666667</v>
      </c>
      <c r="Z739" s="32"/>
      <c r="AA739" s="32"/>
      <c r="AB739" s="5">
        <v>45052.99291666667</v>
      </c>
      <c r="AC739" s="38">
        <f>ABS(M739-J739)</f>
        <v>5</v>
      </c>
      <c r="AD739" s="37">
        <f>U739-H739</f>
        <v>20</v>
      </c>
      <c r="AE739" s="37">
        <v>4</v>
      </c>
      <c r="AF739" s="37">
        <v>20</v>
      </c>
      <c r="AG739" s="32">
        <v>173</v>
      </c>
      <c r="AH739" s="41">
        <f>W739-U739</f>
        <v>2</v>
      </c>
      <c r="AI739" s="42">
        <f>U739-M739</f>
        <v>8</v>
      </c>
      <c r="AJ739" s="37">
        <f>I739-H739</f>
        <v>3</v>
      </c>
      <c r="AK739">
        <f>AB739-U739</f>
        <v>16</v>
      </c>
      <c r="AL739" s="11">
        <f>Y739-X739</f>
        <v>1</v>
      </c>
    </row>
    <row r="740" spans="1:38" x14ac:dyDescent="0.35">
      <c r="A740" s="32">
        <v>2698</v>
      </c>
      <c r="B740" s="32" t="s">
        <v>1187</v>
      </c>
      <c r="C740" s="32" t="s">
        <v>52</v>
      </c>
      <c r="D740" s="32" t="s">
        <v>2474</v>
      </c>
      <c r="E740" s="32" t="s">
        <v>2530</v>
      </c>
      <c r="F740" s="32" t="str">
        <f t="shared" si="27"/>
        <v>M and E-Auditor</v>
      </c>
      <c r="G740" s="32" t="s">
        <v>42</v>
      </c>
      <c r="H740" s="36">
        <v>45016.99291666667</v>
      </c>
      <c r="I740" s="36">
        <v>45018.99291666667</v>
      </c>
      <c r="J740" s="36">
        <f>I740+AE740</f>
        <v>45023.99291666667</v>
      </c>
      <c r="K740" s="36">
        <f>J740+AF740</f>
        <v>45053.99291666667</v>
      </c>
      <c r="L740" s="38" t="s">
        <v>47</v>
      </c>
      <c r="M740" s="39"/>
      <c r="N740" s="32"/>
      <c r="O740" s="32"/>
      <c r="P740" s="36"/>
      <c r="Q740" s="32"/>
      <c r="R740" s="32"/>
      <c r="S740" s="32"/>
      <c r="T740" s="36"/>
      <c r="U740" s="32"/>
      <c r="V740" s="32">
        <v>0</v>
      </c>
      <c r="W740" s="32"/>
      <c r="X740" s="32"/>
      <c r="Y740" s="32"/>
      <c r="Z740" s="32"/>
      <c r="AA740" s="32"/>
      <c r="AC740" s="38"/>
      <c r="AD740" s="40"/>
      <c r="AE740" s="37">
        <v>5</v>
      </c>
      <c r="AF740" s="37">
        <v>30</v>
      </c>
      <c r="AG740" s="32"/>
      <c r="AH740" s="32"/>
      <c r="AI740" s="32"/>
      <c r="AJ740" s="37">
        <f>I740-H740</f>
        <v>2</v>
      </c>
    </row>
    <row r="741" spans="1:38" x14ac:dyDescent="0.35">
      <c r="A741" s="32">
        <v>2697</v>
      </c>
      <c r="B741" s="32" t="s">
        <v>2248</v>
      </c>
      <c r="C741" s="32" t="s">
        <v>52</v>
      </c>
      <c r="D741" s="32" t="s">
        <v>2474</v>
      </c>
      <c r="E741" s="32" t="s">
        <v>2530</v>
      </c>
      <c r="F741" s="32" t="str">
        <f t="shared" si="27"/>
        <v>M and E-Auditor</v>
      </c>
      <c r="G741" s="32" t="s">
        <v>42</v>
      </c>
      <c r="H741" s="36">
        <v>45020.99291666667</v>
      </c>
      <c r="I741" s="36">
        <v>45022.99291666667</v>
      </c>
      <c r="J741" s="36">
        <f>I741+AE741</f>
        <v>45023.99291666667</v>
      </c>
      <c r="K741" s="36">
        <f>J741+AF741</f>
        <v>45028.99291666667</v>
      </c>
      <c r="L741" s="38" t="s">
        <v>46</v>
      </c>
      <c r="M741" s="39">
        <v>45029.99291666667</v>
      </c>
      <c r="N741" s="32" t="s">
        <v>48</v>
      </c>
      <c r="O741" s="32" t="s">
        <v>24</v>
      </c>
      <c r="P741" s="36"/>
      <c r="Q741" s="32"/>
      <c r="R741" s="32"/>
      <c r="S741" s="32"/>
      <c r="T741" s="36"/>
      <c r="U741" s="32"/>
      <c r="V741" s="32">
        <v>0</v>
      </c>
      <c r="W741" s="32"/>
      <c r="X741" s="32"/>
      <c r="Y741" s="32"/>
      <c r="Z741" s="32"/>
      <c r="AA741" s="32" t="s">
        <v>31</v>
      </c>
      <c r="AC741" s="38">
        <f>ABS(M741-J741)</f>
        <v>6</v>
      </c>
      <c r="AD741" s="40"/>
      <c r="AE741" s="37">
        <v>1</v>
      </c>
      <c r="AF741" s="37">
        <v>5</v>
      </c>
      <c r="AG741" s="32"/>
      <c r="AH741" s="32"/>
      <c r="AI741" s="32"/>
      <c r="AJ741" s="37">
        <f>I741-H741</f>
        <v>2</v>
      </c>
    </row>
    <row r="742" spans="1:38" x14ac:dyDescent="0.35">
      <c r="A742" s="32">
        <v>2654</v>
      </c>
      <c r="B742" s="32" t="s">
        <v>1540</v>
      </c>
      <c r="C742" s="32" t="s">
        <v>52</v>
      </c>
      <c r="D742" s="32" t="s">
        <v>2474</v>
      </c>
      <c r="E742" s="32" t="s">
        <v>2530</v>
      </c>
      <c r="F742" s="32" t="str">
        <f t="shared" si="27"/>
        <v>M and E-Auditor</v>
      </c>
      <c r="G742" s="32" t="s">
        <v>42</v>
      </c>
      <c r="H742" s="36">
        <v>44597.417025462964</v>
      </c>
      <c r="I742" s="36">
        <v>44600.417025462964</v>
      </c>
      <c r="J742" s="36">
        <f>I742+AE742</f>
        <v>44605.417025462964</v>
      </c>
      <c r="K742" s="36">
        <f>J742+AF742</f>
        <v>44613.417025462964</v>
      </c>
      <c r="L742" s="38" t="s">
        <v>46</v>
      </c>
      <c r="M742" s="39">
        <v>44609.417025462964</v>
      </c>
      <c r="N742" s="32" t="s">
        <v>21</v>
      </c>
      <c r="O742" s="32"/>
      <c r="P742" s="36">
        <v>44613.417025462964</v>
      </c>
      <c r="Q742" s="32" t="s">
        <v>21</v>
      </c>
      <c r="R742" s="32"/>
      <c r="S742" s="32"/>
      <c r="T742" s="36">
        <v>44611.417025462964</v>
      </c>
      <c r="U742" s="32"/>
      <c r="V742" s="32">
        <v>0</v>
      </c>
      <c r="W742" s="32"/>
      <c r="X742" s="32"/>
      <c r="Y742" s="32"/>
      <c r="Z742" s="32"/>
      <c r="AA742" s="32"/>
      <c r="AC742" s="38">
        <f>ABS(M742-J742)</f>
        <v>4</v>
      </c>
      <c r="AD742" s="40"/>
      <c r="AE742" s="37">
        <v>5</v>
      </c>
      <c r="AF742" s="37">
        <v>8</v>
      </c>
      <c r="AG742" s="32"/>
      <c r="AH742" s="32"/>
      <c r="AI742" s="32"/>
      <c r="AJ742" s="37">
        <f>I742-H742</f>
        <v>3</v>
      </c>
    </row>
    <row r="743" spans="1:38" x14ac:dyDescent="0.35">
      <c r="A743" s="32">
        <v>2651</v>
      </c>
      <c r="B743" s="32" t="s">
        <v>2354</v>
      </c>
      <c r="C743" s="32" t="s">
        <v>52</v>
      </c>
      <c r="D743" s="32" t="s">
        <v>2474</v>
      </c>
      <c r="E743" s="32" t="s">
        <v>2530</v>
      </c>
      <c r="F743" s="32" t="str">
        <f t="shared" si="27"/>
        <v>M and E-Auditor</v>
      </c>
      <c r="G743" s="32" t="s">
        <v>42</v>
      </c>
      <c r="H743" s="36">
        <v>44596.417025462964</v>
      </c>
      <c r="I743" s="36">
        <v>44599.417025462964</v>
      </c>
      <c r="J743" s="36">
        <f>I743+AE743</f>
        <v>44605.417025462964</v>
      </c>
      <c r="K743" s="36">
        <f>J743+AF743</f>
        <v>44629.417025462964</v>
      </c>
      <c r="L743" s="38" t="s">
        <v>46</v>
      </c>
      <c r="M743" s="39">
        <v>44619.417025462964</v>
      </c>
      <c r="N743" s="32" t="s">
        <v>48</v>
      </c>
      <c r="O743" s="32" t="s">
        <v>24</v>
      </c>
      <c r="P743" s="36"/>
      <c r="Q743" s="32"/>
      <c r="R743" s="32"/>
      <c r="S743" s="32"/>
      <c r="T743" s="36">
        <v>44623.417025462964</v>
      </c>
      <c r="U743" s="32"/>
      <c r="V743" s="32">
        <v>0</v>
      </c>
      <c r="W743" s="32"/>
      <c r="X743" s="32"/>
      <c r="Y743" s="32"/>
      <c r="Z743" s="32"/>
      <c r="AA743" s="32" t="s">
        <v>31</v>
      </c>
      <c r="AC743" s="38">
        <f>ABS(M743-J743)</f>
        <v>14</v>
      </c>
      <c r="AD743" s="40"/>
      <c r="AE743" s="37">
        <v>6</v>
      </c>
      <c r="AF743" s="37">
        <v>24</v>
      </c>
      <c r="AG743" s="32"/>
      <c r="AH743" s="32"/>
      <c r="AI743" s="32"/>
      <c r="AJ743" s="37">
        <f>I743-H743</f>
        <v>3</v>
      </c>
    </row>
    <row r="744" spans="1:38" x14ac:dyDescent="0.35">
      <c r="A744" s="32">
        <v>2499</v>
      </c>
      <c r="B744" s="32" t="s">
        <v>1363</v>
      </c>
      <c r="C744" s="32" t="s">
        <v>52</v>
      </c>
      <c r="D744" s="32" t="s">
        <v>2474</v>
      </c>
      <c r="E744" s="32" t="s">
        <v>2530</v>
      </c>
      <c r="F744" s="32" t="str">
        <f t="shared" si="27"/>
        <v>M and E-Auditor</v>
      </c>
      <c r="G744" s="32" t="s">
        <v>42</v>
      </c>
      <c r="H744" s="36">
        <v>44590.546469907407</v>
      </c>
      <c r="I744" s="36">
        <v>44593.546469907407</v>
      </c>
      <c r="J744" s="36">
        <f>I744+AE744</f>
        <v>44597.546469907407</v>
      </c>
      <c r="K744" s="36">
        <f>J744+AF744</f>
        <v>44618.546469907407</v>
      </c>
      <c r="L744" s="38" t="s">
        <v>46</v>
      </c>
      <c r="M744" s="39">
        <v>44609.546469907407</v>
      </c>
      <c r="N744" s="32" t="s">
        <v>20</v>
      </c>
      <c r="O744" s="32"/>
      <c r="P744" s="36">
        <v>44613.546469907407</v>
      </c>
      <c r="Q744" s="32" t="s">
        <v>20</v>
      </c>
      <c r="R744" s="36">
        <v>44611.546469907407</v>
      </c>
      <c r="S744" s="36">
        <v>44613.546469907407</v>
      </c>
      <c r="T744" s="36">
        <v>44610.546469907407</v>
      </c>
      <c r="U744" s="36">
        <v>44611.546469907407</v>
      </c>
      <c r="V744" s="41">
        <v>1</v>
      </c>
      <c r="W744" s="36">
        <v>44612.546469907407</v>
      </c>
      <c r="X744" s="36">
        <v>44613.546469907407</v>
      </c>
      <c r="Y744" s="36">
        <v>44614.546469907407</v>
      </c>
      <c r="Z744" s="32"/>
      <c r="AA744" s="32"/>
      <c r="AB744" s="5">
        <v>44634.546469907407</v>
      </c>
      <c r="AC744" s="38">
        <f>ABS(M744-J744)</f>
        <v>12</v>
      </c>
      <c r="AD744" s="37">
        <f>U744-H744</f>
        <v>21</v>
      </c>
      <c r="AE744" s="37">
        <v>4</v>
      </c>
      <c r="AF744" s="37">
        <v>21</v>
      </c>
      <c r="AG744" s="32">
        <v>136</v>
      </c>
      <c r="AH744" s="41">
        <f>W744-U744</f>
        <v>1</v>
      </c>
      <c r="AI744" s="42">
        <f>U744-M744</f>
        <v>2</v>
      </c>
      <c r="AJ744" s="37">
        <f>I744-H744</f>
        <v>3</v>
      </c>
      <c r="AK744">
        <f>AB744-U744</f>
        <v>23</v>
      </c>
      <c r="AL744" s="11">
        <f>Y744-X744</f>
        <v>1</v>
      </c>
    </row>
    <row r="745" spans="1:38" x14ac:dyDescent="0.35">
      <c r="A745" s="32">
        <v>2498</v>
      </c>
      <c r="B745" s="32" t="s">
        <v>2037</v>
      </c>
      <c r="C745" s="32" t="s">
        <v>52</v>
      </c>
      <c r="D745" s="32" t="s">
        <v>2474</v>
      </c>
      <c r="E745" s="32" t="s">
        <v>2530</v>
      </c>
      <c r="F745" s="32" t="str">
        <f t="shared" si="27"/>
        <v>M and E-Auditor</v>
      </c>
      <c r="G745" s="32" t="s">
        <v>42</v>
      </c>
      <c r="H745" s="36">
        <v>44592.546469907407</v>
      </c>
      <c r="I745" s="36">
        <v>44593.546469907407</v>
      </c>
      <c r="J745" s="36">
        <f>I745+AE745</f>
        <v>44597.546469907407</v>
      </c>
      <c r="K745" s="36">
        <f>J745+AF745</f>
        <v>44618.546469907407</v>
      </c>
      <c r="L745" s="38" t="s">
        <v>46</v>
      </c>
      <c r="M745" s="39">
        <v>44599.546469907407</v>
      </c>
      <c r="N745" s="32" t="s">
        <v>48</v>
      </c>
      <c r="O745" s="32" t="s">
        <v>24</v>
      </c>
      <c r="P745" s="36"/>
      <c r="Q745" s="32"/>
      <c r="R745" s="32"/>
      <c r="S745" s="32"/>
      <c r="T745" s="36"/>
      <c r="U745" s="32"/>
      <c r="V745" s="32">
        <v>0</v>
      </c>
      <c r="W745" s="32"/>
      <c r="X745" s="32"/>
      <c r="Y745" s="32"/>
      <c r="Z745" s="32"/>
      <c r="AA745" s="32" t="s">
        <v>30</v>
      </c>
      <c r="AC745" s="38">
        <f>ABS(M745-J745)</f>
        <v>2</v>
      </c>
      <c r="AD745" s="40"/>
      <c r="AE745" s="37">
        <v>4</v>
      </c>
      <c r="AF745" s="37">
        <v>21</v>
      </c>
      <c r="AG745" s="32"/>
      <c r="AH745" s="32"/>
      <c r="AI745" s="32"/>
      <c r="AJ745" s="37">
        <f>I745-H745</f>
        <v>1</v>
      </c>
    </row>
    <row r="746" spans="1:38" x14ac:dyDescent="0.35">
      <c r="A746" s="32">
        <v>2494</v>
      </c>
      <c r="B746" s="32" t="s">
        <v>1121</v>
      </c>
      <c r="C746" s="32" t="s">
        <v>52</v>
      </c>
      <c r="D746" s="32" t="s">
        <v>2474</v>
      </c>
      <c r="E746" s="32" t="s">
        <v>2530</v>
      </c>
      <c r="F746" s="32" t="str">
        <f t="shared" si="27"/>
        <v>M and E-Auditor</v>
      </c>
      <c r="G746" s="32" t="s">
        <v>42</v>
      </c>
      <c r="H746" s="36">
        <v>44593.546469907407</v>
      </c>
      <c r="I746" s="36">
        <v>44594.546469907407</v>
      </c>
      <c r="J746" s="36">
        <f>I746+AE746</f>
        <v>44597.546469907407</v>
      </c>
      <c r="K746" s="36">
        <f>J746+AF746</f>
        <v>44604.546469907407</v>
      </c>
      <c r="L746" s="38" t="s">
        <v>47</v>
      </c>
      <c r="M746" s="39"/>
      <c r="N746" s="32"/>
      <c r="O746" s="32"/>
      <c r="P746" s="36"/>
      <c r="Q746" s="32"/>
      <c r="R746" s="32"/>
      <c r="S746" s="32"/>
      <c r="T746" s="36"/>
      <c r="U746" s="32"/>
      <c r="V746" s="32">
        <v>0</v>
      </c>
      <c r="W746" s="32"/>
      <c r="X746" s="32"/>
      <c r="Y746" s="32"/>
      <c r="Z746" s="32"/>
      <c r="AA746" s="32"/>
      <c r="AC746" s="38"/>
      <c r="AD746" s="40"/>
      <c r="AE746" s="37">
        <v>3</v>
      </c>
      <c r="AF746" s="37">
        <v>7</v>
      </c>
      <c r="AG746" s="32"/>
      <c r="AH746" s="32"/>
      <c r="AI746" s="32"/>
      <c r="AJ746" s="37">
        <f>I746-H746</f>
        <v>1</v>
      </c>
    </row>
    <row r="747" spans="1:38" x14ac:dyDescent="0.35">
      <c r="A747" s="32">
        <v>2346</v>
      </c>
      <c r="B747" s="32" t="s">
        <v>1130</v>
      </c>
      <c r="C747" s="32" t="s">
        <v>52</v>
      </c>
      <c r="D747" s="32" t="s">
        <v>2474</v>
      </c>
      <c r="E747" s="32" t="s">
        <v>2530</v>
      </c>
      <c r="F747" s="32" t="str">
        <f t="shared" si="27"/>
        <v>M and E-Auditor</v>
      </c>
      <c r="G747" s="32" t="s">
        <v>42</v>
      </c>
      <c r="H747" s="36">
        <v>45058.364525462966</v>
      </c>
      <c r="I747" s="36">
        <v>45059.364525462966</v>
      </c>
      <c r="J747" s="36">
        <f>I747+AE747</f>
        <v>45060.364525462966</v>
      </c>
      <c r="K747" s="36">
        <f>J747+AF747</f>
        <v>45075.364525462966</v>
      </c>
      <c r="L747" s="38" t="s">
        <v>47</v>
      </c>
      <c r="M747" s="39"/>
      <c r="N747" s="32"/>
      <c r="O747" s="32"/>
      <c r="P747" s="36"/>
      <c r="Q747" s="32"/>
      <c r="R747" s="32"/>
      <c r="S747" s="32"/>
      <c r="T747" s="36"/>
      <c r="U747" s="32"/>
      <c r="V747" s="32">
        <v>0</v>
      </c>
      <c r="W747" s="32"/>
      <c r="X747" s="32"/>
      <c r="Y747" s="32"/>
      <c r="Z747" s="32"/>
      <c r="AA747" s="32"/>
      <c r="AC747" s="38"/>
      <c r="AD747" s="40"/>
      <c r="AE747" s="37">
        <v>1</v>
      </c>
      <c r="AF747" s="37">
        <v>15</v>
      </c>
      <c r="AG747" s="32"/>
      <c r="AH747" s="32"/>
      <c r="AI747" s="32"/>
      <c r="AJ747" s="37">
        <f>I747-H747</f>
        <v>1</v>
      </c>
    </row>
    <row r="748" spans="1:38" x14ac:dyDescent="0.35">
      <c r="A748" s="32">
        <v>2208</v>
      </c>
      <c r="B748" s="32" t="s">
        <v>1233</v>
      </c>
      <c r="C748" s="32" t="s">
        <v>52</v>
      </c>
      <c r="D748" s="32" t="s">
        <v>2474</v>
      </c>
      <c r="E748" s="32" t="s">
        <v>2530</v>
      </c>
      <c r="F748" s="32" t="str">
        <f t="shared" si="27"/>
        <v>M and E-Auditor</v>
      </c>
      <c r="G748" s="32" t="s">
        <v>42</v>
      </c>
      <c r="H748" s="36">
        <v>45092.202615740738</v>
      </c>
      <c r="I748" s="36">
        <v>45094.202615740738</v>
      </c>
      <c r="J748" s="36">
        <f>I748+AE748</f>
        <v>45098.202615740738</v>
      </c>
      <c r="K748" s="36">
        <f>J748+AF748</f>
        <v>45105.202615740738</v>
      </c>
      <c r="L748" s="38" t="s">
        <v>47</v>
      </c>
      <c r="M748" s="39"/>
      <c r="N748" s="32"/>
      <c r="O748" s="32"/>
      <c r="P748" s="36"/>
      <c r="Q748" s="32"/>
      <c r="R748" s="32"/>
      <c r="S748" s="32"/>
      <c r="T748" s="36"/>
      <c r="U748" s="32"/>
      <c r="V748" s="32">
        <v>0</v>
      </c>
      <c r="W748" s="32"/>
      <c r="X748" s="32"/>
      <c r="Y748" s="32"/>
      <c r="Z748" s="32"/>
      <c r="AA748" s="32"/>
      <c r="AC748" s="38"/>
      <c r="AD748" s="40"/>
      <c r="AE748" s="37">
        <v>4</v>
      </c>
      <c r="AF748" s="37">
        <v>7</v>
      </c>
      <c r="AG748" s="32"/>
      <c r="AH748" s="32"/>
      <c r="AI748" s="32"/>
      <c r="AJ748" s="37">
        <f>I748-H748</f>
        <v>2</v>
      </c>
    </row>
    <row r="749" spans="1:38" x14ac:dyDescent="0.35">
      <c r="A749" s="32">
        <v>2207</v>
      </c>
      <c r="B749" s="32" t="s">
        <v>2251</v>
      </c>
      <c r="C749" s="32" t="s">
        <v>52</v>
      </c>
      <c r="D749" s="32" t="s">
        <v>2474</v>
      </c>
      <c r="E749" s="32" t="s">
        <v>2530</v>
      </c>
      <c r="F749" s="32" t="str">
        <f t="shared" si="27"/>
        <v>M and E-Auditor</v>
      </c>
      <c r="G749" s="32" t="s">
        <v>42</v>
      </c>
      <c r="H749" s="36">
        <v>45091.202615740738</v>
      </c>
      <c r="I749" s="36">
        <v>45094.202615740738</v>
      </c>
      <c r="J749" s="36">
        <f>I749+AE749</f>
        <v>45098.202615740738</v>
      </c>
      <c r="K749" s="36">
        <f>J749+AF749</f>
        <v>45119.202615740738</v>
      </c>
      <c r="L749" s="38" t="s">
        <v>46</v>
      </c>
      <c r="M749" s="39">
        <v>45104.202615740738</v>
      </c>
      <c r="N749" s="32" t="s">
        <v>48</v>
      </c>
      <c r="O749" s="32" t="s">
        <v>25</v>
      </c>
      <c r="P749" s="36"/>
      <c r="Q749" s="32"/>
      <c r="R749" s="32"/>
      <c r="S749" s="32"/>
      <c r="T749" s="36">
        <v>45106.202615740738</v>
      </c>
      <c r="U749" s="32"/>
      <c r="V749" s="32">
        <v>0</v>
      </c>
      <c r="W749" s="32"/>
      <c r="X749" s="32"/>
      <c r="Y749" s="32"/>
      <c r="Z749" s="32"/>
      <c r="AA749" s="32" t="s">
        <v>31</v>
      </c>
      <c r="AC749" s="38">
        <f>ABS(M749-J749)</f>
        <v>6</v>
      </c>
      <c r="AD749" s="40"/>
      <c r="AE749" s="37">
        <v>4</v>
      </c>
      <c r="AF749" s="37">
        <v>21</v>
      </c>
      <c r="AG749" s="32"/>
      <c r="AH749" s="32"/>
      <c r="AI749" s="32"/>
      <c r="AJ749" s="37">
        <f>I749-H749</f>
        <v>3</v>
      </c>
    </row>
    <row r="750" spans="1:38" x14ac:dyDescent="0.35">
      <c r="A750" s="32">
        <v>2205</v>
      </c>
      <c r="B750" s="32" t="s">
        <v>1280</v>
      </c>
      <c r="C750" s="32" t="s">
        <v>52</v>
      </c>
      <c r="D750" s="32" t="s">
        <v>2474</v>
      </c>
      <c r="E750" s="32" t="s">
        <v>2530</v>
      </c>
      <c r="F750" s="32" t="str">
        <f t="shared" si="27"/>
        <v>M and E-Auditor</v>
      </c>
      <c r="G750" s="32" t="s">
        <v>42</v>
      </c>
      <c r="H750" s="36">
        <v>45094.202615740738</v>
      </c>
      <c r="I750" s="36">
        <v>45095.202615740738</v>
      </c>
      <c r="J750" s="36">
        <f>I750+AE750</f>
        <v>45098.202615740738</v>
      </c>
      <c r="K750" s="36">
        <f>J750+AF750</f>
        <v>45120.202615740738</v>
      </c>
      <c r="L750" s="38" t="s">
        <v>46</v>
      </c>
      <c r="M750" s="39">
        <v>45105.202615740738</v>
      </c>
      <c r="N750" s="32" t="s">
        <v>20</v>
      </c>
      <c r="O750" s="32"/>
      <c r="P750" s="36">
        <v>45108.202615740738</v>
      </c>
      <c r="Q750" s="32" t="s">
        <v>20</v>
      </c>
      <c r="R750" s="36">
        <v>45107.202615740738</v>
      </c>
      <c r="S750" s="36">
        <v>45111.202615740738</v>
      </c>
      <c r="T750" s="36">
        <v>45107.202615740738</v>
      </c>
      <c r="U750" s="36">
        <v>45109.202615740738</v>
      </c>
      <c r="V750" s="41">
        <v>1</v>
      </c>
      <c r="W750" s="36">
        <v>45113.202615740738</v>
      </c>
      <c r="X750" s="36">
        <v>45116.202615740738</v>
      </c>
      <c r="Y750" s="36">
        <v>45119.202615740738</v>
      </c>
      <c r="Z750" s="32"/>
      <c r="AA750" s="32"/>
      <c r="AB750" s="5">
        <v>45134.202615740738</v>
      </c>
      <c r="AC750" s="38">
        <f>ABS(M750-J750)</f>
        <v>7</v>
      </c>
      <c r="AD750" s="37">
        <f>U750-H750</f>
        <v>15</v>
      </c>
      <c r="AE750" s="37">
        <v>3</v>
      </c>
      <c r="AF750" s="37">
        <v>22</v>
      </c>
      <c r="AG750" s="32">
        <v>175</v>
      </c>
      <c r="AH750" s="41">
        <f>W750-U750</f>
        <v>4</v>
      </c>
      <c r="AI750" s="42">
        <f>U750-M750</f>
        <v>4</v>
      </c>
      <c r="AJ750" s="37">
        <f>I750-H750</f>
        <v>1</v>
      </c>
      <c r="AK750">
        <f>AB750-U750</f>
        <v>25</v>
      </c>
      <c r="AL750" s="11">
        <f>Y750-X750</f>
        <v>3</v>
      </c>
    </row>
    <row r="751" spans="1:38" x14ac:dyDescent="0.35">
      <c r="A751" s="32">
        <v>2184</v>
      </c>
      <c r="B751" s="32" t="s">
        <v>1674</v>
      </c>
      <c r="C751" s="32" t="s">
        <v>52</v>
      </c>
      <c r="D751" s="32" t="s">
        <v>2474</v>
      </c>
      <c r="E751" s="32" t="s">
        <v>2530</v>
      </c>
      <c r="F751" s="32" t="str">
        <f t="shared" si="27"/>
        <v>M and E-Auditor</v>
      </c>
      <c r="G751" s="32" t="s">
        <v>42</v>
      </c>
      <c r="H751" s="36">
        <v>44992.531736111108</v>
      </c>
      <c r="I751" s="36">
        <v>44994.531736111108</v>
      </c>
      <c r="J751" s="36">
        <f>I751+AE751</f>
        <v>45000.531736111108</v>
      </c>
      <c r="K751" s="36">
        <f>J751+AF751</f>
        <v>45014.531736111108</v>
      </c>
      <c r="L751" s="38" t="s">
        <v>46</v>
      </c>
      <c r="M751" s="39">
        <v>45015.531736111108</v>
      </c>
      <c r="N751" s="32" t="s">
        <v>21</v>
      </c>
      <c r="O751" s="32"/>
      <c r="P751" s="36">
        <v>45020.531736111108</v>
      </c>
      <c r="Q751" s="32" t="s">
        <v>21</v>
      </c>
      <c r="R751" s="32"/>
      <c r="S751" s="32"/>
      <c r="T751" s="36">
        <v>45018.531736111108</v>
      </c>
      <c r="U751" s="32"/>
      <c r="V751" s="32">
        <v>0</v>
      </c>
      <c r="W751" s="32"/>
      <c r="X751" s="32"/>
      <c r="Y751" s="32"/>
      <c r="Z751" s="32"/>
      <c r="AA751" s="32"/>
      <c r="AC751" s="38">
        <f>ABS(M751-J751)</f>
        <v>15</v>
      </c>
      <c r="AD751" s="40"/>
      <c r="AE751" s="37">
        <v>6</v>
      </c>
      <c r="AF751" s="37">
        <v>14</v>
      </c>
      <c r="AG751" s="32"/>
      <c r="AH751" s="32"/>
      <c r="AI751" s="32"/>
      <c r="AJ751" s="37">
        <f>I751-H751</f>
        <v>2</v>
      </c>
    </row>
    <row r="752" spans="1:38" x14ac:dyDescent="0.35">
      <c r="A752" s="32">
        <v>2183</v>
      </c>
      <c r="B752" s="32" t="s">
        <v>1850</v>
      </c>
      <c r="C752" s="32" t="s">
        <v>52</v>
      </c>
      <c r="D752" s="32" t="s">
        <v>2474</v>
      </c>
      <c r="E752" s="32" t="s">
        <v>2530</v>
      </c>
      <c r="F752" s="32" t="str">
        <f t="shared" si="27"/>
        <v>M and E-Auditor</v>
      </c>
      <c r="G752" s="32" t="s">
        <v>42</v>
      </c>
      <c r="H752" s="36">
        <v>44996.531736111108</v>
      </c>
      <c r="I752" s="36">
        <v>44999.531736111108</v>
      </c>
      <c r="J752" s="36">
        <f>I752+AE752</f>
        <v>45000.531736111108</v>
      </c>
      <c r="K752" s="36">
        <f>J752+AF752</f>
        <v>45016.531736111108</v>
      </c>
      <c r="L752" s="38" t="s">
        <v>46</v>
      </c>
      <c r="M752" s="39">
        <v>45008.531736111108</v>
      </c>
      <c r="N752" s="32" t="s">
        <v>48</v>
      </c>
      <c r="O752" s="32" t="s">
        <v>27</v>
      </c>
      <c r="P752" s="36"/>
      <c r="Q752" s="32"/>
      <c r="R752" s="32"/>
      <c r="S752" s="32"/>
      <c r="T752" s="36">
        <v>45009.531736111108</v>
      </c>
      <c r="U752" s="32"/>
      <c r="V752" s="32">
        <v>0</v>
      </c>
      <c r="W752" s="32"/>
      <c r="X752" s="32"/>
      <c r="Y752" s="32"/>
      <c r="Z752" s="32"/>
      <c r="AA752" s="32" t="s">
        <v>30</v>
      </c>
      <c r="AC752" s="38">
        <f>ABS(M752-J752)</f>
        <v>8</v>
      </c>
      <c r="AD752" s="40"/>
      <c r="AE752" s="37">
        <v>1</v>
      </c>
      <c r="AF752" s="37">
        <v>16</v>
      </c>
      <c r="AG752" s="32"/>
      <c r="AH752" s="32"/>
      <c r="AI752" s="32"/>
      <c r="AJ752" s="37">
        <f>I752-H752</f>
        <v>3</v>
      </c>
    </row>
    <row r="753" spans="1:38" x14ac:dyDescent="0.35">
      <c r="A753" s="32">
        <v>2181</v>
      </c>
      <c r="B753" s="32" t="s">
        <v>1075</v>
      </c>
      <c r="C753" s="32" t="s">
        <v>52</v>
      </c>
      <c r="D753" s="32" t="s">
        <v>2474</v>
      </c>
      <c r="E753" s="32" t="s">
        <v>2530</v>
      </c>
      <c r="F753" s="32" t="str">
        <f t="shared" si="27"/>
        <v>M and E-Auditor</v>
      </c>
      <c r="G753" s="32" t="s">
        <v>42</v>
      </c>
      <c r="H753" s="36">
        <v>44996.531736111108</v>
      </c>
      <c r="I753" s="36">
        <v>44999.531736111108</v>
      </c>
      <c r="J753" s="36">
        <f>I753+AE753</f>
        <v>45000.531736111108</v>
      </c>
      <c r="K753" s="36">
        <f>J753+AF753</f>
        <v>45008.531736111108</v>
      </c>
      <c r="L753" s="38" t="s">
        <v>47</v>
      </c>
      <c r="M753" s="39"/>
      <c r="N753" s="32"/>
      <c r="O753" s="32"/>
      <c r="P753" s="36"/>
      <c r="Q753" s="32"/>
      <c r="R753" s="32"/>
      <c r="S753" s="32"/>
      <c r="T753" s="36"/>
      <c r="U753" s="32"/>
      <c r="V753" s="32">
        <v>0</v>
      </c>
      <c r="W753" s="32"/>
      <c r="X753" s="32"/>
      <c r="Y753" s="32"/>
      <c r="Z753" s="32"/>
      <c r="AA753" s="32"/>
      <c r="AC753" s="38"/>
      <c r="AD753" s="40"/>
      <c r="AE753" s="37">
        <v>1</v>
      </c>
      <c r="AF753" s="37">
        <v>8</v>
      </c>
      <c r="AG753" s="32"/>
      <c r="AH753" s="32"/>
      <c r="AI753" s="32"/>
      <c r="AJ753" s="37">
        <f>I753-H753</f>
        <v>3</v>
      </c>
    </row>
    <row r="754" spans="1:38" x14ac:dyDescent="0.35">
      <c r="A754" s="32">
        <v>2080</v>
      </c>
      <c r="B754" s="32" t="s">
        <v>1400</v>
      </c>
      <c r="C754" s="32" t="s">
        <v>52</v>
      </c>
      <c r="D754" s="32" t="s">
        <v>2474</v>
      </c>
      <c r="E754" s="32" t="s">
        <v>2530</v>
      </c>
      <c r="F754" s="32" t="str">
        <f t="shared" si="27"/>
        <v>M and E-Auditor</v>
      </c>
      <c r="G754" s="32" t="s">
        <v>42</v>
      </c>
      <c r="H754" s="36">
        <v>44916.441053240742</v>
      </c>
      <c r="I754" s="36">
        <v>44919.441053240742</v>
      </c>
      <c r="J754" s="36">
        <f>I754+AE754</f>
        <v>44923.441053240742</v>
      </c>
      <c r="K754" s="36">
        <f>J754+AF754</f>
        <v>44933.441053240742</v>
      </c>
      <c r="L754" s="38" t="s">
        <v>46</v>
      </c>
      <c r="M754" s="39">
        <v>44937.441053240742</v>
      </c>
      <c r="N754" s="32" t="s">
        <v>20</v>
      </c>
      <c r="O754" s="32"/>
      <c r="P754" s="36">
        <v>44943.441053240742</v>
      </c>
      <c r="Q754" s="32" t="s">
        <v>20</v>
      </c>
      <c r="R754" s="36">
        <v>44938.441053240742</v>
      </c>
      <c r="S754" s="36">
        <v>44939.441053240742</v>
      </c>
      <c r="T754" s="36">
        <v>44940.441053240742</v>
      </c>
      <c r="U754" s="36">
        <v>44944.441053240742</v>
      </c>
      <c r="V754" s="41">
        <v>1</v>
      </c>
      <c r="W754" s="36">
        <v>44948.441053240742</v>
      </c>
      <c r="X754" s="36">
        <v>44949.441053240742</v>
      </c>
      <c r="Y754" s="36">
        <v>44952.441053240742</v>
      </c>
      <c r="Z754" s="32"/>
      <c r="AA754" s="32"/>
      <c r="AB754" s="5">
        <v>44964.441053240742</v>
      </c>
      <c r="AC754" s="38">
        <f>ABS(M754-J754)</f>
        <v>14</v>
      </c>
      <c r="AD754" s="37">
        <f>U754-H754</f>
        <v>28</v>
      </c>
      <c r="AE754" s="37">
        <v>4</v>
      </c>
      <c r="AF754" s="37">
        <v>10</v>
      </c>
      <c r="AG754" s="32">
        <v>126</v>
      </c>
      <c r="AH754" s="41">
        <f>W754-U754</f>
        <v>4</v>
      </c>
      <c r="AI754" s="42">
        <f>U754-M754</f>
        <v>7</v>
      </c>
      <c r="AJ754" s="37">
        <f>I754-H754</f>
        <v>3</v>
      </c>
      <c r="AK754">
        <f>AB754-U754</f>
        <v>20</v>
      </c>
      <c r="AL754" s="11">
        <f>Y754-X754</f>
        <v>3</v>
      </c>
    </row>
    <row r="755" spans="1:38" x14ac:dyDescent="0.35">
      <c r="A755" s="32">
        <v>2075</v>
      </c>
      <c r="B755" s="32" t="s">
        <v>1794</v>
      </c>
      <c r="C755" s="32" t="s">
        <v>52</v>
      </c>
      <c r="D755" s="32" t="s">
        <v>2474</v>
      </c>
      <c r="E755" s="32" t="s">
        <v>2530</v>
      </c>
      <c r="F755" s="32" t="str">
        <f t="shared" si="27"/>
        <v>M and E-Auditor</v>
      </c>
      <c r="G755" s="32" t="s">
        <v>42</v>
      </c>
      <c r="H755" s="36">
        <v>44921.441053240742</v>
      </c>
      <c r="I755" s="36">
        <v>44922.441053240742</v>
      </c>
      <c r="J755" s="36">
        <f>I755+AE755</f>
        <v>44923.441053240742</v>
      </c>
      <c r="K755" s="36">
        <f>J755+AF755</f>
        <v>44934.441053240742</v>
      </c>
      <c r="L755" s="38" t="s">
        <v>46</v>
      </c>
      <c r="M755" s="39">
        <v>44931.441053240742</v>
      </c>
      <c r="N755" s="32" t="s">
        <v>48</v>
      </c>
      <c r="O755" s="32" t="s">
        <v>25</v>
      </c>
      <c r="P755" s="36"/>
      <c r="Q755" s="32"/>
      <c r="R755" s="32"/>
      <c r="S755" s="32"/>
      <c r="T755" s="36"/>
      <c r="U755" s="32"/>
      <c r="V755" s="32">
        <v>0</v>
      </c>
      <c r="W755" s="32"/>
      <c r="X755" s="32"/>
      <c r="Y755" s="32"/>
      <c r="Z755" s="32"/>
      <c r="AA755" s="32" t="s">
        <v>30</v>
      </c>
      <c r="AC755" s="38">
        <f>ABS(M755-J755)</f>
        <v>8</v>
      </c>
      <c r="AD755" s="40"/>
      <c r="AE755" s="37">
        <v>1</v>
      </c>
      <c r="AF755" s="37">
        <v>11</v>
      </c>
      <c r="AG755" s="32"/>
      <c r="AH755" s="32"/>
      <c r="AI755" s="32"/>
      <c r="AJ755" s="37">
        <f>I755-H755</f>
        <v>1</v>
      </c>
    </row>
    <row r="756" spans="1:38" x14ac:dyDescent="0.35">
      <c r="A756" s="32">
        <v>2074</v>
      </c>
      <c r="B756" s="32" t="s">
        <v>1792</v>
      </c>
      <c r="C756" s="32" t="s">
        <v>52</v>
      </c>
      <c r="D756" s="32" t="s">
        <v>2474</v>
      </c>
      <c r="E756" s="32" t="s">
        <v>2530</v>
      </c>
      <c r="F756" s="32" t="str">
        <f t="shared" si="27"/>
        <v>M and E-Auditor</v>
      </c>
      <c r="G756" s="32" t="s">
        <v>42</v>
      </c>
      <c r="H756" s="36">
        <v>44916.441053240742</v>
      </c>
      <c r="I756" s="36">
        <v>44919.441053240742</v>
      </c>
      <c r="J756" s="36">
        <f>I756+AE756</f>
        <v>44923.441053240742</v>
      </c>
      <c r="K756" s="36">
        <f>J756+AF756</f>
        <v>44930.441053240742</v>
      </c>
      <c r="L756" s="38" t="s">
        <v>46</v>
      </c>
      <c r="M756" s="39">
        <v>44941.441053240742</v>
      </c>
      <c r="N756" s="32" t="s">
        <v>48</v>
      </c>
      <c r="O756" s="32" t="s">
        <v>27</v>
      </c>
      <c r="P756" s="36"/>
      <c r="Q756" s="32"/>
      <c r="R756" s="32"/>
      <c r="S756" s="32"/>
      <c r="T756" s="36"/>
      <c r="U756" s="32"/>
      <c r="V756" s="32">
        <v>0</v>
      </c>
      <c r="W756" s="32"/>
      <c r="X756" s="32"/>
      <c r="Y756" s="32"/>
      <c r="Z756" s="32"/>
      <c r="AA756" s="32" t="s">
        <v>30</v>
      </c>
      <c r="AC756" s="38">
        <f>ABS(M756-J756)</f>
        <v>18</v>
      </c>
      <c r="AD756" s="40"/>
      <c r="AE756" s="37">
        <v>4</v>
      </c>
      <c r="AF756" s="37">
        <v>7</v>
      </c>
      <c r="AG756" s="32"/>
      <c r="AH756" s="32"/>
      <c r="AI756" s="32"/>
      <c r="AJ756" s="37">
        <f>I756-H756</f>
        <v>3</v>
      </c>
    </row>
    <row r="757" spans="1:38" x14ac:dyDescent="0.35">
      <c r="A757" s="32">
        <v>2049</v>
      </c>
      <c r="B757" s="32" t="s">
        <v>1234</v>
      </c>
      <c r="C757" s="32" t="s">
        <v>52</v>
      </c>
      <c r="D757" s="32" t="s">
        <v>2474</v>
      </c>
      <c r="E757" s="32" t="s">
        <v>2530</v>
      </c>
      <c r="F757" s="32" t="str">
        <f t="shared" si="27"/>
        <v>M and E-Auditor</v>
      </c>
      <c r="G757" s="32" t="s">
        <v>42</v>
      </c>
      <c r="H757" s="36">
        <v>44762.200532407405</v>
      </c>
      <c r="I757" s="36">
        <v>44763.200532407405</v>
      </c>
      <c r="J757" s="36">
        <f>I757+AE757</f>
        <v>44765.200532407405</v>
      </c>
      <c r="K757" s="36">
        <f>J757+AF757</f>
        <v>44782.200532407405</v>
      </c>
      <c r="L757" s="38" t="s">
        <v>47</v>
      </c>
      <c r="M757" s="39"/>
      <c r="N757" s="32"/>
      <c r="O757" s="32"/>
      <c r="P757" s="36"/>
      <c r="Q757" s="32"/>
      <c r="R757" s="32"/>
      <c r="S757" s="32"/>
      <c r="T757" s="36"/>
      <c r="U757" s="32"/>
      <c r="V757" s="32">
        <v>0</v>
      </c>
      <c r="W757" s="32"/>
      <c r="X757" s="32"/>
      <c r="Y757" s="32"/>
      <c r="Z757" s="32"/>
      <c r="AA757" s="32"/>
      <c r="AC757" s="38"/>
      <c r="AD757" s="40"/>
      <c r="AE757" s="37">
        <v>2</v>
      </c>
      <c r="AF757" s="37">
        <v>17</v>
      </c>
      <c r="AG757" s="32"/>
      <c r="AH757" s="32"/>
      <c r="AI757" s="32"/>
      <c r="AJ757" s="37">
        <f>I757-H757</f>
        <v>1</v>
      </c>
    </row>
    <row r="758" spans="1:38" x14ac:dyDescent="0.35">
      <c r="A758" s="32">
        <v>2046</v>
      </c>
      <c r="B758" s="32" t="s">
        <v>1126</v>
      </c>
      <c r="C758" s="32" t="s">
        <v>52</v>
      </c>
      <c r="D758" s="32" t="s">
        <v>2474</v>
      </c>
      <c r="E758" s="32" t="s">
        <v>2530</v>
      </c>
      <c r="F758" s="32" t="str">
        <f t="shared" si="27"/>
        <v>M and E-Auditor</v>
      </c>
      <c r="G758" s="32" t="s">
        <v>42</v>
      </c>
      <c r="H758" s="36">
        <v>44755.200532407405</v>
      </c>
      <c r="I758" s="36">
        <v>44759.200532407405</v>
      </c>
      <c r="J758" s="36">
        <f>I758+AE758</f>
        <v>44765.200532407405</v>
      </c>
      <c r="K758" s="36">
        <f>J758+AF758</f>
        <v>44794.200532407405</v>
      </c>
      <c r="L758" s="38" t="s">
        <v>47</v>
      </c>
      <c r="M758" s="39"/>
      <c r="N758" s="32"/>
      <c r="O758" s="32"/>
      <c r="P758" s="36"/>
      <c r="Q758" s="32"/>
      <c r="R758" s="32"/>
      <c r="S758" s="32"/>
      <c r="T758" s="36"/>
      <c r="U758" s="32"/>
      <c r="V758" s="32">
        <v>0</v>
      </c>
      <c r="W758" s="32"/>
      <c r="X758" s="32"/>
      <c r="Y758" s="32"/>
      <c r="Z758" s="32"/>
      <c r="AA758" s="32"/>
      <c r="AC758" s="38"/>
      <c r="AD758" s="40"/>
      <c r="AE758" s="37">
        <v>6</v>
      </c>
      <c r="AF758" s="37">
        <v>29</v>
      </c>
      <c r="AG758" s="32"/>
      <c r="AH758" s="32"/>
      <c r="AI758" s="32"/>
      <c r="AJ758" s="37">
        <f>I758-H758</f>
        <v>4</v>
      </c>
    </row>
    <row r="759" spans="1:38" x14ac:dyDescent="0.35">
      <c r="A759" s="32">
        <v>2041</v>
      </c>
      <c r="B759" s="32" t="s">
        <v>2423</v>
      </c>
      <c r="C759" s="32" t="s">
        <v>52</v>
      </c>
      <c r="D759" s="32" t="s">
        <v>2474</v>
      </c>
      <c r="E759" s="32" t="s">
        <v>2530</v>
      </c>
      <c r="F759" s="32" t="str">
        <f t="shared" si="27"/>
        <v>M and E-Auditor</v>
      </c>
      <c r="G759" s="32" t="s">
        <v>42</v>
      </c>
      <c r="H759" s="36">
        <v>44762.200532407405</v>
      </c>
      <c r="I759" s="36">
        <v>44763.200532407405</v>
      </c>
      <c r="J759" s="36">
        <f>I759+AE759</f>
        <v>44765.200532407405</v>
      </c>
      <c r="K759" s="36">
        <f>J759+AF759</f>
        <v>44788.200532407405</v>
      </c>
      <c r="L759" s="38" t="s">
        <v>46</v>
      </c>
      <c r="M759" s="39">
        <v>44777.200532407405</v>
      </c>
      <c r="N759" s="32" t="s">
        <v>48</v>
      </c>
      <c r="O759" s="32" t="s">
        <v>24</v>
      </c>
      <c r="P759" s="36"/>
      <c r="Q759" s="32"/>
      <c r="R759" s="32"/>
      <c r="S759" s="32"/>
      <c r="T759" s="36"/>
      <c r="U759" s="32"/>
      <c r="V759" s="32">
        <v>0</v>
      </c>
      <c r="W759" s="32"/>
      <c r="X759" s="32"/>
      <c r="Y759" s="32"/>
      <c r="Z759" s="32"/>
      <c r="AA759" s="32" t="s">
        <v>31</v>
      </c>
      <c r="AC759" s="38">
        <f>ABS(M759-J759)</f>
        <v>12</v>
      </c>
      <c r="AD759" s="40"/>
      <c r="AE759" s="37">
        <v>2</v>
      </c>
      <c r="AF759" s="37">
        <v>23</v>
      </c>
      <c r="AG759" s="32"/>
      <c r="AH759" s="32"/>
      <c r="AI759" s="32"/>
      <c r="AJ759" s="37">
        <f>I759-H759</f>
        <v>1</v>
      </c>
    </row>
    <row r="760" spans="1:38" x14ac:dyDescent="0.35">
      <c r="A760" s="32">
        <v>2017</v>
      </c>
      <c r="B760" s="32" t="s">
        <v>2422</v>
      </c>
      <c r="C760" s="32" t="s">
        <v>52</v>
      </c>
      <c r="D760" s="32" t="s">
        <v>2474</v>
      </c>
      <c r="E760" s="32" t="s">
        <v>2523</v>
      </c>
      <c r="F760" s="32" t="str">
        <f t="shared" si="27"/>
        <v>M and E-Business Partner</v>
      </c>
      <c r="G760" s="32" t="s">
        <v>42</v>
      </c>
      <c r="H760" s="36">
        <v>45080.58390046296</v>
      </c>
      <c r="I760" s="36">
        <v>45083.58390046296</v>
      </c>
      <c r="J760" s="36">
        <f>I760+AE760</f>
        <v>45086.58390046296</v>
      </c>
      <c r="K760" s="36">
        <f>J760+AF760</f>
        <v>45098.58390046296</v>
      </c>
      <c r="L760" s="38" t="s">
        <v>46</v>
      </c>
      <c r="M760" s="39">
        <v>45097.58390046296</v>
      </c>
      <c r="N760" s="32" t="s">
        <v>48</v>
      </c>
      <c r="O760" s="32" t="s">
        <v>24</v>
      </c>
      <c r="P760" s="36"/>
      <c r="Q760" s="32"/>
      <c r="R760" s="32"/>
      <c r="S760" s="32"/>
      <c r="T760" s="36"/>
      <c r="U760" s="32"/>
      <c r="V760" s="32">
        <v>0</v>
      </c>
      <c r="W760" s="32"/>
      <c r="X760" s="32"/>
      <c r="Y760" s="32"/>
      <c r="Z760" s="32"/>
      <c r="AA760" s="32" t="s">
        <v>31</v>
      </c>
      <c r="AC760" s="38">
        <f>ABS(M760-J760)</f>
        <v>11</v>
      </c>
      <c r="AD760" s="40"/>
      <c r="AE760" s="37">
        <v>3</v>
      </c>
      <c r="AF760" s="37">
        <v>12</v>
      </c>
      <c r="AG760" s="32"/>
      <c r="AH760" s="32"/>
      <c r="AI760" s="32"/>
      <c r="AJ760" s="37">
        <f>I760-H760</f>
        <v>3</v>
      </c>
    </row>
    <row r="761" spans="1:38" x14ac:dyDescent="0.35">
      <c r="A761" s="32">
        <v>2014</v>
      </c>
      <c r="B761" s="32" t="s">
        <v>2253</v>
      </c>
      <c r="C761" s="32" t="s">
        <v>52</v>
      </c>
      <c r="D761" s="32" t="s">
        <v>2474</v>
      </c>
      <c r="E761" s="32" t="s">
        <v>2523</v>
      </c>
      <c r="F761" s="32" t="str">
        <f t="shared" si="27"/>
        <v>M and E-Business Partner</v>
      </c>
      <c r="G761" s="32" t="s">
        <v>42</v>
      </c>
      <c r="H761" s="36">
        <v>45080.58390046296</v>
      </c>
      <c r="I761" s="36">
        <v>45081.58390046296</v>
      </c>
      <c r="J761" s="36">
        <f>I761+AE761</f>
        <v>45086.58390046296</v>
      </c>
      <c r="K761" s="36">
        <f>J761+AF761</f>
        <v>45102.58390046296</v>
      </c>
      <c r="L761" s="38" t="s">
        <v>46</v>
      </c>
      <c r="M761" s="39">
        <v>45100.58390046296</v>
      </c>
      <c r="N761" s="32" t="s">
        <v>48</v>
      </c>
      <c r="O761" s="32" t="s">
        <v>26</v>
      </c>
      <c r="P761" s="36"/>
      <c r="Q761" s="32"/>
      <c r="R761" s="32"/>
      <c r="S761" s="32"/>
      <c r="T761" s="36"/>
      <c r="U761" s="32"/>
      <c r="V761" s="32">
        <v>0</v>
      </c>
      <c r="W761" s="32"/>
      <c r="X761" s="32"/>
      <c r="Y761" s="32"/>
      <c r="Z761" s="32"/>
      <c r="AA761" s="32" t="s">
        <v>31</v>
      </c>
      <c r="AC761" s="38">
        <f>ABS(M761-J761)</f>
        <v>14</v>
      </c>
      <c r="AD761" s="40"/>
      <c r="AE761" s="37">
        <v>5</v>
      </c>
      <c r="AF761" s="37">
        <v>16</v>
      </c>
      <c r="AG761" s="32"/>
      <c r="AH761" s="32"/>
      <c r="AI761" s="32"/>
      <c r="AJ761" s="37">
        <f>I761-H761</f>
        <v>1</v>
      </c>
    </row>
    <row r="762" spans="1:38" x14ac:dyDescent="0.35">
      <c r="A762" s="32">
        <v>2011</v>
      </c>
      <c r="B762" s="32" t="s">
        <v>1713</v>
      </c>
      <c r="C762" s="32" t="s">
        <v>52</v>
      </c>
      <c r="D762" s="32" t="s">
        <v>2474</v>
      </c>
      <c r="E762" s="32" t="s">
        <v>2523</v>
      </c>
      <c r="F762" s="32" t="str">
        <f t="shared" si="27"/>
        <v>M and E-Business Partner</v>
      </c>
      <c r="G762" s="32" t="s">
        <v>42</v>
      </c>
      <c r="H762" s="36">
        <v>45081.58390046296</v>
      </c>
      <c r="I762" s="36">
        <v>45085.58390046296</v>
      </c>
      <c r="J762" s="36">
        <f>I762+AE762</f>
        <v>45086.58390046296</v>
      </c>
      <c r="K762" s="36">
        <f>J762+AF762</f>
        <v>45113.58390046296</v>
      </c>
      <c r="L762" s="38" t="s">
        <v>46</v>
      </c>
      <c r="M762" s="39">
        <v>45102.58390046296</v>
      </c>
      <c r="N762" s="32" t="s">
        <v>22</v>
      </c>
      <c r="O762" s="32"/>
      <c r="P762" s="36">
        <v>45107.58390046296</v>
      </c>
      <c r="Q762" s="32" t="s">
        <v>22</v>
      </c>
      <c r="R762" s="32"/>
      <c r="S762" s="32"/>
      <c r="T762" s="36">
        <v>45104.58390046296</v>
      </c>
      <c r="U762" s="32"/>
      <c r="V762" s="32">
        <v>0</v>
      </c>
      <c r="W762" s="32"/>
      <c r="X762" s="32"/>
      <c r="Y762" s="32"/>
      <c r="Z762" s="32"/>
      <c r="AA762" s="32"/>
      <c r="AC762" s="38">
        <f>ABS(M762-J762)</f>
        <v>16</v>
      </c>
      <c r="AD762" s="40"/>
      <c r="AE762" s="37">
        <v>1</v>
      </c>
      <c r="AF762" s="37">
        <v>27</v>
      </c>
      <c r="AG762" s="32"/>
      <c r="AH762" s="32"/>
      <c r="AI762" s="32"/>
      <c r="AJ762" s="37">
        <f>I762-H762</f>
        <v>4</v>
      </c>
    </row>
    <row r="763" spans="1:38" x14ac:dyDescent="0.35">
      <c r="A763" s="32">
        <v>1949</v>
      </c>
      <c r="B763" s="32" t="s">
        <v>1699</v>
      </c>
      <c r="C763" s="32" t="s">
        <v>52</v>
      </c>
      <c r="D763" s="32" t="s">
        <v>2474</v>
      </c>
      <c r="E763" s="32" t="s">
        <v>2523</v>
      </c>
      <c r="F763" s="32" t="str">
        <f t="shared" si="27"/>
        <v>M and E-Business Partner</v>
      </c>
      <c r="G763" s="32" t="s">
        <v>42</v>
      </c>
      <c r="H763" s="36">
        <v>44984.264120370368</v>
      </c>
      <c r="I763" s="36">
        <v>44987.264120370368</v>
      </c>
      <c r="J763" s="36">
        <f>I763+AE763</f>
        <v>44990.264120370368</v>
      </c>
      <c r="K763" s="36">
        <f>J763+AF763</f>
        <v>45014.264120370368</v>
      </c>
      <c r="L763" s="38" t="s">
        <v>46</v>
      </c>
      <c r="M763" s="39">
        <v>44993.264120370368</v>
      </c>
      <c r="N763" s="32" t="s">
        <v>22</v>
      </c>
      <c r="O763" s="32"/>
      <c r="P763" s="36">
        <v>44997.264120370368</v>
      </c>
      <c r="Q763" s="32" t="s">
        <v>22</v>
      </c>
      <c r="R763" s="32"/>
      <c r="S763" s="32"/>
      <c r="T763" s="36">
        <v>44995.264120370368</v>
      </c>
      <c r="U763" s="32"/>
      <c r="V763" s="32">
        <v>0</v>
      </c>
      <c r="W763" s="32"/>
      <c r="X763" s="32"/>
      <c r="Y763" s="32"/>
      <c r="Z763" s="32"/>
      <c r="AA763" s="32"/>
      <c r="AC763" s="38">
        <f>ABS(M763-J763)</f>
        <v>3</v>
      </c>
      <c r="AD763" s="40"/>
      <c r="AE763" s="37">
        <v>3</v>
      </c>
      <c r="AF763" s="37">
        <v>24</v>
      </c>
      <c r="AG763" s="32"/>
      <c r="AH763" s="32"/>
      <c r="AI763" s="32"/>
      <c r="AJ763" s="37">
        <f>I763-H763</f>
        <v>3</v>
      </c>
    </row>
    <row r="764" spans="1:38" x14ac:dyDescent="0.35">
      <c r="A764" s="32">
        <v>1946</v>
      </c>
      <c r="B764" s="32" t="s">
        <v>1364</v>
      </c>
      <c r="C764" s="32" t="s">
        <v>52</v>
      </c>
      <c r="D764" s="32" t="s">
        <v>2474</v>
      </c>
      <c r="E764" s="32" t="s">
        <v>2523</v>
      </c>
      <c r="F764" s="32" t="str">
        <f t="shared" si="27"/>
        <v>M and E-Business Partner</v>
      </c>
      <c r="G764" s="32" t="s">
        <v>42</v>
      </c>
      <c r="H764" s="36">
        <v>44985.264120370368</v>
      </c>
      <c r="I764" s="36">
        <v>44987.264120370368</v>
      </c>
      <c r="J764" s="36">
        <f>I764+AE764</f>
        <v>44990.264120370368</v>
      </c>
      <c r="K764" s="36">
        <f>J764+AF764</f>
        <v>45003.264120370368</v>
      </c>
      <c r="L764" s="38" t="s">
        <v>46</v>
      </c>
      <c r="M764" s="39">
        <v>44996.264120370368</v>
      </c>
      <c r="N764" s="32" t="s">
        <v>20</v>
      </c>
      <c r="O764" s="32"/>
      <c r="P764" s="36">
        <v>44998.264120370368</v>
      </c>
      <c r="Q764" s="32" t="s">
        <v>20</v>
      </c>
      <c r="R764" s="36">
        <v>44998.264120370368</v>
      </c>
      <c r="S764" s="36">
        <v>45000.264120370368</v>
      </c>
      <c r="T764" s="36">
        <v>44997.264120370368</v>
      </c>
      <c r="U764" s="36">
        <v>45002.264120370368</v>
      </c>
      <c r="V764" s="41">
        <v>1</v>
      </c>
      <c r="W764" s="36">
        <v>45005.264120370368</v>
      </c>
      <c r="X764" s="36">
        <v>45006.264120370368</v>
      </c>
      <c r="Y764" s="36">
        <v>45007.264120370368</v>
      </c>
      <c r="Z764" s="32"/>
      <c r="AA764" s="32"/>
      <c r="AB764" s="5">
        <v>45021.264120370368</v>
      </c>
      <c r="AC764" s="38">
        <f>ABS(M764-J764)</f>
        <v>6</v>
      </c>
      <c r="AD764" s="37">
        <f>U764-H764</f>
        <v>17</v>
      </c>
      <c r="AE764" s="37">
        <v>3</v>
      </c>
      <c r="AF764" s="37">
        <v>13</v>
      </c>
      <c r="AG764" s="32">
        <v>137</v>
      </c>
      <c r="AH764" s="41">
        <f>W764-U764</f>
        <v>3</v>
      </c>
      <c r="AI764" s="42">
        <f>U764-M764</f>
        <v>6</v>
      </c>
      <c r="AJ764" s="37">
        <f>I764-H764</f>
        <v>2</v>
      </c>
      <c r="AK764">
        <f>AB764-U764</f>
        <v>19</v>
      </c>
      <c r="AL764" s="11">
        <f>Y764-X764</f>
        <v>1</v>
      </c>
    </row>
    <row r="765" spans="1:38" x14ac:dyDescent="0.35">
      <c r="A765" s="32">
        <v>1941</v>
      </c>
      <c r="B765" s="32" t="s">
        <v>1122</v>
      </c>
      <c r="C765" s="32" t="s">
        <v>52</v>
      </c>
      <c r="D765" s="32" t="s">
        <v>2474</v>
      </c>
      <c r="E765" s="32" t="s">
        <v>2523</v>
      </c>
      <c r="F765" s="32" t="str">
        <f t="shared" si="27"/>
        <v>M and E-Business Partner</v>
      </c>
      <c r="G765" s="32" t="s">
        <v>42</v>
      </c>
      <c r="H765" s="36">
        <v>44982.264120370368</v>
      </c>
      <c r="I765" s="36">
        <v>44984.264120370368</v>
      </c>
      <c r="J765" s="36">
        <f>I765+AE765</f>
        <v>44990.264120370368</v>
      </c>
      <c r="K765" s="36">
        <f>J765+AF765</f>
        <v>45001.264120370368</v>
      </c>
      <c r="L765" s="38" t="s">
        <v>47</v>
      </c>
      <c r="M765" s="39"/>
      <c r="N765" s="32"/>
      <c r="O765" s="32"/>
      <c r="P765" s="36"/>
      <c r="Q765" s="32"/>
      <c r="R765" s="32"/>
      <c r="S765" s="32"/>
      <c r="T765" s="36"/>
      <c r="U765" s="32"/>
      <c r="V765" s="32">
        <v>0</v>
      </c>
      <c r="W765" s="32"/>
      <c r="X765" s="32"/>
      <c r="Y765" s="32"/>
      <c r="Z765" s="32"/>
      <c r="AA765" s="32"/>
      <c r="AC765" s="38"/>
      <c r="AD765" s="40"/>
      <c r="AE765" s="37">
        <v>6</v>
      </c>
      <c r="AF765" s="37">
        <v>11</v>
      </c>
      <c r="AG765" s="32"/>
      <c r="AH765" s="32"/>
      <c r="AI765" s="32"/>
      <c r="AJ765" s="37">
        <f>I765-H765</f>
        <v>2</v>
      </c>
    </row>
    <row r="766" spans="1:38" x14ac:dyDescent="0.35">
      <c r="A766" s="32">
        <v>1836</v>
      </c>
      <c r="B766" s="32" t="s">
        <v>1842</v>
      </c>
      <c r="C766" s="32" t="s">
        <v>52</v>
      </c>
      <c r="D766" s="32" t="s">
        <v>2474</v>
      </c>
      <c r="E766" s="32" t="s">
        <v>2523</v>
      </c>
      <c r="F766" s="32" t="str">
        <f t="shared" si="27"/>
        <v>M and E-Business Partner</v>
      </c>
      <c r="G766" s="32" t="s">
        <v>42</v>
      </c>
      <c r="H766" s="36">
        <v>45034.367280092592</v>
      </c>
      <c r="I766" s="36">
        <v>45038.367280092592</v>
      </c>
      <c r="J766" s="36">
        <f>I766+AE766</f>
        <v>45040.367280092592</v>
      </c>
      <c r="K766" s="36">
        <f>J766+AF766</f>
        <v>45063.367280092592</v>
      </c>
      <c r="L766" s="38" t="s">
        <v>46</v>
      </c>
      <c r="M766" s="39">
        <v>45054.367280092592</v>
      </c>
      <c r="N766" s="32" t="s">
        <v>48</v>
      </c>
      <c r="O766" s="32" t="s">
        <v>26</v>
      </c>
      <c r="P766" s="36"/>
      <c r="Q766" s="32"/>
      <c r="R766" s="32"/>
      <c r="S766" s="32"/>
      <c r="T766" s="36"/>
      <c r="U766" s="32"/>
      <c r="V766" s="32">
        <v>0</v>
      </c>
      <c r="W766" s="32"/>
      <c r="X766" s="32"/>
      <c r="Y766" s="32"/>
      <c r="Z766" s="32"/>
      <c r="AA766" s="32" t="s">
        <v>30</v>
      </c>
      <c r="AC766" s="38">
        <f>ABS(M766-J766)</f>
        <v>14</v>
      </c>
      <c r="AD766" s="40"/>
      <c r="AE766" s="37">
        <v>2</v>
      </c>
      <c r="AF766" s="37">
        <v>23</v>
      </c>
      <c r="AG766" s="32"/>
      <c r="AH766" s="32"/>
      <c r="AI766" s="32"/>
      <c r="AJ766" s="37">
        <f>I766-H766</f>
        <v>4</v>
      </c>
    </row>
    <row r="767" spans="1:38" x14ac:dyDescent="0.35">
      <c r="A767" s="32">
        <v>1788</v>
      </c>
      <c r="B767" s="32" t="s">
        <v>1275</v>
      </c>
      <c r="C767" s="32" t="s">
        <v>52</v>
      </c>
      <c r="D767" s="32" t="s">
        <v>2474</v>
      </c>
      <c r="E767" s="32" t="s">
        <v>2523</v>
      </c>
      <c r="F767" s="32" t="str">
        <f t="shared" si="27"/>
        <v>M and E-Business Partner</v>
      </c>
      <c r="G767" s="32" t="s">
        <v>42</v>
      </c>
      <c r="H767" s="36">
        <v>44659.356493055559</v>
      </c>
      <c r="I767" s="36">
        <v>44660.356493055559</v>
      </c>
      <c r="J767" s="36">
        <f>I767+AE767</f>
        <v>44665.356493055559</v>
      </c>
      <c r="K767" s="36">
        <f>J767+AF767</f>
        <v>44694.356493055559</v>
      </c>
      <c r="L767" s="38" t="s">
        <v>46</v>
      </c>
      <c r="M767" s="39">
        <v>44668.356493055559</v>
      </c>
      <c r="N767" s="32" t="s">
        <v>20</v>
      </c>
      <c r="O767" s="32"/>
      <c r="P767" s="36">
        <v>44676.356493055559</v>
      </c>
      <c r="Q767" s="32" t="s">
        <v>20</v>
      </c>
      <c r="R767" s="36">
        <v>44670.356493055559</v>
      </c>
      <c r="S767" s="36">
        <v>44672.356493055559</v>
      </c>
      <c r="T767" s="36">
        <v>44672.356493055559</v>
      </c>
      <c r="U767" s="36">
        <v>44679.356493055559</v>
      </c>
      <c r="V767" s="41">
        <v>1</v>
      </c>
      <c r="W767" s="36">
        <v>44683.356493055559</v>
      </c>
      <c r="X767" s="36">
        <v>44686.356493055559</v>
      </c>
      <c r="Y767" s="36">
        <v>44689.356493055559</v>
      </c>
      <c r="Z767" s="32"/>
      <c r="AA767" s="32"/>
      <c r="AB767" s="5">
        <v>44698.356493055559</v>
      </c>
      <c r="AC767" s="38">
        <f>ABS(M767-J767)</f>
        <v>3</v>
      </c>
      <c r="AD767" s="37">
        <f>U767-H767</f>
        <v>20</v>
      </c>
      <c r="AE767" s="37">
        <v>5</v>
      </c>
      <c r="AF767" s="37">
        <v>29</v>
      </c>
      <c r="AG767" s="32">
        <v>133</v>
      </c>
      <c r="AH767" s="41">
        <f>W767-U767</f>
        <v>4</v>
      </c>
      <c r="AI767" s="42">
        <f>U767-M767</f>
        <v>11</v>
      </c>
      <c r="AJ767" s="37">
        <f>I767-H767</f>
        <v>1</v>
      </c>
      <c r="AK767">
        <f>AB767-U767</f>
        <v>19</v>
      </c>
      <c r="AL767" s="11">
        <f t="shared" ref="AL767:AL768" si="28">Y767-X767</f>
        <v>3</v>
      </c>
    </row>
    <row r="768" spans="1:38" x14ac:dyDescent="0.35">
      <c r="A768" s="32">
        <v>1784</v>
      </c>
      <c r="B768" s="32" t="s">
        <v>1393</v>
      </c>
      <c r="C768" s="32" t="s">
        <v>52</v>
      </c>
      <c r="D768" s="32" t="s">
        <v>2474</v>
      </c>
      <c r="E768" s="32" t="s">
        <v>2523</v>
      </c>
      <c r="F768" s="32" t="str">
        <f t="shared" si="27"/>
        <v>M and E-Business Partner</v>
      </c>
      <c r="G768" s="32" t="s">
        <v>42</v>
      </c>
      <c r="H768" s="36">
        <v>44657.356493055559</v>
      </c>
      <c r="I768" s="36">
        <v>44661.356493055559</v>
      </c>
      <c r="J768" s="36">
        <f>I768+AE768</f>
        <v>44665.356493055559</v>
      </c>
      <c r="K768" s="36">
        <f>J768+AF768</f>
        <v>44672.356493055559</v>
      </c>
      <c r="L768" s="38" t="s">
        <v>46</v>
      </c>
      <c r="M768" s="39">
        <v>44671.356493055559</v>
      </c>
      <c r="N768" s="32" t="s">
        <v>20</v>
      </c>
      <c r="O768" s="32"/>
      <c r="P768" s="36">
        <v>44679.356493055559</v>
      </c>
      <c r="Q768" s="32" t="s">
        <v>20</v>
      </c>
      <c r="R768" s="36">
        <v>44672.356493055559</v>
      </c>
      <c r="S768" s="36">
        <v>44673.356493055559</v>
      </c>
      <c r="T768" s="36">
        <v>44675.356493055559</v>
      </c>
      <c r="U768" s="36">
        <v>44682.356493055559</v>
      </c>
      <c r="V768" s="41">
        <v>1</v>
      </c>
      <c r="W768" s="36">
        <v>44685.356493055559</v>
      </c>
      <c r="X768" s="36">
        <v>44687.356493055559</v>
      </c>
      <c r="Y768" s="36">
        <v>44689.356493055559</v>
      </c>
      <c r="Z768" s="32"/>
      <c r="AA768" s="32"/>
      <c r="AB768" s="5">
        <v>44704.356493055559</v>
      </c>
      <c r="AC768" s="38">
        <f>ABS(M768-J768)</f>
        <v>6</v>
      </c>
      <c r="AD768" s="37">
        <f>U768-H768</f>
        <v>25</v>
      </c>
      <c r="AE768" s="37">
        <v>4</v>
      </c>
      <c r="AF768" s="37">
        <v>7</v>
      </c>
      <c r="AG768" s="32">
        <v>143</v>
      </c>
      <c r="AH768" s="41">
        <f>W768-U768</f>
        <v>3</v>
      </c>
      <c r="AI768" s="42">
        <f>U768-M768</f>
        <v>11</v>
      </c>
      <c r="AJ768" s="37">
        <f>I768-H768</f>
        <v>4</v>
      </c>
      <c r="AK768">
        <f>AB768-U768</f>
        <v>22</v>
      </c>
      <c r="AL768" s="11">
        <f t="shared" si="28"/>
        <v>2</v>
      </c>
    </row>
    <row r="769" spans="1:38" x14ac:dyDescent="0.35">
      <c r="A769" s="32">
        <v>1767</v>
      </c>
      <c r="B769" s="32" t="s">
        <v>1578</v>
      </c>
      <c r="C769" s="32" t="s">
        <v>52</v>
      </c>
      <c r="D769" s="32" t="s">
        <v>2474</v>
      </c>
      <c r="E769" s="32" t="s">
        <v>2523</v>
      </c>
      <c r="F769" s="32" t="str">
        <f t="shared" si="27"/>
        <v>M and E-Business Partner</v>
      </c>
      <c r="G769" s="32" t="s">
        <v>42</v>
      </c>
      <c r="H769" s="36">
        <v>45096.652581018519</v>
      </c>
      <c r="I769" s="36">
        <v>45100.652581018519</v>
      </c>
      <c r="J769" s="36">
        <f>I769+AE769</f>
        <v>45105.652581018519</v>
      </c>
      <c r="K769" s="36">
        <f>J769+AF769</f>
        <v>45116.652581018519</v>
      </c>
      <c r="L769" s="38" t="s">
        <v>46</v>
      </c>
      <c r="M769" s="39">
        <v>45112.652581018519</v>
      </c>
      <c r="N769" s="32" t="s">
        <v>21</v>
      </c>
      <c r="O769" s="32"/>
      <c r="P769" s="36">
        <v>45118.652581018519</v>
      </c>
      <c r="Q769" s="32" t="s">
        <v>21</v>
      </c>
      <c r="R769" s="32"/>
      <c r="S769" s="32"/>
      <c r="T769" s="36">
        <v>45116.652581018519</v>
      </c>
      <c r="U769" s="32"/>
      <c r="V769" s="32">
        <v>0</v>
      </c>
      <c r="W769" s="32"/>
      <c r="X769" s="32"/>
      <c r="Y769" s="32"/>
      <c r="Z769" s="32"/>
      <c r="AA769" s="32"/>
      <c r="AC769" s="38">
        <f>ABS(M769-J769)</f>
        <v>7</v>
      </c>
      <c r="AD769" s="40"/>
      <c r="AE769" s="37">
        <v>5</v>
      </c>
      <c r="AF769" s="37">
        <v>11</v>
      </c>
      <c r="AG769" s="32"/>
      <c r="AH769" s="32"/>
      <c r="AI769" s="32"/>
      <c r="AJ769" s="37">
        <f>I769-H769</f>
        <v>4</v>
      </c>
    </row>
    <row r="770" spans="1:38" x14ac:dyDescent="0.35">
      <c r="A770" s="32">
        <v>1766</v>
      </c>
      <c r="B770" s="32" t="s">
        <v>1789</v>
      </c>
      <c r="C770" s="32" t="s">
        <v>52</v>
      </c>
      <c r="D770" s="32" t="s">
        <v>2474</v>
      </c>
      <c r="E770" s="32" t="s">
        <v>2523</v>
      </c>
      <c r="F770" s="32" t="str">
        <f t="shared" si="27"/>
        <v>M and E-Business Partner</v>
      </c>
      <c r="G770" s="32" t="s">
        <v>42</v>
      </c>
      <c r="H770" s="36">
        <v>45099.652581018519</v>
      </c>
      <c r="I770" s="36">
        <v>45101.652581018519</v>
      </c>
      <c r="J770" s="36">
        <f>I770+AE770</f>
        <v>45105.652581018519</v>
      </c>
      <c r="K770" s="36">
        <f>J770+AF770</f>
        <v>45124.652581018519</v>
      </c>
      <c r="L770" s="38" t="s">
        <v>46</v>
      </c>
      <c r="M770" s="39">
        <v>45121.652581018519</v>
      </c>
      <c r="N770" s="32" t="s">
        <v>48</v>
      </c>
      <c r="O770" s="32" t="s">
        <v>26</v>
      </c>
      <c r="P770" s="36"/>
      <c r="Q770" s="32"/>
      <c r="R770" s="32"/>
      <c r="S770" s="32"/>
      <c r="T770" s="36">
        <v>45125.652581018519</v>
      </c>
      <c r="U770" s="32"/>
      <c r="V770" s="32">
        <v>0</v>
      </c>
      <c r="W770" s="32"/>
      <c r="X770" s="32"/>
      <c r="Y770" s="32"/>
      <c r="Z770" s="32"/>
      <c r="AA770" s="32" t="s">
        <v>30</v>
      </c>
      <c r="AC770" s="38">
        <f>ABS(M770-J770)</f>
        <v>16</v>
      </c>
      <c r="AD770" s="40"/>
      <c r="AE770" s="37">
        <v>4</v>
      </c>
      <c r="AF770" s="37">
        <v>19</v>
      </c>
      <c r="AG770" s="32"/>
      <c r="AH770" s="32"/>
      <c r="AI770" s="32"/>
      <c r="AJ770" s="37">
        <f>I770-H770</f>
        <v>2</v>
      </c>
    </row>
    <row r="771" spans="1:38" x14ac:dyDescent="0.35">
      <c r="A771" s="32">
        <v>1763</v>
      </c>
      <c r="B771" s="32" t="s">
        <v>1790</v>
      </c>
      <c r="C771" s="32" t="s">
        <v>52</v>
      </c>
      <c r="D771" s="32" t="s">
        <v>2474</v>
      </c>
      <c r="E771" s="32" t="s">
        <v>2523</v>
      </c>
      <c r="F771" s="32" t="str">
        <f t="shared" ref="F771:F834" si="29">_xlfn.CONCAT(C771,"-",E771)</f>
        <v>M and E-Business Partner</v>
      </c>
      <c r="G771" s="32" t="s">
        <v>42</v>
      </c>
      <c r="H771" s="36">
        <v>45098.652581018519</v>
      </c>
      <c r="I771" s="36">
        <v>45099.652581018519</v>
      </c>
      <c r="J771" s="36">
        <f>I771+AE771</f>
        <v>45105.652581018519</v>
      </c>
      <c r="K771" s="36">
        <f>J771+AF771</f>
        <v>45132.652581018519</v>
      </c>
      <c r="L771" s="38" t="s">
        <v>46</v>
      </c>
      <c r="M771" s="39">
        <v>45109.652581018519</v>
      </c>
      <c r="N771" s="32" t="s">
        <v>48</v>
      </c>
      <c r="O771" s="32" t="s">
        <v>25</v>
      </c>
      <c r="P771" s="36"/>
      <c r="Q771" s="32"/>
      <c r="R771" s="32"/>
      <c r="S771" s="32"/>
      <c r="T771" s="36"/>
      <c r="U771" s="32"/>
      <c r="V771" s="32">
        <v>0</v>
      </c>
      <c r="W771" s="32"/>
      <c r="X771" s="32"/>
      <c r="Y771" s="32"/>
      <c r="Z771" s="32"/>
      <c r="AA771" s="32" t="s">
        <v>30</v>
      </c>
      <c r="AC771" s="38">
        <f>ABS(M771-J771)</f>
        <v>4</v>
      </c>
      <c r="AD771" s="40"/>
      <c r="AE771" s="37">
        <v>6</v>
      </c>
      <c r="AF771" s="37">
        <v>27</v>
      </c>
      <c r="AG771" s="32"/>
      <c r="AH771" s="32"/>
      <c r="AI771" s="32"/>
      <c r="AJ771" s="37">
        <f>I771-H771</f>
        <v>1</v>
      </c>
    </row>
    <row r="772" spans="1:38" x14ac:dyDescent="0.35">
      <c r="A772" s="32">
        <v>1761</v>
      </c>
      <c r="B772" s="32" t="s">
        <v>1188</v>
      </c>
      <c r="C772" s="32" t="s">
        <v>52</v>
      </c>
      <c r="D772" s="32" t="s">
        <v>2474</v>
      </c>
      <c r="E772" s="32" t="s">
        <v>2523</v>
      </c>
      <c r="F772" s="32" t="str">
        <f t="shared" si="29"/>
        <v>M and E-Business Partner</v>
      </c>
      <c r="G772" s="32" t="s">
        <v>42</v>
      </c>
      <c r="H772" s="36">
        <v>45101.652581018519</v>
      </c>
      <c r="I772" s="36">
        <v>45104.652581018519</v>
      </c>
      <c r="J772" s="36">
        <f>I772+AE772</f>
        <v>45105.652581018519</v>
      </c>
      <c r="K772" s="36">
        <f>J772+AF772</f>
        <v>45113.652581018519</v>
      </c>
      <c r="L772" s="38" t="s">
        <v>47</v>
      </c>
      <c r="M772" s="39"/>
      <c r="N772" s="32"/>
      <c r="O772" s="32"/>
      <c r="P772" s="36"/>
      <c r="Q772" s="32"/>
      <c r="R772" s="32"/>
      <c r="S772" s="32"/>
      <c r="T772" s="36"/>
      <c r="U772" s="32"/>
      <c r="V772" s="32">
        <v>0</v>
      </c>
      <c r="W772" s="32"/>
      <c r="X772" s="32"/>
      <c r="Y772" s="32"/>
      <c r="Z772" s="32"/>
      <c r="AA772" s="32"/>
      <c r="AC772" s="38"/>
      <c r="AD772" s="40"/>
      <c r="AE772" s="37">
        <v>1</v>
      </c>
      <c r="AF772" s="37">
        <v>8</v>
      </c>
      <c r="AG772" s="32"/>
      <c r="AH772" s="32"/>
      <c r="AI772" s="32"/>
      <c r="AJ772" s="37">
        <f>I772-H772</f>
        <v>3</v>
      </c>
    </row>
    <row r="773" spans="1:38" x14ac:dyDescent="0.35">
      <c r="A773" s="32">
        <v>1660</v>
      </c>
      <c r="B773" s="32" t="s">
        <v>1124</v>
      </c>
      <c r="C773" s="32" t="s">
        <v>52</v>
      </c>
      <c r="D773" s="32" t="s">
        <v>2474</v>
      </c>
      <c r="E773" s="32" t="s">
        <v>2523</v>
      </c>
      <c r="F773" s="32" t="str">
        <f t="shared" si="29"/>
        <v>M and E-Business Partner</v>
      </c>
      <c r="G773" s="32" t="s">
        <v>42</v>
      </c>
      <c r="H773" s="36">
        <v>44874.194988425923</v>
      </c>
      <c r="I773" s="36">
        <v>44877.194988425923</v>
      </c>
      <c r="J773" s="36">
        <f>I773+AE773</f>
        <v>44883.194988425923</v>
      </c>
      <c r="K773" s="36">
        <f>J773+AF773</f>
        <v>44890.194988425923</v>
      </c>
      <c r="L773" s="38" t="s">
        <v>47</v>
      </c>
      <c r="M773" s="39"/>
      <c r="N773" s="32"/>
      <c r="O773" s="32"/>
      <c r="P773" s="36"/>
      <c r="Q773" s="32"/>
      <c r="R773" s="32"/>
      <c r="S773" s="32"/>
      <c r="T773" s="36"/>
      <c r="U773" s="32"/>
      <c r="V773" s="32">
        <v>0</v>
      </c>
      <c r="W773" s="32"/>
      <c r="X773" s="32"/>
      <c r="Y773" s="32"/>
      <c r="Z773" s="32"/>
      <c r="AA773" s="32"/>
      <c r="AC773" s="38"/>
      <c r="AD773" s="40"/>
      <c r="AE773" s="37">
        <v>6</v>
      </c>
      <c r="AF773" s="37">
        <v>7</v>
      </c>
      <c r="AG773" s="32"/>
      <c r="AH773" s="32"/>
      <c r="AI773" s="32"/>
      <c r="AJ773" s="37">
        <f>I773-H773</f>
        <v>3</v>
      </c>
    </row>
    <row r="774" spans="1:38" x14ac:dyDescent="0.35">
      <c r="A774" s="32">
        <v>1655</v>
      </c>
      <c r="B774" s="32" t="s">
        <v>1398</v>
      </c>
      <c r="C774" s="32" t="s">
        <v>52</v>
      </c>
      <c r="D774" s="32" t="s">
        <v>2474</v>
      </c>
      <c r="E774" s="32" t="s">
        <v>2523</v>
      </c>
      <c r="F774" s="32" t="str">
        <f t="shared" si="29"/>
        <v>M and E-Business Partner</v>
      </c>
      <c r="G774" s="32" t="s">
        <v>42</v>
      </c>
      <c r="H774" s="36">
        <v>44880.194988425923</v>
      </c>
      <c r="I774" s="36">
        <v>44881.194988425923</v>
      </c>
      <c r="J774" s="36">
        <f>I774+AE774</f>
        <v>44883.194988425923</v>
      </c>
      <c r="K774" s="36">
        <f>J774+AF774</f>
        <v>44909.194988425923</v>
      </c>
      <c r="L774" s="38" t="s">
        <v>46</v>
      </c>
      <c r="M774" s="39">
        <v>44895.194988425923</v>
      </c>
      <c r="N774" s="32" t="s">
        <v>20</v>
      </c>
      <c r="O774" s="32"/>
      <c r="P774" s="36">
        <v>44900.194988425923</v>
      </c>
      <c r="Q774" s="32" t="s">
        <v>20</v>
      </c>
      <c r="R774" s="36">
        <v>44896.194988425923</v>
      </c>
      <c r="S774" s="36">
        <v>44900.194988425923</v>
      </c>
      <c r="T774" s="36">
        <v>44897.194988425923</v>
      </c>
      <c r="U774" s="36">
        <v>44904.194988425923</v>
      </c>
      <c r="V774" s="41">
        <v>1</v>
      </c>
      <c r="W774" s="36">
        <v>44906.194988425923</v>
      </c>
      <c r="X774" s="36">
        <v>44909.194988425923</v>
      </c>
      <c r="Y774" s="36">
        <v>44911.194988425923</v>
      </c>
      <c r="Z774" s="32"/>
      <c r="AA774" s="32"/>
      <c r="AB774" s="5">
        <v>44927.194988425923</v>
      </c>
      <c r="AC774" s="38">
        <f>ABS(M774-J774)</f>
        <v>12</v>
      </c>
      <c r="AD774" s="37">
        <f>U774-H774</f>
        <v>24</v>
      </c>
      <c r="AE774" s="37">
        <v>2</v>
      </c>
      <c r="AF774" s="37">
        <v>26</v>
      </c>
      <c r="AG774" s="32">
        <v>153</v>
      </c>
      <c r="AH774" s="41">
        <f>W774-U774</f>
        <v>2</v>
      </c>
      <c r="AI774" s="42">
        <f>U774-M774</f>
        <v>9</v>
      </c>
      <c r="AJ774" s="37">
        <f>I774-H774</f>
        <v>1</v>
      </c>
      <c r="AK774">
        <f>AB774-U774</f>
        <v>23</v>
      </c>
      <c r="AL774" s="11">
        <f>Y774-X774</f>
        <v>2</v>
      </c>
    </row>
    <row r="775" spans="1:38" x14ac:dyDescent="0.35">
      <c r="A775" s="32">
        <v>1653</v>
      </c>
      <c r="B775" s="32" t="s">
        <v>1013</v>
      </c>
      <c r="C775" s="32" t="s">
        <v>52</v>
      </c>
      <c r="D775" s="32" t="s">
        <v>2474</v>
      </c>
      <c r="E775" s="32" t="s">
        <v>2523</v>
      </c>
      <c r="F775" s="32" t="str">
        <f t="shared" si="29"/>
        <v>M and E-Business Partner</v>
      </c>
      <c r="G775" s="32" t="s">
        <v>42</v>
      </c>
      <c r="H775" s="36">
        <v>44876.194988425923</v>
      </c>
      <c r="I775" s="36">
        <v>44877.194988425923</v>
      </c>
      <c r="J775" s="36">
        <f>I775+AE775</f>
        <v>44883.194988425923</v>
      </c>
      <c r="K775" s="36">
        <f>J775+AF775</f>
        <v>44904.194988425923</v>
      </c>
      <c r="L775" s="38" t="s">
        <v>47</v>
      </c>
      <c r="M775" s="39"/>
      <c r="N775" s="32"/>
      <c r="O775" s="32"/>
      <c r="P775" s="36"/>
      <c r="Q775" s="32"/>
      <c r="R775" s="32"/>
      <c r="S775" s="32"/>
      <c r="T775" s="36"/>
      <c r="U775" s="32"/>
      <c r="V775" s="32">
        <v>0</v>
      </c>
      <c r="W775" s="32"/>
      <c r="X775" s="32"/>
      <c r="Y775" s="32"/>
      <c r="Z775" s="32"/>
      <c r="AA775" s="32"/>
      <c r="AC775" s="38"/>
      <c r="AD775" s="40"/>
      <c r="AE775" s="37">
        <v>6</v>
      </c>
      <c r="AF775" s="37">
        <v>21</v>
      </c>
      <c r="AG775" s="32"/>
      <c r="AH775" s="32"/>
      <c r="AI775" s="32"/>
      <c r="AJ775" s="37">
        <f>I775-H775</f>
        <v>1</v>
      </c>
    </row>
    <row r="776" spans="1:38" x14ac:dyDescent="0.35">
      <c r="A776" s="32">
        <v>1630</v>
      </c>
      <c r="B776" s="32" t="s">
        <v>1847</v>
      </c>
      <c r="C776" s="32" t="s">
        <v>52</v>
      </c>
      <c r="D776" s="32" t="s">
        <v>2474</v>
      </c>
      <c r="E776" s="32" t="s">
        <v>2523</v>
      </c>
      <c r="F776" s="32" t="str">
        <f t="shared" si="29"/>
        <v>M and E-Business Partner</v>
      </c>
      <c r="G776" s="32" t="s">
        <v>42</v>
      </c>
      <c r="H776" s="36">
        <v>44637.297905092593</v>
      </c>
      <c r="I776" s="36">
        <v>44640.297905092593</v>
      </c>
      <c r="J776" s="36">
        <f>I776+AE776</f>
        <v>44645.297905092593</v>
      </c>
      <c r="K776" s="36">
        <f>J776+AF776</f>
        <v>44656.297905092593</v>
      </c>
      <c r="L776" s="38" t="s">
        <v>46</v>
      </c>
      <c r="M776" s="39">
        <v>44655.297905092593</v>
      </c>
      <c r="N776" s="32" t="s">
        <v>48</v>
      </c>
      <c r="O776" s="32" t="s">
        <v>26</v>
      </c>
      <c r="P776" s="36"/>
      <c r="Q776" s="32"/>
      <c r="R776" s="32"/>
      <c r="S776" s="32"/>
      <c r="T776" s="36"/>
      <c r="U776" s="32"/>
      <c r="V776" s="32">
        <v>0</v>
      </c>
      <c r="W776" s="32"/>
      <c r="X776" s="32"/>
      <c r="Y776" s="32"/>
      <c r="Z776" s="32"/>
      <c r="AA776" s="32" t="s">
        <v>30</v>
      </c>
      <c r="AC776" s="38">
        <f>ABS(M776-J776)</f>
        <v>10</v>
      </c>
      <c r="AD776" s="40"/>
      <c r="AE776" s="37">
        <v>5</v>
      </c>
      <c r="AF776" s="37">
        <v>11</v>
      </c>
      <c r="AG776" s="32"/>
      <c r="AH776" s="32"/>
      <c r="AI776" s="32"/>
      <c r="AJ776" s="37">
        <f>I776-H776</f>
        <v>3</v>
      </c>
    </row>
    <row r="777" spans="1:38" x14ac:dyDescent="0.35">
      <c r="A777" s="32">
        <v>1627</v>
      </c>
      <c r="B777" s="32" t="s">
        <v>1795</v>
      </c>
      <c r="C777" s="32" t="s">
        <v>52</v>
      </c>
      <c r="D777" s="32" t="s">
        <v>2474</v>
      </c>
      <c r="E777" s="32" t="s">
        <v>2523</v>
      </c>
      <c r="F777" s="32" t="str">
        <f t="shared" si="29"/>
        <v>M and E-Business Partner</v>
      </c>
      <c r="G777" s="32" t="s">
        <v>42</v>
      </c>
      <c r="H777" s="36">
        <v>44638.297905092593</v>
      </c>
      <c r="I777" s="36">
        <v>44640.297905092593</v>
      </c>
      <c r="J777" s="36">
        <f>I777+AE777</f>
        <v>44645.297905092593</v>
      </c>
      <c r="K777" s="36">
        <f>J777+AF777</f>
        <v>44672.297905092593</v>
      </c>
      <c r="L777" s="38" t="s">
        <v>46</v>
      </c>
      <c r="M777" s="39">
        <v>44661.297905092593</v>
      </c>
      <c r="N777" s="32" t="s">
        <v>48</v>
      </c>
      <c r="O777" s="32" t="s">
        <v>25</v>
      </c>
      <c r="P777" s="36"/>
      <c r="Q777" s="32"/>
      <c r="R777" s="32"/>
      <c r="S777" s="32"/>
      <c r="T777" s="36">
        <v>44664.297905092593</v>
      </c>
      <c r="U777" s="32"/>
      <c r="V777" s="32">
        <v>0</v>
      </c>
      <c r="W777" s="32"/>
      <c r="X777" s="32"/>
      <c r="Y777" s="32"/>
      <c r="Z777" s="32"/>
      <c r="AA777" s="32" t="s">
        <v>30</v>
      </c>
      <c r="AC777" s="38">
        <f>ABS(M777-J777)</f>
        <v>16</v>
      </c>
      <c r="AD777" s="40"/>
      <c r="AE777" s="37">
        <v>5</v>
      </c>
      <c r="AF777" s="37">
        <v>27</v>
      </c>
      <c r="AG777" s="32"/>
      <c r="AH777" s="32"/>
      <c r="AI777" s="32"/>
      <c r="AJ777" s="37">
        <f>I777-H777</f>
        <v>2</v>
      </c>
    </row>
    <row r="778" spans="1:38" x14ac:dyDescent="0.35">
      <c r="A778" s="32">
        <v>1480</v>
      </c>
      <c r="B778" s="32" t="s">
        <v>1972</v>
      </c>
      <c r="C778" s="32" t="s">
        <v>52</v>
      </c>
      <c r="D778" s="32" t="s">
        <v>2474</v>
      </c>
      <c r="E778" s="32" t="s">
        <v>2523</v>
      </c>
      <c r="F778" s="32" t="str">
        <f t="shared" si="29"/>
        <v>M and E-Business Partner</v>
      </c>
      <c r="G778" s="32" t="s">
        <v>42</v>
      </c>
      <c r="H778" s="36">
        <v>44945.278946759259</v>
      </c>
      <c r="I778" s="36">
        <v>44948.278946759259</v>
      </c>
      <c r="J778" s="36">
        <f>I778+AE778</f>
        <v>44954.278946759259</v>
      </c>
      <c r="K778" s="36">
        <f>J778+AF778</f>
        <v>44975.278946759259</v>
      </c>
      <c r="L778" s="38" t="s">
        <v>46</v>
      </c>
      <c r="M778" s="39">
        <v>44959.278946759259</v>
      </c>
      <c r="N778" s="32" t="s">
        <v>48</v>
      </c>
      <c r="O778" s="32" t="s">
        <v>24</v>
      </c>
      <c r="P778" s="36"/>
      <c r="Q778" s="32"/>
      <c r="R778" s="32"/>
      <c r="S778" s="32"/>
      <c r="T778" s="36">
        <v>44960.278946759259</v>
      </c>
      <c r="U778" s="32"/>
      <c r="V778" s="32">
        <v>0</v>
      </c>
      <c r="W778" s="32"/>
      <c r="X778" s="32"/>
      <c r="Y778" s="32"/>
      <c r="Z778" s="32"/>
      <c r="AA778" s="32" t="s">
        <v>30</v>
      </c>
      <c r="AC778" s="38">
        <f>ABS(M778-J778)</f>
        <v>5</v>
      </c>
      <c r="AD778" s="40"/>
      <c r="AE778" s="37">
        <v>6</v>
      </c>
      <c r="AF778" s="37">
        <v>21</v>
      </c>
      <c r="AG778" s="32"/>
      <c r="AH778" s="32"/>
      <c r="AI778" s="32"/>
      <c r="AJ778" s="37">
        <f>I778-H778</f>
        <v>3</v>
      </c>
    </row>
    <row r="779" spans="1:38" x14ac:dyDescent="0.35">
      <c r="A779" s="32">
        <v>1476</v>
      </c>
      <c r="B779" s="32" t="s">
        <v>1501</v>
      </c>
      <c r="C779" s="32" t="s">
        <v>52</v>
      </c>
      <c r="D779" s="32" t="s">
        <v>2474</v>
      </c>
      <c r="E779" s="32" t="s">
        <v>2523</v>
      </c>
      <c r="F779" s="32" t="str">
        <f t="shared" si="29"/>
        <v>M and E-Business Partner</v>
      </c>
      <c r="G779" s="32" t="s">
        <v>42</v>
      </c>
      <c r="H779" s="36">
        <v>44948.278946759259</v>
      </c>
      <c r="I779" s="36">
        <v>44952.278946759259</v>
      </c>
      <c r="J779" s="36">
        <f>I779+AE779</f>
        <v>44954.278946759259</v>
      </c>
      <c r="K779" s="36">
        <f>J779+AF779</f>
        <v>44972.278946759259</v>
      </c>
      <c r="L779" s="38" t="s">
        <v>46</v>
      </c>
      <c r="M779" s="39">
        <v>44956.278946759259</v>
      </c>
      <c r="N779" s="32" t="s">
        <v>21</v>
      </c>
      <c r="O779" s="32"/>
      <c r="P779" s="36">
        <v>44961.278946759259</v>
      </c>
      <c r="Q779" s="32" t="s">
        <v>21</v>
      </c>
      <c r="R779" s="32"/>
      <c r="S779" s="32"/>
      <c r="T779" s="36">
        <v>44960.278946759259</v>
      </c>
      <c r="U779" s="32"/>
      <c r="V779" s="32">
        <v>0</v>
      </c>
      <c r="W779" s="32"/>
      <c r="X779" s="32"/>
      <c r="Y779" s="32"/>
      <c r="Z779" s="32"/>
      <c r="AA779" s="32"/>
      <c r="AC779" s="38">
        <f>ABS(M779-J779)</f>
        <v>2</v>
      </c>
      <c r="AD779" s="40"/>
      <c r="AE779" s="37">
        <v>2</v>
      </c>
      <c r="AF779" s="37">
        <v>18</v>
      </c>
      <c r="AG779" s="32"/>
      <c r="AH779" s="32"/>
      <c r="AI779" s="32"/>
      <c r="AJ779" s="37">
        <f>I779-H779</f>
        <v>4</v>
      </c>
    </row>
    <row r="780" spans="1:38" x14ac:dyDescent="0.35">
      <c r="A780" s="32">
        <v>1474</v>
      </c>
      <c r="B780" s="32" t="s">
        <v>2355</v>
      </c>
      <c r="C780" s="32" t="s">
        <v>52</v>
      </c>
      <c r="D780" s="32" t="s">
        <v>2474</v>
      </c>
      <c r="E780" s="32" t="s">
        <v>2523</v>
      </c>
      <c r="F780" s="32" t="str">
        <f t="shared" si="29"/>
        <v>M and E-Business Partner</v>
      </c>
      <c r="G780" s="32" t="s">
        <v>42</v>
      </c>
      <c r="H780" s="36">
        <v>44949.278946759259</v>
      </c>
      <c r="I780" s="36">
        <v>44952.278946759259</v>
      </c>
      <c r="J780" s="36">
        <f>I780+AE780</f>
        <v>44954.278946759259</v>
      </c>
      <c r="K780" s="36">
        <f>J780+AF780</f>
        <v>44984.278946759259</v>
      </c>
      <c r="L780" s="38" t="s">
        <v>46</v>
      </c>
      <c r="M780" s="39">
        <v>44967.278946759259</v>
      </c>
      <c r="N780" s="32" t="s">
        <v>48</v>
      </c>
      <c r="O780" s="32" t="s">
        <v>26</v>
      </c>
      <c r="P780" s="36"/>
      <c r="Q780" s="32"/>
      <c r="R780" s="32"/>
      <c r="S780" s="32"/>
      <c r="T780" s="36">
        <v>44971.278946759259</v>
      </c>
      <c r="U780" s="32"/>
      <c r="V780" s="32">
        <v>0</v>
      </c>
      <c r="W780" s="32"/>
      <c r="X780" s="32"/>
      <c r="Y780" s="32"/>
      <c r="Z780" s="32"/>
      <c r="AA780" s="32" t="s">
        <v>31</v>
      </c>
      <c r="AC780" s="38">
        <f>ABS(M780-J780)</f>
        <v>13</v>
      </c>
      <c r="AD780" s="40"/>
      <c r="AE780" s="37">
        <v>2</v>
      </c>
      <c r="AF780" s="37">
        <v>30</v>
      </c>
      <c r="AG780" s="32"/>
      <c r="AH780" s="32"/>
      <c r="AI780" s="32"/>
      <c r="AJ780" s="37">
        <f>I780-H780</f>
        <v>3</v>
      </c>
    </row>
    <row r="781" spans="1:38" x14ac:dyDescent="0.35">
      <c r="A781" s="32">
        <v>1472</v>
      </c>
      <c r="B781" s="32" t="s">
        <v>1714</v>
      </c>
      <c r="C781" s="32" t="s">
        <v>52</v>
      </c>
      <c r="D781" s="32" t="s">
        <v>2474</v>
      </c>
      <c r="E781" s="32" t="s">
        <v>2523</v>
      </c>
      <c r="F781" s="32" t="str">
        <f t="shared" si="29"/>
        <v>M and E-Business Partner</v>
      </c>
      <c r="G781" s="32" t="s">
        <v>42</v>
      </c>
      <c r="H781" s="36">
        <v>44948.278946759259</v>
      </c>
      <c r="I781" s="36">
        <v>44950.278946759259</v>
      </c>
      <c r="J781" s="36">
        <f>I781+AE781</f>
        <v>44954.278946759259</v>
      </c>
      <c r="K781" s="36">
        <f>J781+AF781</f>
        <v>44964.278946759259</v>
      </c>
      <c r="L781" s="38" t="s">
        <v>46</v>
      </c>
      <c r="M781" s="39">
        <v>44967.278946759259</v>
      </c>
      <c r="N781" s="32" t="s">
        <v>22</v>
      </c>
      <c r="O781" s="32"/>
      <c r="P781" s="36">
        <v>44975.278946759259</v>
      </c>
      <c r="Q781" s="32" t="s">
        <v>22</v>
      </c>
      <c r="R781" s="32"/>
      <c r="S781" s="32"/>
      <c r="T781" s="36">
        <v>44971.278946759259</v>
      </c>
      <c r="U781" s="32"/>
      <c r="V781" s="32">
        <v>0</v>
      </c>
      <c r="W781" s="32"/>
      <c r="X781" s="32"/>
      <c r="Y781" s="32"/>
      <c r="Z781" s="32"/>
      <c r="AA781" s="32"/>
      <c r="AC781" s="38">
        <f>ABS(M781-J781)</f>
        <v>13</v>
      </c>
      <c r="AD781" s="40"/>
      <c r="AE781" s="37">
        <v>4</v>
      </c>
      <c r="AF781" s="37">
        <v>10</v>
      </c>
      <c r="AG781" s="32"/>
      <c r="AH781" s="32"/>
      <c r="AI781" s="32"/>
      <c r="AJ781" s="37">
        <f>I781-H781</f>
        <v>2</v>
      </c>
    </row>
    <row r="782" spans="1:38" x14ac:dyDescent="0.35">
      <c r="A782" s="32">
        <v>1471</v>
      </c>
      <c r="B782" s="32" t="s">
        <v>1542</v>
      </c>
      <c r="C782" s="32" t="s">
        <v>52</v>
      </c>
      <c r="D782" s="32" t="s">
        <v>2474</v>
      </c>
      <c r="E782" s="32" t="s">
        <v>2523</v>
      </c>
      <c r="F782" s="32" t="str">
        <f t="shared" si="29"/>
        <v>M and E-Business Partner</v>
      </c>
      <c r="G782" s="32" t="s">
        <v>42</v>
      </c>
      <c r="H782" s="36">
        <v>44944.278946759259</v>
      </c>
      <c r="I782" s="36">
        <v>44948.278946759259</v>
      </c>
      <c r="J782" s="36">
        <f>I782+AE782</f>
        <v>44954.278946759259</v>
      </c>
      <c r="K782" s="36">
        <f>J782+AF782</f>
        <v>44972.278946759259</v>
      </c>
      <c r="L782" s="38" t="s">
        <v>46</v>
      </c>
      <c r="M782" s="39">
        <v>44969.278946759259</v>
      </c>
      <c r="N782" s="32" t="s">
        <v>21</v>
      </c>
      <c r="O782" s="32"/>
      <c r="P782" s="36">
        <v>44973.278946759259</v>
      </c>
      <c r="Q782" s="32" t="s">
        <v>21</v>
      </c>
      <c r="R782" s="32"/>
      <c r="S782" s="32"/>
      <c r="T782" s="36">
        <v>44971.278946759259</v>
      </c>
      <c r="U782" s="32"/>
      <c r="V782" s="32">
        <v>0</v>
      </c>
      <c r="W782" s="32"/>
      <c r="X782" s="32"/>
      <c r="Y782" s="32"/>
      <c r="Z782" s="32"/>
      <c r="AA782" s="32"/>
      <c r="AC782" s="38">
        <f>ABS(M782-J782)</f>
        <v>15</v>
      </c>
      <c r="AD782" s="40"/>
      <c r="AE782" s="37">
        <v>6</v>
      </c>
      <c r="AF782" s="37">
        <v>18</v>
      </c>
      <c r="AG782" s="32"/>
      <c r="AH782" s="32"/>
      <c r="AI782" s="32"/>
      <c r="AJ782" s="37">
        <f>I782-H782</f>
        <v>4</v>
      </c>
    </row>
    <row r="783" spans="1:38" x14ac:dyDescent="0.35">
      <c r="A783" s="32">
        <v>1380</v>
      </c>
      <c r="B783" s="32" t="s">
        <v>2418</v>
      </c>
      <c r="C783" s="32" t="s">
        <v>52</v>
      </c>
      <c r="D783" s="32" t="s">
        <v>2474</v>
      </c>
      <c r="E783" s="32" t="s">
        <v>2519</v>
      </c>
      <c r="F783" s="32" t="str">
        <f t="shared" si="29"/>
        <v>M and E-Analyst</v>
      </c>
      <c r="G783" s="32" t="s">
        <v>42</v>
      </c>
      <c r="H783" s="36">
        <v>44861.130648148152</v>
      </c>
      <c r="I783" s="36">
        <v>44865.130648148152</v>
      </c>
      <c r="J783" s="36">
        <f>I783+AE783</f>
        <v>44869.130648148152</v>
      </c>
      <c r="K783" s="36">
        <f>J783+AF783</f>
        <v>44887.130648148152</v>
      </c>
      <c r="L783" s="38" t="s">
        <v>46</v>
      </c>
      <c r="M783" s="39">
        <v>44870.130648148152</v>
      </c>
      <c r="N783" s="32" t="s">
        <v>48</v>
      </c>
      <c r="O783" s="32" t="s">
        <v>24</v>
      </c>
      <c r="P783" s="36"/>
      <c r="Q783" s="32"/>
      <c r="R783" s="32"/>
      <c r="S783" s="32"/>
      <c r="T783" s="36"/>
      <c r="U783" s="32"/>
      <c r="V783" s="32">
        <v>0</v>
      </c>
      <c r="W783" s="32"/>
      <c r="X783" s="32"/>
      <c r="Y783" s="32"/>
      <c r="Z783" s="32"/>
      <c r="AA783" s="32" t="s">
        <v>31</v>
      </c>
      <c r="AC783" s="38">
        <f>ABS(M783-J783)</f>
        <v>1</v>
      </c>
      <c r="AD783" s="40"/>
      <c r="AE783" s="37">
        <v>4</v>
      </c>
      <c r="AF783" s="37">
        <v>18</v>
      </c>
      <c r="AG783" s="32"/>
      <c r="AH783" s="32"/>
      <c r="AI783" s="32"/>
      <c r="AJ783" s="37">
        <f>I783-H783</f>
        <v>4</v>
      </c>
    </row>
    <row r="784" spans="1:38" x14ac:dyDescent="0.35">
      <c r="A784" s="32">
        <v>1375</v>
      </c>
      <c r="B784" s="32" t="s">
        <v>1788</v>
      </c>
      <c r="C784" s="32" t="s">
        <v>52</v>
      </c>
      <c r="D784" s="32" t="s">
        <v>2474</v>
      </c>
      <c r="E784" s="32" t="s">
        <v>2519</v>
      </c>
      <c r="F784" s="32" t="str">
        <f t="shared" si="29"/>
        <v>M and E-Analyst</v>
      </c>
      <c r="G784" s="32" t="s">
        <v>42</v>
      </c>
      <c r="H784" s="36">
        <v>44859.130648148152</v>
      </c>
      <c r="I784" s="36">
        <v>44863.130648148152</v>
      </c>
      <c r="J784" s="36">
        <f>I784+AE784</f>
        <v>44869.130648148152</v>
      </c>
      <c r="K784" s="36">
        <f>J784+AF784</f>
        <v>44889.130648148152</v>
      </c>
      <c r="L784" s="38" t="s">
        <v>46</v>
      </c>
      <c r="M784" s="39">
        <v>44881.130648148152</v>
      </c>
      <c r="N784" s="32" t="s">
        <v>48</v>
      </c>
      <c r="O784" s="32" t="s">
        <v>26</v>
      </c>
      <c r="P784" s="36"/>
      <c r="Q784" s="32"/>
      <c r="R784" s="32"/>
      <c r="S784" s="32"/>
      <c r="T784" s="36">
        <v>44882.130648148152</v>
      </c>
      <c r="U784" s="32"/>
      <c r="V784" s="32">
        <v>0</v>
      </c>
      <c r="W784" s="32"/>
      <c r="X784" s="32"/>
      <c r="Y784" s="32"/>
      <c r="Z784" s="32"/>
      <c r="AA784" s="32" t="s">
        <v>30</v>
      </c>
      <c r="AC784" s="38">
        <f>ABS(M784-J784)</f>
        <v>12</v>
      </c>
      <c r="AD784" s="40"/>
      <c r="AE784" s="37">
        <v>6</v>
      </c>
      <c r="AF784" s="37">
        <v>20</v>
      </c>
      <c r="AG784" s="32"/>
      <c r="AH784" s="32"/>
      <c r="AI784" s="32"/>
      <c r="AJ784" s="37">
        <f>I784-H784</f>
        <v>4</v>
      </c>
    </row>
    <row r="785" spans="1:38" x14ac:dyDescent="0.35">
      <c r="A785" s="32">
        <v>1349</v>
      </c>
      <c r="B785" s="32" t="s">
        <v>1844</v>
      </c>
      <c r="C785" s="32" t="s">
        <v>52</v>
      </c>
      <c r="D785" s="32" t="s">
        <v>2474</v>
      </c>
      <c r="E785" s="32" t="s">
        <v>2519</v>
      </c>
      <c r="F785" s="32" t="str">
        <f t="shared" si="29"/>
        <v>M and E-Analyst</v>
      </c>
      <c r="G785" s="32" t="s">
        <v>42</v>
      </c>
      <c r="H785" s="36">
        <v>45092.039097222223</v>
      </c>
      <c r="I785" s="36">
        <v>45095.039097222223</v>
      </c>
      <c r="J785" s="36">
        <f>I785+AE785</f>
        <v>45100.039097222223</v>
      </c>
      <c r="K785" s="36">
        <f>J785+AF785</f>
        <v>45129.039097222223</v>
      </c>
      <c r="L785" s="38" t="s">
        <v>46</v>
      </c>
      <c r="M785" s="39">
        <v>45107.039097222223</v>
      </c>
      <c r="N785" s="32" t="s">
        <v>48</v>
      </c>
      <c r="O785" s="32" t="s">
        <v>28</v>
      </c>
      <c r="P785" s="36"/>
      <c r="Q785" s="32"/>
      <c r="R785" s="32"/>
      <c r="S785" s="32"/>
      <c r="T785" s="36"/>
      <c r="U785" s="32"/>
      <c r="V785" s="32">
        <v>0</v>
      </c>
      <c r="W785" s="32"/>
      <c r="X785" s="32"/>
      <c r="Y785" s="32"/>
      <c r="Z785" s="32"/>
      <c r="AA785" s="32" t="s">
        <v>30</v>
      </c>
      <c r="AC785" s="38">
        <f>ABS(M785-J785)</f>
        <v>7</v>
      </c>
      <c r="AD785" s="40"/>
      <c r="AE785" s="37">
        <v>5</v>
      </c>
      <c r="AF785" s="37">
        <v>29</v>
      </c>
      <c r="AG785" s="32"/>
      <c r="AH785" s="32"/>
      <c r="AI785" s="32"/>
      <c r="AJ785" s="37">
        <f>I785-H785</f>
        <v>3</v>
      </c>
    </row>
    <row r="786" spans="1:38" x14ac:dyDescent="0.35">
      <c r="A786" s="32">
        <v>1344</v>
      </c>
      <c r="B786" s="32" t="s">
        <v>1629</v>
      </c>
      <c r="C786" s="32" t="s">
        <v>52</v>
      </c>
      <c r="D786" s="32" t="s">
        <v>2474</v>
      </c>
      <c r="E786" s="32" t="s">
        <v>2519</v>
      </c>
      <c r="F786" s="32" t="str">
        <f t="shared" si="29"/>
        <v>M and E-Analyst</v>
      </c>
      <c r="G786" s="32" t="s">
        <v>42</v>
      </c>
      <c r="H786" s="36">
        <v>45091.039097222223</v>
      </c>
      <c r="I786" s="36">
        <v>45095.039097222223</v>
      </c>
      <c r="J786" s="36">
        <f>I786+AE786</f>
        <v>45100.039097222223</v>
      </c>
      <c r="K786" s="36">
        <f>J786+AF786</f>
        <v>45123.039097222223</v>
      </c>
      <c r="L786" s="38" t="s">
        <v>46</v>
      </c>
      <c r="M786" s="39">
        <v>45105.039097222223</v>
      </c>
      <c r="N786" s="32" t="s">
        <v>21</v>
      </c>
      <c r="O786" s="32"/>
      <c r="P786" s="36">
        <v>45108.039097222223</v>
      </c>
      <c r="Q786" s="32" t="s">
        <v>21</v>
      </c>
      <c r="R786" s="32"/>
      <c r="S786" s="32"/>
      <c r="T786" s="36">
        <v>45107.039097222223</v>
      </c>
      <c r="U786" s="32"/>
      <c r="V786" s="32">
        <v>0</v>
      </c>
      <c r="W786" s="32"/>
      <c r="X786" s="32"/>
      <c r="Y786" s="32"/>
      <c r="Z786" s="32"/>
      <c r="AA786" s="32"/>
      <c r="AC786" s="38">
        <f>ABS(M786-J786)</f>
        <v>5</v>
      </c>
      <c r="AD786" s="40"/>
      <c r="AE786" s="37">
        <v>5</v>
      </c>
      <c r="AF786" s="37">
        <v>23</v>
      </c>
      <c r="AG786" s="32"/>
      <c r="AH786" s="32"/>
      <c r="AI786" s="32"/>
      <c r="AJ786" s="37">
        <f>I786-H786</f>
        <v>4</v>
      </c>
    </row>
    <row r="787" spans="1:38" x14ac:dyDescent="0.35">
      <c r="A787" s="32">
        <v>1092</v>
      </c>
      <c r="B787" s="32" t="s">
        <v>1279</v>
      </c>
      <c r="C787" s="32" t="s">
        <v>52</v>
      </c>
      <c r="D787" s="32" t="s">
        <v>2474</v>
      </c>
      <c r="E787" s="32" t="s">
        <v>2519</v>
      </c>
      <c r="F787" s="32" t="str">
        <f t="shared" si="29"/>
        <v>M and E-Analyst</v>
      </c>
      <c r="G787" s="32" t="s">
        <v>42</v>
      </c>
      <c r="H787" s="36">
        <v>45041.26462962963</v>
      </c>
      <c r="I787" s="36">
        <v>45045.26462962963</v>
      </c>
      <c r="J787" s="36">
        <f>I787+AE787</f>
        <v>45046.26462962963</v>
      </c>
      <c r="K787" s="36">
        <f>J787+AF787</f>
        <v>45073.26462962963</v>
      </c>
      <c r="L787" s="38" t="s">
        <v>46</v>
      </c>
      <c r="M787" s="39">
        <v>45050.26462962963</v>
      </c>
      <c r="N787" s="32" t="s">
        <v>20</v>
      </c>
      <c r="O787" s="32"/>
      <c r="P787" s="36">
        <v>45055.26462962963</v>
      </c>
      <c r="Q787" s="32" t="s">
        <v>20</v>
      </c>
      <c r="R787" s="36">
        <v>45052.26462962963</v>
      </c>
      <c r="S787" s="36">
        <v>45055.26462962963</v>
      </c>
      <c r="T787" s="36">
        <v>45052.26462962963</v>
      </c>
      <c r="U787" s="36">
        <v>45062.26462962963</v>
      </c>
      <c r="V787" s="41">
        <v>1</v>
      </c>
      <c r="W787" s="36">
        <v>45063.26462962963</v>
      </c>
      <c r="X787" s="36">
        <v>45064.26462962963</v>
      </c>
      <c r="Y787" s="36">
        <v>45065.26462962963</v>
      </c>
      <c r="Z787" s="32"/>
      <c r="AA787" s="32"/>
      <c r="AB787" s="5">
        <v>45083.26462962963</v>
      </c>
      <c r="AC787" s="38">
        <f>ABS(M787-J787)</f>
        <v>4</v>
      </c>
      <c r="AD787" s="37">
        <f>U787-H787</f>
        <v>21</v>
      </c>
      <c r="AE787" s="37">
        <v>1</v>
      </c>
      <c r="AF787" s="37">
        <v>27</v>
      </c>
      <c r="AG787" s="32">
        <v>171</v>
      </c>
      <c r="AH787" s="41">
        <f>W787-U787</f>
        <v>1</v>
      </c>
      <c r="AI787" s="42">
        <f>U787-M787</f>
        <v>12</v>
      </c>
      <c r="AJ787" s="37">
        <f>I787-H787</f>
        <v>4</v>
      </c>
      <c r="AK787">
        <f>AB787-U787</f>
        <v>21</v>
      </c>
      <c r="AL787" s="11">
        <f>Y787-X787</f>
        <v>1</v>
      </c>
    </row>
    <row r="788" spans="1:38" x14ac:dyDescent="0.35">
      <c r="A788" s="32">
        <v>1052</v>
      </c>
      <c r="B788" s="32" t="s">
        <v>1966</v>
      </c>
      <c r="C788" s="32" t="s">
        <v>52</v>
      </c>
      <c r="D788" s="32" t="s">
        <v>2474</v>
      </c>
      <c r="E788" s="32" t="s">
        <v>2519</v>
      </c>
      <c r="F788" s="32" t="str">
        <f t="shared" si="29"/>
        <v>M and E-Analyst</v>
      </c>
      <c r="G788" s="32" t="s">
        <v>42</v>
      </c>
      <c r="H788" s="36">
        <v>45158.180486111109</v>
      </c>
      <c r="I788" s="36">
        <v>45162.180486111109</v>
      </c>
      <c r="J788" s="36">
        <f>I788+AE788</f>
        <v>45163.180486111109</v>
      </c>
      <c r="K788" s="36">
        <f>J788+AF788</f>
        <v>45171.180486111109</v>
      </c>
      <c r="L788" s="38" t="s">
        <v>46</v>
      </c>
      <c r="M788" s="39">
        <v>45169.180486111109</v>
      </c>
      <c r="N788" s="32" t="s">
        <v>48</v>
      </c>
      <c r="O788" s="32" t="s">
        <v>26</v>
      </c>
      <c r="P788" s="36"/>
      <c r="Q788" s="32"/>
      <c r="R788" s="32"/>
      <c r="S788" s="32"/>
      <c r="T788" s="36">
        <v>45170.180486111109</v>
      </c>
      <c r="U788" s="32"/>
      <c r="V788" s="32">
        <v>0</v>
      </c>
      <c r="W788" s="32"/>
      <c r="X788" s="32"/>
      <c r="Y788" s="32"/>
      <c r="Z788" s="32"/>
      <c r="AA788" s="32" t="s">
        <v>30</v>
      </c>
      <c r="AC788" s="38">
        <f>ABS(M788-J788)</f>
        <v>6</v>
      </c>
      <c r="AD788" s="40"/>
      <c r="AE788" s="37">
        <v>1</v>
      </c>
      <c r="AF788" s="37">
        <v>8</v>
      </c>
      <c r="AG788" s="32"/>
      <c r="AH788" s="32"/>
      <c r="AI788" s="32"/>
      <c r="AJ788" s="37">
        <f>I788-H788</f>
        <v>4</v>
      </c>
    </row>
    <row r="789" spans="1:38" x14ac:dyDescent="0.35">
      <c r="A789" s="32">
        <v>1051</v>
      </c>
      <c r="B789" s="32" t="s">
        <v>1066</v>
      </c>
      <c r="C789" s="32" t="s">
        <v>52</v>
      </c>
      <c r="D789" s="32" t="s">
        <v>2474</v>
      </c>
      <c r="E789" s="32" t="s">
        <v>2519</v>
      </c>
      <c r="F789" s="32" t="str">
        <f t="shared" si="29"/>
        <v>M and E-Analyst</v>
      </c>
      <c r="G789" s="32" t="s">
        <v>42</v>
      </c>
      <c r="H789" s="36">
        <v>45159.180486111109</v>
      </c>
      <c r="I789" s="36">
        <v>45161.180486111109</v>
      </c>
      <c r="J789" s="36">
        <f>I789+AE789</f>
        <v>45163.180486111109</v>
      </c>
      <c r="K789" s="36">
        <f>J789+AF789</f>
        <v>45177.180486111109</v>
      </c>
      <c r="L789" s="38" t="s">
        <v>47</v>
      </c>
      <c r="M789" s="39"/>
      <c r="N789" s="32"/>
      <c r="O789" s="32"/>
      <c r="P789" s="36"/>
      <c r="Q789" s="32"/>
      <c r="R789" s="32"/>
      <c r="S789" s="32"/>
      <c r="T789" s="36"/>
      <c r="U789" s="32"/>
      <c r="V789" s="32">
        <v>0</v>
      </c>
      <c r="W789" s="32"/>
      <c r="X789" s="32"/>
      <c r="Y789" s="32"/>
      <c r="Z789" s="32"/>
      <c r="AA789" s="32"/>
      <c r="AC789" s="38"/>
      <c r="AD789" s="40"/>
      <c r="AE789" s="37">
        <v>2</v>
      </c>
      <c r="AF789" s="37">
        <v>14</v>
      </c>
      <c r="AG789" s="32"/>
      <c r="AH789" s="32"/>
      <c r="AI789" s="32"/>
      <c r="AJ789" s="37">
        <f>I789-H789</f>
        <v>2</v>
      </c>
    </row>
    <row r="790" spans="1:38" x14ac:dyDescent="0.35">
      <c r="A790" s="32">
        <v>1006</v>
      </c>
      <c r="B790" s="32" t="s">
        <v>2258</v>
      </c>
      <c r="C790" s="32" t="s">
        <v>52</v>
      </c>
      <c r="D790" s="32" t="s">
        <v>2474</v>
      </c>
      <c r="E790" s="32" t="s">
        <v>2519</v>
      </c>
      <c r="F790" s="32" t="str">
        <f t="shared" si="29"/>
        <v>M and E-Analyst</v>
      </c>
      <c r="G790" s="32" t="s">
        <v>42</v>
      </c>
      <c r="H790" s="36">
        <v>44918.68855324074</v>
      </c>
      <c r="I790" s="36">
        <v>44922.68855324074</v>
      </c>
      <c r="J790" s="36">
        <f>I790+AE790</f>
        <v>44923.68855324074</v>
      </c>
      <c r="K790" s="36">
        <f>J790+AF790</f>
        <v>44946.68855324074</v>
      </c>
      <c r="L790" s="38" t="s">
        <v>46</v>
      </c>
      <c r="M790" s="39">
        <v>44936.68855324074</v>
      </c>
      <c r="N790" s="32" t="s">
        <v>48</v>
      </c>
      <c r="O790" s="32" t="s">
        <v>26</v>
      </c>
      <c r="P790" s="36"/>
      <c r="Q790" s="32"/>
      <c r="R790" s="32"/>
      <c r="S790" s="32"/>
      <c r="T790" s="36">
        <v>44940.68855324074</v>
      </c>
      <c r="U790" s="32"/>
      <c r="V790" s="32">
        <v>0</v>
      </c>
      <c r="W790" s="32"/>
      <c r="X790" s="32"/>
      <c r="Y790" s="32"/>
      <c r="Z790" s="32"/>
      <c r="AA790" s="32" t="s">
        <v>31</v>
      </c>
      <c r="AC790" s="38">
        <f>ABS(M790-J790)</f>
        <v>13</v>
      </c>
      <c r="AD790" s="40"/>
      <c r="AE790" s="37">
        <v>1</v>
      </c>
      <c r="AF790" s="37">
        <v>23</v>
      </c>
      <c r="AG790" s="32"/>
      <c r="AH790" s="32"/>
      <c r="AI790" s="32"/>
      <c r="AJ790" s="37">
        <f>I790-H790</f>
        <v>4</v>
      </c>
    </row>
    <row r="791" spans="1:38" x14ac:dyDescent="0.35">
      <c r="A791" s="32">
        <v>1004</v>
      </c>
      <c r="B791" s="32" t="s">
        <v>1235</v>
      </c>
      <c r="C791" s="32" t="s">
        <v>52</v>
      </c>
      <c r="D791" s="32" t="s">
        <v>2474</v>
      </c>
      <c r="E791" s="32" t="s">
        <v>2519</v>
      </c>
      <c r="F791" s="32" t="str">
        <f t="shared" si="29"/>
        <v>M and E-Analyst</v>
      </c>
      <c r="G791" s="32" t="s">
        <v>42</v>
      </c>
      <c r="H791" s="36">
        <v>44918.68855324074</v>
      </c>
      <c r="I791" s="36">
        <v>44921.68855324074</v>
      </c>
      <c r="J791" s="36">
        <f>I791+AE791</f>
        <v>44923.68855324074</v>
      </c>
      <c r="K791" s="36">
        <f>J791+AF791</f>
        <v>44931.68855324074</v>
      </c>
      <c r="L791" s="38" t="s">
        <v>47</v>
      </c>
      <c r="M791" s="39"/>
      <c r="N791" s="32"/>
      <c r="O791" s="32"/>
      <c r="P791" s="36"/>
      <c r="Q791" s="32"/>
      <c r="R791" s="32"/>
      <c r="S791" s="32"/>
      <c r="T791" s="36"/>
      <c r="U791" s="32"/>
      <c r="V791" s="32">
        <v>0</v>
      </c>
      <c r="W791" s="32"/>
      <c r="X791" s="32"/>
      <c r="Y791" s="32"/>
      <c r="Z791" s="32"/>
      <c r="AA791" s="32"/>
      <c r="AC791" s="38"/>
      <c r="AD791" s="40"/>
      <c r="AE791" s="37">
        <v>2</v>
      </c>
      <c r="AF791" s="37">
        <v>8</v>
      </c>
      <c r="AG791" s="32"/>
      <c r="AH791" s="32"/>
      <c r="AI791" s="32"/>
      <c r="AJ791" s="37">
        <f>I791-H791</f>
        <v>3</v>
      </c>
    </row>
    <row r="792" spans="1:38" x14ac:dyDescent="0.35">
      <c r="A792" s="32">
        <v>1003</v>
      </c>
      <c r="B792" s="32" t="s">
        <v>1284</v>
      </c>
      <c r="C792" s="32" t="s">
        <v>52</v>
      </c>
      <c r="D792" s="32" t="s">
        <v>2474</v>
      </c>
      <c r="E792" s="32" t="s">
        <v>2519</v>
      </c>
      <c r="F792" s="32" t="str">
        <f t="shared" si="29"/>
        <v>M and E-Analyst</v>
      </c>
      <c r="G792" s="32" t="s">
        <v>42</v>
      </c>
      <c r="H792" s="36">
        <v>44913.68855324074</v>
      </c>
      <c r="I792" s="36">
        <v>44917.68855324074</v>
      </c>
      <c r="J792" s="36">
        <f>I792+AE792</f>
        <v>44923.68855324074</v>
      </c>
      <c r="K792" s="36">
        <f>J792+AF792</f>
        <v>44930.68855324074</v>
      </c>
      <c r="L792" s="38" t="s">
        <v>46</v>
      </c>
      <c r="M792" s="39">
        <v>44937.68855324074</v>
      </c>
      <c r="N792" s="32" t="s">
        <v>20</v>
      </c>
      <c r="O792" s="32"/>
      <c r="P792" s="36">
        <v>44941.68855324074</v>
      </c>
      <c r="Q792" s="32" t="s">
        <v>20</v>
      </c>
      <c r="R792" s="36">
        <v>44939.68855324074</v>
      </c>
      <c r="S792" s="36">
        <v>44940.68855324074</v>
      </c>
      <c r="T792" s="36">
        <v>44938.68855324074</v>
      </c>
      <c r="U792" s="36">
        <v>44948.68855324074</v>
      </c>
      <c r="V792" s="41">
        <v>1</v>
      </c>
      <c r="W792" s="36">
        <v>44951.68855324074</v>
      </c>
      <c r="X792" s="36">
        <v>44954.68855324074</v>
      </c>
      <c r="Y792" s="36">
        <v>44957.68855324074</v>
      </c>
      <c r="Z792" s="32"/>
      <c r="AA792" s="32"/>
      <c r="AB792" s="5">
        <v>44973.68855324074</v>
      </c>
      <c r="AC792" s="38">
        <f>ABS(M792-J792)</f>
        <v>14</v>
      </c>
      <c r="AD792" s="37">
        <f>U792-H792</f>
        <v>35</v>
      </c>
      <c r="AE792" s="37">
        <v>6</v>
      </c>
      <c r="AF792" s="37">
        <v>7</v>
      </c>
      <c r="AG792" s="32">
        <v>180</v>
      </c>
      <c r="AH792" s="41">
        <f>W792-U792</f>
        <v>3</v>
      </c>
      <c r="AI792" s="42">
        <f>U792-M792</f>
        <v>11</v>
      </c>
      <c r="AJ792" s="37">
        <f>I792-H792</f>
        <v>4</v>
      </c>
      <c r="AK792">
        <f>AB792-U792</f>
        <v>25</v>
      </c>
      <c r="AL792" s="11">
        <f t="shared" ref="AL792:AL793" si="30">Y792-X792</f>
        <v>3</v>
      </c>
    </row>
    <row r="793" spans="1:38" x14ac:dyDescent="0.35">
      <c r="A793" s="32">
        <v>990</v>
      </c>
      <c r="B793" s="32" t="s">
        <v>982</v>
      </c>
      <c r="C793" s="32" t="s">
        <v>52</v>
      </c>
      <c r="D793" s="32" t="s">
        <v>2474</v>
      </c>
      <c r="E793" s="32" t="s">
        <v>2519</v>
      </c>
      <c r="F793" s="32" t="str">
        <f t="shared" si="29"/>
        <v>M and E-Analyst</v>
      </c>
      <c r="G793" s="32" t="s">
        <v>42</v>
      </c>
      <c r="H793" s="36">
        <v>44796.241203703707</v>
      </c>
      <c r="I793" s="36">
        <v>44799.241203703707</v>
      </c>
      <c r="J793" s="36">
        <f>I793+AE793</f>
        <v>44803.241203703707</v>
      </c>
      <c r="K793" s="36">
        <f>J793+AF793</f>
        <v>44827.241203703707</v>
      </c>
      <c r="L793" s="38" t="s">
        <v>46</v>
      </c>
      <c r="M793" s="39">
        <v>44808.241203703707</v>
      </c>
      <c r="N793" s="32" t="s">
        <v>20</v>
      </c>
      <c r="O793" s="32"/>
      <c r="P793" s="36">
        <v>44811.241203703707</v>
      </c>
      <c r="Q793" s="32" t="s">
        <v>20</v>
      </c>
      <c r="R793" s="36">
        <v>44810.241203703707</v>
      </c>
      <c r="S793" s="36">
        <v>44811.241203703707</v>
      </c>
      <c r="T793" s="36">
        <v>44809.241203703707</v>
      </c>
      <c r="U793" s="36">
        <v>44812.241203703707</v>
      </c>
      <c r="V793" s="41">
        <v>1</v>
      </c>
      <c r="W793" s="36">
        <v>44815.241203703707</v>
      </c>
      <c r="X793" s="36">
        <v>44818.241203703707</v>
      </c>
      <c r="Y793" s="36">
        <v>44819.241203703707</v>
      </c>
      <c r="Z793" s="32"/>
      <c r="AA793" s="32"/>
      <c r="AB793" s="5">
        <v>44842.241203703707</v>
      </c>
      <c r="AC793" s="38">
        <f>ABS(M793-J793)</f>
        <v>5</v>
      </c>
      <c r="AD793" s="37">
        <f>U793-H793</f>
        <v>16</v>
      </c>
      <c r="AE793" s="37">
        <v>4</v>
      </c>
      <c r="AF793" s="37">
        <v>24</v>
      </c>
      <c r="AG793" s="32">
        <v>131</v>
      </c>
      <c r="AH793" s="41">
        <f>W793-U793</f>
        <v>3</v>
      </c>
      <c r="AI793" s="42">
        <f>U793-M793</f>
        <v>4</v>
      </c>
      <c r="AJ793" s="37">
        <f>I793-H793</f>
        <v>3</v>
      </c>
      <c r="AK793">
        <f>AB793-U793</f>
        <v>30</v>
      </c>
      <c r="AL793" s="11">
        <f t="shared" si="30"/>
        <v>1</v>
      </c>
    </row>
    <row r="794" spans="1:38" x14ac:dyDescent="0.35">
      <c r="A794" s="32">
        <v>989</v>
      </c>
      <c r="B794" s="32" t="s">
        <v>981</v>
      </c>
      <c r="C794" s="32" t="s">
        <v>52</v>
      </c>
      <c r="D794" s="32" t="s">
        <v>2474</v>
      </c>
      <c r="E794" s="32" t="s">
        <v>2519</v>
      </c>
      <c r="F794" s="32" t="str">
        <f t="shared" si="29"/>
        <v>M and E-Analyst</v>
      </c>
      <c r="G794" s="32" t="s">
        <v>42</v>
      </c>
      <c r="H794" s="36">
        <v>44801.241203703707</v>
      </c>
      <c r="I794" s="36">
        <v>44802.241203703707</v>
      </c>
      <c r="J794" s="36">
        <f>I794+AE794</f>
        <v>44803.241203703707</v>
      </c>
      <c r="K794" s="36">
        <f>J794+AF794</f>
        <v>44815.241203703707</v>
      </c>
      <c r="L794" s="38" t="s">
        <v>46</v>
      </c>
      <c r="M794" s="39">
        <v>44820.241203703707</v>
      </c>
      <c r="N794" s="32" t="s">
        <v>21</v>
      </c>
      <c r="O794" s="32"/>
      <c r="P794" s="36">
        <v>44825.241203703707</v>
      </c>
      <c r="Q794" s="32" t="s">
        <v>21</v>
      </c>
      <c r="R794" s="32"/>
      <c r="S794" s="32"/>
      <c r="T794" s="36">
        <v>44821.241203703707</v>
      </c>
      <c r="U794" s="32"/>
      <c r="V794" s="32">
        <v>0</v>
      </c>
      <c r="W794" s="32"/>
      <c r="X794" s="32"/>
      <c r="Y794" s="32"/>
      <c r="Z794" s="32"/>
      <c r="AA794" s="32"/>
      <c r="AC794" s="38">
        <f>ABS(M794-J794)</f>
        <v>17</v>
      </c>
      <c r="AD794" s="40"/>
      <c r="AE794" s="37">
        <v>1</v>
      </c>
      <c r="AF794" s="37">
        <v>12</v>
      </c>
      <c r="AG794" s="32"/>
      <c r="AH794" s="32"/>
      <c r="AI794" s="32"/>
      <c r="AJ794" s="37">
        <f>I794-H794</f>
        <v>1</v>
      </c>
    </row>
    <row r="795" spans="1:38" x14ac:dyDescent="0.35">
      <c r="A795" s="32">
        <v>988</v>
      </c>
      <c r="B795" s="32" t="s">
        <v>980</v>
      </c>
      <c r="C795" s="32" t="s">
        <v>52</v>
      </c>
      <c r="D795" s="32" t="s">
        <v>2474</v>
      </c>
      <c r="E795" s="32" t="s">
        <v>2519</v>
      </c>
      <c r="F795" s="32" t="str">
        <f t="shared" si="29"/>
        <v>M and E-Analyst</v>
      </c>
      <c r="G795" s="32" t="s">
        <v>42</v>
      </c>
      <c r="H795" s="36">
        <v>44795.241203703707</v>
      </c>
      <c r="I795" s="36">
        <v>44798.241203703707</v>
      </c>
      <c r="J795" s="36">
        <f>I795+AE795</f>
        <v>44803.241203703707</v>
      </c>
      <c r="K795" s="36">
        <f>J795+AF795</f>
        <v>44832.241203703707</v>
      </c>
      <c r="L795" s="38" t="s">
        <v>47</v>
      </c>
      <c r="M795" s="39"/>
      <c r="N795" s="32"/>
      <c r="O795" s="32"/>
      <c r="P795" s="36"/>
      <c r="Q795" s="32"/>
      <c r="R795" s="32"/>
      <c r="S795" s="32"/>
      <c r="T795" s="36"/>
      <c r="U795" s="32"/>
      <c r="V795" s="32">
        <v>0</v>
      </c>
      <c r="W795" s="32"/>
      <c r="X795" s="32"/>
      <c r="Y795" s="32"/>
      <c r="Z795" s="32"/>
      <c r="AA795" s="32"/>
      <c r="AC795" s="38"/>
      <c r="AD795" s="40"/>
      <c r="AE795" s="37">
        <v>5</v>
      </c>
      <c r="AF795" s="37">
        <v>29</v>
      </c>
      <c r="AG795" s="32"/>
      <c r="AH795" s="32"/>
      <c r="AI795" s="32"/>
      <c r="AJ795" s="37">
        <f>I795-H795</f>
        <v>3</v>
      </c>
    </row>
    <row r="796" spans="1:38" x14ac:dyDescent="0.35">
      <c r="A796" s="32">
        <v>986</v>
      </c>
      <c r="B796" s="32" t="s">
        <v>978</v>
      </c>
      <c r="C796" s="32" t="s">
        <v>52</v>
      </c>
      <c r="D796" s="32" t="s">
        <v>2474</v>
      </c>
      <c r="E796" s="32" t="s">
        <v>2519</v>
      </c>
      <c r="F796" s="32" t="str">
        <f t="shared" si="29"/>
        <v>M and E-Analyst</v>
      </c>
      <c r="G796" s="32" t="s">
        <v>42</v>
      </c>
      <c r="H796" s="36">
        <v>44798.241203703707</v>
      </c>
      <c r="I796" s="36">
        <v>44799.241203703707</v>
      </c>
      <c r="J796" s="36">
        <f>I796+AE796</f>
        <v>44803.241203703707</v>
      </c>
      <c r="K796" s="36">
        <f>J796+AF796</f>
        <v>44811.241203703707</v>
      </c>
      <c r="L796" s="38" t="s">
        <v>46</v>
      </c>
      <c r="M796" s="39">
        <v>44816.241203703707</v>
      </c>
      <c r="N796" s="32" t="s">
        <v>21</v>
      </c>
      <c r="O796" s="32"/>
      <c r="P796" s="36">
        <v>44819.241203703707</v>
      </c>
      <c r="Q796" s="32" t="s">
        <v>21</v>
      </c>
      <c r="R796" s="32"/>
      <c r="S796" s="32"/>
      <c r="T796" s="36">
        <v>44817.241203703707</v>
      </c>
      <c r="U796" s="32"/>
      <c r="V796" s="32">
        <v>0</v>
      </c>
      <c r="W796" s="32"/>
      <c r="X796" s="32"/>
      <c r="Y796" s="32"/>
      <c r="Z796" s="32"/>
      <c r="AA796" s="32"/>
      <c r="AC796" s="38">
        <f>ABS(M796-J796)</f>
        <v>13</v>
      </c>
      <c r="AD796" s="40"/>
      <c r="AE796" s="37">
        <v>4</v>
      </c>
      <c r="AF796" s="37">
        <v>8</v>
      </c>
      <c r="AG796" s="32"/>
      <c r="AH796" s="32"/>
      <c r="AI796" s="32"/>
      <c r="AJ796" s="37">
        <f>I796-H796</f>
        <v>1</v>
      </c>
    </row>
    <row r="797" spans="1:38" x14ac:dyDescent="0.35">
      <c r="A797" s="32">
        <v>985</v>
      </c>
      <c r="B797" s="32" t="s">
        <v>977</v>
      </c>
      <c r="C797" s="32" t="s">
        <v>52</v>
      </c>
      <c r="D797" s="32" t="s">
        <v>2474</v>
      </c>
      <c r="E797" s="32" t="s">
        <v>2519</v>
      </c>
      <c r="F797" s="32" t="str">
        <f t="shared" si="29"/>
        <v>M and E-Analyst</v>
      </c>
      <c r="G797" s="32" t="s">
        <v>42</v>
      </c>
      <c r="H797" s="36">
        <v>44796.241203703707</v>
      </c>
      <c r="I797" s="36">
        <v>44798.241203703707</v>
      </c>
      <c r="J797" s="36">
        <f>I797+AE797</f>
        <v>44803.241203703707</v>
      </c>
      <c r="K797" s="36">
        <f>J797+AF797</f>
        <v>44822.241203703707</v>
      </c>
      <c r="L797" s="38" t="s">
        <v>46</v>
      </c>
      <c r="M797" s="39">
        <v>44807.241203703707</v>
      </c>
      <c r="N797" s="32" t="s">
        <v>48</v>
      </c>
      <c r="O797" s="32" t="s">
        <v>27</v>
      </c>
      <c r="P797" s="36"/>
      <c r="Q797" s="32"/>
      <c r="R797" s="32"/>
      <c r="S797" s="32"/>
      <c r="T797" s="36"/>
      <c r="U797" s="32"/>
      <c r="V797" s="32">
        <v>0</v>
      </c>
      <c r="W797" s="32"/>
      <c r="X797" s="32"/>
      <c r="Y797" s="32"/>
      <c r="Z797" s="32"/>
      <c r="AA797" s="32" t="s">
        <v>30</v>
      </c>
      <c r="AC797" s="38">
        <f>ABS(M797-J797)</f>
        <v>4</v>
      </c>
      <c r="AD797" s="40"/>
      <c r="AE797" s="37">
        <v>5</v>
      </c>
      <c r="AF797" s="37">
        <v>19</v>
      </c>
      <c r="AG797" s="32"/>
      <c r="AH797" s="32"/>
      <c r="AI797" s="32"/>
      <c r="AJ797" s="37">
        <f>I797-H797</f>
        <v>2</v>
      </c>
    </row>
    <row r="798" spans="1:38" x14ac:dyDescent="0.35">
      <c r="A798" s="32">
        <v>983</v>
      </c>
      <c r="B798" s="32" t="s">
        <v>975</v>
      </c>
      <c r="C798" s="32" t="s">
        <v>52</v>
      </c>
      <c r="D798" s="32" t="s">
        <v>2474</v>
      </c>
      <c r="E798" s="32" t="s">
        <v>2519</v>
      </c>
      <c r="F798" s="32" t="str">
        <f t="shared" si="29"/>
        <v>M and E-Analyst</v>
      </c>
      <c r="G798" s="32" t="s">
        <v>42</v>
      </c>
      <c r="H798" s="36">
        <v>44801.241203703707</v>
      </c>
      <c r="I798" s="36">
        <v>44802.241203703707</v>
      </c>
      <c r="J798" s="36">
        <f>I798+AE798</f>
        <v>44803.241203703707</v>
      </c>
      <c r="K798" s="36">
        <f>J798+AF798</f>
        <v>44833.241203703707</v>
      </c>
      <c r="L798" s="38" t="s">
        <v>46</v>
      </c>
      <c r="M798" s="39">
        <v>44810.241203703707</v>
      </c>
      <c r="N798" s="32" t="s">
        <v>20</v>
      </c>
      <c r="O798" s="32"/>
      <c r="P798" s="36">
        <v>44812.241203703707</v>
      </c>
      <c r="Q798" s="32" t="s">
        <v>20</v>
      </c>
      <c r="R798" s="36">
        <v>44812.241203703707</v>
      </c>
      <c r="S798" s="36">
        <v>44815.241203703707</v>
      </c>
      <c r="T798" s="36">
        <v>44811.241203703707</v>
      </c>
      <c r="U798" s="36">
        <v>44817.241203703707</v>
      </c>
      <c r="V798" s="41">
        <v>1</v>
      </c>
      <c r="W798" s="36">
        <v>44820.241203703707</v>
      </c>
      <c r="X798" s="36">
        <v>44822.241203703707</v>
      </c>
      <c r="Y798" s="36">
        <v>44824.241203703707</v>
      </c>
      <c r="Z798" s="32"/>
      <c r="AA798" s="32"/>
      <c r="AB798" s="5">
        <v>44842.241203703707</v>
      </c>
      <c r="AC798" s="38">
        <f>ABS(M798-J798)</f>
        <v>7</v>
      </c>
      <c r="AD798" s="37">
        <f>U798-H798</f>
        <v>16</v>
      </c>
      <c r="AE798" s="37">
        <v>1</v>
      </c>
      <c r="AF798" s="37">
        <v>30</v>
      </c>
      <c r="AG798" s="32">
        <v>175</v>
      </c>
      <c r="AH798" s="41">
        <f>W798-U798</f>
        <v>3</v>
      </c>
      <c r="AI798" s="42">
        <f>U798-M798</f>
        <v>7</v>
      </c>
      <c r="AJ798" s="37">
        <f>I798-H798</f>
        <v>1</v>
      </c>
      <c r="AK798">
        <f>AB798-U798</f>
        <v>25</v>
      </c>
      <c r="AL798" s="11">
        <f>Y798-X798</f>
        <v>2</v>
      </c>
    </row>
    <row r="799" spans="1:38" x14ac:dyDescent="0.35">
      <c r="A799" s="32">
        <v>878</v>
      </c>
      <c r="B799" s="32" t="s">
        <v>885</v>
      </c>
      <c r="C799" s="32" t="s">
        <v>52</v>
      </c>
      <c r="D799" s="32" t="s">
        <v>2474</v>
      </c>
      <c r="E799" s="32" t="s">
        <v>2519</v>
      </c>
      <c r="F799" s="32" t="str">
        <f t="shared" si="29"/>
        <v>M and E-Analyst</v>
      </c>
      <c r="G799" s="32" t="s">
        <v>42</v>
      </c>
      <c r="H799" s="36">
        <v>44760.80777777778</v>
      </c>
      <c r="I799" s="36">
        <v>44763.80777777778</v>
      </c>
      <c r="J799" s="36">
        <f>I799+AE799</f>
        <v>44768.80777777778</v>
      </c>
      <c r="K799" s="36">
        <f>J799+AF799</f>
        <v>44781.80777777778</v>
      </c>
      <c r="L799" s="38" t="s">
        <v>46</v>
      </c>
      <c r="M799" s="39">
        <v>44778.80777777778</v>
      </c>
      <c r="N799" s="32" t="s">
        <v>21</v>
      </c>
      <c r="O799" s="32"/>
      <c r="P799" s="36">
        <v>44782.80777777778</v>
      </c>
      <c r="Q799" s="32" t="s">
        <v>21</v>
      </c>
      <c r="R799" s="32"/>
      <c r="S799" s="32"/>
      <c r="T799" s="36">
        <v>44781.80777777778</v>
      </c>
      <c r="U799" s="32"/>
      <c r="V799" s="32">
        <v>0</v>
      </c>
      <c r="W799" s="32"/>
      <c r="X799" s="32"/>
      <c r="Y799" s="32"/>
      <c r="Z799" s="32"/>
      <c r="AA799" s="32"/>
      <c r="AC799" s="38">
        <f>ABS(M799-J799)</f>
        <v>10</v>
      </c>
      <c r="AD799" s="40"/>
      <c r="AE799" s="37">
        <v>5</v>
      </c>
      <c r="AF799" s="37">
        <v>13</v>
      </c>
      <c r="AG799" s="32"/>
      <c r="AH799" s="32"/>
      <c r="AI799" s="32"/>
      <c r="AJ799" s="37">
        <f>I799-H799</f>
        <v>3</v>
      </c>
    </row>
    <row r="800" spans="1:38" x14ac:dyDescent="0.35">
      <c r="A800" s="32">
        <v>874</v>
      </c>
      <c r="B800" s="32" t="s">
        <v>883</v>
      </c>
      <c r="C800" s="32" t="s">
        <v>52</v>
      </c>
      <c r="D800" s="32" t="s">
        <v>2474</v>
      </c>
      <c r="E800" s="32" t="s">
        <v>2519</v>
      </c>
      <c r="F800" s="32" t="str">
        <f t="shared" si="29"/>
        <v>M and E-Analyst</v>
      </c>
      <c r="G800" s="32" t="s">
        <v>42</v>
      </c>
      <c r="H800" s="36">
        <v>44759.80777777778</v>
      </c>
      <c r="I800" s="36">
        <v>44763.80777777778</v>
      </c>
      <c r="J800" s="36">
        <f>I800+AE800</f>
        <v>44768.80777777778</v>
      </c>
      <c r="K800" s="36">
        <f>J800+AF800</f>
        <v>44773.80777777778</v>
      </c>
      <c r="L800" s="38" t="s">
        <v>46</v>
      </c>
      <c r="M800" s="39">
        <v>44773.80777777778</v>
      </c>
      <c r="N800" s="32" t="s">
        <v>48</v>
      </c>
      <c r="O800" s="32" t="s">
        <v>25</v>
      </c>
      <c r="P800" s="36"/>
      <c r="Q800" s="32"/>
      <c r="R800" s="32"/>
      <c r="S800" s="32"/>
      <c r="T800" s="36"/>
      <c r="U800" s="32"/>
      <c r="V800" s="32">
        <v>0</v>
      </c>
      <c r="W800" s="32"/>
      <c r="X800" s="32"/>
      <c r="Y800" s="32"/>
      <c r="Z800" s="32"/>
      <c r="AA800" s="32" t="s">
        <v>31</v>
      </c>
      <c r="AC800" s="38">
        <f>ABS(M800-J800)</f>
        <v>5</v>
      </c>
      <c r="AD800" s="40"/>
      <c r="AE800" s="37">
        <v>5</v>
      </c>
      <c r="AF800" s="37">
        <v>5</v>
      </c>
      <c r="AG800" s="32"/>
      <c r="AH800" s="32"/>
      <c r="AI800" s="32"/>
      <c r="AJ800" s="37">
        <f>I800-H800</f>
        <v>4</v>
      </c>
    </row>
    <row r="801" spans="1:38" x14ac:dyDescent="0.35">
      <c r="A801" s="32">
        <v>753</v>
      </c>
      <c r="B801" s="32" t="s">
        <v>779</v>
      </c>
      <c r="C801" s="32" t="s">
        <v>52</v>
      </c>
      <c r="D801" s="32" t="s">
        <v>2474</v>
      </c>
      <c r="E801" s="32" t="s">
        <v>2519</v>
      </c>
      <c r="F801" s="32" t="str">
        <f t="shared" si="29"/>
        <v>M and E-Analyst</v>
      </c>
      <c r="G801" s="32" t="s">
        <v>42</v>
      </c>
      <c r="H801" s="36">
        <v>44941.883877314816</v>
      </c>
      <c r="I801" s="36">
        <v>44942.883877314816</v>
      </c>
      <c r="J801" s="36">
        <f>I801+AE801</f>
        <v>44947.883877314816</v>
      </c>
      <c r="K801" s="36">
        <f>J801+AF801</f>
        <v>44958.883877314816</v>
      </c>
      <c r="L801" s="38" t="s">
        <v>46</v>
      </c>
      <c r="M801" s="39">
        <v>44963.883877314816</v>
      </c>
      <c r="N801" s="32" t="s">
        <v>48</v>
      </c>
      <c r="O801" s="32" t="s">
        <v>24</v>
      </c>
      <c r="P801" s="36"/>
      <c r="Q801" s="32"/>
      <c r="R801" s="32"/>
      <c r="S801" s="32"/>
      <c r="T801" s="36"/>
      <c r="U801" s="32"/>
      <c r="V801" s="32">
        <v>0</v>
      </c>
      <c r="W801" s="32"/>
      <c r="X801" s="32"/>
      <c r="Y801" s="32"/>
      <c r="Z801" s="32"/>
      <c r="AA801" s="32" t="s">
        <v>30</v>
      </c>
      <c r="AC801" s="38">
        <f>ABS(M801-J801)</f>
        <v>16</v>
      </c>
      <c r="AD801" s="40"/>
      <c r="AE801" s="37">
        <v>5</v>
      </c>
      <c r="AF801" s="37">
        <v>11</v>
      </c>
      <c r="AG801" s="32"/>
      <c r="AH801" s="32"/>
      <c r="AI801" s="32"/>
      <c r="AJ801" s="37">
        <f>I801-H801</f>
        <v>1</v>
      </c>
    </row>
    <row r="802" spans="1:38" x14ac:dyDescent="0.35">
      <c r="A802" s="32">
        <v>700</v>
      </c>
      <c r="B802" s="32" t="s">
        <v>729</v>
      </c>
      <c r="C802" s="32" t="s">
        <v>52</v>
      </c>
      <c r="D802" s="32" t="s">
        <v>2474</v>
      </c>
      <c r="E802" s="32" t="s">
        <v>2519</v>
      </c>
      <c r="F802" s="32" t="str">
        <f t="shared" si="29"/>
        <v>M and E-Analyst</v>
      </c>
      <c r="G802" s="32" t="s">
        <v>42</v>
      </c>
      <c r="H802" s="36">
        <v>44870.289201388892</v>
      </c>
      <c r="I802" s="36">
        <v>44874.289201388892</v>
      </c>
      <c r="J802" s="36">
        <f>I802+AE802</f>
        <v>44875.289201388892</v>
      </c>
      <c r="K802" s="36">
        <f>J802+AF802</f>
        <v>44880.289201388892</v>
      </c>
      <c r="L802" s="38" t="s">
        <v>46</v>
      </c>
      <c r="M802" s="39">
        <v>44878.289201388892</v>
      </c>
      <c r="N802" s="32" t="s">
        <v>48</v>
      </c>
      <c r="O802" s="32" t="s">
        <v>28</v>
      </c>
      <c r="P802" s="36"/>
      <c r="Q802" s="32"/>
      <c r="R802" s="32"/>
      <c r="S802" s="32"/>
      <c r="T802" s="36"/>
      <c r="U802" s="32"/>
      <c r="V802" s="32">
        <v>0</v>
      </c>
      <c r="W802" s="32"/>
      <c r="X802" s="32"/>
      <c r="Y802" s="32"/>
      <c r="Z802" s="32"/>
      <c r="AA802" s="32" t="s">
        <v>31</v>
      </c>
      <c r="AC802" s="38">
        <f>ABS(M802-J802)</f>
        <v>3</v>
      </c>
      <c r="AD802" s="40"/>
      <c r="AE802" s="37">
        <v>1</v>
      </c>
      <c r="AF802" s="37">
        <v>5</v>
      </c>
      <c r="AG802" s="32"/>
      <c r="AH802" s="32"/>
      <c r="AI802" s="32"/>
      <c r="AJ802" s="37">
        <f>I802-H802</f>
        <v>4</v>
      </c>
    </row>
    <row r="803" spans="1:38" x14ac:dyDescent="0.35">
      <c r="A803" s="32">
        <v>645</v>
      </c>
      <c r="B803" s="32" t="s">
        <v>680</v>
      </c>
      <c r="C803" s="32" t="s">
        <v>52</v>
      </c>
      <c r="D803" s="32" t="s">
        <v>2474</v>
      </c>
      <c r="E803" s="32" t="s">
        <v>2519</v>
      </c>
      <c r="F803" s="32" t="str">
        <f t="shared" si="29"/>
        <v>M and E-Analyst</v>
      </c>
      <c r="G803" s="32" t="s">
        <v>42</v>
      </c>
      <c r="H803" s="36">
        <v>44785.760729166665</v>
      </c>
      <c r="I803" s="36">
        <v>44786.760729166665</v>
      </c>
      <c r="J803" s="36">
        <f>I803+AE803</f>
        <v>44788.760729166665</v>
      </c>
      <c r="K803" s="36">
        <f>J803+AF803</f>
        <v>44793.760729166665</v>
      </c>
      <c r="L803" s="38" t="s">
        <v>46</v>
      </c>
      <c r="M803" s="39">
        <v>44792.760729166665</v>
      </c>
      <c r="N803" s="32" t="s">
        <v>20</v>
      </c>
      <c r="O803" s="32"/>
      <c r="P803" s="36">
        <v>44797.760729166665</v>
      </c>
      <c r="Q803" s="32" t="s">
        <v>20</v>
      </c>
      <c r="R803" s="36">
        <v>44793.760729166665</v>
      </c>
      <c r="S803" s="36">
        <v>44795.760729166665</v>
      </c>
      <c r="T803" s="36">
        <v>44795.760729166665</v>
      </c>
      <c r="U803" s="36">
        <v>44801.760729166665</v>
      </c>
      <c r="V803" s="41">
        <v>1</v>
      </c>
      <c r="W803" s="36">
        <v>44803.760729166665</v>
      </c>
      <c r="X803" s="36">
        <v>44806.760729166665</v>
      </c>
      <c r="Y803" s="36">
        <v>44809.760729166665</v>
      </c>
      <c r="Z803" s="32"/>
      <c r="AA803" s="32"/>
      <c r="AB803" s="5">
        <v>44817.760729166665</v>
      </c>
      <c r="AC803" s="38">
        <f>ABS(M803-J803)</f>
        <v>4</v>
      </c>
      <c r="AD803" s="37">
        <f>U803-H803</f>
        <v>16</v>
      </c>
      <c r="AE803" s="37">
        <v>2</v>
      </c>
      <c r="AF803" s="37">
        <v>5</v>
      </c>
      <c r="AG803" s="32">
        <v>176</v>
      </c>
      <c r="AH803" s="41">
        <f>W803-U803</f>
        <v>2</v>
      </c>
      <c r="AI803" s="42">
        <f>U803-M803</f>
        <v>9</v>
      </c>
      <c r="AJ803" s="37">
        <f>I803-H803</f>
        <v>1</v>
      </c>
      <c r="AK803">
        <f>AB803-U803</f>
        <v>16</v>
      </c>
      <c r="AL803" s="11">
        <f t="shared" ref="AL803:AL804" si="31">Y803-X803</f>
        <v>3</v>
      </c>
    </row>
    <row r="804" spans="1:38" x14ac:dyDescent="0.35">
      <c r="A804" s="32">
        <v>644</v>
      </c>
      <c r="B804" s="32" t="s">
        <v>679</v>
      </c>
      <c r="C804" s="32" t="s">
        <v>52</v>
      </c>
      <c r="D804" s="32" t="s">
        <v>2474</v>
      </c>
      <c r="E804" s="32" t="s">
        <v>2519</v>
      </c>
      <c r="F804" s="32" t="str">
        <f t="shared" si="29"/>
        <v>M and E-Analyst</v>
      </c>
      <c r="G804" s="32" t="s">
        <v>42</v>
      </c>
      <c r="H804" s="36">
        <v>44781.760729166665</v>
      </c>
      <c r="I804" s="36">
        <v>44784.760729166665</v>
      </c>
      <c r="J804" s="36">
        <f>I804+AE804</f>
        <v>44788.760729166665</v>
      </c>
      <c r="K804" s="36">
        <f>J804+AF804</f>
        <v>44815.760729166665</v>
      </c>
      <c r="L804" s="38" t="s">
        <v>46</v>
      </c>
      <c r="M804" s="39">
        <v>44797.760729166665</v>
      </c>
      <c r="N804" s="32" t="s">
        <v>20</v>
      </c>
      <c r="O804" s="32"/>
      <c r="P804" s="36">
        <v>44802.760729166665</v>
      </c>
      <c r="Q804" s="32" t="s">
        <v>20</v>
      </c>
      <c r="R804" s="36">
        <v>44798.760729166665</v>
      </c>
      <c r="S804" s="36">
        <v>44800.760729166665</v>
      </c>
      <c r="T804" s="36">
        <v>44801.760729166665</v>
      </c>
      <c r="U804" s="36">
        <v>44804.760729166665</v>
      </c>
      <c r="V804" s="41">
        <v>1</v>
      </c>
      <c r="W804" s="36">
        <v>44805.760729166665</v>
      </c>
      <c r="X804" s="36">
        <v>44808.760729166665</v>
      </c>
      <c r="Y804" s="36">
        <v>44809.760729166665</v>
      </c>
      <c r="Z804" s="32"/>
      <c r="AA804" s="32"/>
      <c r="AB804" s="5">
        <v>44830.760729166665</v>
      </c>
      <c r="AC804" s="38">
        <f>ABS(M804-J804)</f>
        <v>9</v>
      </c>
      <c r="AD804" s="37">
        <f>U804-H804</f>
        <v>23</v>
      </c>
      <c r="AE804" s="37">
        <v>4</v>
      </c>
      <c r="AF804" s="37">
        <v>27</v>
      </c>
      <c r="AG804" s="32">
        <v>151</v>
      </c>
      <c r="AH804" s="41">
        <f>W804-U804</f>
        <v>1</v>
      </c>
      <c r="AI804" s="42">
        <f>U804-M804</f>
        <v>7</v>
      </c>
      <c r="AJ804" s="37">
        <f>I804-H804</f>
        <v>3</v>
      </c>
      <c r="AK804">
        <f>AB804-U804</f>
        <v>26</v>
      </c>
      <c r="AL804" s="11">
        <f t="shared" si="31"/>
        <v>1</v>
      </c>
    </row>
    <row r="805" spans="1:38" x14ac:dyDescent="0.35">
      <c r="A805" s="32">
        <v>558</v>
      </c>
      <c r="B805" s="32" t="s">
        <v>606</v>
      </c>
      <c r="C805" s="32" t="s">
        <v>52</v>
      </c>
      <c r="D805" s="32" t="s">
        <v>2474</v>
      </c>
      <c r="E805" s="32" t="s">
        <v>2519</v>
      </c>
      <c r="F805" s="32" t="str">
        <f t="shared" si="29"/>
        <v>M and E-Analyst</v>
      </c>
      <c r="G805" s="32" t="s">
        <v>42</v>
      </c>
      <c r="H805" s="36">
        <v>45086.01053240741</v>
      </c>
      <c r="I805" s="36">
        <v>45088.01053240741</v>
      </c>
      <c r="J805" s="36">
        <f>I805+AE805</f>
        <v>45091.01053240741</v>
      </c>
      <c r="K805" s="36">
        <f>J805+AF805</f>
        <v>45120.01053240741</v>
      </c>
      <c r="L805" s="38" t="s">
        <v>47</v>
      </c>
      <c r="M805" s="39"/>
      <c r="N805" s="32"/>
      <c r="O805" s="32"/>
      <c r="P805" s="36"/>
      <c r="Q805" s="32"/>
      <c r="R805" s="32"/>
      <c r="S805" s="32"/>
      <c r="T805" s="36"/>
      <c r="U805" s="32"/>
      <c r="V805" s="32">
        <v>0</v>
      </c>
      <c r="W805" s="32"/>
      <c r="X805" s="32"/>
      <c r="Y805" s="32"/>
      <c r="Z805" s="32"/>
      <c r="AA805" s="32"/>
      <c r="AC805" s="38"/>
      <c r="AD805" s="40"/>
      <c r="AE805" s="37">
        <v>3</v>
      </c>
      <c r="AF805" s="37">
        <v>29</v>
      </c>
      <c r="AG805" s="32"/>
      <c r="AH805" s="32"/>
      <c r="AI805" s="32"/>
      <c r="AJ805" s="37">
        <f>I805-H805</f>
        <v>2</v>
      </c>
    </row>
    <row r="806" spans="1:38" x14ac:dyDescent="0.35">
      <c r="A806" s="32">
        <v>554</v>
      </c>
      <c r="B806" s="32" t="s">
        <v>602</v>
      </c>
      <c r="C806" s="32" t="s">
        <v>52</v>
      </c>
      <c r="D806" s="32" t="s">
        <v>2474</v>
      </c>
      <c r="E806" s="32" t="s">
        <v>2519</v>
      </c>
      <c r="F806" s="32" t="str">
        <f t="shared" si="29"/>
        <v>M and E-Analyst</v>
      </c>
      <c r="G806" s="32" t="s">
        <v>42</v>
      </c>
      <c r="H806" s="36">
        <v>45086.01053240741</v>
      </c>
      <c r="I806" s="36">
        <v>45088.01053240741</v>
      </c>
      <c r="J806" s="36">
        <f>I806+AE806</f>
        <v>45091.01053240741</v>
      </c>
      <c r="K806" s="36">
        <f>J806+AF806</f>
        <v>45119.01053240741</v>
      </c>
      <c r="L806" s="38" t="s">
        <v>46</v>
      </c>
      <c r="M806" s="39">
        <v>45095.01053240741</v>
      </c>
      <c r="N806" s="32" t="s">
        <v>48</v>
      </c>
      <c r="O806" s="32" t="s">
        <v>26</v>
      </c>
      <c r="P806" s="36"/>
      <c r="Q806" s="32"/>
      <c r="R806" s="32"/>
      <c r="S806" s="32"/>
      <c r="T806" s="36">
        <v>45096.01053240741</v>
      </c>
      <c r="U806" s="32"/>
      <c r="V806" s="32">
        <v>0</v>
      </c>
      <c r="W806" s="32"/>
      <c r="X806" s="32"/>
      <c r="Y806" s="32"/>
      <c r="Z806" s="32"/>
      <c r="AA806" s="32" t="s">
        <v>30</v>
      </c>
      <c r="AC806" s="38">
        <f>ABS(M806-J806)</f>
        <v>4</v>
      </c>
      <c r="AD806" s="40"/>
      <c r="AE806" s="37">
        <v>3</v>
      </c>
      <c r="AF806" s="37">
        <v>28</v>
      </c>
      <c r="AG806" s="32"/>
      <c r="AH806" s="32"/>
      <c r="AI806" s="32"/>
      <c r="AJ806" s="37">
        <f>I806-H806</f>
        <v>2</v>
      </c>
    </row>
    <row r="807" spans="1:38" x14ac:dyDescent="0.35">
      <c r="A807" s="32">
        <v>2989</v>
      </c>
      <c r="B807" s="32" t="s">
        <v>1970</v>
      </c>
      <c r="C807" s="32" t="s">
        <v>52</v>
      </c>
      <c r="D807" s="32" t="s">
        <v>2472</v>
      </c>
      <c r="E807" s="32" t="s">
        <v>36</v>
      </c>
      <c r="F807" s="32" t="str">
        <f t="shared" si="29"/>
        <v>M and E-Manager</v>
      </c>
      <c r="G807" s="32" t="s">
        <v>43</v>
      </c>
      <c r="H807" s="36">
        <v>44928.987974537034</v>
      </c>
      <c r="I807" s="36">
        <v>44930.987974537034</v>
      </c>
      <c r="J807" s="36">
        <f>I807+AE807</f>
        <v>44938.987974537034</v>
      </c>
      <c r="K807" s="36">
        <f>J807+AF807</f>
        <v>44961.987974537034</v>
      </c>
      <c r="L807" s="38" t="s">
        <v>46</v>
      </c>
      <c r="M807" s="39">
        <v>44945.987974537034</v>
      </c>
      <c r="N807" s="32" t="s">
        <v>48</v>
      </c>
      <c r="O807" s="32" t="s">
        <v>28</v>
      </c>
      <c r="P807" s="36"/>
      <c r="Q807" s="32"/>
      <c r="R807" s="32"/>
      <c r="S807" s="32"/>
      <c r="T807" s="36">
        <v>44947.987974537034</v>
      </c>
      <c r="U807" s="32"/>
      <c r="V807" s="32">
        <v>0</v>
      </c>
      <c r="W807" s="32"/>
      <c r="X807" s="32"/>
      <c r="Y807" s="32"/>
      <c r="Z807" s="32"/>
      <c r="AA807" s="32" t="s">
        <v>30</v>
      </c>
      <c r="AC807" s="38">
        <f>ABS(M807-J807)</f>
        <v>7</v>
      </c>
      <c r="AD807" s="40"/>
      <c r="AE807" s="37">
        <v>8</v>
      </c>
      <c r="AF807" s="37">
        <v>23</v>
      </c>
      <c r="AG807" s="32"/>
      <c r="AH807" s="32"/>
      <c r="AI807" s="32"/>
      <c r="AJ807" s="37">
        <f>I807-H807</f>
        <v>2</v>
      </c>
    </row>
    <row r="808" spans="1:38" x14ac:dyDescent="0.35">
      <c r="A808" s="32">
        <v>2907</v>
      </c>
      <c r="B808" s="32" t="s">
        <v>2351</v>
      </c>
      <c r="C808" s="32" t="s">
        <v>52</v>
      </c>
      <c r="D808" s="32" t="s">
        <v>2472</v>
      </c>
      <c r="E808" s="32" t="s">
        <v>36</v>
      </c>
      <c r="F808" s="32" t="str">
        <f t="shared" si="29"/>
        <v>M and E-Manager</v>
      </c>
      <c r="G808" s="32" t="s">
        <v>43</v>
      </c>
      <c r="H808" s="36">
        <v>44616.299814814818</v>
      </c>
      <c r="I808" s="36">
        <v>44617.299814814818</v>
      </c>
      <c r="J808" s="36">
        <f>I808+AE808</f>
        <v>44622.299814814818</v>
      </c>
      <c r="K808" s="36">
        <f>J808+AF808</f>
        <v>44667.299814814818</v>
      </c>
      <c r="L808" s="38" t="s">
        <v>46</v>
      </c>
      <c r="M808" s="39">
        <v>44636.299814814818</v>
      </c>
      <c r="N808" s="32" t="s">
        <v>48</v>
      </c>
      <c r="O808" s="32" t="s">
        <v>27</v>
      </c>
      <c r="P808" s="36"/>
      <c r="Q808" s="32"/>
      <c r="R808" s="32"/>
      <c r="S808" s="32"/>
      <c r="T808" s="36">
        <v>44639.299814814818</v>
      </c>
      <c r="U808" s="32"/>
      <c r="V808" s="32">
        <v>0</v>
      </c>
      <c r="W808" s="32"/>
      <c r="X808" s="32"/>
      <c r="Y808" s="32"/>
      <c r="Z808" s="32"/>
      <c r="AA808" s="32" t="s">
        <v>31</v>
      </c>
      <c r="AC808" s="38">
        <f>ABS(M808-J808)</f>
        <v>14</v>
      </c>
      <c r="AD808" s="40"/>
      <c r="AE808" s="37">
        <v>5</v>
      </c>
      <c r="AF808" s="37">
        <v>45</v>
      </c>
      <c r="AG808" s="32"/>
      <c r="AH808" s="32"/>
      <c r="AI808" s="32"/>
      <c r="AJ808" s="37">
        <f>I808-H808</f>
        <v>1</v>
      </c>
    </row>
    <row r="809" spans="1:38" x14ac:dyDescent="0.35">
      <c r="A809" s="32">
        <v>2880</v>
      </c>
      <c r="B809" s="32" t="s">
        <v>1401</v>
      </c>
      <c r="C809" s="32" t="s">
        <v>52</v>
      </c>
      <c r="D809" s="32" t="s">
        <v>2472</v>
      </c>
      <c r="E809" s="32" t="s">
        <v>36</v>
      </c>
      <c r="F809" s="32" t="str">
        <f t="shared" si="29"/>
        <v>M and E-Manager</v>
      </c>
      <c r="G809" s="32" t="s">
        <v>43</v>
      </c>
      <c r="H809" s="36">
        <v>45117.164652777778</v>
      </c>
      <c r="I809" s="36">
        <v>45119.164652777778</v>
      </c>
      <c r="J809" s="36">
        <f>I809+AE809</f>
        <v>45126.164652777778</v>
      </c>
      <c r="K809" s="36">
        <f>J809+AF809</f>
        <v>45150.164652777778</v>
      </c>
      <c r="L809" s="38" t="s">
        <v>46</v>
      </c>
      <c r="M809" s="39">
        <v>45131.164652777778</v>
      </c>
      <c r="N809" s="32" t="s">
        <v>20</v>
      </c>
      <c r="O809" s="32"/>
      <c r="P809" s="36">
        <v>45137.164652777778</v>
      </c>
      <c r="Q809" s="32" t="s">
        <v>20</v>
      </c>
      <c r="R809" s="36">
        <v>45132.164652777778</v>
      </c>
      <c r="S809" s="36">
        <v>45133.164652777778</v>
      </c>
      <c r="T809" s="36">
        <v>45134.164652777778</v>
      </c>
      <c r="U809" s="36">
        <v>45136.164652777778</v>
      </c>
      <c r="V809" s="41">
        <v>1</v>
      </c>
      <c r="W809" s="36">
        <v>45138.164652777778</v>
      </c>
      <c r="X809" s="36">
        <v>45139.164652777778</v>
      </c>
      <c r="Y809" s="36">
        <v>45140.164652777778</v>
      </c>
      <c r="Z809" s="32"/>
      <c r="AA809" s="32"/>
      <c r="AB809" s="5">
        <v>45150.164652777778</v>
      </c>
      <c r="AC809" s="38">
        <f>ABS(M809-J809)</f>
        <v>5</v>
      </c>
      <c r="AD809" s="37">
        <f>U809-H809</f>
        <v>19</v>
      </c>
      <c r="AE809" s="37">
        <v>7</v>
      </c>
      <c r="AF809" s="37">
        <v>24</v>
      </c>
      <c r="AG809" s="32">
        <v>154</v>
      </c>
      <c r="AH809" s="41">
        <f>W809-U809</f>
        <v>2</v>
      </c>
      <c r="AI809" s="42">
        <v>30</v>
      </c>
      <c r="AJ809" s="37">
        <f>I809-H809</f>
        <v>2</v>
      </c>
      <c r="AK809">
        <f>AB809-U809</f>
        <v>14</v>
      </c>
      <c r="AL809" s="11">
        <f>Y809-X809</f>
        <v>1</v>
      </c>
    </row>
    <row r="810" spans="1:38" x14ac:dyDescent="0.35">
      <c r="A810" s="32">
        <v>2876</v>
      </c>
      <c r="B810" s="32" t="s">
        <v>1580</v>
      </c>
      <c r="C810" s="32" t="s">
        <v>52</v>
      </c>
      <c r="D810" s="32" t="s">
        <v>2472</v>
      </c>
      <c r="E810" s="32" t="s">
        <v>36</v>
      </c>
      <c r="F810" s="32" t="str">
        <f t="shared" si="29"/>
        <v>M and E-Manager</v>
      </c>
      <c r="G810" s="32" t="s">
        <v>43</v>
      </c>
      <c r="H810" s="36">
        <v>45118.164652777778</v>
      </c>
      <c r="I810" s="36">
        <v>45119.164652777778</v>
      </c>
      <c r="J810" s="36">
        <f>I810+AE810</f>
        <v>45126.164652777778</v>
      </c>
      <c r="K810" s="36">
        <f>J810+AF810</f>
        <v>45137.164652777778</v>
      </c>
      <c r="L810" s="38" t="s">
        <v>46</v>
      </c>
      <c r="M810" s="39">
        <v>45134.164652777778</v>
      </c>
      <c r="N810" s="32" t="s">
        <v>21</v>
      </c>
      <c r="O810" s="32"/>
      <c r="P810" s="36">
        <v>45140.164652777778</v>
      </c>
      <c r="Q810" s="32" t="s">
        <v>21</v>
      </c>
      <c r="R810" s="32"/>
      <c r="S810" s="32"/>
      <c r="T810" s="36">
        <v>45138.164652777778</v>
      </c>
      <c r="U810" s="32"/>
      <c r="V810" s="32">
        <v>0</v>
      </c>
      <c r="W810" s="32"/>
      <c r="X810" s="32"/>
      <c r="Y810" s="32"/>
      <c r="Z810" s="32"/>
      <c r="AA810" s="32"/>
      <c r="AC810" s="38">
        <f>ABS(M810-J810)</f>
        <v>8</v>
      </c>
      <c r="AD810" s="40"/>
      <c r="AE810" s="37">
        <v>7</v>
      </c>
      <c r="AF810" s="37">
        <v>11</v>
      </c>
      <c r="AG810" s="32"/>
      <c r="AH810" s="32"/>
      <c r="AI810" s="32"/>
      <c r="AJ810" s="37">
        <f>I810-H810</f>
        <v>1</v>
      </c>
    </row>
    <row r="811" spans="1:38" x14ac:dyDescent="0.35">
      <c r="A811" s="32">
        <v>2875</v>
      </c>
      <c r="B811" s="32" t="s">
        <v>1191</v>
      </c>
      <c r="C811" s="32" t="s">
        <v>52</v>
      </c>
      <c r="D811" s="32" t="s">
        <v>2472</v>
      </c>
      <c r="E811" s="32" t="s">
        <v>36</v>
      </c>
      <c r="F811" s="32" t="str">
        <f t="shared" si="29"/>
        <v>M and E-Manager</v>
      </c>
      <c r="G811" s="32" t="s">
        <v>43</v>
      </c>
      <c r="H811" s="36">
        <v>45114.164652777778</v>
      </c>
      <c r="I811" s="36">
        <v>45115.164652777778</v>
      </c>
      <c r="J811" s="36">
        <f>I811+AE811</f>
        <v>45122.164652777778</v>
      </c>
      <c r="K811" s="36">
        <f>J811+AF811</f>
        <v>45138.164652777778</v>
      </c>
      <c r="L811" s="38" t="s">
        <v>47</v>
      </c>
      <c r="M811" s="39"/>
      <c r="N811" s="32"/>
      <c r="O811" s="32"/>
      <c r="P811" s="36"/>
      <c r="Q811" s="32"/>
      <c r="R811" s="32"/>
      <c r="S811" s="32"/>
      <c r="T811" s="36"/>
      <c r="U811" s="32"/>
      <c r="V811" s="32">
        <v>0</v>
      </c>
      <c r="W811" s="32"/>
      <c r="X811" s="32"/>
      <c r="Y811" s="32"/>
      <c r="Z811" s="32"/>
      <c r="AA811" s="32"/>
      <c r="AC811" s="38"/>
      <c r="AD811" s="40"/>
      <c r="AE811" s="37">
        <v>7</v>
      </c>
      <c r="AF811" s="37">
        <v>16</v>
      </c>
      <c r="AG811" s="32"/>
      <c r="AH811" s="32"/>
      <c r="AI811" s="32"/>
      <c r="AJ811" s="37">
        <f>I811-H811</f>
        <v>1</v>
      </c>
    </row>
    <row r="812" spans="1:38" x14ac:dyDescent="0.35">
      <c r="A812" s="32">
        <v>2871</v>
      </c>
      <c r="B812" s="32" t="s">
        <v>1331</v>
      </c>
      <c r="C812" s="32" t="s">
        <v>52</v>
      </c>
      <c r="D812" s="32" t="s">
        <v>2472</v>
      </c>
      <c r="E812" s="32" t="s">
        <v>36</v>
      </c>
      <c r="F812" s="32" t="str">
        <f t="shared" si="29"/>
        <v>M and E-Manager</v>
      </c>
      <c r="G812" s="32" t="s">
        <v>43</v>
      </c>
      <c r="H812" s="36">
        <v>45119.164652777778</v>
      </c>
      <c r="I812" s="36">
        <v>45120.164652777778</v>
      </c>
      <c r="J812" s="36">
        <f>I812+AE812</f>
        <v>45127.164652777778</v>
      </c>
      <c r="K812" s="36">
        <f>J812+AF812</f>
        <v>45197.164652777778</v>
      </c>
      <c r="L812" s="38" t="s">
        <v>46</v>
      </c>
      <c r="M812" s="39">
        <v>45128.164652777778</v>
      </c>
      <c r="N812" s="32" t="s">
        <v>20</v>
      </c>
      <c r="O812" s="32"/>
      <c r="P812" s="36">
        <v>45136.164652777778</v>
      </c>
      <c r="Q812" s="32" t="s">
        <v>20</v>
      </c>
      <c r="R812" s="36">
        <v>45130.164652777778</v>
      </c>
      <c r="S812" s="36">
        <v>45134.164652777778</v>
      </c>
      <c r="T812" s="36">
        <v>45132.164652777778</v>
      </c>
      <c r="U812" s="36">
        <v>45138.164652777778</v>
      </c>
      <c r="V812" s="41">
        <v>1</v>
      </c>
      <c r="W812" s="36">
        <v>45142.164652777778</v>
      </c>
      <c r="X812" s="36">
        <v>45144.164652777778</v>
      </c>
      <c r="Y812" s="36">
        <v>45147.164652777778</v>
      </c>
      <c r="Z812" s="32"/>
      <c r="AA812" s="32"/>
      <c r="AB812" s="5">
        <v>45166.164652777778</v>
      </c>
      <c r="AC812" s="38">
        <f>ABS(M812-J812)</f>
        <v>1</v>
      </c>
      <c r="AD812" s="37">
        <f>U812-H812</f>
        <v>19</v>
      </c>
      <c r="AE812" s="37">
        <v>7</v>
      </c>
      <c r="AF812" s="37">
        <v>70</v>
      </c>
      <c r="AG812" s="32">
        <v>169</v>
      </c>
      <c r="AH812" s="41">
        <f>W812-U812</f>
        <v>4</v>
      </c>
      <c r="AI812" s="42">
        <v>30</v>
      </c>
      <c r="AJ812" s="37">
        <f>I812-H812</f>
        <v>1</v>
      </c>
      <c r="AK812">
        <f>AB812-U812</f>
        <v>28</v>
      </c>
      <c r="AL812" s="11">
        <f>Y812-X812</f>
        <v>3</v>
      </c>
    </row>
    <row r="813" spans="1:38" x14ac:dyDescent="0.35">
      <c r="A813" s="32">
        <v>2811</v>
      </c>
      <c r="B813" s="32" t="s">
        <v>1502</v>
      </c>
      <c r="C813" s="32" t="s">
        <v>52</v>
      </c>
      <c r="D813" s="32" t="s">
        <v>2472</v>
      </c>
      <c r="E813" s="32" t="s">
        <v>36</v>
      </c>
      <c r="F813" s="32" t="str">
        <f t="shared" si="29"/>
        <v>M and E-Manager</v>
      </c>
      <c r="G813" s="32" t="s">
        <v>43</v>
      </c>
      <c r="H813" s="36">
        <v>44893.862592592595</v>
      </c>
      <c r="I813" s="36">
        <v>44896.862592592595</v>
      </c>
      <c r="J813" s="36">
        <f>I813+AE813</f>
        <v>44898.862592592595</v>
      </c>
      <c r="K813" s="36">
        <f>J813+AF813</f>
        <v>44918.862592592595</v>
      </c>
      <c r="L813" s="38" t="s">
        <v>46</v>
      </c>
      <c r="M813" s="39">
        <v>44905.862592592595</v>
      </c>
      <c r="N813" s="32" t="s">
        <v>21</v>
      </c>
      <c r="O813" s="32"/>
      <c r="P813" s="36">
        <v>44909.862592592595</v>
      </c>
      <c r="Q813" s="32" t="s">
        <v>21</v>
      </c>
      <c r="R813" s="32"/>
      <c r="S813" s="32"/>
      <c r="T813" s="36">
        <v>44907.862592592595</v>
      </c>
      <c r="U813" s="32"/>
      <c r="V813" s="32">
        <v>0</v>
      </c>
      <c r="W813" s="32"/>
      <c r="X813" s="32"/>
      <c r="Y813" s="32"/>
      <c r="Z813" s="32"/>
      <c r="AA813" s="32"/>
      <c r="AC813" s="38">
        <f>ABS(M813-J813)</f>
        <v>7</v>
      </c>
      <c r="AD813" s="40"/>
      <c r="AE813" s="37">
        <v>2</v>
      </c>
      <c r="AF813" s="37">
        <v>20</v>
      </c>
      <c r="AG813" s="32"/>
      <c r="AH813" s="32"/>
      <c r="AI813" s="32"/>
      <c r="AJ813" s="37">
        <f>I813-H813</f>
        <v>3</v>
      </c>
    </row>
    <row r="814" spans="1:38" x14ac:dyDescent="0.35">
      <c r="A814" s="32">
        <v>2718</v>
      </c>
      <c r="B814" s="32" t="s">
        <v>2259</v>
      </c>
      <c r="C814" s="32" t="s">
        <v>52</v>
      </c>
      <c r="D814" s="32" t="s">
        <v>2472</v>
      </c>
      <c r="E814" s="32" t="s">
        <v>36</v>
      </c>
      <c r="F814" s="32" t="str">
        <f t="shared" si="29"/>
        <v>M and E-Manager</v>
      </c>
      <c r="G814" s="32" t="s">
        <v>43</v>
      </c>
      <c r="H814" s="36">
        <v>44954.0546412037</v>
      </c>
      <c r="I814" s="36">
        <v>44957.0546412037</v>
      </c>
      <c r="J814" s="36">
        <f>I814+AE814</f>
        <v>44958.0546412037</v>
      </c>
      <c r="K814" s="36">
        <f>J814+AF814</f>
        <v>44982.0546412037</v>
      </c>
      <c r="L814" s="38" t="s">
        <v>46</v>
      </c>
      <c r="M814" s="39">
        <v>44967.0546412037</v>
      </c>
      <c r="N814" s="32" t="s">
        <v>48</v>
      </c>
      <c r="O814" s="32" t="s">
        <v>25</v>
      </c>
      <c r="P814" s="36"/>
      <c r="Q814" s="32"/>
      <c r="R814" s="32"/>
      <c r="S814" s="32"/>
      <c r="T814" s="36">
        <v>44968.0546412037</v>
      </c>
      <c r="U814" s="32"/>
      <c r="V814" s="32">
        <v>0</v>
      </c>
      <c r="W814" s="32"/>
      <c r="X814" s="32"/>
      <c r="Y814" s="32"/>
      <c r="Z814" s="32"/>
      <c r="AA814" s="32" t="s">
        <v>31</v>
      </c>
      <c r="AC814" s="38">
        <f>ABS(M814-J814)</f>
        <v>9</v>
      </c>
      <c r="AD814" s="40"/>
      <c r="AE814" s="37">
        <v>1</v>
      </c>
      <c r="AF814" s="37">
        <v>24</v>
      </c>
      <c r="AG814" s="32"/>
      <c r="AH814" s="32"/>
      <c r="AI814" s="32"/>
      <c r="AJ814" s="37">
        <f>I814-H814</f>
        <v>3</v>
      </c>
    </row>
    <row r="815" spans="1:38" x14ac:dyDescent="0.35">
      <c r="A815" s="32">
        <v>2714</v>
      </c>
      <c r="B815" s="32" t="s">
        <v>2040</v>
      </c>
      <c r="C815" s="32" t="s">
        <v>52</v>
      </c>
      <c r="D815" s="32" t="s">
        <v>2472</v>
      </c>
      <c r="E815" s="32" t="s">
        <v>36</v>
      </c>
      <c r="F815" s="32" t="str">
        <f t="shared" si="29"/>
        <v>M and E-Manager</v>
      </c>
      <c r="G815" s="32" t="s">
        <v>43</v>
      </c>
      <c r="H815" s="36">
        <v>44955.0546412037</v>
      </c>
      <c r="I815" s="36">
        <v>44957.0546412037</v>
      </c>
      <c r="J815" s="36">
        <f>I815+AE815</f>
        <v>44958.0546412037</v>
      </c>
      <c r="K815" s="36">
        <f>J815+AF815</f>
        <v>44968.0546412037</v>
      </c>
      <c r="L815" s="38" t="s">
        <v>46</v>
      </c>
      <c r="M815" s="39">
        <v>44966.0546412037</v>
      </c>
      <c r="N815" s="32" t="s">
        <v>48</v>
      </c>
      <c r="O815" s="32" t="s">
        <v>24</v>
      </c>
      <c r="P815" s="36"/>
      <c r="Q815" s="32"/>
      <c r="R815" s="32"/>
      <c r="S815" s="32"/>
      <c r="T815" s="36"/>
      <c r="U815" s="32"/>
      <c r="V815" s="32">
        <v>0</v>
      </c>
      <c r="W815" s="32"/>
      <c r="X815" s="32"/>
      <c r="Y815" s="32"/>
      <c r="Z815" s="32"/>
      <c r="AA815" s="32" t="s">
        <v>30</v>
      </c>
      <c r="AC815" s="38">
        <f>ABS(M815-J815)</f>
        <v>8</v>
      </c>
      <c r="AD815" s="40"/>
      <c r="AE815" s="37">
        <v>1</v>
      </c>
      <c r="AF815" s="37">
        <v>10</v>
      </c>
      <c r="AG815" s="32"/>
      <c r="AH815" s="32"/>
      <c r="AI815" s="32"/>
      <c r="AJ815" s="37">
        <f>I815-H815</f>
        <v>2</v>
      </c>
    </row>
    <row r="816" spans="1:38" x14ac:dyDescent="0.35">
      <c r="A816" s="32">
        <v>2652</v>
      </c>
      <c r="B816" s="32" t="s">
        <v>2353</v>
      </c>
      <c r="C816" s="32" t="s">
        <v>52</v>
      </c>
      <c r="D816" s="32" t="s">
        <v>2472</v>
      </c>
      <c r="E816" s="32" t="s">
        <v>36</v>
      </c>
      <c r="F816" s="32" t="str">
        <f t="shared" si="29"/>
        <v>M and E-Manager</v>
      </c>
      <c r="G816" s="32" t="s">
        <v>43</v>
      </c>
      <c r="H816" s="36">
        <v>44600.417025462964</v>
      </c>
      <c r="I816" s="36">
        <v>44602.417025462964</v>
      </c>
      <c r="J816" s="36">
        <f>I816+AE816</f>
        <v>44605.417025462964</v>
      </c>
      <c r="K816" s="36">
        <f>J816+AF816</f>
        <v>44612.417025462964</v>
      </c>
      <c r="L816" s="38" t="s">
        <v>46</v>
      </c>
      <c r="M816" s="39">
        <v>44623.417025462964</v>
      </c>
      <c r="N816" s="32" t="s">
        <v>48</v>
      </c>
      <c r="O816" s="32" t="s">
        <v>28</v>
      </c>
      <c r="P816" s="36"/>
      <c r="Q816" s="32"/>
      <c r="R816" s="32"/>
      <c r="S816" s="32"/>
      <c r="T816" s="36"/>
      <c r="U816" s="32"/>
      <c r="V816" s="32">
        <v>0</v>
      </c>
      <c r="W816" s="32"/>
      <c r="X816" s="32"/>
      <c r="Y816" s="32"/>
      <c r="Z816" s="32"/>
      <c r="AA816" s="32" t="s">
        <v>31</v>
      </c>
      <c r="AC816" s="38">
        <f>ABS(M816-J816)</f>
        <v>18</v>
      </c>
      <c r="AD816" s="40"/>
      <c r="AE816" s="37">
        <v>3</v>
      </c>
      <c r="AF816" s="37">
        <v>7</v>
      </c>
      <c r="AG816" s="32"/>
      <c r="AH816" s="32"/>
      <c r="AI816" s="32"/>
      <c r="AJ816" s="37">
        <f>I816-H816</f>
        <v>2</v>
      </c>
    </row>
    <row r="817" spans="1:38" x14ac:dyDescent="0.35">
      <c r="A817" s="32">
        <v>2608</v>
      </c>
      <c r="B817" s="32" t="s">
        <v>1900</v>
      </c>
      <c r="C817" s="32" t="s">
        <v>52</v>
      </c>
      <c r="D817" s="32" t="s">
        <v>2472</v>
      </c>
      <c r="E817" s="32" t="s">
        <v>36</v>
      </c>
      <c r="F817" s="32" t="str">
        <f t="shared" si="29"/>
        <v>M and E-Manager</v>
      </c>
      <c r="G817" s="32" t="s">
        <v>43</v>
      </c>
      <c r="H817" s="36">
        <v>45041.692673611113</v>
      </c>
      <c r="I817" s="36">
        <v>45044.692673611113</v>
      </c>
      <c r="J817" s="36">
        <f>I817+AE817</f>
        <v>45046.692673611113</v>
      </c>
      <c r="K817" s="36">
        <f>J817+AF817</f>
        <v>45065.692673611113</v>
      </c>
      <c r="L817" s="38" t="s">
        <v>46</v>
      </c>
      <c r="M817" s="39">
        <v>45060.692673611113</v>
      </c>
      <c r="N817" s="32" t="s">
        <v>48</v>
      </c>
      <c r="O817" s="32" t="s">
        <v>28</v>
      </c>
      <c r="P817" s="36"/>
      <c r="Q817" s="32"/>
      <c r="R817" s="32"/>
      <c r="S817" s="32"/>
      <c r="T817" s="36"/>
      <c r="U817" s="32"/>
      <c r="V817" s="32">
        <v>0</v>
      </c>
      <c r="W817" s="32"/>
      <c r="X817" s="32"/>
      <c r="Y817" s="32"/>
      <c r="Z817" s="32"/>
      <c r="AA817" s="32" t="s">
        <v>30</v>
      </c>
      <c r="AC817" s="38">
        <f>ABS(M817-J817)</f>
        <v>14</v>
      </c>
      <c r="AD817" s="40"/>
      <c r="AE817" s="37">
        <v>2</v>
      </c>
      <c r="AF817" s="37">
        <v>19</v>
      </c>
      <c r="AG817" s="32"/>
      <c r="AH817" s="32"/>
      <c r="AI817" s="32"/>
      <c r="AJ817" s="37">
        <f>I817-H817</f>
        <v>3</v>
      </c>
    </row>
    <row r="818" spans="1:38" x14ac:dyDescent="0.35">
      <c r="A818" s="32">
        <v>2605</v>
      </c>
      <c r="B818" s="32" t="s">
        <v>1787</v>
      </c>
      <c r="C818" s="32" t="s">
        <v>52</v>
      </c>
      <c r="D818" s="32" t="s">
        <v>2472</v>
      </c>
      <c r="E818" s="32" t="s">
        <v>36</v>
      </c>
      <c r="F818" s="32" t="str">
        <f t="shared" si="29"/>
        <v>M and E-Manager</v>
      </c>
      <c r="G818" s="32" t="s">
        <v>43</v>
      </c>
      <c r="H818" s="36">
        <v>45042.692673611113</v>
      </c>
      <c r="I818" s="36">
        <v>45043.692673611113</v>
      </c>
      <c r="J818" s="36">
        <f>I818+AE818</f>
        <v>45046.692673611113</v>
      </c>
      <c r="K818" s="36">
        <f>J818+AF818</f>
        <v>45066.692673611113</v>
      </c>
      <c r="L818" s="38" t="s">
        <v>46</v>
      </c>
      <c r="M818" s="39">
        <v>45062.692673611113</v>
      </c>
      <c r="N818" s="32" t="s">
        <v>48</v>
      </c>
      <c r="O818" s="32" t="s">
        <v>25</v>
      </c>
      <c r="P818" s="36"/>
      <c r="Q818" s="32"/>
      <c r="R818" s="32"/>
      <c r="S818" s="32"/>
      <c r="T818" s="36"/>
      <c r="U818" s="32"/>
      <c r="V818" s="32">
        <v>0</v>
      </c>
      <c r="W818" s="32"/>
      <c r="X818" s="32"/>
      <c r="Y818" s="32"/>
      <c r="Z818" s="32"/>
      <c r="AA818" s="32" t="s">
        <v>30</v>
      </c>
      <c r="AC818" s="38">
        <f>ABS(M818-J818)</f>
        <v>16</v>
      </c>
      <c r="AD818" s="40"/>
      <c r="AE818" s="37">
        <v>3</v>
      </c>
      <c r="AF818" s="37">
        <v>20</v>
      </c>
      <c r="AG818" s="32"/>
      <c r="AH818" s="32"/>
      <c r="AI818" s="32"/>
      <c r="AJ818" s="37">
        <f>I818-H818</f>
        <v>1</v>
      </c>
    </row>
    <row r="819" spans="1:38" x14ac:dyDescent="0.35">
      <c r="A819" s="32">
        <v>2470</v>
      </c>
      <c r="B819" s="32" t="s">
        <v>1395</v>
      </c>
      <c r="C819" s="32" t="s">
        <v>52</v>
      </c>
      <c r="D819" s="32" t="s">
        <v>2472</v>
      </c>
      <c r="E819" s="32" t="s">
        <v>36</v>
      </c>
      <c r="F819" s="32" t="str">
        <f t="shared" si="29"/>
        <v>M and E-Manager</v>
      </c>
      <c r="G819" s="32" t="s">
        <v>43</v>
      </c>
      <c r="H819" s="36">
        <v>45014.841874999998</v>
      </c>
      <c r="I819" s="36">
        <v>45017.841874999998</v>
      </c>
      <c r="J819" s="36">
        <f>I819+AE819</f>
        <v>45022.841874999998</v>
      </c>
      <c r="K819" s="36">
        <f>J819+AF819</f>
        <v>45049.841874999998</v>
      </c>
      <c r="L819" s="38" t="s">
        <v>46</v>
      </c>
      <c r="M819" s="39">
        <v>45024.841874999998</v>
      </c>
      <c r="N819" s="32" t="s">
        <v>20</v>
      </c>
      <c r="O819" s="32"/>
      <c r="P819" s="36">
        <v>45032.841874999998</v>
      </c>
      <c r="Q819" s="32" t="s">
        <v>20</v>
      </c>
      <c r="R819" s="36">
        <v>45025.841874999998</v>
      </c>
      <c r="S819" s="36">
        <v>45028.841874999998</v>
      </c>
      <c r="T819" s="36">
        <v>45028.841874999998</v>
      </c>
      <c r="U819" s="36">
        <v>45030.841874999998</v>
      </c>
      <c r="V819" s="41">
        <v>1</v>
      </c>
      <c r="W819" s="36">
        <v>45034.841874999998</v>
      </c>
      <c r="X819" s="36">
        <v>45035.841874999998</v>
      </c>
      <c r="Y819" s="36">
        <v>45037.841874999998</v>
      </c>
      <c r="Z819" s="32"/>
      <c r="AA819" s="32"/>
      <c r="AB819" s="5">
        <v>45057.841874999998</v>
      </c>
      <c r="AC819" s="38">
        <f>ABS(M819-J819)</f>
        <v>2</v>
      </c>
      <c r="AD819" s="37">
        <f>U819-H819</f>
        <v>16</v>
      </c>
      <c r="AE819" s="37">
        <v>5</v>
      </c>
      <c r="AF819" s="37">
        <v>27</v>
      </c>
      <c r="AG819" s="32">
        <v>163</v>
      </c>
      <c r="AH819" s="41">
        <f>W819-U819</f>
        <v>4</v>
      </c>
      <c r="AI819" s="42">
        <f>U819-M819</f>
        <v>6</v>
      </c>
      <c r="AJ819" s="37">
        <f>I819-H819</f>
        <v>3</v>
      </c>
      <c r="AK819">
        <f>AB819-U819</f>
        <v>27</v>
      </c>
      <c r="AL819" s="11">
        <f>Y819-X819</f>
        <v>2</v>
      </c>
    </row>
    <row r="820" spans="1:38" x14ac:dyDescent="0.35">
      <c r="A820" s="32">
        <v>2466</v>
      </c>
      <c r="B820" s="32" t="s">
        <v>1741</v>
      </c>
      <c r="C820" s="32" t="s">
        <v>52</v>
      </c>
      <c r="D820" s="32" t="s">
        <v>2472</v>
      </c>
      <c r="E820" s="32" t="s">
        <v>36</v>
      </c>
      <c r="F820" s="32" t="str">
        <f t="shared" si="29"/>
        <v>M and E-Manager</v>
      </c>
      <c r="G820" s="32" t="s">
        <v>43</v>
      </c>
      <c r="H820" s="36">
        <v>45017.841874999998</v>
      </c>
      <c r="I820" s="36">
        <v>45019.841874999998</v>
      </c>
      <c r="J820" s="36">
        <f>I820+AE820</f>
        <v>45022.841874999998</v>
      </c>
      <c r="K820" s="36">
        <f>J820+AF820</f>
        <v>45038.841874999998</v>
      </c>
      <c r="L820" s="38" t="s">
        <v>46</v>
      </c>
      <c r="M820" s="39">
        <v>45036.841874999998</v>
      </c>
      <c r="N820" s="32" t="s">
        <v>22</v>
      </c>
      <c r="O820" s="32"/>
      <c r="P820" s="36">
        <v>45044.841874999998</v>
      </c>
      <c r="Q820" s="32" t="s">
        <v>22</v>
      </c>
      <c r="R820" s="32"/>
      <c r="S820" s="32"/>
      <c r="T820" s="36">
        <v>45040.841874999998</v>
      </c>
      <c r="U820" s="32"/>
      <c r="V820" s="32">
        <v>0</v>
      </c>
      <c r="W820" s="32"/>
      <c r="X820" s="32"/>
      <c r="Y820" s="32"/>
      <c r="Z820" s="32"/>
      <c r="AA820" s="32"/>
      <c r="AC820" s="38">
        <f>ABS(M820-J820)</f>
        <v>14</v>
      </c>
      <c r="AD820" s="40"/>
      <c r="AE820" s="37">
        <v>3</v>
      </c>
      <c r="AF820" s="37">
        <v>16</v>
      </c>
      <c r="AG820" s="32"/>
      <c r="AH820" s="32"/>
      <c r="AI820" s="32"/>
      <c r="AJ820" s="37">
        <f>I820-H820</f>
        <v>2</v>
      </c>
    </row>
    <row r="821" spans="1:38" x14ac:dyDescent="0.35">
      <c r="A821" s="32">
        <v>2433</v>
      </c>
      <c r="B821" s="32" t="s">
        <v>2252</v>
      </c>
      <c r="C821" s="32" t="s">
        <v>52</v>
      </c>
      <c r="D821" s="32" t="s">
        <v>2472</v>
      </c>
      <c r="E821" s="32" t="s">
        <v>36</v>
      </c>
      <c r="F821" s="32" t="str">
        <f t="shared" si="29"/>
        <v>M and E-Manager</v>
      </c>
      <c r="G821" s="32" t="s">
        <v>43</v>
      </c>
      <c r="H821" s="36">
        <v>44744.126967592594</v>
      </c>
      <c r="I821" s="36">
        <v>44745.126967592594</v>
      </c>
      <c r="J821" s="36">
        <f>I821+AE821</f>
        <v>44749.126967592594</v>
      </c>
      <c r="K821" s="36">
        <f>J821+AF821</f>
        <v>44763.126967592594</v>
      </c>
      <c r="L821" s="38" t="s">
        <v>46</v>
      </c>
      <c r="M821" s="39">
        <v>44758.126967592594</v>
      </c>
      <c r="N821" s="32" t="s">
        <v>48</v>
      </c>
      <c r="O821" s="32" t="s">
        <v>25</v>
      </c>
      <c r="P821" s="36"/>
      <c r="Q821" s="32"/>
      <c r="R821" s="32"/>
      <c r="S821" s="32"/>
      <c r="T821" s="36">
        <v>44762.126967592594</v>
      </c>
      <c r="U821" s="32"/>
      <c r="V821" s="32">
        <v>0</v>
      </c>
      <c r="W821" s="32"/>
      <c r="X821" s="32"/>
      <c r="Y821" s="32"/>
      <c r="Z821" s="32"/>
      <c r="AA821" s="32" t="s">
        <v>31</v>
      </c>
      <c r="AC821" s="38">
        <f>ABS(M821-J821)</f>
        <v>9</v>
      </c>
      <c r="AD821" s="40"/>
      <c r="AE821" s="37">
        <v>4</v>
      </c>
      <c r="AF821" s="37">
        <v>14</v>
      </c>
      <c r="AG821" s="32"/>
      <c r="AH821" s="32"/>
      <c r="AI821" s="32"/>
      <c r="AJ821" s="37">
        <f>I821-H821</f>
        <v>1</v>
      </c>
    </row>
    <row r="822" spans="1:38" x14ac:dyDescent="0.35">
      <c r="A822" s="32">
        <v>2350</v>
      </c>
      <c r="B822" s="32" t="s">
        <v>2262</v>
      </c>
      <c r="C822" s="32" t="s">
        <v>52</v>
      </c>
      <c r="D822" s="32" t="s">
        <v>2472</v>
      </c>
      <c r="E822" s="32" t="s">
        <v>36</v>
      </c>
      <c r="F822" s="32" t="str">
        <f t="shared" si="29"/>
        <v>M and E-Manager</v>
      </c>
      <c r="G822" s="32" t="s">
        <v>43</v>
      </c>
      <c r="H822" s="36">
        <v>45054.364525462966</v>
      </c>
      <c r="I822" s="36">
        <v>45058.364525462966</v>
      </c>
      <c r="J822" s="36">
        <f>I822+AE822</f>
        <v>45060.364525462966</v>
      </c>
      <c r="K822" s="36">
        <f>J822+AF822</f>
        <v>45086.364525462966</v>
      </c>
      <c r="L822" s="38" t="s">
        <v>46</v>
      </c>
      <c r="M822" s="39">
        <v>45068.364525462966</v>
      </c>
      <c r="N822" s="32" t="s">
        <v>48</v>
      </c>
      <c r="O822" s="32" t="s">
        <v>28</v>
      </c>
      <c r="P822" s="36"/>
      <c r="Q822" s="32"/>
      <c r="R822" s="32"/>
      <c r="S822" s="32"/>
      <c r="T822" s="36">
        <v>45069.364525462966</v>
      </c>
      <c r="U822" s="32"/>
      <c r="V822" s="32">
        <v>0</v>
      </c>
      <c r="W822" s="32"/>
      <c r="X822" s="32"/>
      <c r="Y822" s="32"/>
      <c r="Z822" s="32"/>
      <c r="AA822" s="32" t="s">
        <v>31</v>
      </c>
      <c r="AC822" s="38">
        <f>ABS(M822-J822)</f>
        <v>8</v>
      </c>
      <c r="AD822" s="40"/>
      <c r="AE822" s="37">
        <v>2</v>
      </c>
      <c r="AF822" s="37">
        <v>26</v>
      </c>
      <c r="AG822" s="32"/>
      <c r="AH822" s="32"/>
      <c r="AI822" s="32"/>
      <c r="AJ822" s="37">
        <f>I822-H822</f>
        <v>4</v>
      </c>
    </row>
    <row r="823" spans="1:38" x14ac:dyDescent="0.35">
      <c r="A823" s="32">
        <v>2343</v>
      </c>
      <c r="B823" s="32" t="s">
        <v>1017</v>
      </c>
      <c r="C823" s="32" t="s">
        <v>52</v>
      </c>
      <c r="D823" s="32" t="s">
        <v>2472</v>
      </c>
      <c r="E823" s="32" t="s">
        <v>36</v>
      </c>
      <c r="F823" s="32" t="str">
        <f t="shared" si="29"/>
        <v>M and E-Manager</v>
      </c>
      <c r="G823" s="32" t="s">
        <v>43</v>
      </c>
      <c r="H823" s="36">
        <v>45055.364525462966</v>
      </c>
      <c r="I823" s="36">
        <v>45057.364525462966</v>
      </c>
      <c r="J823" s="36">
        <f>I823+AE823</f>
        <v>45060.364525462966</v>
      </c>
      <c r="K823" s="36">
        <f>J823+AF823</f>
        <v>45076.364525462966</v>
      </c>
      <c r="L823" s="38" t="s">
        <v>47</v>
      </c>
      <c r="M823" s="39"/>
      <c r="N823" s="32"/>
      <c r="O823" s="32"/>
      <c r="P823" s="36"/>
      <c r="Q823" s="32"/>
      <c r="R823" s="32"/>
      <c r="S823" s="32"/>
      <c r="T823" s="36"/>
      <c r="U823" s="32"/>
      <c r="V823" s="32">
        <v>0</v>
      </c>
      <c r="W823" s="32"/>
      <c r="X823" s="32"/>
      <c r="Y823" s="32"/>
      <c r="Z823" s="32"/>
      <c r="AA823" s="32"/>
      <c r="AC823" s="38"/>
      <c r="AD823" s="40"/>
      <c r="AE823" s="37">
        <v>3</v>
      </c>
      <c r="AF823" s="37">
        <v>16</v>
      </c>
      <c r="AG823" s="32"/>
      <c r="AH823" s="32"/>
      <c r="AI823" s="32"/>
      <c r="AJ823" s="37">
        <f>I823-H823</f>
        <v>2</v>
      </c>
    </row>
    <row r="824" spans="1:38" x14ac:dyDescent="0.35">
      <c r="A824" s="32">
        <v>2182</v>
      </c>
      <c r="B824" s="32" t="s">
        <v>1285</v>
      </c>
      <c r="C824" s="32" t="s">
        <v>52</v>
      </c>
      <c r="D824" s="32" t="s">
        <v>2472</v>
      </c>
      <c r="E824" s="32" t="s">
        <v>36</v>
      </c>
      <c r="F824" s="32" t="str">
        <f t="shared" si="29"/>
        <v>M and E-Manager</v>
      </c>
      <c r="G824" s="32" t="s">
        <v>43</v>
      </c>
      <c r="H824" s="36">
        <v>44993.531736111108</v>
      </c>
      <c r="I824" s="36">
        <v>44996.531736111108</v>
      </c>
      <c r="J824" s="36">
        <f>I824+AE824</f>
        <v>45000.531736111108</v>
      </c>
      <c r="K824" s="36">
        <f>J824+AF824</f>
        <v>45007.531736111108</v>
      </c>
      <c r="L824" s="38" t="s">
        <v>46</v>
      </c>
      <c r="M824" s="39">
        <v>45004.531736111108</v>
      </c>
      <c r="N824" s="32" t="s">
        <v>20</v>
      </c>
      <c r="O824" s="32"/>
      <c r="P824" s="36">
        <v>45007.531736111108</v>
      </c>
      <c r="Q824" s="32" t="s">
        <v>20</v>
      </c>
      <c r="R824" s="36">
        <v>45005.531736111108</v>
      </c>
      <c r="S824" s="36">
        <v>45009.531736111108</v>
      </c>
      <c r="T824" s="36">
        <v>45006.531736111108</v>
      </c>
      <c r="U824" s="36">
        <v>45016.531736111108</v>
      </c>
      <c r="V824" s="41">
        <v>1</v>
      </c>
      <c r="W824" s="36">
        <v>45018.531736111108</v>
      </c>
      <c r="X824" s="36">
        <v>45021.531736111108</v>
      </c>
      <c r="Y824" s="36">
        <v>45024.531736111108</v>
      </c>
      <c r="Z824" s="32"/>
      <c r="AA824" s="32"/>
      <c r="AB824" s="5">
        <v>45041.531736111108</v>
      </c>
      <c r="AC824" s="38">
        <f>ABS(M824-J824)</f>
        <v>4</v>
      </c>
      <c r="AD824" s="37">
        <f>U824-H824</f>
        <v>23</v>
      </c>
      <c r="AE824" s="37">
        <v>4</v>
      </c>
      <c r="AF824" s="37">
        <v>7</v>
      </c>
      <c r="AG824" s="32">
        <v>121</v>
      </c>
      <c r="AH824" s="41">
        <f>W824-U824</f>
        <v>2</v>
      </c>
      <c r="AI824" s="42">
        <f>U824-M824</f>
        <v>12</v>
      </c>
      <c r="AJ824" s="37">
        <f>I824-H824</f>
        <v>3</v>
      </c>
      <c r="AK824">
        <f>AB824-U824</f>
        <v>25</v>
      </c>
      <c r="AL824" s="11">
        <f t="shared" ref="AL824:AL825" si="32">Y824-X824</f>
        <v>3</v>
      </c>
    </row>
    <row r="825" spans="1:38" x14ac:dyDescent="0.35">
      <c r="A825" s="32">
        <v>2079</v>
      </c>
      <c r="B825" s="32" t="s">
        <v>1281</v>
      </c>
      <c r="C825" s="32" t="s">
        <v>52</v>
      </c>
      <c r="D825" s="32" t="s">
        <v>2472</v>
      </c>
      <c r="E825" s="32" t="s">
        <v>36</v>
      </c>
      <c r="F825" s="32" t="str">
        <f t="shared" si="29"/>
        <v>M and E-Manager</v>
      </c>
      <c r="G825" s="32" t="s">
        <v>43</v>
      </c>
      <c r="H825" s="36">
        <v>44914.441053240742</v>
      </c>
      <c r="I825" s="36">
        <v>44917.441053240742</v>
      </c>
      <c r="J825" s="36">
        <f>I825+AE825</f>
        <v>44923.441053240742</v>
      </c>
      <c r="K825" s="36">
        <f>J825+AF825</f>
        <v>44939.441053240742</v>
      </c>
      <c r="L825" s="38" t="s">
        <v>46</v>
      </c>
      <c r="M825" s="39">
        <v>44930.441053240742</v>
      </c>
      <c r="N825" s="32" t="s">
        <v>20</v>
      </c>
      <c r="O825" s="32"/>
      <c r="P825" s="36">
        <v>44935.441053240742</v>
      </c>
      <c r="Q825" s="32" t="s">
        <v>20</v>
      </c>
      <c r="R825" s="36">
        <v>44932.441053240742</v>
      </c>
      <c r="S825" s="36">
        <v>44933.441053240742</v>
      </c>
      <c r="T825" s="36">
        <v>44931.441053240742</v>
      </c>
      <c r="U825" s="36">
        <v>44934.441053240742</v>
      </c>
      <c r="V825" s="41">
        <v>1</v>
      </c>
      <c r="W825" s="36">
        <v>44937.441053240742</v>
      </c>
      <c r="X825" s="36">
        <v>44938.441053240742</v>
      </c>
      <c r="Y825" s="36">
        <v>44939.441053240742</v>
      </c>
      <c r="Z825" s="32"/>
      <c r="AA825" s="32"/>
      <c r="AB825" s="5">
        <v>44961.441053240742</v>
      </c>
      <c r="AC825" s="38">
        <f>ABS(M825-J825)</f>
        <v>7</v>
      </c>
      <c r="AD825" s="37">
        <f>U825-H825</f>
        <v>20</v>
      </c>
      <c r="AE825" s="37">
        <v>6</v>
      </c>
      <c r="AF825" s="37">
        <v>16</v>
      </c>
      <c r="AG825" s="32">
        <v>141</v>
      </c>
      <c r="AH825" s="41">
        <f>W825-U825</f>
        <v>3</v>
      </c>
      <c r="AI825" s="42">
        <f>U825-M825</f>
        <v>4</v>
      </c>
      <c r="AJ825" s="37">
        <f>I825-H825</f>
        <v>3</v>
      </c>
      <c r="AK825">
        <f>AB825-U825</f>
        <v>27</v>
      </c>
      <c r="AL825" s="11">
        <f t="shared" si="32"/>
        <v>1</v>
      </c>
    </row>
    <row r="826" spans="1:38" x14ac:dyDescent="0.35">
      <c r="A826" s="32">
        <v>2076</v>
      </c>
      <c r="B826" s="32" t="s">
        <v>1497</v>
      </c>
      <c r="C826" s="32" t="s">
        <v>52</v>
      </c>
      <c r="D826" s="32" t="s">
        <v>2472</v>
      </c>
      <c r="E826" s="32" t="s">
        <v>36</v>
      </c>
      <c r="F826" s="32" t="str">
        <f t="shared" si="29"/>
        <v>M and E-Manager</v>
      </c>
      <c r="G826" s="32" t="s">
        <v>43</v>
      </c>
      <c r="H826" s="36">
        <v>44920.441053240742</v>
      </c>
      <c r="I826" s="36">
        <v>44922.441053240742</v>
      </c>
      <c r="J826" s="36">
        <f>I826+AE826</f>
        <v>44923.441053240742</v>
      </c>
      <c r="K826" s="36">
        <f>J826+AF826</f>
        <v>44932.441053240742</v>
      </c>
      <c r="L826" s="38" t="s">
        <v>46</v>
      </c>
      <c r="M826" s="39">
        <v>44937.441053240742</v>
      </c>
      <c r="N826" s="32" t="s">
        <v>21</v>
      </c>
      <c r="O826" s="32"/>
      <c r="P826" s="36">
        <v>44942.441053240742</v>
      </c>
      <c r="Q826" s="32" t="s">
        <v>21</v>
      </c>
      <c r="R826" s="32"/>
      <c r="S826" s="32"/>
      <c r="T826" s="36">
        <v>44941.441053240742</v>
      </c>
      <c r="U826" s="32"/>
      <c r="V826" s="32">
        <v>0</v>
      </c>
      <c r="W826" s="32"/>
      <c r="X826" s="32"/>
      <c r="Y826" s="32"/>
      <c r="Z826" s="32"/>
      <c r="AA826" s="32"/>
      <c r="AC826" s="38">
        <f>ABS(M826-J826)</f>
        <v>14</v>
      </c>
      <c r="AD826" s="40"/>
      <c r="AE826" s="37">
        <v>1</v>
      </c>
      <c r="AF826" s="37">
        <v>9</v>
      </c>
      <c r="AG826" s="32"/>
      <c r="AH826" s="32"/>
      <c r="AI826" s="32"/>
      <c r="AJ826" s="37">
        <f>I826-H826</f>
        <v>2</v>
      </c>
    </row>
    <row r="827" spans="1:38" x14ac:dyDescent="0.35">
      <c r="A827" s="32">
        <v>2020</v>
      </c>
      <c r="B827" s="32" t="s">
        <v>1712</v>
      </c>
      <c r="C827" s="32" t="s">
        <v>52</v>
      </c>
      <c r="D827" s="32" t="s">
        <v>2472</v>
      </c>
      <c r="E827" s="32" t="s">
        <v>36</v>
      </c>
      <c r="F827" s="32" t="str">
        <f t="shared" si="29"/>
        <v>M and E-Manager</v>
      </c>
      <c r="G827" s="32" t="s">
        <v>43</v>
      </c>
      <c r="H827" s="36">
        <v>45082.58390046296</v>
      </c>
      <c r="I827" s="36">
        <v>45083.58390046296</v>
      </c>
      <c r="J827" s="36">
        <f>I827+AE827</f>
        <v>45086.58390046296</v>
      </c>
      <c r="K827" s="36">
        <f>J827+AF827</f>
        <v>45092.58390046296</v>
      </c>
      <c r="L827" s="38" t="s">
        <v>46</v>
      </c>
      <c r="M827" s="39">
        <v>45101.58390046296</v>
      </c>
      <c r="N827" s="32" t="s">
        <v>22</v>
      </c>
      <c r="O827" s="32"/>
      <c r="P827" s="36">
        <v>45106.58390046296</v>
      </c>
      <c r="Q827" s="32" t="s">
        <v>22</v>
      </c>
      <c r="R827" s="32"/>
      <c r="S827" s="32"/>
      <c r="T827" s="36">
        <v>45105.58390046296</v>
      </c>
      <c r="U827" s="32"/>
      <c r="V827" s="32">
        <v>0</v>
      </c>
      <c r="W827" s="32"/>
      <c r="X827" s="32"/>
      <c r="Y827" s="32"/>
      <c r="Z827" s="32"/>
      <c r="AA827" s="32"/>
      <c r="AC827" s="38">
        <f>ABS(M827-J827)</f>
        <v>15</v>
      </c>
      <c r="AD827" s="40"/>
      <c r="AE827" s="37">
        <v>3</v>
      </c>
      <c r="AF827" s="37">
        <v>6</v>
      </c>
      <c r="AG827" s="32"/>
      <c r="AH827" s="32"/>
      <c r="AI827" s="32"/>
      <c r="AJ827" s="37">
        <f>I827-H827</f>
        <v>1</v>
      </c>
    </row>
    <row r="828" spans="1:38" x14ac:dyDescent="0.35">
      <c r="A828" s="32">
        <v>1950</v>
      </c>
      <c r="B828" s="32" t="s">
        <v>1444</v>
      </c>
      <c r="C828" s="32" t="s">
        <v>52</v>
      </c>
      <c r="D828" s="32" t="s">
        <v>2472</v>
      </c>
      <c r="E828" s="32" t="s">
        <v>36</v>
      </c>
      <c r="F828" s="32" t="str">
        <f t="shared" si="29"/>
        <v>M and E-Manager</v>
      </c>
      <c r="G828" s="32" t="s">
        <v>43</v>
      </c>
      <c r="H828" s="36">
        <v>44987.264120370368</v>
      </c>
      <c r="I828" s="36">
        <v>44988.264120370368</v>
      </c>
      <c r="J828" s="36">
        <f>I828+AE828</f>
        <v>44990.264120370368</v>
      </c>
      <c r="K828" s="36">
        <f>J828+AF828</f>
        <v>45015.264120370368</v>
      </c>
      <c r="L828" s="38" t="s">
        <v>46</v>
      </c>
      <c r="M828" s="39">
        <v>44991.264120370368</v>
      </c>
      <c r="N828" s="32" t="s">
        <v>20</v>
      </c>
      <c r="O828" s="32"/>
      <c r="P828" s="36">
        <v>44995.264120370368</v>
      </c>
      <c r="Q828" s="32" t="s">
        <v>20</v>
      </c>
      <c r="R828" s="36">
        <v>44992.264120370368</v>
      </c>
      <c r="S828" s="36">
        <v>44993.264120370368</v>
      </c>
      <c r="T828" s="36">
        <v>44993.264120370368</v>
      </c>
      <c r="U828" s="36">
        <v>45000.264120370368</v>
      </c>
      <c r="V828" s="41">
        <v>1</v>
      </c>
      <c r="W828" s="36">
        <v>45002.264120370368</v>
      </c>
      <c r="X828" s="36">
        <v>45005.264120370368</v>
      </c>
      <c r="Y828" s="36">
        <v>45008.264120370368</v>
      </c>
      <c r="Z828" s="32"/>
      <c r="AA828" s="32"/>
      <c r="AB828" s="5">
        <v>45016.264120370368</v>
      </c>
      <c r="AC828" s="38">
        <f>ABS(M828-J828)</f>
        <v>1</v>
      </c>
      <c r="AD828" s="37">
        <f>U828-H828</f>
        <v>13</v>
      </c>
      <c r="AE828" s="37">
        <v>2</v>
      </c>
      <c r="AF828" s="37">
        <v>25</v>
      </c>
      <c r="AG828" s="32">
        <v>165</v>
      </c>
      <c r="AH828" s="41">
        <f>W828-U828</f>
        <v>2</v>
      </c>
      <c r="AI828" s="42">
        <f>U828-M828</f>
        <v>9</v>
      </c>
      <c r="AJ828" s="37">
        <f>I828-H828</f>
        <v>1</v>
      </c>
      <c r="AK828">
        <f>AB828-U828</f>
        <v>16</v>
      </c>
      <c r="AL828" s="11">
        <f>Y828-X828</f>
        <v>3</v>
      </c>
    </row>
    <row r="829" spans="1:38" x14ac:dyDescent="0.35">
      <c r="A829" s="32">
        <v>1945</v>
      </c>
      <c r="B829" s="32" t="s">
        <v>1965</v>
      </c>
      <c r="C829" s="32" t="s">
        <v>52</v>
      </c>
      <c r="D829" s="32" t="s">
        <v>2472</v>
      </c>
      <c r="E829" s="32" t="s">
        <v>36</v>
      </c>
      <c r="F829" s="32" t="str">
        <f t="shared" si="29"/>
        <v>M and E-Manager</v>
      </c>
      <c r="G829" s="32" t="s">
        <v>43</v>
      </c>
      <c r="H829" s="36">
        <v>44982.264120370368</v>
      </c>
      <c r="I829" s="36">
        <v>44984.264120370368</v>
      </c>
      <c r="J829" s="36">
        <f>I829+AE829</f>
        <v>44990.264120370368</v>
      </c>
      <c r="K829" s="36">
        <f>J829+AF829</f>
        <v>44999.264120370368</v>
      </c>
      <c r="L829" s="38" t="s">
        <v>46</v>
      </c>
      <c r="M829" s="39">
        <v>44999.264120370368</v>
      </c>
      <c r="N829" s="32" t="s">
        <v>48</v>
      </c>
      <c r="O829" s="32" t="s">
        <v>28</v>
      </c>
      <c r="P829" s="36"/>
      <c r="Q829" s="32"/>
      <c r="R829" s="32"/>
      <c r="S829" s="32"/>
      <c r="T829" s="36"/>
      <c r="U829" s="32"/>
      <c r="V829" s="32">
        <v>0</v>
      </c>
      <c r="W829" s="32"/>
      <c r="X829" s="32"/>
      <c r="Y829" s="32"/>
      <c r="Z829" s="32"/>
      <c r="AA829" s="32" t="s">
        <v>30</v>
      </c>
      <c r="AC829" s="38">
        <f>ABS(M829-J829)</f>
        <v>9</v>
      </c>
      <c r="AD829" s="40"/>
      <c r="AE829" s="37">
        <v>6</v>
      </c>
      <c r="AF829" s="37">
        <v>9</v>
      </c>
      <c r="AG829" s="32"/>
      <c r="AH829" s="32"/>
      <c r="AI829" s="32"/>
      <c r="AJ829" s="37">
        <f>I829-H829</f>
        <v>2</v>
      </c>
    </row>
    <row r="830" spans="1:38" x14ac:dyDescent="0.35">
      <c r="A830" s="32">
        <v>1942</v>
      </c>
      <c r="B830" s="32" t="s">
        <v>1276</v>
      </c>
      <c r="C830" s="32" t="s">
        <v>52</v>
      </c>
      <c r="D830" s="32" t="s">
        <v>2472</v>
      </c>
      <c r="E830" s="32" t="s">
        <v>36</v>
      </c>
      <c r="F830" s="32" t="str">
        <f t="shared" si="29"/>
        <v>M and E-Manager</v>
      </c>
      <c r="G830" s="32" t="s">
        <v>43</v>
      </c>
      <c r="H830" s="36">
        <v>44984.264120370368</v>
      </c>
      <c r="I830" s="36">
        <v>44988.264120370368</v>
      </c>
      <c r="J830" s="36">
        <f>I830+AE830</f>
        <v>44990.264120370368</v>
      </c>
      <c r="K830" s="36">
        <f>J830+AF830</f>
        <v>45015.264120370368</v>
      </c>
      <c r="L830" s="38" t="s">
        <v>46</v>
      </c>
      <c r="M830" s="39">
        <v>44999.264120370368</v>
      </c>
      <c r="N830" s="32" t="s">
        <v>20</v>
      </c>
      <c r="O830" s="32"/>
      <c r="P830" s="36">
        <v>45003.264120370368</v>
      </c>
      <c r="Q830" s="32" t="s">
        <v>20</v>
      </c>
      <c r="R830" s="36">
        <v>45001.264120370368</v>
      </c>
      <c r="S830" s="36">
        <v>45004.264120370368</v>
      </c>
      <c r="T830" s="36">
        <v>45001.264120370368</v>
      </c>
      <c r="U830" s="36">
        <v>45008.264120370368</v>
      </c>
      <c r="V830" s="41">
        <v>1</v>
      </c>
      <c r="W830" s="36">
        <v>45010.264120370368</v>
      </c>
      <c r="X830" s="36">
        <v>45012.264120370368</v>
      </c>
      <c r="Y830" s="36">
        <v>45013.264120370368</v>
      </c>
      <c r="Z830" s="32"/>
      <c r="AA830" s="32"/>
      <c r="AB830" s="5">
        <v>45027.264120370368</v>
      </c>
      <c r="AC830" s="38">
        <f>ABS(M830-J830)</f>
        <v>9</v>
      </c>
      <c r="AD830" s="37">
        <f>U830-H830</f>
        <v>24</v>
      </c>
      <c r="AE830" s="37">
        <v>2</v>
      </c>
      <c r="AF830" s="37">
        <v>25</v>
      </c>
      <c r="AG830" s="32">
        <v>138</v>
      </c>
      <c r="AH830" s="41">
        <f>W830-U830</f>
        <v>2</v>
      </c>
      <c r="AI830" s="42">
        <f>U830-M830</f>
        <v>9</v>
      </c>
      <c r="AJ830" s="37">
        <f>I830-H830</f>
        <v>4</v>
      </c>
      <c r="AK830">
        <f>AB830-U830</f>
        <v>19</v>
      </c>
      <c r="AL830" s="11">
        <f>Y830-X830</f>
        <v>1</v>
      </c>
    </row>
    <row r="831" spans="1:38" x14ac:dyDescent="0.35">
      <c r="A831" s="32">
        <v>1927</v>
      </c>
      <c r="B831" s="32" t="s">
        <v>1012</v>
      </c>
      <c r="C831" s="32" t="s">
        <v>52</v>
      </c>
      <c r="D831" s="32" t="s">
        <v>2472</v>
      </c>
      <c r="E831" s="32" t="s">
        <v>36</v>
      </c>
      <c r="F831" s="32" t="str">
        <f t="shared" si="29"/>
        <v>M and E-Manager</v>
      </c>
      <c r="G831" s="32" t="s">
        <v>43</v>
      </c>
      <c r="H831" s="36">
        <v>44795.391932870371</v>
      </c>
      <c r="I831" s="36">
        <v>44796.391932870371</v>
      </c>
      <c r="J831" s="36">
        <f>I831+AE831</f>
        <v>44798.391932870371</v>
      </c>
      <c r="K831" s="36">
        <f>J831+AF831</f>
        <v>44814.391932870371</v>
      </c>
      <c r="L831" s="38" t="s">
        <v>47</v>
      </c>
      <c r="M831" s="39"/>
      <c r="N831" s="32"/>
      <c r="O831" s="32"/>
      <c r="P831" s="36"/>
      <c r="Q831" s="32"/>
      <c r="R831" s="32"/>
      <c r="S831" s="32"/>
      <c r="T831" s="36"/>
      <c r="U831" s="32"/>
      <c r="V831" s="32">
        <v>0</v>
      </c>
      <c r="W831" s="32"/>
      <c r="X831" s="32"/>
      <c r="Y831" s="32"/>
      <c r="Z831" s="32"/>
      <c r="AA831" s="32"/>
      <c r="AC831" s="38"/>
      <c r="AD831" s="40"/>
      <c r="AE831" s="37">
        <v>2</v>
      </c>
      <c r="AF831" s="37">
        <v>16</v>
      </c>
      <c r="AG831" s="32"/>
      <c r="AH831" s="32"/>
      <c r="AI831" s="32"/>
      <c r="AJ831" s="37">
        <f>I831-H831</f>
        <v>1</v>
      </c>
    </row>
    <row r="832" spans="1:38" x14ac:dyDescent="0.35">
      <c r="A832" s="32">
        <v>1923</v>
      </c>
      <c r="B832" s="32" t="s">
        <v>1968</v>
      </c>
      <c r="C832" s="32" t="s">
        <v>52</v>
      </c>
      <c r="D832" s="32" t="s">
        <v>2472</v>
      </c>
      <c r="E832" s="32" t="s">
        <v>36</v>
      </c>
      <c r="F832" s="32" t="str">
        <f t="shared" si="29"/>
        <v>M and E-Manager</v>
      </c>
      <c r="G832" s="32" t="s">
        <v>43</v>
      </c>
      <c r="H832" s="36">
        <v>44796.391932870371</v>
      </c>
      <c r="I832" s="36">
        <v>44797.391932870371</v>
      </c>
      <c r="J832" s="36">
        <f>I832+AE832</f>
        <v>44798.391932870371</v>
      </c>
      <c r="K832" s="36">
        <f>J832+AF832</f>
        <v>44812.391932870371</v>
      </c>
      <c r="L832" s="38" t="s">
        <v>46</v>
      </c>
      <c r="M832" s="39">
        <v>44807.391932870371</v>
      </c>
      <c r="N832" s="32" t="s">
        <v>48</v>
      </c>
      <c r="O832" s="32" t="s">
        <v>28</v>
      </c>
      <c r="P832" s="36"/>
      <c r="Q832" s="32"/>
      <c r="R832" s="32"/>
      <c r="S832" s="32"/>
      <c r="T832" s="36">
        <v>44809.391932870371</v>
      </c>
      <c r="U832" s="32"/>
      <c r="V832" s="32">
        <v>0</v>
      </c>
      <c r="W832" s="32"/>
      <c r="X832" s="32"/>
      <c r="Y832" s="32"/>
      <c r="Z832" s="32"/>
      <c r="AA832" s="32" t="s">
        <v>30</v>
      </c>
      <c r="AC832" s="38">
        <f>ABS(M832-J832)</f>
        <v>9</v>
      </c>
      <c r="AD832" s="40"/>
      <c r="AE832" s="37">
        <v>1</v>
      </c>
      <c r="AF832" s="37">
        <v>14</v>
      </c>
      <c r="AG832" s="32"/>
      <c r="AH832" s="32"/>
      <c r="AI832" s="32"/>
      <c r="AJ832" s="37">
        <f>I832-H832</f>
        <v>1</v>
      </c>
    </row>
    <row r="833" spans="1:38" x14ac:dyDescent="0.35">
      <c r="A833" s="32">
        <v>1839</v>
      </c>
      <c r="B833" s="32" t="s">
        <v>1625</v>
      </c>
      <c r="C833" s="32" t="s">
        <v>52</v>
      </c>
      <c r="D833" s="32" t="s">
        <v>2472</v>
      </c>
      <c r="E833" s="32" t="s">
        <v>36</v>
      </c>
      <c r="F833" s="32" t="str">
        <f t="shared" si="29"/>
        <v>M and E-Manager</v>
      </c>
      <c r="G833" s="32" t="s">
        <v>43</v>
      </c>
      <c r="H833" s="36">
        <v>45038.367280092592</v>
      </c>
      <c r="I833" s="36">
        <v>45039.367280092592</v>
      </c>
      <c r="J833" s="36">
        <f>I833+AE833</f>
        <v>45040.367280092592</v>
      </c>
      <c r="K833" s="36">
        <f>J833+AF833</f>
        <v>45065.367280092592</v>
      </c>
      <c r="L833" s="38" t="s">
        <v>46</v>
      </c>
      <c r="M833" s="39">
        <v>45056.367280092592</v>
      </c>
      <c r="N833" s="32" t="s">
        <v>21</v>
      </c>
      <c r="O833" s="32"/>
      <c r="P833" s="36">
        <v>45061.367280092592</v>
      </c>
      <c r="Q833" s="32" t="s">
        <v>21</v>
      </c>
      <c r="R833" s="32"/>
      <c r="S833" s="32"/>
      <c r="T833" s="36">
        <v>45058.367280092592</v>
      </c>
      <c r="U833" s="32"/>
      <c r="V833" s="32">
        <v>0</v>
      </c>
      <c r="W833" s="32"/>
      <c r="X833" s="32"/>
      <c r="Y833" s="32"/>
      <c r="Z833" s="32"/>
      <c r="AA833" s="32"/>
      <c r="AC833" s="38">
        <f>ABS(M833-J833)</f>
        <v>16</v>
      </c>
      <c r="AD833" s="40"/>
      <c r="AE833" s="37">
        <v>1</v>
      </c>
      <c r="AF833" s="37">
        <v>25</v>
      </c>
      <c r="AG833" s="32"/>
      <c r="AH833" s="32"/>
      <c r="AI833" s="32"/>
      <c r="AJ833" s="37">
        <f>I833-H833</f>
        <v>1</v>
      </c>
    </row>
    <row r="834" spans="1:38" x14ac:dyDescent="0.35">
      <c r="A834" s="32">
        <v>1790</v>
      </c>
      <c r="B834" s="32" t="s">
        <v>1010</v>
      </c>
      <c r="C834" s="32" t="s">
        <v>52</v>
      </c>
      <c r="D834" s="32" t="s">
        <v>2472</v>
      </c>
      <c r="E834" s="32" t="s">
        <v>36</v>
      </c>
      <c r="F834" s="32" t="str">
        <f t="shared" si="29"/>
        <v>M and E-Manager</v>
      </c>
      <c r="G834" s="32" t="s">
        <v>43</v>
      </c>
      <c r="H834" s="36">
        <v>44658.356493055559</v>
      </c>
      <c r="I834" s="36">
        <v>44661.356493055559</v>
      </c>
      <c r="J834" s="36">
        <f>I834+AE834</f>
        <v>44665.356493055559</v>
      </c>
      <c r="K834" s="36">
        <f>J834+AF834</f>
        <v>44683.356493055559</v>
      </c>
      <c r="L834" s="38" t="s">
        <v>47</v>
      </c>
      <c r="M834" s="39"/>
      <c r="N834" s="32"/>
      <c r="O834" s="32"/>
      <c r="P834" s="36"/>
      <c r="Q834" s="32"/>
      <c r="R834" s="32"/>
      <c r="S834" s="32"/>
      <c r="T834" s="36"/>
      <c r="U834" s="32"/>
      <c r="V834" s="32">
        <v>0</v>
      </c>
      <c r="W834" s="32"/>
      <c r="X834" s="32"/>
      <c r="Y834" s="32"/>
      <c r="Z834" s="32"/>
      <c r="AA834" s="32"/>
      <c r="AC834" s="38"/>
      <c r="AD834" s="40"/>
      <c r="AE834" s="37">
        <v>4</v>
      </c>
      <c r="AF834" s="37">
        <v>18</v>
      </c>
      <c r="AG834" s="32"/>
      <c r="AH834" s="32"/>
      <c r="AI834" s="32"/>
      <c r="AJ834" s="37">
        <f>I834-H834</f>
        <v>3</v>
      </c>
    </row>
    <row r="835" spans="1:38" x14ac:dyDescent="0.35">
      <c r="A835" s="32">
        <v>1782</v>
      </c>
      <c r="B835" s="32" t="s">
        <v>1537</v>
      </c>
      <c r="C835" s="32" t="s">
        <v>52</v>
      </c>
      <c r="D835" s="32" t="s">
        <v>2472</v>
      </c>
      <c r="E835" s="32" t="s">
        <v>36</v>
      </c>
      <c r="F835" s="32" t="str">
        <f t="shared" ref="F835:F898" si="33">_xlfn.CONCAT(C835,"-",E835)</f>
        <v>M and E-Manager</v>
      </c>
      <c r="G835" s="32" t="s">
        <v>43</v>
      </c>
      <c r="H835" s="36">
        <v>44659.356493055559</v>
      </c>
      <c r="I835" s="36">
        <v>44662.356493055559</v>
      </c>
      <c r="J835" s="36">
        <f>I835+AE835</f>
        <v>44665.356493055559</v>
      </c>
      <c r="K835" s="36">
        <f>J835+AF835</f>
        <v>44689.356493055559</v>
      </c>
      <c r="L835" s="38" t="s">
        <v>46</v>
      </c>
      <c r="M835" s="39">
        <v>44670.356493055559</v>
      </c>
      <c r="N835" s="32" t="s">
        <v>21</v>
      </c>
      <c r="O835" s="32"/>
      <c r="P835" s="36">
        <v>44673.356493055559</v>
      </c>
      <c r="Q835" s="32" t="s">
        <v>21</v>
      </c>
      <c r="R835" s="32"/>
      <c r="S835" s="32"/>
      <c r="T835" s="36">
        <v>44672.356493055559</v>
      </c>
      <c r="U835" s="32"/>
      <c r="V835" s="32">
        <v>0</v>
      </c>
      <c r="W835" s="32"/>
      <c r="X835" s="32"/>
      <c r="Y835" s="32"/>
      <c r="Z835" s="32"/>
      <c r="AA835" s="32"/>
      <c r="AC835" s="38">
        <f>ABS(M835-J835)</f>
        <v>5</v>
      </c>
      <c r="AD835" s="40"/>
      <c r="AE835" s="37">
        <v>3</v>
      </c>
      <c r="AF835" s="37">
        <v>24</v>
      </c>
      <c r="AG835" s="32"/>
      <c r="AH835" s="32"/>
      <c r="AI835" s="32"/>
      <c r="AJ835" s="37">
        <f>I835-H835</f>
        <v>3</v>
      </c>
    </row>
    <row r="836" spans="1:38" x14ac:dyDescent="0.35">
      <c r="A836" s="32">
        <v>1768</v>
      </c>
      <c r="B836" s="32" t="s">
        <v>1397</v>
      </c>
      <c r="C836" s="32" t="s">
        <v>52</v>
      </c>
      <c r="D836" s="32" t="s">
        <v>2472</v>
      </c>
      <c r="E836" s="32" t="s">
        <v>36</v>
      </c>
      <c r="F836" s="32" t="str">
        <f t="shared" si="33"/>
        <v>M and E-Manager</v>
      </c>
      <c r="G836" s="32" t="s">
        <v>43</v>
      </c>
      <c r="H836" s="36">
        <v>45097.652581018519</v>
      </c>
      <c r="I836" s="36">
        <v>45101.652581018519</v>
      </c>
      <c r="J836" s="36">
        <f>I836+AE836</f>
        <v>45105.652581018519</v>
      </c>
      <c r="K836" s="36">
        <f>J836+AF836</f>
        <v>45115.652581018519</v>
      </c>
      <c r="L836" s="38" t="s">
        <v>46</v>
      </c>
      <c r="M836" s="39">
        <v>45121.652581018519</v>
      </c>
      <c r="N836" s="32" t="s">
        <v>20</v>
      </c>
      <c r="O836" s="32"/>
      <c r="P836" s="36">
        <v>45128.652581018519</v>
      </c>
      <c r="Q836" s="32" t="s">
        <v>20</v>
      </c>
      <c r="R836" s="36">
        <v>45123.652581018519</v>
      </c>
      <c r="S836" s="36">
        <v>45127.652581018519</v>
      </c>
      <c r="T836" s="36">
        <v>45124.652581018519</v>
      </c>
      <c r="U836" s="36">
        <v>45134.652581018519</v>
      </c>
      <c r="V836" s="41">
        <v>1</v>
      </c>
      <c r="W836" s="36">
        <v>45135.652581018519</v>
      </c>
      <c r="X836" s="36">
        <v>45138.652581018519</v>
      </c>
      <c r="Y836" s="36">
        <v>45139.652581018519</v>
      </c>
      <c r="Z836" s="32"/>
      <c r="AA836" s="32"/>
      <c r="AB836" s="5">
        <v>45154.652581018519</v>
      </c>
      <c r="AC836" s="38">
        <f>ABS(M836-J836)</f>
        <v>16</v>
      </c>
      <c r="AD836" s="37">
        <f>U836-H836</f>
        <v>37</v>
      </c>
      <c r="AE836" s="37">
        <v>4</v>
      </c>
      <c r="AF836" s="37">
        <v>10</v>
      </c>
      <c r="AG836" s="32">
        <v>165</v>
      </c>
      <c r="AH836" s="41">
        <f>W836-U836</f>
        <v>1</v>
      </c>
      <c r="AI836" s="42">
        <f>U836-M836</f>
        <v>13</v>
      </c>
      <c r="AJ836" s="37">
        <f>I836-H836</f>
        <v>4</v>
      </c>
      <c r="AK836">
        <f>AB836-U836</f>
        <v>20</v>
      </c>
      <c r="AL836" s="11">
        <f>Y836-X836</f>
        <v>1</v>
      </c>
    </row>
    <row r="837" spans="1:38" x14ac:dyDescent="0.35">
      <c r="A837" s="32">
        <v>1765</v>
      </c>
      <c r="B837" s="32" t="s">
        <v>1628</v>
      </c>
      <c r="C837" s="32" t="s">
        <v>52</v>
      </c>
      <c r="D837" s="32" t="s">
        <v>2472</v>
      </c>
      <c r="E837" s="32" t="s">
        <v>36</v>
      </c>
      <c r="F837" s="32" t="str">
        <f t="shared" si="33"/>
        <v>M and E-Manager</v>
      </c>
      <c r="G837" s="32" t="s">
        <v>43</v>
      </c>
      <c r="H837" s="36">
        <v>45101.652581018519</v>
      </c>
      <c r="I837" s="36">
        <v>45104.652581018519</v>
      </c>
      <c r="J837" s="36">
        <f>I837+AE837</f>
        <v>45105.652581018519</v>
      </c>
      <c r="K837" s="36">
        <f>J837+AF837</f>
        <v>45127.652581018519</v>
      </c>
      <c r="L837" s="38" t="s">
        <v>46</v>
      </c>
      <c r="M837" s="39">
        <v>45118.652581018519</v>
      </c>
      <c r="N837" s="32" t="s">
        <v>21</v>
      </c>
      <c r="O837" s="32"/>
      <c r="P837" s="36">
        <v>45123.652581018519</v>
      </c>
      <c r="Q837" s="32" t="s">
        <v>21</v>
      </c>
      <c r="R837" s="32"/>
      <c r="S837" s="32"/>
      <c r="T837" s="36">
        <v>45122.652581018519</v>
      </c>
      <c r="U837" s="32"/>
      <c r="V837" s="32">
        <v>0</v>
      </c>
      <c r="W837" s="32"/>
      <c r="X837" s="32"/>
      <c r="Y837" s="32"/>
      <c r="Z837" s="32"/>
      <c r="AA837" s="32"/>
      <c r="AC837" s="38">
        <f>ABS(M837-J837)</f>
        <v>13</v>
      </c>
      <c r="AD837" s="40"/>
      <c r="AE837" s="37">
        <v>1</v>
      </c>
      <c r="AF837" s="37">
        <v>22</v>
      </c>
      <c r="AG837" s="32"/>
      <c r="AH837" s="32"/>
      <c r="AI837" s="32"/>
      <c r="AJ837" s="37">
        <f>I837-H837</f>
        <v>3</v>
      </c>
    </row>
    <row r="838" spans="1:38" x14ac:dyDescent="0.35">
      <c r="A838" s="32">
        <v>1764</v>
      </c>
      <c r="B838" s="32" t="s">
        <v>2188</v>
      </c>
      <c r="C838" s="32" t="s">
        <v>52</v>
      </c>
      <c r="D838" s="32" t="s">
        <v>2472</v>
      </c>
      <c r="E838" s="32" t="s">
        <v>36</v>
      </c>
      <c r="F838" s="32" t="str">
        <f t="shared" si="33"/>
        <v>M and E-Manager</v>
      </c>
      <c r="G838" s="32" t="s">
        <v>43</v>
      </c>
      <c r="H838" s="36">
        <v>45099.652581018519</v>
      </c>
      <c r="I838" s="36">
        <v>45103.652581018519</v>
      </c>
      <c r="J838" s="36">
        <f>I838+AE838</f>
        <v>45105.652581018519</v>
      </c>
      <c r="K838" s="36">
        <f>J838+AF838</f>
        <v>45126.652581018519</v>
      </c>
      <c r="L838" s="38" t="s">
        <v>46</v>
      </c>
      <c r="M838" s="39">
        <v>45115.652581018519</v>
      </c>
      <c r="N838" s="32" t="s">
        <v>48</v>
      </c>
      <c r="O838" s="32" t="s">
        <v>24</v>
      </c>
      <c r="P838" s="36"/>
      <c r="Q838" s="32"/>
      <c r="R838" s="32"/>
      <c r="S838" s="32"/>
      <c r="T838" s="36">
        <v>45116.652581018519</v>
      </c>
      <c r="U838" s="32"/>
      <c r="V838" s="32">
        <v>0</v>
      </c>
      <c r="W838" s="32"/>
      <c r="X838" s="32"/>
      <c r="Y838" s="32"/>
      <c r="Z838" s="32"/>
      <c r="AA838" s="32" t="s">
        <v>31</v>
      </c>
      <c r="AC838" s="38">
        <f>ABS(M838-J838)</f>
        <v>10</v>
      </c>
      <c r="AD838" s="40"/>
      <c r="AE838" s="37">
        <v>2</v>
      </c>
      <c r="AF838" s="37">
        <v>21</v>
      </c>
      <c r="AG838" s="32"/>
      <c r="AH838" s="32"/>
      <c r="AI838" s="32"/>
      <c r="AJ838" s="37">
        <f>I838-H838</f>
        <v>4</v>
      </c>
    </row>
    <row r="839" spans="1:38" x14ac:dyDescent="0.35">
      <c r="A839" s="32">
        <v>1729</v>
      </c>
      <c r="B839" s="32" t="s">
        <v>2412</v>
      </c>
      <c r="C839" s="32" t="s">
        <v>52</v>
      </c>
      <c r="D839" s="32" t="s">
        <v>2472</v>
      </c>
      <c r="E839" s="32" t="s">
        <v>36</v>
      </c>
      <c r="F839" s="32" t="str">
        <f t="shared" si="33"/>
        <v>M and E-Manager</v>
      </c>
      <c r="G839" s="32" t="s">
        <v>43</v>
      </c>
      <c r="H839" s="36">
        <v>44861.500428240739</v>
      </c>
      <c r="I839" s="36">
        <v>44863.500428240739</v>
      </c>
      <c r="J839" s="36">
        <f>I839+AE839</f>
        <v>44868.500428240739</v>
      </c>
      <c r="K839" s="36">
        <f>J839+AF839</f>
        <v>44887.500428240739</v>
      </c>
      <c r="L839" s="38" t="s">
        <v>46</v>
      </c>
      <c r="M839" s="39">
        <v>44881.500428240739</v>
      </c>
      <c r="N839" s="32" t="s">
        <v>48</v>
      </c>
      <c r="O839" s="32" t="s">
        <v>24</v>
      </c>
      <c r="P839" s="36"/>
      <c r="Q839" s="32"/>
      <c r="R839" s="32"/>
      <c r="S839" s="32"/>
      <c r="T839" s="36"/>
      <c r="U839" s="32"/>
      <c r="V839" s="32">
        <v>0</v>
      </c>
      <c r="W839" s="32"/>
      <c r="X839" s="32"/>
      <c r="Y839" s="32"/>
      <c r="Z839" s="32"/>
      <c r="AA839" s="32" t="s">
        <v>31</v>
      </c>
      <c r="AC839" s="38">
        <f>ABS(M839-J839)</f>
        <v>13</v>
      </c>
      <c r="AD839" s="40"/>
      <c r="AE839" s="37">
        <v>5</v>
      </c>
      <c r="AF839" s="37">
        <v>19</v>
      </c>
      <c r="AG839" s="32"/>
      <c r="AH839" s="32"/>
      <c r="AI839" s="32"/>
      <c r="AJ839" s="37">
        <f>I839-H839</f>
        <v>2</v>
      </c>
    </row>
    <row r="840" spans="1:38" x14ac:dyDescent="0.35">
      <c r="A840" s="32">
        <v>1721</v>
      </c>
      <c r="B840" s="32" t="s">
        <v>1065</v>
      </c>
      <c r="C840" s="32" t="s">
        <v>52</v>
      </c>
      <c r="D840" s="32" t="s">
        <v>2472</v>
      </c>
      <c r="E840" s="32" t="s">
        <v>36</v>
      </c>
      <c r="F840" s="32" t="str">
        <f t="shared" si="33"/>
        <v>M and E-Manager</v>
      </c>
      <c r="G840" s="32" t="s">
        <v>43</v>
      </c>
      <c r="H840" s="36">
        <v>44862.500428240739</v>
      </c>
      <c r="I840" s="36">
        <v>44866.500428240739</v>
      </c>
      <c r="J840" s="36">
        <f>I840+AE840</f>
        <v>44868.500428240739</v>
      </c>
      <c r="K840" s="36">
        <f>J840+AF840</f>
        <v>44895.500428240739</v>
      </c>
      <c r="L840" s="38" t="s">
        <v>47</v>
      </c>
      <c r="M840" s="39"/>
      <c r="N840" s="32"/>
      <c r="O840" s="32"/>
      <c r="P840" s="36"/>
      <c r="Q840" s="32"/>
      <c r="R840" s="32"/>
      <c r="S840" s="32"/>
      <c r="T840" s="36"/>
      <c r="U840" s="32"/>
      <c r="V840" s="32">
        <v>0</v>
      </c>
      <c r="W840" s="32"/>
      <c r="X840" s="32"/>
      <c r="Y840" s="32"/>
      <c r="Z840" s="32"/>
      <c r="AA840" s="32"/>
      <c r="AC840" s="38"/>
      <c r="AD840" s="40"/>
      <c r="AE840" s="37">
        <v>2</v>
      </c>
      <c r="AF840" s="37">
        <v>27</v>
      </c>
      <c r="AG840" s="32"/>
      <c r="AH840" s="32"/>
      <c r="AI840" s="32"/>
      <c r="AJ840" s="37">
        <f>I840-H840</f>
        <v>4</v>
      </c>
    </row>
    <row r="841" spans="1:38" x14ac:dyDescent="0.35">
      <c r="A841" s="32">
        <v>1651</v>
      </c>
      <c r="B841" s="32" t="s">
        <v>2419</v>
      </c>
      <c r="C841" s="32" t="s">
        <v>52</v>
      </c>
      <c r="D841" s="32" t="s">
        <v>2472</v>
      </c>
      <c r="E841" s="32" t="s">
        <v>36</v>
      </c>
      <c r="F841" s="32" t="str">
        <f t="shared" si="33"/>
        <v>M and E-Manager</v>
      </c>
      <c r="G841" s="32" t="s">
        <v>43</v>
      </c>
      <c r="H841" s="36">
        <v>44876.194988425923</v>
      </c>
      <c r="I841" s="36">
        <v>44880.194988425923</v>
      </c>
      <c r="J841" s="36">
        <f>I841+AE841</f>
        <v>44883.194988425923</v>
      </c>
      <c r="K841" s="36">
        <f>J841+AF841</f>
        <v>44899.194988425923</v>
      </c>
      <c r="L841" s="38" t="s">
        <v>46</v>
      </c>
      <c r="M841" s="39">
        <v>44886.194988425923</v>
      </c>
      <c r="N841" s="32" t="s">
        <v>48</v>
      </c>
      <c r="O841" s="32" t="s">
        <v>26</v>
      </c>
      <c r="P841" s="36"/>
      <c r="Q841" s="32"/>
      <c r="R841" s="32"/>
      <c r="S841" s="32"/>
      <c r="T841" s="36"/>
      <c r="U841" s="32"/>
      <c r="V841" s="32">
        <v>0</v>
      </c>
      <c r="W841" s="32"/>
      <c r="X841" s="32"/>
      <c r="Y841" s="32"/>
      <c r="Z841" s="32"/>
      <c r="AA841" s="32" t="s">
        <v>31</v>
      </c>
      <c r="AC841" s="38">
        <f>ABS(M841-J841)</f>
        <v>3</v>
      </c>
      <c r="AD841" s="40"/>
      <c r="AE841" s="37">
        <v>3</v>
      </c>
      <c r="AF841" s="37">
        <v>16</v>
      </c>
      <c r="AG841" s="32"/>
      <c r="AH841" s="32"/>
      <c r="AI841" s="32"/>
      <c r="AJ841" s="37">
        <f>I841-H841</f>
        <v>4</v>
      </c>
    </row>
    <row r="842" spans="1:38" x14ac:dyDescent="0.35">
      <c r="A842" s="32">
        <v>1626</v>
      </c>
      <c r="B842" s="32" t="s">
        <v>1581</v>
      </c>
      <c r="C842" s="32" t="s">
        <v>52</v>
      </c>
      <c r="D842" s="32" t="s">
        <v>2472</v>
      </c>
      <c r="E842" s="32" t="s">
        <v>36</v>
      </c>
      <c r="F842" s="32" t="str">
        <f t="shared" si="33"/>
        <v>M and E-Manager</v>
      </c>
      <c r="G842" s="32" t="s">
        <v>43</v>
      </c>
      <c r="H842" s="36">
        <v>44639.297905092593</v>
      </c>
      <c r="I842" s="36">
        <v>44643.297905092593</v>
      </c>
      <c r="J842" s="36">
        <f>I842+AE842</f>
        <v>44645.297905092593</v>
      </c>
      <c r="K842" s="36">
        <f>J842+AF842</f>
        <v>44667.297905092593</v>
      </c>
      <c r="L842" s="38" t="s">
        <v>46</v>
      </c>
      <c r="M842" s="39">
        <v>44653.297905092593</v>
      </c>
      <c r="N842" s="32" t="s">
        <v>21</v>
      </c>
      <c r="O842" s="32"/>
      <c r="P842" s="36">
        <v>44656.297905092593</v>
      </c>
      <c r="Q842" s="32" t="s">
        <v>21</v>
      </c>
      <c r="R842" s="32"/>
      <c r="S842" s="32"/>
      <c r="T842" s="36">
        <v>44655.297905092593</v>
      </c>
      <c r="U842" s="32"/>
      <c r="V842" s="32">
        <v>0</v>
      </c>
      <c r="W842" s="32"/>
      <c r="X842" s="32"/>
      <c r="Y842" s="32"/>
      <c r="Z842" s="32"/>
      <c r="AA842" s="32"/>
      <c r="AC842" s="38">
        <f>ABS(M842-J842)</f>
        <v>8</v>
      </c>
      <c r="AD842" s="40"/>
      <c r="AE842" s="37">
        <v>2</v>
      </c>
      <c r="AF842" s="37">
        <v>22</v>
      </c>
      <c r="AG842" s="32"/>
      <c r="AH842" s="32"/>
      <c r="AI842" s="32"/>
      <c r="AJ842" s="37">
        <f>I842-H842</f>
        <v>4</v>
      </c>
    </row>
    <row r="843" spans="1:38" x14ac:dyDescent="0.35">
      <c r="A843" s="32">
        <v>1610</v>
      </c>
      <c r="B843" s="32" t="s">
        <v>1631</v>
      </c>
      <c r="C843" s="32" t="s">
        <v>52</v>
      </c>
      <c r="D843" s="32" t="s">
        <v>2472</v>
      </c>
      <c r="E843" s="32" t="s">
        <v>36</v>
      </c>
      <c r="F843" s="32" t="str">
        <f t="shared" si="33"/>
        <v>M and E-Manager</v>
      </c>
      <c r="G843" s="32" t="s">
        <v>43</v>
      </c>
      <c r="H843" s="36">
        <v>44564.819027777776</v>
      </c>
      <c r="I843" s="36">
        <v>44566.819027777776</v>
      </c>
      <c r="J843" s="36">
        <f>I843+AE843</f>
        <v>44569.819027777776</v>
      </c>
      <c r="K843" s="36">
        <f>J843+AF843</f>
        <v>44586.819027777776</v>
      </c>
      <c r="L843" s="38" t="s">
        <v>46</v>
      </c>
      <c r="M843" s="39">
        <v>44578.819027777776</v>
      </c>
      <c r="N843" s="32" t="s">
        <v>21</v>
      </c>
      <c r="O843" s="32"/>
      <c r="P843" s="36">
        <v>44581.819027777776</v>
      </c>
      <c r="Q843" s="32" t="s">
        <v>21</v>
      </c>
      <c r="R843" s="32"/>
      <c r="S843" s="32"/>
      <c r="T843" s="36">
        <v>44579.819027777776</v>
      </c>
      <c r="U843" s="32"/>
      <c r="V843" s="32">
        <v>0</v>
      </c>
      <c r="W843" s="32"/>
      <c r="X843" s="32"/>
      <c r="Y843" s="32"/>
      <c r="Z843" s="32"/>
      <c r="AA843" s="32"/>
      <c r="AC843" s="38">
        <f>ABS(M843-J843)</f>
        <v>9</v>
      </c>
      <c r="AD843" s="40"/>
      <c r="AE843" s="37">
        <v>3</v>
      </c>
      <c r="AF843" s="37">
        <v>17</v>
      </c>
      <c r="AG843" s="32"/>
      <c r="AH843" s="32"/>
      <c r="AI843" s="32"/>
      <c r="AJ843" s="37">
        <f>I843-H843</f>
        <v>2</v>
      </c>
    </row>
    <row r="844" spans="1:38" x14ac:dyDescent="0.35">
      <c r="A844" s="32">
        <v>1609</v>
      </c>
      <c r="B844" s="32" t="s">
        <v>1190</v>
      </c>
      <c r="C844" s="32" t="s">
        <v>52</v>
      </c>
      <c r="D844" s="32" t="s">
        <v>2472</v>
      </c>
      <c r="E844" s="32" t="s">
        <v>36</v>
      </c>
      <c r="F844" s="32" t="str">
        <f t="shared" si="33"/>
        <v>M and E-Manager</v>
      </c>
      <c r="G844" s="32" t="s">
        <v>43</v>
      </c>
      <c r="H844" s="36">
        <v>44562.819027777776</v>
      </c>
      <c r="I844" s="36">
        <v>44564.819027777776</v>
      </c>
      <c r="J844" s="36">
        <f>I844+AE844</f>
        <v>44569.819027777776</v>
      </c>
      <c r="K844" s="36">
        <f>J844+AF844</f>
        <v>44583.819027777776</v>
      </c>
      <c r="L844" s="38" t="s">
        <v>47</v>
      </c>
      <c r="M844" s="39"/>
      <c r="N844" s="32"/>
      <c r="O844" s="32"/>
      <c r="P844" s="36"/>
      <c r="Q844" s="32"/>
      <c r="R844" s="32"/>
      <c r="S844" s="32"/>
      <c r="T844" s="36"/>
      <c r="U844" s="32"/>
      <c r="V844" s="32">
        <v>0</v>
      </c>
      <c r="W844" s="32"/>
      <c r="X844" s="32"/>
      <c r="Y844" s="32"/>
      <c r="Z844" s="32"/>
      <c r="AA844" s="32"/>
      <c r="AC844" s="38"/>
      <c r="AD844" s="40"/>
      <c r="AE844" s="37">
        <v>5</v>
      </c>
      <c r="AF844" s="37">
        <v>14</v>
      </c>
      <c r="AG844" s="32"/>
      <c r="AH844" s="32"/>
      <c r="AI844" s="32"/>
      <c r="AJ844" s="37">
        <f>I844-H844</f>
        <v>2</v>
      </c>
    </row>
    <row r="845" spans="1:38" x14ac:dyDescent="0.35">
      <c r="A845" s="32">
        <v>1608</v>
      </c>
      <c r="B845" s="32" t="s">
        <v>2350</v>
      </c>
      <c r="C845" s="32" t="s">
        <v>52</v>
      </c>
      <c r="D845" s="32" t="s">
        <v>2472</v>
      </c>
      <c r="E845" s="32" t="s">
        <v>36</v>
      </c>
      <c r="F845" s="32" t="str">
        <f t="shared" si="33"/>
        <v>M and E-Manager</v>
      </c>
      <c r="G845" s="32" t="s">
        <v>43</v>
      </c>
      <c r="H845" s="36">
        <v>44562.819027777776</v>
      </c>
      <c r="I845" s="36">
        <v>44564.819027777776</v>
      </c>
      <c r="J845" s="36">
        <f>I845+AE845</f>
        <v>44569.819027777776</v>
      </c>
      <c r="K845" s="36">
        <f>J845+AF845</f>
        <v>44586.819027777776</v>
      </c>
      <c r="L845" s="38" t="s">
        <v>46</v>
      </c>
      <c r="M845" s="39">
        <v>44573.819027777776</v>
      </c>
      <c r="N845" s="32" t="s">
        <v>48</v>
      </c>
      <c r="O845" s="32" t="s">
        <v>28</v>
      </c>
      <c r="P845" s="36"/>
      <c r="Q845" s="32"/>
      <c r="R845" s="32"/>
      <c r="S845" s="32"/>
      <c r="T845" s="36">
        <v>44577.819027777776</v>
      </c>
      <c r="U845" s="32"/>
      <c r="V845" s="32">
        <v>0</v>
      </c>
      <c r="W845" s="32"/>
      <c r="X845" s="32"/>
      <c r="Y845" s="32"/>
      <c r="Z845" s="32"/>
      <c r="AA845" s="32" t="s">
        <v>31</v>
      </c>
      <c r="AC845" s="38">
        <f>ABS(M845-J845)</f>
        <v>4</v>
      </c>
      <c r="AD845" s="40"/>
      <c r="AE845" s="37">
        <v>5</v>
      </c>
      <c r="AF845" s="37">
        <v>17</v>
      </c>
      <c r="AG845" s="32"/>
      <c r="AH845" s="32"/>
      <c r="AI845" s="32"/>
      <c r="AJ845" s="37">
        <f>I845-H845</f>
        <v>2</v>
      </c>
    </row>
    <row r="846" spans="1:38" x14ac:dyDescent="0.35">
      <c r="A846" s="32">
        <v>1604</v>
      </c>
      <c r="B846" s="32" t="s">
        <v>1969</v>
      </c>
      <c r="C846" s="32" t="s">
        <v>52</v>
      </c>
      <c r="D846" s="32" t="s">
        <v>2472</v>
      </c>
      <c r="E846" s="32" t="s">
        <v>36</v>
      </c>
      <c r="F846" s="32" t="str">
        <f t="shared" si="33"/>
        <v>M and E-Manager</v>
      </c>
      <c r="G846" s="32" t="s">
        <v>43</v>
      </c>
      <c r="H846" s="36">
        <v>44561.819027777776</v>
      </c>
      <c r="I846" s="36">
        <v>44564.819027777776</v>
      </c>
      <c r="J846" s="36">
        <f>I846+AE846</f>
        <v>44569.819027777776</v>
      </c>
      <c r="K846" s="36">
        <f>J846+AF846</f>
        <v>44585.819027777776</v>
      </c>
      <c r="L846" s="38" t="s">
        <v>46</v>
      </c>
      <c r="M846" s="39">
        <v>44575.819027777776</v>
      </c>
      <c r="N846" s="32" t="s">
        <v>48</v>
      </c>
      <c r="O846" s="32" t="s">
        <v>24</v>
      </c>
      <c r="P846" s="36"/>
      <c r="Q846" s="32"/>
      <c r="R846" s="32"/>
      <c r="S846" s="32"/>
      <c r="T846" s="36"/>
      <c r="U846" s="32"/>
      <c r="V846" s="32">
        <v>0</v>
      </c>
      <c r="W846" s="32"/>
      <c r="X846" s="32"/>
      <c r="Y846" s="32"/>
      <c r="Z846" s="32"/>
      <c r="AA846" s="32" t="s">
        <v>30</v>
      </c>
      <c r="AC846" s="38">
        <f>ABS(M846-J846)</f>
        <v>6</v>
      </c>
      <c r="AD846" s="40"/>
      <c r="AE846" s="37">
        <v>5</v>
      </c>
      <c r="AF846" s="37">
        <v>16</v>
      </c>
      <c r="AG846" s="32"/>
      <c r="AH846" s="32"/>
      <c r="AI846" s="32"/>
      <c r="AJ846" s="37">
        <f>I846-H846</f>
        <v>3</v>
      </c>
    </row>
    <row r="847" spans="1:38" x14ac:dyDescent="0.35">
      <c r="A847" s="32">
        <v>1475</v>
      </c>
      <c r="B847" s="32" t="s">
        <v>1742</v>
      </c>
      <c r="C847" s="32" t="s">
        <v>52</v>
      </c>
      <c r="D847" s="32" t="s">
        <v>2472</v>
      </c>
      <c r="E847" s="32" t="s">
        <v>36</v>
      </c>
      <c r="F847" s="32" t="str">
        <f t="shared" si="33"/>
        <v>M and E-Manager</v>
      </c>
      <c r="G847" s="32" t="s">
        <v>43</v>
      </c>
      <c r="H847" s="36">
        <v>44946.278946759259</v>
      </c>
      <c r="I847" s="36">
        <v>44948.278946759259</v>
      </c>
      <c r="J847" s="36">
        <f>I847+AE847</f>
        <v>44954.278946759259</v>
      </c>
      <c r="K847" s="36">
        <f>J847+AF847</f>
        <v>44977.278946759259</v>
      </c>
      <c r="L847" s="38" t="s">
        <v>46</v>
      </c>
      <c r="M847" s="39">
        <v>44960.278946759259</v>
      </c>
      <c r="N847" s="32" t="s">
        <v>22</v>
      </c>
      <c r="O847" s="32"/>
      <c r="P847" s="36">
        <v>44966.278946759259</v>
      </c>
      <c r="Q847" s="32" t="s">
        <v>22</v>
      </c>
      <c r="R847" s="32"/>
      <c r="S847" s="32"/>
      <c r="T847" s="36">
        <v>44962.278946759259</v>
      </c>
      <c r="U847" s="32"/>
      <c r="V847" s="32">
        <v>0</v>
      </c>
      <c r="W847" s="32"/>
      <c r="X847" s="32"/>
      <c r="Y847" s="32"/>
      <c r="Z847" s="32"/>
      <c r="AA847" s="32"/>
      <c r="AC847" s="38">
        <f>ABS(M847-J847)</f>
        <v>6</v>
      </c>
      <c r="AD847" s="40"/>
      <c r="AE847" s="37">
        <v>6</v>
      </c>
      <c r="AF847" s="37">
        <v>23</v>
      </c>
      <c r="AG847" s="32"/>
      <c r="AH847" s="32"/>
      <c r="AI847" s="32"/>
      <c r="AJ847" s="37">
        <f>I847-H847</f>
        <v>2</v>
      </c>
    </row>
    <row r="848" spans="1:38" x14ac:dyDescent="0.35">
      <c r="A848" s="32">
        <v>1055</v>
      </c>
      <c r="B848" s="32" t="s">
        <v>1277</v>
      </c>
      <c r="C848" s="32" t="s">
        <v>52</v>
      </c>
      <c r="D848" s="32" t="s">
        <v>2472</v>
      </c>
      <c r="E848" s="32" t="s">
        <v>36</v>
      </c>
      <c r="F848" s="32" t="str">
        <f t="shared" si="33"/>
        <v>M and E-Manager</v>
      </c>
      <c r="G848" s="32" t="s">
        <v>43</v>
      </c>
      <c r="H848" s="36">
        <v>45155.180486111109</v>
      </c>
      <c r="I848" s="36">
        <v>45159.180486111109</v>
      </c>
      <c r="J848" s="36">
        <f>I848+AE848</f>
        <v>45163.180486111109</v>
      </c>
      <c r="K848" s="36">
        <f>J848+AF848</f>
        <v>45181.180486111109</v>
      </c>
      <c r="L848" s="38" t="s">
        <v>46</v>
      </c>
      <c r="M848" s="39">
        <v>45172.180486111109</v>
      </c>
      <c r="N848" s="32" t="s">
        <v>20</v>
      </c>
      <c r="O848" s="32"/>
      <c r="P848" s="36">
        <v>45177.180486111109</v>
      </c>
      <c r="Q848" s="32" t="s">
        <v>20</v>
      </c>
      <c r="R848" s="36">
        <v>45174.180486111109</v>
      </c>
      <c r="S848" s="36">
        <v>45178.180486111109</v>
      </c>
      <c r="T848" s="36">
        <v>45173.180486111109</v>
      </c>
      <c r="U848" s="36">
        <v>45178.180486111109</v>
      </c>
      <c r="V848" s="41">
        <v>1</v>
      </c>
      <c r="W848" s="36">
        <v>45180.180486111109</v>
      </c>
      <c r="X848" s="36">
        <v>45183.180486111109</v>
      </c>
      <c r="Y848" s="36">
        <v>45186.180486111109</v>
      </c>
      <c r="Z848" s="32"/>
      <c r="AA848" s="32"/>
      <c r="AB848" s="5">
        <v>45202.180486111109</v>
      </c>
      <c r="AC848" s="38">
        <f>ABS(M848-J848)</f>
        <v>9</v>
      </c>
      <c r="AD848" s="37">
        <f>U848-H848</f>
        <v>23</v>
      </c>
      <c r="AE848" s="37">
        <v>4</v>
      </c>
      <c r="AF848" s="37">
        <v>18</v>
      </c>
      <c r="AG848" s="32">
        <v>161</v>
      </c>
      <c r="AH848" s="41">
        <f>W848-U848</f>
        <v>2</v>
      </c>
      <c r="AI848" s="42">
        <f>U848-M848</f>
        <v>6</v>
      </c>
      <c r="AJ848" s="37">
        <f>I848-H848</f>
        <v>4</v>
      </c>
      <c r="AK848">
        <f>AB848-U848</f>
        <v>24</v>
      </c>
      <c r="AL848" s="11">
        <f>Y848-X848</f>
        <v>3</v>
      </c>
    </row>
    <row r="849" spans="1:38" x14ac:dyDescent="0.35">
      <c r="A849" s="32">
        <v>1001</v>
      </c>
      <c r="B849" s="32" t="s">
        <v>1582</v>
      </c>
      <c r="C849" s="32" t="s">
        <v>52</v>
      </c>
      <c r="D849" s="32" t="s">
        <v>2472</v>
      </c>
      <c r="E849" s="32" t="s">
        <v>36</v>
      </c>
      <c r="F849" s="32" t="str">
        <f t="shared" si="33"/>
        <v>M and E-Manager</v>
      </c>
      <c r="G849" s="32" t="s">
        <v>43</v>
      </c>
      <c r="H849" s="36">
        <v>44919.68855324074</v>
      </c>
      <c r="I849" s="36">
        <v>44922.68855324074</v>
      </c>
      <c r="J849" s="36">
        <f>I849+AE849</f>
        <v>44923.68855324074</v>
      </c>
      <c r="K849" s="36">
        <f>J849+AF849</f>
        <v>44930.68855324074</v>
      </c>
      <c r="L849" s="38" t="s">
        <v>46</v>
      </c>
      <c r="M849" s="39">
        <v>44939.68855324074</v>
      </c>
      <c r="N849" s="32" t="s">
        <v>21</v>
      </c>
      <c r="O849" s="32"/>
      <c r="P849" s="36">
        <v>44943.68855324074</v>
      </c>
      <c r="Q849" s="32" t="s">
        <v>21</v>
      </c>
      <c r="R849" s="32"/>
      <c r="S849" s="32"/>
      <c r="T849" s="36">
        <v>44941.68855324074</v>
      </c>
      <c r="U849" s="32"/>
      <c r="V849" s="32">
        <v>0</v>
      </c>
      <c r="W849" s="32"/>
      <c r="X849" s="32"/>
      <c r="Y849" s="32"/>
      <c r="Z849" s="32"/>
      <c r="AA849" s="32"/>
      <c r="AC849" s="38">
        <f>ABS(M849-J849)</f>
        <v>16</v>
      </c>
      <c r="AD849" s="40"/>
      <c r="AE849" s="37">
        <v>1</v>
      </c>
      <c r="AF849" s="37">
        <v>7</v>
      </c>
      <c r="AG849" s="32"/>
      <c r="AH849" s="32"/>
      <c r="AI849" s="32"/>
      <c r="AJ849" s="37">
        <f>I849-H849</f>
        <v>3</v>
      </c>
    </row>
    <row r="850" spans="1:38" x14ac:dyDescent="0.35">
      <c r="A850" s="32">
        <v>982</v>
      </c>
      <c r="B850" s="32" t="s">
        <v>974</v>
      </c>
      <c r="C850" s="32" t="s">
        <v>52</v>
      </c>
      <c r="D850" s="32" t="s">
        <v>2472</v>
      </c>
      <c r="E850" s="32" t="s">
        <v>36</v>
      </c>
      <c r="F850" s="32" t="str">
        <f t="shared" si="33"/>
        <v>M and E-Manager</v>
      </c>
      <c r="G850" s="32" t="s">
        <v>43</v>
      </c>
      <c r="H850" s="36">
        <v>44797.241203703707</v>
      </c>
      <c r="I850" s="36">
        <v>44798.241203703707</v>
      </c>
      <c r="J850" s="36">
        <f>I850+AE850</f>
        <v>44803.241203703707</v>
      </c>
      <c r="K850" s="36">
        <f>J850+AF850</f>
        <v>44824.241203703707</v>
      </c>
      <c r="L850" s="38" t="s">
        <v>46</v>
      </c>
      <c r="M850" s="39">
        <v>44811.241203703707</v>
      </c>
      <c r="N850" s="32" t="s">
        <v>21</v>
      </c>
      <c r="O850" s="32"/>
      <c r="P850" s="36">
        <v>44816.241203703707</v>
      </c>
      <c r="Q850" s="32" t="s">
        <v>21</v>
      </c>
      <c r="R850" s="32"/>
      <c r="S850" s="32"/>
      <c r="T850" s="36">
        <v>44814.241203703707</v>
      </c>
      <c r="U850" s="32"/>
      <c r="V850" s="32">
        <v>0</v>
      </c>
      <c r="W850" s="32"/>
      <c r="X850" s="32"/>
      <c r="Y850" s="32"/>
      <c r="Z850" s="32"/>
      <c r="AA850" s="32"/>
      <c r="AC850" s="38">
        <f>ABS(M850-J850)</f>
        <v>8</v>
      </c>
      <c r="AD850" s="40"/>
      <c r="AE850" s="37">
        <v>5</v>
      </c>
      <c r="AF850" s="37">
        <v>21</v>
      </c>
      <c r="AG850" s="32"/>
      <c r="AH850" s="32"/>
      <c r="AI850" s="32"/>
      <c r="AJ850" s="37">
        <f>I850-H850</f>
        <v>1</v>
      </c>
    </row>
    <row r="851" spans="1:38" x14ac:dyDescent="0.35">
      <c r="A851" s="32">
        <v>873</v>
      </c>
      <c r="B851" s="32" t="s">
        <v>882</v>
      </c>
      <c r="C851" s="32" t="s">
        <v>52</v>
      </c>
      <c r="D851" s="32" t="s">
        <v>2472</v>
      </c>
      <c r="E851" s="32" t="s">
        <v>36</v>
      </c>
      <c r="F851" s="32" t="str">
        <f t="shared" si="33"/>
        <v>M and E-Manager</v>
      </c>
      <c r="G851" s="32" t="s">
        <v>43</v>
      </c>
      <c r="H851" s="36">
        <v>44763.80777777778</v>
      </c>
      <c r="I851" s="36">
        <v>44766.80777777778</v>
      </c>
      <c r="J851" s="36">
        <f>I851+AE851</f>
        <v>44768.80777777778</v>
      </c>
      <c r="K851" s="36">
        <f>J851+AF851</f>
        <v>44780.80777777778</v>
      </c>
      <c r="L851" s="38" t="s">
        <v>46</v>
      </c>
      <c r="M851" s="39">
        <v>44775.80777777778</v>
      </c>
      <c r="N851" s="32" t="s">
        <v>21</v>
      </c>
      <c r="O851" s="32"/>
      <c r="P851" s="36">
        <v>44783.80777777778</v>
      </c>
      <c r="Q851" s="32" t="s">
        <v>21</v>
      </c>
      <c r="R851" s="32"/>
      <c r="S851" s="32"/>
      <c r="T851" s="36">
        <v>44779.80777777778</v>
      </c>
      <c r="U851" s="32"/>
      <c r="V851" s="32">
        <v>0</v>
      </c>
      <c r="W851" s="32"/>
      <c r="X851" s="32"/>
      <c r="Y851" s="32"/>
      <c r="Z851" s="32"/>
      <c r="AA851" s="32"/>
      <c r="AC851" s="38">
        <f>ABS(M851-J851)</f>
        <v>7</v>
      </c>
      <c r="AD851" s="40"/>
      <c r="AE851" s="37">
        <v>2</v>
      </c>
      <c r="AF851" s="37">
        <v>12</v>
      </c>
      <c r="AG851" s="32"/>
      <c r="AH851" s="32"/>
      <c r="AI851" s="32"/>
      <c r="AJ851" s="37">
        <f>I851-H851</f>
        <v>3</v>
      </c>
    </row>
    <row r="852" spans="1:38" x14ac:dyDescent="0.35">
      <c r="A852" s="32">
        <v>871</v>
      </c>
      <c r="B852" s="32" t="s">
        <v>880</v>
      </c>
      <c r="C852" s="32" t="s">
        <v>52</v>
      </c>
      <c r="D852" s="32" t="s">
        <v>2472</v>
      </c>
      <c r="E852" s="32" t="s">
        <v>36</v>
      </c>
      <c r="F852" s="32" t="str">
        <f t="shared" si="33"/>
        <v>M and E-Manager</v>
      </c>
      <c r="G852" s="32" t="s">
        <v>43</v>
      </c>
      <c r="H852" s="36">
        <v>44758.80777777778</v>
      </c>
      <c r="I852" s="36">
        <v>44762.80777777778</v>
      </c>
      <c r="J852" s="36">
        <f>I852+AE852</f>
        <v>44768.80777777778</v>
      </c>
      <c r="K852" s="36">
        <f>J852+AF852</f>
        <v>44783.80777777778</v>
      </c>
      <c r="L852" s="38" t="s">
        <v>46</v>
      </c>
      <c r="M852" s="39">
        <v>44771.80777777778</v>
      </c>
      <c r="N852" s="32" t="s">
        <v>20</v>
      </c>
      <c r="O852" s="32"/>
      <c r="P852" s="36">
        <v>44779.80777777778</v>
      </c>
      <c r="Q852" s="32" t="s">
        <v>20</v>
      </c>
      <c r="R852" s="36">
        <v>44772.80777777778</v>
      </c>
      <c r="S852" s="36">
        <v>44775.80777777778</v>
      </c>
      <c r="T852" s="36">
        <v>44775.80777777778</v>
      </c>
      <c r="U852" s="36">
        <v>44776.80777777778</v>
      </c>
      <c r="V852" s="41">
        <v>1</v>
      </c>
      <c r="W852" s="36">
        <v>44777.80777777778</v>
      </c>
      <c r="X852" s="36">
        <v>44778.80777777778</v>
      </c>
      <c r="Y852" s="36">
        <v>44779.80777777778</v>
      </c>
      <c r="Z852" s="32"/>
      <c r="AA852" s="32"/>
      <c r="AB852" s="5">
        <v>44796.80777777778</v>
      </c>
      <c r="AC852" s="38">
        <f>ABS(M852-J852)</f>
        <v>3</v>
      </c>
      <c r="AD852" s="37">
        <f>U852-H852</f>
        <v>18</v>
      </c>
      <c r="AE852" s="37">
        <v>6</v>
      </c>
      <c r="AF852" s="37">
        <v>15</v>
      </c>
      <c r="AG852" s="32">
        <v>133</v>
      </c>
      <c r="AH852" s="41">
        <f>W852-U852</f>
        <v>1</v>
      </c>
      <c r="AI852" s="42">
        <f>U852-M852</f>
        <v>5</v>
      </c>
      <c r="AJ852" s="37">
        <f>I852-H852</f>
        <v>4</v>
      </c>
      <c r="AK852">
        <f>AB852-U852</f>
        <v>20</v>
      </c>
      <c r="AL852" s="11">
        <f t="shared" ref="AL852:AL853" si="34">Y852-X852</f>
        <v>1</v>
      </c>
    </row>
    <row r="853" spans="1:38" x14ac:dyDescent="0.35">
      <c r="A853" s="32">
        <v>752</v>
      </c>
      <c r="B853" s="32" t="s">
        <v>778</v>
      </c>
      <c r="C853" s="32" t="s">
        <v>52</v>
      </c>
      <c r="D853" s="32" t="s">
        <v>2472</v>
      </c>
      <c r="E853" s="32" t="s">
        <v>36</v>
      </c>
      <c r="F853" s="32" t="str">
        <f t="shared" si="33"/>
        <v>M and E-Manager</v>
      </c>
      <c r="G853" s="32" t="s">
        <v>43</v>
      </c>
      <c r="H853" s="36">
        <v>44943.883877314816</v>
      </c>
      <c r="I853" s="36">
        <v>44945.883877314816</v>
      </c>
      <c r="J853" s="36">
        <f>I853+AE853</f>
        <v>44947.883877314816</v>
      </c>
      <c r="K853" s="36">
        <f>J853+AF853</f>
        <v>44974.883877314816</v>
      </c>
      <c r="L853" s="38" t="s">
        <v>46</v>
      </c>
      <c r="M853" s="39">
        <v>44953.883877314816</v>
      </c>
      <c r="N853" s="32" t="s">
        <v>20</v>
      </c>
      <c r="O853" s="32"/>
      <c r="P853" s="36">
        <v>44956.883877314816</v>
      </c>
      <c r="Q853" s="32" t="s">
        <v>20</v>
      </c>
      <c r="R853" s="36">
        <v>44954.883877314816</v>
      </c>
      <c r="S853" s="36">
        <v>44955.883877314816</v>
      </c>
      <c r="T853" s="36">
        <v>44954.883877314816</v>
      </c>
      <c r="U853" s="36">
        <v>44962.883877314816</v>
      </c>
      <c r="V853" s="41">
        <v>1</v>
      </c>
      <c r="W853" s="36">
        <v>44965.883877314816</v>
      </c>
      <c r="X853" s="36">
        <v>44966.883877314816</v>
      </c>
      <c r="Y853" s="36">
        <v>44968.883877314816</v>
      </c>
      <c r="Z853" s="32"/>
      <c r="AA853" s="32"/>
      <c r="AB853" s="5">
        <v>44980.883877314816</v>
      </c>
      <c r="AC853" s="38">
        <f>ABS(M853-J853)</f>
        <v>6</v>
      </c>
      <c r="AD853" s="37">
        <f>U853-H853</f>
        <v>19</v>
      </c>
      <c r="AE853" s="37">
        <v>2</v>
      </c>
      <c r="AF853" s="37">
        <v>27</v>
      </c>
      <c r="AG853" s="32">
        <v>164</v>
      </c>
      <c r="AH853" s="41">
        <f>W853-U853</f>
        <v>3</v>
      </c>
      <c r="AI853" s="42">
        <f>U853-M853</f>
        <v>9</v>
      </c>
      <c r="AJ853" s="37">
        <f>I853-H853</f>
        <v>2</v>
      </c>
      <c r="AK853">
        <f>AB853-U853</f>
        <v>18</v>
      </c>
      <c r="AL853" s="11">
        <f t="shared" si="34"/>
        <v>2</v>
      </c>
    </row>
    <row r="854" spans="1:38" x14ac:dyDescent="0.35">
      <c r="A854" s="32">
        <v>699</v>
      </c>
      <c r="B854" s="32" t="s">
        <v>728</v>
      </c>
      <c r="C854" s="32" t="s">
        <v>52</v>
      </c>
      <c r="D854" s="32" t="s">
        <v>2472</v>
      </c>
      <c r="E854" s="32" t="s">
        <v>36</v>
      </c>
      <c r="F854" s="32" t="str">
        <f t="shared" si="33"/>
        <v>M and E-Manager</v>
      </c>
      <c r="G854" s="32" t="s">
        <v>43</v>
      </c>
      <c r="H854" s="36">
        <v>44871.289201388892</v>
      </c>
      <c r="I854" s="36">
        <v>44873.289201388892</v>
      </c>
      <c r="J854" s="36">
        <f>I854+AE854</f>
        <v>44875.289201388892</v>
      </c>
      <c r="K854" s="36">
        <f>J854+AF854</f>
        <v>44905.289201388892</v>
      </c>
      <c r="L854" s="38" t="s">
        <v>46</v>
      </c>
      <c r="M854" s="39">
        <v>44885.289201388892</v>
      </c>
      <c r="N854" s="32" t="s">
        <v>48</v>
      </c>
      <c r="O854" s="32" t="s">
        <v>28</v>
      </c>
      <c r="P854" s="36"/>
      <c r="Q854" s="32"/>
      <c r="R854" s="32"/>
      <c r="S854" s="32"/>
      <c r="T854" s="36">
        <v>44887.289201388892</v>
      </c>
      <c r="U854" s="32"/>
      <c r="V854" s="32">
        <v>0</v>
      </c>
      <c r="W854" s="32"/>
      <c r="X854" s="32"/>
      <c r="Y854" s="32"/>
      <c r="Z854" s="32"/>
      <c r="AA854" s="32" t="s">
        <v>31</v>
      </c>
      <c r="AC854" s="38">
        <f>ABS(M854-J854)</f>
        <v>10</v>
      </c>
      <c r="AD854" s="40"/>
      <c r="AE854" s="37">
        <v>2</v>
      </c>
      <c r="AF854" s="37">
        <v>30</v>
      </c>
      <c r="AG854" s="32"/>
      <c r="AH854" s="32"/>
      <c r="AI854" s="32"/>
      <c r="AJ854" s="37">
        <f>I854-H854</f>
        <v>2</v>
      </c>
    </row>
    <row r="855" spans="1:38" x14ac:dyDescent="0.35">
      <c r="A855" s="32">
        <v>698</v>
      </c>
      <c r="B855" s="32" t="s">
        <v>727</v>
      </c>
      <c r="C855" s="32" t="s">
        <v>52</v>
      </c>
      <c r="D855" s="32" t="s">
        <v>2472</v>
      </c>
      <c r="E855" s="32" t="s">
        <v>36</v>
      </c>
      <c r="F855" s="32" t="str">
        <f t="shared" si="33"/>
        <v>M and E-Manager</v>
      </c>
      <c r="G855" s="32" t="s">
        <v>43</v>
      </c>
      <c r="H855" s="36">
        <v>44873.289201388892</v>
      </c>
      <c r="I855" s="36">
        <v>44874.289201388892</v>
      </c>
      <c r="J855" s="36">
        <f>I855+AE855</f>
        <v>44875.289201388892</v>
      </c>
      <c r="K855" s="36">
        <f>J855+AF855</f>
        <v>44905.289201388892</v>
      </c>
      <c r="L855" s="38" t="s">
        <v>47</v>
      </c>
      <c r="M855" s="39"/>
      <c r="N855" s="32"/>
      <c r="O855" s="32"/>
      <c r="P855" s="36"/>
      <c r="Q855" s="32"/>
      <c r="R855" s="32"/>
      <c r="S855" s="32"/>
      <c r="T855" s="36"/>
      <c r="U855" s="32"/>
      <c r="V855" s="32">
        <v>0</v>
      </c>
      <c r="W855" s="32"/>
      <c r="X855" s="32"/>
      <c r="Y855" s="32"/>
      <c r="Z855" s="32"/>
      <c r="AA855" s="32"/>
      <c r="AC855" s="38"/>
      <c r="AD855" s="40"/>
      <c r="AE855" s="37">
        <v>1</v>
      </c>
      <c r="AF855" s="37">
        <v>30</v>
      </c>
      <c r="AG855" s="32"/>
      <c r="AH855" s="32"/>
      <c r="AI855" s="32"/>
      <c r="AJ855" s="37">
        <f>I855-H855</f>
        <v>1</v>
      </c>
    </row>
    <row r="856" spans="1:38" x14ac:dyDescent="0.35">
      <c r="A856" s="32">
        <v>696</v>
      </c>
      <c r="B856" s="32" t="s">
        <v>725</v>
      </c>
      <c r="C856" s="32" t="s">
        <v>52</v>
      </c>
      <c r="D856" s="32" t="s">
        <v>2472</v>
      </c>
      <c r="E856" s="32" t="s">
        <v>36</v>
      </c>
      <c r="F856" s="32" t="str">
        <f t="shared" si="33"/>
        <v>M and E-Manager</v>
      </c>
      <c r="G856" s="32" t="s">
        <v>43</v>
      </c>
      <c r="H856" s="36">
        <v>44868.289201388892</v>
      </c>
      <c r="I856" s="36">
        <v>44869.289201388892</v>
      </c>
      <c r="J856" s="36">
        <f>I856+AE856</f>
        <v>44875.289201388892</v>
      </c>
      <c r="K856" s="36">
        <f>J856+AF856</f>
        <v>44891.289201388892</v>
      </c>
      <c r="L856" s="38" t="s">
        <v>47</v>
      </c>
      <c r="M856" s="39"/>
      <c r="N856" s="32"/>
      <c r="O856" s="32"/>
      <c r="P856" s="36"/>
      <c r="Q856" s="32"/>
      <c r="R856" s="32"/>
      <c r="S856" s="32"/>
      <c r="T856" s="36"/>
      <c r="U856" s="32"/>
      <c r="V856" s="32">
        <v>0</v>
      </c>
      <c r="W856" s="32"/>
      <c r="X856" s="32"/>
      <c r="Y856" s="32"/>
      <c r="Z856" s="32"/>
      <c r="AA856" s="32"/>
      <c r="AC856" s="38"/>
      <c r="AD856" s="40"/>
      <c r="AE856" s="37">
        <v>6</v>
      </c>
      <c r="AF856" s="37">
        <v>16</v>
      </c>
      <c r="AG856" s="32"/>
      <c r="AH856" s="32"/>
      <c r="AI856" s="32"/>
      <c r="AJ856" s="37">
        <f>I856-H856</f>
        <v>1</v>
      </c>
    </row>
    <row r="857" spans="1:38" x14ac:dyDescent="0.35">
      <c r="A857" s="32">
        <v>695</v>
      </c>
      <c r="B857" s="32" t="s">
        <v>724</v>
      </c>
      <c r="C857" s="32" t="s">
        <v>52</v>
      </c>
      <c r="D857" s="32" t="s">
        <v>2472</v>
      </c>
      <c r="E857" s="32" t="s">
        <v>36</v>
      </c>
      <c r="F857" s="32" t="str">
        <f t="shared" si="33"/>
        <v>M and E-Manager</v>
      </c>
      <c r="G857" s="32" t="s">
        <v>43</v>
      </c>
      <c r="H857" s="36">
        <v>44869.289201388892</v>
      </c>
      <c r="I857" s="36">
        <v>44871.289201388892</v>
      </c>
      <c r="J857" s="36">
        <f>I857+AE857</f>
        <v>44875.289201388892</v>
      </c>
      <c r="K857" s="36">
        <f>J857+AF857</f>
        <v>44902.289201388892</v>
      </c>
      <c r="L857" s="38" t="s">
        <v>46</v>
      </c>
      <c r="M857" s="39">
        <v>44882.289201388892</v>
      </c>
      <c r="N857" s="32" t="s">
        <v>48</v>
      </c>
      <c r="O857" s="32" t="s">
        <v>26</v>
      </c>
      <c r="P857" s="36"/>
      <c r="Q857" s="32"/>
      <c r="R857" s="32"/>
      <c r="S857" s="32"/>
      <c r="T857" s="36">
        <v>44883.289201388892</v>
      </c>
      <c r="U857" s="32"/>
      <c r="V857" s="32">
        <v>0</v>
      </c>
      <c r="W857" s="32"/>
      <c r="X857" s="32"/>
      <c r="Y857" s="32"/>
      <c r="Z857" s="32"/>
      <c r="AA857" s="32" t="s">
        <v>31</v>
      </c>
      <c r="AC857" s="38">
        <f>ABS(M857-J857)</f>
        <v>7</v>
      </c>
      <c r="AD857" s="40"/>
      <c r="AE857" s="37">
        <v>4</v>
      </c>
      <c r="AF857" s="37">
        <v>27</v>
      </c>
      <c r="AG857" s="32"/>
      <c r="AH857" s="32"/>
      <c r="AI857" s="32"/>
      <c r="AJ857" s="37">
        <f>I857-H857</f>
        <v>2</v>
      </c>
    </row>
    <row r="858" spans="1:38" x14ac:dyDescent="0.35">
      <c r="A858" s="32">
        <v>648</v>
      </c>
      <c r="B858" s="32" t="s">
        <v>682</v>
      </c>
      <c r="C858" s="32" t="s">
        <v>52</v>
      </c>
      <c r="D858" s="32" t="s">
        <v>2472</v>
      </c>
      <c r="E858" s="32" t="s">
        <v>36</v>
      </c>
      <c r="F858" s="32" t="str">
        <f t="shared" si="33"/>
        <v>M and E-Manager</v>
      </c>
      <c r="G858" s="32" t="s">
        <v>43</v>
      </c>
      <c r="H858" s="36">
        <v>44783.760729166665</v>
      </c>
      <c r="I858" s="36">
        <v>44787.760729166665</v>
      </c>
      <c r="J858" s="36">
        <f>I858+AE858</f>
        <v>44788.760729166665</v>
      </c>
      <c r="K858" s="36">
        <f>J858+AF858</f>
        <v>44810.760729166665</v>
      </c>
      <c r="L858" s="38" t="s">
        <v>47</v>
      </c>
      <c r="M858" s="39"/>
      <c r="N858" s="32"/>
      <c r="O858" s="32"/>
      <c r="P858" s="36"/>
      <c r="Q858" s="32"/>
      <c r="R858" s="32"/>
      <c r="S858" s="32"/>
      <c r="T858" s="36"/>
      <c r="U858" s="32"/>
      <c r="V858" s="32">
        <v>0</v>
      </c>
      <c r="W858" s="32"/>
      <c r="X858" s="32"/>
      <c r="Y858" s="32"/>
      <c r="Z858" s="32"/>
      <c r="AA858" s="32"/>
      <c r="AC858" s="38"/>
      <c r="AD858" s="40"/>
      <c r="AE858" s="37">
        <v>1</v>
      </c>
      <c r="AF858" s="37">
        <v>22</v>
      </c>
      <c r="AG858" s="32"/>
      <c r="AH858" s="32"/>
      <c r="AI858" s="32"/>
      <c r="AJ858" s="37">
        <f>I858-H858</f>
        <v>4</v>
      </c>
    </row>
    <row r="859" spans="1:38" x14ac:dyDescent="0.35">
      <c r="A859" s="32">
        <v>643</v>
      </c>
      <c r="B859" s="32" t="s">
        <v>678</v>
      </c>
      <c r="C859" s="32" t="s">
        <v>52</v>
      </c>
      <c r="D859" s="32" t="s">
        <v>2472</v>
      </c>
      <c r="E859" s="32" t="s">
        <v>36</v>
      </c>
      <c r="F859" s="32" t="str">
        <f t="shared" si="33"/>
        <v>M and E-Manager</v>
      </c>
      <c r="G859" s="32" t="s">
        <v>43</v>
      </c>
      <c r="H859" s="36">
        <v>44783.760729166665</v>
      </c>
      <c r="I859" s="36">
        <v>44785.760729166665</v>
      </c>
      <c r="J859" s="36">
        <f>I859+AE859</f>
        <v>44788.760729166665</v>
      </c>
      <c r="K859" s="36">
        <f>J859+AF859</f>
        <v>44800.760729166665</v>
      </c>
      <c r="L859" s="38" t="s">
        <v>46</v>
      </c>
      <c r="M859" s="39">
        <v>44802.760729166665</v>
      </c>
      <c r="N859" s="32" t="s">
        <v>48</v>
      </c>
      <c r="O859" s="32" t="s">
        <v>28</v>
      </c>
      <c r="P859" s="36"/>
      <c r="Q859" s="32"/>
      <c r="R859" s="32"/>
      <c r="S859" s="32"/>
      <c r="T859" s="36"/>
      <c r="U859" s="32"/>
      <c r="V859" s="32">
        <v>0</v>
      </c>
      <c r="W859" s="32"/>
      <c r="X859" s="32"/>
      <c r="Y859" s="32"/>
      <c r="Z859" s="32"/>
      <c r="AA859" s="32" t="s">
        <v>31</v>
      </c>
      <c r="AC859" s="38">
        <f>ABS(M859-J859)</f>
        <v>14</v>
      </c>
      <c r="AD859" s="40"/>
      <c r="AE859" s="37">
        <v>3</v>
      </c>
      <c r="AF859" s="37">
        <v>12</v>
      </c>
      <c r="AG859" s="32"/>
      <c r="AH859" s="32"/>
      <c r="AI859" s="32"/>
      <c r="AJ859" s="37">
        <f>I859-H859</f>
        <v>2</v>
      </c>
    </row>
    <row r="860" spans="1:38" x14ac:dyDescent="0.35">
      <c r="A860" s="32">
        <v>642</v>
      </c>
      <c r="B860" s="32" t="s">
        <v>677</v>
      </c>
      <c r="C860" s="32" t="s">
        <v>52</v>
      </c>
      <c r="D860" s="32" t="s">
        <v>2472</v>
      </c>
      <c r="E860" s="32" t="s">
        <v>36</v>
      </c>
      <c r="F860" s="32" t="str">
        <f t="shared" si="33"/>
        <v>M and E-Manager</v>
      </c>
      <c r="G860" s="32" t="s">
        <v>43</v>
      </c>
      <c r="H860" s="36">
        <v>44780.760729166665</v>
      </c>
      <c r="I860" s="36">
        <v>44782.760729166665</v>
      </c>
      <c r="J860" s="36">
        <f>I860+AE860</f>
        <v>44788.760729166665</v>
      </c>
      <c r="K860" s="36">
        <f>J860+AF860</f>
        <v>44807.760729166665</v>
      </c>
      <c r="L860" s="38" t="s">
        <v>46</v>
      </c>
      <c r="M860" s="39">
        <v>44792.760729166665</v>
      </c>
      <c r="N860" s="32" t="s">
        <v>21</v>
      </c>
      <c r="O860" s="32"/>
      <c r="P860" s="36">
        <v>44799.760729166665</v>
      </c>
      <c r="Q860" s="32" t="s">
        <v>21</v>
      </c>
      <c r="R860" s="32"/>
      <c r="S860" s="32"/>
      <c r="T860" s="36">
        <v>44796.760729166665</v>
      </c>
      <c r="U860" s="32"/>
      <c r="V860" s="32">
        <v>0</v>
      </c>
      <c r="W860" s="32"/>
      <c r="X860" s="32"/>
      <c r="Y860" s="32"/>
      <c r="Z860" s="32"/>
      <c r="AA860" s="32"/>
      <c r="AC860" s="38">
        <f>ABS(M860-J860)</f>
        <v>4</v>
      </c>
      <c r="AD860" s="40"/>
      <c r="AE860" s="37">
        <v>6</v>
      </c>
      <c r="AF860" s="37">
        <v>19</v>
      </c>
      <c r="AG860" s="32"/>
      <c r="AH860" s="32"/>
      <c r="AI860" s="32"/>
      <c r="AJ860" s="37">
        <f>I860-H860</f>
        <v>2</v>
      </c>
    </row>
    <row r="861" spans="1:38" x14ac:dyDescent="0.35">
      <c r="A861" s="32">
        <v>589</v>
      </c>
      <c r="B861" s="32" t="s">
        <v>635</v>
      </c>
      <c r="C861" s="32" t="s">
        <v>52</v>
      </c>
      <c r="D861" s="32" t="s">
        <v>2472</v>
      </c>
      <c r="E861" s="32" t="s">
        <v>36</v>
      </c>
      <c r="F861" s="32" t="str">
        <f t="shared" si="33"/>
        <v>M and E-Manager</v>
      </c>
      <c r="G861" s="32" t="s">
        <v>43</v>
      </c>
      <c r="H861" s="36">
        <v>44891.41333333333</v>
      </c>
      <c r="I861" s="36">
        <v>44893.41333333333</v>
      </c>
      <c r="J861" s="36">
        <f>I861+AE861</f>
        <v>44896.41333333333</v>
      </c>
      <c r="K861" s="36">
        <f>J861+AF861</f>
        <v>44925.41333333333</v>
      </c>
      <c r="L861" s="38" t="s">
        <v>46</v>
      </c>
      <c r="M861" s="39">
        <v>44898.41333333333</v>
      </c>
      <c r="N861" s="32" t="s">
        <v>48</v>
      </c>
      <c r="O861" s="32" t="s">
        <v>26</v>
      </c>
      <c r="P861" s="36"/>
      <c r="Q861" s="32"/>
      <c r="R861" s="32"/>
      <c r="S861" s="32"/>
      <c r="T861" s="36"/>
      <c r="U861" s="32"/>
      <c r="V861" s="32">
        <v>0</v>
      </c>
      <c r="W861" s="32"/>
      <c r="X861" s="32"/>
      <c r="Y861" s="32"/>
      <c r="Z861" s="32"/>
      <c r="AA861" s="32" t="s">
        <v>31</v>
      </c>
      <c r="AC861" s="38">
        <f>ABS(M861-J861)</f>
        <v>2</v>
      </c>
      <c r="AD861" s="40"/>
      <c r="AE861" s="37">
        <v>3</v>
      </c>
      <c r="AF861" s="37">
        <v>29</v>
      </c>
      <c r="AG861" s="32"/>
      <c r="AH861" s="32"/>
      <c r="AI861" s="32"/>
      <c r="AJ861" s="37">
        <f>I861-H861</f>
        <v>2</v>
      </c>
    </row>
    <row r="862" spans="1:38" x14ac:dyDescent="0.35">
      <c r="A862" s="32">
        <v>586</v>
      </c>
      <c r="B862" s="32" t="s">
        <v>632</v>
      </c>
      <c r="C862" s="32" t="s">
        <v>52</v>
      </c>
      <c r="D862" s="32" t="s">
        <v>2472</v>
      </c>
      <c r="E862" s="32" t="s">
        <v>36</v>
      </c>
      <c r="F862" s="32" t="str">
        <f t="shared" si="33"/>
        <v>M and E-Manager</v>
      </c>
      <c r="G862" s="32" t="s">
        <v>43</v>
      </c>
      <c r="H862" s="36">
        <v>44887.41333333333</v>
      </c>
      <c r="I862" s="36">
        <v>44891.41333333333</v>
      </c>
      <c r="J862" s="36">
        <f>I862+AE862</f>
        <v>44896.41333333333</v>
      </c>
      <c r="K862" s="36">
        <f>J862+AF862</f>
        <v>44924.41333333333</v>
      </c>
      <c r="L862" s="38" t="s">
        <v>46</v>
      </c>
      <c r="M862" s="39">
        <v>44899.41333333333</v>
      </c>
      <c r="N862" s="32" t="s">
        <v>48</v>
      </c>
      <c r="O862" s="32" t="s">
        <v>27</v>
      </c>
      <c r="P862" s="36"/>
      <c r="Q862" s="32"/>
      <c r="R862" s="32"/>
      <c r="S862" s="32"/>
      <c r="T862" s="36">
        <v>44900.41333333333</v>
      </c>
      <c r="U862" s="32"/>
      <c r="V862" s="32">
        <v>0</v>
      </c>
      <c r="W862" s="32"/>
      <c r="X862" s="32"/>
      <c r="Y862" s="32"/>
      <c r="Z862" s="32"/>
      <c r="AA862" s="32" t="s">
        <v>30</v>
      </c>
      <c r="AC862" s="38">
        <f>ABS(M862-J862)</f>
        <v>3</v>
      </c>
      <c r="AD862" s="40"/>
      <c r="AE862" s="37">
        <v>5</v>
      </c>
      <c r="AF862" s="37">
        <v>28</v>
      </c>
      <c r="AG862" s="32"/>
      <c r="AH862" s="32"/>
      <c r="AI862" s="32"/>
      <c r="AJ862" s="37">
        <f>I862-H862</f>
        <v>4</v>
      </c>
    </row>
    <row r="863" spans="1:38" x14ac:dyDescent="0.35">
      <c r="A863" s="32">
        <v>585</v>
      </c>
      <c r="B863" s="32" t="s">
        <v>631</v>
      </c>
      <c r="C863" s="32" t="s">
        <v>52</v>
      </c>
      <c r="D863" s="32" t="s">
        <v>2472</v>
      </c>
      <c r="E863" s="32" t="s">
        <v>36</v>
      </c>
      <c r="F863" s="32" t="str">
        <f t="shared" si="33"/>
        <v>M and E-Manager</v>
      </c>
      <c r="G863" s="32" t="s">
        <v>43</v>
      </c>
      <c r="H863" s="36">
        <v>44892.41333333333</v>
      </c>
      <c r="I863" s="36">
        <v>44895.41333333333</v>
      </c>
      <c r="J863" s="36">
        <f>I863+AE863</f>
        <v>44896.41333333333</v>
      </c>
      <c r="K863" s="36">
        <f>J863+AF863</f>
        <v>44922.41333333333</v>
      </c>
      <c r="L863" s="38" t="s">
        <v>46</v>
      </c>
      <c r="M863" s="39">
        <v>44910.41333333333</v>
      </c>
      <c r="N863" s="32" t="s">
        <v>22</v>
      </c>
      <c r="O863" s="32"/>
      <c r="P863" s="36">
        <v>44915.41333333333</v>
      </c>
      <c r="Q863" s="32" t="s">
        <v>22</v>
      </c>
      <c r="R863" s="32"/>
      <c r="S863" s="32"/>
      <c r="T863" s="36">
        <v>44911.41333333333</v>
      </c>
      <c r="U863" s="32"/>
      <c r="V863" s="32">
        <v>0</v>
      </c>
      <c r="W863" s="32"/>
      <c r="X863" s="32"/>
      <c r="Y863" s="32"/>
      <c r="Z863" s="32"/>
      <c r="AA863" s="32"/>
      <c r="AC863" s="38">
        <f>ABS(M863-J863)</f>
        <v>14</v>
      </c>
      <c r="AD863" s="40"/>
      <c r="AE863" s="37">
        <v>1</v>
      </c>
      <c r="AF863" s="37">
        <v>26</v>
      </c>
      <c r="AG863" s="32"/>
      <c r="AH863" s="32"/>
      <c r="AI863" s="32"/>
      <c r="AJ863" s="37">
        <f>I863-H863</f>
        <v>3</v>
      </c>
    </row>
    <row r="864" spans="1:38" x14ac:dyDescent="0.35">
      <c r="A864" s="32">
        <v>584</v>
      </c>
      <c r="B864" s="32" t="s">
        <v>630</v>
      </c>
      <c r="C864" s="32" t="s">
        <v>52</v>
      </c>
      <c r="D864" s="32" t="s">
        <v>2472</v>
      </c>
      <c r="E864" s="32" t="s">
        <v>36</v>
      </c>
      <c r="F864" s="32" t="str">
        <f t="shared" si="33"/>
        <v>M and E-Manager</v>
      </c>
      <c r="G864" s="32" t="s">
        <v>43</v>
      </c>
      <c r="H864" s="36">
        <v>44891.41333333333</v>
      </c>
      <c r="I864" s="36">
        <v>44894.41333333333</v>
      </c>
      <c r="J864" s="36">
        <f>I864+AE864</f>
        <v>44896.41333333333</v>
      </c>
      <c r="K864" s="36">
        <f>J864+AF864</f>
        <v>44907.41333333333</v>
      </c>
      <c r="L864" s="38" t="s">
        <v>46</v>
      </c>
      <c r="M864" s="39">
        <v>44911.41333333333</v>
      </c>
      <c r="N864" s="32" t="s">
        <v>20</v>
      </c>
      <c r="O864" s="32"/>
      <c r="P864" s="36">
        <v>44919.41333333333</v>
      </c>
      <c r="Q864" s="32" t="s">
        <v>20</v>
      </c>
      <c r="R864" s="36">
        <v>44912.41333333333</v>
      </c>
      <c r="S864" s="36">
        <v>44916.41333333333</v>
      </c>
      <c r="T864" s="36">
        <v>44915.41333333333</v>
      </c>
      <c r="U864" s="36">
        <v>44922.41333333333</v>
      </c>
      <c r="V864" s="41">
        <v>1</v>
      </c>
      <c r="W864" s="36">
        <v>44924.41333333333</v>
      </c>
      <c r="X864" s="36">
        <v>44926.41333333333</v>
      </c>
      <c r="Y864" s="36">
        <v>44929.41333333333</v>
      </c>
      <c r="Z864" s="32"/>
      <c r="AA864" s="32"/>
      <c r="AB864" s="5">
        <v>44939.41333333333</v>
      </c>
      <c r="AC864" s="38">
        <f>ABS(M864-J864)</f>
        <v>15</v>
      </c>
      <c r="AD864" s="37">
        <f>U864-H864</f>
        <v>31</v>
      </c>
      <c r="AE864" s="37">
        <v>2</v>
      </c>
      <c r="AF864" s="37">
        <v>11</v>
      </c>
      <c r="AG864" s="32">
        <v>166</v>
      </c>
      <c r="AH864" s="41">
        <f>W864-U864</f>
        <v>2</v>
      </c>
      <c r="AI864" s="42">
        <f>U864-M864</f>
        <v>11</v>
      </c>
      <c r="AJ864" s="37">
        <f>I864-H864</f>
        <v>3</v>
      </c>
      <c r="AK864">
        <f>AB864-U864</f>
        <v>17</v>
      </c>
      <c r="AL864" s="11">
        <f>Y864-X864</f>
        <v>3</v>
      </c>
    </row>
    <row r="865" spans="1:38" x14ac:dyDescent="0.35">
      <c r="A865" s="32">
        <v>581</v>
      </c>
      <c r="B865" s="32" t="s">
        <v>627</v>
      </c>
      <c r="C865" s="32" t="s">
        <v>52</v>
      </c>
      <c r="D865" s="32" t="s">
        <v>2472</v>
      </c>
      <c r="E865" s="32" t="s">
        <v>36</v>
      </c>
      <c r="F865" s="32" t="str">
        <f t="shared" si="33"/>
        <v>M and E-Manager</v>
      </c>
      <c r="G865" s="32" t="s">
        <v>43</v>
      </c>
      <c r="H865" s="36">
        <v>44886.41333333333</v>
      </c>
      <c r="I865" s="36">
        <v>44890.41333333333</v>
      </c>
      <c r="J865" s="36">
        <f>I865+AE865</f>
        <v>44896.41333333333</v>
      </c>
      <c r="K865" s="36">
        <f>J865+AF865</f>
        <v>44916.41333333333</v>
      </c>
      <c r="L865" s="38" t="s">
        <v>46</v>
      </c>
      <c r="M865" s="39">
        <v>44913.41333333333</v>
      </c>
      <c r="N865" s="32" t="s">
        <v>48</v>
      </c>
      <c r="O865" s="32" t="s">
        <v>28</v>
      </c>
      <c r="P865" s="36"/>
      <c r="Q865" s="32"/>
      <c r="R865" s="32"/>
      <c r="S865" s="32"/>
      <c r="T865" s="36">
        <v>44917.41333333333</v>
      </c>
      <c r="U865" s="32"/>
      <c r="V865" s="32">
        <v>0</v>
      </c>
      <c r="W865" s="32"/>
      <c r="X865" s="32"/>
      <c r="Y865" s="32"/>
      <c r="Z865" s="32"/>
      <c r="AA865" s="32" t="s">
        <v>30</v>
      </c>
      <c r="AC865" s="38">
        <f>ABS(M865-J865)</f>
        <v>17</v>
      </c>
      <c r="AD865" s="40"/>
      <c r="AE865" s="37">
        <v>6</v>
      </c>
      <c r="AF865" s="37">
        <v>20</v>
      </c>
      <c r="AG865" s="32"/>
      <c r="AH865" s="32"/>
      <c r="AI865" s="32"/>
      <c r="AJ865" s="37">
        <f>I865-H865</f>
        <v>4</v>
      </c>
    </row>
    <row r="866" spans="1:38" x14ac:dyDescent="0.35">
      <c r="A866" s="32">
        <v>555</v>
      </c>
      <c r="B866" s="32" t="s">
        <v>603</v>
      </c>
      <c r="C866" s="32" t="s">
        <v>52</v>
      </c>
      <c r="D866" s="32" t="s">
        <v>2472</v>
      </c>
      <c r="E866" s="32" t="s">
        <v>36</v>
      </c>
      <c r="F866" s="32" t="str">
        <f t="shared" si="33"/>
        <v>M and E-Manager</v>
      </c>
      <c r="G866" s="32" t="s">
        <v>43</v>
      </c>
      <c r="H866" s="36">
        <v>45084.01053240741</v>
      </c>
      <c r="I866" s="36">
        <v>45088.01053240741</v>
      </c>
      <c r="J866" s="36">
        <f>I866+AE866</f>
        <v>45091.01053240741</v>
      </c>
      <c r="K866" s="36">
        <f>J866+AF866</f>
        <v>45107.01053240741</v>
      </c>
      <c r="L866" s="38" t="s">
        <v>46</v>
      </c>
      <c r="M866" s="39">
        <v>45102.01053240741</v>
      </c>
      <c r="N866" s="32" t="s">
        <v>21</v>
      </c>
      <c r="O866" s="32"/>
      <c r="P866" s="36">
        <v>45106.01053240741</v>
      </c>
      <c r="Q866" s="32" t="s">
        <v>21</v>
      </c>
      <c r="R866" s="32"/>
      <c r="S866" s="32"/>
      <c r="T866" s="36">
        <v>45103.01053240741</v>
      </c>
      <c r="U866" s="32"/>
      <c r="V866" s="32">
        <v>0</v>
      </c>
      <c r="W866" s="32"/>
      <c r="X866" s="32"/>
      <c r="Y866" s="32"/>
      <c r="Z866" s="32"/>
      <c r="AA866" s="32"/>
      <c r="AC866" s="38">
        <f>ABS(M866-J866)</f>
        <v>11</v>
      </c>
      <c r="AD866" s="40"/>
      <c r="AE866" s="37">
        <v>3</v>
      </c>
      <c r="AF866" s="37">
        <v>16</v>
      </c>
      <c r="AG866" s="32"/>
      <c r="AH866" s="32"/>
      <c r="AI866" s="32"/>
      <c r="AJ866" s="37">
        <f>I866-H866</f>
        <v>4</v>
      </c>
    </row>
    <row r="867" spans="1:38" x14ac:dyDescent="0.35">
      <c r="A867" s="32">
        <v>542</v>
      </c>
      <c r="B867" s="32" t="s">
        <v>593</v>
      </c>
      <c r="C867" s="32" t="s">
        <v>52</v>
      </c>
      <c r="D867" s="32" t="s">
        <v>2472</v>
      </c>
      <c r="E867" s="32" t="s">
        <v>36</v>
      </c>
      <c r="F867" s="32" t="str">
        <f t="shared" si="33"/>
        <v>M and E-Manager</v>
      </c>
      <c r="G867" s="32" t="s">
        <v>43</v>
      </c>
      <c r="H867" s="36">
        <v>44959.651087962964</v>
      </c>
      <c r="I867" s="36">
        <v>44963.651087962964</v>
      </c>
      <c r="J867" s="36">
        <f>I867+AE867</f>
        <v>44964.651087962964</v>
      </c>
      <c r="K867" s="36">
        <f>J867+AF867</f>
        <v>44977.651087962964</v>
      </c>
      <c r="L867" s="38" t="s">
        <v>47</v>
      </c>
      <c r="M867" s="39"/>
      <c r="N867" s="32"/>
      <c r="O867" s="32"/>
      <c r="P867" s="36"/>
      <c r="Q867" s="32"/>
      <c r="R867" s="32"/>
      <c r="S867" s="32"/>
      <c r="T867" s="36"/>
      <c r="U867" s="32"/>
      <c r="V867" s="32">
        <v>0</v>
      </c>
      <c r="W867" s="32"/>
      <c r="X867" s="32"/>
      <c r="Y867" s="32"/>
      <c r="Z867" s="32"/>
      <c r="AA867" s="32"/>
      <c r="AC867" s="38"/>
      <c r="AD867" s="40"/>
      <c r="AE867" s="37">
        <v>1</v>
      </c>
      <c r="AF867" s="37">
        <v>13</v>
      </c>
      <c r="AG867" s="32"/>
      <c r="AH867" s="32"/>
      <c r="AI867" s="32"/>
      <c r="AJ867" s="37">
        <f>I867-H867</f>
        <v>4</v>
      </c>
    </row>
    <row r="868" spans="1:38" x14ac:dyDescent="0.35">
      <c r="A868" s="32">
        <v>529</v>
      </c>
      <c r="B868" s="32" t="s">
        <v>582</v>
      </c>
      <c r="C868" s="32" t="s">
        <v>52</v>
      </c>
      <c r="D868" s="32" t="s">
        <v>2472</v>
      </c>
      <c r="E868" s="32" t="s">
        <v>36</v>
      </c>
      <c r="F868" s="32" t="str">
        <f t="shared" si="33"/>
        <v>M and E-Manager</v>
      </c>
      <c r="G868" s="32" t="s">
        <v>43</v>
      </c>
      <c r="H868" s="36">
        <v>44604.83390046296</v>
      </c>
      <c r="I868" s="36">
        <v>44606.83390046296</v>
      </c>
      <c r="J868" s="36">
        <f>I868+AE868</f>
        <v>44611.83390046296</v>
      </c>
      <c r="K868" s="36">
        <f>J868+AF868</f>
        <v>44627.83390046296</v>
      </c>
      <c r="L868" s="38" t="s">
        <v>46</v>
      </c>
      <c r="M868" s="39">
        <v>44614.83390046296</v>
      </c>
      <c r="N868" s="32" t="s">
        <v>48</v>
      </c>
      <c r="O868" s="32" t="s">
        <v>26</v>
      </c>
      <c r="P868" s="36"/>
      <c r="Q868" s="32"/>
      <c r="R868" s="32"/>
      <c r="S868" s="32"/>
      <c r="T868" s="36">
        <v>44618.83390046296</v>
      </c>
      <c r="U868" s="32"/>
      <c r="V868" s="32">
        <v>0</v>
      </c>
      <c r="W868" s="32"/>
      <c r="X868" s="32"/>
      <c r="Y868" s="32"/>
      <c r="Z868" s="32"/>
      <c r="AA868" s="32" t="s">
        <v>31</v>
      </c>
      <c r="AC868" s="38">
        <f>ABS(M868-J868)</f>
        <v>3</v>
      </c>
      <c r="AD868" s="40"/>
      <c r="AE868" s="37">
        <v>5</v>
      </c>
      <c r="AF868" s="37">
        <v>16</v>
      </c>
      <c r="AG868" s="32"/>
      <c r="AH868" s="32"/>
      <c r="AI868" s="32"/>
      <c r="AJ868" s="37">
        <f>I868-H868</f>
        <v>2</v>
      </c>
    </row>
    <row r="869" spans="1:38" x14ac:dyDescent="0.35">
      <c r="A869" s="32">
        <v>526</v>
      </c>
      <c r="B869" s="32" t="s">
        <v>581</v>
      </c>
      <c r="C869" s="32" t="s">
        <v>52</v>
      </c>
      <c r="D869" s="32" t="s">
        <v>2472</v>
      </c>
      <c r="E869" s="32" t="s">
        <v>36</v>
      </c>
      <c r="F869" s="32" t="str">
        <f t="shared" si="33"/>
        <v>M and E-Manager</v>
      </c>
      <c r="G869" s="32" t="s">
        <v>43</v>
      </c>
      <c r="H869" s="36">
        <v>44602.83390046296</v>
      </c>
      <c r="I869" s="36">
        <v>44605.83390046296</v>
      </c>
      <c r="J869" s="36">
        <f>I869+AE869</f>
        <v>44611.83390046296</v>
      </c>
      <c r="K869" s="36">
        <f>J869+AF869</f>
        <v>44639.83390046296</v>
      </c>
      <c r="L869" s="38" t="s">
        <v>47</v>
      </c>
      <c r="M869" s="39"/>
      <c r="N869" s="32"/>
      <c r="O869" s="32"/>
      <c r="P869" s="36"/>
      <c r="Q869" s="32"/>
      <c r="R869" s="32"/>
      <c r="S869" s="32"/>
      <c r="T869" s="36"/>
      <c r="U869" s="32"/>
      <c r="V869" s="32">
        <v>0</v>
      </c>
      <c r="W869" s="32"/>
      <c r="X869" s="32"/>
      <c r="Y869" s="32"/>
      <c r="Z869" s="32"/>
      <c r="AA869" s="32"/>
      <c r="AC869" s="38"/>
      <c r="AD869" s="40"/>
      <c r="AE869" s="37">
        <v>6</v>
      </c>
      <c r="AF869" s="37">
        <v>28</v>
      </c>
      <c r="AG869" s="32"/>
      <c r="AH869" s="32"/>
      <c r="AI869" s="32"/>
      <c r="AJ869" s="37">
        <f>I869-H869</f>
        <v>3</v>
      </c>
    </row>
    <row r="870" spans="1:38" x14ac:dyDescent="0.35">
      <c r="A870" s="32">
        <v>2908</v>
      </c>
      <c r="B870" s="32" t="s">
        <v>1283</v>
      </c>
      <c r="C870" s="32" t="s">
        <v>52</v>
      </c>
      <c r="D870" s="32" t="s">
        <v>2489</v>
      </c>
      <c r="E870" s="32" t="s">
        <v>2519</v>
      </c>
      <c r="F870" s="32" t="str">
        <f t="shared" si="33"/>
        <v>M and E-Analyst</v>
      </c>
      <c r="G870" s="32" t="s">
        <v>41</v>
      </c>
      <c r="H870" s="36">
        <v>44615.299814814818</v>
      </c>
      <c r="I870" s="36">
        <v>44617.299814814818</v>
      </c>
      <c r="J870" s="36">
        <f>I870+AE870</f>
        <v>44622.299814814818</v>
      </c>
      <c r="K870" s="36">
        <f>J870+AF870</f>
        <v>44667.299814814818</v>
      </c>
      <c r="L870" s="38" t="s">
        <v>46</v>
      </c>
      <c r="M870" s="39">
        <v>44637.299814814818</v>
      </c>
      <c r="N870" s="32" t="s">
        <v>20</v>
      </c>
      <c r="O870" s="32"/>
      <c r="P870" s="36">
        <v>44642.299814814818</v>
      </c>
      <c r="Q870" s="32" t="s">
        <v>20</v>
      </c>
      <c r="R870" s="36">
        <v>44638.299814814818</v>
      </c>
      <c r="S870" s="36">
        <v>44640.299814814818</v>
      </c>
      <c r="T870" s="36">
        <v>44641.299814814818</v>
      </c>
      <c r="U870" s="36">
        <v>44647.299814814818</v>
      </c>
      <c r="V870" s="41">
        <v>1</v>
      </c>
      <c r="W870" s="36">
        <v>44649.299814814818</v>
      </c>
      <c r="X870" s="36">
        <v>44651.299814814818</v>
      </c>
      <c r="Y870" s="36">
        <v>44652.299814814818</v>
      </c>
      <c r="Z870" s="32"/>
      <c r="AA870" s="32"/>
      <c r="AB870" s="5">
        <v>44667.299814814818</v>
      </c>
      <c r="AC870" s="38">
        <f>ABS(M870-J870)</f>
        <v>15</v>
      </c>
      <c r="AD870" s="37">
        <f>U870-H870</f>
        <v>32</v>
      </c>
      <c r="AE870" s="37">
        <v>5</v>
      </c>
      <c r="AF870" s="37">
        <v>45</v>
      </c>
      <c r="AG870" s="32">
        <v>132</v>
      </c>
      <c r="AH870" s="41">
        <f>W870-U870</f>
        <v>2</v>
      </c>
      <c r="AI870" s="42">
        <v>30</v>
      </c>
      <c r="AJ870" s="37">
        <f>I870-H870</f>
        <v>2</v>
      </c>
      <c r="AK870">
        <f>AB870-U870</f>
        <v>20</v>
      </c>
      <c r="AL870" s="11">
        <f>Y870-X870</f>
        <v>1</v>
      </c>
    </row>
    <row r="871" spans="1:38" x14ac:dyDescent="0.35">
      <c r="A871" s="32">
        <v>2906</v>
      </c>
      <c r="B871" s="32" t="s">
        <v>1499</v>
      </c>
      <c r="C871" s="32" t="s">
        <v>52</v>
      </c>
      <c r="D871" s="32" t="s">
        <v>2489</v>
      </c>
      <c r="E871" s="32" t="s">
        <v>2519</v>
      </c>
      <c r="F871" s="32" t="str">
        <f t="shared" si="33"/>
        <v>M and E-Analyst</v>
      </c>
      <c r="G871" s="32" t="s">
        <v>41</v>
      </c>
      <c r="H871" s="36">
        <v>44615.299814814818</v>
      </c>
      <c r="I871" s="36">
        <v>44618.299814814818</v>
      </c>
      <c r="J871" s="36">
        <f>I871+AE871</f>
        <v>44622.299814814818</v>
      </c>
      <c r="K871" s="36">
        <f>J871+AF871</f>
        <v>44667.299814814818</v>
      </c>
      <c r="L871" s="38" t="s">
        <v>46</v>
      </c>
      <c r="M871" s="39">
        <v>44629.299814814818</v>
      </c>
      <c r="N871" s="32" t="s">
        <v>21</v>
      </c>
      <c r="O871" s="32"/>
      <c r="P871" s="36">
        <v>44634.299814814818</v>
      </c>
      <c r="Q871" s="32" t="s">
        <v>21</v>
      </c>
      <c r="R871" s="32"/>
      <c r="S871" s="32"/>
      <c r="T871" s="36">
        <v>44632.299814814818</v>
      </c>
      <c r="U871" s="32"/>
      <c r="V871" s="32">
        <v>0</v>
      </c>
      <c r="W871" s="32"/>
      <c r="X871" s="32"/>
      <c r="Y871" s="32"/>
      <c r="Z871" s="32"/>
      <c r="AA871" s="32"/>
      <c r="AC871" s="38">
        <f>ABS(M871-J871)</f>
        <v>7</v>
      </c>
      <c r="AD871" s="40"/>
      <c r="AE871" s="37">
        <v>4</v>
      </c>
      <c r="AF871" s="37">
        <v>45</v>
      </c>
      <c r="AG871" s="32"/>
      <c r="AH871" s="32"/>
      <c r="AI871" s="32"/>
      <c r="AJ871" s="37">
        <f>I871-H871</f>
        <v>3</v>
      </c>
    </row>
    <row r="872" spans="1:38" x14ac:dyDescent="0.35">
      <c r="A872" s="32">
        <v>2904</v>
      </c>
      <c r="B872" s="32" t="s">
        <v>1070</v>
      </c>
      <c r="C872" s="32" t="s">
        <v>52</v>
      </c>
      <c r="D872" s="32" t="s">
        <v>2489</v>
      </c>
      <c r="E872" s="32" t="s">
        <v>2519</v>
      </c>
      <c r="F872" s="32" t="str">
        <f t="shared" si="33"/>
        <v>M and E-Analyst</v>
      </c>
      <c r="G872" s="32" t="s">
        <v>41</v>
      </c>
      <c r="H872" s="36">
        <v>44620.299814814818</v>
      </c>
      <c r="I872" s="36">
        <v>44621.299814814818</v>
      </c>
      <c r="J872" s="36">
        <f>I872+AE872</f>
        <v>44622.299814814818</v>
      </c>
      <c r="K872" s="36">
        <f>J872+AF872</f>
        <v>44667.299814814818</v>
      </c>
      <c r="L872" s="38" t="s">
        <v>47</v>
      </c>
      <c r="M872" s="39"/>
      <c r="N872" s="32"/>
      <c r="O872" s="32"/>
      <c r="P872" s="36"/>
      <c r="Q872" s="32"/>
      <c r="R872" s="32"/>
      <c r="S872" s="32"/>
      <c r="T872" s="36"/>
      <c r="U872" s="32"/>
      <c r="V872" s="32">
        <v>0</v>
      </c>
      <c r="W872" s="32"/>
      <c r="X872" s="32"/>
      <c r="Y872" s="32"/>
      <c r="Z872" s="32"/>
      <c r="AA872" s="32"/>
      <c r="AC872" s="38"/>
      <c r="AD872" s="40"/>
      <c r="AE872" s="37">
        <v>1</v>
      </c>
      <c r="AF872" s="37">
        <v>45</v>
      </c>
      <c r="AG872" s="32"/>
      <c r="AH872" s="32"/>
      <c r="AI872" s="32"/>
      <c r="AJ872" s="37">
        <f>I872-H872</f>
        <v>1</v>
      </c>
    </row>
    <row r="873" spans="1:38" x14ac:dyDescent="0.35">
      <c r="A873" s="32">
        <v>2812</v>
      </c>
      <c r="B873" s="32" t="s">
        <v>2042</v>
      </c>
      <c r="C873" s="32" t="s">
        <v>52</v>
      </c>
      <c r="D873" s="32" t="s">
        <v>2489</v>
      </c>
      <c r="E873" s="32" t="s">
        <v>2519</v>
      </c>
      <c r="F873" s="32" t="str">
        <f t="shared" si="33"/>
        <v>M and E-Analyst</v>
      </c>
      <c r="G873" s="32" t="s">
        <v>41</v>
      </c>
      <c r="H873" s="36">
        <v>44891.862592592595</v>
      </c>
      <c r="I873" s="36">
        <v>44894.862592592595</v>
      </c>
      <c r="J873" s="36">
        <f>I873+AE873</f>
        <v>44898.862592592595</v>
      </c>
      <c r="K873" s="36">
        <f>J873+AF873</f>
        <v>44909.862592592595</v>
      </c>
      <c r="L873" s="38" t="s">
        <v>46</v>
      </c>
      <c r="M873" s="39">
        <v>44905.862592592595</v>
      </c>
      <c r="N873" s="32" t="s">
        <v>48</v>
      </c>
      <c r="O873" s="32" t="s">
        <v>24</v>
      </c>
      <c r="P873" s="36"/>
      <c r="Q873" s="32"/>
      <c r="R873" s="32"/>
      <c r="S873" s="32"/>
      <c r="T873" s="36"/>
      <c r="U873" s="32"/>
      <c r="V873" s="32">
        <v>0</v>
      </c>
      <c r="W873" s="32"/>
      <c r="X873" s="32"/>
      <c r="Y873" s="32"/>
      <c r="Z873" s="32"/>
      <c r="AA873" s="32" t="s">
        <v>30</v>
      </c>
      <c r="AC873" s="38">
        <f>ABS(M873-J873)</f>
        <v>7</v>
      </c>
      <c r="AD873" s="40"/>
      <c r="AE873" s="37">
        <v>4</v>
      </c>
      <c r="AF873" s="37">
        <v>11</v>
      </c>
      <c r="AG873" s="32"/>
      <c r="AH873" s="32"/>
      <c r="AI873" s="32"/>
      <c r="AJ873" s="37">
        <f>I873-H873</f>
        <v>3</v>
      </c>
    </row>
    <row r="874" spans="1:38" x14ac:dyDescent="0.35">
      <c r="A874" s="32">
        <v>2720</v>
      </c>
      <c r="B874" s="32" t="s">
        <v>1672</v>
      </c>
      <c r="C874" s="32" t="s">
        <v>52</v>
      </c>
      <c r="D874" s="32" t="s">
        <v>2489</v>
      </c>
      <c r="E874" s="32" t="s">
        <v>2519</v>
      </c>
      <c r="F874" s="32" t="str">
        <f t="shared" si="33"/>
        <v>M and E-Analyst</v>
      </c>
      <c r="G874" s="32" t="s">
        <v>41</v>
      </c>
      <c r="H874" s="36">
        <v>44952.0546412037</v>
      </c>
      <c r="I874" s="36">
        <v>44956.0546412037</v>
      </c>
      <c r="J874" s="36">
        <f>I874+AE874</f>
        <v>44958.0546412037</v>
      </c>
      <c r="K874" s="36">
        <f>J874+AF874</f>
        <v>44988.0546412037</v>
      </c>
      <c r="L874" s="38" t="s">
        <v>46</v>
      </c>
      <c r="M874" s="39">
        <v>44973.0546412037</v>
      </c>
      <c r="N874" s="32" t="s">
        <v>21</v>
      </c>
      <c r="O874" s="32"/>
      <c r="P874" s="36">
        <v>44980.0546412037</v>
      </c>
      <c r="Q874" s="32" t="s">
        <v>21</v>
      </c>
      <c r="R874" s="32"/>
      <c r="S874" s="32"/>
      <c r="T874" s="36">
        <v>44977.0546412037</v>
      </c>
      <c r="U874" s="32"/>
      <c r="V874" s="32">
        <v>0</v>
      </c>
      <c r="W874" s="32"/>
      <c r="X874" s="32"/>
      <c r="Y874" s="32"/>
      <c r="Z874" s="32"/>
      <c r="AA874" s="32"/>
      <c r="AC874" s="38">
        <f>ABS(M874-J874)</f>
        <v>15</v>
      </c>
      <c r="AD874" s="40"/>
      <c r="AE874" s="37">
        <v>2</v>
      </c>
      <c r="AF874" s="37">
        <v>30</v>
      </c>
      <c r="AG874" s="32"/>
      <c r="AH874" s="32"/>
      <c r="AI874" s="32"/>
      <c r="AJ874" s="37">
        <f>I874-H874</f>
        <v>4</v>
      </c>
    </row>
    <row r="875" spans="1:38" x14ac:dyDescent="0.35">
      <c r="A875" s="32">
        <v>2719</v>
      </c>
      <c r="B875" s="32" t="s">
        <v>1543</v>
      </c>
      <c r="C875" s="32" t="s">
        <v>52</v>
      </c>
      <c r="D875" s="32" t="s">
        <v>2489</v>
      </c>
      <c r="E875" s="32" t="s">
        <v>2519</v>
      </c>
      <c r="F875" s="32" t="str">
        <f t="shared" si="33"/>
        <v>M and E-Analyst</v>
      </c>
      <c r="G875" s="32" t="s">
        <v>41</v>
      </c>
      <c r="H875" s="36">
        <v>44952.0546412037</v>
      </c>
      <c r="I875" s="36">
        <v>44956.0546412037</v>
      </c>
      <c r="J875" s="36">
        <f>I875+AE875</f>
        <v>44958.0546412037</v>
      </c>
      <c r="K875" s="36">
        <f>J875+AF875</f>
        <v>44980.0546412037</v>
      </c>
      <c r="L875" s="38" t="s">
        <v>46</v>
      </c>
      <c r="M875" s="39">
        <v>44962.0546412037</v>
      </c>
      <c r="N875" s="32" t="s">
        <v>21</v>
      </c>
      <c r="O875" s="32"/>
      <c r="P875" s="36">
        <v>44964.0546412037</v>
      </c>
      <c r="Q875" s="32" t="s">
        <v>21</v>
      </c>
      <c r="R875" s="32"/>
      <c r="S875" s="32"/>
      <c r="T875" s="36">
        <v>44963.0546412037</v>
      </c>
      <c r="U875" s="32"/>
      <c r="V875" s="32">
        <v>0</v>
      </c>
      <c r="W875" s="32"/>
      <c r="X875" s="32"/>
      <c r="Y875" s="32"/>
      <c r="Z875" s="32"/>
      <c r="AA875" s="32"/>
      <c r="AC875" s="38">
        <f>ABS(M875-J875)</f>
        <v>4</v>
      </c>
      <c r="AD875" s="40"/>
      <c r="AE875" s="37">
        <v>2</v>
      </c>
      <c r="AF875" s="37">
        <v>22</v>
      </c>
      <c r="AG875" s="32"/>
      <c r="AH875" s="32"/>
      <c r="AI875" s="32"/>
      <c r="AJ875" s="37">
        <f>I875-H875</f>
        <v>4</v>
      </c>
    </row>
    <row r="876" spans="1:38" x14ac:dyDescent="0.35">
      <c r="A876" s="32">
        <v>2693</v>
      </c>
      <c r="B876" s="32" t="s">
        <v>1740</v>
      </c>
      <c r="C876" s="32" t="s">
        <v>52</v>
      </c>
      <c r="D876" s="32" t="s">
        <v>2489</v>
      </c>
      <c r="E876" s="32" t="s">
        <v>2519</v>
      </c>
      <c r="F876" s="32" t="str">
        <f t="shared" si="33"/>
        <v>M and E-Analyst</v>
      </c>
      <c r="G876" s="32" t="s">
        <v>41</v>
      </c>
      <c r="H876" s="36">
        <v>45017.99291666667</v>
      </c>
      <c r="I876" s="36">
        <v>45019.99291666667</v>
      </c>
      <c r="J876" s="36">
        <f>I876+AE876</f>
        <v>45023.99291666667</v>
      </c>
      <c r="K876" s="36">
        <f>J876+AF876</f>
        <v>45049.99291666667</v>
      </c>
      <c r="L876" s="38" t="s">
        <v>46</v>
      </c>
      <c r="M876" s="39">
        <v>45035.99291666667</v>
      </c>
      <c r="N876" s="32" t="s">
        <v>22</v>
      </c>
      <c r="O876" s="32"/>
      <c r="P876" s="36">
        <v>45039.99291666667</v>
      </c>
      <c r="Q876" s="32" t="s">
        <v>22</v>
      </c>
      <c r="R876" s="32"/>
      <c r="S876" s="32"/>
      <c r="T876" s="36">
        <v>45036.99291666667</v>
      </c>
      <c r="U876" s="32"/>
      <c r="V876" s="32">
        <v>0</v>
      </c>
      <c r="W876" s="32"/>
      <c r="X876" s="32"/>
      <c r="Y876" s="32"/>
      <c r="Z876" s="32"/>
      <c r="AA876" s="32"/>
      <c r="AC876" s="38">
        <f>ABS(M876-J876)</f>
        <v>12</v>
      </c>
      <c r="AD876" s="40"/>
      <c r="AE876" s="37">
        <v>4</v>
      </c>
      <c r="AF876" s="37">
        <v>26</v>
      </c>
      <c r="AG876" s="32"/>
      <c r="AH876" s="32"/>
      <c r="AI876" s="32"/>
      <c r="AJ876" s="37">
        <f>I876-H876</f>
        <v>2</v>
      </c>
    </row>
    <row r="877" spans="1:38" x14ac:dyDescent="0.35">
      <c r="A877" s="32">
        <v>2659</v>
      </c>
      <c r="B877" s="32" t="s">
        <v>1500</v>
      </c>
      <c r="C877" s="32" t="s">
        <v>52</v>
      </c>
      <c r="D877" s="32" t="s">
        <v>2489</v>
      </c>
      <c r="E877" s="32" t="s">
        <v>2519</v>
      </c>
      <c r="F877" s="32" t="str">
        <f t="shared" si="33"/>
        <v>M and E-Analyst</v>
      </c>
      <c r="G877" s="32" t="s">
        <v>41</v>
      </c>
      <c r="H877" s="36">
        <v>44599.417025462964</v>
      </c>
      <c r="I877" s="36">
        <v>44600.417025462964</v>
      </c>
      <c r="J877" s="36">
        <f>I877+AE877</f>
        <v>44605.417025462964</v>
      </c>
      <c r="K877" s="36">
        <f>J877+AF877</f>
        <v>44624.417025462964</v>
      </c>
      <c r="L877" s="38" t="s">
        <v>46</v>
      </c>
      <c r="M877" s="39">
        <v>44618.417025462964</v>
      </c>
      <c r="N877" s="32" t="s">
        <v>21</v>
      </c>
      <c r="O877" s="32"/>
      <c r="P877" s="36">
        <v>44624.417025462964</v>
      </c>
      <c r="Q877" s="32" t="s">
        <v>21</v>
      </c>
      <c r="R877" s="32"/>
      <c r="S877" s="32"/>
      <c r="T877" s="36">
        <v>44622.417025462964</v>
      </c>
      <c r="U877" s="32"/>
      <c r="V877" s="32">
        <v>0</v>
      </c>
      <c r="W877" s="32"/>
      <c r="X877" s="32"/>
      <c r="Y877" s="32"/>
      <c r="Z877" s="32"/>
      <c r="AA877" s="32"/>
      <c r="AC877" s="38">
        <f>ABS(M877-J877)</f>
        <v>13</v>
      </c>
      <c r="AD877" s="40"/>
      <c r="AE877" s="37">
        <v>5</v>
      </c>
      <c r="AF877" s="37">
        <v>19</v>
      </c>
      <c r="AG877" s="32"/>
      <c r="AH877" s="32"/>
      <c r="AI877" s="32"/>
      <c r="AJ877" s="37">
        <f>I877-H877</f>
        <v>1</v>
      </c>
    </row>
    <row r="878" spans="1:38" x14ac:dyDescent="0.35">
      <c r="A878" s="32">
        <v>2658</v>
      </c>
      <c r="B878" s="32" t="s">
        <v>1402</v>
      </c>
      <c r="C878" s="32" t="s">
        <v>52</v>
      </c>
      <c r="D878" s="32" t="s">
        <v>2489</v>
      </c>
      <c r="E878" s="32" t="s">
        <v>2519</v>
      </c>
      <c r="F878" s="32" t="str">
        <f t="shared" si="33"/>
        <v>M and E-Analyst</v>
      </c>
      <c r="G878" s="32" t="s">
        <v>41</v>
      </c>
      <c r="H878" s="36">
        <v>44600.417025462964</v>
      </c>
      <c r="I878" s="36">
        <v>44602.417025462964</v>
      </c>
      <c r="J878" s="36">
        <f>I878+AE878</f>
        <v>44605.417025462964</v>
      </c>
      <c r="K878" s="36">
        <f>J878+AF878</f>
        <v>44610.417025462964</v>
      </c>
      <c r="L878" s="38" t="s">
        <v>46</v>
      </c>
      <c r="M878" s="39">
        <v>44606.417025462964</v>
      </c>
      <c r="N878" s="32" t="s">
        <v>20</v>
      </c>
      <c r="O878" s="32"/>
      <c r="P878" s="36">
        <v>44611.417025462964</v>
      </c>
      <c r="Q878" s="32" t="s">
        <v>20</v>
      </c>
      <c r="R878" s="36">
        <v>44608.417025462964</v>
      </c>
      <c r="S878" s="36">
        <v>44612.417025462964</v>
      </c>
      <c r="T878" s="36">
        <v>44608.417025462964</v>
      </c>
      <c r="U878" s="36">
        <v>44617.417025462964</v>
      </c>
      <c r="V878" s="41">
        <v>1</v>
      </c>
      <c r="W878" s="36">
        <v>44621.417025462964</v>
      </c>
      <c r="X878" s="36">
        <v>44622.417025462964</v>
      </c>
      <c r="Y878" s="36">
        <v>44625.417025462964</v>
      </c>
      <c r="Z878" s="32"/>
      <c r="AA878" s="32"/>
      <c r="AB878" s="5">
        <v>44638.417025462964</v>
      </c>
      <c r="AC878" s="38">
        <f>ABS(M878-J878)</f>
        <v>1</v>
      </c>
      <c r="AD878" s="37">
        <f>U878-H878</f>
        <v>17</v>
      </c>
      <c r="AE878" s="37">
        <v>3</v>
      </c>
      <c r="AF878" s="37">
        <v>5</v>
      </c>
      <c r="AG878" s="32">
        <v>162</v>
      </c>
      <c r="AH878" s="41">
        <f>W878-U878</f>
        <v>4</v>
      </c>
      <c r="AI878" s="42">
        <f>U878-M878</f>
        <v>11</v>
      </c>
      <c r="AJ878" s="37">
        <f>I878-H878</f>
        <v>2</v>
      </c>
      <c r="AK878">
        <f>AB878-U878</f>
        <v>21</v>
      </c>
      <c r="AL878" s="11">
        <f t="shared" ref="AL878:AL880" si="35">Y878-X878</f>
        <v>3</v>
      </c>
    </row>
    <row r="879" spans="1:38" x14ac:dyDescent="0.35">
      <c r="A879" s="32">
        <v>2656</v>
      </c>
      <c r="B879" s="32" t="s">
        <v>1448</v>
      </c>
      <c r="C879" s="32" t="s">
        <v>52</v>
      </c>
      <c r="D879" s="32" t="s">
        <v>2489</v>
      </c>
      <c r="E879" s="32" t="s">
        <v>2519</v>
      </c>
      <c r="F879" s="32" t="str">
        <f t="shared" si="33"/>
        <v>M and E-Analyst</v>
      </c>
      <c r="G879" s="32" t="s">
        <v>41</v>
      </c>
      <c r="H879" s="36">
        <v>44601.417025462964</v>
      </c>
      <c r="I879" s="36">
        <v>44603.417025462964</v>
      </c>
      <c r="J879" s="36">
        <f>I879+AE879</f>
        <v>44605.417025462964</v>
      </c>
      <c r="K879" s="36">
        <f>J879+AF879</f>
        <v>44633.417025462964</v>
      </c>
      <c r="L879" s="38" t="s">
        <v>46</v>
      </c>
      <c r="M879" s="39">
        <v>44612.417025462964</v>
      </c>
      <c r="N879" s="32" t="s">
        <v>20</v>
      </c>
      <c r="O879" s="32"/>
      <c r="P879" s="36">
        <v>44618.417025462964</v>
      </c>
      <c r="Q879" s="32" t="s">
        <v>20</v>
      </c>
      <c r="R879" s="36">
        <v>44613.417025462964</v>
      </c>
      <c r="S879" s="36">
        <v>44615.417025462964</v>
      </c>
      <c r="T879" s="36">
        <v>44614.417025462964</v>
      </c>
      <c r="U879" s="36">
        <v>44617.417025462964</v>
      </c>
      <c r="V879" s="41">
        <v>1</v>
      </c>
      <c r="W879" s="36">
        <v>44618.417025462964</v>
      </c>
      <c r="X879" s="36">
        <v>44619.417025462964</v>
      </c>
      <c r="Y879" s="36">
        <v>44622.417025462964</v>
      </c>
      <c r="Z879" s="32"/>
      <c r="AA879" s="32"/>
      <c r="AB879" s="5">
        <v>44637.417025462964</v>
      </c>
      <c r="AC879" s="38">
        <f>ABS(M879-J879)</f>
        <v>7</v>
      </c>
      <c r="AD879" s="37">
        <f>U879-H879</f>
        <v>16</v>
      </c>
      <c r="AE879" s="37">
        <v>2</v>
      </c>
      <c r="AF879" s="37">
        <v>28</v>
      </c>
      <c r="AG879" s="32">
        <v>147</v>
      </c>
      <c r="AH879" s="41">
        <f>W879-U879</f>
        <v>1</v>
      </c>
      <c r="AI879" s="42">
        <f>U879-M879</f>
        <v>5</v>
      </c>
      <c r="AJ879" s="37">
        <f>I879-H879</f>
        <v>2</v>
      </c>
      <c r="AK879">
        <f>AB879-U879</f>
        <v>20</v>
      </c>
      <c r="AL879" s="11">
        <f t="shared" si="35"/>
        <v>3</v>
      </c>
    </row>
    <row r="880" spans="1:38" x14ac:dyDescent="0.35">
      <c r="A880" s="32">
        <v>2655</v>
      </c>
      <c r="B880" s="32" t="s">
        <v>1447</v>
      </c>
      <c r="C880" s="32" t="s">
        <v>52</v>
      </c>
      <c r="D880" s="32" t="s">
        <v>2489</v>
      </c>
      <c r="E880" s="32" t="s">
        <v>2519</v>
      </c>
      <c r="F880" s="32" t="str">
        <f t="shared" si="33"/>
        <v>M and E-Analyst</v>
      </c>
      <c r="G880" s="32" t="s">
        <v>41</v>
      </c>
      <c r="H880" s="36">
        <v>44599.417025462964</v>
      </c>
      <c r="I880" s="36">
        <v>44601.417025462964</v>
      </c>
      <c r="J880" s="36">
        <f>I880+AE880</f>
        <v>44605.417025462964</v>
      </c>
      <c r="K880" s="36">
        <f>J880+AF880</f>
        <v>44618.417025462964</v>
      </c>
      <c r="L880" s="38" t="s">
        <v>46</v>
      </c>
      <c r="M880" s="39">
        <v>44609.417025462964</v>
      </c>
      <c r="N880" s="32" t="s">
        <v>20</v>
      </c>
      <c r="O880" s="32"/>
      <c r="P880" s="36">
        <v>44613.417025462964</v>
      </c>
      <c r="Q880" s="32" t="s">
        <v>20</v>
      </c>
      <c r="R880" s="36">
        <v>44610.417025462964</v>
      </c>
      <c r="S880" s="36">
        <v>44611.417025462964</v>
      </c>
      <c r="T880" s="36">
        <v>44610.417025462964</v>
      </c>
      <c r="U880" s="36">
        <v>44620.417025462964</v>
      </c>
      <c r="V880" s="41">
        <v>1</v>
      </c>
      <c r="W880" s="36">
        <v>44623.417025462964</v>
      </c>
      <c r="X880" s="36">
        <v>44626.417025462964</v>
      </c>
      <c r="Y880" s="36">
        <v>44629.417025462964</v>
      </c>
      <c r="Z880" s="32"/>
      <c r="AA880" s="32"/>
      <c r="AB880" s="5">
        <v>44639.417025462964</v>
      </c>
      <c r="AC880" s="38">
        <f>ABS(M880-J880)</f>
        <v>4</v>
      </c>
      <c r="AD880" s="37">
        <f>U880-H880</f>
        <v>21</v>
      </c>
      <c r="AE880" s="37">
        <v>4</v>
      </c>
      <c r="AF880" s="37">
        <v>13</v>
      </c>
      <c r="AG880" s="32">
        <v>146</v>
      </c>
      <c r="AH880" s="41">
        <f>W880-U880</f>
        <v>3</v>
      </c>
      <c r="AI880" s="42">
        <f>U880-M880</f>
        <v>11</v>
      </c>
      <c r="AJ880" s="37">
        <f>I880-H880</f>
        <v>2</v>
      </c>
      <c r="AK880">
        <f>AB880-U880</f>
        <v>19</v>
      </c>
      <c r="AL880" s="11">
        <f t="shared" si="35"/>
        <v>3</v>
      </c>
    </row>
    <row r="881" spans="1:38" x14ac:dyDescent="0.35">
      <c r="A881" s="32">
        <v>2610</v>
      </c>
      <c r="B881" s="32" t="s">
        <v>1495</v>
      </c>
      <c r="C881" s="32" t="s">
        <v>52</v>
      </c>
      <c r="D881" s="32" t="s">
        <v>2489</v>
      </c>
      <c r="E881" s="32" t="s">
        <v>2520</v>
      </c>
      <c r="F881" s="32" t="str">
        <f t="shared" si="33"/>
        <v>M and E-Extension Officer</v>
      </c>
      <c r="G881" s="32" t="s">
        <v>41</v>
      </c>
      <c r="H881" s="36">
        <v>45041.692673611113</v>
      </c>
      <c r="I881" s="36">
        <v>45042.692673611113</v>
      </c>
      <c r="J881" s="36">
        <f>I881+AE881</f>
        <v>45046.692673611113</v>
      </c>
      <c r="K881" s="36">
        <f>J881+AF881</f>
        <v>45072.692673611113</v>
      </c>
      <c r="L881" s="38" t="s">
        <v>46</v>
      </c>
      <c r="M881" s="39">
        <v>45058.692673611113</v>
      </c>
      <c r="N881" s="32" t="s">
        <v>21</v>
      </c>
      <c r="O881" s="32"/>
      <c r="P881" s="36">
        <v>45064.692673611113</v>
      </c>
      <c r="Q881" s="32" t="s">
        <v>21</v>
      </c>
      <c r="R881" s="32"/>
      <c r="S881" s="32"/>
      <c r="T881" s="36">
        <v>45062.692673611113</v>
      </c>
      <c r="U881" s="32"/>
      <c r="V881" s="32">
        <v>0</v>
      </c>
      <c r="W881" s="32"/>
      <c r="X881" s="32"/>
      <c r="Y881" s="32"/>
      <c r="Z881" s="32"/>
      <c r="AA881" s="32"/>
      <c r="AC881" s="38">
        <f>ABS(M881-J881)</f>
        <v>12</v>
      </c>
      <c r="AD881" s="40"/>
      <c r="AE881" s="37">
        <v>4</v>
      </c>
      <c r="AF881" s="37">
        <v>26</v>
      </c>
      <c r="AG881" s="32"/>
      <c r="AH881" s="32"/>
      <c r="AI881" s="32"/>
      <c r="AJ881" s="37">
        <f>I881-H881</f>
        <v>1</v>
      </c>
    </row>
    <row r="882" spans="1:38" x14ac:dyDescent="0.35">
      <c r="A882" s="32">
        <v>2609</v>
      </c>
      <c r="B882" s="32" t="s">
        <v>1624</v>
      </c>
      <c r="C882" s="32" t="s">
        <v>52</v>
      </c>
      <c r="D882" s="32" t="s">
        <v>2489</v>
      </c>
      <c r="E882" s="32" t="s">
        <v>2520</v>
      </c>
      <c r="F882" s="32" t="str">
        <f t="shared" si="33"/>
        <v>M and E-Extension Officer</v>
      </c>
      <c r="G882" s="32" t="s">
        <v>41</v>
      </c>
      <c r="H882" s="36">
        <v>45037.692673611113</v>
      </c>
      <c r="I882" s="36">
        <v>45040.692673611113</v>
      </c>
      <c r="J882" s="36">
        <f>I882+AE882</f>
        <v>45046.692673611113</v>
      </c>
      <c r="K882" s="36">
        <f>J882+AF882</f>
        <v>45053.692673611113</v>
      </c>
      <c r="L882" s="38" t="s">
        <v>46</v>
      </c>
      <c r="M882" s="39">
        <v>45056.692673611113</v>
      </c>
      <c r="N882" s="32" t="s">
        <v>21</v>
      </c>
      <c r="O882" s="32"/>
      <c r="P882" s="36">
        <v>45061.692673611113</v>
      </c>
      <c r="Q882" s="32" t="s">
        <v>21</v>
      </c>
      <c r="R882" s="32"/>
      <c r="S882" s="32"/>
      <c r="T882" s="36">
        <v>45057.692673611113</v>
      </c>
      <c r="U882" s="32"/>
      <c r="V882" s="32">
        <v>0</v>
      </c>
      <c r="W882" s="32"/>
      <c r="X882" s="32"/>
      <c r="Y882" s="32"/>
      <c r="Z882" s="32"/>
      <c r="AA882" s="32"/>
      <c r="AC882" s="38">
        <f>ABS(M882-J882)</f>
        <v>10</v>
      </c>
      <c r="AD882" s="40"/>
      <c r="AE882" s="37">
        <v>6</v>
      </c>
      <c r="AF882" s="37">
        <v>7</v>
      </c>
      <c r="AG882" s="32"/>
      <c r="AH882" s="32"/>
      <c r="AI882" s="32"/>
      <c r="AJ882" s="37">
        <f>I882-H882</f>
        <v>3</v>
      </c>
    </row>
    <row r="883" spans="1:38" x14ac:dyDescent="0.35">
      <c r="A883" s="32">
        <v>2606</v>
      </c>
      <c r="B883" s="32" t="s">
        <v>1494</v>
      </c>
      <c r="C883" s="32" t="s">
        <v>52</v>
      </c>
      <c r="D883" s="32" t="s">
        <v>2489</v>
      </c>
      <c r="E883" s="32" t="s">
        <v>2520</v>
      </c>
      <c r="F883" s="32" t="str">
        <f t="shared" si="33"/>
        <v>M and E-Extension Officer</v>
      </c>
      <c r="G883" s="32" t="s">
        <v>41</v>
      </c>
      <c r="H883" s="36">
        <v>45040.692673611113</v>
      </c>
      <c r="I883" s="36">
        <v>45043.692673611113</v>
      </c>
      <c r="J883" s="36">
        <f>I883+AE883</f>
        <v>45046.692673611113</v>
      </c>
      <c r="K883" s="36">
        <f>J883+AF883</f>
        <v>45051.692673611113</v>
      </c>
      <c r="L883" s="38" t="s">
        <v>46</v>
      </c>
      <c r="M883" s="39">
        <v>45052.692673611113</v>
      </c>
      <c r="N883" s="32" t="s">
        <v>21</v>
      </c>
      <c r="O883" s="32"/>
      <c r="P883" s="36">
        <v>45056.692673611113</v>
      </c>
      <c r="Q883" s="32" t="s">
        <v>21</v>
      </c>
      <c r="R883" s="32"/>
      <c r="S883" s="32"/>
      <c r="T883" s="36">
        <v>45055.692673611113</v>
      </c>
      <c r="U883" s="32"/>
      <c r="V883" s="32">
        <v>0</v>
      </c>
      <c r="W883" s="32"/>
      <c r="X883" s="32"/>
      <c r="Y883" s="32"/>
      <c r="Z883" s="32"/>
      <c r="AA883" s="32"/>
      <c r="AC883" s="38">
        <f>ABS(M883-J883)</f>
        <v>6</v>
      </c>
      <c r="AD883" s="40"/>
      <c r="AE883" s="37">
        <v>3</v>
      </c>
      <c r="AF883" s="37">
        <v>5</v>
      </c>
      <c r="AG883" s="32"/>
      <c r="AH883" s="32"/>
      <c r="AI883" s="32"/>
      <c r="AJ883" s="37">
        <f>I883-H883</f>
        <v>3</v>
      </c>
    </row>
    <row r="884" spans="1:38" x14ac:dyDescent="0.35">
      <c r="A884" s="32">
        <v>2603</v>
      </c>
      <c r="B884" s="32" t="s">
        <v>1899</v>
      </c>
      <c r="C884" s="32" t="s">
        <v>52</v>
      </c>
      <c r="D884" s="32" t="s">
        <v>2489</v>
      </c>
      <c r="E884" s="32" t="s">
        <v>2520</v>
      </c>
      <c r="F884" s="32" t="str">
        <f t="shared" si="33"/>
        <v>M and E-Extension Officer</v>
      </c>
      <c r="G884" s="32" t="s">
        <v>41</v>
      </c>
      <c r="H884" s="36">
        <v>45041.692673611113</v>
      </c>
      <c r="I884" s="36">
        <v>45045.692673611113</v>
      </c>
      <c r="J884" s="36">
        <f>I884+AE884</f>
        <v>45046.692673611113</v>
      </c>
      <c r="K884" s="36">
        <f>J884+AF884</f>
        <v>45072.692673611113</v>
      </c>
      <c r="L884" s="38" t="s">
        <v>46</v>
      </c>
      <c r="M884" s="39">
        <v>45059.692673611113</v>
      </c>
      <c r="N884" s="32" t="s">
        <v>48</v>
      </c>
      <c r="O884" s="32" t="s">
        <v>27</v>
      </c>
      <c r="P884" s="36"/>
      <c r="Q884" s="32"/>
      <c r="R884" s="32"/>
      <c r="S884" s="32"/>
      <c r="T884" s="36">
        <v>45060.692673611113</v>
      </c>
      <c r="U884" s="32"/>
      <c r="V884" s="32">
        <v>0</v>
      </c>
      <c r="W884" s="32"/>
      <c r="X884" s="32"/>
      <c r="Y884" s="32"/>
      <c r="Z884" s="32"/>
      <c r="AA884" s="32" t="s">
        <v>30</v>
      </c>
      <c r="AC884" s="38">
        <f>ABS(M884-J884)</f>
        <v>13</v>
      </c>
      <c r="AD884" s="40"/>
      <c r="AE884" s="37">
        <v>1</v>
      </c>
      <c r="AF884" s="37">
        <v>26</v>
      </c>
      <c r="AG884" s="32"/>
      <c r="AH884" s="32"/>
      <c r="AI884" s="32"/>
      <c r="AJ884" s="37">
        <f>I884-H884</f>
        <v>4</v>
      </c>
    </row>
    <row r="885" spans="1:38" x14ac:dyDescent="0.35">
      <c r="A885" s="32">
        <v>2602</v>
      </c>
      <c r="B885" s="32" t="s">
        <v>1739</v>
      </c>
      <c r="C885" s="32" t="s">
        <v>52</v>
      </c>
      <c r="D885" s="32" t="s">
        <v>2489</v>
      </c>
      <c r="E885" s="32" t="s">
        <v>2520</v>
      </c>
      <c r="F885" s="32" t="str">
        <f t="shared" si="33"/>
        <v>M and E-Extension Officer</v>
      </c>
      <c r="G885" s="32" t="s">
        <v>41</v>
      </c>
      <c r="H885" s="36">
        <v>45039.692673611113</v>
      </c>
      <c r="I885" s="36">
        <v>45041.692673611113</v>
      </c>
      <c r="J885" s="36">
        <f>I885+AE885</f>
        <v>45046.692673611113</v>
      </c>
      <c r="K885" s="36">
        <f>J885+AF885</f>
        <v>45061.692673611113</v>
      </c>
      <c r="L885" s="38" t="s">
        <v>46</v>
      </c>
      <c r="M885" s="39">
        <v>45055.692673611113</v>
      </c>
      <c r="N885" s="32" t="s">
        <v>22</v>
      </c>
      <c r="O885" s="32"/>
      <c r="P885" s="36">
        <v>45059.692673611113</v>
      </c>
      <c r="Q885" s="32" t="s">
        <v>22</v>
      </c>
      <c r="R885" s="32"/>
      <c r="S885" s="32"/>
      <c r="T885" s="36">
        <v>45058.692673611113</v>
      </c>
      <c r="U885" s="32"/>
      <c r="V885" s="32">
        <v>0</v>
      </c>
      <c r="W885" s="32"/>
      <c r="X885" s="32"/>
      <c r="Y885" s="32"/>
      <c r="Z885" s="32"/>
      <c r="AA885" s="32"/>
      <c r="AC885" s="38">
        <f>ABS(M885-J885)</f>
        <v>9</v>
      </c>
      <c r="AD885" s="40"/>
      <c r="AE885" s="37">
        <v>5</v>
      </c>
      <c r="AF885" s="37">
        <v>15</v>
      </c>
      <c r="AG885" s="32"/>
      <c r="AH885" s="32"/>
      <c r="AI885" s="32"/>
      <c r="AJ885" s="37">
        <f>I885-H885</f>
        <v>2</v>
      </c>
    </row>
    <row r="886" spans="1:38" x14ac:dyDescent="0.35">
      <c r="A886" s="32">
        <v>2496</v>
      </c>
      <c r="B886" s="32" t="s">
        <v>2112</v>
      </c>
      <c r="C886" s="32" t="s">
        <v>52</v>
      </c>
      <c r="D886" s="32" t="s">
        <v>2489</v>
      </c>
      <c r="E886" s="32" t="s">
        <v>2520</v>
      </c>
      <c r="F886" s="32" t="str">
        <f t="shared" si="33"/>
        <v>M and E-Extension Officer</v>
      </c>
      <c r="G886" s="32" t="s">
        <v>41</v>
      </c>
      <c r="H886" s="36">
        <v>44589.546469907407</v>
      </c>
      <c r="I886" s="36">
        <v>44592.546469907407</v>
      </c>
      <c r="J886" s="36">
        <f>I886+AE886</f>
        <v>44597.546469907407</v>
      </c>
      <c r="K886" s="36">
        <f>J886+AF886</f>
        <v>44609.546469907407</v>
      </c>
      <c r="L886" s="38" t="s">
        <v>46</v>
      </c>
      <c r="M886" s="39">
        <v>44603.546469907407</v>
      </c>
      <c r="N886" s="32" t="s">
        <v>48</v>
      </c>
      <c r="O886" s="32" t="s">
        <v>25</v>
      </c>
      <c r="P886" s="36"/>
      <c r="Q886" s="32"/>
      <c r="R886" s="32"/>
      <c r="S886" s="32"/>
      <c r="T886" s="36"/>
      <c r="U886" s="32"/>
      <c r="V886" s="32">
        <v>0</v>
      </c>
      <c r="W886" s="32"/>
      <c r="X886" s="32"/>
      <c r="Y886" s="32"/>
      <c r="Z886" s="32"/>
      <c r="AA886" s="32" t="s">
        <v>31</v>
      </c>
      <c r="AC886" s="38">
        <f>ABS(M886-J886)</f>
        <v>6</v>
      </c>
      <c r="AD886" s="40"/>
      <c r="AE886" s="37">
        <v>5</v>
      </c>
      <c r="AF886" s="37">
        <v>12</v>
      </c>
      <c r="AG886" s="32"/>
      <c r="AH886" s="32"/>
      <c r="AI886" s="32"/>
      <c r="AJ886" s="37">
        <f>I886-H886</f>
        <v>3</v>
      </c>
    </row>
    <row r="887" spans="1:38" x14ac:dyDescent="0.35">
      <c r="A887" s="32">
        <v>2492</v>
      </c>
      <c r="B887" s="32" t="s">
        <v>1326</v>
      </c>
      <c r="C887" s="32" t="s">
        <v>52</v>
      </c>
      <c r="D887" s="32" t="s">
        <v>2489</v>
      </c>
      <c r="E887" s="32" t="s">
        <v>2520</v>
      </c>
      <c r="F887" s="32" t="str">
        <f t="shared" si="33"/>
        <v>M and E-Extension Officer</v>
      </c>
      <c r="G887" s="32" t="s">
        <v>41</v>
      </c>
      <c r="H887" s="36">
        <v>44591.546469907407</v>
      </c>
      <c r="I887" s="36">
        <v>44593.546469907407</v>
      </c>
      <c r="J887" s="36">
        <f>I887+AE887</f>
        <v>44597.546469907407</v>
      </c>
      <c r="K887" s="36">
        <f>J887+AF887</f>
        <v>44610.546469907407</v>
      </c>
      <c r="L887" s="38" t="s">
        <v>46</v>
      </c>
      <c r="M887" s="39">
        <v>44604.546469907407</v>
      </c>
      <c r="N887" s="32" t="s">
        <v>20</v>
      </c>
      <c r="O887" s="32"/>
      <c r="P887" s="36">
        <v>44609.546469907407</v>
      </c>
      <c r="Q887" s="32" t="s">
        <v>20</v>
      </c>
      <c r="R887" s="36">
        <v>44606.546469907407</v>
      </c>
      <c r="S887" s="36">
        <v>44607.546469907407</v>
      </c>
      <c r="T887" s="36">
        <v>44608.546469907407</v>
      </c>
      <c r="U887" s="36">
        <v>44613.546469907407</v>
      </c>
      <c r="V887" s="41">
        <v>1</v>
      </c>
      <c r="W887" s="36">
        <v>44616.546469907407</v>
      </c>
      <c r="X887" s="36">
        <v>44617.546469907407</v>
      </c>
      <c r="Y887" s="36">
        <v>44618.546469907407</v>
      </c>
      <c r="Z887" s="32"/>
      <c r="AA887" s="32"/>
      <c r="AB887" s="5">
        <v>44638.546469907407</v>
      </c>
      <c r="AC887" s="38">
        <f>ABS(M887-J887)</f>
        <v>7</v>
      </c>
      <c r="AD887" s="37">
        <f>U887-H887</f>
        <v>22</v>
      </c>
      <c r="AE887" s="37">
        <v>4</v>
      </c>
      <c r="AF887" s="37">
        <v>13</v>
      </c>
      <c r="AG887" s="32">
        <v>153</v>
      </c>
      <c r="AH887" s="41">
        <f>W887-U887</f>
        <v>3</v>
      </c>
      <c r="AI887" s="42">
        <f>U887-M887</f>
        <v>9</v>
      </c>
      <c r="AJ887" s="37">
        <f>I887-H887</f>
        <v>2</v>
      </c>
      <c r="AK887">
        <f>AB887-U887</f>
        <v>25</v>
      </c>
      <c r="AL887" s="11">
        <f>Y887-X887</f>
        <v>1</v>
      </c>
    </row>
    <row r="888" spans="1:38" x14ac:dyDescent="0.35">
      <c r="A888" s="32">
        <v>2469</v>
      </c>
      <c r="B888" s="32" t="s">
        <v>2415</v>
      </c>
      <c r="C888" s="32" t="s">
        <v>52</v>
      </c>
      <c r="D888" s="32" t="s">
        <v>2489</v>
      </c>
      <c r="E888" s="32" t="s">
        <v>2520</v>
      </c>
      <c r="F888" s="32" t="str">
        <f t="shared" si="33"/>
        <v>M and E-Extension Officer</v>
      </c>
      <c r="G888" s="32" t="s">
        <v>41</v>
      </c>
      <c r="H888" s="36">
        <v>45016.841874999998</v>
      </c>
      <c r="I888" s="36">
        <v>45017.841874999998</v>
      </c>
      <c r="J888" s="36">
        <f>I888+AE888</f>
        <v>45022.841874999998</v>
      </c>
      <c r="K888" s="36">
        <f>J888+AF888</f>
        <v>45047.841874999998</v>
      </c>
      <c r="L888" s="38" t="s">
        <v>46</v>
      </c>
      <c r="M888" s="39">
        <v>45038.841874999998</v>
      </c>
      <c r="N888" s="32" t="s">
        <v>48</v>
      </c>
      <c r="O888" s="32" t="s">
        <v>25</v>
      </c>
      <c r="P888" s="36"/>
      <c r="Q888" s="32"/>
      <c r="R888" s="32"/>
      <c r="S888" s="32"/>
      <c r="T888" s="36"/>
      <c r="U888" s="32"/>
      <c r="V888" s="32">
        <v>0</v>
      </c>
      <c r="W888" s="32"/>
      <c r="X888" s="32"/>
      <c r="Y888" s="32"/>
      <c r="Z888" s="32"/>
      <c r="AA888" s="32" t="s">
        <v>31</v>
      </c>
      <c r="AC888" s="38">
        <f>ABS(M888-J888)</f>
        <v>16</v>
      </c>
      <c r="AD888" s="40"/>
      <c r="AE888" s="37">
        <v>5</v>
      </c>
      <c r="AF888" s="37">
        <v>25</v>
      </c>
      <c r="AG888" s="32"/>
      <c r="AH888" s="32"/>
      <c r="AI888" s="32"/>
      <c r="AJ888" s="37">
        <f>I888-H888</f>
        <v>1</v>
      </c>
    </row>
    <row r="889" spans="1:38" x14ac:dyDescent="0.35">
      <c r="A889" s="32">
        <v>2464</v>
      </c>
      <c r="B889" s="32" t="s">
        <v>1627</v>
      </c>
      <c r="C889" s="32" t="s">
        <v>52</v>
      </c>
      <c r="D889" s="32" t="s">
        <v>2489</v>
      </c>
      <c r="E889" s="32" t="s">
        <v>2520</v>
      </c>
      <c r="F889" s="32" t="str">
        <f t="shared" si="33"/>
        <v>M and E-Extension Officer</v>
      </c>
      <c r="G889" s="32" t="s">
        <v>41</v>
      </c>
      <c r="H889" s="36">
        <v>45017.841874999998</v>
      </c>
      <c r="I889" s="36">
        <v>45021.841874999998</v>
      </c>
      <c r="J889" s="36">
        <f>I889+AE889</f>
        <v>45022.841874999998</v>
      </c>
      <c r="K889" s="36">
        <f>J889+AF889</f>
        <v>45038.841874999998</v>
      </c>
      <c r="L889" s="38" t="s">
        <v>46</v>
      </c>
      <c r="M889" s="39">
        <v>45027.841874999998</v>
      </c>
      <c r="N889" s="32" t="s">
        <v>21</v>
      </c>
      <c r="O889" s="32"/>
      <c r="P889" s="36">
        <v>45034.841874999998</v>
      </c>
      <c r="Q889" s="32" t="s">
        <v>21</v>
      </c>
      <c r="R889" s="32"/>
      <c r="S889" s="32"/>
      <c r="T889" s="36">
        <v>45031.841874999998</v>
      </c>
      <c r="U889" s="32"/>
      <c r="V889" s="32">
        <v>0</v>
      </c>
      <c r="W889" s="32"/>
      <c r="X889" s="32"/>
      <c r="Y889" s="32"/>
      <c r="Z889" s="32"/>
      <c r="AA889" s="32"/>
      <c r="AC889" s="38">
        <f>ABS(M889-J889)</f>
        <v>5</v>
      </c>
      <c r="AD889" s="40"/>
      <c r="AE889" s="37">
        <v>1</v>
      </c>
      <c r="AF889" s="37">
        <v>16</v>
      </c>
      <c r="AG889" s="32"/>
      <c r="AH889" s="32"/>
      <c r="AI889" s="32"/>
      <c r="AJ889" s="37">
        <f>I889-H889</f>
        <v>4</v>
      </c>
    </row>
    <row r="890" spans="1:38" x14ac:dyDescent="0.35">
      <c r="A890" s="32">
        <v>2432</v>
      </c>
      <c r="B890" s="32" t="s">
        <v>1667</v>
      </c>
      <c r="C890" s="32" t="s">
        <v>52</v>
      </c>
      <c r="D890" s="32" t="s">
        <v>2489</v>
      </c>
      <c r="E890" s="32" t="s">
        <v>2520</v>
      </c>
      <c r="F890" s="32" t="str">
        <f t="shared" si="33"/>
        <v>M and E-Extension Officer</v>
      </c>
      <c r="G890" s="32" t="s">
        <v>41</v>
      </c>
      <c r="H890" s="36">
        <v>44747.126967592594</v>
      </c>
      <c r="I890" s="36">
        <v>44748.126967592594</v>
      </c>
      <c r="J890" s="36">
        <f>I890+AE890</f>
        <v>44749.126967592594</v>
      </c>
      <c r="K890" s="36">
        <f>J890+AF890</f>
        <v>44759.126967592594</v>
      </c>
      <c r="L890" s="38" t="s">
        <v>46</v>
      </c>
      <c r="M890" s="39">
        <v>44754.126967592594</v>
      </c>
      <c r="N890" s="32" t="s">
        <v>21</v>
      </c>
      <c r="O890" s="32"/>
      <c r="P890" s="36">
        <v>44758.126967592594</v>
      </c>
      <c r="Q890" s="32" t="s">
        <v>21</v>
      </c>
      <c r="R890" s="32"/>
      <c r="S890" s="32"/>
      <c r="T890" s="36">
        <v>44755.126967592594</v>
      </c>
      <c r="U890" s="32"/>
      <c r="V890" s="32">
        <v>0</v>
      </c>
      <c r="W890" s="32"/>
      <c r="X890" s="32"/>
      <c r="Y890" s="32"/>
      <c r="Z890" s="32"/>
      <c r="AA890" s="32"/>
      <c r="AC890" s="38">
        <f>ABS(M890-J890)</f>
        <v>5</v>
      </c>
      <c r="AD890" s="40"/>
      <c r="AE890" s="37">
        <v>1</v>
      </c>
      <c r="AF890" s="37">
        <v>10</v>
      </c>
      <c r="AG890" s="32"/>
      <c r="AH890" s="32"/>
      <c r="AI890" s="32"/>
      <c r="AJ890" s="37">
        <f>I890-H890</f>
        <v>1</v>
      </c>
    </row>
    <row r="891" spans="1:38" x14ac:dyDescent="0.35">
      <c r="A891" s="32">
        <v>2344</v>
      </c>
      <c r="B891" s="32" t="s">
        <v>2263</v>
      </c>
      <c r="C891" s="32" t="s">
        <v>52</v>
      </c>
      <c r="D891" s="32" t="s">
        <v>2489</v>
      </c>
      <c r="E891" s="32" t="s">
        <v>2520</v>
      </c>
      <c r="F891" s="32" t="str">
        <f t="shared" si="33"/>
        <v>M and E-Extension Officer</v>
      </c>
      <c r="G891" s="32" t="s">
        <v>41</v>
      </c>
      <c r="H891" s="36">
        <v>45052.364525462966</v>
      </c>
      <c r="I891" s="36">
        <v>45054.364525462966</v>
      </c>
      <c r="J891" s="36">
        <f>I891+AE891</f>
        <v>45060.364525462966</v>
      </c>
      <c r="K891" s="36">
        <f>J891+AF891</f>
        <v>45077.364525462966</v>
      </c>
      <c r="L891" s="38" t="s">
        <v>46</v>
      </c>
      <c r="M891" s="39">
        <v>45068.364525462966</v>
      </c>
      <c r="N891" s="32" t="s">
        <v>48</v>
      </c>
      <c r="O891" s="32" t="s">
        <v>26</v>
      </c>
      <c r="P891" s="36"/>
      <c r="Q891" s="32"/>
      <c r="R891" s="32"/>
      <c r="S891" s="32"/>
      <c r="T891" s="36">
        <v>45070.364525462966</v>
      </c>
      <c r="U891" s="32"/>
      <c r="V891" s="32">
        <v>0</v>
      </c>
      <c r="W891" s="32"/>
      <c r="X891" s="32"/>
      <c r="Y891" s="32"/>
      <c r="Z891" s="32"/>
      <c r="AA891" s="32" t="s">
        <v>31</v>
      </c>
      <c r="AC891" s="38">
        <f>ABS(M891-J891)</f>
        <v>8</v>
      </c>
      <c r="AD891" s="40"/>
      <c r="AE891" s="37">
        <v>6</v>
      </c>
      <c r="AF891" s="37">
        <v>17</v>
      </c>
      <c r="AG891" s="32"/>
      <c r="AH891" s="32"/>
      <c r="AI891" s="32"/>
      <c r="AJ891" s="37">
        <f>I891-H891</f>
        <v>2</v>
      </c>
    </row>
    <row r="892" spans="1:38" x14ac:dyDescent="0.35">
      <c r="A892" s="32">
        <v>2209</v>
      </c>
      <c r="B892" s="32" t="s">
        <v>1396</v>
      </c>
      <c r="C892" s="32" t="s">
        <v>52</v>
      </c>
      <c r="D892" s="32" t="s">
        <v>2489</v>
      </c>
      <c r="E892" s="32" t="s">
        <v>2520</v>
      </c>
      <c r="F892" s="32" t="str">
        <f t="shared" si="33"/>
        <v>M and E-Extension Officer</v>
      </c>
      <c r="G892" s="32" t="s">
        <v>41</v>
      </c>
      <c r="H892" s="36">
        <v>45096.202615740738</v>
      </c>
      <c r="I892" s="36">
        <v>45097.202615740738</v>
      </c>
      <c r="J892" s="36">
        <f>I892+AE892</f>
        <v>45098.202615740738</v>
      </c>
      <c r="K892" s="36">
        <f>J892+AF892</f>
        <v>45115.202615740738</v>
      </c>
      <c r="L892" s="38" t="s">
        <v>46</v>
      </c>
      <c r="M892" s="39">
        <v>45113.202615740738</v>
      </c>
      <c r="N892" s="32" t="s">
        <v>20</v>
      </c>
      <c r="O892" s="32"/>
      <c r="P892" s="36">
        <v>45119.202615740738</v>
      </c>
      <c r="Q892" s="32" t="s">
        <v>20</v>
      </c>
      <c r="R892" s="36">
        <v>45115.202615740738</v>
      </c>
      <c r="S892" s="36">
        <v>45117.202615740738</v>
      </c>
      <c r="T892" s="36">
        <v>45116.202615740738</v>
      </c>
      <c r="U892" s="36">
        <v>45117.202615740738</v>
      </c>
      <c r="V892" s="41">
        <v>1</v>
      </c>
      <c r="W892" s="36">
        <v>45119.202615740738</v>
      </c>
      <c r="X892" s="36">
        <v>45120.202615740738</v>
      </c>
      <c r="Y892" s="36">
        <v>45123.202615740738</v>
      </c>
      <c r="Z892" s="32"/>
      <c r="AA892" s="32"/>
      <c r="AB892" s="5">
        <v>45138.202615740738</v>
      </c>
      <c r="AC892" s="38">
        <f>ABS(M892-J892)</f>
        <v>15</v>
      </c>
      <c r="AD892" s="37">
        <f>U892-H892</f>
        <v>21</v>
      </c>
      <c r="AE892" s="37">
        <v>1</v>
      </c>
      <c r="AF892" s="37">
        <v>17</v>
      </c>
      <c r="AG892" s="32">
        <v>153</v>
      </c>
      <c r="AH892" s="41">
        <f>W892-U892</f>
        <v>2</v>
      </c>
      <c r="AI892" s="42">
        <f>U892-M892</f>
        <v>4</v>
      </c>
      <c r="AJ892" s="37">
        <f>I892-H892</f>
        <v>1</v>
      </c>
      <c r="AK892">
        <f>AB892-U892</f>
        <v>21</v>
      </c>
      <c r="AL892" s="11">
        <f>Y892-X892</f>
        <v>3</v>
      </c>
    </row>
    <row r="893" spans="1:38" x14ac:dyDescent="0.35">
      <c r="A893" s="32">
        <v>2206</v>
      </c>
      <c r="B893" s="32" t="s">
        <v>2348</v>
      </c>
      <c r="C893" s="32" t="s">
        <v>52</v>
      </c>
      <c r="D893" s="32" t="s">
        <v>2489</v>
      </c>
      <c r="E893" s="32" t="s">
        <v>2520</v>
      </c>
      <c r="F893" s="32" t="str">
        <f t="shared" si="33"/>
        <v>M and E-Extension Officer</v>
      </c>
      <c r="G893" s="32" t="s">
        <v>41</v>
      </c>
      <c r="H893" s="36">
        <v>45091.202615740738</v>
      </c>
      <c r="I893" s="36">
        <v>45093.202615740738</v>
      </c>
      <c r="J893" s="36">
        <f>I893+AE893</f>
        <v>45098.202615740738</v>
      </c>
      <c r="K893" s="36">
        <f>J893+AF893</f>
        <v>45116.202615740738</v>
      </c>
      <c r="L893" s="38" t="s">
        <v>46</v>
      </c>
      <c r="M893" s="39">
        <v>45102.202615740738</v>
      </c>
      <c r="N893" s="32" t="s">
        <v>48</v>
      </c>
      <c r="O893" s="32" t="s">
        <v>28</v>
      </c>
      <c r="P893" s="36"/>
      <c r="Q893" s="32"/>
      <c r="R893" s="32"/>
      <c r="S893" s="32"/>
      <c r="T893" s="36">
        <v>45103.202615740738</v>
      </c>
      <c r="U893" s="32"/>
      <c r="V893" s="32">
        <v>0</v>
      </c>
      <c r="W893" s="32"/>
      <c r="X893" s="32"/>
      <c r="Y893" s="32"/>
      <c r="Z893" s="32"/>
      <c r="AA893" s="32" t="s">
        <v>31</v>
      </c>
      <c r="AC893" s="38">
        <f>ABS(M893-J893)</f>
        <v>4</v>
      </c>
      <c r="AD893" s="40"/>
      <c r="AE893" s="37">
        <v>5</v>
      </c>
      <c r="AF893" s="37">
        <v>18</v>
      </c>
      <c r="AG893" s="32"/>
      <c r="AH893" s="32"/>
      <c r="AI893" s="32"/>
      <c r="AJ893" s="37">
        <f>I893-H893</f>
        <v>2</v>
      </c>
    </row>
    <row r="894" spans="1:38" x14ac:dyDescent="0.35">
      <c r="A894" s="32">
        <v>2188</v>
      </c>
      <c r="B894" s="32" t="s">
        <v>1851</v>
      </c>
      <c r="C894" s="32" t="s">
        <v>52</v>
      </c>
      <c r="D894" s="32" t="s">
        <v>2489</v>
      </c>
      <c r="E894" s="32" t="s">
        <v>2520</v>
      </c>
      <c r="F894" s="32" t="str">
        <f t="shared" si="33"/>
        <v>M and E-Extension Officer</v>
      </c>
      <c r="G894" s="32" t="s">
        <v>41</v>
      </c>
      <c r="H894" s="36">
        <v>44996.531736111108</v>
      </c>
      <c r="I894" s="36">
        <v>44997.531736111108</v>
      </c>
      <c r="J894" s="36">
        <f>I894+AE894</f>
        <v>45000.531736111108</v>
      </c>
      <c r="K894" s="36">
        <f>J894+AF894</f>
        <v>45024.531736111108</v>
      </c>
      <c r="L894" s="38" t="s">
        <v>46</v>
      </c>
      <c r="M894" s="39">
        <v>45015.531736111108</v>
      </c>
      <c r="N894" s="32" t="s">
        <v>48</v>
      </c>
      <c r="O894" s="32" t="s">
        <v>24</v>
      </c>
      <c r="P894" s="36"/>
      <c r="Q894" s="32"/>
      <c r="R894" s="32"/>
      <c r="S894" s="32"/>
      <c r="T894" s="36">
        <v>45016.531736111108</v>
      </c>
      <c r="U894" s="32"/>
      <c r="V894" s="32">
        <v>0</v>
      </c>
      <c r="W894" s="32"/>
      <c r="X894" s="32"/>
      <c r="Y894" s="32"/>
      <c r="Z894" s="32"/>
      <c r="AA894" s="32" t="s">
        <v>30</v>
      </c>
      <c r="AC894" s="38">
        <f>ABS(M894-J894)</f>
        <v>15</v>
      </c>
      <c r="AD894" s="40"/>
      <c r="AE894" s="37">
        <v>3</v>
      </c>
      <c r="AF894" s="37">
        <v>24</v>
      </c>
      <c r="AG894" s="32"/>
      <c r="AH894" s="32"/>
      <c r="AI894" s="32"/>
      <c r="AJ894" s="37">
        <f>I894-H894</f>
        <v>1</v>
      </c>
    </row>
    <row r="895" spans="1:38" x14ac:dyDescent="0.35">
      <c r="A895" s="32">
        <v>2186</v>
      </c>
      <c r="B895" s="32" t="s">
        <v>2195</v>
      </c>
      <c r="C895" s="32" t="s">
        <v>52</v>
      </c>
      <c r="D895" s="32" t="s">
        <v>2489</v>
      </c>
      <c r="E895" s="32" t="s">
        <v>2520</v>
      </c>
      <c r="F895" s="32" t="str">
        <f t="shared" si="33"/>
        <v>M and E-Extension Officer</v>
      </c>
      <c r="G895" s="32" t="s">
        <v>41</v>
      </c>
      <c r="H895" s="36">
        <v>44996.531736111108</v>
      </c>
      <c r="I895" s="36">
        <v>44997.531736111108</v>
      </c>
      <c r="J895" s="36">
        <f>I895+AE895</f>
        <v>45000.531736111108</v>
      </c>
      <c r="K895" s="36">
        <f>J895+AF895</f>
        <v>45019.531736111108</v>
      </c>
      <c r="L895" s="38" t="s">
        <v>46</v>
      </c>
      <c r="M895" s="39">
        <v>45012.531736111108</v>
      </c>
      <c r="N895" s="32" t="s">
        <v>48</v>
      </c>
      <c r="O895" s="32" t="s">
        <v>24</v>
      </c>
      <c r="P895" s="36"/>
      <c r="Q895" s="32"/>
      <c r="R895" s="32"/>
      <c r="S895" s="32"/>
      <c r="T895" s="36"/>
      <c r="U895" s="32"/>
      <c r="V895" s="32">
        <v>0</v>
      </c>
      <c r="W895" s="32"/>
      <c r="X895" s="32"/>
      <c r="Y895" s="32"/>
      <c r="Z895" s="32"/>
      <c r="AA895" s="32" t="s">
        <v>31</v>
      </c>
      <c r="AC895" s="38">
        <f>ABS(M895-J895)</f>
        <v>12</v>
      </c>
      <c r="AD895" s="40"/>
      <c r="AE895" s="37">
        <v>3</v>
      </c>
      <c r="AF895" s="37">
        <v>19</v>
      </c>
      <c r="AG895" s="32"/>
      <c r="AH895" s="32"/>
      <c r="AI895" s="32"/>
      <c r="AJ895" s="37">
        <f>I895-H895</f>
        <v>1</v>
      </c>
    </row>
    <row r="896" spans="1:38" x14ac:dyDescent="0.35">
      <c r="A896" s="32">
        <v>2185</v>
      </c>
      <c r="B896" s="32" t="s">
        <v>1673</v>
      </c>
      <c r="C896" s="32" t="s">
        <v>52</v>
      </c>
      <c r="D896" s="32" t="s">
        <v>2489</v>
      </c>
      <c r="E896" s="32" t="s">
        <v>2520</v>
      </c>
      <c r="F896" s="32" t="str">
        <f t="shared" si="33"/>
        <v>M and E-Extension Officer</v>
      </c>
      <c r="G896" s="32" t="s">
        <v>41</v>
      </c>
      <c r="H896" s="36">
        <v>44997.531736111108</v>
      </c>
      <c r="I896" s="36">
        <v>44999.531736111108</v>
      </c>
      <c r="J896" s="36">
        <f>I896+AE896</f>
        <v>45000.531736111108</v>
      </c>
      <c r="K896" s="36">
        <f>J896+AF896</f>
        <v>45028.531736111108</v>
      </c>
      <c r="L896" s="38" t="s">
        <v>46</v>
      </c>
      <c r="M896" s="39">
        <v>45006.531736111108</v>
      </c>
      <c r="N896" s="32" t="s">
        <v>21</v>
      </c>
      <c r="O896" s="32"/>
      <c r="P896" s="36">
        <v>45011.531736111108</v>
      </c>
      <c r="Q896" s="32" t="s">
        <v>21</v>
      </c>
      <c r="R896" s="32"/>
      <c r="S896" s="32"/>
      <c r="T896" s="36">
        <v>45008.531736111108</v>
      </c>
      <c r="U896" s="32"/>
      <c r="V896" s="32">
        <v>0</v>
      </c>
      <c r="W896" s="32"/>
      <c r="X896" s="32"/>
      <c r="Y896" s="32"/>
      <c r="Z896" s="32"/>
      <c r="AA896" s="32"/>
      <c r="AC896" s="38">
        <f>ABS(M896-J896)</f>
        <v>6</v>
      </c>
      <c r="AD896" s="40"/>
      <c r="AE896" s="37">
        <v>1</v>
      </c>
      <c r="AF896" s="37">
        <v>28</v>
      </c>
      <c r="AG896" s="32"/>
      <c r="AH896" s="32"/>
      <c r="AI896" s="32"/>
      <c r="AJ896" s="37">
        <f>I896-H896</f>
        <v>2</v>
      </c>
    </row>
    <row r="897" spans="1:38" x14ac:dyDescent="0.35">
      <c r="A897" s="32">
        <v>2077</v>
      </c>
      <c r="B897" s="32" t="s">
        <v>1330</v>
      </c>
      <c r="C897" s="32" t="s">
        <v>52</v>
      </c>
      <c r="D897" s="32" t="s">
        <v>2489</v>
      </c>
      <c r="E897" s="32" t="s">
        <v>2520</v>
      </c>
      <c r="F897" s="32" t="str">
        <f t="shared" si="33"/>
        <v>M and E-Extension Officer</v>
      </c>
      <c r="G897" s="32" t="s">
        <v>41</v>
      </c>
      <c r="H897" s="36">
        <v>44916.441053240742</v>
      </c>
      <c r="I897" s="36">
        <v>44918.441053240742</v>
      </c>
      <c r="J897" s="36">
        <f>I897+AE897</f>
        <v>44923.441053240742</v>
      </c>
      <c r="K897" s="36">
        <f>J897+AF897</f>
        <v>44938.441053240742</v>
      </c>
      <c r="L897" s="38" t="s">
        <v>46</v>
      </c>
      <c r="M897" s="39">
        <v>44930.441053240742</v>
      </c>
      <c r="N897" s="32" t="s">
        <v>20</v>
      </c>
      <c r="O897" s="32"/>
      <c r="P897" s="36">
        <v>44934.441053240742</v>
      </c>
      <c r="Q897" s="32" t="s">
        <v>20</v>
      </c>
      <c r="R897" s="36">
        <v>44931.441053240742</v>
      </c>
      <c r="S897" s="36">
        <v>44934.441053240742</v>
      </c>
      <c r="T897" s="36">
        <v>44931.441053240742</v>
      </c>
      <c r="U897" s="36">
        <v>44940.441053240742</v>
      </c>
      <c r="V897" s="41">
        <v>1</v>
      </c>
      <c r="W897" s="36">
        <v>44944.441053240742</v>
      </c>
      <c r="X897" s="36">
        <v>44947.441053240742</v>
      </c>
      <c r="Y897" s="36">
        <v>44950.441053240742</v>
      </c>
      <c r="Z897" s="32"/>
      <c r="AA897" s="32"/>
      <c r="AB897" s="5">
        <v>44971.441053240742</v>
      </c>
      <c r="AC897" s="38">
        <f>ABS(M897-J897)</f>
        <v>7</v>
      </c>
      <c r="AD897" s="37">
        <f>U897-H897</f>
        <v>24</v>
      </c>
      <c r="AE897" s="37">
        <v>5</v>
      </c>
      <c r="AF897" s="37">
        <v>15</v>
      </c>
      <c r="AG897" s="32">
        <v>166</v>
      </c>
      <c r="AH897" s="41">
        <f>W897-U897</f>
        <v>4</v>
      </c>
      <c r="AI897" s="42">
        <f>U897-M897</f>
        <v>10</v>
      </c>
      <c r="AJ897" s="37">
        <f>I897-H897</f>
        <v>2</v>
      </c>
      <c r="AK897">
        <f>AB897-U897</f>
        <v>31</v>
      </c>
      <c r="AL897" s="11">
        <f>Y897-X897</f>
        <v>3</v>
      </c>
    </row>
    <row r="898" spans="1:38" x14ac:dyDescent="0.35">
      <c r="A898" s="32">
        <v>2016</v>
      </c>
      <c r="B898" s="32" t="s">
        <v>2421</v>
      </c>
      <c r="C898" s="32" t="s">
        <v>52</v>
      </c>
      <c r="D898" s="32" t="s">
        <v>2489</v>
      </c>
      <c r="E898" s="32" t="s">
        <v>2520</v>
      </c>
      <c r="F898" s="32" t="str">
        <f t="shared" si="33"/>
        <v>M and E-Extension Officer</v>
      </c>
      <c r="G898" s="32" t="s">
        <v>41</v>
      </c>
      <c r="H898" s="36">
        <v>45079.58390046296</v>
      </c>
      <c r="I898" s="36">
        <v>45083.58390046296</v>
      </c>
      <c r="J898" s="36">
        <f>I898+AE898</f>
        <v>45086.58390046296</v>
      </c>
      <c r="K898" s="36">
        <f>J898+AF898</f>
        <v>45111.58390046296</v>
      </c>
      <c r="L898" s="38" t="s">
        <v>46</v>
      </c>
      <c r="M898" s="39">
        <v>45090.58390046296</v>
      </c>
      <c r="N898" s="32" t="s">
        <v>48</v>
      </c>
      <c r="O898" s="32" t="s">
        <v>27</v>
      </c>
      <c r="P898" s="36"/>
      <c r="Q898" s="32"/>
      <c r="R898" s="32"/>
      <c r="S898" s="32"/>
      <c r="T898" s="36">
        <v>45094.58390046296</v>
      </c>
      <c r="U898" s="32"/>
      <c r="V898" s="32">
        <v>0</v>
      </c>
      <c r="W898" s="32"/>
      <c r="X898" s="32"/>
      <c r="Y898" s="32"/>
      <c r="Z898" s="32"/>
      <c r="AA898" s="32" t="s">
        <v>31</v>
      </c>
      <c r="AC898" s="38">
        <f>ABS(M898-J898)</f>
        <v>4</v>
      </c>
      <c r="AD898" s="40"/>
      <c r="AE898" s="37">
        <v>3</v>
      </c>
      <c r="AF898" s="37">
        <v>25</v>
      </c>
      <c r="AG898" s="32"/>
      <c r="AH898" s="32"/>
      <c r="AI898" s="32"/>
      <c r="AJ898" s="37">
        <f>I898-H898</f>
        <v>4</v>
      </c>
    </row>
    <row r="899" spans="1:38" x14ac:dyDescent="0.35">
      <c r="A899" s="32">
        <v>2013</v>
      </c>
      <c r="B899" s="32" t="s">
        <v>1498</v>
      </c>
      <c r="C899" s="32" t="s">
        <v>52</v>
      </c>
      <c r="D899" s="32" t="s">
        <v>2489</v>
      </c>
      <c r="E899" s="32" t="s">
        <v>2520</v>
      </c>
      <c r="F899" s="32" t="str">
        <f t="shared" ref="F899:F962" si="36">_xlfn.CONCAT(C899,"-",E899)</f>
        <v>M and E-Extension Officer</v>
      </c>
      <c r="G899" s="32" t="s">
        <v>41</v>
      </c>
      <c r="H899" s="36">
        <v>45082.58390046296</v>
      </c>
      <c r="I899" s="36">
        <v>45084.58390046296</v>
      </c>
      <c r="J899" s="36">
        <f>I899+AE899</f>
        <v>45086.58390046296</v>
      </c>
      <c r="K899" s="36">
        <f>J899+AF899</f>
        <v>45091.58390046296</v>
      </c>
      <c r="L899" s="38" t="s">
        <v>46</v>
      </c>
      <c r="M899" s="39">
        <v>45094.58390046296</v>
      </c>
      <c r="N899" s="32" t="s">
        <v>21</v>
      </c>
      <c r="O899" s="32"/>
      <c r="P899" s="36">
        <v>45099.58390046296</v>
      </c>
      <c r="Q899" s="32" t="s">
        <v>21</v>
      </c>
      <c r="R899" s="32"/>
      <c r="S899" s="32"/>
      <c r="T899" s="36">
        <v>45097.58390046296</v>
      </c>
      <c r="U899" s="32"/>
      <c r="V899" s="32">
        <v>0</v>
      </c>
      <c r="W899" s="32"/>
      <c r="X899" s="32"/>
      <c r="Y899" s="32"/>
      <c r="Z899" s="32"/>
      <c r="AA899" s="32"/>
      <c r="AC899" s="38">
        <f>ABS(M899-J899)</f>
        <v>8</v>
      </c>
      <c r="AD899" s="40"/>
      <c r="AE899" s="37">
        <v>2</v>
      </c>
      <c r="AF899" s="37">
        <v>5</v>
      </c>
      <c r="AG899" s="32"/>
      <c r="AH899" s="32"/>
      <c r="AI899" s="32"/>
      <c r="AJ899" s="37">
        <f>I899-H899</f>
        <v>2</v>
      </c>
    </row>
    <row r="900" spans="1:38" x14ac:dyDescent="0.35">
      <c r="A900" s="32">
        <v>1944</v>
      </c>
      <c r="B900" s="32" t="s">
        <v>2411</v>
      </c>
      <c r="C900" s="32" t="s">
        <v>52</v>
      </c>
      <c r="D900" s="32" t="s">
        <v>2489</v>
      </c>
      <c r="E900" s="32" t="s">
        <v>2520</v>
      </c>
      <c r="F900" s="32" t="str">
        <f t="shared" si="36"/>
        <v>M and E-Extension Officer</v>
      </c>
      <c r="G900" s="32" t="s">
        <v>41</v>
      </c>
      <c r="H900" s="36">
        <v>44986.264120370368</v>
      </c>
      <c r="I900" s="36">
        <v>44989.264120370368</v>
      </c>
      <c r="J900" s="36">
        <f>I900+AE900</f>
        <v>44990.264120370368</v>
      </c>
      <c r="K900" s="36">
        <f>J900+AF900</f>
        <v>45011.264120370368</v>
      </c>
      <c r="L900" s="38" t="s">
        <v>46</v>
      </c>
      <c r="M900" s="39">
        <v>44998.264120370368</v>
      </c>
      <c r="N900" s="32" t="s">
        <v>48</v>
      </c>
      <c r="O900" s="32" t="s">
        <v>24</v>
      </c>
      <c r="P900" s="36"/>
      <c r="Q900" s="32"/>
      <c r="R900" s="32"/>
      <c r="S900" s="32"/>
      <c r="T900" s="36"/>
      <c r="U900" s="32"/>
      <c r="V900" s="32">
        <v>0</v>
      </c>
      <c r="W900" s="32"/>
      <c r="X900" s="32"/>
      <c r="Y900" s="32"/>
      <c r="Z900" s="32"/>
      <c r="AA900" s="32" t="s">
        <v>31</v>
      </c>
      <c r="AC900" s="38">
        <f>ABS(M900-J900)</f>
        <v>8</v>
      </c>
      <c r="AD900" s="40"/>
      <c r="AE900" s="37">
        <v>1</v>
      </c>
      <c r="AF900" s="37">
        <v>21</v>
      </c>
      <c r="AG900" s="32"/>
      <c r="AH900" s="32"/>
      <c r="AI900" s="32"/>
      <c r="AJ900" s="37">
        <f>I900-H900</f>
        <v>3</v>
      </c>
    </row>
    <row r="901" spans="1:38" x14ac:dyDescent="0.35">
      <c r="A901" s="32">
        <v>1922</v>
      </c>
      <c r="B901" s="32" t="s">
        <v>1751</v>
      </c>
      <c r="C901" s="32" t="s">
        <v>52</v>
      </c>
      <c r="D901" s="32" t="s">
        <v>2489</v>
      </c>
      <c r="E901" s="32" t="s">
        <v>2520</v>
      </c>
      <c r="F901" s="32" t="str">
        <f t="shared" si="36"/>
        <v>M and E-Extension Officer</v>
      </c>
      <c r="G901" s="32" t="s">
        <v>41</v>
      </c>
      <c r="H901" s="36">
        <v>44793.391932870371</v>
      </c>
      <c r="I901" s="36">
        <v>44794.391932870371</v>
      </c>
      <c r="J901" s="36">
        <f>I901+AE901</f>
        <v>44798.391932870371</v>
      </c>
      <c r="K901" s="36">
        <f>J901+AF901</f>
        <v>44809.391932870371</v>
      </c>
      <c r="L901" s="38" t="s">
        <v>46</v>
      </c>
      <c r="M901" s="39">
        <v>44801.391932870371</v>
      </c>
      <c r="N901" s="32" t="s">
        <v>22</v>
      </c>
      <c r="O901" s="32"/>
      <c r="P901" s="36">
        <v>44805.391932870371</v>
      </c>
      <c r="Q901" s="32" t="s">
        <v>22</v>
      </c>
      <c r="R901" s="32"/>
      <c r="S901" s="32"/>
      <c r="T901" s="36">
        <v>44803.391932870371</v>
      </c>
      <c r="U901" s="32"/>
      <c r="V901" s="32">
        <v>0</v>
      </c>
      <c r="W901" s="32"/>
      <c r="X901" s="32"/>
      <c r="Y901" s="32"/>
      <c r="Z901" s="32"/>
      <c r="AA901" s="32"/>
      <c r="AC901" s="38">
        <f>ABS(M901-J901)</f>
        <v>3</v>
      </c>
      <c r="AD901" s="40"/>
      <c r="AE901" s="37">
        <v>4</v>
      </c>
      <c r="AF901" s="37">
        <v>11</v>
      </c>
      <c r="AG901" s="32"/>
      <c r="AH901" s="32"/>
      <c r="AI901" s="32"/>
      <c r="AJ901" s="37">
        <f>I901-H901</f>
        <v>1</v>
      </c>
    </row>
    <row r="902" spans="1:38" x14ac:dyDescent="0.35">
      <c r="A902" s="32">
        <v>1834</v>
      </c>
      <c r="B902" s="32" t="s">
        <v>2414</v>
      </c>
      <c r="C902" s="32" t="s">
        <v>52</v>
      </c>
      <c r="D902" s="32" t="s">
        <v>2489</v>
      </c>
      <c r="E902" s="32" t="s">
        <v>2520</v>
      </c>
      <c r="F902" s="32" t="str">
        <f t="shared" si="36"/>
        <v>M and E-Extension Officer</v>
      </c>
      <c r="G902" s="32" t="s">
        <v>41</v>
      </c>
      <c r="H902" s="36">
        <v>45036.367280092592</v>
      </c>
      <c r="I902" s="36">
        <v>45037.367280092592</v>
      </c>
      <c r="J902" s="36">
        <f>I902+AE902</f>
        <v>45040.367280092592</v>
      </c>
      <c r="K902" s="36">
        <f>J902+AF902</f>
        <v>45048.367280092592</v>
      </c>
      <c r="L902" s="38" t="s">
        <v>46</v>
      </c>
      <c r="M902" s="39">
        <v>45056.367280092592</v>
      </c>
      <c r="N902" s="32" t="s">
        <v>48</v>
      </c>
      <c r="O902" s="32" t="s">
        <v>25</v>
      </c>
      <c r="P902" s="36"/>
      <c r="Q902" s="32"/>
      <c r="R902" s="32"/>
      <c r="S902" s="32"/>
      <c r="T902" s="36"/>
      <c r="U902" s="32"/>
      <c r="V902" s="32">
        <v>0</v>
      </c>
      <c r="W902" s="32"/>
      <c r="X902" s="32"/>
      <c r="Y902" s="32"/>
      <c r="Z902" s="32"/>
      <c r="AA902" s="32" t="s">
        <v>31</v>
      </c>
      <c r="AC902" s="38">
        <f>ABS(M902-J902)</f>
        <v>16</v>
      </c>
      <c r="AD902" s="40"/>
      <c r="AE902" s="37">
        <v>3</v>
      </c>
      <c r="AF902" s="37">
        <v>8</v>
      </c>
      <c r="AG902" s="32"/>
      <c r="AH902" s="32"/>
      <c r="AI902" s="32"/>
      <c r="AJ902" s="37">
        <f>I902-H902</f>
        <v>1</v>
      </c>
    </row>
    <row r="903" spans="1:38" x14ac:dyDescent="0.35">
      <c r="A903" s="32">
        <v>1789</v>
      </c>
      <c r="B903" s="32" t="s">
        <v>1443</v>
      </c>
      <c r="C903" s="32" t="s">
        <v>52</v>
      </c>
      <c r="D903" s="32" t="s">
        <v>2489</v>
      </c>
      <c r="E903" s="32" t="s">
        <v>2520</v>
      </c>
      <c r="F903" s="32" t="str">
        <f t="shared" si="36"/>
        <v>M and E-Extension Officer</v>
      </c>
      <c r="G903" s="32" t="s">
        <v>41</v>
      </c>
      <c r="H903" s="36">
        <v>44661.356493055559</v>
      </c>
      <c r="I903" s="36">
        <v>44662.356493055559</v>
      </c>
      <c r="J903" s="36">
        <f>I903+AE903</f>
        <v>44665.356493055559</v>
      </c>
      <c r="K903" s="36">
        <f>J903+AF903</f>
        <v>44680.356493055559</v>
      </c>
      <c r="L903" s="38" t="s">
        <v>46</v>
      </c>
      <c r="M903" s="39">
        <v>44668.356493055559</v>
      </c>
      <c r="N903" s="32" t="s">
        <v>20</v>
      </c>
      <c r="O903" s="32"/>
      <c r="P903" s="36">
        <v>44673.356493055559</v>
      </c>
      <c r="Q903" s="32" t="s">
        <v>20</v>
      </c>
      <c r="R903" s="36">
        <v>44670.356493055559</v>
      </c>
      <c r="S903" s="36">
        <v>44673.356493055559</v>
      </c>
      <c r="T903" s="36">
        <v>44671.356493055559</v>
      </c>
      <c r="U903" s="36">
        <v>44677.356493055559</v>
      </c>
      <c r="V903" s="41">
        <v>1</v>
      </c>
      <c r="W903" s="36">
        <v>44681.356493055559</v>
      </c>
      <c r="X903" s="36">
        <v>44684.356493055559</v>
      </c>
      <c r="Y903" s="36">
        <v>44686.356493055559</v>
      </c>
      <c r="Z903" s="32"/>
      <c r="AA903" s="32"/>
      <c r="AB903" s="5">
        <v>44703.356493055559</v>
      </c>
      <c r="AC903" s="38">
        <f>ABS(M903-J903)</f>
        <v>3</v>
      </c>
      <c r="AD903" s="37">
        <f>U903-H903</f>
        <v>16</v>
      </c>
      <c r="AE903" s="37">
        <v>3</v>
      </c>
      <c r="AF903" s="37">
        <v>15</v>
      </c>
      <c r="AG903" s="32">
        <v>166</v>
      </c>
      <c r="AH903" s="41">
        <f>W903-U903</f>
        <v>4</v>
      </c>
      <c r="AI903" s="42">
        <f>U903-M903</f>
        <v>9</v>
      </c>
      <c r="AJ903" s="37">
        <f>I903-H903</f>
        <v>1</v>
      </c>
      <c r="AK903">
        <f>AB903-U903</f>
        <v>26</v>
      </c>
      <c r="AL903" s="11">
        <f>Y903-X903</f>
        <v>2</v>
      </c>
    </row>
    <row r="904" spans="1:38" x14ac:dyDescent="0.35">
      <c r="A904" s="32">
        <v>1786</v>
      </c>
      <c r="B904" s="32" t="s">
        <v>1063</v>
      </c>
      <c r="C904" s="32" t="s">
        <v>52</v>
      </c>
      <c r="D904" s="32" t="s">
        <v>2489</v>
      </c>
      <c r="E904" s="32" t="s">
        <v>2520</v>
      </c>
      <c r="F904" s="32" t="str">
        <f t="shared" si="36"/>
        <v>M and E-Extension Officer</v>
      </c>
      <c r="G904" s="32" t="s">
        <v>41</v>
      </c>
      <c r="H904" s="36">
        <v>44662.356493055559</v>
      </c>
      <c r="I904" s="36">
        <v>44664.356493055559</v>
      </c>
      <c r="J904" s="36">
        <f>I904+AE904</f>
        <v>44665.356493055559</v>
      </c>
      <c r="K904" s="36">
        <f>J904+AF904</f>
        <v>44690.356493055559</v>
      </c>
      <c r="L904" s="38" t="s">
        <v>47</v>
      </c>
      <c r="M904" s="39"/>
      <c r="N904" s="32"/>
      <c r="O904" s="32"/>
      <c r="P904" s="36"/>
      <c r="Q904" s="32"/>
      <c r="R904" s="32"/>
      <c r="S904" s="32"/>
      <c r="T904" s="36"/>
      <c r="U904" s="32"/>
      <c r="V904" s="32">
        <v>0</v>
      </c>
      <c r="W904" s="32"/>
      <c r="X904" s="32"/>
      <c r="Y904" s="32"/>
      <c r="Z904" s="32"/>
      <c r="AA904" s="32"/>
      <c r="AC904" s="38"/>
      <c r="AD904" s="40"/>
      <c r="AE904" s="37">
        <v>1</v>
      </c>
      <c r="AF904" s="37">
        <v>25</v>
      </c>
      <c r="AG904" s="32"/>
      <c r="AH904" s="32"/>
      <c r="AI904" s="32"/>
      <c r="AJ904" s="37">
        <f>I904-H904</f>
        <v>2</v>
      </c>
    </row>
    <row r="905" spans="1:38" x14ac:dyDescent="0.35">
      <c r="A905" s="32">
        <v>1783</v>
      </c>
      <c r="B905" s="32" t="s">
        <v>1576</v>
      </c>
      <c r="C905" s="32" t="s">
        <v>52</v>
      </c>
      <c r="D905" s="32" t="s">
        <v>2489</v>
      </c>
      <c r="E905" s="32" t="s">
        <v>2520</v>
      </c>
      <c r="F905" s="32" t="str">
        <f t="shared" si="36"/>
        <v>M and E-Extension Officer</v>
      </c>
      <c r="G905" s="32" t="s">
        <v>41</v>
      </c>
      <c r="H905" s="36">
        <v>44659.356493055559</v>
      </c>
      <c r="I905" s="36">
        <v>44663.356493055559</v>
      </c>
      <c r="J905" s="36">
        <f>I905+AE905</f>
        <v>44665.356493055559</v>
      </c>
      <c r="K905" s="36">
        <f>J905+AF905</f>
        <v>44686.356493055559</v>
      </c>
      <c r="L905" s="38" t="s">
        <v>46</v>
      </c>
      <c r="M905" s="39">
        <v>44673.356493055559</v>
      </c>
      <c r="N905" s="32" t="s">
        <v>21</v>
      </c>
      <c r="O905" s="32"/>
      <c r="P905" s="36">
        <v>44678.356493055559</v>
      </c>
      <c r="Q905" s="32" t="s">
        <v>21</v>
      </c>
      <c r="R905" s="32"/>
      <c r="S905" s="32"/>
      <c r="T905" s="36">
        <v>44674.356493055559</v>
      </c>
      <c r="U905" s="32"/>
      <c r="V905" s="32">
        <v>0</v>
      </c>
      <c r="W905" s="32"/>
      <c r="X905" s="32"/>
      <c r="Y905" s="32"/>
      <c r="Z905" s="32"/>
      <c r="AA905" s="32"/>
      <c r="AC905" s="38">
        <f>ABS(M905-J905)</f>
        <v>8</v>
      </c>
      <c r="AD905" s="40"/>
      <c r="AE905" s="37">
        <v>2</v>
      </c>
      <c r="AF905" s="37">
        <v>21</v>
      </c>
      <c r="AG905" s="32"/>
      <c r="AH905" s="32"/>
      <c r="AI905" s="32"/>
      <c r="AJ905" s="37">
        <f>I905-H905</f>
        <v>4</v>
      </c>
    </row>
    <row r="906" spans="1:38" x14ac:dyDescent="0.35">
      <c r="A906" s="32">
        <v>1769</v>
      </c>
      <c r="B906" s="32" t="s">
        <v>1446</v>
      </c>
      <c r="C906" s="32" t="s">
        <v>52</v>
      </c>
      <c r="D906" s="32" t="s">
        <v>2489</v>
      </c>
      <c r="E906" s="32" t="s">
        <v>2520</v>
      </c>
      <c r="F906" s="32" t="str">
        <f t="shared" si="36"/>
        <v>M and E-Extension Officer</v>
      </c>
      <c r="G906" s="32" t="s">
        <v>41</v>
      </c>
      <c r="H906" s="36">
        <v>45099.652581018519</v>
      </c>
      <c r="I906" s="36">
        <v>45100.652581018519</v>
      </c>
      <c r="J906" s="36">
        <f>I906+AE906</f>
        <v>45105.652581018519</v>
      </c>
      <c r="K906" s="36">
        <f>J906+AF906</f>
        <v>45115.652581018519</v>
      </c>
      <c r="L906" s="38" t="s">
        <v>46</v>
      </c>
      <c r="M906" s="39">
        <v>45109.652581018519</v>
      </c>
      <c r="N906" s="32" t="s">
        <v>20</v>
      </c>
      <c r="O906" s="32"/>
      <c r="P906" s="36">
        <v>45115.652581018519</v>
      </c>
      <c r="Q906" s="32" t="s">
        <v>20</v>
      </c>
      <c r="R906" s="36">
        <v>45111.652581018519</v>
      </c>
      <c r="S906" s="36">
        <v>45115.652581018519</v>
      </c>
      <c r="T906" s="36">
        <v>45111.652581018519</v>
      </c>
      <c r="U906" s="36">
        <v>45121.652581018519</v>
      </c>
      <c r="V906" s="41">
        <v>1</v>
      </c>
      <c r="W906" s="36">
        <v>45123.652581018519</v>
      </c>
      <c r="X906" s="36">
        <v>45126.652581018519</v>
      </c>
      <c r="Y906" s="36">
        <v>45127.652581018519</v>
      </c>
      <c r="Z906" s="32"/>
      <c r="AA906" s="32"/>
      <c r="AB906" s="5">
        <v>45149.652581018519</v>
      </c>
      <c r="AC906" s="38">
        <f>ABS(M906-J906)</f>
        <v>4</v>
      </c>
      <c r="AD906" s="37">
        <f>U906-H906</f>
        <v>22</v>
      </c>
      <c r="AE906" s="37">
        <v>5</v>
      </c>
      <c r="AF906" s="37">
        <v>10</v>
      </c>
      <c r="AG906" s="32">
        <v>171</v>
      </c>
      <c r="AH906" s="41">
        <f>W906-U906</f>
        <v>2</v>
      </c>
      <c r="AI906" s="42">
        <f>U906-M906</f>
        <v>12</v>
      </c>
      <c r="AJ906" s="37">
        <f>I906-H906</f>
        <v>1</v>
      </c>
      <c r="AK906">
        <f>AB906-U906</f>
        <v>28</v>
      </c>
      <c r="AL906" s="11">
        <f>Y906-X906</f>
        <v>1</v>
      </c>
    </row>
    <row r="907" spans="1:38" x14ac:dyDescent="0.35">
      <c r="A907" s="32">
        <v>1762</v>
      </c>
      <c r="B907" s="32" t="s">
        <v>1843</v>
      </c>
      <c r="C907" s="32" t="s">
        <v>52</v>
      </c>
      <c r="D907" s="32" t="s">
        <v>2489</v>
      </c>
      <c r="E907" s="32" t="s">
        <v>2520</v>
      </c>
      <c r="F907" s="32" t="str">
        <f t="shared" si="36"/>
        <v>M and E-Extension Officer</v>
      </c>
      <c r="G907" s="32" t="s">
        <v>41</v>
      </c>
      <c r="H907" s="36">
        <v>45102.652581018519</v>
      </c>
      <c r="I907" s="36">
        <v>45103.652581018519</v>
      </c>
      <c r="J907" s="36">
        <f>I907+AE907</f>
        <v>45105.652581018519</v>
      </c>
      <c r="K907" s="36">
        <f>J907+AF907</f>
        <v>45114.652581018519</v>
      </c>
      <c r="L907" s="38" t="s">
        <v>46</v>
      </c>
      <c r="M907" s="39">
        <v>45111.652581018519</v>
      </c>
      <c r="N907" s="32" t="s">
        <v>48</v>
      </c>
      <c r="O907" s="32" t="s">
        <v>27</v>
      </c>
      <c r="P907" s="36"/>
      <c r="Q907" s="32"/>
      <c r="R907" s="32"/>
      <c r="S907" s="32"/>
      <c r="T907" s="36"/>
      <c r="U907" s="32"/>
      <c r="V907" s="32">
        <v>0</v>
      </c>
      <c r="W907" s="32"/>
      <c r="X907" s="32"/>
      <c r="Y907" s="32"/>
      <c r="Z907" s="32"/>
      <c r="AA907" s="32" t="s">
        <v>30</v>
      </c>
      <c r="AC907" s="38">
        <f>ABS(M907-J907)</f>
        <v>6</v>
      </c>
      <c r="AD907" s="40"/>
      <c r="AE907" s="37">
        <v>2</v>
      </c>
      <c r="AF907" s="37">
        <v>9</v>
      </c>
      <c r="AG907" s="32"/>
      <c r="AH907" s="32"/>
      <c r="AI907" s="32"/>
      <c r="AJ907" s="37">
        <f>I907-H907</f>
        <v>1</v>
      </c>
    </row>
    <row r="908" spans="1:38" x14ac:dyDescent="0.35">
      <c r="A908" s="32">
        <v>1725</v>
      </c>
      <c r="B908" s="32" t="s">
        <v>2346</v>
      </c>
      <c r="C908" s="32" t="s">
        <v>52</v>
      </c>
      <c r="D908" s="32" t="s">
        <v>2489</v>
      </c>
      <c r="E908" s="32" t="s">
        <v>2520</v>
      </c>
      <c r="F908" s="32" t="str">
        <f t="shared" si="36"/>
        <v>M and E-Extension Officer</v>
      </c>
      <c r="G908" s="32" t="s">
        <v>41</v>
      </c>
      <c r="H908" s="36">
        <v>44860.500428240739</v>
      </c>
      <c r="I908" s="36">
        <v>44863.500428240739</v>
      </c>
      <c r="J908" s="36">
        <f>I908+AE908</f>
        <v>44868.500428240739</v>
      </c>
      <c r="K908" s="36">
        <f>J908+AF908</f>
        <v>44892.500428240739</v>
      </c>
      <c r="L908" s="38" t="s">
        <v>46</v>
      </c>
      <c r="M908" s="39">
        <v>44882.500428240739</v>
      </c>
      <c r="N908" s="32" t="s">
        <v>48</v>
      </c>
      <c r="O908" s="32" t="s">
        <v>27</v>
      </c>
      <c r="P908" s="36"/>
      <c r="Q908" s="32"/>
      <c r="R908" s="32"/>
      <c r="S908" s="32"/>
      <c r="T908" s="36"/>
      <c r="U908" s="32"/>
      <c r="V908" s="32">
        <v>0</v>
      </c>
      <c r="W908" s="32"/>
      <c r="X908" s="32"/>
      <c r="Y908" s="32"/>
      <c r="Z908" s="32"/>
      <c r="AA908" s="32" t="s">
        <v>31</v>
      </c>
      <c r="AC908" s="38">
        <f>ABS(M908-J908)</f>
        <v>14</v>
      </c>
      <c r="AD908" s="40"/>
      <c r="AE908" s="37">
        <v>5</v>
      </c>
      <c r="AF908" s="37">
        <v>24</v>
      </c>
      <c r="AG908" s="32"/>
      <c r="AH908" s="32"/>
      <c r="AI908" s="32"/>
      <c r="AJ908" s="37">
        <f>I908-H908</f>
        <v>3</v>
      </c>
    </row>
    <row r="909" spans="1:38" x14ac:dyDescent="0.35">
      <c r="A909" s="32">
        <v>1723</v>
      </c>
      <c r="B909" s="32" t="s">
        <v>1064</v>
      </c>
      <c r="C909" s="32" t="s">
        <v>52</v>
      </c>
      <c r="D909" s="32" t="s">
        <v>2489</v>
      </c>
      <c r="E909" s="32" t="s">
        <v>2520</v>
      </c>
      <c r="F909" s="32" t="str">
        <f t="shared" si="36"/>
        <v>M and E-Extension Officer</v>
      </c>
      <c r="G909" s="32" t="s">
        <v>41</v>
      </c>
      <c r="H909" s="36">
        <v>44861.500428240739</v>
      </c>
      <c r="I909" s="36">
        <v>44863.500428240739</v>
      </c>
      <c r="J909" s="36">
        <f>I909+AE909</f>
        <v>44868.500428240739</v>
      </c>
      <c r="K909" s="36">
        <f>J909+AF909</f>
        <v>44878.500428240739</v>
      </c>
      <c r="L909" s="38" t="s">
        <v>47</v>
      </c>
      <c r="M909" s="39"/>
      <c r="N909" s="32"/>
      <c r="O909" s="32"/>
      <c r="P909" s="36"/>
      <c r="Q909" s="32"/>
      <c r="R909" s="32"/>
      <c r="S909" s="32"/>
      <c r="T909" s="36"/>
      <c r="U909" s="32"/>
      <c r="V909" s="32">
        <v>0</v>
      </c>
      <c r="W909" s="32"/>
      <c r="X909" s="32"/>
      <c r="Y909" s="32"/>
      <c r="Z909" s="32"/>
      <c r="AA909" s="32"/>
      <c r="AC909" s="38"/>
      <c r="AD909" s="40"/>
      <c r="AE909" s="37">
        <v>5</v>
      </c>
      <c r="AF909" s="37">
        <v>10</v>
      </c>
      <c r="AG909" s="32"/>
      <c r="AH909" s="32"/>
      <c r="AI909" s="32"/>
      <c r="AJ909" s="37">
        <f>I909-H909</f>
        <v>2</v>
      </c>
    </row>
    <row r="910" spans="1:38" x14ac:dyDescent="0.35">
      <c r="A910" s="32">
        <v>1622</v>
      </c>
      <c r="B910" s="32" t="s">
        <v>1752</v>
      </c>
      <c r="C910" s="32" t="s">
        <v>52</v>
      </c>
      <c r="D910" s="32" t="s">
        <v>2489</v>
      </c>
      <c r="E910" s="32" t="s">
        <v>2520</v>
      </c>
      <c r="F910" s="32" t="str">
        <f t="shared" si="36"/>
        <v>M and E-Extension Officer</v>
      </c>
      <c r="G910" s="32" t="s">
        <v>41</v>
      </c>
      <c r="H910" s="36">
        <v>44639.297905092593</v>
      </c>
      <c r="I910" s="36">
        <v>44640.297905092593</v>
      </c>
      <c r="J910" s="36">
        <f>I910+AE910</f>
        <v>44645.297905092593</v>
      </c>
      <c r="K910" s="36">
        <f>J910+AF910</f>
        <v>44653.297905092593</v>
      </c>
      <c r="L910" s="38" t="s">
        <v>46</v>
      </c>
      <c r="M910" s="39">
        <v>44655.297905092593</v>
      </c>
      <c r="N910" s="32" t="s">
        <v>22</v>
      </c>
      <c r="O910" s="32"/>
      <c r="P910" s="36">
        <v>44658.297905092593</v>
      </c>
      <c r="Q910" s="32" t="s">
        <v>22</v>
      </c>
      <c r="R910" s="32"/>
      <c r="S910" s="32"/>
      <c r="T910" s="36">
        <v>44657.297905092593</v>
      </c>
      <c r="U910" s="32"/>
      <c r="V910" s="32">
        <v>0</v>
      </c>
      <c r="W910" s="32"/>
      <c r="X910" s="32"/>
      <c r="Y910" s="32"/>
      <c r="Z910" s="32"/>
      <c r="AA910" s="32"/>
      <c r="AC910" s="38">
        <f>ABS(M910-J910)</f>
        <v>10</v>
      </c>
      <c r="AD910" s="40"/>
      <c r="AE910" s="37">
        <v>5</v>
      </c>
      <c r="AF910" s="37">
        <v>8</v>
      </c>
      <c r="AG910" s="32"/>
      <c r="AH910" s="32"/>
      <c r="AI910" s="32"/>
      <c r="AJ910" s="37">
        <f>I910-H910</f>
        <v>1</v>
      </c>
    </row>
    <row r="911" spans="1:38" x14ac:dyDescent="0.35">
      <c r="A911" s="32">
        <v>1607</v>
      </c>
      <c r="B911" s="32" t="s">
        <v>1793</v>
      </c>
      <c r="C911" s="32" t="s">
        <v>52</v>
      </c>
      <c r="D911" s="32" t="s">
        <v>2489</v>
      </c>
      <c r="E911" s="32" t="s">
        <v>2520</v>
      </c>
      <c r="F911" s="32" t="str">
        <f t="shared" si="36"/>
        <v>M and E-Extension Officer</v>
      </c>
      <c r="G911" s="32" t="s">
        <v>41</v>
      </c>
      <c r="H911" s="36">
        <v>44561.819027777776</v>
      </c>
      <c r="I911" s="36">
        <v>44564.819027777776</v>
      </c>
      <c r="J911" s="36">
        <f>I911+AE911</f>
        <v>44569.819027777776</v>
      </c>
      <c r="K911" s="36">
        <f>J911+AF911</f>
        <v>44578.819027777776</v>
      </c>
      <c r="L911" s="38" t="s">
        <v>46</v>
      </c>
      <c r="M911" s="39">
        <v>44581.819027777776</v>
      </c>
      <c r="N911" s="32" t="s">
        <v>48</v>
      </c>
      <c r="O911" s="32" t="s">
        <v>24</v>
      </c>
      <c r="P911" s="36"/>
      <c r="Q911" s="32"/>
      <c r="R911" s="32"/>
      <c r="S911" s="32"/>
      <c r="T911" s="36">
        <v>44584.819027777776</v>
      </c>
      <c r="U911" s="32"/>
      <c r="V911" s="32">
        <v>0</v>
      </c>
      <c r="W911" s="32"/>
      <c r="X911" s="32"/>
      <c r="Y911" s="32"/>
      <c r="Z911" s="32"/>
      <c r="AA911" s="32" t="s">
        <v>30</v>
      </c>
      <c r="AC911" s="38">
        <f>ABS(M911-J911)</f>
        <v>12</v>
      </c>
      <c r="AD911" s="40"/>
      <c r="AE911" s="37">
        <v>5</v>
      </c>
      <c r="AF911" s="37">
        <v>9</v>
      </c>
      <c r="AG911" s="32"/>
      <c r="AH911" s="32"/>
      <c r="AI911" s="32"/>
      <c r="AJ911" s="37">
        <f>I911-H911</f>
        <v>3</v>
      </c>
    </row>
    <row r="912" spans="1:38" x14ac:dyDescent="0.35">
      <c r="A912" s="32">
        <v>1606</v>
      </c>
      <c r="B912" s="32" t="s">
        <v>1670</v>
      </c>
      <c r="C912" s="32" t="s">
        <v>52</v>
      </c>
      <c r="D912" s="32" t="s">
        <v>2489</v>
      </c>
      <c r="E912" s="32" t="s">
        <v>2520</v>
      </c>
      <c r="F912" s="32" t="str">
        <f t="shared" si="36"/>
        <v>M and E-Extension Officer</v>
      </c>
      <c r="G912" s="32" t="s">
        <v>41</v>
      </c>
      <c r="H912" s="36">
        <v>44563.819027777776</v>
      </c>
      <c r="I912" s="36">
        <v>44565.819027777776</v>
      </c>
      <c r="J912" s="36">
        <f>I912+AE912</f>
        <v>44569.819027777776</v>
      </c>
      <c r="K912" s="36">
        <f>J912+AF912</f>
        <v>44599.819027777776</v>
      </c>
      <c r="L912" s="38" t="s">
        <v>46</v>
      </c>
      <c r="M912" s="39">
        <v>44572.819027777776</v>
      </c>
      <c r="N912" s="32" t="s">
        <v>21</v>
      </c>
      <c r="O912" s="32"/>
      <c r="P912" s="36">
        <v>44574.819027777776</v>
      </c>
      <c r="Q912" s="32" t="s">
        <v>21</v>
      </c>
      <c r="R912" s="32"/>
      <c r="S912" s="32"/>
      <c r="T912" s="36">
        <v>44573.819027777776</v>
      </c>
      <c r="U912" s="32"/>
      <c r="V912" s="32">
        <v>0</v>
      </c>
      <c r="W912" s="32"/>
      <c r="X912" s="32"/>
      <c r="Y912" s="32"/>
      <c r="Z912" s="32"/>
      <c r="AA912" s="32"/>
      <c r="AC912" s="38">
        <f>ABS(M912-J912)</f>
        <v>3</v>
      </c>
      <c r="AD912" s="40"/>
      <c r="AE912" s="37">
        <v>4</v>
      </c>
      <c r="AF912" s="37">
        <v>30</v>
      </c>
      <c r="AG912" s="32"/>
      <c r="AH912" s="32"/>
      <c r="AI912" s="32"/>
      <c r="AJ912" s="37">
        <f>I912-H912</f>
        <v>2</v>
      </c>
    </row>
    <row r="913" spans="1:38" x14ac:dyDescent="0.35">
      <c r="A913" s="32">
        <v>1605</v>
      </c>
      <c r="B913" s="32" t="s">
        <v>1068</v>
      </c>
      <c r="C913" s="32" t="s">
        <v>52</v>
      </c>
      <c r="D913" s="32" t="s">
        <v>2489</v>
      </c>
      <c r="E913" s="32" t="s">
        <v>2520</v>
      </c>
      <c r="F913" s="32" t="str">
        <f t="shared" si="36"/>
        <v>M and E-Extension Officer</v>
      </c>
      <c r="G913" s="32" t="s">
        <v>41</v>
      </c>
      <c r="H913" s="36">
        <v>44560.819027777776</v>
      </c>
      <c r="I913" s="36">
        <v>44564.819027777776</v>
      </c>
      <c r="J913" s="36">
        <f>I913+AE913</f>
        <v>44569.819027777776</v>
      </c>
      <c r="K913" s="36">
        <f>J913+AF913</f>
        <v>44577.819027777776</v>
      </c>
      <c r="L913" s="38" t="s">
        <v>47</v>
      </c>
      <c r="M913" s="39"/>
      <c r="N913" s="32"/>
      <c r="O913" s="32"/>
      <c r="P913" s="36"/>
      <c r="Q913" s="32"/>
      <c r="R913" s="32"/>
      <c r="S913" s="32"/>
      <c r="T913" s="36"/>
      <c r="U913" s="32"/>
      <c r="V913" s="32">
        <v>0</v>
      </c>
      <c r="W913" s="32"/>
      <c r="X913" s="32"/>
      <c r="Y913" s="32"/>
      <c r="Z913" s="32"/>
      <c r="AA913" s="32"/>
      <c r="AC913" s="38"/>
      <c r="AD913" s="40"/>
      <c r="AE913" s="37">
        <v>5</v>
      </c>
      <c r="AF913" s="37">
        <v>8</v>
      </c>
      <c r="AG913" s="32"/>
      <c r="AH913" s="32"/>
      <c r="AI913" s="32"/>
      <c r="AJ913" s="37">
        <f>I913-H913</f>
        <v>4</v>
      </c>
    </row>
    <row r="914" spans="1:38" x14ac:dyDescent="0.35">
      <c r="A914" s="32">
        <v>1601</v>
      </c>
      <c r="B914" s="32" t="s">
        <v>2190</v>
      </c>
      <c r="C914" s="32" t="s">
        <v>52</v>
      </c>
      <c r="D914" s="32" t="s">
        <v>2489</v>
      </c>
      <c r="E914" s="32" t="s">
        <v>2520</v>
      </c>
      <c r="F914" s="32" t="str">
        <f t="shared" si="36"/>
        <v>M and E-Extension Officer</v>
      </c>
      <c r="G914" s="32" t="s">
        <v>41</v>
      </c>
      <c r="H914" s="36">
        <v>44563.819027777776</v>
      </c>
      <c r="I914" s="36">
        <v>44565.819027777776</v>
      </c>
      <c r="J914" s="36">
        <f>I914+AE914</f>
        <v>44569.819027777776</v>
      </c>
      <c r="K914" s="36">
        <f>J914+AF914</f>
        <v>44596.819027777776</v>
      </c>
      <c r="L914" s="38" t="s">
        <v>46</v>
      </c>
      <c r="M914" s="39">
        <v>44583.819027777776</v>
      </c>
      <c r="N914" s="32" t="s">
        <v>48</v>
      </c>
      <c r="O914" s="32" t="s">
        <v>26</v>
      </c>
      <c r="P914" s="36"/>
      <c r="Q914" s="32"/>
      <c r="R914" s="32"/>
      <c r="S914" s="32"/>
      <c r="T914" s="36">
        <v>44587.819027777776</v>
      </c>
      <c r="U914" s="32"/>
      <c r="V914" s="32">
        <v>0</v>
      </c>
      <c r="W914" s="32"/>
      <c r="X914" s="32"/>
      <c r="Y914" s="32"/>
      <c r="Z914" s="32"/>
      <c r="AA914" s="32" t="s">
        <v>31</v>
      </c>
      <c r="AC914" s="38">
        <f>ABS(M914-J914)</f>
        <v>14</v>
      </c>
      <c r="AD914" s="40"/>
      <c r="AE914" s="37">
        <v>4</v>
      </c>
      <c r="AF914" s="37">
        <v>27</v>
      </c>
      <c r="AG914" s="32"/>
      <c r="AH914" s="32"/>
      <c r="AI914" s="32"/>
      <c r="AJ914" s="37">
        <f>I914-H914</f>
        <v>2</v>
      </c>
    </row>
    <row r="915" spans="1:38" x14ac:dyDescent="0.35">
      <c r="A915" s="32">
        <v>1479</v>
      </c>
      <c r="B915" s="32" t="s">
        <v>1796</v>
      </c>
      <c r="C915" s="32" t="s">
        <v>52</v>
      </c>
      <c r="D915" s="32" t="s">
        <v>2489</v>
      </c>
      <c r="E915" s="32" t="s">
        <v>2520</v>
      </c>
      <c r="F915" s="32" t="str">
        <f t="shared" si="36"/>
        <v>M and E-Extension Officer</v>
      </c>
      <c r="G915" s="32" t="s">
        <v>41</v>
      </c>
      <c r="H915" s="36">
        <v>44951.278946759259</v>
      </c>
      <c r="I915" s="36">
        <v>44952.278946759259</v>
      </c>
      <c r="J915" s="36">
        <f>I915+AE915</f>
        <v>44954.278946759259</v>
      </c>
      <c r="K915" s="36">
        <f>J915+AF915</f>
        <v>44979.278946759259</v>
      </c>
      <c r="L915" s="38" t="s">
        <v>46</v>
      </c>
      <c r="M915" s="39">
        <v>44958.278946759259</v>
      </c>
      <c r="N915" s="32" t="s">
        <v>48</v>
      </c>
      <c r="O915" s="32" t="s">
        <v>24</v>
      </c>
      <c r="P915" s="36"/>
      <c r="Q915" s="32"/>
      <c r="R915" s="32"/>
      <c r="S915" s="32"/>
      <c r="T915" s="36"/>
      <c r="U915" s="32"/>
      <c r="V915" s="32">
        <v>0</v>
      </c>
      <c r="W915" s="32"/>
      <c r="X915" s="32"/>
      <c r="Y915" s="32"/>
      <c r="Z915" s="32"/>
      <c r="AA915" s="32" t="s">
        <v>30</v>
      </c>
      <c r="AC915" s="38">
        <f>ABS(M915-J915)</f>
        <v>4</v>
      </c>
      <c r="AD915" s="40"/>
      <c r="AE915" s="37">
        <v>2</v>
      </c>
      <c r="AF915" s="37">
        <v>25</v>
      </c>
      <c r="AG915" s="32"/>
      <c r="AH915" s="32"/>
      <c r="AI915" s="32"/>
      <c r="AJ915" s="37">
        <f>I915-H915</f>
        <v>1</v>
      </c>
    </row>
    <row r="916" spans="1:38" x14ac:dyDescent="0.35">
      <c r="A916" s="32">
        <v>1379</v>
      </c>
      <c r="B916" s="32" t="s">
        <v>2039</v>
      </c>
      <c r="C916" s="32" t="s">
        <v>52</v>
      </c>
      <c r="D916" s="32" t="s">
        <v>2489</v>
      </c>
      <c r="E916" s="32" t="s">
        <v>2520</v>
      </c>
      <c r="F916" s="32" t="str">
        <f t="shared" si="36"/>
        <v>M and E-Extension Officer</v>
      </c>
      <c r="G916" s="32" t="s">
        <v>41</v>
      </c>
      <c r="H916" s="36">
        <v>44864.130648148152</v>
      </c>
      <c r="I916" s="36">
        <v>44865.130648148152</v>
      </c>
      <c r="J916" s="36">
        <f>I916+AE916</f>
        <v>44869.130648148152</v>
      </c>
      <c r="K916" s="36">
        <f>J916+AF916</f>
        <v>44888.130648148152</v>
      </c>
      <c r="L916" s="38" t="s">
        <v>46</v>
      </c>
      <c r="M916" s="39">
        <v>44877.130648148152</v>
      </c>
      <c r="N916" s="32" t="s">
        <v>48</v>
      </c>
      <c r="O916" s="32" t="s">
        <v>28</v>
      </c>
      <c r="P916" s="36"/>
      <c r="Q916" s="32"/>
      <c r="R916" s="32"/>
      <c r="S916" s="32"/>
      <c r="T916" s="36"/>
      <c r="U916" s="32"/>
      <c r="V916" s="32">
        <v>0</v>
      </c>
      <c r="W916" s="32"/>
      <c r="X916" s="32"/>
      <c r="Y916" s="32"/>
      <c r="Z916" s="32"/>
      <c r="AA916" s="32" t="s">
        <v>30</v>
      </c>
      <c r="AC916" s="38">
        <f>ABS(M916-J916)</f>
        <v>8</v>
      </c>
      <c r="AD916" s="40"/>
      <c r="AE916" s="37">
        <v>4</v>
      </c>
      <c r="AF916" s="37">
        <v>19</v>
      </c>
      <c r="AG916" s="32"/>
      <c r="AH916" s="32"/>
      <c r="AI916" s="32"/>
      <c r="AJ916" s="37">
        <f>I916-H916</f>
        <v>1</v>
      </c>
    </row>
    <row r="917" spans="1:38" x14ac:dyDescent="0.35">
      <c r="A917" s="32">
        <v>1377</v>
      </c>
      <c r="B917" s="32" t="s">
        <v>1901</v>
      </c>
      <c r="C917" s="32" t="s">
        <v>52</v>
      </c>
      <c r="D917" s="32" t="s">
        <v>2489</v>
      </c>
      <c r="E917" s="32" t="s">
        <v>2520</v>
      </c>
      <c r="F917" s="32" t="str">
        <f t="shared" si="36"/>
        <v>M and E-Extension Officer</v>
      </c>
      <c r="G917" s="32" t="s">
        <v>41</v>
      </c>
      <c r="H917" s="36">
        <v>44866.130648148152</v>
      </c>
      <c r="I917" s="36">
        <v>44868.130648148152</v>
      </c>
      <c r="J917" s="36">
        <f>I917+AE917</f>
        <v>44869.130648148152</v>
      </c>
      <c r="K917" s="36">
        <f>J917+AF917</f>
        <v>44881.130648148152</v>
      </c>
      <c r="L917" s="38" t="s">
        <v>46</v>
      </c>
      <c r="M917" s="39">
        <v>44886.130648148152</v>
      </c>
      <c r="N917" s="32" t="s">
        <v>48</v>
      </c>
      <c r="O917" s="32" t="s">
        <v>24</v>
      </c>
      <c r="P917" s="36"/>
      <c r="Q917" s="32"/>
      <c r="R917" s="32"/>
      <c r="S917" s="32"/>
      <c r="T917" s="36"/>
      <c r="U917" s="32"/>
      <c r="V917" s="32">
        <v>0</v>
      </c>
      <c r="W917" s="32"/>
      <c r="X917" s="32"/>
      <c r="Y917" s="32"/>
      <c r="Z917" s="32"/>
      <c r="AA917" s="32" t="s">
        <v>30</v>
      </c>
      <c r="AC917" s="38">
        <f>ABS(M917-J917)</f>
        <v>17</v>
      </c>
      <c r="AD917" s="40"/>
      <c r="AE917" s="37">
        <v>1</v>
      </c>
      <c r="AF917" s="37">
        <v>12</v>
      </c>
      <c r="AG917" s="32"/>
      <c r="AH917" s="32"/>
      <c r="AI917" s="32"/>
      <c r="AJ917" s="37">
        <f>I917-H917</f>
        <v>2</v>
      </c>
    </row>
    <row r="918" spans="1:38" x14ac:dyDescent="0.35">
      <c r="A918" s="32">
        <v>1350</v>
      </c>
      <c r="B918" s="32" t="s">
        <v>1902</v>
      </c>
      <c r="C918" s="32" t="s">
        <v>52</v>
      </c>
      <c r="D918" s="32" t="s">
        <v>2489</v>
      </c>
      <c r="E918" s="32" t="s">
        <v>2520</v>
      </c>
      <c r="F918" s="32" t="str">
        <f t="shared" si="36"/>
        <v>M and E-Extension Officer</v>
      </c>
      <c r="G918" s="32" t="s">
        <v>41</v>
      </c>
      <c r="H918" s="36">
        <v>45092.039097222223</v>
      </c>
      <c r="I918" s="36">
        <v>45095.039097222223</v>
      </c>
      <c r="J918" s="36">
        <f>I918+AE918</f>
        <v>45100.039097222223</v>
      </c>
      <c r="K918" s="36">
        <f>J918+AF918</f>
        <v>45114.039097222223</v>
      </c>
      <c r="L918" s="38" t="s">
        <v>46</v>
      </c>
      <c r="M918" s="39">
        <v>45104.039097222223</v>
      </c>
      <c r="N918" s="32" t="s">
        <v>48</v>
      </c>
      <c r="O918" s="32" t="s">
        <v>26</v>
      </c>
      <c r="P918" s="36"/>
      <c r="Q918" s="32"/>
      <c r="R918" s="32"/>
      <c r="S918" s="32"/>
      <c r="T918" s="36">
        <v>45105.039097222223</v>
      </c>
      <c r="U918" s="32"/>
      <c r="V918" s="32">
        <v>0</v>
      </c>
      <c r="W918" s="32"/>
      <c r="X918" s="32"/>
      <c r="Y918" s="32"/>
      <c r="Z918" s="32"/>
      <c r="AA918" s="32" t="s">
        <v>30</v>
      </c>
      <c r="AC918" s="38">
        <f>ABS(M918-J918)</f>
        <v>4</v>
      </c>
      <c r="AD918" s="40"/>
      <c r="AE918" s="37">
        <v>5</v>
      </c>
      <c r="AF918" s="37">
        <v>14</v>
      </c>
      <c r="AG918" s="32"/>
      <c r="AH918" s="32"/>
      <c r="AI918" s="32"/>
      <c r="AJ918" s="37">
        <f>I918-H918</f>
        <v>3</v>
      </c>
    </row>
    <row r="919" spans="1:38" x14ac:dyDescent="0.35">
      <c r="A919" s="32">
        <v>1347</v>
      </c>
      <c r="B919" s="32" t="s">
        <v>1399</v>
      </c>
      <c r="C919" s="32" t="s">
        <v>52</v>
      </c>
      <c r="D919" s="32" t="s">
        <v>2489</v>
      </c>
      <c r="E919" s="32" t="s">
        <v>2520</v>
      </c>
      <c r="F919" s="32" t="str">
        <f t="shared" si="36"/>
        <v>M and E-Extension Officer</v>
      </c>
      <c r="G919" s="32" t="s">
        <v>41</v>
      </c>
      <c r="H919" s="36">
        <v>45094.039097222223</v>
      </c>
      <c r="I919" s="36">
        <v>45097.039097222223</v>
      </c>
      <c r="J919" s="36">
        <f>I919+AE919</f>
        <v>45100.039097222223</v>
      </c>
      <c r="K919" s="36">
        <f>J919+AF919</f>
        <v>45124.039097222223</v>
      </c>
      <c r="L919" s="38" t="s">
        <v>46</v>
      </c>
      <c r="M919" s="39">
        <v>45105.039097222223</v>
      </c>
      <c r="N919" s="32" t="s">
        <v>20</v>
      </c>
      <c r="O919" s="32"/>
      <c r="P919" s="36">
        <v>45109.039097222223</v>
      </c>
      <c r="Q919" s="32" t="s">
        <v>20</v>
      </c>
      <c r="R919" s="36">
        <v>45106.039097222223</v>
      </c>
      <c r="S919" s="36">
        <v>45108.039097222223</v>
      </c>
      <c r="T919" s="36">
        <v>45108.039097222223</v>
      </c>
      <c r="U919" s="36">
        <v>45117.039097222223</v>
      </c>
      <c r="V919" s="41">
        <v>1</v>
      </c>
      <c r="W919" s="36">
        <v>45119.039097222223</v>
      </c>
      <c r="X919" s="36">
        <v>45121.039097222223</v>
      </c>
      <c r="Y919" s="36">
        <v>45124.039097222223</v>
      </c>
      <c r="Z919" s="32"/>
      <c r="AA919" s="32"/>
      <c r="AB919" s="5">
        <v>45141.039097222223</v>
      </c>
      <c r="AC919" s="38">
        <f>ABS(M919-J919)</f>
        <v>5</v>
      </c>
      <c r="AD919" s="37">
        <f>U919-H919</f>
        <v>23</v>
      </c>
      <c r="AE919" s="37">
        <v>3</v>
      </c>
      <c r="AF919" s="37">
        <v>24</v>
      </c>
      <c r="AG919" s="32">
        <v>170</v>
      </c>
      <c r="AH919" s="41">
        <f>W919-U919</f>
        <v>2</v>
      </c>
      <c r="AI919" s="42">
        <f>U919-M919</f>
        <v>12</v>
      </c>
      <c r="AJ919" s="37">
        <f>I919-H919</f>
        <v>3</v>
      </c>
      <c r="AK919">
        <f>AB919-U919</f>
        <v>24</v>
      </c>
      <c r="AL919" s="11">
        <f>Y919-X919</f>
        <v>3</v>
      </c>
    </row>
    <row r="920" spans="1:38" x14ac:dyDescent="0.35">
      <c r="A920" s="32">
        <v>1346</v>
      </c>
      <c r="B920" s="32" t="s">
        <v>1125</v>
      </c>
      <c r="C920" s="32" t="s">
        <v>52</v>
      </c>
      <c r="D920" s="32" t="s">
        <v>2489</v>
      </c>
      <c r="E920" s="32" t="s">
        <v>2520</v>
      </c>
      <c r="F920" s="32" t="str">
        <f t="shared" si="36"/>
        <v>M and E-Extension Officer</v>
      </c>
      <c r="G920" s="32" t="s">
        <v>41</v>
      </c>
      <c r="H920" s="36">
        <v>45097.039097222223</v>
      </c>
      <c r="I920" s="36">
        <v>45099.039097222223</v>
      </c>
      <c r="J920" s="36">
        <f>I920+AE920</f>
        <v>45100.039097222223</v>
      </c>
      <c r="K920" s="36">
        <f>J920+AF920</f>
        <v>45117.039097222223</v>
      </c>
      <c r="L920" s="38" t="s">
        <v>47</v>
      </c>
      <c r="M920" s="39"/>
      <c r="N920" s="32"/>
      <c r="O920" s="32"/>
      <c r="P920" s="36"/>
      <c r="Q920" s="32"/>
      <c r="R920" s="32"/>
      <c r="S920" s="32"/>
      <c r="T920" s="36"/>
      <c r="U920" s="32"/>
      <c r="V920" s="32">
        <v>0</v>
      </c>
      <c r="W920" s="32"/>
      <c r="X920" s="32"/>
      <c r="Y920" s="32"/>
      <c r="Z920" s="32"/>
      <c r="AA920" s="32"/>
      <c r="AC920" s="38"/>
      <c r="AD920" s="40"/>
      <c r="AE920" s="37">
        <v>1</v>
      </c>
      <c r="AF920" s="37">
        <v>17</v>
      </c>
      <c r="AG920" s="32"/>
      <c r="AH920" s="32"/>
      <c r="AI920" s="32"/>
      <c r="AJ920" s="37">
        <f>I920-H920</f>
        <v>2</v>
      </c>
    </row>
    <row r="921" spans="1:38" x14ac:dyDescent="0.35">
      <c r="A921" s="32">
        <v>1341</v>
      </c>
      <c r="B921" s="32" t="s">
        <v>2349</v>
      </c>
      <c r="C921" s="32" t="s">
        <v>52</v>
      </c>
      <c r="D921" s="32" t="s">
        <v>2489</v>
      </c>
      <c r="E921" s="32" t="s">
        <v>2520</v>
      </c>
      <c r="F921" s="32" t="str">
        <f t="shared" si="36"/>
        <v>M and E-Extension Officer</v>
      </c>
      <c r="G921" s="32" t="s">
        <v>41</v>
      </c>
      <c r="H921" s="36">
        <v>45096.039097222223</v>
      </c>
      <c r="I921" s="36">
        <v>45097.039097222223</v>
      </c>
      <c r="J921" s="36">
        <f>I921+AE921</f>
        <v>45100.039097222223</v>
      </c>
      <c r="K921" s="36">
        <f>J921+AF921</f>
        <v>45113.039097222223</v>
      </c>
      <c r="L921" s="38" t="s">
        <v>46</v>
      </c>
      <c r="M921" s="39">
        <v>45110.039097222223</v>
      </c>
      <c r="N921" s="32" t="s">
        <v>48</v>
      </c>
      <c r="O921" s="32" t="s">
        <v>27</v>
      </c>
      <c r="P921" s="36"/>
      <c r="Q921" s="32"/>
      <c r="R921" s="32"/>
      <c r="S921" s="32"/>
      <c r="T921" s="36">
        <v>45112.039097222223</v>
      </c>
      <c r="U921" s="32"/>
      <c r="V921" s="32">
        <v>0</v>
      </c>
      <c r="W921" s="32"/>
      <c r="X921" s="32"/>
      <c r="Y921" s="32"/>
      <c r="Z921" s="32"/>
      <c r="AA921" s="32" t="s">
        <v>31</v>
      </c>
      <c r="AC921" s="38">
        <f>ABS(M921-J921)</f>
        <v>10</v>
      </c>
      <c r="AD921" s="40"/>
      <c r="AE921" s="37">
        <v>3</v>
      </c>
      <c r="AF921" s="37">
        <v>13</v>
      </c>
      <c r="AG921" s="32"/>
      <c r="AH921" s="32"/>
      <c r="AI921" s="32"/>
      <c r="AJ921" s="37">
        <f>I921-H921</f>
        <v>1</v>
      </c>
    </row>
    <row r="922" spans="1:38" x14ac:dyDescent="0.35">
      <c r="A922" s="32">
        <v>1095</v>
      </c>
      <c r="B922" s="32" t="s">
        <v>2249</v>
      </c>
      <c r="C922" s="32" t="s">
        <v>52</v>
      </c>
      <c r="D922" s="32" t="s">
        <v>2489</v>
      </c>
      <c r="E922" s="32" t="s">
        <v>2520</v>
      </c>
      <c r="F922" s="32" t="str">
        <f t="shared" si="36"/>
        <v>M and E-Extension Officer</v>
      </c>
      <c r="G922" s="32" t="s">
        <v>41</v>
      </c>
      <c r="H922" s="36">
        <v>45038.26462962963</v>
      </c>
      <c r="I922" s="36">
        <v>45042.26462962963</v>
      </c>
      <c r="J922" s="36">
        <f>I922+AE922</f>
        <v>45046.26462962963</v>
      </c>
      <c r="K922" s="36">
        <f>J922+AF922</f>
        <v>45070.26462962963</v>
      </c>
      <c r="L922" s="38" t="s">
        <v>46</v>
      </c>
      <c r="M922" s="39">
        <v>45056.26462962963</v>
      </c>
      <c r="N922" s="32" t="s">
        <v>48</v>
      </c>
      <c r="O922" s="32" t="s">
        <v>27</v>
      </c>
      <c r="P922" s="36"/>
      <c r="Q922" s="32"/>
      <c r="R922" s="32"/>
      <c r="S922" s="32"/>
      <c r="T922" s="36">
        <v>45060.26462962963</v>
      </c>
      <c r="U922" s="32"/>
      <c r="V922" s="32">
        <v>0</v>
      </c>
      <c r="W922" s="32"/>
      <c r="X922" s="32"/>
      <c r="Y922" s="32"/>
      <c r="Z922" s="32"/>
      <c r="AA922" s="32" t="s">
        <v>31</v>
      </c>
      <c r="AC922" s="38">
        <f>ABS(M922-J922)</f>
        <v>10</v>
      </c>
      <c r="AD922" s="40"/>
      <c r="AE922" s="37">
        <v>4</v>
      </c>
      <c r="AF922" s="37">
        <v>24</v>
      </c>
      <c r="AG922" s="32"/>
      <c r="AH922" s="32"/>
      <c r="AI922" s="32"/>
      <c r="AJ922" s="37">
        <f>I922-H922</f>
        <v>4</v>
      </c>
    </row>
    <row r="923" spans="1:38" x14ac:dyDescent="0.35">
      <c r="A923" s="32">
        <v>1053</v>
      </c>
      <c r="B923" s="32" t="s">
        <v>1496</v>
      </c>
      <c r="C923" s="32" t="s">
        <v>52</v>
      </c>
      <c r="D923" s="32" t="s">
        <v>2489</v>
      </c>
      <c r="E923" s="32" t="s">
        <v>2520</v>
      </c>
      <c r="F923" s="32" t="str">
        <f t="shared" si="36"/>
        <v>M and E-Extension Officer</v>
      </c>
      <c r="G923" s="32" t="s">
        <v>41</v>
      </c>
      <c r="H923" s="36">
        <v>45155.180486111109</v>
      </c>
      <c r="I923" s="36">
        <v>45158.180486111109</v>
      </c>
      <c r="J923" s="36">
        <f>I923+AE923</f>
        <v>45163.180486111109</v>
      </c>
      <c r="K923" s="36">
        <f>J923+AF923</f>
        <v>45173.180486111109</v>
      </c>
      <c r="L923" s="38" t="s">
        <v>46</v>
      </c>
      <c r="M923" s="39">
        <v>45176.180486111109</v>
      </c>
      <c r="N923" s="32" t="s">
        <v>21</v>
      </c>
      <c r="O923" s="32"/>
      <c r="P923" s="36">
        <v>45181.180486111109</v>
      </c>
      <c r="Q923" s="32" t="s">
        <v>21</v>
      </c>
      <c r="R923" s="32"/>
      <c r="S923" s="32"/>
      <c r="T923" s="36">
        <v>45180.180486111109</v>
      </c>
      <c r="U923" s="32"/>
      <c r="V923" s="32">
        <v>0</v>
      </c>
      <c r="W923" s="32"/>
      <c r="X923" s="32"/>
      <c r="Y923" s="32"/>
      <c r="Z923" s="32"/>
      <c r="AA923" s="32"/>
      <c r="AC923" s="38">
        <f>ABS(M923-J923)</f>
        <v>13</v>
      </c>
      <c r="AD923" s="40"/>
      <c r="AE923" s="37">
        <v>5</v>
      </c>
      <c r="AF923" s="37">
        <v>10</v>
      </c>
      <c r="AG923" s="32"/>
      <c r="AH923" s="32"/>
      <c r="AI923" s="32"/>
      <c r="AJ923" s="37">
        <f>I923-H923</f>
        <v>3</v>
      </c>
    </row>
    <row r="924" spans="1:38" x14ac:dyDescent="0.35">
      <c r="A924" s="32">
        <v>1002</v>
      </c>
      <c r="B924" s="32" t="s">
        <v>1236</v>
      </c>
      <c r="C924" s="32" t="s">
        <v>52</v>
      </c>
      <c r="D924" s="32" t="s">
        <v>2489</v>
      </c>
      <c r="E924" s="32" t="s">
        <v>2520</v>
      </c>
      <c r="F924" s="32" t="str">
        <f t="shared" si="36"/>
        <v>M and E-Extension Officer</v>
      </c>
      <c r="G924" s="32" t="s">
        <v>41</v>
      </c>
      <c r="H924" s="36">
        <v>44918.68855324074</v>
      </c>
      <c r="I924" s="36">
        <v>44919.68855324074</v>
      </c>
      <c r="J924" s="36">
        <f>I924+AE924</f>
        <v>44923.68855324074</v>
      </c>
      <c r="K924" s="36">
        <f>J924+AF924</f>
        <v>44946.68855324074</v>
      </c>
      <c r="L924" s="38" t="s">
        <v>47</v>
      </c>
      <c r="M924" s="39"/>
      <c r="N924" s="32"/>
      <c r="O924" s="32"/>
      <c r="P924" s="36"/>
      <c r="Q924" s="32"/>
      <c r="R924" s="32"/>
      <c r="S924" s="32"/>
      <c r="T924" s="36"/>
      <c r="U924" s="32"/>
      <c r="V924" s="32">
        <v>0</v>
      </c>
      <c r="W924" s="32"/>
      <c r="X924" s="32"/>
      <c r="Y924" s="32"/>
      <c r="Z924" s="32"/>
      <c r="AA924" s="32"/>
      <c r="AC924" s="38"/>
      <c r="AD924" s="40"/>
      <c r="AE924" s="37">
        <v>4</v>
      </c>
      <c r="AF924" s="37">
        <v>23</v>
      </c>
      <c r="AG924" s="32"/>
      <c r="AH924" s="32"/>
      <c r="AI924" s="32"/>
      <c r="AJ924" s="37">
        <f>I924-H924</f>
        <v>1</v>
      </c>
    </row>
    <row r="925" spans="1:38" x14ac:dyDescent="0.35">
      <c r="A925" s="32">
        <v>984</v>
      </c>
      <c r="B925" s="32" t="s">
        <v>976</v>
      </c>
      <c r="C925" s="32" t="s">
        <v>52</v>
      </c>
      <c r="D925" s="32" t="s">
        <v>2489</v>
      </c>
      <c r="E925" s="32" t="s">
        <v>2520</v>
      </c>
      <c r="F925" s="32" t="str">
        <f t="shared" si="36"/>
        <v>M and E-Extension Officer</v>
      </c>
      <c r="G925" s="32" t="s">
        <v>41</v>
      </c>
      <c r="H925" s="36">
        <v>44795.241203703707</v>
      </c>
      <c r="I925" s="36">
        <v>44797.241203703707</v>
      </c>
      <c r="J925" s="36">
        <f>I925+AE925</f>
        <v>44803.241203703707</v>
      </c>
      <c r="K925" s="36">
        <f>J925+AF925</f>
        <v>44818.241203703707</v>
      </c>
      <c r="L925" s="38" t="s">
        <v>47</v>
      </c>
      <c r="M925" s="39"/>
      <c r="N925" s="32"/>
      <c r="O925" s="32"/>
      <c r="P925" s="36"/>
      <c r="Q925" s="32"/>
      <c r="R925" s="32"/>
      <c r="S925" s="32"/>
      <c r="T925" s="36"/>
      <c r="U925" s="32"/>
      <c r="V925" s="32">
        <v>0</v>
      </c>
      <c r="W925" s="32"/>
      <c r="X925" s="32"/>
      <c r="Y925" s="32"/>
      <c r="Z925" s="32"/>
      <c r="AA925" s="32"/>
      <c r="AC925" s="38"/>
      <c r="AD925" s="40"/>
      <c r="AE925" s="37">
        <v>6</v>
      </c>
      <c r="AF925" s="37">
        <v>15</v>
      </c>
      <c r="AG925" s="32"/>
      <c r="AH925" s="32"/>
      <c r="AI925" s="32"/>
      <c r="AJ925" s="37">
        <f>I925-H925</f>
        <v>2</v>
      </c>
    </row>
    <row r="926" spans="1:38" x14ac:dyDescent="0.35">
      <c r="A926" s="32">
        <v>880</v>
      </c>
      <c r="B926" s="32" t="s">
        <v>886</v>
      </c>
      <c r="C926" s="32" t="s">
        <v>52</v>
      </c>
      <c r="D926" s="32" t="s">
        <v>2489</v>
      </c>
      <c r="E926" s="32" t="s">
        <v>2520</v>
      </c>
      <c r="F926" s="32" t="str">
        <f t="shared" si="36"/>
        <v>M and E-Extension Officer</v>
      </c>
      <c r="G926" s="32" t="s">
        <v>41</v>
      </c>
      <c r="H926" s="36">
        <v>44759.80777777778</v>
      </c>
      <c r="I926" s="36">
        <v>44763.80777777778</v>
      </c>
      <c r="J926" s="36">
        <f>I926+AE926</f>
        <v>44768.80777777778</v>
      </c>
      <c r="K926" s="36">
        <f>J926+AF926</f>
        <v>44781.80777777778</v>
      </c>
      <c r="L926" s="38" t="s">
        <v>46</v>
      </c>
      <c r="M926" s="39">
        <v>44774.80777777778</v>
      </c>
      <c r="N926" s="32" t="s">
        <v>48</v>
      </c>
      <c r="O926" s="32" t="s">
        <v>28</v>
      </c>
      <c r="P926" s="36"/>
      <c r="Q926" s="32"/>
      <c r="R926" s="32"/>
      <c r="S926" s="32"/>
      <c r="T926" s="36"/>
      <c r="U926" s="32"/>
      <c r="V926" s="32">
        <v>0</v>
      </c>
      <c r="W926" s="32"/>
      <c r="X926" s="32"/>
      <c r="Y926" s="32"/>
      <c r="Z926" s="32"/>
      <c r="AA926" s="32" t="s">
        <v>31</v>
      </c>
      <c r="AC926" s="38">
        <f>ABS(M926-J926)</f>
        <v>6</v>
      </c>
      <c r="AD926" s="40"/>
      <c r="AE926" s="37">
        <v>5</v>
      </c>
      <c r="AF926" s="37">
        <v>13</v>
      </c>
      <c r="AG926" s="32"/>
      <c r="AH926" s="32"/>
      <c r="AI926" s="32"/>
      <c r="AJ926" s="37">
        <f>I926-H926</f>
        <v>4</v>
      </c>
    </row>
    <row r="927" spans="1:38" x14ac:dyDescent="0.35">
      <c r="A927" s="32">
        <v>758</v>
      </c>
      <c r="B927" s="32" t="s">
        <v>784</v>
      </c>
      <c r="C927" s="32" t="s">
        <v>52</v>
      </c>
      <c r="D927" s="32" t="s">
        <v>2489</v>
      </c>
      <c r="E927" s="32" t="s">
        <v>2520</v>
      </c>
      <c r="F927" s="32" t="str">
        <f t="shared" si="36"/>
        <v>M and E-Extension Officer</v>
      </c>
      <c r="G927" s="32" t="s">
        <v>41</v>
      </c>
      <c r="H927" s="36">
        <v>44940.883877314816</v>
      </c>
      <c r="I927" s="36">
        <v>44943.883877314816</v>
      </c>
      <c r="J927" s="36">
        <f>I927+AE927</f>
        <v>44947.883877314816</v>
      </c>
      <c r="K927" s="36">
        <f>J927+AF927</f>
        <v>44973.883877314816</v>
      </c>
      <c r="L927" s="38" t="s">
        <v>46</v>
      </c>
      <c r="M927" s="39">
        <v>44956.883877314816</v>
      </c>
      <c r="N927" s="32" t="s">
        <v>22</v>
      </c>
      <c r="O927" s="32"/>
      <c r="P927" s="36">
        <v>44962.883877314816</v>
      </c>
      <c r="Q927" s="32" t="s">
        <v>22</v>
      </c>
      <c r="R927" s="32"/>
      <c r="S927" s="32"/>
      <c r="T927" s="36">
        <v>44959.883877314816</v>
      </c>
      <c r="U927" s="32"/>
      <c r="V927" s="32">
        <v>0</v>
      </c>
      <c r="W927" s="32"/>
      <c r="X927" s="32"/>
      <c r="Y927" s="32"/>
      <c r="Z927" s="32"/>
      <c r="AA927" s="32"/>
      <c r="AC927" s="38">
        <f>ABS(M927-J927)</f>
        <v>9</v>
      </c>
      <c r="AD927" s="40"/>
      <c r="AE927" s="37">
        <v>4</v>
      </c>
      <c r="AF927" s="37">
        <v>26</v>
      </c>
      <c r="AG927" s="32"/>
      <c r="AH927" s="32"/>
      <c r="AI927" s="32"/>
      <c r="AJ927" s="37">
        <f>I927-H927</f>
        <v>3</v>
      </c>
    </row>
    <row r="928" spans="1:38" x14ac:dyDescent="0.35">
      <c r="A928" s="32">
        <v>755</v>
      </c>
      <c r="B928" s="32" t="s">
        <v>781</v>
      </c>
      <c r="C928" s="32" t="s">
        <v>52</v>
      </c>
      <c r="D928" s="32" t="s">
        <v>2489</v>
      </c>
      <c r="E928" s="32" t="s">
        <v>2520</v>
      </c>
      <c r="F928" s="32" t="str">
        <f t="shared" si="36"/>
        <v>M and E-Extension Officer</v>
      </c>
      <c r="G928" s="32" t="s">
        <v>41</v>
      </c>
      <c r="H928" s="36">
        <v>44942.883877314816</v>
      </c>
      <c r="I928" s="36">
        <v>44946.883877314816</v>
      </c>
      <c r="J928" s="36">
        <f>I928+AE928</f>
        <v>44947.883877314816</v>
      </c>
      <c r="K928" s="36">
        <f>J928+AF928</f>
        <v>44958.883877314816</v>
      </c>
      <c r="L928" s="38" t="s">
        <v>46</v>
      </c>
      <c r="M928" s="39">
        <v>44965.883877314816</v>
      </c>
      <c r="N928" s="32" t="s">
        <v>21</v>
      </c>
      <c r="O928" s="32"/>
      <c r="P928" s="36">
        <v>44970.883877314816</v>
      </c>
      <c r="Q928" s="32" t="s">
        <v>21</v>
      </c>
      <c r="R928" s="32"/>
      <c r="S928" s="32"/>
      <c r="T928" s="36">
        <v>44967.883877314816</v>
      </c>
      <c r="U928" s="32"/>
      <c r="V928" s="32">
        <v>0</v>
      </c>
      <c r="W928" s="32"/>
      <c r="X928" s="32"/>
      <c r="Y928" s="32"/>
      <c r="Z928" s="32"/>
      <c r="AA928" s="32"/>
      <c r="AC928" s="38">
        <f>ABS(M928-J928)</f>
        <v>18</v>
      </c>
      <c r="AD928" s="40"/>
      <c r="AE928" s="37">
        <v>1</v>
      </c>
      <c r="AF928" s="37">
        <v>11</v>
      </c>
      <c r="AG928" s="32"/>
      <c r="AH928" s="32"/>
      <c r="AI928" s="32"/>
      <c r="AJ928" s="37">
        <f>I928-H928</f>
        <v>4</v>
      </c>
    </row>
    <row r="929" spans="1:36" x14ac:dyDescent="0.35">
      <c r="A929" s="32">
        <v>754</v>
      </c>
      <c r="B929" s="32" t="s">
        <v>780</v>
      </c>
      <c r="C929" s="32" t="s">
        <v>52</v>
      </c>
      <c r="D929" s="32" t="s">
        <v>2489</v>
      </c>
      <c r="E929" s="32" t="s">
        <v>2520</v>
      </c>
      <c r="F929" s="32" t="str">
        <f t="shared" si="36"/>
        <v>M and E-Extension Officer</v>
      </c>
      <c r="G929" s="32" t="s">
        <v>41</v>
      </c>
      <c r="H929" s="36">
        <v>44943.883877314816</v>
      </c>
      <c r="I929" s="36">
        <v>44944.883877314816</v>
      </c>
      <c r="J929" s="36">
        <f>I929+AE929</f>
        <v>44947.883877314816</v>
      </c>
      <c r="K929" s="36">
        <f>J929+AF929</f>
        <v>44962.883877314816</v>
      </c>
      <c r="L929" s="38" t="s">
        <v>46</v>
      </c>
      <c r="M929" s="39">
        <v>44954.883877314816</v>
      </c>
      <c r="N929" s="32" t="s">
        <v>21</v>
      </c>
      <c r="O929" s="32"/>
      <c r="P929" s="36">
        <v>44959.883877314816</v>
      </c>
      <c r="Q929" s="32" t="s">
        <v>21</v>
      </c>
      <c r="R929" s="32"/>
      <c r="S929" s="32"/>
      <c r="T929" s="36">
        <v>44957.883877314816</v>
      </c>
      <c r="U929" s="32"/>
      <c r="V929" s="32">
        <v>0</v>
      </c>
      <c r="W929" s="32"/>
      <c r="X929" s="32"/>
      <c r="Y929" s="32"/>
      <c r="Z929" s="32"/>
      <c r="AA929" s="32"/>
      <c r="AC929" s="38">
        <f>ABS(M929-J929)</f>
        <v>7</v>
      </c>
      <c r="AD929" s="40"/>
      <c r="AE929" s="37">
        <v>3</v>
      </c>
      <c r="AF929" s="37">
        <v>15</v>
      </c>
      <c r="AG929" s="32"/>
      <c r="AH929" s="32"/>
      <c r="AI929" s="32"/>
      <c r="AJ929" s="37">
        <f>I929-H929</f>
        <v>1</v>
      </c>
    </row>
    <row r="930" spans="1:36" x14ac:dyDescent="0.35">
      <c r="A930" s="32">
        <v>692</v>
      </c>
      <c r="B930" s="32" t="s">
        <v>722</v>
      </c>
      <c r="C930" s="32" t="s">
        <v>52</v>
      </c>
      <c r="D930" s="32" t="s">
        <v>2489</v>
      </c>
      <c r="E930" s="32" t="s">
        <v>2520</v>
      </c>
      <c r="F930" s="32" t="str">
        <f t="shared" si="36"/>
        <v>M and E-Extension Officer</v>
      </c>
      <c r="G930" s="32" t="s">
        <v>41</v>
      </c>
      <c r="H930" s="36">
        <v>44865.289201388892</v>
      </c>
      <c r="I930" s="36">
        <v>44869.289201388892</v>
      </c>
      <c r="J930" s="36">
        <f>I930+AE930</f>
        <v>44875.289201388892</v>
      </c>
      <c r="K930" s="36">
        <f>J930+AF930</f>
        <v>44899.289201388892</v>
      </c>
      <c r="L930" s="38" t="s">
        <v>46</v>
      </c>
      <c r="M930" s="39">
        <v>44890.289201388892</v>
      </c>
      <c r="N930" s="32" t="s">
        <v>48</v>
      </c>
      <c r="O930" s="32" t="s">
        <v>28</v>
      </c>
      <c r="P930" s="36"/>
      <c r="Q930" s="32"/>
      <c r="R930" s="32"/>
      <c r="S930" s="32"/>
      <c r="T930" s="36"/>
      <c r="U930" s="32"/>
      <c r="V930" s="32">
        <v>0</v>
      </c>
      <c r="W930" s="32"/>
      <c r="X930" s="32"/>
      <c r="Y930" s="32"/>
      <c r="Z930" s="32"/>
      <c r="AA930" s="32" t="s">
        <v>31</v>
      </c>
      <c r="AC930" s="38">
        <f>ABS(M930-J930)</f>
        <v>15</v>
      </c>
      <c r="AD930" s="40"/>
      <c r="AE930" s="37">
        <v>6</v>
      </c>
      <c r="AF930" s="37">
        <v>24</v>
      </c>
      <c r="AG930" s="32"/>
      <c r="AH930" s="32"/>
      <c r="AI930" s="32"/>
      <c r="AJ930" s="37">
        <f>I930-H930</f>
        <v>4</v>
      </c>
    </row>
    <row r="931" spans="1:36" x14ac:dyDescent="0.35">
      <c r="A931" s="32">
        <v>559</v>
      </c>
      <c r="B931" s="32" t="s">
        <v>607</v>
      </c>
      <c r="C931" s="32" t="s">
        <v>52</v>
      </c>
      <c r="D931" s="32" t="s">
        <v>2489</v>
      </c>
      <c r="E931" s="32" t="s">
        <v>2520</v>
      </c>
      <c r="F931" s="32" t="str">
        <f t="shared" si="36"/>
        <v>M and E-Extension Officer</v>
      </c>
      <c r="G931" s="32" t="s">
        <v>41</v>
      </c>
      <c r="H931" s="36">
        <v>45086.01053240741</v>
      </c>
      <c r="I931" s="36">
        <v>45088.01053240741</v>
      </c>
      <c r="J931" s="36">
        <f>I931+AE931</f>
        <v>45091.01053240741</v>
      </c>
      <c r="K931" s="36">
        <f>J931+AF931</f>
        <v>45107.01053240741</v>
      </c>
      <c r="L931" s="38" t="s">
        <v>46</v>
      </c>
      <c r="M931" s="39">
        <v>45093.01053240741</v>
      </c>
      <c r="N931" s="32" t="s">
        <v>48</v>
      </c>
      <c r="O931" s="32" t="s">
        <v>24</v>
      </c>
      <c r="P931" s="36"/>
      <c r="Q931" s="32"/>
      <c r="R931" s="32"/>
      <c r="S931" s="32"/>
      <c r="T931" s="36"/>
      <c r="U931" s="32"/>
      <c r="V931" s="32">
        <v>0</v>
      </c>
      <c r="W931" s="32"/>
      <c r="X931" s="32"/>
      <c r="Y931" s="32"/>
      <c r="Z931" s="32"/>
      <c r="AA931" s="32" t="s">
        <v>30</v>
      </c>
      <c r="AC931" s="38">
        <f>ABS(M931-J931)</f>
        <v>2</v>
      </c>
      <c r="AD931" s="40"/>
      <c r="AE931" s="37">
        <v>3</v>
      </c>
      <c r="AF931" s="37">
        <v>16</v>
      </c>
      <c r="AG931" s="32"/>
      <c r="AH931" s="32"/>
      <c r="AI931" s="32"/>
      <c r="AJ931" s="37">
        <f>I931-H931</f>
        <v>2</v>
      </c>
    </row>
    <row r="932" spans="1:36" x14ac:dyDescent="0.35">
      <c r="A932" s="32">
        <v>553</v>
      </c>
      <c r="B932" s="32" t="s">
        <v>601</v>
      </c>
      <c r="C932" s="32" t="s">
        <v>52</v>
      </c>
      <c r="D932" s="32" t="s">
        <v>2489</v>
      </c>
      <c r="E932" s="32" t="s">
        <v>2520</v>
      </c>
      <c r="F932" s="32" t="str">
        <f t="shared" si="36"/>
        <v>M and E-Extension Officer</v>
      </c>
      <c r="G932" s="32" t="s">
        <v>41</v>
      </c>
      <c r="H932" s="36">
        <v>45082.01053240741</v>
      </c>
      <c r="I932" s="36">
        <v>45086.01053240741</v>
      </c>
      <c r="J932" s="36">
        <f>I932+AE932</f>
        <v>45091.01053240741</v>
      </c>
      <c r="K932" s="36">
        <f>J932+AF932</f>
        <v>45103.01053240741</v>
      </c>
      <c r="L932" s="38" t="s">
        <v>46</v>
      </c>
      <c r="M932" s="39">
        <v>45100.01053240741</v>
      </c>
      <c r="N932" s="32" t="s">
        <v>22</v>
      </c>
      <c r="O932" s="32"/>
      <c r="P932" s="36">
        <v>45107.01053240741</v>
      </c>
      <c r="Q932" s="32" t="s">
        <v>22</v>
      </c>
      <c r="R932" s="32"/>
      <c r="S932" s="32"/>
      <c r="T932" s="36">
        <v>45104.01053240741</v>
      </c>
      <c r="U932" s="32"/>
      <c r="V932" s="32">
        <v>0</v>
      </c>
      <c r="W932" s="32"/>
      <c r="X932" s="32"/>
      <c r="Y932" s="32"/>
      <c r="Z932" s="32"/>
      <c r="AA932" s="32"/>
      <c r="AC932" s="38">
        <f>ABS(M932-J932)</f>
        <v>9</v>
      </c>
      <c r="AD932" s="40"/>
      <c r="AE932" s="37">
        <v>5</v>
      </c>
      <c r="AF932" s="37">
        <v>12</v>
      </c>
      <c r="AG932" s="32"/>
      <c r="AH932" s="32"/>
      <c r="AI932" s="32"/>
      <c r="AJ932" s="37">
        <f>I932-H932</f>
        <v>4</v>
      </c>
    </row>
    <row r="933" spans="1:36" x14ac:dyDescent="0.35">
      <c r="A933" s="32">
        <v>552</v>
      </c>
      <c r="B933" s="32" t="s">
        <v>600</v>
      </c>
      <c r="C933" s="32" t="s">
        <v>52</v>
      </c>
      <c r="D933" s="32" t="s">
        <v>2489</v>
      </c>
      <c r="E933" s="32" t="s">
        <v>2520</v>
      </c>
      <c r="F933" s="32" t="str">
        <f t="shared" si="36"/>
        <v>M and E-Extension Officer</v>
      </c>
      <c r="G933" s="32" t="s">
        <v>41</v>
      </c>
      <c r="H933" s="36">
        <v>45084.01053240741</v>
      </c>
      <c r="I933" s="36">
        <v>45085.01053240741</v>
      </c>
      <c r="J933" s="36">
        <f>I933+AE933</f>
        <v>45091.01053240741</v>
      </c>
      <c r="K933" s="36">
        <f>J933+AF933</f>
        <v>45109.01053240741</v>
      </c>
      <c r="L933" s="38" t="s">
        <v>46</v>
      </c>
      <c r="M933" s="39">
        <v>45098.01053240741</v>
      </c>
      <c r="N933" s="32" t="s">
        <v>48</v>
      </c>
      <c r="O933" s="32" t="s">
        <v>24</v>
      </c>
      <c r="P933" s="36"/>
      <c r="Q933" s="32"/>
      <c r="R933" s="32"/>
      <c r="S933" s="32"/>
      <c r="T933" s="36">
        <v>45101.01053240741</v>
      </c>
      <c r="U933" s="32"/>
      <c r="V933" s="32">
        <v>0</v>
      </c>
      <c r="W933" s="32"/>
      <c r="X933" s="32"/>
      <c r="Y933" s="32"/>
      <c r="Z933" s="32"/>
      <c r="AA933" s="32" t="s">
        <v>30</v>
      </c>
      <c r="AC933" s="38">
        <f>ABS(M933-J933)</f>
        <v>7</v>
      </c>
      <c r="AD933" s="40"/>
      <c r="AE933" s="37">
        <v>6</v>
      </c>
      <c r="AF933" s="37">
        <v>18</v>
      </c>
      <c r="AG933" s="32"/>
      <c r="AH933" s="32"/>
      <c r="AI933" s="32"/>
      <c r="AJ933" s="37">
        <f>I933-H933</f>
        <v>1</v>
      </c>
    </row>
    <row r="934" spans="1:36" x14ac:dyDescent="0.35">
      <c r="A934" s="32">
        <v>551</v>
      </c>
      <c r="B934" s="32" t="s">
        <v>599</v>
      </c>
      <c r="C934" s="32" t="s">
        <v>52</v>
      </c>
      <c r="D934" s="32" t="s">
        <v>2489</v>
      </c>
      <c r="E934" s="32" t="s">
        <v>2520</v>
      </c>
      <c r="F934" s="32" t="str">
        <f t="shared" si="36"/>
        <v>M and E-Extension Officer</v>
      </c>
      <c r="G934" s="32" t="s">
        <v>41</v>
      </c>
      <c r="H934" s="36">
        <v>45088.01053240741</v>
      </c>
      <c r="I934" s="36">
        <v>45090.01053240741</v>
      </c>
      <c r="J934" s="36">
        <f>I934+AE934</f>
        <v>45091.01053240741</v>
      </c>
      <c r="K934" s="36">
        <f>J934+AF934</f>
        <v>45108.01053240741</v>
      </c>
      <c r="L934" s="38" t="s">
        <v>46</v>
      </c>
      <c r="M934" s="39">
        <v>45107.01053240741</v>
      </c>
      <c r="N934" s="32" t="s">
        <v>21</v>
      </c>
      <c r="O934" s="32"/>
      <c r="P934" s="36">
        <v>45112.01053240741</v>
      </c>
      <c r="Q934" s="32" t="s">
        <v>21</v>
      </c>
      <c r="R934" s="32"/>
      <c r="S934" s="32"/>
      <c r="T934" s="36">
        <v>45110.01053240741</v>
      </c>
      <c r="U934" s="32"/>
      <c r="V934" s="32">
        <v>0</v>
      </c>
      <c r="W934" s="32"/>
      <c r="X934" s="32"/>
      <c r="Y934" s="32"/>
      <c r="Z934" s="32"/>
      <c r="AA934" s="32"/>
      <c r="AC934" s="38">
        <f>ABS(M934-J934)</f>
        <v>16</v>
      </c>
      <c r="AD934" s="40"/>
      <c r="AE934" s="37">
        <v>1</v>
      </c>
      <c r="AF934" s="37">
        <v>17</v>
      </c>
      <c r="AG934" s="32"/>
      <c r="AH934" s="32"/>
      <c r="AI934" s="32"/>
      <c r="AJ934" s="37">
        <f>I934-H934</f>
        <v>2</v>
      </c>
    </row>
    <row r="935" spans="1:36" x14ac:dyDescent="0.35">
      <c r="A935" s="32">
        <v>547</v>
      </c>
      <c r="B935" s="32" t="s">
        <v>596</v>
      </c>
      <c r="C935" s="32" t="s">
        <v>52</v>
      </c>
      <c r="D935" s="32" t="s">
        <v>2489</v>
      </c>
      <c r="E935" s="32" t="s">
        <v>2520</v>
      </c>
      <c r="F935" s="32" t="str">
        <f t="shared" si="36"/>
        <v>M and E-Extension Officer</v>
      </c>
      <c r="G935" s="32" t="s">
        <v>41</v>
      </c>
      <c r="H935" s="36">
        <v>44958.651087962964</v>
      </c>
      <c r="I935" s="36">
        <v>44959.651087962964</v>
      </c>
      <c r="J935" s="36">
        <f>I935+AE935</f>
        <v>44964.651087962964</v>
      </c>
      <c r="K935" s="36">
        <f>J935+AF935</f>
        <v>44976.651087962964</v>
      </c>
      <c r="L935" s="38" t="s">
        <v>46</v>
      </c>
      <c r="M935" s="39">
        <v>44968.651087962964</v>
      </c>
      <c r="N935" s="32" t="s">
        <v>21</v>
      </c>
      <c r="O935" s="32"/>
      <c r="P935" s="36">
        <v>44973.651087962964</v>
      </c>
      <c r="Q935" s="32" t="s">
        <v>21</v>
      </c>
      <c r="R935" s="32"/>
      <c r="S935" s="32"/>
      <c r="T935" s="36">
        <v>44971.651087962964</v>
      </c>
      <c r="U935" s="32"/>
      <c r="V935" s="32">
        <v>0</v>
      </c>
      <c r="W935" s="32"/>
      <c r="X935" s="32"/>
      <c r="Y935" s="32"/>
      <c r="Z935" s="32"/>
      <c r="AA935" s="32"/>
      <c r="AC935" s="38">
        <f>ABS(M935-J935)</f>
        <v>4</v>
      </c>
      <c r="AD935" s="40"/>
      <c r="AE935" s="37">
        <v>5</v>
      </c>
      <c r="AF935" s="37">
        <v>12</v>
      </c>
      <c r="AG935" s="32"/>
      <c r="AH935" s="32"/>
      <c r="AI935" s="32"/>
      <c r="AJ935" s="37">
        <f>I935-H935</f>
        <v>1</v>
      </c>
    </row>
    <row r="936" spans="1:36" x14ac:dyDescent="0.35">
      <c r="A936" s="32">
        <v>545</v>
      </c>
      <c r="B936" s="32" t="s">
        <v>595</v>
      </c>
      <c r="C936" s="32" t="s">
        <v>52</v>
      </c>
      <c r="D936" s="32" t="s">
        <v>2489</v>
      </c>
      <c r="E936" s="32" t="s">
        <v>2520</v>
      </c>
      <c r="F936" s="32" t="str">
        <f t="shared" si="36"/>
        <v>M and E-Extension Officer</v>
      </c>
      <c r="G936" s="32" t="s">
        <v>41</v>
      </c>
      <c r="H936" s="36">
        <v>44958.651087962964</v>
      </c>
      <c r="I936" s="36">
        <v>44960.651087962964</v>
      </c>
      <c r="J936" s="36">
        <f>I936+AE936</f>
        <v>44964.651087962964</v>
      </c>
      <c r="K936" s="36">
        <f>J936+AF936</f>
        <v>44982.651087962964</v>
      </c>
      <c r="L936" s="38" t="s">
        <v>46</v>
      </c>
      <c r="M936" s="39">
        <v>44971.651087962964</v>
      </c>
      <c r="N936" s="32" t="s">
        <v>48</v>
      </c>
      <c r="O936" s="32" t="s">
        <v>28</v>
      </c>
      <c r="P936" s="36"/>
      <c r="Q936" s="32"/>
      <c r="R936" s="32"/>
      <c r="S936" s="32"/>
      <c r="T936" s="36"/>
      <c r="U936" s="32"/>
      <c r="V936" s="32">
        <v>0</v>
      </c>
      <c r="W936" s="32"/>
      <c r="X936" s="32"/>
      <c r="Y936" s="32"/>
      <c r="Z936" s="32"/>
      <c r="AA936" s="32" t="s">
        <v>30</v>
      </c>
      <c r="AC936" s="38">
        <f>ABS(M936-J936)</f>
        <v>7</v>
      </c>
      <c r="AD936" s="40"/>
      <c r="AE936" s="37">
        <v>4</v>
      </c>
      <c r="AF936" s="37">
        <v>18</v>
      </c>
      <c r="AG936" s="32"/>
      <c r="AH936" s="32"/>
      <c r="AI936" s="32"/>
      <c r="AJ936" s="37">
        <f>I936-H936</f>
        <v>2</v>
      </c>
    </row>
    <row r="937" spans="1:36" x14ac:dyDescent="0.35">
      <c r="A937" s="32">
        <v>541</v>
      </c>
      <c r="B937" s="32" t="s">
        <v>592</v>
      </c>
      <c r="C937" s="32" t="s">
        <v>52</v>
      </c>
      <c r="D937" s="32" t="s">
        <v>2489</v>
      </c>
      <c r="E937" s="32" t="s">
        <v>2520</v>
      </c>
      <c r="F937" s="32" t="str">
        <f t="shared" si="36"/>
        <v>M and E-Extension Officer</v>
      </c>
      <c r="G937" s="32" t="s">
        <v>41</v>
      </c>
      <c r="H937" s="36">
        <v>44958.651087962964</v>
      </c>
      <c r="I937" s="36">
        <v>44960.651087962964</v>
      </c>
      <c r="J937" s="36">
        <f>I937+AE937</f>
        <v>44964.651087962964</v>
      </c>
      <c r="K937" s="36">
        <f>J937+AF937</f>
        <v>44981.651087962964</v>
      </c>
      <c r="L937" s="38" t="s">
        <v>46</v>
      </c>
      <c r="M937" s="39">
        <v>44978.651087962964</v>
      </c>
      <c r="N937" s="32" t="s">
        <v>48</v>
      </c>
      <c r="O937" s="32" t="s">
        <v>27</v>
      </c>
      <c r="P937" s="36"/>
      <c r="Q937" s="32"/>
      <c r="R937" s="32"/>
      <c r="S937" s="32"/>
      <c r="T937" s="36">
        <v>44980.651087962964</v>
      </c>
      <c r="U937" s="32"/>
      <c r="V937" s="32">
        <v>0</v>
      </c>
      <c r="W937" s="32"/>
      <c r="X937" s="32"/>
      <c r="Y937" s="32"/>
      <c r="Z937" s="32"/>
      <c r="AA937" s="32" t="s">
        <v>31</v>
      </c>
      <c r="AC937" s="38">
        <f>ABS(M937-J937)</f>
        <v>14</v>
      </c>
      <c r="AD937" s="40"/>
      <c r="AE937" s="37">
        <v>4</v>
      </c>
      <c r="AF937" s="37">
        <v>17</v>
      </c>
      <c r="AG937" s="32"/>
      <c r="AH937" s="32"/>
      <c r="AI937" s="32"/>
      <c r="AJ937" s="37">
        <f>I937-H937</f>
        <v>2</v>
      </c>
    </row>
    <row r="938" spans="1:36" x14ac:dyDescent="0.35">
      <c r="A938" s="32">
        <v>2982</v>
      </c>
      <c r="B938" s="32" t="s">
        <v>1128</v>
      </c>
      <c r="C938" s="32" t="s">
        <v>52</v>
      </c>
      <c r="D938" s="32" t="s">
        <v>2475</v>
      </c>
      <c r="E938" s="32" t="s">
        <v>2541</v>
      </c>
      <c r="F938" s="32" t="str">
        <f t="shared" si="36"/>
        <v>M and E-Lead</v>
      </c>
      <c r="G938" s="32" t="s">
        <v>45</v>
      </c>
      <c r="H938" s="36">
        <v>44922.987974537034</v>
      </c>
      <c r="I938" s="36">
        <v>44926.987974537034</v>
      </c>
      <c r="J938" s="36">
        <f>I938+AE938</f>
        <v>44934.987974537034</v>
      </c>
      <c r="K938" s="36">
        <f>J938+AF938</f>
        <v>44943.987974537034</v>
      </c>
      <c r="L938" s="38" t="s">
        <v>47</v>
      </c>
      <c r="M938" s="39"/>
      <c r="N938" s="32"/>
      <c r="O938" s="32"/>
      <c r="P938" s="36"/>
      <c r="Q938" s="32"/>
      <c r="R938" s="32"/>
      <c r="S938" s="32"/>
      <c r="T938" s="36"/>
      <c r="U938" s="32"/>
      <c r="V938" s="32">
        <v>0</v>
      </c>
      <c r="W938" s="32"/>
      <c r="X938" s="32"/>
      <c r="Y938" s="32"/>
      <c r="Z938" s="32"/>
      <c r="AA938" s="32"/>
      <c r="AC938" s="38"/>
      <c r="AD938" s="40"/>
      <c r="AE938" s="37">
        <v>8</v>
      </c>
      <c r="AF938" s="37">
        <v>9</v>
      </c>
      <c r="AG938" s="32"/>
      <c r="AH938" s="32"/>
      <c r="AI938" s="32"/>
      <c r="AJ938" s="37">
        <f>I938-H938</f>
        <v>4</v>
      </c>
    </row>
    <row r="939" spans="1:36" x14ac:dyDescent="0.35">
      <c r="A939" s="32">
        <v>2462</v>
      </c>
      <c r="B939" s="32" t="s">
        <v>1067</v>
      </c>
      <c r="C939" s="32" t="s">
        <v>52</v>
      </c>
      <c r="D939" s="32" t="s">
        <v>2475</v>
      </c>
      <c r="E939" s="32" t="s">
        <v>2541</v>
      </c>
      <c r="F939" s="32" t="str">
        <f t="shared" si="36"/>
        <v>M and E-Lead</v>
      </c>
      <c r="G939" s="32" t="s">
        <v>45</v>
      </c>
      <c r="H939" s="36">
        <v>45016.841874999998</v>
      </c>
      <c r="I939" s="36">
        <v>45019.841874999998</v>
      </c>
      <c r="J939" s="36">
        <f>I939+AE939</f>
        <v>45022.841874999998</v>
      </c>
      <c r="K939" s="36">
        <f>J939+AF939</f>
        <v>45041.841874999998</v>
      </c>
      <c r="L939" s="38" t="s">
        <v>47</v>
      </c>
      <c r="M939" s="39"/>
      <c r="N939" s="32"/>
      <c r="O939" s="32"/>
      <c r="P939" s="36"/>
      <c r="Q939" s="32"/>
      <c r="R939" s="32"/>
      <c r="S939" s="32"/>
      <c r="T939" s="36"/>
      <c r="U939" s="32"/>
      <c r="V939" s="32">
        <v>0</v>
      </c>
      <c r="W939" s="32"/>
      <c r="X939" s="32"/>
      <c r="Y939" s="32"/>
      <c r="Z939" s="32"/>
      <c r="AA939" s="32"/>
      <c r="AC939" s="38"/>
      <c r="AD939" s="40"/>
      <c r="AE939" s="37">
        <v>3</v>
      </c>
      <c r="AF939" s="37">
        <v>19</v>
      </c>
      <c r="AG939" s="32"/>
      <c r="AH939" s="32"/>
      <c r="AI939" s="32"/>
      <c r="AJ939" s="37">
        <f>I939-H939</f>
        <v>3</v>
      </c>
    </row>
    <row r="940" spans="1:36" x14ac:dyDescent="0.35">
      <c r="A940" s="32">
        <v>2341</v>
      </c>
      <c r="B940" s="32" t="s">
        <v>1074</v>
      </c>
      <c r="C940" s="32" t="s">
        <v>52</v>
      </c>
      <c r="D940" s="32" t="s">
        <v>2475</v>
      </c>
      <c r="E940" s="32" t="s">
        <v>2541</v>
      </c>
      <c r="F940" s="32" t="str">
        <f t="shared" si="36"/>
        <v>M and E-Lead</v>
      </c>
      <c r="G940" s="32" t="s">
        <v>45</v>
      </c>
      <c r="H940" s="36">
        <v>45054.364525462966</v>
      </c>
      <c r="I940" s="36">
        <v>45056.364525462966</v>
      </c>
      <c r="J940" s="36">
        <f>I940+AE940</f>
        <v>45060.364525462966</v>
      </c>
      <c r="K940" s="36">
        <f>J940+AF940</f>
        <v>45080.364525462966</v>
      </c>
      <c r="L940" s="38" t="s">
        <v>47</v>
      </c>
      <c r="M940" s="39"/>
      <c r="N940" s="32"/>
      <c r="O940" s="32"/>
      <c r="P940" s="36"/>
      <c r="Q940" s="32"/>
      <c r="R940" s="32"/>
      <c r="S940" s="32"/>
      <c r="T940" s="36"/>
      <c r="U940" s="32"/>
      <c r="V940" s="32">
        <v>0</v>
      </c>
      <c r="W940" s="32"/>
      <c r="X940" s="32"/>
      <c r="Y940" s="32"/>
      <c r="Z940" s="32"/>
      <c r="AA940" s="32"/>
      <c r="AC940" s="38"/>
      <c r="AD940" s="40"/>
      <c r="AE940" s="37">
        <v>4</v>
      </c>
      <c r="AF940" s="37">
        <v>20</v>
      </c>
      <c r="AG940" s="32"/>
      <c r="AH940" s="32"/>
      <c r="AI940" s="32"/>
      <c r="AJ940" s="37">
        <f>I940-H940</f>
        <v>2</v>
      </c>
    </row>
    <row r="941" spans="1:36" x14ac:dyDescent="0.35">
      <c r="A941" s="32">
        <v>2291</v>
      </c>
      <c r="B941" s="32" t="s">
        <v>1016</v>
      </c>
      <c r="C941" s="32" t="s">
        <v>52</v>
      </c>
      <c r="D941" s="32" t="s">
        <v>2475</v>
      </c>
      <c r="E941" s="32" t="s">
        <v>2541</v>
      </c>
      <c r="F941" s="32" t="str">
        <f t="shared" si="36"/>
        <v>M and E-Lead</v>
      </c>
      <c r="G941" s="32" t="s">
        <v>45</v>
      </c>
      <c r="H941" s="36">
        <v>45104.656666666669</v>
      </c>
      <c r="I941" s="36">
        <v>45108.656666666669</v>
      </c>
      <c r="J941" s="36">
        <f>I941+AE941</f>
        <v>45113.656666666669</v>
      </c>
      <c r="K941" s="36">
        <f>J941+AF941</f>
        <v>45130.656666666669</v>
      </c>
      <c r="L941" s="38" t="s">
        <v>47</v>
      </c>
      <c r="M941" s="39"/>
      <c r="N941" s="32"/>
      <c r="O941" s="32"/>
      <c r="P941" s="36"/>
      <c r="Q941" s="32"/>
      <c r="R941" s="32"/>
      <c r="S941" s="32"/>
      <c r="T941" s="36"/>
      <c r="U941" s="32"/>
      <c r="V941" s="32">
        <v>0</v>
      </c>
      <c r="W941" s="32"/>
      <c r="X941" s="32"/>
      <c r="Y941" s="32"/>
      <c r="Z941" s="32"/>
      <c r="AA941" s="32"/>
      <c r="AC941" s="38"/>
      <c r="AD941" s="40"/>
      <c r="AE941" s="37">
        <v>5</v>
      </c>
      <c r="AF941" s="37">
        <v>17</v>
      </c>
      <c r="AG941" s="32"/>
      <c r="AH941" s="32"/>
      <c r="AI941" s="32"/>
      <c r="AJ941" s="37">
        <f>I941-H941</f>
        <v>4</v>
      </c>
    </row>
    <row r="942" spans="1:36" x14ac:dyDescent="0.35">
      <c r="A942" s="32">
        <v>2201</v>
      </c>
      <c r="B942" s="32" t="s">
        <v>1011</v>
      </c>
      <c r="C942" s="32" t="s">
        <v>52</v>
      </c>
      <c r="D942" s="32" t="s">
        <v>2475</v>
      </c>
      <c r="E942" s="32" t="s">
        <v>2541</v>
      </c>
      <c r="F942" s="32" t="str">
        <f t="shared" si="36"/>
        <v>M and E-Lead</v>
      </c>
      <c r="G942" s="32" t="s">
        <v>45</v>
      </c>
      <c r="H942" s="36">
        <v>45090.202615740738</v>
      </c>
      <c r="I942" s="36">
        <v>45092.202615740738</v>
      </c>
      <c r="J942" s="36">
        <f>I942+AE942</f>
        <v>45098.202615740738</v>
      </c>
      <c r="K942" s="36">
        <f>J942+AF942</f>
        <v>45120.202615740738</v>
      </c>
      <c r="L942" s="38" t="s">
        <v>47</v>
      </c>
      <c r="M942" s="39"/>
      <c r="N942" s="32"/>
      <c r="O942" s="32"/>
      <c r="P942" s="36"/>
      <c r="Q942" s="32"/>
      <c r="R942" s="32"/>
      <c r="S942" s="32"/>
      <c r="T942" s="36"/>
      <c r="U942" s="32"/>
      <c r="V942" s="32">
        <v>0</v>
      </c>
      <c r="W942" s="32"/>
      <c r="X942" s="32"/>
      <c r="Y942" s="32"/>
      <c r="Z942" s="32"/>
      <c r="AA942" s="32"/>
      <c r="AC942" s="38"/>
      <c r="AD942" s="40"/>
      <c r="AE942" s="37">
        <v>6</v>
      </c>
      <c r="AF942" s="37">
        <v>22</v>
      </c>
      <c r="AG942" s="32"/>
      <c r="AH942" s="32"/>
      <c r="AI942" s="32"/>
      <c r="AJ942" s="37">
        <f>I942-H942</f>
        <v>2</v>
      </c>
    </row>
    <row r="943" spans="1:36" x14ac:dyDescent="0.35">
      <c r="A943" s="32">
        <v>2078</v>
      </c>
      <c r="B943" s="32" t="s">
        <v>1015</v>
      </c>
      <c r="C943" s="32" t="s">
        <v>52</v>
      </c>
      <c r="D943" s="32" t="s">
        <v>2475</v>
      </c>
      <c r="E943" s="32" t="s">
        <v>2541</v>
      </c>
      <c r="F943" s="32" t="str">
        <f t="shared" si="36"/>
        <v>M and E-Lead</v>
      </c>
      <c r="G943" s="32" t="s">
        <v>45</v>
      </c>
      <c r="H943" s="36">
        <v>44913.441053240742</v>
      </c>
      <c r="I943" s="36">
        <v>44917.441053240742</v>
      </c>
      <c r="J943" s="36">
        <f>I943+AE943</f>
        <v>44923.441053240742</v>
      </c>
      <c r="K943" s="36">
        <f>J943+AF943</f>
        <v>44941.441053240742</v>
      </c>
      <c r="L943" s="38" t="s">
        <v>47</v>
      </c>
      <c r="M943" s="39"/>
      <c r="N943" s="32"/>
      <c r="O943" s="32"/>
      <c r="P943" s="36"/>
      <c r="Q943" s="32"/>
      <c r="R943" s="32"/>
      <c r="S943" s="32"/>
      <c r="T943" s="36"/>
      <c r="U943" s="32"/>
      <c r="V943" s="32">
        <v>0</v>
      </c>
      <c r="W943" s="32"/>
      <c r="X943" s="32"/>
      <c r="Y943" s="32"/>
      <c r="Z943" s="32"/>
      <c r="AA943" s="32"/>
      <c r="AC943" s="38"/>
      <c r="AD943" s="40"/>
      <c r="AE943" s="37">
        <v>6</v>
      </c>
      <c r="AF943" s="37">
        <v>18</v>
      </c>
      <c r="AG943" s="32"/>
      <c r="AH943" s="32"/>
      <c r="AI943" s="32"/>
      <c r="AJ943" s="37">
        <f>I943-H943</f>
        <v>4</v>
      </c>
    </row>
    <row r="944" spans="1:36" x14ac:dyDescent="0.35">
      <c r="A944" s="32">
        <v>2073</v>
      </c>
      <c r="B944" s="32" t="s">
        <v>1014</v>
      </c>
      <c r="C944" s="32" t="s">
        <v>52</v>
      </c>
      <c r="D944" s="32" t="s">
        <v>2475</v>
      </c>
      <c r="E944" s="32" t="s">
        <v>2541</v>
      </c>
      <c r="F944" s="32" t="str">
        <f t="shared" si="36"/>
        <v>M and E-Lead</v>
      </c>
      <c r="G944" s="32" t="s">
        <v>45</v>
      </c>
      <c r="H944" s="36">
        <v>44921.441053240742</v>
      </c>
      <c r="I944" s="36">
        <v>44922.441053240742</v>
      </c>
      <c r="J944" s="36">
        <f>I944+AE944</f>
        <v>44923.441053240742</v>
      </c>
      <c r="K944" s="36">
        <f>J944+AF944</f>
        <v>44951.441053240742</v>
      </c>
      <c r="L944" s="38" t="s">
        <v>47</v>
      </c>
      <c r="M944" s="39"/>
      <c r="N944" s="32"/>
      <c r="O944" s="32"/>
      <c r="P944" s="36"/>
      <c r="Q944" s="32"/>
      <c r="R944" s="32"/>
      <c r="S944" s="32"/>
      <c r="T944" s="36"/>
      <c r="U944" s="32"/>
      <c r="V944" s="32">
        <v>0</v>
      </c>
      <c r="W944" s="32"/>
      <c r="X944" s="32"/>
      <c r="Y944" s="32"/>
      <c r="Z944" s="32"/>
      <c r="AA944" s="32"/>
      <c r="AC944" s="38"/>
      <c r="AD944" s="40"/>
      <c r="AE944" s="37">
        <v>1</v>
      </c>
      <c r="AF944" s="37">
        <v>28</v>
      </c>
      <c r="AG944" s="32"/>
      <c r="AH944" s="32"/>
      <c r="AI944" s="32"/>
      <c r="AJ944" s="37">
        <f>I944-H944</f>
        <v>1</v>
      </c>
    </row>
    <row r="945" spans="1:38" x14ac:dyDescent="0.35">
      <c r="A945" s="32">
        <v>2050</v>
      </c>
      <c r="B945" s="32" t="s">
        <v>1071</v>
      </c>
      <c r="C945" s="32" t="s">
        <v>52</v>
      </c>
      <c r="D945" s="32" t="s">
        <v>2475</v>
      </c>
      <c r="E945" s="32" t="s">
        <v>2541</v>
      </c>
      <c r="F945" s="32" t="str">
        <f t="shared" si="36"/>
        <v>M and E-Lead</v>
      </c>
      <c r="G945" s="32" t="s">
        <v>45</v>
      </c>
      <c r="H945" s="36">
        <v>44759.200532407405</v>
      </c>
      <c r="I945" s="36">
        <v>44762.200532407405</v>
      </c>
      <c r="J945" s="36">
        <f>I945+AE945</f>
        <v>44765.200532407405</v>
      </c>
      <c r="K945" s="36">
        <f>J945+AF945</f>
        <v>44785.200532407405</v>
      </c>
      <c r="L945" s="38" t="s">
        <v>47</v>
      </c>
      <c r="M945" s="39"/>
      <c r="N945" s="32"/>
      <c r="O945" s="32"/>
      <c r="P945" s="36"/>
      <c r="Q945" s="32"/>
      <c r="R945" s="32"/>
      <c r="S945" s="32"/>
      <c r="T945" s="36"/>
      <c r="U945" s="32"/>
      <c r="V945" s="32">
        <v>0</v>
      </c>
      <c r="W945" s="32"/>
      <c r="X945" s="32"/>
      <c r="Y945" s="32"/>
      <c r="Z945" s="32"/>
      <c r="AA945" s="32"/>
      <c r="AC945" s="38"/>
      <c r="AD945" s="40"/>
      <c r="AE945" s="37">
        <v>3</v>
      </c>
      <c r="AF945" s="37">
        <v>20</v>
      </c>
      <c r="AG945" s="32"/>
      <c r="AH945" s="32"/>
      <c r="AI945" s="32"/>
      <c r="AJ945" s="37">
        <f>I945-H945</f>
        <v>3</v>
      </c>
    </row>
    <row r="946" spans="1:38" x14ac:dyDescent="0.35">
      <c r="A946" s="32">
        <v>1929</v>
      </c>
      <c r="B946" s="32" t="s">
        <v>1123</v>
      </c>
      <c r="C946" s="32" t="s">
        <v>52</v>
      </c>
      <c r="D946" s="32" t="s">
        <v>2475</v>
      </c>
      <c r="E946" s="32" t="s">
        <v>2541</v>
      </c>
      <c r="F946" s="32" t="str">
        <f t="shared" si="36"/>
        <v>M and E-Lead</v>
      </c>
      <c r="G946" s="32" t="s">
        <v>45</v>
      </c>
      <c r="H946" s="36">
        <v>44793.391932870371</v>
      </c>
      <c r="I946" s="36">
        <v>44796.391932870371</v>
      </c>
      <c r="J946" s="36">
        <f>I946+AE946</f>
        <v>44798.391932870371</v>
      </c>
      <c r="K946" s="36">
        <f>J946+AF946</f>
        <v>44808.391932870371</v>
      </c>
      <c r="L946" s="38" t="s">
        <v>47</v>
      </c>
      <c r="M946" s="39"/>
      <c r="N946" s="32"/>
      <c r="O946" s="32"/>
      <c r="P946" s="36"/>
      <c r="Q946" s="32"/>
      <c r="R946" s="32"/>
      <c r="S946" s="32"/>
      <c r="T946" s="36"/>
      <c r="U946" s="32"/>
      <c r="V946" s="32">
        <v>0</v>
      </c>
      <c r="W946" s="32"/>
      <c r="X946" s="32"/>
      <c r="Y946" s="32"/>
      <c r="Z946" s="32"/>
      <c r="AA946" s="32"/>
      <c r="AC946" s="38"/>
      <c r="AD946" s="40"/>
      <c r="AE946" s="37">
        <v>2</v>
      </c>
      <c r="AF946" s="37">
        <v>10</v>
      </c>
      <c r="AG946" s="32"/>
      <c r="AH946" s="32"/>
      <c r="AI946" s="32"/>
      <c r="AJ946" s="37">
        <f>I946-H946</f>
        <v>3</v>
      </c>
    </row>
    <row r="947" spans="1:38" x14ac:dyDescent="0.35">
      <c r="A947" s="32">
        <v>875</v>
      </c>
      <c r="B947" s="32" t="s">
        <v>884</v>
      </c>
      <c r="C947" s="32" t="s">
        <v>52</v>
      </c>
      <c r="D947" s="32" t="s">
        <v>2475</v>
      </c>
      <c r="E947" s="32" t="s">
        <v>2541</v>
      </c>
      <c r="F947" s="32" t="str">
        <f t="shared" si="36"/>
        <v>M and E-Lead</v>
      </c>
      <c r="G947" s="32" t="s">
        <v>45</v>
      </c>
      <c r="H947" s="36">
        <v>44765.80777777778</v>
      </c>
      <c r="I947" s="36">
        <v>44766.80777777778</v>
      </c>
      <c r="J947" s="36">
        <f>I947+AE947</f>
        <v>44768.80777777778</v>
      </c>
      <c r="K947" s="36">
        <f>J947+AF947</f>
        <v>44788.80777777778</v>
      </c>
      <c r="L947" s="38" t="s">
        <v>46</v>
      </c>
      <c r="M947" s="39">
        <v>44770.80777777778</v>
      </c>
      <c r="N947" s="32" t="s">
        <v>20</v>
      </c>
      <c r="O947" s="32"/>
      <c r="P947" s="36">
        <v>44776.80777777778</v>
      </c>
      <c r="Q947" s="32" t="s">
        <v>20</v>
      </c>
      <c r="R947" s="36">
        <v>44772.80777777778</v>
      </c>
      <c r="S947" s="36">
        <v>44773.80777777778</v>
      </c>
      <c r="T947" s="36">
        <v>44773.80777777778</v>
      </c>
      <c r="U947" s="36">
        <v>44780.80777777778</v>
      </c>
      <c r="V947" s="41">
        <v>1</v>
      </c>
      <c r="W947" s="36">
        <v>44782.80777777778</v>
      </c>
      <c r="X947" s="36">
        <v>44783.80777777778</v>
      </c>
      <c r="Y947" s="36">
        <v>44785.80777777778</v>
      </c>
      <c r="Z947" s="32"/>
      <c r="AA947" s="32"/>
      <c r="AB947" s="5">
        <v>44804.80777777778</v>
      </c>
      <c r="AC947" s="38">
        <f>ABS(M947-J947)</f>
        <v>2</v>
      </c>
      <c r="AD947" s="37">
        <v>165</v>
      </c>
      <c r="AE947" s="37">
        <v>2</v>
      </c>
      <c r="AF947" s="37">
        <v>20</v>
      </c>
      <c r="AG947" s="32">
        <v>139</v>
      </c>
      <c r="AH947" s="41">
        <f>W947-U947</f>
        <v>2</v>
      </c>
      <c r="AI947" s="42">
        <f>U947-M947</f>
        <v>10</v>
      </c>
      <c r="AJ947" s="37">
        <f>I947-H947</f>
        <v>1</v>
      </c>
      <c r="AK947">
        <f>AB947-U947</f>
        <v>24</v>
      </c>
      <c r="AL947" s="11">
        <f>Y947-X947</f>
        <v>2</v>
      </c>
    </row>
    <row r="948" spans="1:38" x14ac:dyDescent="0.35">
      <c r="A948" s="32">
        <v>756</v>
      </c>
      <c r="B948" s="32" t="s">
        <v>782</v>
      </c>
      <c r="C948" s="32" t="s">
        <v>52</v>
      </c>
      <c r="D948" s="32" t="s">
        <v>2475</v>
      </c>
      <c r="E948" s="32" t="s">
        <v>2541</v>
      </c>
      <c r="F948" s="32" t="str">
        <f t="shared" si="36"/>
        <v>M and E-Lead</v>
      </c>
      <c r="G948" s="32" t="s">
        <v>45</v>
      </c>
      <c r="H948" s="36">
        <v>44941.883877314816</v>
      </c>
      <c r="I948" s="36">
        <v>44945.883877314816</v>
      </c>
      <c r="J948" s="36">
        <f>I948+AE948</f>
        <v>44947.883877314816</v>
      </c>
      <c r="K948" s="36">
        <f>J948+AF948</f>
        <v>44958.883877314816</v>
      </c>
      <c r="L948" s="38" t="s">
        <v>46</v>
      </c>
      <c r="M948" s="39">
        <v>44964.883877314816</v>
      </c>
      <c r="N948" s="32" t="s">
        <v>21</v>
      </c>
      <c r="O948" s="32"/>
      <c r="P948" s="36">
        <v>44971.883877314816</v>
      </c>
      <c r="Q948" s="32" t="s">
        <v>21</v>
      </c>
      <c r="R948" s="32"/>
      <c r="S948" s="32"/>
      <c r="T948" s="36">
        <v>44968.883877314816</v>
      </c>
      <c r="U948" s="32"/>
      <c r="V948" s="32">
        <v>0</v>
      </c>
      <c r="W948" s="32"/>
      <c r="X948" s="32"/>
      <c r="Y948" s="32"/>
      <c r="Z948" s="32"/>
      <c r="AA948" s="32"/>
      <c r="AC948" s="38">
        <f>ABS(M948-J948)</f>
        <v>17</v>
      </c>
      <c r="AD948" s="40"/>
      <c r="AE948" s="37">
        <v>2</v>
      </c>
      <c r="AF948" s="37">
        <v>11</v>
      </c>
      <c r="AG948" s="32"/>
      <c r="AH948" s="32"/>
      <c r="AI948" s="32"/>
      <c r="AJ948" s="37">
        <f>I948-H948</f>
        <v>4</v>
      </c>
    </row>
    <row r="949" spans="1:38" x14ac:dyDescent="0.35">
      <c r="A949" s="32">
        <v>697</v>
      </c>
      <c r="B949" s="32" t="s">
        <v>726</v>
      </c>
      <c r="C949" s="32" t="s">
        <v>52</v>
      </c>
      <c r="D949" s="32" t="s">
        <v>2475</v>
      </c>
      <c r="E949" s="32" t="s">
        <v>2541</v>
      </c>
      <c r="F949" s="32" t="str">
        <f t="shared" si="36"/>
        <v>M and E-Lead</v>
      </c>
      <c r="G949" s="32" t="s">
        <v>45</v>
      </c>
      <c r="H949" s="36">
        <v>44868.289201388892</v>
      </c>
      <c r="I949" s="36">
        <v>44871.289201388892</v>
      </c>
      <c r="J949" s="36">
        <f>I949+AE949</f>
        <v>44875.289201388892</v>
      </c>
      <c r="K949" s="36">
        <f>J949+AF949</f>
        <v>44894.289201388892</v>
      </c>
      <c r="L949" s="38" t="s">
        <v>46</v>
      </c>
      <c r="M949" s="39">
        <v>44883.289201388892</v>
      </c>
      <c r="N949" s="32" t="s">
        <v>48</v>
      </c>
      <c r="O949" s="32" t="s">
        <v>24</v>
      </c>
      <c r="P949" s="36"/>
      <c r="Q949" s="32"/>
      <c r="R949" s="32"/>
      <c r="S949" s="32"/>
      <c r="T949" s="36">
        <v>44886.289201388892</v>
      </c>
      <c r="U949" s="32"/>
      <c r="V949" s="32">
        <v>0</v>
      </c>
      <c r="W949" s="32"/>
      <c r="X949" s="32"/>
      <c r="Y949" s="32"/>
      <c r="Z949" s="32"/>
      <c r="AA949" s="32" t="s">
        <v>31</v>
      </c>
      <c r="AC949" s="38">
        <f>ABS(M949-J949)</f>
        <v>8</v>
      </c>
      <c r="AD949" s="40"/>
      <c r="AE949" s="37">
        <v>4</v>
      </c>
      <c r="AF949" s="37">
        <v>19</v>
      </c>
      <c r="AG949" s="32"/>
      <c r="AH949" s="32"/>
      <c r="AI949" s="32"/>
      <c r="AJ949" s="37">
        <f>I949-H949</f>
        <v>3</v>
      </c>
    </row>
    <row r="950" spans="1:38" x14ac:dyDescent="0.35">
      <c r="A950" s="32">
        <v>649</v>
      </c>
      <c r="B950" s="32" t="s">
        <v>683</v>
      </c>
      <c r="C950" s="32" t="s">
        <v>52</v>
      </c>
      <c r="D950" s="32" t="s">
        <v>2475</v>
      </c>
      <c r="E950" s="32" t="s">
        <v>2542</v>
      </c>
      <c r="F950" s="32" t="str">
        <f t="shared" si="36"/>
        <v>M and E-Associate Director</v>
      </c>
      <c r="G950" s="32" t="s">
        <v>45</v>
      </c>
      <c r="H950" s="36">
        <v>44783.760729166665</v>
      </c>
      <c r="I950" s="36">
        <v>44787.760729166665</v>
      </c>
      <c r="J950" s="36">
        <f>I950+AE950</f>
        <v>44788.760729166665</v>
      </c>
      <c r="K950" s="36">
        <f>J950+AF950</f>
        <v>44803.760729166665</v>
      </c>
      <c r="L950" s="38" t="s">
        <v>46</v>
      </c>
      <c r="M950" s="39">
        <v>44800.760729166665</v>
      </c>
      <c r="N950" s="32" t="s">
        <v>48</v>
      </c>
      <c r="O950" s="32" t="s">
        <v>26</v>
      </c>
      <c r="P950" s="36"/>
      <c r="Q950" s="32"/>
      <c r="R950" s="32"/>
      <c r="S950" s="32"/>
      <c r="T950" s="36"/>
      <c r="U950" s="32"/>
      <c r="V950" s="32">
        <v>0</v>
      </c>
      <c r="W950" s="32"/>
      <c r="X950" s="32"/>
      <c r="Y950" s="32"/>
      <c r="Z950" s="32"/>
      <c r="AA950" s="32" t="s">
        <v>30</v>
      </c>
      <c r="AC950" s="38">
        <f>ABS(M950-J950)</f>
        <v>12</v>
      </c>
      <c r="AD950" s="40"/>
      <c r="AE950" s="37">
        <v>1</v>
      </c>
      <c r="AF950" s="37">
        <v>15</v>
      </c>
      <c r="AG950" s="32"/>
      <c r="AH950" s="32"/>
      <c r="AI950" s="32"/>
      <c r="AJ950" s="37">
        <f>I950-H950</f>
        <v>4</v>
      </c>
    </row>
    <row r="951" spans="1:38" x14ac:dyDescent="0.35">
      <c r="A951" s="32">
        <v>647</v>
      </c>
      <c r="B951" s="32" t="s">
        <v>681</v>
      </c>
      <c r="C951" s="32" t="s">
        <v>52</v>
      </c>
      <c r="D951" s="32" t="s">
        <v>2475</v>
      </c>
      <c r="E951" s="32" t="s">
        <v>2542</v>
      </c>
      <c r="F951" s="32" t="str">
        <f t="shared" si="36"/>
        <v>M and E-Associate Director</v>
      </c>
      <c r="G951" s="32" t="s">
        <v>45</v>
      </c>
      <c r="H951" s="36">
        <v>44782.760729166665</v>
      </c>
      <c r="I951" s="36">
        <v>44785.760729166665</v>
      </c>
      <c r="J951" s="36">
        <f>I951+AE951</f>
        <v>44788.760729166665</v>
      </c>
      <c r="K951" s="36">
        <f>J951+AF951</f>
        <v>44809.760729166665</v>
      </c>
      <c r="L951" s="38" t="s">
        <v>47</v>
      </c>
      <c r="M951" s="39"/>
      <c r="N951" s="32"/>
      <c r="O951" s="32"/>
      <c r="P951" s="36"/>
      <c r="Q951" s="32"/>
      <c r="R951" s="32"/>
      <c r="S951" s="32"/>
      <c r="T951" s="36"/>
      <c r="U951" s="32"/>
      <c r="V951" s="32">
        <v>0</v>
      </c>
      <c r="W951" s="32"/>
      <c r="X951" s="32"/>
      <c r="Y951" s="32"/>
      <c r="Z951" s="32"/>
      <c r="AA951" s="32"/>
      <c r="AC951" s="38"/>
      <c r="AD951" s="40"/>
      <c r="AE951" s="37">
        <v>3</v>
      </c>
      <c r="AF951" s="37">
        <v>21</v>
      </c>
      <c r="AG951" s="32"/>
      <c r="AH951" s="32"/>
      <c r="AI951" s="32"/>
      <c r="AJ951" s="37">
        <f>I951-H951</f>
        <v>3</v>
      </c>
    </row>
    <row r="952" spans="1:38" x14ac:dyDescent="0.35">
      <c r="A952" s="32">
        <v>582</v>
      </c>
      <c r="B952" s="32" t="s">
        <v>628</v>
      </c>
      <c r="C952" s="32" t="s">
        <v>52</v>
      </c>
      <c r="D952" s="32" t="s">
        <v>2475</v>
      </c>
      <c r="E952" s="32" t="s">
        <v>2542</v>
      </c>
      <c r="F952" s="32" t="str">
        <f t="shared" si="36"/>
        <v>M and E-Associate Director</v>
      </c>
      <c r="G952" s="32" t="s">
        <v>45</v>
      </c>
      <c r="H952" s="36">
        <v>44893.41333333333</v>
      </c>
      <c r="I952" s="36">
        <v>44894.41333333333</v>
      </c>
      <c r="J952" s="36">
        <f>I952+AE952</f>
        <v>44896.41333333333</v>
      </c>
      <c r="K952" s="36">
        <f>J952+AF952</f>
        <v>44905.41333333333</v>
      </c>
      <c r="L952" s="38" t="s">
        <v>47</v>
      </c>
      <c r="M952" s="39"/>
      <c r="N952" s="32"/>
      <c r="O952" s="32"/>
      <c r="P952" s="36"/>
      <c r="Q952" s="32"/>
      <c r="R952" s="32"/>
      <c r="S952" s="32"/>
      <c r="T952" s="36"/>
      <c r="U952" s="32"/>
      <c r="V952" s="32">
        <v>0</v>
      </c>
      <c r="W952" s="32"/>
      <c r="X952" s="32"/>
      <c r="Y952" s="32"/>
      <c r="Z952" s="32"/>
      <c r="AA952" s="32"/>
      <c r="AC952" s="38"/>
      <c r="AD952" s="40"/>
      <c r="AE952" s="37">
        <v>2</v>
      </c>
      <c r="AF952" s="37">
        <v>9</v>
      </c>
      <c r="AG952" s="32"/>
      <c r="AH952" s="32"/>
      <c r="AI952" s="32"/>
      <c r="AJ952" s="37">
        <f>I952-H952</f>
        <v>1</v>
      </c>
    </row>
    <row r="953" spans="1:38" x14ac:dyDescent="0.35">
      <c r="A953" s="32">
        <v>560</v>
      </c>
      <c r="B953" s="32" t="s">
        <v>608</v>
      </c>
      <c r="C953" s="32" t="s">
        <v>52</v>
      </c>
      <c r="D953" s="32" t="s">
        <v>2475</v>
      </c>
      <c r="E953" s="32" t="s">
        <v>2542</v>
      </c>
      <c r="F953" s="32" t="str">
        <f t="shared" si="36"/>
        <v>M and E-Associate Director</v>
      </c>
      <c r="G953" s="32" t="s">
        <v>45</v>
      </c>
      <c r="H953" s="36">
        <v>45086.01053240741</v>
      </c>
      <c r="I953" s="36">
        <v>45088.01053240741</v>
      </c>
      <c r="J953" s="36">
        <f>I953+AE953</f>
        <v>45091.01053240741</v>
      </c>
      <c r="K953" s="36">
        <f>J953+AF953</f>
        <v>45112.01053240741</v>
      </c>
      <c r="L953" s="38" t="s">
        <v>46</v>
      </c>
      <c r="M953" s="39">
        <v>45097.01053240741</v>
      </c>
      <c r="N953" s="32" t="s">
        <v>20</v>
      </c>
      <c r="O953" s="32"/>
      <c r="P953" s="36">
        <v>45101.01053240741</v>
      </c>
      <c r="Q953" s="32" t="s">
        <v>20</v>
      </c>
      <c r="R953" s="36">
        <v>45099.01053240741</v>
      </c>
      <c r="S953" s="36">
        <v>45100.01053240741</v>
      </c>
      <c r="T953" s="36">
        <v>45098.01053240741</v>
      </c>
      <c r="U953" s="36">
        <v>45100.01053240741</v>
      </c>
      <c r="V953" s="41">
        <v>1</v>
      </c>
      <c r="W953" s="36">
        <v>45101.01053240741</v>
      </c>
      <c r="X953" s="36">
        <v>45104.01053240741</v>
      </c>
      <c r="Y953" s="36">
        <v>45105.01053240741</v>
      </c>
      <c r="Z953" s="32"/>
      <c r="AA953" s="32"/>
      <c r="AB953" s="5">
        <v>45119.01053240741</v>
      </c>
      <c r="AC953" s="38">
        <f>ABS(M953-J953)</f>
        <v>6</v>
      </c>
      <c r="AD953" s="37">
        <v>165</v>
      </c>
      <c r="AE953" s="37">
        <v>3</v>
      </c>
      <c r="AF953" s="37">
        <v>21</v>
      </c>
      <c r="AG953" s="32">
        <v>134</v>
      </c>
      <c r="AH953" s="41">
        <f>W953-U953</f>
        <v>1</v>
      </c>
      <c r="AI953" s="42">
        <f>U953-M953</f>
        <v>3</v>
      </c>
      <c r="AJ953" s="37">
        <f>I953-H953</f>
        <v>2</v>
      </c>
      <c r="AK953">
        <f>AB953-U953</f>
        <v>19</v>
      </c>
      <c r="AL953" s="11">
        <f>Y953-X953</f>
        <v>1</v>
      </c>
    </row>
    <row r="954" spans="1:38" x14ac:dyDescent="0.35">
      <c r="A954" s="32">
        <v>556</v>
      </c>
      <c r="B954" s="32" t="s">
        <v>604</v>
      </c>
      <c r="C954" s="32" t="s">
        <v>52</v>
      </c>
      <c r="D954" s="32" t="s">
        <v>2475</v>
      </c>
      <c r="E954" s="32" t="s">
        <v>2542</v>
      </c>
      <c r="F954" s="32" t="str">
        <f t="shared" si="36"/>
        <v>M and E-Associate Director</v>
      </c>
      <c r="G954" s="32" t="s">
        <v>45</v>
      </c>
      <c r="H954" s="36">
        <v>45084.01053240741</v>
      </c>
      <c r="I954" s="36">
        <v>45088.01053240741</v>
      </c>
      <c r="J954" s="36">
        <f>I954+AE954</f>
        <v>45091.01053240741</v>
      </c>
      <c r="K954" s="36">
        <f>J954+AF954</f>
        <v>45096.01053240741</v>
      </c>
      <c r="L954" s="38" t="s">
        <v>46</v>
      </c>
      <c r="M954" s="39">
        <v>45094.01053240741</v>
      </c>
      <c r="N954" s="32" t="s">
        <v>48</v>
      </c>
      <c r="O954" s="32" t="s">
        <v>28</v>
      </c>
      <c r="P954" s="36"/>
      <c r="Q954" s="32"/>
      <c r="R954" s="32"/>
      <c r="S954" s="32"/>
      <c r="T954" s="36"/>
      <c r="U954" s="32"/>
      <c r="V954" s="32">
        <v>0</v>
      </c>
      <c r="W954" s="32"/>
      <c r="X954" s="32"/>
      <c r="Y954" s="32"/>
      <c r="Z954" s="32"/>
      <c r="AA954" s="32" t="s">
        <v>31</v>
      </c>
      <c r="AC954" s="38">
        <f>ABS(M954-J954)</f>
        <v>3</v>
      </c>
      <c r="AD954" s="40"/>
      <c r="AE954" s="37">
        <v>3</v>
      </c>
      <c r="AF954" s="37">
        <v>5</v>
      </c>
      <c r="AG954" s="32"/>
      <c r="AH954" s="32"/>
      <c r="AI954" s="32"/>
      <c r="AJ954" s="37">
        <f>I954-H954</f>
        <v>4</v>
      </c>
    </row>
    <row r="955" spans="1:38" x14ac:dyDescent="0.35">
      <c r="A955" s="32">
        <v>544</v>
      </c>
      <c r="B955" s="32" t="s">
        <v>594</v>
      </c>
      <c r="C955" s="32" t="s">
        <v>52</v>
      </c>
      <c r="D955" s="32" t="s">
        <v>2475</v>
      </c>
      <c r="E955" s="32" t="s">
        <v>2542</v>
      </c>
      <c r="F955" s="32" t="str">
        <f t="shared" si="36"/>
        <v>M and E-Associate Director</v>
      </c>
      <c r="G955" s="32" t="s">
        <v>45</v>
      </c>
      <c r="H955" s="36">
        <v>44956.651087962964</v>
      </c>
      <c r="I955" s="36">
        <v>44958.651087962964</v>
      </c>
      <c r="J955" s="36">
        <f>I955+AE955</f>
        <v>44964.651087962964</v>
      </c>
      <c r="K955" s="36">
        <f>J955+AF955</f>
        <v>44977.651087962964</v>
      </c>
      <c r="L955" s="38" t="s">
        <v>46</v>
      </c>
      <c r="M955" s="39">
        <v>44980.651087962964</v>
      </c>
      <c r="N955" s="32" t="s">
        <v>20</v>
      </c>
      <c r="O955" s="32"/>
      <c r="P955" s="36">
        <v>44982.651087962964</v>
      </c>
      <c r="Q955" s="32" t="s">
        <v>20</v>
      </c>
      <c r="R955" s="36">
        <v>44981.651087962964</v>
      </c>
      <c r="S955" s="36">
        <v>44982.651087962964</v>
      </c>
      <c r="T955" s="36">
        <v>44981.651087962964</v>
      </c>
      <c r="U955" s="36">
        <v>44988.651087962964</v>
      </c>
      <c r="V955" s="41">
        <v>1</v>
      </c>
      <c r="W955" s="36">
        <v>44991.651087962964</v>
      </c>
      <c r="X955" s="36">
        <v>44992.651087962964</v>
      </c>
      <c r="Y955" s="36">
        <v>44995.651087962964</v>
      </c>
      <c r="Z955" s="32"/>
      <c r="AA955" s="32"/>
      <c r="AB955" s="5">
        <v>45013.651087962964</v>
      </c>
      <c r="AC955" s="38">
        <f>ABS(M955-J955)</f>
        <v>16</v>
      </c>
      <c r="AD955" s="37">
        <v>165</v>
      </c>
      <c r="AE955" s="37">
        <v>6</v>
      </c>
      <c r="AF955" s="37">
        <v>13</v>
      </c>
      <c r="AG955" s="32">
        <v>138</v>
      </c>
      <c r="AH955" s="41">
        <f>W955-U955</f>
        <v>3</v>
      </c>
      <c r="AI955" s="42">
        <f>U955-M955</f>
        <v>8</v>
      </c>
      <c r="AJ955" s="37">
        <f>I955-H955</f>
        <v>2</v>
      </c>
      <c r="AK955">
        <f>AB955-U955</f>
        <v>25</v>
      </c>
      <c r="AL955" s="11">
        <f>Y955-X955</f>
        <v>3</v>
      </c>
    </row>
    <row r="956" spans="1:38" x14ac:dyDescent="0.35">
      <c r="A956" s="32">
        <v>2878</v>
      </c>
      <c r="B956" s="32" t="s">
        <v>1845</v>
      </c>
      <c r="C956" s="32" t="s">
        <v>52</v>
      </c>
      <c r="D956" s="32" t="s">
        <v>2493</v>
      </c>
      <c r="E956" s="32" t="s">
        <v>2520</v>
      </c>
      <c r="F956" s="32" t="str">
        <f t="shared" si="36"/>
        <v>M and E-Extension Officer</v>
      </c>
      <c r="G956" s="32" t="s">
        <v>40</v>
      </c>
      <c r="H956" s="36">
        <v>45114.164652777778</v>
      </c>
      <c r="I956" s="36">
        <v>45115.164652777778</v>
      </c>
      <c r="J956" s="36">
        <f>I956+AE956</f>
        <v>45122.164652777778</v>
      </c>
      <c r="K956" s="36">
        <f>J956+AF956</f>
        <v>45141.164652777778</v>
      </c>
      <c r="L956" s="38" t="s">
        <v>46</v>
      </c>
      <c r="M956" s="39">
        <v>45125.164652777778</v>
      </c>
      <c r="N956" s="32" t="s">
        <v>48</v>
      </c>
      <c r="O956" s="32" t="s">
        <v>27</v>
      </c>
      <c r="P956" s="36"/>
      <c r="Q956" s="32"/>
      <c r="R956" s="32"/>
      <c r="S956" s="32"/>
      <c r="T956" s="36">
        <v>45128.164652777778</v>
      </c>
      <c r="U956" s="32"/>
      <c r="V956" s="32">
        <v>0</v>
      </c>
      <c r="W956" s="32"/>
      <c r="X956" s="32"/>
      <c r="Y956" s="32"/>
      <c r="Z956" s="32"/>
      <c r="AA956" s="32" t="s">
        <v>30</v>
      </c>
      <c r="AC956" s="38">
        <f>ABS(M956-J956)</f>
        <v>3</v>
      </c>
      <c r="AD956" s="40"/>
      <c r="AE956" s="37">
        <v>7</v>
      </c>
      <c r="AF956" s="37">
        <v>19</v>
      </c>
      <c r="AG956" s="32"/>
      <c r="AH956" s="32"/>
      <c r="AI956" s="32"/>
      <c r="AJ956" s="37">
        <f>I956-H956</f>
        <v>1</v>
      </c>
    </row>
    <row r="957" spans="1:38" x14ac:dyDescent="0.35">
      <c r="A957" s="32">
        <v>2874</v>
      </c>
      <c r="B957" s="32" t="s">
        <v>1671</v>
      </c>
      <c r="C957" s="32" t="s">
        <v>52</v>
      </c>
      <c r="D957" s="32" t="s">
        <v>2493</v>
      </c>
      <c r="E957" s="32" t="s">
        <v>2520</v>
      </c>
      <c r="F957" s="32" t="str">
        <f t="shared" si="36"/>
        <v>M and E-Extension Officer</v>
      </c>
      <c r="G957" s="32" t="s">
        <v>40</v>
      </c>
      <c r="H957" s="36">
        <v>45113.164652777778</v>
      </c>
      <c r="I957" s="36">
        <v>45116.164652777778</v>
      </c>
      <c r="J957" s="36">
        <f>I957+AE957</f>
        <v>45123.164652777778</v>
      </c>
      <c r="K957" s="36">
        <f>J957+AF957</f>
        <v>45138.164652777778</v>
      </c>
      <c r="L957" s="38" t="s">
        <v>46</v>
      </c>
      <c r="M957" s="39">
        <v>45125.164652777778</v>
      </c>
      <c r="N957" s="32" t="s">
        <v>21</v>
      </c>
      <c r="O957" s="32"/>
      <c r="P957" s="36">
        <v>45130.164652777778</v>
      </c>
      <c r="Q957" s="32" t="s">
        <v>21</v>
      </c>
      <c r="R957" s="32"/>
      <c r="S957" s="32"/>
      <c r="T957" s="36">
        <v>45126.164652777778</v>
      </c>
      <c r="U957" s="32"/>
      <c r="V957" s="32">
        <v>0</v>
      </c>
      <c r="W957" s="32"/>
      <c r="X957" s="32"/>
      <c r="Y957" s="32"/>
      <c r="Z957" s="32"/>
      <c r="AA957" s="32"/>
      <c r="AC957" s="38">
        <f>ABS(M957-J957)</f>
        <v>2</v>
      </c>
      <c r="AD957" s="40"/>
      <c r="AE957" s="37">
        <v>7</v>
      </c>
      <c r="AF957" s="37">
        <v>15</v>
      </c>
      <c r="AG957" s="32"/>
      <c r="AH957" s="32"/>
      <c r="AI957" s="32"/>
      <c r="AJ957" s="37">
        <f>I957-H957</f>
        <v>3</v>
      </c>
    </row>
    <row r="958" spans="1:38" x14ac:dyDescent="0.35">
      <c r="A958" s="32">
        <v>2818</v>
      </c>
      <c r="B958" s="32" t="s">
        <v>2117</v>
      </c>
      <c r="C958" s="32" t="s">
        <v>52</v>
      </c>
      <c r="D958" s="32" t="s">
        <v>2493</v>
      </c>
      <c r="E958" s="32" t="s">
        <v>2520</v>
      </c>
      <c r="F958" s="32" t="str">
        <f t="shared" si="36"/>
        <v>M and E-Extension Officer</v>
      </c>
      <c r="G958" s="32" t="s">
        <v>40</v>
      </c>
      <c r="H958" s="36">
        <v>44890.862592592595</v>
      </c>
      <c r="I958" s="36">
        <v>44893.862592592595</v>
      </c>
      <c r="J958" s="36">
        <f>I958+AE958</f>
        <v>44898.862592592595</v>
      </c>
      <c r="K958" s="36">
        <f>J958+AF958</f>
        <v>44918.862592592595</v>
      </c>
      <c r="L958" s="38" t="s">
        <v>46</v>
      </c>
      <c r="M958" s="39">
        <v>44914.862592592595</v>
      </c>
      <c r="N958" s="32" t="s">
        <v>48</v>
      </c>
      <c r="O958" s="32" t="s">
        <v>24</v>
      </c>
      <c r="P958" s="36"/>
      <c r="Q958" s="32"/>
      <c r="R958" s="32"/>
      <c r="S958" s="32"/>
      <c r="T958" s="36">
        <v>44915.862592592595</v>
      </c>
      <c r="U958" s="32"/>
      <c r="V958" s="32">
        <v>0</v>
      </c>
      <c r="W958" s="32"/>
      <c r="X958" s="32"/>
      <c r="Y958" s="32"/>
      <c r="Z958" s="32"/>
      <c r="AA958" s="32" t="s">
        <v>31</v>
      </c>
      <c r="AC958" s="38">
        <f>ABS(M958-J958)</f>
        <v>16</v>
      </c>
      <c r="AD958" s="40"/>
      <c r="AE958" s="37">
        <v>5</v>
      </c>
      <c r="AF958" s="37">
        <v>20</v>
      </c>
      <c r="AG958" s="32"/>
      <c r="AH958" s="32"/>
      <c r="AI958" s="32"/>
      <c r="AJ958" s="37">
        <f>I958-H958</f>
        <v>3</v>
      </c>
    </row>
    <row r="959" spans="1:38" x14ac:dyDescent="0.35">
      <c r="A959" s="32">
        <v>2815</v>
      </c>
      <c r="B959" s="32" t="s">
        <v>2261</v>
      </c>
      <c r="C959" s="32" t="s">
        <v>52</v>
      </c>
      <c r="D959" s="32" t="s">
        <v>2493</v>
      </c>
      <c r="E959" s="32" t="s">
        <v>2520</v>
      </c>
      <c r="F959" s="32" t="str">
        <f t="shared" si="36"/>
        <v>M and E-Extension Officer</v>
      </c>
      <c r="G959" s="32" t="s">
        <v>40</v>
      </c>
      <c r="H959" s="36">
        <v>44894.862592592595</v>
      </c>
      <c r="I959" s="36">
        <v>44897.862592592595</v>
      </c>
      <c r="J959" s="36">
        <f>I959+AE959</f>
        <v>44898.862592592595</v>
      </c>
      <c r="K959" s="36">
        <f>J959+AF959</f>
        <v>44917.862592592595</v>
      </c>
      <c r="L959" s="38" t="s">
        <v>46</v>
      </c>
      <c r="M959" s="39">
        <v>44910.862592592595</v>
      </c>
      <c r="N959" s="32" t="s">
        <v>48</v>
      </c>
      <c r="O959" s="32" t="s">
        <v>26</v>
      </c>
      <c r="P959" s="36"/>
      <c r="Q959" s="32"/>
      <c r="R959" s="32"/>
      <c r="S959" s="32"/>
      <c r="T959" s="36"/>
      <c r="U959" s="32"/>
      <c r="V959" s="32">
        <v>0</v>
      </c>
      <c r="W959" s="32"/>
      <c r="X959" s="32"/>
      <c r="Y959" s="32"/>
      <c r="Z959" s="32"/>
      <c r="AA959" s="32" t="s">
        <v>31</v>
      </c>
      <c r="AC959" s="38">
        <f>ABS(M959-J959)</f>
        <v>12</v>
      </c>
      <c r="AD959" s="40"/>
      <c r="AE959" s="37">
        <v>1</v>
      </c>
      <c r="AF959" s="37">
        <v>19</v>
      </c>
      <c r="AG959" s="32"/>
      <c r="AH959" s="32"/>
      <c r="AI959" s="32"/>
      <c r="AJ959" s="37">
        <f>I959-H959</f>
        <v>3</v>
      </c>
    </row>
    <row r="960" spans="1:38" x14ac:dyDescent="0.35">
      <c r="A960" s="32">
        <v>2717</v>
      </c>
      <c r="B960" s="32" t="s">
        <v>1753</v>
      </c>
      <c r="C960" s="32" t="s">
        <v>52</v>
      </c>
      <c r="D960" s="32" t="s">
        <v>2493</v>
      </c>
      <c r="E960" s="32" t="s">
        <v>2520</v>
      </c>
      <c r="F960" s="32" t="str">
        <f t="shared" si="36"/>
        <v>M and E-Extension Officer</v>
      </c>
      <c r="G960" s="32" t="s">
        <v>40</v>
      </c>
      <c r="H960" s="36">
        <v>44953.0546412037</v>
      </c>
      <c r="I960" s="36">
        <v>44956.0546412037</v>
      </c>
      <c r="J960" s="36">
        <f>I960+AE960</f>
        <v>44958.0546412037</v>
      </c>
      <c r="K960" s="36">
        <f>J960+AF960</f>
        <v>44963.0546412037</v>
      </c>
      <c r="L960" s="38" t="s">
        <v>46</v>
      </c>
      <c r="M960" s="39">
        <v>44970.0546412037</v>
      </c>
      <c r="N960" s="32" t="s">
        <v>22</v>
      </c>
      <c r="O960" s="32"/>
      <c r="P960" s="36">
        <v>44974.0546412037</v>
      </c>
      <c r="Q960" s="32" t="s">
        <v>22</v>
      </c>
      <c r="R960" s="32"/>
      <c r="S960" s="32"/>
      <c r="T960" s="36">
        <v>44973.0546412037</v>
      </c>
      <c r="U960" s="32"/>
      <c r="V960" s="32">
        <v>0</v>
      </c>
      <c r="W960" s="32"/>
      <c r="X960" s="32"/>
      <c r="Y960" s="32"/>
      <c r="Z960" s="32"/>
      <c r="AA960" s="32"/>
      <c r="AC960" s="38">
        <f>ABS(M960-J960)</f>
        <v>12</v>
      </c>
      <c r="AD960" s="40"/>
      <c r="AE960" s="37">
        <v>2</v>
      </c>
      <c r="AF960" s="37">
        <v>5</v>
      </c>
      <c r="AG960" s="32"/>
      <c r="AH960" s="32"/>
      <c r="AI960" s="32"/>
      <c r="AJ960" s="37">
        <f>I960-H960</f>
        <v>3</v>
      </c>
    </row>
    <row r="961" spans="1:38" x14ac:dyDescent="0.35">
      <c r="A961" s="32">
        <v>2716</v>
      </c>
      <c r="B961" s="32" t="s">
        <v>2257</v>
      </c>
      <c r="C961" s="32" t="s">
        <v>52</v>
      </c>
      <c r="D961" s="32" t="s">
        <v>2493</v>
      </c>
      <c r="E961" s="32" t="s">
        <v>2520</v>
      </c>
      <c r="F961" s="32" t="str">
        <f t="shared" si="36"/>
        <v>M and E-Extension Officer</v>
      </c>
      <c r="G961" s="32" t="s">
        <v>40</v>
      </c>
      <c r="H961" s="36">
        <v>44952.0546412037</v>
      </c>
      <c r="I961" s="36">
        <v>44955.0546412037</v>
      </c>
      <c r="J961" s="36">
        <f>I961+AE961</f>
        <v>44958.0546412037</v>
      </c>
      <c r="K961" s="36">
        <f>J961+AF961</f>
        <v>44981.0546412037</v>
      </c>
      <c r="L961" s="38" t="s">
        <v>46</v>
      </c>
      <c r="M961" s="39">
        <v>44974.0546412037</v>
      </c>
      <c r="N961" s="32" t="s">
        <v>48</v>
      </c>
      <c r="O961" s="32" t="s">
        <v>28</v>
      </c>
      <c r="P961" s="36"/>
      <c r="Q961" s="32"/>
      <c r="R961" s="32"/>
      <c r="S961" s="32"/>
      <c r="T961" s="36">
        <v>44976.0546412037</v>
      </c>
      <c r="U961" s="32"/>
      <c r="V961" s="32">
        <v>0</v>
      </c>
      <c r="W961" s="32"/>
      <c r="X961" s="32"/>
      <c r="Y961" s="32"/>
      <c r="Z961" s="32"/>
      <c r="AA961" s="32" t="s">
        <v>31</v>
      </c>
      <c r="AC961" s="38">
        <f>ABS(M961-J961)</f>
        <v>16</v>
      </c>
      <c r="AD961" s="40"/>
      <c r="AE961" s="37">
        <v>3</v>
      </c>
      <c r="AF961" s="37">
        <v>23</v>
      </c>
      <c r="AG961" s="32"/>
      <c r="AH961" s="32"/>
      <c r="AI961" s="32"/>
      <c r="AJ961" s="37">
        <f>I961-H961</f>
        <v>3</v>
      </c>
    </row>
    <row r="962" spans="1:38" x14ac:dyDescent="0.35">
      <c r="A962" s="32">
        <v>2713</v>
      </c>
      <c r="B962" s="32" t="s">
        <v>1848</v>
      </c>
      <c r="C962" s="32" t="s">
        <v>52</v>
      </c>
      <c r="D962" s="32" t="s">
        <v>2493</v>
      </c>
      <c r="E962" s="32" t="s">
        <v>2520</v>
      </c>
      <c r="F962" s="32" t="str">
        <f t="shared" si="36"/>
        <v>M and E-Extension Officer</v>
      </c>
      <c r="G962" s="32" t="s">
        <v>40</v>
      </c>
      <c r="H962" s="36">
        <v>44954.0546412037</v>
      </c>
      <c r="I962" s="36">
        <v>44957.0546412037</v>
      </c>
      <c r="J962" s="36">
        <f>I962+AE962</f>
        <v>44958.0546412037</v>
      </c>
      <c r="K962" s="36">
        <f>J962+AF962</f>
        <v>44977.0546412037</v>
      </c>
      <c r="L962" s="38" t="s">
        <v>46</v>
      </c>
      <c r="M962" s="39">
        <v>44961.0546412037</v>
      </c>
      <c r="N962" s="32" t="s">
        <v>48</v>
      </c>
      <c r="O962" s="32" t="s">
        <v>28</v>
      </c>
      <c r="P962" s="36"/>
      <c r="Q962" s="32"/>
      <c r="R962" s="32"/>
      <c r="S962" s="32"/>
      <c r="T962" s="36"/>
      <c r="U962" s="32"/>
      <c r="V962" s="32">
        <v>0</v>
      </c>
      <c r="W962" s="32"/>
      <c r="X962" s="32"/>
      <c r="Y962" s="32"/>
      <c r="Z962" s="32"/>
      <c r="AA962" s="32" t="s">
        <v>30</v>
      </c>
      <c r="AC962" s="38">
        <f>ABS(M962-J962)</f>
        <v>3</v>
      </c>
      <c r="AD962" s="40"/>
      <c r="AE962" s="37">
        <v>1</v>
      </c>
      <c r="AF962" s="37">
        <v>19</v>
      </c>
      <c r="AG962" s="32"/>
      <c r="AH962" s="32"/>
      <c r="AI962" s="32"/>
      <c r="AJ962" s="37">
        <f>I962-H962</f>
        <v>3</v>
      </c>
    </row>
    <row r="963" spans="1:38" x14ac:dyDescent="0.35">
      <c r="A963" s="32">
        <v>2699</v>
      </c>
      <c r="B963" s="32" t="s">
        <v>1577</v>
      </c>
      <c r="C963" s="32" t="s">
        <v>52</v>
      </c>
      <c r="D963" s="32" t="s">
        <v>2493</v>
      </c>
      <c r="E963" s="32" t="s">
        <v>2520</v>
      </c>
      <c r="F963" s="32" t="str">
        <f t="shared" ref="F963:F1026" si="37">_xlfn.CONCAT(C963,"-",E963)</f>
        <v>M and E-Extension Officer</v>
      </c>
      <c r="G963" s="32" t="s">
        <v>40</v>
      </c>
      <c r="H963" s="36">
        <v>45021.99291666667</v>
      </c>
      <c r="I963" s="36">
        <v>45022.99291666667</v>
      </c>
      <c r="J963" s="36">
        <f>I963+AE963</f>
        <v>45023.99291666667</v>
      </c>
      <c r="K963" s="36">
        <f>J963+AF963</f>
        <v>45041.99291666667</v>
      </c>
      <c r="L963" s="38" t="s">
        <v>46</v>
      </c>
      <c r="M963" s="39">
        <v>45033.99291666667</v>
      </c>
      <c r="N963" s="32" t="s">
        <v>21</v>
      </c>
      <c r="O963" s="32"/>
      <c r="P963" s="36">
        <v>45039.99291666667</v>
      </c>
      <c r="Q963" s="32" t="s">
        <v>21</v>
      </c>
      <c r="R963" s="32"/>
      <c r="S963" s="32"/>
      <c r="T963" s="36">
        <v>45035.99291666667</v>
      </c>
      <c r="U963" s="32"/>
      <c r="V963" s="32">
        <v>0</v>
      </c>
      <c r="W963" s="32"/>
      <c r="X963" s="32"/>
      <c r="Y963" s="32"/>
      <c r="Z963" s="32"/>
      <c r="AA963" s="32"/>
      <c r="AC963" s="38">
        <f>ABS(M963-J963)</f>
        <v>10</v>
      </c>
      <c r="AD963" s="40"/>
      <c r="AE963" s="37">
        <v>1</v>
      </c>
      <c r="AF963" s="37">
        <v>18</v>
      </c>
      <c r="AG963" s="32"/>
      <c r="AH963" s="32"/>
      <c r="AI963" s="32"/>
      <c r="AJ963" s="37">
        <f>I963-H963</f>
        <v>1</v>
      </c>
    </row>
    <row r="964" spans="1:38" x14ac:dyDescent="0.35">
      <c r="A964" s="32">
        <v>2694</v>
      </c>
      <c r="B964" s="32" t="s">
        <v>1665</v>
      </c>
      <c r="C964" s="32" t="s">
        <v>52</v>
      </c>
      <c r="D964" s="32" t="s">
        <v>2493</v>
      </c>
      <c r="E964" s="32" t="s">
        <v>2520</v>
      </c>
      <c r="F964" s="32" t="str">
        <f t="shared" si="37"/>
        <v>M and E-Extension Officer</v>
      </c>
      <c r="G964" s="32" t="s">
        <v>40</v>
      </c>
      <c r="H964" s="36">
        <v>45015.99291666667</v>
      </c>
      <c r="I964" s="36">
        <v>45019.99291666667</v>
      </c>
      <c r="J964" s="36">
        <f>I964+AE964</f>
        <v>45023.99291666667</v>
      </c>
      <c r="K964" s="36">
        <f>J964+AF964</f>
        <v>45053.99291666667</v>
      </c>
      <c r="L964" s="38" t="s">
        <v>46</v>
      </c>
      <c r="M964" s="39">
        <v>45026.99291666667</v>
      </c>
      <c r="N964" s="32" t="s">
        <v>21</v>
      </c>
      <c r="O964" s="32"/>
      <c r="P964" s="36">
        <v>45032.99291666667</v>
      </c>
      <c r="Q964" s="32" t="s">
        <v>21</v>
      </c>
      <c r="R964" s="32"/>
      <c r="S964" s="32"/>
      <c r="T964" s="36">
        <v>45028.99291666667</v>
      </c>
      <c r="U964" s="32"/>
      <c r="V964" s="32">
        <v>0</v>
      </c>
      <c r="W964" s="32"/>
      <c r="X964" s="32"/>
      <c r="Y964" s="32"/>
      <c r="Z964" s="32"/>
      <c r="AA964" s="32"/>
      <c r="AC964" s="38">
        <f>ABS(M964-J964)</f>
        <v>3</v>
      </c>
      <c r="AD964" s="40"/>
      <c r="AE964" s="37">
        <v>4</v>
      </c>
      <c r="AF964" s="37">
        <v>30</v>
      </c>
      <c r="AG964" s="32"/>
      <c r="AH964" s="32"/>
      <c r="AI964" s="32"/>
      <c r="AJ964" s="37">
        <f>I964-H964</f>
        <v>4</v>
      </c>
    </row>
    <row r="965" spans="1:38" x14ac:dyDescent="0.35">
      <c r="A965" s="32">
        <v>2660</v>
      </c>
      <c r="B965" s="32" t="s">
        <v>1903</v>
      </c>
      <c r="C965" s="32" t="s">
        <v>52</v>
      </c>
      <c r="D965" s="32" t="s">
        <v>2493</v>
      </c>
      <c r="E965" s="32" t="s">
        <v>2521</v>
      </c>
      <c r="F965" s="32" t="str">
        <f t="shared" si="37"/>
        <v>M and E-Officer</v>
      </c>
      <c r="G965" s="32" t="s">
        <v>40</v>
      </c>
      <c r="H965" s="36">
        <v>44595.417025462964</v>
      </c>
      <c r="I965" s="36">
        <v>44599.417025462964</v>
      </c>
      <c r="J965" s="36">
        <f>I965+AE965</f>
        <v>44605.417025462964</v>
      </c>
      <c r="K965" s="36">
        <f>J965+AF965</f>
        <v>44635.417025462964</v>
      </c>
      <c r="L965" s="38" t="s">
        <v>46</v>
      </c>
      <c r="M965" s="39">
        <v>44620.417025462964</v>
      </c>
      <c r="N965" s="32" t="s">
        <v>48</v>
      </c>
      <c r="O965" s="32" t="s">
        <v>24</v>
      </c>
      <c r="P965" s="36"/>
      <c r="Q965" s="32"/>
      <c r="R965" s="32"/>
      <c r="S965" s="32"/>
      <c r="T965" s="36">
        <v>44624.417025462964</v>
      </c>
      <c r="U965" s="32"/>
      <c r="V965" s="32">
        <v>0</v>
      </c>
      <c r="W965" s="32"/>
      <c r="X965" s="32"/>
      <c r="Y965" s="32"/>
      <c r="Z965" s="32"/>
      <c r="AA965" s="32" t="s">
        <v>30</v>
      </c>
      <c r="AC965" s="38">
        <f>ABS(M965-J965)</f>
        <v>15</v>
      </c>
      <c r="AD965" s="40"/>
      <c r="AE965" s="37">
        <v>6</v>
      </c>
      <c r="AF965" s="37">
        <v>30</v>
      </c>
      <c r="AG965" s="32"/>
      <c r="AH965" s="32"/>
      <c r="AI965" s="32"/>
      <c r="AJ965" s="37">
        <f>I965-H965</f>
        <v>4</v>
      </c>
    </row>
    <row r="966" spans="1:38" x14ac:dyDescent="0.35">
      <c r="A966" s="32">
        <v>2657</v>
      </c>
      <c r="B966" s="32" t="s">
        <v>2191</v>
      </c>
      <c r="C966" s="32" t="s">
        <v>52</v>
      </c>
      <c r="D966" s="32" t="s">
        <v>2493</v>
      </c>
      <c r="E966" s="32" t="s">
        <v>2521</v>
      </c>
      <c r="F966" s="32" t="str">
        <f t="shared" si="37"/>
        <v>M and E-Officer</v>
      </c>
      <c r="G966" s="32" t="s">
        <v>40</v>
      </c>
      <c r="H966" s="36">
        <v>44600.417025462964</v>
      </c>
      <c r="I966" s="36">
        <v>44601.417025462964</v>
      </c>
      <c r="J966" s="36">
        <f>I966+AE966</f>
        <v>44605.417025462964</v>
      </c>
      <c r="K966" s="36">
        <f>J966+AF966</f>
        <v>44610.417025462964</v>
      </c>
      <c r="L966" s="38" t="s">
        <v>46</v>
      </c>
      <c r="M966" s="39">
        <v>44615.417025462964</v>
      </c>
      <c r="N966" s="32" t="s">
        <v>48</v>
      </c>
      <c r="O966" s="32" t="s">
        <v>26</v>
      </c>
      <c r="P966" s="36"/>
      <c r="Q966" s="32"/>
      <c r="R966" s="32"/>
      <c r="S966" s="32"/>
      <c r="T966" s="36">
        <v>44618.417025462964</v>
      </c>
      <c r="U966" s="32"/>
      <c r="V966" s="32">
        <v>0</v>
      </c>
      <c r="W966" s="32"/>
      <c r="X966" s="32"/>
      <c r="Y966" s="32"/>
      <c r="Z966" s="32"/>
      <c r="AA966" s="32" t="s">
        <v>31</v>
      </c>
      <c r="AC966" s="38">
        <f>ABS(M966-J966)</f>
        <v>10</v>
      </c>
      <c r="AD966" s="40"/>
      <c r="AE966" s="37">
        <v>4</v>
      </c>
      <c r="AF966" s="37">
        <v>5</v>
      </c>
      <c r="AG966" s="32"/>
      <c r="AH966" s="32"/>
      <c r="AI966" s="32"/>
      <c r="AJ966" s="37">
        <f>I966-H966</f>
        <v>1</v>
      </c>
    </row>
    <row r="967" spans="1:38" x14ac:dyDescent="0.35">
      <c r="A967" s="32">
        <v>2653</v>
      </c>
      <c r="B967" s="32" t="s">
        <v>1403</v>
      </c>
      <c r="C967" s="32" t="s">
        <v>52</v>
      </c>
      <c r="D967" s="32" t="s">
        <v>2493</v>
      </c>
      <c r="E967" s="32" t="s">
        <v>2521</v>
      </c>
      <c r="F967" s="32" t="str">
        <f t="shared" si="37"/>
        <v>M and E-Officer</v>
      </c>
      <c r="G967" s="32" t="s">
        <v>40</v>
      </c>
      <c r="H967" s="36">
        <v>44599.417025462964</v>
      </c>
      <c r="I967" s="36">
        <v>44600.417025462964</v>
      </c>
      <c r="J967" s="36">
        <f>I967+AE967</f>
        <v>44605.417025462964</v>
      </c>
      <c r="K967" s="36">
        <f>J967+AF967</f>
        <v>44631.417025462964</v>
      </c>
      <c r="L967" s="38" t="s">
        <v>46</v>
      </c>
      <c r="M967" s="39">
        <v>44620.417025462964</v>
      </c>
      <c r="N967" s="32" t="s">
        <v>20</v>
      </c>
      <c r="O967" s="32"/>
      <c r="P967" s="36">
        <v>44625.417025462964</v>
      </c>
      <c r="Q967" s="32" t="s">
        <v>20</v>
      </c>
      <c r="R967" s="36">
        <v>44621.417025462964</v>
      </c>
      <c r="S967" s="36">
        <v>44623.417025462964</v>
      </c>
      <c r="T967" s="36">
        <v>44624.417025462964</v>
      </c>
      <c r="U967" s="36">
        <v>44629.417025462964</v>
      </c>
      <c r="V967" s="41">
        <v>1</v>
      </c>
      <c r="W967" s="36">
        <v>44633.417025462964</v>
      </c>
      <c r="X967" s="36">
        <v>44634.417025462964</v>
      </c>
      <c r="Y967" s="36">
        <v>44637.417025462964</v>
      </c>
      <c r="Z967" s="32"/>
      <c r="AA967" s="32"/>
      <c r="AB967" s="5">
        <v>44656.417025462964</v>
      </c>
      <c r="AC967" s="38">
        <f>ABS(M967-J967)</f>
        <v>15</v>
      </c>
      <c r="AD967" s="37">
        <v>45</v>
      </c>
      <c r="AE967" s="37">
        <v>5</v>
      </c>
      <c r="AF967" s="37">
        <v>26</v>
      </c>
      <c r="AG967" s="32">
        <v>600</v>
      </c>
      <c r="AH967" s="41">
        <f>W967-U967</f>
        <v>4</v>
      </c>
      <c r="AI967" s="42">
        <f>U967-M967</f>
        <v>9</v>
      </c>
      <c r="AJ967" s="37">
        <f>I967-H967</f>
        <v>1</v>
      </c>
      <c r="AK967">
        <f>AB967-U967</f>
        <v>27</v>
      </c>
      <c r="AL967" s="11">
        <f>Y967-X967</f>
        <v>3</v>
      </c>
    </row>
    <row r="968" spans="1:38" x14ac:dyDescent="0.35">
      <c r="A968" s="32">
        <v>2604</v>
      </c>
      <c r="B968" s="32" t="s">
        <v>2345</v>
      </c>
      <c r="C968" s="32" t="s">
        <v>52</v>
      </c>
      <c r="D968" s="32" t="s">
        <v>2493</v>
      </c>
      <c r="E968" s="32" t="s">
        <v>2521</v>
      </c>
      <c r="F968" s="32" t="str">
        <f t="shared" si="37"/>
        <v>M and E-Officer</v>
      </c>
      <c r="G968" s="32" t="s">
        <v>40</v>
      </c>
      <c r="H968" s="36">
        <v>45036.692673611113</v>
      </c>
      <c r="I968" s="36">
        <v>45040.692673611113</v>
      </c>
      <c r="J968" s="36">
        <f>I968+AE968</f>
        <v>45046.692673611113</v>
      </c>
      <c r="K968" s="36">
        <f>J968+AF968</f>
        <v>45074.692673611113</v>
      </c>
      <c r="L968" s="38" t="s">
        <v>46</v>
      </c>
      <c r="M968" s="39">
        <v>45056.692673611113</v>
      </c>
      <c r="N968" s="32" t="s">
        <v>48</v>
      </c>
      <c r="O968" s="32" t="s">
        <v>28</v>
      </c>
      <c r="P968" s="36"/>
      <c r="Q968" s="32"/>
      <c r="R968" s="32"/>
      <c r="S968" s="32"/>
      <c r="T968" s="36">
        <v>45057.692673611113</v>
      </c>
      <c r="U968" s="32"/>
      <c r="V968" s="32">
        <v>0</v>
      </c>
      <c r="W968" s="32"/>
      <c r="X968" s="32"/>
      <c r="Y968" s="32"/>
      <c r="Z968" s="32"/>
      <c r="AA968" s="32" t="s">
        <v>31</v>
      </c>
      <c r="AC968" s="38">
        <f>ABS(M968-J968)</f>
        <v>10</v>
      </c>
      <c r="AD968" s="40"/>
      <c r="AE968" s="37">
        <v>6</v>
      </c>
      <c r="AF968" s="37">
        <v>28</v>
      </c>
      <c r="AG968" s="32"/>
      <c r="AH968" s="32"/>
      <c r="AI968" s="32"/>
      <c r="AJ968" s="37">
        <f>I968-H968</f>
        <v>4</v>
      </c>
    </row>
    <row r="969" spans="1:38" x14ac:dyDescent="0.35">
      <c r="A969" s="32">
        <v>2601</v>
      </c>
      <c r="B969" s="32" t="s">
        <v>1327</v>
      </c>
      <c r="C969" s="32" t="s">
        <v>52</v>
      </c>
      <c r="D969" s="32" t="s">
        <v>2493</v>
      </c>
      <c r="E969" s="32" t="s">
        <v>2521</v>
      </c>
      <c r="F969" s="32" t="str">
        <f t="shared" si="37"/>
        <v>M and E-Officer</v>
      </c>
      <c r="G969" s="32" t="s">
        <v>40</v>
      </c>
      <c r="H969" s="36">
        <v>45039.692673611113</v>
      </c>
      <c r="I969" s="36">
        <v>45043.692673611113</v>
      </c>
      <c r="J969" s="36">
        <f>I969+AE969</f>
        <v>45046.692673611113</v>
      </c>
      <c r="K969" s="36">
        <f>J969+AF969</f>
        <v>45062.692673611113</v>
      </c>
      <c r="L969" s="38" t="s">
        <v>46</v>
      </c>
      <c r="M969" s="39">
        <v>45051.692673611113</v>
      </c>
      <c r="N969" s="32" t="s">
        <v>20</v>
      </c>
      <c r="O969" s="32"/>
      <c r="P969" s="36">
        <v>45057.692673611113</v>
      </c>
      <c r="Q969" s="32" t="s">
        <v>20</v>
      </c>
      <c r="R969" s="36">
        <v>45053.692673611113</v>
      </c>
      <c r="S969" s="36">
        <v>45054.692673611113</v>
      </c>
      <c r="T969" s="36">
        <v>45053.692673611113</v>
      </c>
      <c r="U969" s="36">
        <v>45057.692673611113</v>
      </c>
      <c r="V969" s="41">
        <v>1</v>
      </c>
      <c r="W969" s="36">
        <v>45058.692673611113</v>
      </c>
      <c r="X969" s="36">
        <v>45061.692673611113</v>
      </c>
      <c r="Y969" s="36">
        <v>45063.692673611113</v>
      </c>
      <c r="Z969" s="32"/>
      <c r="AA969" s="32"/>
      <c r="AB969" s="5">
        <v>45082.692673611113</v>
      </c>
      <c r="AC969" s="38">
        <f>ABS(M969-J969)</f>
        <v>5</v>
      </c>
      <c r="AD969" s="37">
        <v>45</v>
      </c>
      <c r="AE969" s="37">
        <v>3</v>
      </c>
      <c r="AF969" s="37">
        <v>16</v>
      </c>
      <c r="AG969" s="32">
        <v>250</v>
      </c>
      <c r="AH969" s="41">
        <f>W969-U969</f>
        <v>1</v>
      </c>
      <c r="AI969" s="42">
        <f>U969-M969</f>
        <v>6</v>
      </c>
      <c r="AJ969" s="37">
        <f>I969-H969</f>
        <v>4</v>
      </c>
      <c r="AK969">
        <f>AB969-U969</f>
        <v>25</v>
      </c>
      <c r="AL969" s="11">
        <f>Y969-X969</f>
        <v>2</v>
      </c>
    </row>
    <row r="970" spans="1:38" x14ac:dyDescent="0.35">
      <c r="A970" s="32">
        <v>2497</v>
      </c>
      <c r="B970" s="32" t="s">
        <v>2410</v>
      </c>
      <c r="C970" s="32" t="s">
        <v>52</v>
      </c>
      <c r="D970" s="32" t="s">
        <v>2493</v>
      </c>
      <c r="E970" s="32" t="s">
        <v>2521</v>
      </c>
      <c r="F970" s="32" t="str">
        <f t="shared" si="37"/>
        <v>M and E-Officer</v>
      </c>
      <c r="G970" s="32" t="s">
        <v>40</v>
      </c>
      <c r="H970" s="36">
        <v>44592.546469907407</v>
      </c>
      <c r="I970" s="36">
        <v>44593.546469907407</v>
      </c>
      <c r="J970" s="36">
        <f>I970+AE970</f>
        <v>44597.546469907407</v>
      </c>
      <c r="K970" s="36">
        <f>J970+AF970</f>
        <v>44617.546469907407</v>
      </c>
      <c r="L970" s="38" t="s">
        <v>46</v>
      </c>
      <c r="M970" s="39">
        <v>44608.546469907407</v>
      </c>
      <c r="N970" s="32" t="s">
        <v>48</v>
      </c>
      <c r="O970" s="32" t="s">
        <v>24</v>
      </c>
      <c r="P970" s="36"/>
      <c r="Q970" s="32"/>
      <c r="R970" s="32"/>
      <c r="S970" s="32"/>
      <c r="T970" s="36">
        <v>44612.546469907407</v>
      </c>
      <c r="U970" s="32"/>
      <c r="V970" s="32">
        <v>0</v>
      </c>
      <c r="W970" s="32"/>
      <c r="X970" s="32"/>
      <c r="Y970" s="32"/>
      <c r="Z970" s="32"/>
      <c r="AA970" s="32" t="s">
        <v>31</v>
      </c>
      <c r="AC970" s="38">
        <f>ABS(M970-J970)</f>
        <v>11</v>
      </c>
      <c r="AD970" s="40"/>
      <c r="AE970" s="37">
        <v>4</v>
      </c>
      <c r="AF970" s="37">
        <v>20</v>
      </c>
      <c r="AG970" s="32"/>
      <c r="AH970" s="32"/>
      <c r="AI970" s="32"/>
      <c r="AJ970" s="37">
        <f>I970-H970</f>
        <v>1</v>
      </c>
    </row>
    <row r="971" spans="1:38" x14ac:dyDescent="0.35">
      <c r="A971" s="32">
        <v>2493</v>
      </c>
      <c r="B971" s="32" t="s">
        <v>1964</v>
      </c>
      <c r="C971" s="32" t="s">
        <v>52</v>
      </c>
      <c r="D971" s="32" t="s">
        <v>2493</v>
      </c>
      <c r="E971" s="32" t="s">
        <v>2521</v>
      </c>
      <c r="F971" s="32" t="str">
        <f t="shared" si="37"/>
        <v>M and E-Officer</v>
      </c>
      <c r="G971" s="32" t="s">
        <v>40</v>
      </c>
      <c r="H971" s="36">
        <v>44589.546469907407</v>
      </c>
      <c r="I971" s="36">
        <v>44593.546469907407</v>
      </c>
      <c r="J971" s="36">
        <f>I971+AE971</f>
        <v>44597.546469907407</v>
      </c>
      <c r="K971" s="36">
        <f>J971+AF971</f>
        <v>44621.546469907407</v>
      </c>
      <c r="L971" s="38" t="s">
        <v>46</v>
      </c>
      <c r="M971" s="39">
        <v>44604.546469907407</v>
      </c>
      <c r="N971" s="32" t="s">
        <v>48</v>
      </c>
      <c r="O971" s="32" t="s">
        <v>28</v>
      </c>
      <c r="P971" s="36"/>
      <c r="Q971" s="32"/>
      <c r="R971" s="32"/>
      <c r="S971" s="32"/>
      <c r="T971" s="36">
        <v>44608.546469907407</v>
      </c>
      <c r="U971" s="32"/>
      <c r="V971" s="32">
        <v>0</v>
      </c>
      <c r="W971" s="32"/>
      <c r="X971" s="32"/>
      <c r="Y971" s="32"/>
      <c r="Z971" s="32"/>
      <c r="AA971" s="32" t="s">
        <v>30</v>
      </c>
      <c r="AC971" s="38">
        <f>ABS(M971-J971)</f>
        <v>7</v>
      </c>
      <c r="AD971" s="40"/>
      <c r="AE971" s="37">
        <v>4</v>
      </c>
      <c r="AF971" s="37">
        <v>24</v>
      </c>
      <c r="AG971" s="32"/>
      <c r="AH971" s="32"/>
      <c r="AI971" s="32"/>
      <c r="AJ971" s="37">
        <f>I971-H971</f>
        <v>4</v>
      </c>
    </row>
    <row r="972" spans="1:38" x14ac:dyDescent="0.35">
      <c r="A972" s="32">
        <v>2491</v>
      </c>
      <c r="B972" s="32" t="s">
        <v>2247</v>
      </c>
      <c r="C972" s="32" t="s">
        <v>52</v>
      </c>
      <c r="D972" s="32" t="s">
        <v>2493</v>
      </c>
      <c r="E972" s="32" t="s">
        <v>2521</v>
      </c>
      <c r="F972" s="32" t="str">
        <f t="shared" si="37"/>
        <v>M and E-Officer</v>
      </c>
      <c r="G972" s="32" t="s">
        <v>40</v>
      </c>
      <c r="H972" s="36">
        <v>44587.546469907407</v>
      </c>
      <c r="I972" s="36">
        <v>44591.546469907407</v>
      </c>
      <c r="J972" s="36">
        <f>I972+AE972</f>
        <v>44597.546469907407</v>
      </c>
      <c r="K972" s="36">
        <f>J972+AF972</f>
        <v>44613.546469907407</v>
      </c>
      <c r="L972" s="38" t="s">
        <v>46</v>
      </c>
      <c r="M972" s="39">
        <v>44605.546469907407</v>
      </c>
      <c r="N972" s="32" t="s">
        <v>48</v>
      </c>
      <c r="O972" s="32" t="s">
        <v>27</v>
      </c>
      <c r="P972" s="36"/>
      <c r="Q972" s="32"/>
      <c r="R972" s="32"/>
      <c r="S972" s="32"/>
      <c r="T972" s="36">
        <v>44608.546469907407</v>
      </c>
      <c r="U972" s="32"/>
      <c r="V972" s="32">
        <v>0</v>
      </c>
      <c r="W972" s="32"/>
      <c r="X972" s="32"/>
      <c r="Y972" s="32"/>
      <c r="Z972" s="32"/>
      <c r="AA972" s="32" t="s">
        <v>31</v>
      </c>
      <c r="AC972" s="38">
        <f>ABS(M972-J972)</f>
        <v>8</v>
      </c>
      <c r="AD972" s="40"/>
      <c r="AE972" s="37">
        <v>6</v>
      </c>
      <c r="AF972" s="37">
        <v>16</v>
      </c>
      <c r="AG972" s="32"/>
      <c r="AH972" s="32"/>
      <c r="AI972" s="32"/>
      <c r="AJ972" s="37">
        <f>I972-H972</f>
        <v>4</v>
      </c>
    </row>
    <row r="973" spans="1:38" x14ac:dyDescent="0.35">
      <c r="A973" s="32">
        <v>2467</v>
      </c>
      <c r="B973" s="32" t="s">
        <v>1232</v>
      </c>
      <c r="C973" s="32" t="s">
        <v>52</v>
      </c>
      <c r="D973" s="32" t="s">
        <v>2493</v>
      </c>
      <c r="E973" s="32" t="s">
        <v>2521</v>
      </c>
      <c r="F973" s="32" t="str">
        <f t="shared" si="37"/>
        <v>M and E-Officer</v>
      </c>
      <c r="G973" s="32" t="s">
        <v>40</v>
      </c>
      <c r="H973" s="36">
        <v>45017.841874999998</v>
      </c>
      <c r="I973" s="36">
        <v>45021.841874999998</v>
      </c>
      <c r="J973" s="36">
        <f>I973+AE973</f>
        <v>45022.841874999998</v>
      </c>
      <c r="K973" s="36">
        <f>J973+AF973</f>
        <v>45049.841874999998</v>
      </c>
      <c r="L973" s="38" t="s">
        <v>47</v>
      </c>
      <c r="M973" s="39"/>
      <c r="N973" s="32"/>
      <c r="O973" s="32"/>
      <c r="P973" s="36"/>
      <c r="Q973" s="32"/>
      <c r="R973" s="32"/>
      <c r="S973" s="32"/>
      <c r="T973" s="36"/>
      <c r="U973" s="32"/>
      <c r="V973" s="32">
        <v>0</v>
      </c>
      <c r="W973" s="32"/>
      <c r="X973" s="32"/>
      <c r="Y973" s="32"/>
      <c r="Z973" s="32"/>
      <c r="AA973" s="32"/>
      <c r="AC973" s="38"/>
      <c r="AD973" s="40"/>
      <c r="AE973" s="37">
        <v>1</v>
      </c>
      <c r="AF973" s="37">
        <v>27</v>
      </c>
      <c r="AG973" s="32"/>
      <c r="AH973" s="32"/>
      <c r="AI973" s="32"/>
      <c r="AJ973" s="37">
        <f>I973-H973</f>
        <v>4</v>
      </c>
    </row>
    <row r="974" spans="1:38" x14ac:dyDescent="0.35">
      <c r="A974" s="32">
        <v>2463</v>
      </c>
      <c r="B974" s="32" t="s">
        <v>1365</v>
      </c>
      <c r="C974" s="32" t="s">
        <v>52</v>
      </c>
      <c r="D974" s="32" t="s">
        <v>2493</v>
      </c>
      <c r="E974" s="32" t="s">
        <v>2521</v>
      </c>
      <c r="F974" s="32" t="str">
        <f t="shared" si="37"/>
        <v>M and E-Officer</v>
      </c>
      <c r="G974" s="32" t="s">
        <v>40</v>
      </c>
      <c r="H974" s="36">
        <v>45016.841874999998</v>
      </c>
      <c r="I974" s="36">
        <v>45020.841874999998</v>
      </c>
      <c r="J974" s="36">
        <f>I974+AE974</f>
        <v>45022.841874999998</v>
      </c>
      <c r="K974" s="36">
        <f>J974+AF974</f>
        <v>45052.841874999998</v>
      </c>
      <c r="L974" s="38" t="s">
        <v>46</v>
      </c>
      <c r="M974" s="39">
        <v>45031.841874999998</v>
      </c>
      <c r="N974" s="32" t="s">
        <v>20</v>
      </c>
      <c r="O974" s="32"/>
      <c r="P974" s="36">
        <v>45036.841874999998</v>
      </c>
      <c r="Q974" s="32" t="s">
        <v>20</v>
      </c>
      <c r="R974" s="36">
        <v>45033.841874999998</v>
      </c>
      <c r="S974" s="36">
        <v>45036.841874999998</v>
      </c>
      <c r="T974" s="36">
        <v>45035.841874999998</v>
      </c>
      <c r="U974" s="36">
        <v>45043.841874999998</v>
      </c>
      <c r="V974" s="41">
        <v>1</v>
      </c>
      <c r="W974" s="36">
        <v>45047.841874999998</v>
      </c>
      <c r="X974" s="36">
        <v>45049.841874999998</v>
      </c>
      <c r="Y974" s="36">
        <v>45052.841874999998</v>
      </c>
      <c r="Z974" s="32"/>
      <c r="AA974" s="32"/>
      <c r="AB974" s="5">
        <v>45067.841874999998</v>
      </c>
      <c r="AC974" s="38">
        <f>ABS(M974-J974)</f>
        <v>9</v>
      </c>
      <c r="AD974" s="37">
        <v>45</v>
      </c>
      <c r="AE974" s="37">
        <v>2</v>
      </c>
      <c r="AF974" s="37">
        <v>30</v>
      </c>
      <c r="AG974" s="32">
        <v>250</v>
      </c>
      <c r="AH974" s="41">
        <f>W974-U974</f>
        <v>4</v>
      </c>
      <c r="AI974" s="42">
        <f>U974-M974</f>
        <v>12</v>
      </c>
      <c r="AJ974" s="37">
        <f>I974-H974</f>
        <v>4</v>
      </c>
      <c r="AK974">
        <f>AB974-U974</f>
        <v>24</v>
      </c>
      <c r="AL974" s="11">
        <f>Y974-X974</f>
        <v>3</v>
      </c>
    </row>
    <row r="975" spans="1:38" x14ac:dyDescent="0.35">
      <c r="A975" s="32">
        <v>2440</v>
      </c>
      <c r="B975" s="32" t="s">
        <v>1668</v>
      </c>
      <c r="C975" s="32" t="s">
        <v>52</v>
      </c>
      <c r="D975" s="32" t="s">
        <v>2493</v>
      </c>
      <c r="E975" s="32" t="s">
        <v>2521</v>
      </c>
      <c r="F975" s="32" t="str">
        <f t="shared" si="37"/>
        <v>M and E-Officer</v>
      </c>
      <c r="G975" s="32" t="s">
        <v>40</v>
      </c>
      <c r="H975" s="36">
        <v>44746.126967592594</v>
      </c>
      <c r="I975" s="36">
        <v>44747.126967592594</v>
      </c>
      <c r="J975" s="36">
        <f>I975+AE975</f>
        <v>44749.126967592594</v>
      </c>
      <c r="K975" s="36">
        <f>J975+AF975</f>
        <v>44761.126967592594</v>
      </c>
      <c r="L975" s="38" t="s">
        <v>46</v>
      </c>
      <c r="M975" s="39">
        <v>44760.126967592594</v>
      </c>
      <c r="N975" s="32" t="s">
        <v>21</v>
      </c>
      <c r="O975" s="32"/>
      <c r="P975" s="36">
        <v>44768.126967592594</v>
      </c>
      <c r="Q975" s="32" t="s">
        <v>21</v>
      </c>
      <c r="R975" s="32"/>
      <c r="S975" s="32"/>
      <c r="T975" s="36">
        <v>44764.126967592594</v>
      </c>
      <c r="U975" s="32"/>
      <c r="V975" s="32">
        <v>0</v>
      </c>
      <c r="W975" s="32"/>
      <c r="X975" s="32"/>
      <c r="Y975" s="32"/>
      <c r="Z975" s="32"/>
      <c r="AA975" s="32"/>
      <c r="AC975" s="38">
        <f>ABS(M975-J975)</f>
        <v>11</v>
      </c>
      <c r="AD975" s="40"/>
      <c r="AE975" s="37">
        <v>2</v>
      </c>
      <c r="AF975" s="37">
        <v>12</v>
      </c>
      <c r="AG975" s="32"/>
      <c r="AH975" s="32"/>
      <c r="AI975" s="32"/>
      <c r="AJ975" s="37">
        <f>I975-H975</f>
        <v>1</v>
      </c>
    </row>
    <row r="976" spans="1:38" x14ac:dyDescent="0.35">
      <c r="A976" s="32">
        <v>2439</v>
      </c>
      <c r="B976" s="32" t="s">
        <v>1189</v>
      </c>
      <c r="C976" s="32" t="s">
        <v>52</v>
      </c>
      <c r="D976" s="32" t="s">
        <v>2493</v>
      </c>
      <c r="E976" s="32" t="s">
        <v>2521</v>
      </c>
      <c r="F976" s="32" t="str">
        <f t="shared" si="37"/>
        <v>M and E-Officer</v>
      </c>
      <c r="G976" s="32" t="s">
        <v>40</v>
      </c>
      <c r="H976" s="36">
        <v>44743.126967592594</v>
      </c>
      <c r="I976" s="36">
        <v>44745.126967592594</v>
      </c>
      <c r="J976" s="36">
        <f>I976+AE976</f>
        <v>44749.126967592594</v>
      </c>
      <c r="K976" s="36">
        <f>J976+AF976</f>
        <v>44759.126967592594</v>
      </c>
      <c r="L976" s="38" t="s">
        <v>47</v>
      </c>
      <c r="M976" s="39"/>
      <c r="N976" s="32"/>
      <c r="O976" s="32"/>
      <c r="P976" s="36"/>
      <c r="Q976" s="32"/>
      <c r="R976" s="32"/>
      <c r="S976" s="32"/>
      <c r="T976" s="36"/>
      <c r="U976" s="32"/>
      <c r="V976" s="32">
        <v>0</v>
      </c>
      <c r="W976" s="32"/>
      <c r="X976" s="32"/>
      <c r="Y976" s="32"/>
      <c r="Z976" s="32"/>
      <c r="AA976" s="32"/>
      <c r="AC976" s="38"/>
      <c r="AD976" s="40"/>
      <c r="AE976" s="37">
        <v>4</v>
      </c>
      <c r="AF976" s="37">
        <v>10</v>
      </c>
      <c r="AG976" s="32"/>
      <c r="AH976" s="32"/>
      <c r="AI976" s="32"/>
      <c r="AJ976" s="37">
        <f>I976-H976</f>
        <v>2</v>
      </c>
    </row>
    <row r="977" spans="1:36" x14ac:dyDescent="0.35">
      <c r="A977" s="32">
        <v>2438</v>
      </c>
      <c r="B977" s="32" t="s">
        <v>2420</v>
      </c>
      <c r="C977" s="32" t="s">
        <v>52</v>
      </c>
      <c r="D977" s="32" t="s">
        <v>2493</v>
      </c>
      <c r="E977" s="32" t="s">
        <v>2521</v>
      </c>
      <c r="F977" s="32" t="str">
        <f t="shared" si="37"/>
        <v>M and E-Officer</v>
      </c>
      <c r="G977" s="32" t="s">
        <v>40</v>
      </c>
      <c r="H977" s="36">
        <v>44746.126967592594</v>
      </c>
      <c r="I977" s="36">
        <v>44747.126967592594</v>
      </c>
      <c r="J977" s="36">
        <f>I977+AE977</f>
        <v>44749.126967592594</v>
      </c>
      <c r="K977" s="36">
        <f>J977+AF977</f>
        <v>44776.126967592594</v>
      </c>
      <c r="L977" s="38" t="s">
        <v>46</v>
      </c>
      <c r="M977" s="39">
        <v>44755.126967592594</v>
      </c>
      <c r="N977" s="32" t="s">
        <v>48</v>
      </c>
      <c r="O977" s="32" t="s">
        <v>24</v>
      </c>
      <c r="P977" s="36"/>
      <c r="Q977" s="32"/>
      <c r="R977" s="32"/>
      <c r="S977" s="32"/>
      <c r="T977" s="36"/>
      <c r="U977" s="32"/>
      <c r="V977" s="32">
        <v>0</v>
      </c>
      <c r="W977" s="32"/>
      <c r="X977" s="32"/>
      <c r="Y977" s="32"/>
      <c r="Z977" s="32"/>
      <c r="AA977" s="32" t="s">
        <v>31</v>
      </c>
      <c r="AC977" s="38">
        <f>ABS(M977-J977)</f>
        <v>6</v>
      </c>
      <c r="AD977" s="40"/>
      <c r="AE977" s="37">
        <v>2</v>
      </c>
      <c r="AF977" s="37">
        <v>27</v>
      </c>
      <c r="AG977" s="32"/>
      <c r="AH977" s="32"/>
      <c r="AI977" s="32"/>
      <c r="AJ977" s="37">
        <f>I977-H977</f>
        <v>1</v>
      </c>
    </row>
    <row r="978" spans="1:36" x14ac:dyDescent="0.35">
      <c r="A978" s="32">
        <v>2437</v>
      </c>
      <c r="B978" s="32" t="s">
        <v>1630</v>
      </c>
      <c r="C978" s="32" t="s">
        <v>52</v>
      </c>
      <c r="D978" s="32" t="s">
        <v>2493</v>
      </c>
      <c r="E978" s="32" t="s">
        <v>2521</v>
      </c>
      <c r="F978" s="32" t="str">
        <f t="shared" si="37"/>
        <v>M and E-Officer</v>
      </c>
      <c r="G978" s="32" t="s">
        <v>40</v>
      </c>
      <c r="H978" s="36">
        <v>44744.126967592594</v>
      </c>
      <c r="I978" s="36">
        <v>44748.126967592594</v>
      </c>
      <c r="J978" s="36">
        <f>I978+AE978</f>
        <v>44749.126967592594</v>
      </c>
      <c r="K978" s="36">
        <f>J978+AF978</f>
        <v>44770.126967592594</v>
      </c>
      <c r="L978" s="38" t="s">
        <v>46</v>
      </c>
      <c r="M978" s="39">
        <v>44758.126967592594</v>
      </c>
      <c r="N978" s="32" t="s">
        <v>21</v>
      </c>
      <c r="O978" s="32"/>
      <c r="P978" s="36">
        <v>44761.126967592594</v>
      </c>
      <c r="Q978" s="32" t="s">
        <v>21</v>
      </c>
      <c r="R978" s="32"/>
      <c r="S978" s="32"/>
      <c r="T978" s="36">
        <v>44759.126967592594</v>
      </c>
      <c r="U978" s="32"/>
      <c r="V978" s="32">
        <v>0</v>
      </c>
      <c r="W978" s="32"/>
      <c r="X978" s="32"/>
      <c r="Y978" s="32"/>
      <c r="Z978" s="32"/>
      <c r="AA978" s="32"/>
      <c r="AC978" s="38">
        <f>ABS(M978-J978)</f>
        <v>9</v>
      </c>
      <c r="AD978" s="40"/>
      <c r="AE978" s="37">
        <v>1</v>
      </c>
      <c r="AF978" s="37">
        <v>21</v>
      </c>
      <c r="AG978" s="32"/>
      <c r="AH978" s="32"/>
      <c r="AI978" s="32"/>
      <c r="AJ978" s="37">
        <f>I978-H978</f>
        <v>4</v>
      </c>
    </row>
    <row r="979" spans="1:36" x14ac:dyDescent="0.35">
      <c r="A979" s="32">
        <v>2436</v>
      </c>
      <c r="B979" s="32" t="s">
        <v>1579</v>
      </c>
      <c r="C979" s="32" t="s">
        <v>52</v>
      </c>
      <c r="D979" s="32" t="s">
        <v>2493</v>
      </c>
      <c r="E979" s="32" t="s">
        <v>2521</v>
      </c>
      <c r="F979" s="32" t="str">
        <f t="shared" si="37"/>
        <v>M and E-Officer</v>
      </c>
      <c r="G979" s="32" t="s">
        <v>40</v>
      </c>
      <c r="H979" s="36">
        <v>44742.126967592594</v>
      </c>
      <c r="I979" s="36">
        <v>44743.126967592594</v>
      </c>
      <c r="J979" s="36">
        <f>I979+AE979</f>
        <v>44749.126967592594</v>
      </c>
      <c r="K979" s="36">
        <f>J979+AF979</f>
        <v>44776.126967592594</v>
      </c>
      <c r="L979" s="38" t="s">
        <v>46</v>
      </c>
      <c r="M979" s="39">
        <v>44757.126967592594</v>
      </c>
      <c r="N979" s="32" t="s">
        <v>21</v>
      </c>
      <c r="O979" s="32"/>
      <c r="P979" s="36">
        <v>44765.126967592594</v>
      </c>
      <c r="Q979" s="32" t="s">
        <v>21</v>
      </c>
      <c r="R979" s="32"/>
      <c r="S979" s="32"/>
      <c r="T979" s="36">
        <v>44761.126967592594</v>
      </c>
      <c r="U979" s="32"/>
      <c r="V979" s="32">
        <v>0</v>
      </c>
      <c r="W979" s="32"/>
      <c r="X979" s="32"/>
      <c r="Y979" s="32"/>
      <c r="Z979" s="32"/>
      <c r="AA979" s="32"/>
      <c r="AC979" s="38">
        <f>ABS(M979-J979)</f>
        <v>8</v>
      </c>
      <c r="AD979" s="40"/>
      <c r="AE979" s="37">
        <v>6</v>
      </c>
      <c r="AF979" s="37">
        <v>27</v>
      </c>
      <c r="AG979" s="32"/>
      <c r="AH979" s="32"/>
      <c r="AI979" s="32"/>
      <c r="AJ979" s="37">
        <f>I979-H979</f>
        <v>1</v>
      </c>
    </row>
    <row r="980" spans="1:36" x14ac:dyDescent="0.35">
      <c r="A980" s="32">
        <v>2349</v>
      </c>
      <c r="B980" s="32" t="s">
        <v>2356</v>
      </c>
      <c r="C980" s="32" t="s">
        <v>52</v>
      </c>
      <c r="D980" s="32" t="s">
        <v>2493</v>
      </c>
      <c r="E980" s="32" t="s">
        <v>2521</v>
      </c>
      <c r="F980" s="32" t="str">
        <f t="shared" si="37"/>
        <v>M and E-Officer</v>
      </c>
      <c r="G980" s="32" t="s">
        <v>40</v>
      </c>
      <c r="H980" s="36">
        <v>45053.364525462966</v>
      </c>
      <c r="I980" s="36">
        <v>45056.364525462966</v>
      </c>
      <c r="J980" s="36">
        <f>I980+AE980</f>
        <v>45060.364525462966</v>
      </c>
      <c r="K980" s="36">
        <f>J980+AF980</f>
        <v>45085.364525462966</v>
      </c>
      <c r="L980" s="38" t="s">
        <v>46</v>
      </c>
      <c r="M980" s="39">
        <v>45068.364525462966</v>
      </c>
      <c r="N980" s="32" t="s">
        <v>48</v>
      </c>
      <c r="O980" s="32" t="s">
        <v>27</v>
      </c>
      <c r="P980" s="36"/>
      <c r="Q980" s="32"/>
      <c r="R980" s="32"/>
      <c r="S980" s="32"/>
      <c r="T980" s="36"/>
      <c r="U980" s="32"/>
      <c r="V980" s="32">
        <v>0</v>
      </c>
      <c r="W980" s="32"/>
      <c r="X980" s="32"/>
      <c r="Y980" s="32"/>
      <c r="Z980" s="32"/>
      <c r="AA980" s="32" t="s">
        <v>31</v>
      </c>
      <c r="AC980" s="38">
        <f>ABS(M980-J980)</f>
        <v>8</v>
      </c>
      <c r="AD980" s="40"/>
      <c r="AE980" s="37">
        <v>4</v>
      </c>
      <c r="AF980" s="37">
        <v>25</v>
      </c>
      <c r="AG980" s="32"/>
      <c r="AH980" s="32"/>
      <c r="AI980" s="32"/>
      <c r="AJ980" s="37">
        <f>I980-H980</f>
        <v>3</v>
      </c>
    </row>
    <row r="981" spans="1:36" x14ac:dyDescent="0.35">
      <c r="A981" s="32">
        <v>2300</v>
      </c>
      <c r="B981" s="32" t="s">
        <v>1905</v>
      </c>
      <c r="C981" s="32" t="s">
        <v>52</v>
      </c>
      <c r="D981" s="32" t="s">
        <v>2493</v>
      </c>
      <c r="E981" s="32" t="s">
        <v>2521</v>
      </c>
      <c r="F981" s="32" t="str">
        <f t="shared" si="37"/>
        <v>M and E-Officer</v>
      </c>
      <c r="G981" s="32" t="s">
        <v>40</v>
      </c>
      <c r="H981" s="36">
        <v>45108.656666666669</v>
      </c>
      <c r="I981" s="36">
        <v>45110.656666666669</v>
      </c>
      <c r="J981" s="36">
        <f>I981+AE981</f>
        <v>45113.656666666669</v>
      </c>
      <c r="K981" s="36">
        <f>J981+AF981</f>
        <v>45120.656666666669</v>
      </c>
      <c r="L981" s="38" t="s">
        <v>46</v>
      </c>
      <c r="M981" s="39">
        <v>45124.656666666669</v>
      </c>
      <c r="N981" s="32" t="s">
        <v>48</v>
      </c>
      <c r="O981" s="32" t="s">
        <v>26</v>
      </c>
      <c r="P981" s="36"/>
      <c r="Q981" s="32"/>
      <c r="R981" s="32"/>
      <c r="S981" s="32"/>
      <c r="T981" s="36"/>
      <c r="U981" s="32"/>
      <c r="V981" s="32">
        <v>0</v>
      </c>
      <c r="W981" s="32"/>
      <c r="X981" s="32"/>
      <c r="Y981" s="32"/>
      <c r="Z981" s="32"/>
      <c r="AA981" s="32" t="s">
        <v>30</v>
      </c>
      <c r="AC981" s="38">
        <f>ABS(M981-J981)</f>
        <v>11</v>
      </c>
      <c r="AD981" s="40"/>
      <c r="AE981" s="37">
        <v>3</v>
      </c>
      <c r="AF981" s="37">
        <v>7</v>
      </c>
      <c r="AG981" s="32"/>
      <c r="AH981" s="32"/>
      <c r="AI981" s="32"/>
      <c r="AJ981" s="37">
        <f>I981-H981</f>
        <v>2</v>
      </c>
    </row>
    <row r="982" spans="1:36" x14ac:dyDescent="0.35">
      <c r="A982" s="32">
        <v>2296</v>
      </c>
      <c r="B982" s="32" t="s">
        <v>1192</v>
      </c>
      <c r="C982" s="32" t="s">
        <v>52</v>
      </c>
      <c r="D982" s="32" t="s">
        <v>2493</v>
      </c>
      <c r="E982" s="32" t="s">
        <v>2521</v>
      </c>
      <c r="F982" s="32" t="str">
        <f t="shared" si="37"/>
        <v>M and E-Officer</v>
      </c>
      <c r="G982" s="32" t="s">
        <v>40</v>
      </c>
      <c r="H982" s="36">
        <v>45105.656666666669</v>
      </c>
      <c r="I982" s="36">
        <v>45108.656666666669</v>
      </c>
      <c r="J982" s="36">
        <f>I982+AE982</f>
        <v>45113.656666666669</v>
      </c>
      <c r="K982" s="36">
        <f>J982+AF982</f>
        <v>45131.656666666669</v>
      </c>
      <c r="L982" s="38" t="s">
        <v>47</v>
      </c>
      <c r="M982" s="39"/>
      <c r="N982" s="32"/>
      <c r="O982" s="32"/>
      <c r="P982" s="36"/>
      <c r="Q982" s="32"/>
      <c r="R982" s="32"/>
      <c r="S982" s="32"/>
      <c r="T982" s="36"/>
      <c r="U982" s="32"/>
      <c r="V982" s="32">
        <v>0</v>
      </c>
      <c r="W982" s="32"/>
      <c r="X982" s="32"/>
      <c r="Y982" s="32"/>
      <c r="Z982" s="32"/>
      <c r="AA982" s="32"/>
      <c r="AC982" s="38"/>
      <c r="AD982" s="40"/>
      <c r="AE982" s="37">
        <v>5</v>
      </c>
      <c r="AF982" s="37">
        <v>18</v>
      </c>
      <c r="AG982" s="32"/>
      <c r="AH982" s="32"/>
      <c r="AI982" s="32"/>
      <c r="AJ982" s="37">
        <f>I982-H982</f>
        <v>3</v>
      </c>
    </row>
    <row r="983" spans="1:36" x14ac:dyDescent="0.35">
      <c r="A983" s="32">
        <v>2293</v>
      </c>
      <c r="B983" s="32" t="s">
        <v>2194</v>
      </c>
      <c r="C983" s="32" t="s">
        <v>52</v>
      </c>
      <c r="D983" s="32" t="s">
        <v>2493</v>
      </c>
      <c r="E983" s="32" t="s">
        <v>2521</v>
      </c>
      <c r="F983" s="32" t="str">
        <f t="shared" si="37"/>
        <v>M and E-Officer</v>
      </c>
      <c r="G983" s="32" t="s">
        <v>40</v>
      </c>
      <c r="H983" s="36">
        <v>45109.656666666669</v>
      </c>
      <c r="I983" s="36">
        <v>45110.656666666669</v>
      </c>
      <c r="J983" s="36">
        <f>I983+AE983</f>
        <v>45113.656666666669</v>
      </c>
      <c r="K983" s="36">
        <f>J983+AF983</f>
        <v>45125.656666666669</v>
      </c>
      <c r="L983" s="38" t="s">
        <v>46</v>
      </c>
      <c r="M983" s="39">
        <v>45121.656666666669</v>
      </c>
      <c r="N983" s="32" t="s">
        <v>48</v>
      </c>
      <c r="O983" s="32" t="s">
        <v>28</v>
      </c>
      <c r="P983" s="36"/>
      <c r="Q983" s="32"/>
      <c r="R983" s="32"/>
      <c r="S983" s="32"/>
      <c r="T983" s="36">
        <v>45122.656666666669</v>
      </c>
      <c r="U983" s="32"/>
      <c r="V983" s="32">
        <v>0</v>
      </c>
      <c r="W983" s="32"/>
      <c r="X983" s="32"/>
      <c r="Y983" s="32"/>
      <c r="Z983" s="32"/>
      <c r="AA983" s="32" t="s">
        <v>31</v>
      </c>
      <c r="AC983" s="38">
        <f>ABS(M983-J983)</f>
        <v>8</v>
      </c>
      <c r="AD983" s="40"/>
      <c r="AE983" s="37">
        <v>3</v>
      </c>
      <c r="AF983" s="37">
        <v>12</v>
      </c>
      <c r="AG983" s="32"/>
      <c r="AH983" s="32"/>
      <c r="AI983" s="32"/>
      <c r="AJ983" s="37">
        <f>I983-H983</f>
        <v>1</v>
      </c>
    </row>
    <row r="984" spans="1:36" x14ac:dyDescent="0.35">
      <c r="A984" s="32">
        <v>2292</v>
      </c>
      <c r="B984" s="32" t="s">
        <v>1073</v>
      </c>
      <c r="C984" s="32" t="s">
        <v>52</v>
      </c>
      <c r="D984" s="32" t="s">
        <v>2493</v>
      </c>
      <c r="E984" s="32" t="s">
        <v>2521</v>
      </c>
      <c r="F984" s="32" t="str">
        <f t="shared" si="37"/>
        <v>M and E-Officer</v>
      </c>
      <c r="G984" s="32" t="s">
        <v>40</v>
      </c>
      <c r="H984" s="36">
        <v>45105.656666666669</v>
      </c>
      <c r="I984" s="36">
        <v>45109.656666666669</v>
      </c>
      <c r="J984" s="36">
        <f>I984+AE984</f>
        <v>45113.656666666669</v>
      </c>
      <c r="K984" s="36">
        <f>J984+AF984</f>
        <v>45143.656666666669</v>
      </c>
      <c r="L984" s="38" t="s">
        <v>47</v>
      </c>
      <c r="M984" s="39"/>
      <c r="N984" s="32"/>
      <c r="O984" s="32"/>
      <c r="P984" s="36"/>
      <c r="Q984" s="32"/>
      <c r="R984" s="32"/>
      <c r="S984" s="32"/>
      <c r="T984" s="36"/>
      <c r="U984" s="32"/>
      <c r="V984" s="32">
        <v>0</v>
      </c>
      <c r="W984" s="32"/>
      <c r="X984" s="32"/>
      <c r="Y984" s="32"/>
      <c r="Z984" s="32"/>
      <c r="AA984" s="32"/>
      <c r="AC984" s="38"/>
      <c r="AD984" s="40"/>
      <c r="AE984" s="37">
        <v>4</v>
      </c>
      <c r="AF984" s="37">
        <v>30</v>
      </c>
      <c r="AG984" s="32"/>
      <c r="AH984" s="32"/>
      <c r="AI984" s="32"/>
      <c r="AJ984" s="37">
        <f>I984-H984</f>
        <v>4</v>
      </c>
    </row>
    <row r="985" spans="1:36" x14ac:dyDescent="0.35">
      <c r="A985" s="32">
        <v>2204</v>
      </c>
      <c r="B985" s="32" t="s">
        <v>2187</v>
      </c>
      <c r="C985" s="32" t="s">
        <v>52</v>
      </c>
      <c r="D985" s="32" t="s">
        <v>2493</v>
      </c>
      <c r="E985" s="32" t="s">
        <v>2521</v>
      </c>
      <c r="F985" s="32" t="str">
        <f t="shared" si="37"/>
        <v>M and E-Officer</v>
      </c>
      <c r="G985" s="32" t="s">
        <v>40</v>
      </c>
      <c r="H985" s="36">
        <v>45092.202615740738</v>
      </c>
      <c r="I985" s="36">
        <v>45093.202615740738</v>
      </c>
      <c r="J985" s="36">
        <f>I985+AE985</f>
        <v>45098.202615740738</v>
      </c>
      <c r="K985" s="36">
        <f>J985+AF985</f>
        <v>45105.202615740738</v>
      </c>
      <c r="L985" s="38" t="s">
        <v>46</v>
      </c>
      <c r="M985" s="39">
        <v>45115.202615740738</v>
      </c>
      <c r="N985" s="32" t="s">
        <v>48</v>
      </c>
      <c r="O985" s="32" t="s">
        <v>26</v>
      </c>
      <c r="P985" s="36"/>
      <c r="Q985" s="32"/>
      <c r="R985" s="32"/>
      <c r="S985" s="32"/>
      <c r="T985" s="36">
        <v>45118.202615740738</v>
      </c>
      <c r="U985" s="32"/>
      <c r="V985" s="32">
        <v>0</v>
      </c>
      <c r="W985" s="32"/>
      <c r="X985" s="32"/>
      <c r="Y985" s="32"/>
      <c r="Z985" s="32"/>
      <c r="AA985" s="32" t="s">
        <v>31</v>
      </c>
      <c r="AC985" s="38">
        <f>ABS(M985-J985)</f>
        <v>17</v>
      </c>
      <c r="AD985" s="40"/>
      <c r="AE985" s="37">
        <v>5</v>
      </c>
      <c r="AF985" s="37">
        <v>7</v>
      </c>
      <c r="AG985" s="32"/>
      <c r="AH985" s="32"/>
      <c r="AI985" s="32"/>
      <c r="AJ985" s="37">
        <f>I985-H985</f>
        <v>1</v>
      </c>
    </row>
    <row r="986" spans="1:36" x14ac:dyDescent="0.35">
      <c r="A986" s="32">
        <v>2202</v>
      </c>
      <c r="B986" s="32" t="s">
        <v>1666</v>
      </c>
      <c r="C986" s="32" t="s">
        <v>52</v>
      </c>
      <c r="D986" s="32" t="s">
        <v>2493</v>
      </c>
      <c r="E986" s="32" t="s">
        <v>2521</v>
      </c>
      <c r="F986" s="32" t="str">
        <f t="shared" si="37"/>
        <v>M and E-Officer</v>
      </c>
      <c r="G986" s="32" t="s">
        <v>40</v>
      </c>
      <c r="H986" s="36">
        <v>45092.202615740738</v>
      </c>
      <c r="I986" s="36">
        <v>45096.202615740738</v>
      </c>
      <c r="J986" s="36">
        <f>I986+AE986</f>
        <v>45098.202615740738</v>
      </c>
      <c r="K986" s="36">
        <f>J986+AF986</f>
        <v>45113.202615740738</v>
      </c>
      <c r="L986" s="38" t="s">
        <v>46</v>
      </c>
      <c r="M986" s="39">
        <v>45108.202615740738</v>
      </c>
      <c r="N986" s="32" t="s">
        <v>21</v>
      </c>
      <c r="O986" s="32"/>
      <c r="P986" s="36">
        <v>45114.202615740738</v>
      </c>
      <c r="Q986" s="32" t="s">
        <v>21</v>
      </c>
      <c r="R986" s="32"/>
      <c r="S986" s="32"/>
      <c r="T986" s="36">
        <v>45112.202615740738</v>
      </c>
      <c r="U986" s="32"/>
      <c r="V986" s="32">
        <v>0</v>
      </c>
      <c r="W986" s="32"/>
      <c r="X986" s="32"/>
      <c r="Y986" s="32"/>
      <c r="Z986" s="32"/>
      <c r="AA986" s="32"/>
      <c r="AC986" s="38">
        <f>ABS(M986-J986)</f>
        <v>10</v>
      </c>
      <c r="AD986" s="40"/>
      <c r="AE986" s="37">
        <v>2</v>
      </c>
      <c r="AF986" s="37">
        <v>15</v>
      </c>
      <c r="AG986" s="32"/>
      <c r="AH986" s="32"/>
      <c r="AI986" s="32"/>
      <c r="AJ986" s="37">
        <f>I986-H986</f>
        <v>4</v>
      </c>
    </row>
    <row r="987" spans="1:36" x14ac:dyDescent="0.35">
      <c r="A987" s="32">
        <v>2187</v>
      </c>
      <c r="B987" s="32" t="s">
        <v>2118</v>
      </c>
      <c r="C987" s="32" t="s">
        <v>52</v>
      </c>
      <c r="D987" s="32" t="s">
        <v>2493</v>
      </c>
      <c r="E987" s="32" t="s">
        <v>2521</v>
      </c>
      <c r="F987" s="32" t="str">
        <f t="shared" si="37"/>
        <v>M and E-Officer</v>
      </c>
      <c r="G987" s="32" t="s">
        <v>40</v>
      </c>
      <c r="H987" s="36">
        <v>44995.531736111108</v>
      </c>
      <c r="I987" s="36">
        <v>44996.531736111108</v>
      </c>
      <c r="J987" s="36">
        <f>I987+AE987</f>
        <v>45000.531736111108</v>
      </c>
      <c r="K987" s="36">
        <f>J987+AF987</f>
        <v>45016.531736111108</v>
      </c>
      <c r="L987" s="38" t="s">
        <v>46</v>
      </c>
      <c r="M987" s="39">
        <v>45016.531736111108</v>
      </c>
      <c r="N987" s="32" t="s">
        <v>48</v>
      </c>
      <c r="O987" s="32" t="s">
        <v>25</v>
      </c>
      <c r="P987" s="36"/>
      <c r="Q987" s="32"/>
      <c r="R987" s="32"/>
      <c r="S987" s="32"/>
      <c r="T987" s="36">
        <v>45020.531736111108</v>
      </c>
      <c r="U987" s="32"/>
      <c r="V987" s="32">
        <v>0</v>
      </c>
      <c r="W987" s="32"/>
      <c r="X987" s="32"/>
      <c r="Y987" s="32"/>
      <c r="Z987" s="32"/>
      <c r="AA987" s="32" t="s">
        <v>31</v>
      </c>
      <c r="AC987" s="38">
        <f>ABS(M987-J987)</f>
        <v>16</v>
      </c>
      <c r="AD987" s="40"/>
      <c r="AE987" s="37">
        <v>4</v>
      </c>
      <c r="AF987" s="37">
        <v>16</v>
      </c>
      <c r="AG987" s="32"/>
      <c r="AH987" s="32"/>
      <c r="AI987" s="32"/>
      <c r="AJ987" s="37">
        <f>I987-H987</f>
        <v>1</v>
      </c>
    </row>
    <row r="988" spans="1:36" x14ac:dyDescent="0.35">
      <c r="A988" s="32">
        <v>2072</v>
      </c>
      <c r="B988" s="32" t="s">
        <v>1669</v>
      </c>
      <c r="C988" s="32" t="s">
        <v>52</v>
      </c>
      <c r="D988" s="32" t="s">
        <v>2493</v>
      </c>
      <c r="E988" s="32" t="s">
        <v>2521</v>
      </c>
      <c r="F988" s="32" t="str">
        <f t="shared" si="37"/>
        <v>M and E-Officer</v>
      </c>
      <c r="G988" s="32" t="s">
        <v>40</v>
      </c>
      <c r="H988" s="36">
        <v>44918.441053240742</v>
      </c>
      <c r="I988" s="36">
        <v>44920.441053240742</v>
      </c>
      <c r="J988" s="36">
        <f>I988+AE988</f>
        <v>44923.441053240742</v>
      </c>
      <c r="K988" s="36">
        <f>J988+AF988</f>
        <v>44928.441053240742</v>
      </c>
      <c r="L988" s="38" t="s">
        <v>46</v>
      </c>
      <c r="M988" s="39">
        <v>44927.441053240742</v>
      </c>
      <c r="N988" s="32" t="s">
        <v>21</v>
      </c>
      <c r="O988" s="32"/>
      <c r="P988" s="36">
        <v>44934.441053240742</v>
      </c>
      <c r="Q988" s="32" t="s">
        <v>21</v>
      </c>
      <c r="R988" s="32"/>
      <c r="S988" s="32"/>
      <c r="T988" s="36">
        <v>44930.441053240742</v>
      </c>
      <c r="U988" s="32"/>
      <c r="V988" s="32">
        <v>0</v>
      </c>
      <c r="W988" s="32"/>
      <c r="X988" s="32"/>
      <c r="Y988" s="32"/>
      <c r="Z988" s="32"/>
      <c r="AA988" s="32"/>
      <c r="AC988" s="38">
        <f>ABS(M988-J988)</f>
        <v>4</v>
      </c>
      <c r="AD988" s="40"/>
      <c r="AE988" s="37">
        <v>3</v>
      </c>
      <c r="AF988" s="37">
        <v>5</v>
      </c>
      <c r="AG988" s="32"/>
      <c r="AH988" s="32"/>
      <c r="AI988" s="32"/>
      <c r="AJ988" s="37">
        <f>I988-H988</f>
        <v>2</v>
      </c>
    </row>
    <row r="989" spans="1:36" x14ac:dyDescent="0.35">
      <c r="A989" s="32">
        <v>2047</v>
      </c>
      <c r="B989" s="32" t="s">
        <v>1072</v>
      </c>
      <c r="C989" s="32" t="s">
        <v>52</v>
      </c>
      <c r="D989" s="32" t="s">
        <v>2493</v>
      </c>
      <c r="E989" s="32" t="s">
        <v>2521</v>
      </c>
      <c r="F989" s="32" t="str">
        <f t="shared" si="37"/>
        <v>M and E-Officer</v>
      </c>
      <c r="G989" s="32" t="s">
        <v>40</v>
      </c>
      <c r="H989" s="36">
        <v>44758.200532407405</v>
      </c>
      <c r="I989" s="36">
        <v>44761.200532407405</v>
      </c>
      <c r="J989" s="36">
        <f>I989+AE989</f>
        <v>44765.200532407405</v>
      </c>
      <c r="K989" s="36">
        <f>J989+AF989</f>
        <v>44777.200532407405</v>
      </c>
      <c r="L989" s="38" t="s">
        <v>47</v>
      </c>
      <c r="M989" s="39"/>
      <c r="N989" s="32"/>
      <c r="O989" s="32"/>
      <c r="P989" s="36"/>
      <c r="Q989" s="32"/>
      <c r="R989" s="32"/>
      <c r="S989" s="32"/>
      <c r="T989" s="36"/>
      <c r="U989" s="32"/>
      <c r="V989" s="32">
        <v>0</v>
      </c>
      <c r="W989" s="32"/>
      <c r="X989" s="32"/>
      <c r="Y989" s="32"/>
      <c r="Z989" s="32"/>
      <c r="AA989" s="32"/>
      <c r="AC989" s="38"/>
      <c r="AD989" s="40"/>
      <c r="AE989" s="37">
        <v>4</v>
      </c>
      <c r="AF989" s="37">
        <v>12</v>
      </c>
      <c r="AG989" s="32"/>
      <c r="AH989" s="32"/>
      <c r="AI989" s="32"/>
      <c r="AJ989" s="37">
        <f>I989-H989</f>
        <v>3</v>
      </c>
    </row>
    <row r="990" spans="1:36" x14ac:dyDescent="0.35">
      <c r="A990" s="32">
        <v>2015</v>
      </c>
      <c r="B990" s="32" t="s">
        <v>1069</v>
      </c>
      <c r="C990" s="32" t="s">
        <v>52</v>
      </c>
      <c r="D990" s="32" t="s">
        <v>2493</v>
      </c>
      <c r="E990" s="32" t="s">
        <v>2521</v>
      </c>
      <c r="F990" s="32" t="str">
        <f t="shared" si="37"/>
        <v>M and E-Officer</v>
      </c>
      <c r="G990" s="32" t="s">
        <v>40</v>
      </c>
      <c r="H990" s="36">
        <v>45084.58390046296</v>
      </c>
      <c r="I990" s="36">
        <v>45085.58390046296</v>
      </c>
      <c r="J990" s="36">
        <f>I990+AE990</f>
        <v>45086.58390046296</v>
      </c>
      <c r="K990" s="36">
        <f>J990+AF990</f>
        <v>45092.58390046296</v>
      </c>
      <c r="L990" s="38" t="s">
        <v>47</v>
      </c>
      <c r="M990" s="39"/>
      <c r="N990" s="32"/>
      <c r="O990" s="32"/>
      <c r="P990" s="36"/>
      <c r="Q990" s="32"/>
      <c r="R990" s="32"/>
      <c r="S990" s="32"/>
      <c r="T990" s="36"/>
      <c r="U990" s="32"/>
      <c r="V990" s="32">
        <v>0</v>
      </c>
      <c r="W990" s="32"/>
      <c r="X990" s="32"/>
      <c r="Y990" s="32"/>
      <c r="Z990" s="32"/>
      <c r="AA990" s="32"/>
      <c r="AC990" s="38"/>
      <c r="AD990" s="40"/>
      <c r="AE990" s="37">
        <v>1</v>
      </c>
      <c r="AF990" s="37">
        <v>6</v>
      </c>
      <c r="AG990" s="32"/>
      <c r="AH990" s="32"/>
      <c r="AI990" s="32"/>
      <c r="AJ990" s="37">
        <f>I990-H990</f>
        <v>1</v>
      </c>
    </row>
    <row r="991" spans="1:36" x14ac:dyDescent="0.35">
      <c r="A991" s="32">
        <v>1943</v>
      </c>
      <c r="B991" s="32" t="s">
        <v>1186</v>
      </c>
      <c r="C991" s="32" t="s">
        <v>52</v>
      </c>
      <c r="D991" s="32" t="s">
        <v>2493</v>
      </c>
      <c r="E991" s="32" t="s">
        <v>2521</v>
      </c>
      <c r="F991" s="32" t="str">
        <f t="shared" si="37"/>
        <v>M and E-Officer</v>
      </c>
      <c r="G991" s="32" t="s">
        <v>40</v>
      </c>
      <c r="H991" s="36">
        <v>44987.264120370368</v>
      </c>
      <c r="I991" s="36">
        <v>44988.264120370368</v>
      </c>
      <c r="J991" s="36">
        <f>I991+AE991</f>
        <v>44990.264120370368</v>
      </c>
      <c r="K991" s="36">
        <f>J991+AF991</f>
        <v>45013.264120370368</v>
      </c>
      <c r="L991" s="38" t="s">
        <v>47</v>
      </c>
      <c r="M991" s="39"/>
      <c r="N991" s="32"/>
      <c r="O991" s="32"/>
      <c r="P991" s="36"/>
      <c r="Q991" s="32"/>
      <c r="R991" s="32"/>
      <c r="S991" s="32"/>
      <c r="T991" s="36"/>
      <c r="U991" s="32"/>
      <c r="V991" s="32">
        <v>0</v>
      </c>
      <c r="W991" s="32"/>
      <c r="X991" s="32"/>
      <c r="Y991" s="32"/>
      <c r="Z991" s="32"/>
      <c r="AA991" s="32"/>
      <c r="AC991" s="38"/>
      <c r="AD991" s="40"/>
      <c r="AE991" s="37">
        <v>2</v>
      </c>
      <c r="AF991" s="37">
        <v>23</v>
      </c>
      <c r="AG991" s="32"/>
      <c r="AH991" s="32"/>
      <c r="AI991" s="32"/>
      <c r="AJ991" s="37">
        <f>I991-H991</f>
        <v>1</v>
      </c>
    </row>
    <row r="992" spans="1:36" x14ac:dyDescent="0.35">
      <c r="A992" s="32">
        <v>1926</v>
      </c>
      <c r="B992" s="32" t="s">
        <v>2416</v>
      </c>
      <c r="C992" s="32" t="s">
        <v>52</v>
      </c>
      <c r="D992" s="32" t="s">
        <v>2493</v>
      </c>
      <c r="E992" s="32" t="s">
        <v>2521</v>
      </c>
      <c r="F992" s="32" t="str">
        <f t="shared" si="37"/>
        <v>M and E-Officer</v>
      </c>
      <c r="G992" s="32" t="s">
        <v>40</v>
      </c>
      <c r="H992" s="36">
        <v>44796.391932870371</v>
      </c>
      <c r="I992" s="36">
        <v>44797.391932870371</v>
      </c>
      <c r="J992" s="36">
        <f>I992+AE992</f>
        <v>44798.391932870371</v>
      </c>
      <c r="K992" s="36">
        <f>J992+AF992</f>
        <v>44810.391932870371</v>
      </c>
      <c r="L992" s="38" t="s">
        <v>46</v>
      </c>
      <c r="M992" s="39">
        <v>44807.391932870371</v>
      </c>
      <c r="N992" s="32" t="s">
        <v>48</v>
      </c>
      <c r="O992" s="32" t="s">
        <v>26</v>
      </c>
      <c r="P992" s="36"/>
      <c r="Q992" s="32"/>
      <c r="R992" s="32"/>
      <c r="S992" s="32"/>
      <c r="T992" s="36"/>
      <c r="U992" s="32"/>
      <c r="V992" s="32">
        <v>0</v>
      </c>
      <c r="W992" s="32"/>
      <c r="X992" s="32"/>
      <c r="Y992" s="32"/>
      <c r="Z992" s="32"/>
      <c r="AA992" s="32" t="s">
        <v>31</v>
      </c>
      <c r="AC992" s="38">
        <f>ABS(M992-J992)</f>
        <v>9</v>
      </c>
      <c r="AD992" s="40"/>
      <c r="AE992" s="37">
        <v>1</v>
      </c>
      <c r="AF992" s="37">
        <v>12</v>
      </c>
      <c r="AG992" s="32"/>
      <c r="AH992" s="32"/>
      <c r="AI992" s="32"/>
      <c r="AJ992" s="37">
        <f>I992-H992</f>
        <v>1</v>
      </c>
    </row>
    <row r="993" spans="1:38" x14ac:dyDescent="0.35">
      <c r="A993" s="32">
        <v>1924</v>
      </c>
      <c r="B993" s="32" t="s">
        <v>1329</v>
      </c>
      <c r="C993" s="32" t="s">
        <v>52</v>
      </c>
      <c r="D993" s="32" t="s">
        <v>2493</v>
      </c>
      <c r="E993" s="32" t="s">
        <v>2521</v>
      </c>
      <c r="F993" s="32" t="str">
        <f t="shared" si="37"/>
        <v>M and E-Officer</v>
      </c>
      <c r="G993" s="32" t="s">
        <v>40</v>
      </c>
      <c r="H993" s="36">
        <v>44788.391932870371</v>
      </c>
      <c r="I993" s="36">
        <v>44792.391932870371</v>
      </c>
      <c r="J993" s="36">
        <f>I993+AE993</f>
        <v>44798.391932870371</v>
      </c>
      <c r="K993" s="36">
        <f>J993+AF993</f>
        <v>44827.391932870371</v>
      </c>
      <c r="L993" s="38" t="s">
        <v>46</v>
      </c>
      <c r="M993" s="39">
        <v>44814.391932870371</v>
      </c>
      <c r="N993" s="32" t="s">
        <v>20</v>
      </c>
      <c r="O993" s="32"/>
      <c r="P993" s="36">
        <v>44817.391932870371</v>
      </c>
      <c r="Q993" s="32" t="s">
        <v>20</v>
      </c>
      <c r="R993" s="36">
        <v>44815.391932870371</v>
      </c>
      <c r="S993" s="36">
        <v>44817.391932870371</v>
      </c>
      <c r="T993" s="36">
        <v>44815.391932870371</v>
      </c>
      <c r="U993" s="36">
        <v>44817.391932870371</v>
      </c>
      <c r="V993" s="41">
        <v>1</v>
      </c>
      <c r="W993" s="36">
        <v>44819.391932870371</v>
      </c>
      <c r="X993" s="36">
        <v>44821.391932870371</v>
      </c>
      <c r="Y993" s="36">
        <v>44823.391932870371</v>
      </c>
      <c r="Z993" s="32"/>
      <c r="AA993" s="32"/>
      <c r="AB993" s="5">
        <v>44844.391932870371</v>
      </c>
      <c r="AC993" s="38">
        <f>ABS(M993-J993)</f>
        <v>16</v>
      </c>
      <c r="AD993" s="37">
        <f>U993-H993</f>
        <v>29</v>
      </c>
      <c r="AE993" s="37">
        <v>6</v>
      </c>
      <c r="AF993" s="37">
        <v>29</v>
      </c>
      <c r="AG993" s="32">
        <v>122</v>
      </c>
      <c r="AH993" s="41">
        <f>W993-U993</f>
        <v>2</v>
      </c>
      <c r="AI993" s="42">
        <f>U993-M993</f>
        <v>3</v>
      </c>
      <c r="AJ993" s="37">
        <f>I993-H993</f>
        <v>4</v>
      </c>
      <c r="AK993">
        <f>AB993-U993</f>
        <v>27</v>
      </c>
      <c r="AL993" s="11">
        <f>Y993-X993</f>
        <v>2</v>
      </c>
    </row>
    <row r="994" spans="1:38" x14ac:dyDescent="0.35">
      <c r="A994" s="32">
        <v>1835</v>
      </c>
      <c r="B994" s="32" t="s">
        <v>2185</v>
      </c>
      <c r="C994" s="32" t="s">
        <v>52</v>
      </c>
      <c r="D994" s="32" t="s">
        <v>2493</v>
      </c>
      <c r="E994" s="32" t="s">
        <v>2521</v>
      </c>
      <c r="F994" s="32" t="str">
        <f t="shared" si="37"/>
        <v>M and E-Officer</v>
      </c>
      <c r="G994" s="32" t="s">
        <v>40</v>
      </c>
      <c r="H994" s="36">
        <v>45037.367280092592</v>
      </c>
      <c r="I994" s="36">
        <v>45038.367280092592</v>
      </c>
      <c r="J994" s="36">
        <f>I994+AE994</f>
        <v>45040.367280092592</v>
      </c>
      <c r="K994" s="36">
        <f>J994+AF994</f>
        <v>45055.367280092592</v>
      </c>
      <c r="L994" s="38" t="s">
        <v>46</v>
      </c>
      <c r="M994" s="39">
        <v>45054.367280092592</v>
      </c>
      <c r="N994" s="32" t="s">
        <v>48</v>
      </c>
      <c r="O994" s="32" t="s">
        <v>24</v>
      </c>
      <c r="P994" s="36"/>
      <c r="Q994" s="32"/>
      <c r="R994" s="32"/>
      <c r="S994" s="32"/>
      <c r="T994" s="36"/>
      <c r="U994" s="32"/>
      <c r="V994" s="32">
        <v>0</v>
      </c>
      <c r="W994" s="32"/>
      <c r="X994" s="32"/>
      <c r="Y994" s="32"/>
      <c r="Z994" s="32"/>
      <c r="AA994" s="32" t="s">
        <v>31</v>
      </c>
      <c r="AC994" s="38">
        <f>ABS(M994-J994)</f>
        <v>14</v>
      </c>
      <c r="AD994" s="40"/>
      <c r="AE994" s="37">
        <v>2</v>
      </c>
      <c r="AF994" s="37">
        <v>15</v>
      </c>
      <c r="AG994" s="32"/>
      <c r="AH994" s="32"/>
      <c r="AI994" s="32"/>
      <c r="AJ994" s="37">
        <f>I994-H994</f>
        <v>1</v>
      </c>
    </row>
    <row r="995" spans="1:38" x14ac:dyDescent="0.35">
      <c r="A995" s="32">
        <v>1833</v>
      </c>
      <c r="B995" s="32" t="s">
        <v>1445</v>
      </c>
      <c r="C995" s="32" t="s">
        <v>52</v>
      </c>
      <c r="D995" s="32" t="s">
        <v>2493</v>
      </c>
      <c r="E995" s="32" t="s">
        <v>2521</v>
      </c>
      <c r="F995" s="32" t="str">
        <f t="shared" si="37"/>
        <v>M and E-Officer</v>
      </c>
      <c r="G995" s="32" t="s">
        <v>40</v>
      </c>
      <c r="H995" s="36">
        <v>45031.367280092592</v>
      </c>
      <c r="I995" s="36">
        <v>45035.367280092592</v>
      </c>
      <c r="J995" s="36">
        <f>I995+AE995</f>
        <v>45040.367280092592</v>
      </c>
      <c r="K995" s="36">
        <f>J995+AF995</f>
        <v>45069.367280092592</v>
      </c>
      <c r="L995" s="38" t="s">
        <v>46</v>
      </c>
      <c r="M995" s="39">
        <v>45043.367280092592</v>
      </c>
      <c r="N995" s="32" t="s">
        <v>20</v>
      </c>
      <c r="O995" s="32"/>
      <c r="P995" s="36">
        <v>45046.367280092592</v>
      </c>
      <c r="Q995" s="32" t="s">
        <v>20</v>
      </c>
      <c r="R995" s="36">
        <v>45044.367280092592</v>
      </c>
      <c r="S995" s="36">
        <v>45045.367280092592</v>
      </c>
      <c r="T995" s="36">
        <v>45045.367280092592</v>
      </c>
      <c r="U995" s="36">
        <v>45050.367280092592</v>
      </c>
      <c r="V995" s="41">
        <v>1</v>
      </c>
      <c r="W995" s="36">
        <v>45051.367280092592</v>
      </c>
      <c r="X995" s="36">
        <v>45054.367280092592</v>
      </c>
      <c r="Y995" s="36">
        <v>45055.367280092592</v>
      </c>
      <c r="Z995" s="32"/>
      <c r="AA995" s="32"/>
      <c r="AB995" s="5">
        <v>45071.367280092592</v>
      </c>
      <c r="AC995" s="38">
        <f>ABS(M995-J995)</f>
        <v>3</v>
      </c>
      <c r="AD995" s="37">
        <f>U995-H995</f>
        <v>19</v>
      </c>
      <c r="AE995" s="37">
        <v>5</v>
      </c>
      <c r="AF995" s="37">
        <v>29</v>
      </c>
      <c r="AG995" s="32">
        <v>141</v>
      </c>
      <c r="AH995" s="41">
        <f>W995-U995</f>
        <v>1</v>
      </c>
      <c r="AI995" s="42">
        <f>U995-M995</f>
        <v>7</v>
      </c>
      <c r="AJ995" s="37">
        <f>I995-H995</f>
        <v>4</v>
      </c>
      <c r="AK995">
        <f>AB995-U995</f>
        <v>21</v>
      </c>
      <c r="AL995" s="11">
        <f>Y995-X995</f>
        <v>1</v>
      </c>
    </row>
    <row r="996" spans="1:38" x14ac:dyDescent="0.35">
      <c r="A996" s="32">
        <v>1787</v>
      </c>
      <c r="B996" s="32" t="s">
        <v>1623</v>
      </c>
      <c r="C996" s="32" t="s">
        <v>52</v>
      </c>
      <c r="D996" s="32" t="s">
        <v>2493</v>
      </c>
      <c r="E996" s="32" t="s">
        <v>2521</v>
      </c>
      <c r="F996" s="32" t="str">
        <f t="shared" si="37"/>
        <v>M and E-Officer</v>
      </c>
      <c r="G996" s="32" t="s">
        <v>40</v>
      </c>
      <c r="H996" s="36">
        <v>44661.356493055559</v>
      </c>
      <c r="I996" s="36">
        <v>44664.356493055559</v>
      </c>
      <c r="J996" s="36">
        <f>I996+AE996</f>
        <v>44665.356493055559</v>
      </c>
      <c r="K996" s="36">
        <f>J996+AF996</f>
        <v>44687.356493055559</v>
      </c>
      <c r="L996" s="38" t="s">
        <v>46</v>
      </c>
      <c r="M996" s="39">
        <v>44674.356493055559</v>
      </c>
      <c r="N996" s="32" t="s">
        <v>21</v>
      </c>
      <c r="O996" s="32"/>
      <c r="P996" s="36">
        <v>44681.356493055559</v>
      </c>
      <c r="Q996" s="32" t="s">
        <v>21</v>
      </c>
      <c r="R996" s="32"/>
      <c r="S996" s="32"/>
      <c r="T996" s="36">
        <v>44678.356493055559</v>
      </c>
      <c r="U996" s="32"/>
      <c r="V996" s="32">
        <v>0</v>
      </c>
      <c r="W996" s="32"/>
      <c r="X996" s="32"/>
      <c r="Y996" s="32"/>
      <c r="Z996" s="32"/>
      <c r="AA996" s="32"/>
      <c r="AC996" s="38">
        <f>ABS(M996-J996)</f>
        <v>9</v>
      </c>
      <c r="AD996" s="40"/>
      <c r="AE996" s="37">
        <v>1</v>
      </c>
      <c r="AF996" s="37">
        <v>22</v>
      </c>
      <c r="AG996" s="32"/>
      <c r="AH996" s="32"/>
      <c r="AI996" s="32"/>
      <c r="AJ996" s="37">
        <f>I996-H996</f>
        <v>3</v>
      </c>
    </row>
    <row r="997" spans="1:38" x14ac:dyDescent="0.35">
      <c r="A997" s="32">
        <v>1730</v>
      </c>
      <c r="B997" s="32" t="s">
        <v>2250</v>
      </c>
      <c r="C997" s="32" t="s">
        <v>52</v>
      </c>
      <c r="D997" s="32" t="s">
        <v>2493</v>
      </c>
      <c r="E997" s="32" t="s">
        <v>2522</v>
      </c>
      <c r="F997" s="32" t="str">
        <f t="shared" si="37"/>
        <v>M and E-Controller</v>
      </c>
      <c r="G997" s="32" t="s">
        <v>40</v>
      </c>
      <c r="H997" s="36">
        <v>44861.500428240739</v>
      </c>
      <c r="I997" s="36">
        <v>44864.500428240739</v>
      </c>
      <c r="J997" s="36">
        <f>I997+AE997</f>
        <v>44868.500428240739</v>
      </c>
      <c r="K997" s="36">
        <f>J997+AF997</f>
        <v>44887.500428240739</v>
      </c>
      <c r="L997" s="38" t="s">
        <v>46</v>
      </c>
      <c r="M997" s="39">
        <v>44879.500428240739</v>
      </c>
      <c r="N997" s="32" t="s">
        <v>48</v>
      </c>
      <c r="O997" s="32" t="s">
        <v>28</v>
      </c>
      <c r="P997" s="36"/>
      <c r="Q997" s="32"/>
      <c r="R997" s="32"/>
      <c r="S997" s="32"/>
      <c r="T997" s="36"/>
      <c r="U997" s="32"/>
      <c r="V997" s="32">
        <v>0</v>
      </c>
      <c r="W997" s="32"/>
      <c r="X997" s="32"/>
      <c r="Y997" s="32"/>
      <c r="Z997" s="32"/>
      <c r="AA997" s="32" t="s">
        <v>31</v>
      </c>
      <c r="AC997" s="38">
        <f>ABS(M997-J997)</f>
        <v>11</v>
      </c>
      <c r="AD997" s="40"/>
      <c r="AE997" s="37">
        <v>4</v>
      </c>
      <c r="AF997" s="37">
        <v>19</v>
      </c>
      <c r="AG997" s="32"/>
      <c r="AH997" s="32"/>
      <c r="AI997" s="32"/>
      <c r="AJ997" s="37">
        <f>I997-H997</f>
        <v>3</v>
      </c>
    </row>
    <row r="998" spans="1:38" x14ac:dyDescent="0.35">
      <c r="A998" s="32">
        <v>1726</v>
      </c>
      <c r="B998" s="32" t="s">
        <v>1967</v>
      </c>
      <c r="C998" s="32" t="s">
        <v>52</v>
      </c>
      <c r="D998" s="32" t="s">
        <v>2493</v>
      </c>
      <c r="E998" s="32" t="s">
        <v>2522</v>
      </c>
      <c r="F998" s="32" t="str">
        <f t="shared" si="37"/>
        <v>M and E-Controller</v>
      </c>
      <c r="G998" s="32" t="s">
        <v>40</v>
      </c>
      <c r="H998" s="36">
        <v>44866.500428240739</v>
      </c>
      <c r="I998" s="36">
        <v>44867.500428240739</v>
      </c>
      <c r="J998" s="36">
        <f>I998+AE998</f>
        <v>44868.500428240739</v>
      </c>
      <c r="K998" s="36">
        <f>J998+AF998</f>
        <v>44885.500428240739</v>
      </c>
      <c r="L998" s="38" t="s">
        <v>46</v>
      </c>
      <c r="M998" s="39">
        <v>44874.500428240739</v>
      </c>
      <c r="N998" s="32" t="s">
        <v>48</v>
      </c>
      <c r="O998" s="32" t="s">
        <v>24</v>
      </c>
      <c r="P998" s="36"/>
      <c r="Q998" s="32"/>
      <c r="R998" s="32"/>
      <c r="S998" s="32"/>
      <c r="T998" s="36">
        <v>44875.500428240739</v>
      </c>
      <c r="U998" s="32"/>
      <c r="V998" s="32">
        <v>0</v>
      </c>
      <c r="W998" s="32"/>
      <c r="X998" s="32"/>
      <c r="Y998" s="32"/>
      <c r="Z998" s="32"/>
      <c r="AA998" s="32" t="s">
        <v>30</v>
      </c>
      <c r="AC998" s="38">
        <f>ABS(M998-J998)</f>
        <v>6</v>
      </c>
      <c r="AD998" s="40"/>
      <c r="AE998" s="37">
        <v>1</v>
      </c>
      <c r="AF998" s="37">
        <v>17</v>
      </c>
      <c r="AG998" s="32"/>
      <c r="AH998" s="32"/>
      <c r="AI998" s="32"/>
      <c r="AJ998" s="37">
        <f>I998-H998</f>
        <v>1</v>
      </c>
    </row>
    <row r="999" spans="1:38" x14ac:dyDescent="0.35">
      <c r="A999" s="32">
        <v>1658</v>
      </c>
      <c r="B999" s="32" t="s">
        <v>1538</v>
      </c>
      <c r="C999" s="32" t="s">
        <v>52</v>
      </c>
      <c r="D999" s="32" t="s">
        <v>2493</v>
      </c>
      <c r="E999" s="32" t="s">
        <v>2522</v>
      </c>
      <c r="F999" s="32" t="str">
        <f t="shared" si="37"/>
        <v>M and E-Controller</v>
      </c>
      <c r="G999" s="32" t="s">
        <v>40</v>
      </c>
      <c r="H999" s="36">
        <v>44875.194988425923</v>
      </c>
      <c r="I999" s="36">
        <v>44877.194988425923</v>
      </c>
      <c r="J999" s="36">
        <f>I999+AE999</f>
        <v>44883.194988425923</v>
      </c>
      <c r="K999" s="36">
        <f>J999+AF999</f>
        <v>44906.194988425923</v>
      </c>
      <c r="L999" s="38" t="s">
        <v>46</v>
      </c>
      <c r="M999" s="39">
        <v>44900.194988425923</v>
      </c>
      <c r="N999" s="32" t="s">
        <v>21</v>
      </c>
      <c r="O999" s="32"/>
      <c r="P999" s="36">
        <v>44903.194988425923</v>
      </c>
      <c r="Q999" s="32" t="s">
        <v>21</v>
      </c>
      <c r="R999" s="32"/>
      <c r="S999" s="32"/>
      <c r="T999" s="36">
        <v>44902.194988425923</v>
      </c>
      <c r="U999" s="32"/>
      <c r="V999" s="32">
        <v>0</v>
      </c>
      <c r="W999" s="32"/>
      <c r="X999" s="32"/>
      <c r="Y999" s="32"/>
      <c r="Z999" s="32"/>
      <c r="AA999" s="32"/>
      <c r="AC999" s="38">
        <f>ABS(M999-J999)</f>
        <v>17</v>
      </c>
      <c r="AD999" s="40"/>
      <c r="AE999" s="37">
        <v>6</v>
      </c>
      <c r="AF999" s="37">
        <v>23</v>
      </c>
      <c r="AG999" s="32"/>
      <c r="AH999" s="32"/>
      <c r="AI999" s="32"/>
      <c r="AJ999" s="37">
        <f>I999-H999</f>
        <v>2</v>
      </c>
    </row>
    <row r="1000" spans="1:38" x14ac:dyDescent="0.35">
      <c r="A1000" s="32">
        <v>1656</v>
      </c>
      <c r="B1000" s="32" t="s">
        <v>2189</v>
      </c>
      <c r="C1000" s="32" t="s">
        <v>52</v>
      </c>
      <c r="D1000" s="32" t="s">
        <v>2493</v>
      </c>
      <c r="E1000" s="32" t="s">
        <v>2522</v>
      </c>
      <c r="F1000" s="32" t="str">
        <f t="shared" si="37"/>
        <v>M and E-Controller</v>
      </c>
      <c r="G1000" s="32" t="s">
        <v>40</v>
      </c>
      <c r="H1000" s="36">
        <v>44879.194988425923</v>
      </c>
      <c r="I1000" s="36">
        <v>44880.194988425923</v>
      </c>
      <c r="J1000" s="36">
        <f>I1000+AE1000</f>
        <v>44883.194988425923</v>
      </c>
      <c r="K1000" s="36">
        <f>J1000+AF1000</f>
        <v>44904.194988425923</v>
      </c>
      <c r="L1000" s="38" t="s">
        <v>46</v>
      </c>
      <c r="M1000" s="39">
        <v>44894.194988425923</v>
      </c>
      <c r="N1000" s="32" t="s">
        <v>48</v>
      </c>
      <c r="O1000" s="32" t="s">
        <v>24</v>
      </c>
      <c r="P1000" s="36"/>
      <c r="Q1000" s="32"/>
      <c r="R1000" s="32"/>
      <c r="S1000" s="32"/>
      <c r="T1000" s="36"/>
      <c r="U1000" s="32"/>
      <c r="V1000" s="32">
        <v>0</v>
      </c>
      <c r="W1000" s="32"/>
      <c r="X1000" s="32"/>
      <c r="Y1000" s="32"/>
      <c r="Z1000" s="32"/>
      <c r="AA1000" s="32" t="s">
        <v>31</v>
      </c>
      <c r="AC1000" s="38">
        <f>ABS(M1000-J1000)</f>
        <v>11</v>
      </c>
      <c r="AD1000" s="40"/>
      <c r="AE1000" s="37">
        <v>3</v>
      </c>
      <c r="AF1000" s="37">
        <v>21</v>
      </c>
      <c r="AG1000" s="32"/>
      <c r="AH1000" s="32"/>
      <c r="AI1000" s="32"/>
      <c r="AJ1000" s="37">
        <f>I1000-H1000</f>
        <v>1</v>
      </c>
    </row>
    <row r="1001" spans="1:38" x14ac:dyDescent="0.35">
      <c r="A1001" s="32">
        <v>1654</v>
      </c>
      <c r="B1001" s="32" t="s">
        <v>1791</v>
      </c>
      <c r="C1001" s="32" t="s">
        <v>52</v>
      </c>
      <c r="D1001" s="32" t="s">
        <v>2493</v>
      </c>
      <c r="E1001" s="32" t="s">
        <v>2522</v>
      </c>
      <c r="F1001" s="32" t="str">
        <f t="shared" si="37"/>
        <v>M and E-Controller</v>
      </c>
      <c r="G1001" s="32" t="s">
        <v>40</v>
      </c>
      <c r="H1001" s="36">
        <v>44879.194988425923</v>
      </c>
      <c r="I1001" s="36">
        <v>44880.194988425923</v>
      </c>
      <c r="J1001" s="36">
        <f>I1001+AE1001</f>
        <v>44883.194988425923</v>
      </c>
      <c r="K1001" s="36">
        <f>J1001+AF1001</f>
        <v>44899.194988425923</v>
      </c>
      <c r="L1001" s="38" t="s">
        <v>46</v>
      </c>
      <c r="M1001" s="39">
        <v>44886.194988425923</v>
      </c>
      <c r="N1001" s="32" t="s">
        <v>48</v>
      </c>
      <c r="O1001" s="32" t="s">
        <v>26</v>
      </c>
      <c r="P1001" s="36"/>
      <c r="Q1001" s="32"/>
      <c r="R1001" s="32"/>
      <c r="S1001" s="32"/>
      <c r="T1001" s="36"/>
      <c r="U1001" s="32"/>
      <c r="V1001" s="32">
        <v>0</v>
      </c>
      <c r="W1001" s="32"/>
      <c r="X1001" s="32"/>
      <c r="Y1001" s="32"/>
      <c r="Z1001" s="32"/>
      <c r="AA1001" s="32" t="s">
        <v>30</v>
      </c>
      <c r="AC1001" s="38">
        <f>ABS(M1001-J1001)</f>
        <v>3</v>
      </c>
      <c r="AD1001" s="40"/>
      <c r="AE1001" s="37">
        <v>3</v>
      </c>
      <c r="AF1001" s="37">
        <v>16</v>
      </c>
      <c r="AG1001" s="32"/>
      <c r="AH1001" s="32"/>
      <c r="AI1001" s="32"/>
      <c r="AJ1001" s="37">
        <f>I1001-H1001</f>
        <v>1</v>
      </c>
    </row>
    <row r="1002" spans="1:38" x14ac:dyDescent="0.35">
      <c r="A1002" s="32">
        <v>1628</v>
      </c>
      <c r="B1002" s="32" t="s">
        <v>1127</v>
      </c>
      <c r="C1002" s="32" t="s">
        <v>52</v>
      </c>
      <c r="D1002" s="32" t="s">
        <v>2493</v>
      </c>
      <c r="E1002" s="32" t="s">
        <v>2522</v>
      </c>
      <c r="F1002" s="32" t="str">
        <f t="shared" si="37"/>
        <v>M and E-Controller</v>
      </c>
      <c r="G1002" s="32" t="s">
        <v>40</v>
      </c>
      <c r="H1002" s="36">
        <v>44636.297905092593</v>
      </c>
      <c r="I1002" s="36">
        <v>44639.297905092593</v>
      </c>
      <c r="J1002" s="36">
        <f>I1002+AE1002</f>
        <v>44645.297905092593</v>
      </c>
      <c r="K1002" s="36">
        <f>J1002+AF1002</f>
        <v>44658.297905092593</v>
      </c>
      <c r="L1002" s="38" t="s">
        <v>47</v>
      </c>
      <c r="M1002" s="39"/>
      <c r="N1002" s="32"/>
      <c r="O1002" s="32"/>
      <c r="P1002" s="36"/>
      <c r="Q1002" s="32"/>
      <c r="R1002" s="32"/>
      <c r="S1002" s="32"/>
      <c r="T1002" s="36"/>
      <c r="U1002" s="32"/>
      <c r="V1002" s="32">
        <v>0</v>
      </c>
      <c r="W1002" s="32"/>
      <c r="X1002" s="32"/>
      <c r="Y1002" s="32"/>
      <c r="Z1002" s="32"/>
      <c r="AA1002" s="32"/>
      <c r="AC1002" s="38"/>
      <c r="AD1002" s="40"/>
      <c r="AE1002" s="37">
        <v>6</v>
      </c>
      <c r="AF1002" s="37">
        <v>13</v>
      </c>
      <c r="AG1002" s="32"/>
      <c r="AH1002" s="32"/>
      <c r="AI1002" s="32"/>
      <c r="AJ1002" s="37">
        <f>I1002-H1002</f>
        <v>3</v>
      </c>
    </row>
    <row r="1003" spans="1:38" x14ac:dyDescent="0.35">
      <c r="A1003" s="32">
        <v>1625</v>
      </c>
      <c r="B1003" s="32" t="s">
        <v>1971</v>
      </c>
      <c r="C1003" s="32" t="s">
        <v>52</v>
      </c>
      <c r="D1003" s="32" t="s">
        <v>2493</v>
      </c>
      <c r="E1003" s="32" t="s">
        <v>2522</v>
      </c>
      <c r="F1003" s="32" t="str">
        <f t="shared" si="37"/>
        <v>M and E-Controller</v>
      </c>
      <c r="G1003" s="32" t="s">
        <v>40</v>
      </c>
      <c r="H1003" s="36">
        <v>44639.297905092593</v>
      </c>
      <c r="I1003" s="36">
        <v>44643.297905092593</v>
      </c>
      <c r="J1003" s="36">
        <f>I1003+AE1003</f>
        <v>44645.297905092593</v>
      </c>
      <c r="K1003" s="36">
        <f>J1003+AF1003</f>
        <v>44655.297905092593</v>
      </c>
      <c r="L1003" s="38" t="s">
        <v>46</v>
      </c>
      <c r="M1003" s="39">
        <v>44649.297905092593</v>
      </c>
      <c r="N1003" s="32" t="s">
        <v>48</v>
      </c>
      <c r="O1003" s="32" t="s">
        <v>25</v>
      </c>
      <c r="P1003" s="36"/>
      <c r="Q1003" s="32"/>
      <c r="R1003" s="32"/>
      <c r="S1003" s="32"/>
      <c r="T1003" s="36"/>
      <c r="U1003" s="32"/>
      <c r="V1003" s="32">
        <v>0</v>
      </c>
      <c r="W1003" s="32"/>
      <c r="X1003" s="32"/>
      <c r="Y1003" s="32"/>
      <c r="Z1003" s="32"/>
      <c r="AA1003" s="32" t="s">
        <v>30</v>
      </c>
      <c r="AC1003" s="38">
        <f>ABS(M1003-J1003)</f>
        <v>4</v>
      </c>
      <c r="AD1003" s="40"/>
      <c r="AE1003" s="37">
        <v>2</v>
      </c>
      <c r="AF1003" s="37">
        <v>10</v>
      </c>
      <c r="AG1003" s="32"/>
      <c r="AH1003" s="32"/>
      <c r="AI1003" s="32"/>
      <c r="AJ1003" s="37">
        <f>I1003-H1003</f>
        <v>4</v>
      </c>
    </row>
    <row r="1004" spans="1:38" x14ac:dyDescent="0.35">
      <c r="A1004" s="32">
        <v>1623</v>
      </c>
      <c r="B1004" s="32" t="s">
        <v>1541</v>
      </c>
      <c r="C1004" s="32" t="s">
        <v>52</v>
      </c>
      <c r="D1004" s="32" t="s">
        <v>2493</v>
      </c>
      <c r="E1004" s="32" t="s">
        <v>2522</v>
      </c>
      <c r="F1004" s="32" t="str">
        <f t="shared" si="37"/>
        <v>M and E-Controller</v>
      </c>
      <c r="G1004" s="32" t="s">
        <v>40</v>
      </c>
      <c r="H1004" s="36">
        <v>44639.297905092593</v>
      </c>
      <c r="I1004" s="36">
        <v>44643.297905092593</v>
      </c>
      <c r="J1004" s="36">
        <f>I1004+AE1004</f>
        <v>44645.297905092593</v>
      </c>
      <c r="K1004" s="36">
        <f>J1004+AF1004</f>
        <v>44671.297905092593</v>
      </c>
      <c r="L1004" s="38" t="s">
        <v>46</v>
      </c>
      <c r="M1004" s="39">
        <v>44661.297905092593</v>
      </c>
      <c r="N1004" s="32" t="s">
        <v>21</v>
      </c>
      <c r="O1004" s="32"/>
      <c r="P1004" s="36">
        <v>44665.297905092593</v>
      </c>
      <c r="Q1004" s="32" t="s">
        <v>21</v>
      </c>
      <c r="R1004" s="32"/>
      <c r="S1004" s="32"/>
      <c r="T1004" s="36">
        <v>44663.297905092593</v>
      </c>
      <c r="U1004" s="32"/>
      <c r="V1004" s="32">
        <v>0</v>
      </c>
      <c r="W1004" s="32"/>
      <c r="X1004" s="32"/>
      <c r="Y1004" s="32"/>
      <c r="Z1004" s="32"/>
      <c r="AA1004" s="32"/>
      <c r="AC1004" s="38">
        <f>ABS(M1004-J1004)</f>
        <v>16</v>
      </c>
      <c r="AD1004" s="40"/>
      <c r="AE1004" s="37">
        <v>2</v>
      </c>
      <c r="AF1004" s="37">
        <v>26</v>
      </c>
      <c r="AG1004" s="32"/>
      <c r="AH1004" s="32"/>
      <c r="AI1004" s="32"/>
      <c r="AJ1004" s="37">
        <f>I1004-H1004</f>
        <v>4</v>
      </c>
    </row>
    <row r="1005" spans="1:38" x14ac:dyDescent="0.35">
      <c r="A1005" s="32">
        <v>1602</v>
      </c>
      <c r="B1005" s="32" t="s">
        <v>1282</v>
      </c>
      <c r="C1005" s="32" t="s">
        <v>52</v>
      </c>
      <c r="D1005" s="32" t="s">
        <v>2493</v>
      </c>
      <c r="E1005" s="32" t="s">
        <v>2522</v>
      </c>
      <c r="F1005" s="32" t="str">
        <f t="shared" si="37"/>
        <v>M and E-Controller</v>
      </c>
      <c r="G1005" s="32" t="s">
        <v>40</v>
      </c>
      <c r="H1005" s="36">
        <v>44564.819027777776</v>
      </c>
      <c r="I1005" s="36">
        <v>44566.819027777776</v>
      </c>
      <c r="J1005" s="36">
        <f>I1005+AE1005</f>
        <v>44569.819027777776</v>
      </c>
      <c r="K1005" s="36">
        <f>J1005+AF1005</f>
        <v>44592.819027777776</v>
      </c>
      <c r="L1005" s="38" t="s">
        <v>46</v>
      </c>
      <c r="M1005" s="39">
        <v>44571.819027777776</v>
      </c>
      <c r="N1005" s="32" t="s">
        <v>20</v>
      </c>
      <c r="O1005" s="32"/>
      <c r="P1005" s="36">
        <v>44575.819027777776</v>
      </c>
      <c r="Q1005" s="32" t="s">
        <v>20</v>
      </c>
      <c r="R1005" s="36">
        <v>44573.819027777776</v>
      </c>
      <c r="S1005" s="36">
        <v>44577.819027777776</v>
      </c>
      <c r="T1005" s="36">
        <v>44574.819027777776</v>
      </c>
      <c r="U1005" s="36">
        <v>44583.819027777776</v>
      </c>
      <c r="V1005" s="41">
        <v>1</v>
      </c>
      <c r="W1005" s="36">
        <v>44587.819027777776</v>
      </c>
      <c r="X1005" s="36">
        <v>44589.819027777776</v>
      </c>
      <c r="Y1005" s="36">
        <v>44592.819027777776</v>
      </c>
      <c r="Z1005" s="32"/>
      <c r="AA1005" s="32"/>
      <c r="AB1005" s="5">
        <v>44604.819027777776</v>
      </c>
      <c r="AC1005" s="38">
        <f>ABS(M1005-J1005)</f>
        <v>2</v>
      </c>
      <c r="AD1005" s="37">
        <v>67</v>
      </c>
      <c r="AE1005" s="37">
        <v>3</v>
      </c>
      <c r="AF1005" s="37">
        <v>23</v>
      </c>
      <c r="AG1005" s="32">
        <v>152</v>
      </c>
      <c r="AH1005" s="41">
        <f>W1005-U1005</f>
        <v>4</v>
      </c>
      <c r="AI1005" s="42">
        <f>U1005-M1005</f>
        <v>12</v>
      </c>
      <c r="AJ1005" s="37">
        <f>I1005-H1005</f>
        <v>2</v>
      </c>
      <c r="AK1005">
        <f>AB1005-U1005</f>
        <v>21</v>
      </c>
      <c r="AL1005" s="11">
        <f t="shared" ref="AL1005:AL1006" si="38">Y1005-X1005</f>
        <v>3</v>
      </c>
    </row>
    <row r="1006" spans="1:38" x14ac:dyDescent="0.35">
      <c r="A1006" s="32">
        <v>1478</v>
      </c>
      <c r="B1006" s="32" t="s">
        <v>1405</v>
      </c>
      <c r="C1006" s="32" t="s">
        <v>52</v>
      </c>
      <c r="D1006" s="32" t="s">
        <v>2493</v>
      </c>
      <c r="E1006" s="32" t="s">
        <v>2522</v>
      </c>
      <c r="F1006" s="32" t="str">
        <f t="shared" si="37"/>
        <v>M and E-Controller</v>
      </c>
      <c r="G1006" s="32" t="s">
        <v>40</v>
      </c>
      <c r="H1006" s="36">
        <v>44947.278946759259</v>
      </c>
      <c r="I1006" s="36">
        <v>44949.278946759259</v>
      </c>
      <c r="J1006" s="36">
        <f>I1006+AE1006</f>
        <v>44954.278946759259</v>
      </c>
      <c r="K1006" s="36">
        <f>J1006+AF1006</f>
        <v>44970.278946759259</v>
      </c>
      <c r="L1006" s="38" t="s">
        <v>46</v>
      </c>
      <c r="M1006" s="39">
        <v>44962.278946759259</v>
      </c>
      <c r="N1006" s="32" t="s">
        <v>20</v>
      </c>
      <c r="O1006" s="32"/>
      <c r="P1006" s="36">
        <v>44969.278946759259</v>
      </c>
      <c r="Q1006" s="32" t="s">
        <v>20</v>
      </c>
      <c r="R1006" s="36">
        <v>44963.278946759259</v>
      </c>
      <c r="S1006" s="36">
        <v>44965.278946759259</v>
      </c>
      <c r="T1006" s="36">
        <v>44966.278946759259</v>
      </c>
      <c r="U1006" s="36">
        <v>44971.278946759259</v>
      </c>
      <c r="V1006" s="41">
        <v>1</v>
      </c>
      <c r="W1006" s="36">
        <v>44973.278946759259</v>
      </c>
      <c r="X1006" s="36">
        <v>44976.278946759259</v>
      </c>
      <c r="Y1006" s="36">
        <v>44978.278946759259</v>
      </c>
      <c r="Z1006" s="32"/>
      <c r="AA1006" s="32"/>
      <c r="AB1006" s="5">
        <v>44988.278946759259</v>
      </c>
      <c r="AC1006" s="38">
        <f>ABS(M1006-J1006)</f>
        <v>8</v>
      </c>
      <c r="AD1006" s="37">
        <v>67</v>
      </c>
      <c r="AE1006" s="37">
        <v>5</v>
      </c>
      <c r="AF1006" s="37">
        <v>16</v>
      </c>
      <c r="AG1006" s="32">
        <v>124</v>
      </c>
      <c r="AH1006" s="41">
        <f>W1006-U1006</f>
        <v>2</v>
      </c>
      <c r="AI1006" s="42">
        <f>U1006-M1006</f>
        <v>9</v>
      </c>
      <c r="AJ1006" s="37">
        <f>I1006-H1006</f>
        <v>2</v>
      </c>
      <c r="AK1006">
        <f>AB1006-U1006</f>
        <v>17</v>
      </c>
      <c r="AL1006" s="11">
        <f t="shared" si="38"/>
        <v>2</v>
      </c>
    </row>
    <row r="1007" spans="1:38" x14ac:dyDescent="0.35">
      <c r="A1007" s="32">
        <v>1343</v>
      </c>
      <c r="B1007" s="32" t="s">
        <v>1539</v>
      </c>
      <c r="C1007" s="32" t="s">
        <v>52</v>
      </c>
      <c r="D1007" s="32" t="s">
        <v>2493</v>
      </c>
      <c r="E1007" s="32" t="s">
        <v>2522</v>
      </c>
      <c r="F1007" s="32" t="str">
        <f t="shared" si="37"/>
        <v>M and E-Controller</v>
      </c>
      <c r="G1007" s="32" t="s">
        <v>40</v>
      </c>
      <c r="H1007" s="36">
        <v>45096.039097222223</v>
      </c>
      <c r="I1007" s="36">
        <v>45098.039097222223</v>
      </c>
      <c r="J1007" s="36">
        <f>I1007+AE1007</f>
        <v>45100.039097222223</v>
      </c>
      <c r="K1007" s="36">
        <f>J1007+AF1007</f>
        <v>45113.039097222223</v>
      </c>
      <c r="L1007" s="38" t="s">
        <v>46</v>
      </c>
      <c r="M1007" s="39">
        <v>45113.039097222223</v>
      </c>
      <c r="N1007" s="32" t="s">
        <v>21</v>
      </c>
      <c r="O1007" s="32"/>
      <c r="P1007" s="36">
        <v>45119.039097222223</v>
      </c>
      <c r="Q1007" s="32" t="s">
        <v>21</v>
      </c>
      <c r="R1007" s="32"/>
      <c r="S1007" s="32"/>
      <c r="T1007" s="36">
        <v>45115.039097222223</v>
      </c>
      <c r="U1007" s="32"/>
      <c r="V1007" s="32">
        <v>0</v>
      </c>
      <c r="W1007" s="32"/>
      <c r="X1007" s="32"/>
      <c r="Y1007" s="32"/>
      <c r="Z1007" s="32"/>
      <c r="AA1007" s="32"/>
      <c r="AC1007" s="38">
        <f>ABS(M1007-J1007)</f>
        <v>13</v>
      </c>
      <c r="AD1007" s="40"/>
      <c r="AE1007" s="37">
        <v>2</v>
      </c>
      <c r="AF1007" s="37">
        <v>13</v>
      </c>
      <c r="AG1007" s="32"/>
      <c r="AH1007" s="32"/>
      <c r="AI1007" s="32"/>
      <c r="AJ1007" s="37">
        <f>I1007-H1007</f>
        <v>2</v>
      </c>
    </row>
    <row r="1008" spans="1:38" x14ac:dyDescent="0.35">
      <c r="A1008" s="32">
        <v>1096</v>
      </c>
      <c r="B1008" s="32" t="s">
        <v>1750</v>
      </c>
      <c r="C1008" s="32" t="s">
        <v>52</v>
      </c>
      <c r="D1008" s="32" t="s">
        <v>2493</v>
      </c>
      <c r="E1008" s="32" t="s">
        <v>2522</v>
      </c>
      <c r="F1008" s="32" t="str">
        <f t="shared" si="37"/>
        <v>M and E-Controller</v>
      </c>
      <c r="G1008" s="32" t="s">
        <v>40</v>
      </c>
      <c r="H1008" s="36">
        <v>45040.26462962963</v>
      </c>
      <c r="I1008" s="36">
        <v>45044.26462962963</v>
      </c>
      <c r="J1008" s="36">
        <f>I1008+AE1008</f>
        <v>45046.26462962963</v>
      </c>
      <c r="K1008" s="36">
        <f>J1008+AF1008</f>
        <v>45061.26462962963</v>
      </c>
      <c r="L1008" s="38" t="s">
        <v>46</v>
      </c>
      <c r="M1008" s="39">
        <v>45058.26462962963</v>
      </c>
      <c r="N1008" s="32" t="s">
        <v>22</v>
      </c>
      <c r="O1008" s="32"/>
      <c r="P1008" s="36">
        <v>45064.26462962963</v>
      </c>
      <c r="Q1008" s="32" t="s">
        <v>22</v>
      </c>
      <c r="R1008" s="32"/>
      <c r="S1008" s="32"/>
      <c r="T1008" s="36">
        <v>45060.26462962963</v>
      </c>
      <c r="U1008" s="32"/>
      <c r="V1008" s="32">
        <v>0</v>
      </c>
      <c r="W1008" s="32"/>
      <c r="X1008" s="32"/>
      <c r="Y1008" s="32"/>
      <c r="Z1008" s="32"/>
      <c r="AA1008" s="32"/>
      <c r="AC1008" s="38">
        <f>ABS(M1008-J1008)</f>
        <v>12</v>
      </c>
      <c r="AD1008" s="40"/>
      <c r="AE1008" s="37">
        <v>2</v>
      </c>
      <c r="AF1008" s="37">
        <v>15</v>
      </c>
      <c r="AG1008" s="32"/>
      <c r="AH1008" s="32"/>
      <c r="AI1008" s="32"/>
      <c r="AJ1008" s="37">
        <f>I1008-H1008</f>
        <v>4</v>
      </c>
    </row>
    <row r="1009" spans="1:38" x14ac:dyDescent="0.35">
      <c r="A1009" s="32">
        <v>1093</v>
      </c>
      <c r="B1009" s="32" t="s">
        <v>1626</v>
      </c>
      <c r="C1009" s="32" t="s">
        <v>52</v>
      </c>
      <c r="D1009" s="32" t="s">
        <v>2493</v>
      </c>
      <c r="E1009" s="32" t="s">
        <v>2522</v>
      </c>
      <c r="F1009" s="32" t="str">
        <f t="shared" si="37"/>
        <v>M and E-Controller</v>
      </c>
      <c r="G1009" s="32" t="s">
        <v>40</v>
      </c>
      <c r="H1009" s="36">
        <v>45036.26462962963</v>
      </c>
      <c r="I1009" s="36">
        <v>45040.26462962963</v>
      </c>
      <c r="J1009" s="36">
        <f>I1009+AE1009</f>
        <v>45046.26462962963</v>
      </c>
      <c r="K1009" s="36">
        <f>J1009+AF1009</f>
        <v>45068.26462962963</v>
      </c>
      <c r="L1009" s="38" t="s">
        <v>46</v>
      </c>
      <c r="M1009" s="39">
        <v>45061.26462962963</v>
      </c>
      <c r="N1009" s="32" t="s">
        <v>21</v>
      </c>
      <c r="O1009" s="32"/>
      <c r="P1009" s="36">
        <v>45067.26462962963</v>
      </c>
      <c r="Q1009" s="32" t="s">
        <v>21</v>
      </c>
      <c r="R1009" s="32"/>
      <c r="S1009" s="32"/>
      <c r="T1009" s="36">
        <v>45065.26462962963</v>
      </c>
      <c r="U1009" s="32"/>
      <c r="V1009" s="32">
        <v>0</v>
      </c>
      <c r="W1009" s="32"/>
      <c r="X1009" s="32"/>
      <c r="Y1009" s="32"/>
      <c r="Z1009" s="32"/>
      <c r="AA1009" s="32"/>
      <c r="AC1009" s="38">
        <f>ABS(M1009-J1009)</f>
        <v>15</v>
      </c>
      <c r="AD1009" s="40"/>
      <c r="AE1009" s="37">
        <v>6</v>
      </c>
      <c r="AF1009" s="37">
        <v>22</v>
      </c>
      <c r="AG1009" s="32"/>
      <c r="AH1009" s="32"/>
      <c r="AI1009" s="32"/>
      <c r="AJ1009" s="37">
        <f>I1009-H1009</f>
        <v>4</v>
      </c>
    </row>
    <row r="1010" spans="1:38" x14ac:dyDescent="0.35">
      <c r="A1010" s="32">
        <v>1060</v>
      </c>
      <c r="B1010" s="32" t="s">
        <v>1278</v>
      </c>
      <c r="C1010" s="32" t="s">
        <v>52</v>
      </c>
      <c r="D1010" s="32" t="s">
        <v>2493</v>
      </c>
      <c r="E1010" s="32" t="s">
        <v>2522</v>
      </c>
      <c r="F1010" s="32" t="str">
        <f t="shared" si="37"/>
        <v>M and E-Controller</v>
      </c>
      <c r="G1010" s="32" t="s">
        <v>40</v>
      </c>
      <c r="H1010" s="36">
        <v>45159.180486111109</v>
      </c>
      <c r="I1010" s="36">
        <v>45162.180486111109</v>
      </c>
      <c r="J1010" s="36">
        <f>I1010+AE1010</f>
        <v>45163.180486111109</v>
      </c>
      <c r="K1010" s="36">
        <f>J1010+AF1010</f>
        <v>45185.180486111109</v>
      </c>
      <c r="L1010" s="38" t="s">
        <v>46</v>
      </c>
      <c r="M1010" s="39">
        <v>45174.180486111109</v>
      </c>
      <c r="N1010" s="32" t="s">
        <v>20</v>
      </c>
      <c r="O1010" s="32"/>
      <c r="P1010" s="36">
        <v>45180.180486111109</v>
      </c>
      <c r="Q1010" s="32" t="s">
        <v>20</v>
      </c>
      <c r="R1010" s="36">
        <v>45176.180486111109</v>
      </c>
      <c r="S1010" s="36">
        <v>45177.180486111109</v>
      </c>
      <c r="T1010" s="36">
        <v>45176.180486111109</v>
      </c>
      <c r="U1010" s="36">
        <v>45181.180486111109</v>
      </c>
      <c r="V1010" s="41">
        <v>1</v>
      </c>
      <c r="W1010" s="36">
        <v>45185.180486111109</v>
      </c>
      <c r="X1010" s="36">
        <v>45188.180486111109</v>
      </c>
      <c r="Y1010" s="36">
        <v>45190.180486111109</v>
      </c>
      <c r="Z1010" s="32"/>
      <c r="AA1010" s="32"/>
      <c r="AB1010" s="5">
        <v>45200.180486111109</v>
      </c>
      <c r="AC1010" s="38">
        <f>ABS(M1010-J1010)</f>
        <v>11</v>
      </c>
      <c r="AD1010" s="37">
        <f>U1010-H1010</f>
        <v>22</v>
      </c>
      <c r="AE1010" s="37">
        <v>1</v>
      </c>
      <c r="AF1010" s="37">
        <v>22</v>
      </c>
      <c r="AG1010" s="32">
        <v>121</v>
      </c>
      <c r="AH1010" s="41">
        <f>W1010-U1010</f>
        <v>4</v>
      </c>
      <c r="AI1010" s="42">
        <f>U1010-M1010</f>
        <v>7</v>
      </c>
      <c r="AJ1010" s="37">
        <f>I1010-H1010</f>
        <v>3</v>
      </c>
      <c r="AK1010">
        <f>AB1010-U1010</f>
        <v>19</v>
      </c>
      <c r="AL1010" s="11">
        <f t="shared" ref="AL1010:AL1011" si="39">Y1010-X1010</f>
        <v>2</v>
      </c>
    </row>
    <row r="1011" spans="1:38" x14ac:dyDescent="0.35">
      <c r="A1011" s="32">
        <v>1059</v>
      </c>
      <c r="B1011" s="32" t="s">
        <v>1394</v>
      </c>
      <c r="C1011" s="32" t="s">
        <v>52</v>
      </c>
      <c r="D1011" s="32" t="s">
        <v>2493</v>
      </c>
      <c r="E1011" s="32" t="s">
        <v>2522</v>
      </c>
      <c r="F1011" s="32" t="str">
        <f t="shared" si="37"/>
        <v>M and E-Controller</v>
      </c>
      <c r="G1011" s="32" t="s">
        <v>40</v>
      </c>
      <c r="H1011" s="36">
        <v>45159.180486111109</v>
      </c>
      <c r="I1011" s="36">
        <v>45162.180486111109</v>
      </c>
      <c r="J1011" s="36">
        <f>I1011+AE1011</f>
        <v>45163.180486111109</v>
      </c>
      <c r="K1011" s="36">
        <f>J1011+AF1011</f>
        <v>45186.180486111109</v>
      </c>
      <c r="L1011" s="38" t="s">
        <v>46</v>
      </c>
      <c r="M1011" s="39">
        <v>45180.180486111109</v>
      </c>
      <c r="N1011" s="32" t="s">
        <v>20</v>
      </c>
      <c r="O1011" s="32"/>
      <c r="P1011" s="36">
        <v>45187.180486111109</v>
      </c>
      <c r="Q1011" s="32" t="s">
        <v>20</v>
      </c>
      <c r="R1011" s="36">
        <v>45182.180486111109</v>
      </c>
      <c r="S1011" s="36">
        <v>45185.180486111109</v>
      </c>
      <c r="T1011" s="36">
        <v>45183.180486111109</v>
      </c>
      <c r="U1011" s="36">
        <v>45192.180486111109</v>
      </c>
      <c r="V1011" s="41">
        <v>1</v>
      </c>
      <c r="W1011" s="36">
        <v>45196.180486111109</v>
      </c>
      <c r="X1011" s="36">
        <v>45197.180486111109</v>
      </c>
      <c r="Y1011" s="36">
        <v>45199.180486111109</v>
      </c>
      <c r="Z1011" s="32"/>
      <c r="AA1011" s="32"/>
      <c r="AB1011" s="5">
        <v>45211.180486111109</v>
      </c>
      <c r="AC1011" s="38">
        <f>ABS(M1011-J1011)</f>
        <v>17</v>
      </c>
      <c r="AD1011" s="37">
        <f>U1011-H1011</f>
        <v>33</v>
      </c>
      <c r="AE1011" s="37">
        <v>1</v>
      </c>
      <c r="AF1011" s="37">
        <v>23</v>
      </c>
      <c r="AG1011" s="32">
        <v>180</v>
      </c>
      <c r="AH1011" s="41">
        <f>W1011-U1011</f>
        <v>4</v>
      </c>
      <c r="AI1011" s="42">
        <f>U1011-M1011</f>
        <v>12</v>
      </c>
      <c r="AJ1011" s="37">
        <f>I1011-H1011</f>
        <v>3</v>
      </c>
      <c r="AK1011">
        <f>AB1011-U1011</f>
        <v>19</v>
      </c>
      <c r="AL1011" s="11">
        <f t="shared" si="39"/>
        <v>2</v>
      </c>
    </row>
    <row r="1012" spans="1:38" x14ac:dyDescent="0.35">
      <c r="A1012" s="32">
        <v>1057</v>
      </c>
      <c r="B1012" s="32" t="s">
        <v>2413</v>
      </c>
      <c r="C1012" s="32" t="s">
        <v>52</v>
      </c>
      <c r="D1012" s="32" t="s">
        <v>2493</v>
      </c>
      <c r="E1012" s="32" t="s">
        <v>2523</v>
      </c>
      <c r="F1012" s="32" t="str">
        <f t="shared" si="37"/>
        <v>M and E-Business Partner</v>
      </c>
      <c r="G1012" s="32" t="s">
        <v>40</v>
      </c>
      <c r="H1012" s="36">
        <v>45157.180486111109</v>
      </c>
      <c r="I1012" s="36">
        <v>45158.180486111109</v>
      </c>
      <c r="J1012" s="36">
        <f>I1012+AE1012</f>
        <v>45163.180486111109</v>
      </c>
      <c r="K1012" s="36">
        <f>J1012+AF1012</f>
        <v>45183.180486111109</v>
      </c>
      <c r="L1012" s="38" t="s">
        <v>46</v>
      </c>
      <c r="M1012" s="39">
        <v>45172.180486111109</v>
      </c>
      <c r="N1012" s="32" t="s">
        <v>48</v>
      </c>
      <c r="O1012" s="32" t="s">
        <v>25</v>
      </c>
      <c r="P1012" s="36"/>
      <c r="Q1012" s="32"/>
      <c r="R1012" s="32"/>
      <c r="S1012" s="32"/>
      <c r="T1012" s="36"/>
      <c r="U1012" s="32"/>
      <c r="V1012" s="32">
        <v>0</v>
      </c>
      <c r="W1012" s="32"/>
      <c r="X1012" s="32"/>
      <c r="Y1012" s="32"/>
      <c r="Z1012" s="32"/>
      <c r="AA1012" s="32" t="s">
        <v>31</v>
      </c>
      <c r="AC1012" s="38">
        <f>ABS(M1012-J1012)</f>
        <v>9</v>
      </c>
      <c r="AD1012" s="40"/>
      <c r="AE1012" s="37">
        <v>5</v>
      </c>
      <c r="AF1012" s="37">
        <v>20</v>
      </c>
      <c r="AG1012" s="32"/>
      <c r="AH1012" s="32"/>
      <c r="AI1012" s="32"/>
      <c r="AJ1012" s="37">
        <f>I1012-H1012</f>
        <v>1</v>
      </c>
    </row>
    <row r="1013" spans="1:38" x14ac:dyDescent="0.35">
      <c r="A1013" s="32">
        <v>1056</v>
      </c>
      <c r="B1013" s="32" t="s">
        <v>2114</v>
      </c>
      <c r="C1013" s="32" t="s">
        <v>52</v>
      </c>
      <c r="D1013" s="32" t="s">
        <v>2493</v>
      </c>
      <c r="E1013" s="32" t="s">
        <v>2523</v>
      </c>
      <c r="F1013" s="32" t="str">
        <f t="shared" si="37"/>
        <v>M and E-Business Partner</v>
      </c>
      <c r="G1013" s="32" t="s">
        <v>40</v>
      </c>
      <c r="H1013" s="36">
        <v>45153.180486111109</v>
      </c>
      <c r="I1013" s="36">
        <v>45157.180486111109</v>
      </c>
      <c r="J1013" s="36">
        <f>I1013+AE1013</f>
        <v>45163.180486111109</v>
      </c>
      <c r="K1013" s="36">
        <f>J1013+AF1013</f>
        <v>45179.180486111109</v>
      </c>
      <c r="L1013" s="38" t="s">
        <v>46</v>
      </c>
      <c r="M1013" s="39">
        <v>45172.180486111109</v>
      </c>
      <c r="N1013" s="32" t="s">
        <v>48</v>
      </c>
      <c r="O1013" s="32" t="s">
        <v>25</v>
      </c>
      <c r="P1013" s="36"/>
      <c r="Q1013" s="32"/>
      <c r="R1013" s="32"/>
      <c r="S1013" s="32"/>
      <c r="T1013" s="36">
        <v>45174.180486111109</v>
      </c>
      <c r="U1013" s="32"/>
      <c r="V1013" s="32">
        <v>0</v>
      </c>
      <c r="W1013" s="32"/>
      <c r="X1013" s="32"/>
      <c r="Y1013" s="32"/>
      <c r="Z1013" s="32"/>
      <c r="AA1013" s="32" t="s">
        <v>31</v>
      </c>
      <c r="AC1013" s="38">
        <f>ABS(M1013-J1013)</f>
        <v>9</v>
      </c>
      <c r="AD1013" s="40"/>
      <c r="AE1013" s="37">
        <v>6</v>
      </c>
      <c r="AF1013" s="37">
        <v>16</v>
      </c>
      <c r="AG1013" s="32"/>
      <c r="AH1013" s="32"/>
      <c r="AI1013" s="32"/>
      <c r="AJ1013" s="37">
        <f>I1013-H1013</f>
        <v>4</v>
      </c>
    </row>
    <row r="1014" spans="1:38" x14ac:dyDescent="0.35">
      <c r="A1014" s="32">
        <v>1009</v>
      </c>
      <c r="B1014" s="32" t="s">
        <v>1904</v>
      </c>
      <c r="C1014" s="32" t="s">
        <v>52</v>
      </c>
      <c r="D1014" s="32" t="s">
        <v>2493</v>
      </c>
      <c r="E1014" s="32" t="s">
        <v>2523</v>
      </c>
      <c r="F1014" s="32" t="str">
        <f t="shared" si="37"/>
        <v>M and E-Business Partner</v>
      </c>
      <c r="G1014" s="32" t="s">
        <v>40</v>
      </c>
      <c r="H1014" s="36">
        <v>44916.68855324074</v>
      </c>
      <c r="I1014" s="36">
        <v>44918.68855324074</v>
      </c>
      <c r="J1014" s="36">
        <f>I1014+AE1014</f>
        <v>44923.68855324074</v>
      </c>
      <c r="K1014" s="36">
        <f>J1014+AF1014</f>
        <v>44939.68855324074</v>
      </c>
      <c r="L1014" s="38" t="s">
        <v>46</v>
      </c>
      <c r="M1014" s="39">
        <v>44925.68855324074</v>
      </c>
      <c r="N1014" s="32" t="s">
        <v>48</v>
      </c>
      <c r="O1014" s="32" t="s">
        <v>27</v>
      </c>
      <c r="P1014" s="36"/>
      <c r="Q1014" s="32"/>
      <c r="R1014" s="32"/>
      <c r="S1014" s="32"/>
      <c r="T1014" s="36">
        <v>44928.68855324074</v>
      </c>
      <c r="U1014" s="32"/>
      <c r="V1014" s="32">
        <v>0</v>
      </c>
      <c r="W1014" s="32"/>
      <c r="X1014" s="32"/>
      <c r="Y1014" s="32"/>
      <c r="Z1014" s="32"/>
      <c r="AA1014" s="32" t="s">
        <v>30</v>
      </c>
      <c r="AC1014" s="38">
        <f>ABS(M1014-J1014)</f>
        <v>2</v>
      </c>
      <c r="AD1014" s="40"/>
      <c r="AE1014" s="37">
        <v>5</v>
      </c>
      <c r="AF1014" s="37">
        <v>16</v>
      </c>
      <c r="AG1014" s="32"/>
      <c r="AH1014" s="32"/>
      <c r="AI1014" s="32"/>
      <c r="AJ1014" s="37">
        <f>I1014-H1014</f>
        <v>2</v>
      </c>
    </row>
    <row r="1015" spans="1:38" x14ac:dyDescent="0.35">
      <c r="A1015" s="32">
        <v>1008</v>
      </c>
      <c r="B1015" s="32" t="s">
        <v>1237</v>
      </c>
      <c r="C1015" s="32" t="s">
        <v>52</v>
      </c>
      <c r="D1015" s="32" t="s">
        <v>2493</v>
      </c>
      <c r="E1015" s="32" t="s">
        <v>2523</v>
      </c>
      <c r="F1015" s="32" t="str">
        <f t="shared" si="37"/>
        <v>M and E-Business Partner</v>
      </c>
      <c r="G1015" s="32" t="s">
        <v>40</v>
      </c>
      <c r="H1015" s="36">
        <v>44915.68855324074</v>
      </c>
      <c r="I1015" s="36">
        <v>44919.68855324074</v>
      </c>
      <c r="J1015" s="36">
        <f>I1015+AE1015</f>
        <v>44923.68855324074</v>
      </c>
      <c r="K1015" s="36">
        <f>J1015+AF1015</f>
        <v>44944.68855324074</v>
      </c>
      <c r="L1015" s="38" t="s">
        <v>47</v>
      </c>
      <c r="M1015" s="39"/>
      <c r="N1015" s="32"/>
      <c r="O1015" s="32"/>
      <c r="P1015" s="36"/>
      <c r="Q1015" s="32"/>
      <c r="R1015" s="32"/>
      <c r="S1015" s="32"/>
      <c r="T1015" s="36"/>
      <c r="U1015" s="32"/>
      <c r="V1015" s="32">
        <v>0</v>
      </c>
      <c r="W1015" s="32"/>
      <c r="X1015" s="32"/>
      <c r="Y1015" s="32"/>
      <c r="Z1015" s="32"/>
      <c r="AA1015" s="32"/>
      <c r="AC1015" s="38"/>
      <c r="AD1015" s="40"/>
      <c r="AE1015" s="37">
        <v>4</v>
      </c>
      <c r="AF1015" s="37">
        <v>21</v>
      </c>
      <c r="AG1015" s="32"/>
      <c r="AH1015" s="32"/>
      <c r="AI1015" s="32"/>
      <c r="AJ1015" s="37">
        <f>I1015-H1015</f>
        <v>4</v>
      </c>
    </row>
    <row r="1016" spans="1:38" x14ac:dyDescent="0.35">
      <c r="A1016" s="32">
        <v>987</v>
      </c>
      <c r="B1016" s="32" t="s">
        <v>979</v>
      </c>
      <c r="C1016" s="32" t="s">
        <v>52</v>
      </c>
      <c r="D1016" s="32" t="s">
        <v>2493</v>
      </c>
      <c r="E1016" s="32" t="s">
        <v>2523</v>
      </c>
      <c r="F1016" s="32" t="str">
        <f t="shared" si="37"/>
        <v>M and E-Business Partner</v>
      </c>
      <c r="G1016" s="32" t="s">
        <v>40</v>
      </c>
      <c r="H1016" s="36">
        <v>44795.241203703707</v>
      </c>
      <c r="I1016" s="36">
        <v>44798.241203703707</v>
      </c>
      <c r="J1016" s="36">
        <f>I1016+AE1016</f>
        <v>44803.241203703707</v>
      </c>
      <c r="K1016" s="36">
        <f>J1016+AF1016</f>
        <v>44817.241203703707</v>
      </c>
      <c r="L1016" s="38" t="s">
        <v>46</v>
      </c>
      <c r="M1016" s="39">
        <v>44818.241203703707</v>
      </c>
      <c r="N1016" s="32" t="s">
        <v>21</v>
      </c>
      <c r="O1016" s="32"/>
      <c r="P1016" s="36">
        <v>44824.241203703707</v>
      </c>
      <c r="Q1016" s="32" t="s">
        <v>21</v>
      </c>
      <c r="R1016" s="32"/>
      <c r="S1016" s="32"/>
      <c r="T1016" s="36">
        <v>44820.241203703707</v>
      </c>
      <c r="U1016" s="32"/>
      <c r="V1016" s="32">
        <v>0</v>
      </c>
      <c r="W1016" s="32"/>
      <c r="X1016" s="32"/>
      <c r="Y1016" s="32"/>
      <c r="Z1016" s="32"/>
      <c r="AA1016" s="32"/>
      <c r="AC1016" s="38">
        <f>ABS(M1016-J1016)</f>
        <v>15</v>
      </c>
      <c r="AD1016" s="40"/>
      <c r="AE1016" s="37">
        <v>5</v>
      </c>
      <c r="AF1016" s="37">
        <v>14</v>
      </c>
      <c r="AG1016" s="32"/>
      <c r="AH1016" s="32"/>
      <c r="AI1016" s="32"/>
      <c r="AJ1016" s="37">
        <f>I1016-H1016</f>
        <v>3</v>
      </c>
    </row>
    <row r="1017" spans="1:38" x14ac:dyDescent="0.35">
      <c r="A1017" s="32">
        <v>981</v>
      </c>
      <c r="B1017" s="32" t="s">
        <v>973</v>
      </c>
      <c r="C1017" s="32" t="s">
        <v>52</v>
      </c>
      <c r="D1017" s="32" t="s">
        <v>2493</v>
      </c>
      <c r="E1017" s="32" t="s">
        <v>2523</v>
      </c>
      <c r="F1017" s="32" t="str">
        <f t="shared" si="37"/>
        <v>M and E-Business Partner</v>
      </c>
      <c r="G1017" s="32" t="s">
        <v>40</v>
      </c>
      <c r="H1017" s="36">
        <v>44794.241203703707</v>
      </c>
      <c r="I1017" s="36">
        <v>44798.241203703707</v>
      </c>
      <c r="J1017" s="36">
        <f>I1017+AE1017</f>
        <v>44803.241203703707</v>
      </c>
      <c r="K1017" s="36">
        <f>J1017+AF1017</f>
        <v>44824.241203703707</v>
      </c>
      <c r="L1017" s="38" t="s">
        <v>46</v>
      </c>
      <c r="M1017" s="39">
        <v>44820.241203703707</v>
      </c>
      <c r="N1017" s="32" t="s">
        <v>21</v>
      </c>
      <c r="O1017" s="32"/>
      <c r="P1017" s="36">
        <v>44825.241203703707</v>
      </c>
      <c r="Q1017" s="32" t="s">
        <v>21</v>
      </c>
      <c r="R1017" s="32"/>
      <c r="S1017" s="32"/>
      <c r="T1017" s="36">
        <v>44821.241203703707</v>
      </c>
      <c r="U1017" s="32"/>
      <c r="V1017" s="32">
        <v>0</v>
      </c>
      <c r="W1017" s="32"/>
      <c r="X1017" s="32"/>
      <c r="Y1017" s="32"/>
      <c r="Z1017" s="32"/>
      <c r="AA1017" s="32"/>
      <c r="AC1017" s="38">
        <f>ABS(M1017-J1017)</f>
        <v>17</v>
      </c>
      <c r="AD1017" s="40"/>
      <c r="AE1017" s="37">
        <v>5</v>
      </c>
      <c r="AF1017" s="37">
        <v>21</v>
      </c>
      <c r="AG1017" s="32"/>
      <c r="AH1017" s="32"/>
      <c r="AI1017" s="32"/>
      <c r="AJ1017" s="37">
        <f>I1017-H1017</f>
        <v>4</v>
      </c>
    </row>
    <row r="1018" spans="1:38" x14ac:dyDescent="0.35">
      <c r="A1018" s="32">
        <v>872</v>
      </c>
      <c r="B1018" s="32" t="s">
        <v>881</v>
      </c>
      <c r="C1018" s="32" t="s">
        <v>52</v>
      </c>
      <c r="D1018" s="32" t="s">
        <v>2493</v>
      </c>
      <c r="E1018" s="32" t="s">
        <v>2523</v>
      </c>
      <c r="F1018" s="32" t="str">
        <f t="shared" si="37"/>
        <v>M and E-Business Partner</v>
      </c>
      <c r="G1018" s="32" t="s">
        <v>40</v>
      </c>
      <c r="H1018" s="36">
        <v>44760.80777777778</v>
      </c>
      <c r="I1018" s="36">
        <v>44764.80777777778</v>
      </c>
      <c r="J1018" s="36">
        <f>I1018+AE1018</f>
        <v>44768.80777777778</v>
      </c>
      <c r="K1018" s="36">
        <f>J1018+AF1018</f>
        <v>44784.80777777778</v>
      </c>
      <c r="L1018" s="38" t="s">
        <v>46</v>
      </c>
      <c r="M1018" s="39">
        <v>44770.80777777778</v>
      </c>
      <c r="N1018" s="32" t="s">
        <v>21</v>
      </c>
      <c r="O1018" s="32"/>
      <c r="P1018" s="36">
        <v>44774.80777777778</v>
      </c>
      <c r="Q1018" s="32" t="s">
        <v>21</v>
      </c>
      <c r="R1018" s="32"/>
      <c r="S1018" s="32"/>
      <c r="T1018" s="36">
        <v>44772.80777777778</v>
      </c>
      <c r="U1018" s="32"/>
      <c r="V1018" s="32">
        <v>0</v>
      </c>
      <c r="W1018" s="32"/>
      <c r="X1018" s="32"/>
      <c r="Y1018" s="32"/>
      <c r="Z1018" s="32"/>
      <c r="AA1018" s="32"/>
      <c r="AC1018" s="38">
        <f>ABS(M1018-J1018)</f>
        <v>2</v>
      </c>
      <c r="AD1018" s="40"/>
      <c r="AE1018" s="37">
        <v>4</v>
      </c>
      <c r="AF1018" s="37">
        <v>16</v>
      </c>
      <c r="AG1018" s="32"/>
      <c r="AH1018" s="32"/>
      <c r="AI1018" s="32"/>
      <c r="AJ1018" s="37">
        <f>I1018-H1018</f>
        <v>4</v>
      </c>
    </row>
    <row r="1019" spans="1:38" x14ac:dyDescent="0.35">
      <c r="A1019" s="32">
        <v>760</v>
      </c>
      <c r="B1019" s="32" t="s">
        <v>785</v>
      </c>
      <c r="C1019" s="32" t="s">
        <v>52</v>
      </c>
      <c r="D1019" s="32" t="s">
        <v>2493</v>
      </c>
      <c r="E1019" s="32" t="s">
        <v>2523</v>
      </c>
      <c r="F1019" s="32" t="str">
        <f t="shared" si="37"/>
        <v>M and E-Business Partner</v>
      </c>
      <c r="G1019" s="32" t="s">
        <v>40</v>
      </c>
      <c r="H1019" s="36">
        <v>44942.883877314816</v>
      </c>
      <c r="I1019" s="36">
        <v>44943.883877314816</v>
      </c>
      <c r="J1019" s="36">
        <f>I1019+AE1019</f>
        <v>44947.883877314816</v>
      </c>
      <c r="K1019" s="36">
        <f>J1019+AF1019</f>
        <v>44954.883877314816</v>
      </c>
      <c r="L1019" s="38" t="s">
        <v>46</v>
      </c>
      <c r="M1019" s="39">
        <v>44960.883877314816</v>
      </c>
      <c r="N1019" s="32" t="s">
        <v>22</v>
      </c>
      <c r="O1019" s="32"/>
      <c r="P1019" s="36">
        <v>44964.883877314816</v>
      </c>
      <c r="Q1019" s="32" t="s">
        <v>22</v>
      </c>
      <c r="R1019" s="32"/>
      <c r="S1019" s="32"/>
      <c r="T1019" s="36">
        <v>44962.883877314816</v>
      </c>
      <c r="U1019" s="32"/>
      <c r="V1019" s="32">
        <v>0</v>
      </c>
      <c r="W1019" s="32"/>
      <c r="X1019" s="32"/>
      <c r="Y1019" s="32"/>
      <c r="Z1019" s="32"/>
      <c r="AA1019" s="32"/>
      <c r="AC1019" s="38">
        <f>ABS(M1019-J1019)</f>
        <v>13</v>
      </c>
      <c r="AD1019" s="40"/>
      <c r="AE1019" s="37">
        <v>4</v>
      </c>
      <c r="AF1019" s="37">
        <v>7</v>
      </c>
      <c r="AG1019" s="32"/>
      <c r="AH1019" s="32"/>
      <c r="AI1019" s="32"/>
      <c r="AJ1019" s="37">
        <f>I1019-H1019</f>
        <v>1</v>
      </c>
    </row>
    <row r="1020" spans="1:38" x14ac:dyDescent="0.35">
      <c r="A1020" s="32">
        <v>757</v>
      </c>
      <c r="B1020" s="32" t="s">
        <v>783</v>
      </c>
      <c r="C1020" s="32" t="s">
        <v>52</v>
      </c>
      <c r="D1020" s="32" t="s">
        <v>2493</v>
      </c>
      <c r="E1020" s="32" t="s">
        <v>2523</v>
      </c>
      <c r="F1020" s="32" t="str">
        <f t="shared" si="37"/>
        <v>M and E-Business Partner</v>
      </c>
      <c r="G1020" s="32" t="s">
        <v>40</v>
      </c>
      <c r="H1020" s="36">
        <v>44943.883877314816</v>
      </c>
      <c r="I1020" s="36">
        <v>44945.883877314816</v>
      </c>
      <c r="J1020" s="36">
        <f>I1020+AE1020</f>
        <v>44947.883877314816</v>
      </c>
      <c r="K1020" s="36">
        <f>J1020+AF1020</f>
        <v>44972.883877314816</v>
      </c>
      <c r="L1020" s="38" t="s">
        <v>47</v>
      </c>
      <c r="M1020" s="39"/>
      <c r="N1020" s="32"/>
      <c r="O1020" s="32"/>
      <c r="P1020" s="36"/>
      <c r="Q1020" s="32"/>
      <c r="R1020" s="32"/>
      <c r="S1020" s="32"/>
      <c r="T1020" s="36"/>
      <c r="U1020" s="32"/>
      <c r="V1020" s="32">
        <v>0</v>
      </c>
      <c r="W1020" s="32"/>
      <c r="X1020" s="32"/>
      <c r="Y1020" s="32"/>
      <c r="Z1020" s="32"/>
      <c r="AA1020" s="32"/>
      <c r="AC1020" s="38"/>
      <c r="AD1020" s="40"/>
      <c r="AE1020" s="37">
        <v>2</v>
      </c>
      <c r="AF1020" s="37">
        <v>25</v>
      </c>
      <c r="AG1020" s="32"/>
      <c r="AH1020" s="32"/>
      <c r="AI1020" s="32"/>
      <c r="AJ1020" s="37">
        <f>I1020-H1020</f>
        <v>2</v>
      </c>
    </row>
    <row r="1021" spans="1:38" x14ac:dyDescent="0.35">
      <c r="A1021" s="32">
        <v>751</v>
      </c>
      <c r="B1021" s="32" t="s">
        <v>777</v>
      </c>
      <c r="C1021" s="32" t="s">
        <v>52</v>
      </c>
      <c r="D1021" s="32" t="s">
        <v>2493</v>
      </c>
      <c r="E1021" s="32" t="s">
        <v>2523</v>
      </c>
      <c r="F1021" s="32" t="str">
        <f t="shared" si="37"/>
        <v>M and E-Business Partner</v>
      </c>
      <c r="G1021" s="32" t="s">
        <v>40</v>
      </c>
      <c r="H1021" s="36">
        <v>44937.883877314816</v>
      </c>
      <c r="I1021" s="36">
        <v>44941.883877314816</v>
      </c>
      <c r="J1021" s="36">
        <f>I1021+AE1021</f>
        <v>44947.883877314816</v>
      </c>
      <c r="K1021" s="36">
        <f>J1021+AF1021</f>
        <v>44968.883877314816</v>
      </c>
      <c r="L1021" s="38" t="s">
        <v>46</v>
      </c>
      <c r="M1021" s="39">
        <v>44962.883877314816</v>
      </c>
      <c r="N1021" s="32" t="s">
        <v>21</v>
      </c>
      <c r="O1021" s="32"/>
      <c r="P1021" s="36">
        <v>44967.883877314816</v>
      </c>
      <c r="Q1021" s="32" t="s">
        <v>21</v>
      </c>
      <c r="R1021" s="32"/>
      <c r="S1021" s="32"/>
      <c r="T1021" s="36">
        <v>44964.883877314816</v>
      </c>
      <c r="U1021" s="32"/>
      <c r="V1021" s="32">
        <v>0</v>
      </c>
      <c r="W1021" s="32"/>
      <c r="X1021" s="32"/>
      <c r="Y1021" s="32"/>
      <c r="Z1021" s="32"/>
      <c r="AA1021" s="32"/>
      <c r="AC1021" s="38">
        <f>ABS(M1021-J1021)</f>
        <v>15</v>
      </c>
      <c r="AD1021" s="40"/>
      <c r="AE1021" s="37">
        <v>6</v>
      </c>
      <c r="AF1021" s="37">
        <v>21</v>
      </c>
      <c r="AG1021" s="32"/>
      <c r="AH1021" s="32"/>
      <c r="AI1021" s="32"/>
      <c r="AJ1021" s="37">
        <f>I1021-H1021</f>
        <v>4</v>
      </c>
    </row>
    <row r="1022" spans="1:38" x14ac:dyDescent="0.35">
      <c r="A1022" s="32">
        <v>694</v>
      </c>
      <c r="B1022" s="32" t="s">
        <v>723</v>
      </c>
      <c r="C1022" s="32" t="s">
        <v>52</v>
      </c>
      <c r="D1022" s="32" t="s">
        <v>2493</v>
      </c>
      <c r="E1022" s="32" t="s">
        <v>2523</v>
      </c>
      <c r="F1022" s="32" t="str">
        <f t="shared" si="37"/>
        <v>M and E-Business Partner</v>
      </c>
      <c r="G1022" s="32" t="s">
        <v>40</v>
      </c>
      <c r="H1022" s="36">
        <v>44868.289201388892</v>
      </c>
      <c r="I1022" s="36">
        <v>44870.289201388892</v>
      </c>
      <c r="J1022" s="36">
        <f>I1022+AE1022</f>
        <v>44875.289201388892</v>
      </c>
      <c r="K1022" s="36">
        <f>J1022+AF1022</f>
        <v>44896.289201388892</v>
      </c>
      <c r="L1022" s="38" t="s">
        <v>46</v>
      </c>
      <c r="M1022" s="39">
        <v>44883.289201388892</v>
      </c>
      <c r="N1022" s="32" t="s">
        <v>20</v>
      </c>
      <c r="O1022" s="32"/>
      <c r="P1022" s="36">
        <v>44888.289201388892</v>
      </c>
      <c r="Q1022" s="32" t="s">
        <v>20</v>
      </c>
      <c r="R1022" s="36">
        <v>44884.289201388892</v>
      </c>
      <c r="S1022" s="36">
        <v>44885.289201388892</v>
      </c>
      <c r="T1022" s="36">
        <v>44886.289201388892</v>
      </c>
      <c r="U1022" s="36">
        <v>44894.289201388892</v>
      </c>
      <c r="V1022" s="41">
        <v>1</v>
      </c>
      <c r="W1022" s="36">
        <v>44896.289201388892</v>
      </c>
      <c r="X1022" s="36">
        <v>44897.289201388892</v>
      </c>
      <c r="Y1022" s="36">
        <v>44900.289201388892</v>
      </c>
      <c r="Z1022" s="32"/>
      <c r="AA1022" s="32"/>
      <c r="AB1022" s="5">
        <v>44910.289201388892</v>
      </c>
      <c r="AC1022" s="38">
        <f>ABS(M1022-J1022)</f>
        <v>8</v>
      </c>
      <c r="AD1022" s="37">
        <f>U1022-H1022</f>
        <v>26</v>
      </c>
      <c r="AE1022" s="37">
        <v>5</v>
      </c>
      <c r="AF1022" s="37">
        <v>21</v>
      </c>
      <c r="AG1022" s="32">
        <v>122</v>
      </c>
      <c r="AH1022" s="41">
        <f>W1022-U1022</f>
        <v>2</v>
      </c>
      <c r="AI1022" s="42">
        <f>U1022-M1022</f>
        <v>11</v>
      </c>
      <c r="AJ1022" s="37">
        <f>I1022-H1022</f>
        <v>2</v>
      </c>
      <c r="AK1022">
        <f>AB1022-U1022</f>
        <v>16</v>
      </c>
      <c r="AL1022" s="11">
        <f>Y1022-X1022</f>
        <v>3</v>
      </c>
    </row>
    <row r="1023" spans="1:38" x14ac:dyDescent="0.35">
      <c r="A1023" s="32">
        <v>650</v>
      </c>
      <c r="B1023" s="32" t="s">
        <v>684</v>
      </c>
      <c r="C1023" s="32" t="s">
        <v>52</v>
      </c>
      <c r="D1023" s="32" t="s">
        <v>2493</v>
      </c>
      <c r="E1023" s="32" t="s">
        <v>2523</v>
      </c>
      <c r="F1023" s="32" t="str">
        <f t="shared" si="37"/>
        <v>M and E-Business Partner</v>
      </c>
      <c r="G1023" s="32" t="s">
        <v>40</v>
      </c>
      <c r="H1023" s="36">
        <v>44782.760729166665</v>
      </c>
      <c r="I1023" s="36">
        <v>44786.760729166665</v>
      </c>
      <c r="J1023" s="36">
        <f>I1023+AE1023</f>
        <v>44788.760729166665</v>
      </c>
      <c r="K1023" s="36">
        <f>J1023+AF1023</f>
        <v>44803.760729166665</v>
      </c>
      <c r="L1023" s="38" t="s">
        <v>46</v>
      </c>
      <c r="M1023" s="39">
        <v>44792.760729166665</v>
      </c>
      <c r="N1023" s="32" t="s">
        <v>48</v>
      </c>
      <c r="O1023" s="32" t="s">
        <v>26</v>
      </c>
      <c r="P1023" s="36"/>
      <c r="Q1023" s="32"/>
      <c r="R1023" s="32"/>
      <c r="S1023" s="32"/>
      <c r="T1023" s="36"/>
      <c r="U1023" s="32"/>
      <c r="V1023" s="32">
        <v>0</v>
      </c>
      <c r="W1023" s="32"/>
      <c r="X1023" s="32"/>
      <c r="Y1023" s="32"/>
      <c r="Z1023" s="32"/>
      <c r="AA1023" s="32" t="s">
        <v>30</v>
      </c>
      <c r="AC1023" s="38">
        <f>ABS(M1023-J1023)</f>
        <v>4</v>
      </c>
      <c r="AD1023" s="40"/>
      <c r="AE1023" s="37">
        <v>2</v>
      </c>
      <c r="AF1023" s="37">
        <v>15</v>
      </c>
      <c r="AG1023" s="32"/>
      <c r="AH1023" s="32"/>
      <c r="AI1023" s="32"/>
      <c r="AJ1023" s="37">
        <f>I1023-H1023</f>
        <v>4</v>
      </c>
    </row>
    <row r="1024" spans="1:38" x14ac:dyDescent="0.35">
      <c r="A1024" s="32">
        <v>588</v>
      </c>
      <c r="B1024" s="32" t="s">
        <v>634</v>
      </c>
      <c r="C1024" s="32" t="s">
        <v>52</v>
      </c>
      <c r="D1024" s="32" t="s">
        <v>2493</v>
      </c>
      <c r="E1024" s="32" t="s">
        <v>2523</v>
      </c>
      <c r="F1024" s="32" t="str">
        <f t="shared" si="37"/>
        <v>M and E-Business Partner</v>
      </c>
      <c r="G1024" s="32" t="s">
        <v>40</v>
      </c>
      <c r="H1024" s="36">
        <v>44894.41333333333</v>
      </c>
      <c r="I1024" s="36">
        <v>44895.41333333333</v>
      </c>
      <c r="J1024" s="36">
        <f>I1024+AE1024</f>
        <v>44896.41333333333</v>
      </c>
      <c r="K1024" s="36">
        <f>J1024+AF1024</f>
        <v>44913.41333333333</v>
      </c>
      <c r="L1024" s="38" t="s">
        <v>46</v>
      </c>
      <c r="M1024" s="39">
        <v>44908.41333333333</v>
      </c>
      <c r="N1024" s="32" t="s">
        <v>48</v>
      </c>
      <c r="O1024" s="32" t="s">
        <v>28</v>
      </c>
      <c r="P1024" s="36"/>
      <c r="Q1024" s="32"/>
      <c r="R1024" s="32"/>
      <c r="S1024" s="32"/>
      <c r="T1024" s="36"/>
      <c r="U1024" s="32"/>
      <c r="V1024" s="32">
        <v>0</v>
      </c>
      <c r="W1024" s="32"/>
      <c r="X1024" s="32"/>
      <c r="Y1024" s="32"/>
      <c r="Z1024" s="32"/>
      <c r="AA1024" s="32" t="s">
        <v>30</v>
      </c>
      <c r="AC1024" s="38">
        <f>ABS(M1024-J1024)</f>
        <v>12</v>
      </c>
      <c r="AD1024" s="40"/>
      <c r="AE1024" s="37">
        <v>1</v>
      </c>
      <c r="AF1024" s="37">
        <v>17</v>
      </c>
      <c r="AG1024" s="32"/>
      <c r="AH1024" s="32"/>
      <c r="AI1024" s="32"/>
      <c r="AJ1024" s="37">
        <f>I1024-H1024</f>
        <v>1</v>
      </c>
    </row>
    <row r="1025" spans="1:38" x14ac:dyDescent="0.35">
      <c r="A1025" s="32">
        <v>587</v>
      </c>
      <c r="B1025" s="32" t="s">
        <v>633</v>
      </c>
      <c r="C1025" s="32" t="s">
        <v>52</v>
      </c>
      <c r="D1025" s="32" t="s">
        <v>2493</v>
      </c>
      <c r="E1025" s="32" t="s">
        <v>2523</v>
      </c>
      <c r="F1025" s="32" t="str">
        <f t="shared" si="37"/>
        <v>M and E-Business Partner</v>
      </c>
      <c r="G1025" s="32" t="s">
        <v>40</v>
      </c>
      <c r="H1025" s="36">
        <v>44891.41333333333</v>
      </c>
      <c r="I1025" s="36">
        <v>44895.41333333333</v>
      </c>
      <c r="J1025" s="36">
        <f>I1025+AE1025</f>
        <v>44896.41333333333</v>
      </c>
      <c r="K1025" s="36">
        <f>J1025+AF1025</f>
        <v>44925.41333333333</v>
      </c>
      <c r="L1025" s="38" t="s">
        <v>46</v>
      </c>
      <c r="M1025" s="39">
        <v>44905.41333333333</v>
      </c>
      <c r="N1025" s="32" t="s">
        <v>21</v>
      </c>
      <c r="O1025" s="32"/>
      <c r="P1025" s="36">
        <v>44910.41333333333</v>
      </c>
      <c r="Q1025" s="32" t="s">
        <v>21</v>
      </c>
      <c r="R1025" s="32"/>
      <c r="S1025" s="32"/>
      <c r="T1025" s="36">
        <v>44907.41333333333</v>
      </c>
      <c r="U1025" s="32"/>
      <c r="V1025" s="32">
        <v>0</v>
      </c>
      <c r="W1025" s="32"/>
      <c r="X1025" s="32"/>
      <c r="Y1025" s="32"/>
      <c r="Z1025" s="32"/>
      <c r="AA1025" s="32"/>
      <c r="AC1025" s="38">
        <f>ABS(M1025-J1025)</f>
        <v>9</v>
      </c>
      <c r="AD1025" s="40"/>
      <c r="AE1025" s="37">
        <v>1</v>
      </c>
      <c r="AF1025" s="37">
        <v>29</v>
      </c>
      <c r="AG1025" s="32"/>
      <c r="AH1025" s="32"/>
      <c r="AI1025" s="32"/>
      <c r="AJ1025" s="37">
        <f>I1025-H1025</f>
        <v>4</v>
      </c>
    </row>
    <row r="1026" spans="1:38" x14ac:dyDescent="0.35">
      <c r="A1026" s="32">
        <v>583</v>
      </c>
      <c r="B1026" s="32" t="s">
        <v>629</v>
      </c>
      <c r="C1026" s="32" t="s">
        <v>52</v>
      </c>
      <c r="D1026" s="32" t="s">
        <v>2493</v>
      </c>
      <c r="E1026" s="32" t="s">
        <v>2523</v>
      </c>
      <c r="F1026" s="32" t="str">
        <f t="shared" si="37"/>
        <v>M and E-Business Partner</v>
      </c>
      <c r="G1026" s="32" t="s">
        <v>40</v>
      </c>
      <c r="H1026" s="36">
        <v>44892.41333333333</v>
      </c>
      <c r="I1026" s="36">
        <v>44894.41333333333</v>
      </c>
      <c r="J1026" s="36">
        <f>I1026+AE1026</f>
        <v>44896.41333333333</v>
      </c>
      <c r="K1026" s="36">
        <f>J1026+AF1026</f>
        <v>44908.41333333333</v>
      </c>
      <c r="L1026" s="38" t="s">
        <v>46</v>
      </c>
      <c r="M1026" s="39">
        <v>44909.41333333333</v>
      </c>
      <c r="N1026" s="32" t="s">
        <v>48</v>
      </c>
      <c r="O1026" s="32" t="s">
        <v>28</v>
      </c>
      <c r="P1026" s="36"/>
      <c r="Q1026" s="32"/>
      <c r="R1026" s="32"/>
      <c r="S1026" s="32"/>
      <c r="T1026" s="36"/>
      <c r="U1026" s="32"/>
      <c r="V1026" s="32">
        <v>0</v>
      </c>
      <c r="W1026" s="32"/>
      <c r="X1026" s="32"/>
      <c r="Y1026" s="32"/>
      <c r="Z1026" s="32"/>
      <c r="AA1026" s="32" t="s">
        <v>31</v>
      </c>
      <c r="AC1026" s="38">
        <f>ABS(M1026-J1026)</f>
        <v>13</v>
      </c>
      <c r="AD1026" s="40"/>
      <c r="AE1026" s="37">
        <v>2</v>
      </c>
      <c r="AF1026" s="37">
        <v>12</v>
      </c>
      <c r="AG1026" s="32"/>
      <c r="AH1026" s="32"/>
      <c r="AI1026" s="32"/>
      <c r="AJ1026" s="37">
        <f>I1026-H1026</f>
        <v>2</v>
      </c>
    </row>
    <row r="1027" spans="1:38" x14ac:dyDescent="0.35">
      <c r="A1027" s="32">
        <v>557</v>
      </c>
      <c r="B1027" s="32" t="s">
        <v>605</v>
      </c>
      <c r="C1027" s="32" t="s">
        <v>52</v>
      </c>
      <c r="D1027" s="32" t="s">
        <v>2493</v>
      </c>
      <c r="E1027" s="32" t="s">
        <v>2523</v>
      </c>
      <c r="F1027" s="32" t="str">
        <f t="shared" ref="F1027:F1090" si="40">_xlfn.CONCAT(C1027,"-",E1027)</f>
        <v>M and E-Business Partner</v>
      </c>
      <c r="G1027" s="32" t="s">
        <v>40</v>
      </c>
      <c r="H1027" s="36">
        <v>45086.01053240741</v>
      </c>
      <c r="I1027" s="36">
        <v>45089.01053240741</v>
      </c>
      <c r="J1027" s="36">
        <f>I1027+AE1027</f>
        <v>45091.01053240741</v>
      </c>
      <c r="K1027" s="36">
        <f>J1027+AF1027</f>
        <v>45110.01053240741</v>
      </c>
      <c r="L1027" s="38" t="s">
        <v>46</v>
      </c>
      <c r="M1027" s="39">
        <v>45100.01053240741</v>
      </c>
      <c r="N1027" s="32" t="s">
        <v>21</v>
      </c>
      <c r="O1027" s="32"/>
      <c r="P1027" s="36">
        <v>45108.01053240741</v>
      </c>
      <c r="Q1027" s="32" t="s">
        <v>21</v>
      </c>
      <c r="R1027" s="32"/>
      <c r="S1027" s="32"/>
      <c r="T1027" s="36">
        <v>45104.01053240741</v>
      </c>
      <c r="U1027" s="32"/>
      <c r="V1027" s="32">
        <v>0</v>
      </c>
      <c r="W1027" s="32"/>
      <c r="X1027" s="32"/>
      <c r="Y1027" s="32"/>
      <c r="Z1027" s="32"/>
      <c r="AA1027" s="32"/>
      <c r="AC1027" s="38">
        <f>ABS(M1027-J1027)</f>
        <v>9</v>
      </c>
      <c r="AD1027" s="40"/>
      <c r="AE1027" s="37">
        <v>2</v>
      </c>
      <c r="AF1027" s="37">
        <v>19</v>
      </c>
      <c r="AG1027" s="32"/>
      <c r="AH1027" s="32"/>
      <c r="AI1027" s="32"/>
      <c r="AJ1027" s="37">
        <f>I1027-H1027</f>
        <v>3</v>
      </c>
    </row>
    <row r="1028" spans="1:38" x14ac:dyDescent="0.35">
      <c r="A1028" s="32">
        <v>549</v>
      </c>
      <c r="B1028" s="32" t="s">
        <v>598</v>
      </c>
      <c r="C1028" s="32" t="s">
        <v>52</v>
      </c>
      <c r="D1028" s="32" t="s">
        <v>2493</v>
      </c>
      <c r="E1028" s="32" t="s">
        <v>2523</v>
      </c>
      <c r="F1028" s="32" t="str">
        <f t="shared" si="40"/>
        <v>M and E-Business Partner</v>
      </c>
      <c r="G1028" s="32" t="s">
        <v>40</v>
      </c>
      <c r="H1028" s="36">
        <v>44956.651087962964</v>
      </c>
      <c r="I1028" s="36">
        <v>44958.651087962964</v>
      </c>
      <c r="J1028" s="36">
        <f>I1028+AE1028</f>
        <v>44964.651087962964</v>
      </c>
      <c r="K1028" s="36">
        <f>J1028+AF1028</f>
        <v>44972.651087962964</v>
      </c>
      <c r="L1028" s="38" t="s">
        <v>46</v>
      </c>
      <c r="M1028" s="39">
        <v>44980.651087962964</v>
      </c>
      <c r="N1028" s="32" t="s">
        <v>48</v>
      </c>
      <c r="O1028" s="32" t="s">
        <v>28</v>
      </c>
      <c r="P1028" s="36"/>
      <c r="Q1028" s="32"/>
      <c r="R1028" s="32"/>
      <c r="S1028" s="32"/>
      <c r="T1028" s="36">
        <v>44982.651087962964</v>
      </c>
      <c r="U1028" s="32"/>
      <c r="V1028" s="32">
        <v>0</v>
      </c>
      <c r="W1028" s="32"/>
      <c r="X1028" s="32"/>
      <c r="Y1028" s="32"/>
      <c r="Z1028" s="32"/>
      <c r="AA1028" s="32" t="s">
        <v>31</v>
      </c>
      <c r="AC1028" s="38">
        <f>ABS(M1028-J1028)</f>
        <v>16</v>
      </c>
      <c r="AD1028" s="40"/>
      <c r="AE1028" s="37">
        <v>6</v>
      </c>
      <c r="AF1028" s="37">
        <v>8</v>
      </c>
      <c r="AG1028" s="32"/>
      <c r="AH1028" s="32"/>
      <c r="AI1028" s="32"/>
      <c r="AJ1028" s="37">
        <f>I1028-H1028</f>
        <v>2</v>
      </c>
    </row>
    <row r="1029" spans="1:38" x14ac:dyDescent="0.35">
      <c r="A1029" s="32">
        <v>548</v>
      </c>
      <c r="B1029" s="32" t="s">
        <v>597</v>
      </c>
      <c r="C1029" s="32" t="s">
        <v>52</v>
      </c>
      <c r="D1029" s="32" t="s">
        <v>2493</v>
      </c>
      <c r="E1029" s="32" t="s">
        <v>2523</v>
      </c>
      <c r="F1029" s="32" t="str">
        <f t="shared" si="40"/>
        <v>M and E-Business Partner</v>
      </c>
      <c r="G1029" s="32" t="s">
        <v>40</v>
      </c>
      <c r="H1029" s="36">
        <v>44960.651087962964</v>
      </c>
      <c r="I1029" s="36">
        <v>44963.651087962964</v>
      </c>
      <c r="J1029" s="36">
        <f>I1029+AE1029</f>
        <v>44964.651087962964</v>
      </c>
      <c r="K1029" s="36">
        <f>J1029+AF1029</f>
        <v>44969.651087962964</v>
      </c>
      <c r="L1029" s="38" t="s">
        <v>47</v>
      </c>
      <c r="M1029" s="39"/>
      <c r="N1029" s="32"/>
      <c r="O1029" s="32"/>
      <c r="P1029" s="36"/>
      <c r="Q1029" s="32"/>
      <c r="R1029" s="32"/>
      <c r="S1029" s="32"/>
      <c r="T1029" s="36"/>
      <c r="U1029" s="32"/>
      <c r="V1029" s="32">
        <v>0</v>
      </c>
      <c r="W1029" s="32"/>
      <c r="X1029" s="32"/>
      <c r="Y1029" s="32"/>
      <c r="Z1029" s="32"/>
      <c r="AA1029" s="32"/>
      <c r="AC1029" s="38"/>
      <c r="AD1029" s="40"/>
      <c r="AE1029" s="37">
        <v>1</v>
      </c>
      <c r="AF1029" s="37">
        <v>5</v>
      </c>
      <c r="AG1029" s="32"/>
      <c r="AH1029" s="32"/>
      <c r="AI1029" s="32"/>
      <c r="AJ1029" s="37">
        <f>I1029-H1029</f>
        <v>3</v>
      </c>
    </row>
    <row r="1030" spans="1:38" x14ac:dyDescent="0.35">
      <c r="A1030" s="32">
        <v>530</v>
      </c>
      <c r="B1030" s="32" t="s">
        <v>583</v>
      </c>
      <c r="C1030" s="32" t="s">
        <v>52</v>
      </c>
      <c r="D1030" s="32" t="s">
        <v>2493</v>
      </c>
      <c r="E1030" s="32" t="s">
        <v>2523</v>
      </c>
      <c r="F1030" s="32" t="str">
        <f t="shared" si="40"/>
        <v>M and E-Business Partner</v>
      </c>
      <c r="G1030" s="32" t="s">
        <v>40</v>
      </c>
      <c r="H1030" s="36">
        <v>44608.83390046296</v>
      </c>
      <c r="I1030" s="36">
        <v>44609.83390046296</v>
      </c>
      <c r="J1030" s="36">
        <f>I1030+AE1030</f>
        <v>44611.83390046296</v>
      </c>
      <c r="K1030" s="36">
        <f>J1030+AF1030</f>
        <v>44620.83390046296</v>
      </c>
      <c r="L1030" s="38" t="s">
        <v>46</v>
      </c>
      <c r="M1030" s="39">
        <v>44618.83390046296</v>
      </c>
      <c r="N1030" s="32" t="s">
        <v>20</v>
      </c>
      <c r="O1030" s="32"/>
      <c r="P1030" s="36">
        <v>44622.83390046296</v>
      </c>
      <c r="Q1030" s="32" t="s">
        <v>20</v>
      </c>
      <c r="R1030" s="36">
        <v>44620.83390046296</v>
      </c>
      <c r="S1030" s="36">
        <v>44624.83390046296</v>
      </c>
      <c r="T1030" s="36">
        <v>44620.83390046296</v>
      </c>
      <c r="U1030" s="36">
        <v>44623.83390046296</v>
      </c>
      <c r="V1030" s="41">
        <v>1</v>
      </c>
      <c r="W1030" s="36">
        <v>44624.83390046296</v>
      </c>
      <c r="X1030" s="36">
        <v>44625.83390046296</v>
      </c>
      <c r="Y1030" s="36">
        <v>44627.83390046296</v>
      </c>
      <c r="Z1030" s="32"/>
      <c r="AA1030" s="32"/>
      <c r="AB1030" s="5">
        <v>44638.83390046296</v>
      </c>
      <c r="AC1030" s="38">
        <f>ABS(M1030-J1030)</f>
        <v>7</v>
      </c>
      <c r="AD1030" s="37">
        <f>U1030-H1030</f>
        <v>15</v>
      </c>
      <c r="AE1030" s="37">
        <v>2</v>
      </c>
      <c r="AF1030" s="37">
        <v>9</v>
      </c>
      <c r="AG1030" s="32">
        <v>169</v>
      </c>
      <c r="AH1030" s="41">
        <f>W1030-U1030</f>
        <v>1</v>
      </c>
      <c r="AI1030" s="42">
        <f>U1030-M1030</f>
        <v>5</v>
      </c>
      <c r="AJ1030" s="37">
        <f>I1030-H1030</f>
        <v>1</v>
      </c>
      <c r="AK1030">
        <f>AB1030-U1030</f>
        <v>15</v>
      </c>
      <c r="AL1030" s="11">
        <f>Y1030-X1030</f>
        <v>2</v>
      </c>
    </row>
    <row r="1031" spans="1:38" x14ac:dyDescent="0.35">
      <c r="A1031" s="32">
        <v>2947</v>
      </c>
      <c r="B1031" s="32" t="s">
        <v>2179</v>
      </c>
      <c r="C1031" s="38" t="s">
        <v>2462</v>
      </c>
      <c r="D1031" s="32" t="s">
        <v>2486</v>
      </c>
      <c r="E1031" s="32" t="s">
        <v>2537</v>
      </c>
      <c r="F1031" s="32" t="str">
        <f t="shared" si="40"/>
        <v>IT-Senior Manager</v>
      </c>
      <c r="G1031" s="32" t="s">
        <v>44</v>
      </c>
      <c r="H1031" s="36">
        <v>44725.484722222223</v>
      </c>
      <c r="I1031" s="36">
        <v>44729.484722222223</v>
      </c>
      <c r="J1031" s="36">
        <f>I1031+AE1031</f>
        <v>44737.484722222223</v>
      </c>
      <c r="K1031" s="36">
        <f>J1031+AF1031</f>
        <v>44782.484722222223</v>
      </c>
      <c r="L1031" s="38" t="s">
        <v>46</v>
      </c>
      <c r="M1031" s="39">
        <v>44744.484722222223</v>
      </c>
      <c r="N1031" s="32" t="s">
        <v>48</v>
      </c>
      <c r="O1031" s="32" t="s">
        <v>24</v>
      </c>
      <c r="P1031" s="36"/>
      <c r="Q1031" s="32"/>
      <c r="R1031" s="32"/>
      <c r="S1031" s="32"/>
      <c r="T1031" s="36"/>
      <c r="U1031" s="32"/>
      <c r="V1031" s="32">
        <v>0</v>
      </c>
      <c r="W1031" s="32"/>
      <c r="X1031" s="32"/>
      <c r="Y1031" s="32"/>
      <c r="Z1031" s="32"/>
      <c r="AA1031" s="32" t="s">
        <v>31</v>
      </c>
      <c r="AC1031" s="38">
        <f>ABS(M1031-J1031)</f>
        <v>7</v>
      </c>
      <c r="AD1031" s="40"/>
      <c r="AE1031" s="37">
        <v>8</v>
      </c>
      <c r="AF1031" s="37">
        <v>45</v>
      </c>
      <c r="AG1031" s="32"/>
      <c r="AH1031" s="32"/>
      <c r="AI1031" s="32"/>
      <c r="AJ1031" s="37">
        <f>I1031-H1031</f>
        <v>4</v>
      </c>
    </row>
    <row r="1032" spans="1:38" x14ac:dyDescent="0.35">
      <c r="A1032" s="32">
        <v>2943</v>
      </c>
      <c r="B1032" s="32" t="s">
        <v>1955</v>
      </c>
      <c r="C1032" s="38" t="s">
        <v>2462</v>
      </c>
      <c r="D1032" s="32" t="s">
        <v>2486</v>
      </c>
      <c r="E1032" s="32" t="s">
        <v>2537</v>
      </c>
      <c r="F1032" s="32" t="str">
        <f t="shared" si="40"/>
        <v>IT-Senior Manager</v>
      </c>
      <c r="G1032" s="32" t="s">
        <v>44</v>
      </c>
      <c r="H1032" s="36">
        <v>44724.484722222223</v>
      </c>
      <c r="I1032" s="36">
        <v>44725.484722222223</v>
      </c>
      <c r="J1032" s="36">
        <f>I1032+AE1032</f>
        <v>44733.484722222223</v>
      </c>
      <c r="K1032" s="36">
        <f>J1032+AF1032</f>
        <v>44778.484722222223</v>
      </c>
      <c r="L1032" s="38" t="s">
        <v>46</v>
      </c>
      <c r="M1032" s="39">
        <v>44744.484722222223</v>
      </c>
      <c r="N1032" s="32" t="s">
        <v>48</v>
      </c>
      <c r="O1032" s="32" t="s">
        <v>27</v>
      </c>
      <c r="P1032" s="36"/>
      <c r="Q1032" s="32"/>
      <c r="R1032" s="32"/>
      <c r="S1032" s="32"/>
      <c r="T1032" s="36">
        <v>44748.484722222223</v>
      </c>
      <c r="U1032" s="32"/>
      <c r="V1032" s="32">
        <v>0</v>
      </c>
      <c r="W1032" s="32"/>
      <c r="X1032" s="32"/>
      <c r="Y1032" s="32"/>
      <c r="Z1032" s="32"/>
      <c r="AA1032" s="32" t="s">
        <v>30</v>
      </c>
      <c r="AC1032" s="38">
        <f>ABS(M1032-J1032)</f>
        <v>11</v>
      </c>
      <c r="AD1032" s="40"/>
      <c r="AE1032" s="37">
        <v>8</v>
      </c>
      <c r="AF1032" s="37">
        <v>45</v>
      </c>
      <c r="AG1032" s="32"/>
      <c r="AH1032" s="32"/>
      <c r="AI1032" s="32"/>
      <c r="AJ1032" s="37">
        <f>I1032-H1032</f>
        <v>1</v>
      </c>
    </row>
    <row r="1033" spans="1:38" x14ac:dyDescent="0.35">
      <c r="A1033" s="32">
        <v>2896</v>
      </c>
      <c r="B1033" s="32" t="s">
        <v>2107</v>
      </c>
      <c r="C1033" s="38" t="s">
        <v>2462</v>
      </c>
      <c r="D1033" s="32" t="s">
        <v>2486</v>
      </c>
      <c r="E1033" s="32" t="s">
        <v>2537</v>
      </c>
      <c r="F1033" s="32" t="str">
        <f t="shared" si="40"/>
        <v>IT-Senior Manager</v>
      </c>
      <c r="G1033" s="32" t="s">
        <v>44</v>
      </c>
      <c r="H1033" s="36">
        <v>44963.681840277779</v>
      </c>
      <c r="I1033" s="36">
        <v>44966.681840277779</v>
      </c>
      <c r="J1033" s="36">
        <f>I1033+AE1033</f>
        <v>44973.681840277779</v>
      </c>
      <c r="K1033" s="36">
        <f>J1033+AF1033</f>
        <v>45018.681840277779</v>
      </c>
      <c r="L1033" s="38" t="s">
        <v>46</v>
      </c>
      <c r="M1033" s="39">
        <v>44969.681840277779</v>
      </c>
      <c r="N1033" s="32" t="s">
        <v>48</v>
      </c>
      <c r="O1033" s="32" t="s">
        <v>27</v>
      </c>
      <c r="P1033" s="36"/>
      <c r="Q1033" s="32"/>
      <c r="R1033" s="32"/>
      <c r="S1033" s="32"/>
      <c r="T1033" s="36">
        <v>44970.681840277779</v>
      </c>
      <c r="U1033" s="32"/>
      <c r="V1033" s="32">
        <v>0</v>
      </c>
      <c r="W1033" s="32"/>
      <c r="X1033" s="32"/>
      <c r="Y1033" s="32"/>
      <c r="Z1033" s="32"/>
      <c r="AA1033" s="32" t="s">
        <v>31</v>
      </c>
      <c r="AC1033" s="38">
        <f>ABS(M1033-J1033)</f>
        <v>4</v>
      </c>
      <c r="AD1033" s="40"/>
      <c r="AE1033" s="37">
        <v>7</v>
      </c>
      <c r="AF1033" s="37">
        <v>45</v>
      </c>
      <c r="AG1033" s="32"/>
      <c r="AH1033" s="32"/>
      <c r="AI1033" s="32"/>
      <c r="AJ1033" s="37">
        <f>I1033-H1033</f>
        <v>3</v>
      </c>
    </row>
    <row r="1034" spans="1:38" x14ac:dyDescent="0.35">
      <c r="A1034" s="32">
        <v>2723</v>
      </c>
      <c r="B1034" s="32" t="s">
        <v>2335</v>
      </c>
      <c r="C1034" s="38" t="s">
        <v>2462</v>
      </c>
      <c r="D1034" s="32" t="s">
        <v>2486</v>
      </c>
      <c r="E1034" s="32" t="s">
        <v>2537</v>
      </c>
      <c r="F1034" s="32" t="str">
        <f t="shared" si="40"/>
        <v>IT-Senior Manager</v>
      </c>
      <c r="G1034" s="32" t="s">
        <v>44</v>
      </c>
      <c r="H1034" s="36">
        <v>45067.24894675926</v>
      </c>
      <c r="I1034" s="36">
        <v>45069.24894675926</v>
      </c>
      <c r="J1034" s="36">
        <f>I1034+AE1034</f>
        <v>45071.24894675926</v>
      </c>
      <c r="K1034" s="36">
        <f>J1034+AF1034</f>
        <v>45091.24894675926</v>
      </c>
      <c r="L1034" s="38" t="s">
        <v>46</v>
      </c>
      <c r="M1034" s="39">
        <v>45072.24894675926</v>
      </c>
      <c r="N1034" s="32" t="s">
        <v>48</v>
      </c>
      <c r="O1034" s="32" t="s">
        <v>28</v>
      </c>
      <c r="P1034" s="36"/>
      <c r="Q1034" s="32"/>
      <c r="R1034" s="32"/>
      <c r="S1034" s="32"/>
      <c r="T1034" s="36">
        <v>45076.24894675926</v>
      </c>
      <c r="U1034" s="32"/>
      <c r="V1034" s="32">
        <v>0</v>
      </c>
      <c r="W1034" s="32"/>
      <c r="X1034" s="32"/>
      <c r="Y1034" s="32"/>
      <c r="Z1034" s="32"/>
      <c r="AA1034" s="32" t="s">
        <v>31</v>
      </c>
      <c r="AC1034" s="38">
        <f>ABS(M1034-J1034)</f>
        <v>1</v>
      </c>
      <c r="AD1034" s="40"/>
      <c r="AE1034" s="37">
        <v>2</v>
      </c>
      <c r="AF1034" s="37">
        <v>20</v>
      </c>
      <c r="AG1034" s="32"/>
      <c r="AH1034" s="32"/>
      <c r="AI1034" s="32"/>
      <c r="AJ1034" s="37">
        <f>I1034-H1034</f>
        <v>2</v>
      </c>
    </row>
    <row r="1035" spans="1:38" x14ac:dyDescent="0.35">
      <c r="A1035" s="32">
        <v>2583</v>
      </c>
      <c r="B1035" s="32" t="s">
        <v>2240</v>
      </c>
      <c r="C1035" s="38" t="s">
        <v>2462</v>
      </c>
      <c r="D1035" s="32" t="s">
        <v>2486</v>
      </c>
      <c r="E1035" s="32" t="s">
        <v>2537</v>
      </c>
      <c r="F1035" s="32" t="str">
        <f t="shared" si="40"/>
        <v>IT-Senior Manager</v>
      </c>
      <c r="G1035" s="32" t="s">
        <v>44</v>
      </c>
      <c r="H1035" s="36">
        <v>44784.038506944446</v>
      </c>
      <c r="I1035" s="36">
        <v>44786.038506944446</v>
      </c>
      <c r="J1035" s="36">
        <f>I1035+AE1035</f>
        <v>44791.038506944446</v>
      </c>
      <c r="K1035" s="36">
        <f>J1035+AF1035</f>
        <v>44801.038506944446</v>
      </c>
      <c r="L1035" s="38" t="s">
        <v>46</v>
      </c>
      <c r="M1035" s="39">
        <v>44800.038506944446</v>
      </c>
      <c r="N1035" s="32" t="s">
        <v>48</v>
      </c>
      <c r="O1035" s="32" t="s">
        <v>28</v>
      </c>
      <c r="P1035" s="36"/>
      <c r="Q1035" s="32"/>
      <c r="R1035" s="32"/>
      <c r="S1035" s="32"/>
      <c r="T1035" s="36"/>
      <c r="U1035" s="32"/>
      <c r="V1035" s="32">
        <v>0</v>
      </c>
      <c r="W1035" s="32"/>
      <c r="X1035" s="32"/>
      <c r="Y1035" s="32"/>
      <c r="Z1035" s="32"/>
      <c r="AA1035" s="32" t="s">
        <v>31</v>
      </c>
      <c r="AC1035" s="38">
        <f>ABS(M1035-J1035)</f>
        <v>9</v>
      </c>
      <c r="AD1035" s="40"/>
      <c r="AE1035" s="37">
        <v>5</v>
      </c>
      <c r="AF1035" s="37">
        <v>10</v>
      </c>
      <c r="AG1035" s="32"/>
      <c r="AH1035" s="32"/>
      <c r="AI1035" s="32"/>
      <c r="AJ1035" s="37">
        <f>I1035-H1035</f>
        <v>2</v>
      </c>
    </row>
    <row r="1036" spans="1:38" x14ac:dyDescent="0.35">
      <c r="A1036" s="32">
        <v>2581</v>
      </c>
      <c r="B1036" s="32" t="s">
        <v>2026</v>
      </c>
      <c r="C1036" s="38" t="s">
        <v>2462</v>
      </c>
      <c r="D1036" s="32" t="s">
        <v>2486</v>
      </c>
      <c r="E1036" s="32" t="s">
        <v>2537</v>
      </c>
      <c r="F1036" s="32" t="str">
        <f t="shared" si="40"/>
        <v>IT-Senior Manager</v>
      </c>
      <c r="G1036" s="32" t="s">
        <v>44</v>
      </c>
      <c r="H1036" s="36">
        <v>44787.038506944446</v>
      </c>
      <c r="I1036" s="36">
        <v>44789.038506944446</v>
      </c>
      <c r="J1036" s="36">
        <f>I1036+AE1036</f>
        <v>44791.038506944446</v>
      </c>
      <c r="K1036" s="36">
        <f>J1036+AF1036</f>
        <v>44800.038506944446</v>
      </c>
      <c r="L1036" s="38" t="s">
        <v>46</v>
      </c>
      <c r="M1036" s="39">
        <v>44805.038506944446</v>
      </c>
      <c r="N1036" s="32" t="s">
        <v>48</v>
      </c>
      <c r="O1036" s="32" t="s">
        <v>24</v>
      </c>
      <c r="P1036" s="36"/>
      <c r="Q1036" s="32"/>
      <c r="R1036" s="32"/>
      <c r="S1036" s="32"/>
      <c r="T1036" s="36">
        <v>44807.038506944446</v>
      </c>
      <c r="U1036" s="32"/>
      <c r="V1036" s="32">
        <v>0</v>
      </c>
      <c r="W1036" s="32"/>
      <c r="X1036" s="32"/>
      <c r="Y1036" s="32"/>
      <c r="Z1036" s="32"/>
      <c r="AA1036" s="32" t="s">
        <v>30</v>
      </c>
      <c r="AC1036" s="38">
        <f>ABS(M1036-J1036)</f>
        <v>14</v>
      </c>
      <c r="AD1036" s="40"/>
      <c r="AE1036" s="37">
        <v>2</v>
      </c>
      <c r="AF1036" s="37">
        <v>9</v>
      </c>
      <c r="AG1036" s="32"/>
      <c r="AH1036" s="32"/>
      <c r="AI1036" s="32"/>
      <c r="AJ1036" s="37">
        <f>I1036-H1036</f>
        <v>2</v>
      </c>
    </row>
    <row r="1037" spans="1:38" x14ac:dyDescent="0.35">
      <c r="A1037" s="32">
        <v>2377</v>
      </c>
      <c r="B1037" s="32" t="s">
        <v>2031</v>
      </c>
      <c r="C1037" s="38" t="s">
        <v>2462</v>
      </c>
      <c r="D1037" s="32" t="s">
        <v>2486</v>
      </c>
      <c r="E1037" s="32" t="s">
        <v>2537</v>
      </c>
      <c r="F1037" s="32" t="str">
        <f t="shared" si="40"/>
        <v>IT-Senior Manager</v>
      </c>
      <c r="G1037" s="32" t="s">
        <v>44</v>
      </c>
      <c r="H1037" s="36">
        <v>45032.917395833334</v>
      </c>
      <c r="I1037" s="36">
        <v>45033.917395833334</v>
      </c>
      <c r="J1037" s="36">
        <f>I1037+AE1037</f>
        <v>45036.917395833334</v>
      </c>
      <c r="K1037" s="36">
        <f>J1037+AF1037</f>
        <v>45049.917395833334</v>
      </c>
      <c r="L1037" s="38" t="s">
        <v>46</v>
      </c>
      <c r="M1037" s="39">
        <v>45051.917395833334</v>
      </c>
      <c r="N1037" s="32" t="s">
        <v>48</v>
      </c>
      <c r="O1037" s="32" t="s">
        <v>27</v>
      </c>
      <c r="P1037" s="36"/>
      <c r="Q1037" s="32"/>
      <c r="R1037" s="32"/>
      <c r="S1037" s="32"/>
      <c r="T1037" s="36">
        <v>45054.917395833334</v>
      </c>
      <c r="U1037" s="32"/>
      <c r="V1037" s="32">
        <v>0</v>
      </c>
      <c r="W1037" s="32"/>
      <c r="X1037" s="32"/>
      <c r="Y1037" s="32"/>
      <c r="Z1037" s="32"/>
      <c r="AA1037" s="32" t="s">
        <v>30</v>
      </c>
      <c r="AC1037" s="38">
        <f>ABS(M1037-J1037)</f>
        <v>15</v>
      </c>
      <c r="AD1037" s="40"/>
      <c r="AE1037" s="37">
        <v>3</v>
      </c>
      <c r="AF1037" s="37">
        <v>13</v>
      </c>
      <c r="AG1037" s="32"/>
      <c r="AH1037" s="32"/>
      <c r="AI1037" s="32"/>
      <c r="AJ1037" s="37">
        <f>I1037-H1037</f>
        <v>1</v>
      </c>
    </row>
    <row r="1038" spans="1:38" x14ac:dyDescent="0.35">
      <c r="A1038" s="32">
        <v>2254</v>
      </c>
      <c r="B1038" s="32" t="s">
        <v>2029</v>
      </c>
      <c r="C1038" s="38" t="s">
        <v>2462</v>
      </c>
      <c r="D1038" s="32" t="s">
        <v>2486</v>
      </c>
      <c r="E1038" s="32" t="s">
        <v>2537</v>
      </c>
      <c r="F1038" s="32" t="str">
        <f t="shared" si="40"/>
        <v>IT-Senior Manager</v>
      </c>
      <c r="G1038" s="32" t="s">
        <v>44</v>
      </c>
      <c r="H1038" s="36">
        <v>44783.68608796296</v>
      </c>
      <c r="I1038" s="36">
        <v>44784.68608796296</v>
      </c>
      <c r="J1038" s="36">
        <f>I1038+AE1038</f>
        <v>44787.68608796296</v>
      </c>
      <c r="K1038" s="36">
        <f>J1038+AF1038</f>
        <v>44813.68608796296</v>
      </c>
      <c r="L1038" s="38" t="s">
        <v>46</v>
      </c>
      <c r="M1038" s="39">
        <v>44798.68608796296</v>
      </c>
      <c r="N1038" s="32" t="s">
        <v>48</v>
      </c>
      <c r="O1038" s="32" t="s">
        <v>26</v>
      </c>
      <c r="P1038" s="36"/>
      <c r="Q1038" s="32"/>
      <c r="R1038" s="32"/>
      <c r="S1038" s="32"/>
      <c r="T1038" s="36"/>
      <c r="U1038" s="32"/>
      <c r="V1038" s="32">
        <v>0</v>
      </c>
      <c r="W1038" s="32"/>
      <c r="X1038" s="32"/>
      <c r="Y1038" s="32"/>
      <c r="Z1038" s="32"/>
      <c r="AA1038" s="32" t="s">
        <v>30</v>
      </c>
      <c r="AC1038" s="38">
        <f>ABS(M1038-J1038)</f>
        <v>11</v>
      </c>
      <c r="AD1038" s="40"/>
      <c r="AE1038" s="37">
        <v>3</v>
      </c>
      <c r="AF1038" s="37">
        <v>26</v>
      </c>
      <c r="AG1038" s="32"/>
      <c r="AH1038" s="32"/>
      <c r="AI1038" s="32"/>
      <c r="AJ1038" s="37">
        <f>I1038-H1038</f>
        <v>1</v>
      </c>
    </row>
    <row r="1039" spans="1:38" x14ac:dyDescent="0.35">
      <c r="A1039" s="32">
        <v>2055</v>
      </c>
      <c r="B1039" s="32" t="s">
        <v>2172</v>
      </c>
      <c r="C1039" s="38" t="s">
        <v>2462</v>
      </c>
      <c r="D1039" s="32" t="s">
        <v>2486</v>
      </c>
      <c r="E1039" s="32" t="s">
        <v>2537</v>
      </c>
      <c r="F1039" s="32" t="str">
        <f t="shared" si="40"/>
        <v>IT-Senior Manager</v>
      </c>
      <c r="G1039" s="32" t="s">
        <v>44</v>
      </c>
      <c r="H1039" s="36">
        <v>44574.831099537034</v>
      </c>
      <c r="I1039" s="36">
        <v>44577.831099537034</v>
      </c>
      <c r="J1039" s="36">
        <f>I1039+AE1039</f>
        <v>44580.831099537034</v>
      </c>
      <c r="K1039" s="36">
        <f>J1039+AF1039</f>
        <v>44591.831099537034</v>
      </c>
      <c r="L1039" s="38" t="s">
        <v>46</v>
      </c>
      <c r="M1039" s="39">
        <v>44583.831099537034</v>
      </c>
      <c r="N1039" s="32" t="s">
        <v>48</v>
      </c>
      <c r="O1039" s="32" t="s">
        <v>26</v>
      </c>
      <c r="P1039" s="36"/>
      <c r="Q1039" s="32"/>
      <c r="R1039" s="32"/>
      <c r="S1039" s="32"/>
      <c r="T1039" s="36"/>
      <c r="U1039" s="32"/>
      <c r="V1039" s="32">
        <v>0</v>
      </c>
      <c r="W1039" s="32"/>
      <c r="X1039" s="32"/>
      <c r="Y1039" s="32"/>
      <c r="Z1039" s="32"/>
      <c r="AA1039" s="32" t="s">
        <v>31</v>
      </c>
      <c r="AC1039" s="38">
        <f>ABS(M1039-J1039)</f>
        <v>3</v>
      </c>
      <c r="AD1039" s="40"/>
      <c r="AE1039" s="37">
        <v>3</v>
      </c>
      <c r="AF1039" s="37">
        <v>11</v>
      </c>
      <c r="AG1039" s="32"/>
      <c r="AH1039" s="32"/>
      <c r="AI1039" s="32"/>
      <c r="AJ1039" s="37">
        <f>I1039-H1039</f>
        <v>3</v>
      </c>
    </row>
    <row r="1040" spans="1:38" x14ac:dyDescent="0.35">
      <c r="A1040" s="32">
        <v>1958</v>
      </c>
      <c r="B1040" s="32" t="s">
        <v>2036</v>
      </c>
      <c r="C1040" s="38" t="s">
        <v>2462</v>
      </c>
      <c r="D1040" s="32" t="s">
        <v>2486</v>
      </c>
      <c r="E1040" s="32" t="s">
        <v>2537</v>
      </c>
      <c r="F1040" s="32" t="str">
        <f t="shared" si="40"/>
        <v>IT-Senior Manager</v>
      </c>
      <c r="G1040" s="32" t="s">
        <v>44</v>
      </c>
      <c r="H1040" s="36">
        <v>44821.042395833334</v>
      </c>
      <c r="I1040" s="36">
        <v>44824.042395833334</v>
      </c>
      <c r="J1040" s="36">
        <f>I1040+AE1040</f>
        <v>44825.042395833334</v>
      </c>
      <c r="K1040" s="36">
        <f>J1040+AF1040</f>
        <v>44854.042395833334</v>
      </c>
      <c r="L1040" s="38" t="s">
        <v>46</v>
      </c>
      <c r="M1040" s="39">
        <v>44838.042395833334</v>
      </c>
      <c r="N1040" s="32" t="s">
        <v>48</v>
      </c>
      <c r="O1040" s="32" t="s">
        <v>24</v>
      </c>
      <c r="P1040" s="36"/>
      <c r="Q1040" s="32"/>
      <c r="R1040" s="32"/>
      <c r="S1040" s="32"/>
      <c r="T1040" s="36"/>
      <c r="U1040" s="32"/>
      <c r="V1040" s="32">
        <v>0</v>
      </c>
      <c r="W1040" s="32"/>
      <c r="X1040" s="32"/>
      <c r="Y1040" s="32"/>
      <c r="Z1040" s="32"/>
      <c r="AA1040" s="32" t="s">
        <v>30</v>
      </c>
      <c r="AC1040" s="38">
        <f>ABS(M1040-J1040)</f>
        <v>13</v>
      </c>
      <c r="AD1040" s="40"/>
      <c r="AE1040" s="37">
        <v>1</v>
      </c>
      <c r="AF1040" s="37">
        <v>29</v>
      </c>
      <c r="AG1040" s="32"/>
      <c r="AH1040" s="32"/>
      <c r="AI1040" s="32"/>
      <c r="AJ1040" s="37">
        <f>I1040-H1040</f>
        <v>3</v>
      </c>
    </row>
    <row r="1041" spans="1:36" x14ac:dyDescent="0.35">
      <c r="A1041" s="32">
        <v>1957</v>
      </c>
      <c r="B1041" s="32" t="s">
        <v>2408</v>
      </c>
      <c r="C1041" s="38" t="s">
        <v>2462</v>
      </c>
      <c r="D1041" s="32" t="s">
        <v>2486</v>
      </c>
      <c r="E1041" s="32" t="s">
        <v>2537</v>
      </c>
      <c r="F1041" s="32" t="str">
        <f t="shared" si="40"/>
        <v>IT-Senior Manager</v>
      </c>
      <c r="G1041" s="32" t="s">
        <v>44</v>
      </c>
      <c r="H1041" s="36">
        <v>44817.042395833334</v>
      </c>
      <c r="I1041" s="36">
        <v>44820.042395833334</v>
      </c>
      <c r="J1041" s="36">
        <f>I1041+AE1041</f>
        <v>44825.042395833334</v>
      </c>
      <c r="K1041" s="36">
        <f>J1041+AF1041</f>
        <v>44848.042395833334</v>
      </c>
      <c r="L1041" s="38" t="s">
        <v>46</v>
      </c>
      <c r="M1041" s="39">
        <v>44839.042395833334</v>
      </c>
      <c r="N1041" s="32" t="s">
        <v>48</v>
      </c>
      <c r="O1041" s="32" t="s">
        <v>24</v>
      </c>
      <c r="P1041" s="36"/>
      <c r="Q1041" s="32"/>
      <c r="R1041" s="32"/>
      <c r="S1041" s="32"/>
      <c r="T1041" s="36"/>
      <c r="U1041" s="32"/>
      <c r="V1041" s="32">
        <v>0</v>
      </c>
      <c r="W1041" s="32"/>
      <c r="X1041" s="32"/>
      <c r="Y1041" s="32"/>
      <c r="Z1041" s="32"/>
      <c r="AA1041" s="32" t="s">
        <v>31</v>
      </c>
      <c r="AC1041" s="38">
        <f>ABS(M1041-J1041)</f>
        <v>14</v>
      </c>
      <c r="AD1041" s="40"/>
      <c r="AE1041" s="37">
        <v>5</v>
      </c>
      <c r="AF1041" s="37">
        <v>23</v>
      </c>
      <c r="AG1041" s="32"/>
      <c r="AH1041" s="32"/>
      <c r="AI1041" s="32"/>
      <c r="AJ1041" s="37">
        <f>I1041-H1041</f>
        <v>3</v>
      </c>
    </row>
    <row r="1042" spans="1:36" x14ac:dyDescent="0.35">
      <c r="A1042" s="32">
        <v>1918</v>
      </c>
      <c r="B1042" s="32" t="s">
        <v>2244</v>
      </c>
      <c r="C1042" s="38" t="s">
        <v>2462</v>
      </c>
      <c r="D1042" s="32" t="s">
        <v>2486</v>
      </c>
      <c r="E1042" s="32" t="s">
        <v>2537</v>
      </c>
      <c r="F1042" s="32" t="str">
        <f t="shared" si="40"/>
        <v>IT-Senior Manager</v>
      </c>
      <c r="G1042" s="32" t="s">
        <v>44</v>
      </c>
      <c r="H1042" s="36">
        <v>44679.892118055555</v>
      </c>
      <c r="I1042" s="36">
        <v>44683.892118055555</v>
      </c>
      <c r="J1042" s="36">
        <f>I1042+AE1042</f>
        <v>44689.892118055555</v>
      </c>
      <c r="K1042" s="36">
        <f>J1042+AF1042</f>
        <v>44705.892118055555</v>
      </c>
      <c r="L1042" s="38" t="s">
        <v>46</v>
      </c>
      <c r="M1042" s="39">
        <v>44693.892118055555</v>
      </c>
      <c r="N1042" s="32" t="s">
        <v>48</v>
      </c>
      <c r="O1042" s="32" t="s">
        <v>28</v>
      </c>
      <c r="P1042" s="36"/>
      <c r="Q1042" s="32"/>
      <c r="R1042" s="32"/>
      <c r="S1042" s="32"/>
      <c r="T1042" s="36"/>
      <c r="U1042" s="32"/>
      <c r="V1042" s="32">
        <v>0</v>
      </c>
      <c r="W1042" s="32"/>
      <c r="X1042" s="32"/>
      <c r="Y1042" s="32"/>
      <c r="Z1042" s="32"/>
      <c r="AA1042" s="32" t="s">
        <v>31</v>
      </c>
      <c r="AC1042" s="38">
        <f>ABS(M1042-J1042)</f>
        <v>4</v>
      </c>
      <c r="AD1042" s="40"/>
      <c r="AE1042" s="37">
        <v>6</v>
      </c>
      <c r="AF1042" s="37">
        <v>16</v>
      </c>
      <c r="AG1042" s="32"/>
      <c r="AH1042" s="32"/>
      <c r="AI1042" s="32"/>
      <c r="AJ1042" s="37">
        <f>I1042-H1042</f>
        <v>4</v>
      </c>
    </row>
    <row r="1043" spans="1:36" x14ac:dyDescent="0.35">
      <c r="A1043" s="32">
        <v>1916</v>
      </c>
      <c r="B1043" s="32" t="s">
        <v>2105</v>
      </c>
      <c r="C1043" s="38" t="s">
        <v>2462</v>
      </c>
      <c r="D1043" s="32" t="s">
        <v>2486</v>
      </c>
      <c r="E1043" s="32" t="s">
        <v>2537</v>
      </c>
      <c r="F1043" s="32" t="str">
        <f t="shared" si="40"/>
        <v>IT-Senior Manager</v>
      </c>
      <c r="G1043" s="32" t="s">
        <v>44</v>
      </c>
      <c r="H1043" s="36">
        <v>44682.892118055555</v>
      </c>
      <c r="I1043" s="36">
        <v>44684.892118055555</v>
      </c>
      <c r="J1043" s="36">
        <f>I1043+AE1043</f>
        <v>44689.892118055555</v>
      </c>
      <c r="K1043" s="36">
        <f>J1043+AF1043</f>
        <v>44713.892118055555</v>
      </c>
      <c r="L1043" s="38" t="s">
        <v>46</v>
      </c>
      <c r="M1043" s="39">
        <v>44700.892118055555</v>
      </c>
      <c r="N1043" s="32" t="s">
        <v>48</v>
      </c>
      <c r="O1043" s="32" t="s">
        <v>25</v>
      </c>
      <c r="P1043" s="36"/>
      <c r="Q1043" s="32"/>
      <c r="R1043" s="32"/>
      <c r="S1043" s="32"/>
      <c r="T1043" s="36">
        <v>44702.892118055555</v>
      </c>
      <c r="U1043" s="32"/>
      <c r="V1043" s="32">
        <v>0</v>
      </c>
      <c r="W1043" s="32"/>
      <c r="X1043" s="32"/>
      <c r="Y1043" s="32"/>
      <c r="Z1043" s="32"/>
      <c r="AA1043" s="32" t="s">
        <v>31</v>
      </c>
      <c r="AC1043" s="38">
        <f>ABS(M1043-J1043)</f>
        <v>11</v>
      </c>
      <c r="AD1043" s="40"/>
      <c r="AE1043" s="37">
        <v>5</v>
      </c>
      <c r="AF1043" s="37">
        <v>24</v>
      </c>
      <c r="AG1043" s="32"/>
      <c r="AH1043" s="32"/>
      <c r="AI1043" s="32"/>
      <c r="AJ1043" s="37">
        <f>I1043-H1043</f>
        <v>2</v>
      </c>
    </row>
    <row r="1044" spans="1:36" x14ac:dyDescent="0.35">
      <c r="A1044" s="32">
        <v>1645</v>
      </c>
      <c r="B1044" s="32" t="s">
        <v>2341</v>
      </c>
      <c r="C1044" s="38" t="s">
        <v>2462</v>
      </c>
      <c r="D1044" s="32" t="s">
        <v>2486</v>
      </c>
      <c r="E1044" s="32" t="s">
        <v>2537</v>
      </c>
      <c r="F1044" s="32" t="str">
        <f t="shared" si="40"/>
        <v>IT-Senior Manager</v>
      </c>
      <c r="G1044" s="32" t="s">
        <v>44</v>
      </c>
      <c r="H1044" s="36">
        <v>44913.661261574074</v>
      </c>
      <c r="I1044" s="36">
        <v>44916.661261574074</v>
      </c>
      <c r="J1044" s="36">
        <f>I1044+AE1044</f>
        <v>44920.661261574074</v>
      </c>
      <c r="K1044" s="36">
        <f>J1044+AF1044</f>
        <v>44947.661261574074</v>
      </c>
      <c r="L1044" s="38" t="s">
        <v>46</v>
      </c>
      <c r="M1044" s="39">
        <v>44927.661261574074</v>
      </c>
      <c r="N1044" s="32" t="s">
        <v>48</v>
      </c>
      <c r="O1044" s="32" t="s">
        <v>24</v>
      </c>
      <c r="P1044" s="36"/>
      <c r="Q1044" s="32"/>
      <c r="R1044" s="32"/>
      <c r="S1044" s="32"/>
      <c r="T1044" s="36">
        <v>44930.661261574074</v>
      </c>
      <c r="U1044" s="32"/>
      <c r="V1044" s="32">
        <v>0</v>
      </c>
      <c r="W1044" s="32"/>
      <c r="X1044" s="32"/>
      <c r="Y1044" s="32"/>
      <c r="Z1044" s="32"/>
      <c r="AA1044" s="32" t="s">
        <v>31</v>
      </c>
      <c r="AC1044" s="38">
        <f>ABS(M1044-J1044)</f>
        <v>7</v>
      </c>
      <c r="AD1044" s="40"/>
      <c r="AE1044" s="37">
        <v>4</v>
      </c>
      <c r="AF1044" s="37">
        <v>27</v>
      </c>
      <c r="AG1044" s="32"/>
      <c r="AH1044" s="32"/>
      <c r="AI1044" s="32"/>
      <c r="AJ1044" s="37">
        <f>I1044-H1044</f>
        <v>3</v>
      </c>
    </row>
    <row r="1045" spans="1:36" x14ac:dyDescent="0.35">
      <c r="A1045" s="32">
        <v>1452</v>
      </c>
      <c r="B1045" s="32" t="s">
        <v>2400</v>
      </c>
      <c r="C1045" s="38" t="s">
        <v>2462</v>
      </c>
      <c r="D1045" s="32" t="s">
        <v>2486</v>
      </c>
      <c r="E1045" s="32" t="s">
        <v>2537</v>
      </c>
      <c r="F1045" s="32" t="str">
        <f t="shared" si="40"/>
        <v>IT-Senior Manager</v>
      </c>
      <c r="G1045" s="32" t="s">
        <v>44</v>
      </c>
      <c r="H1045" s="36">
        <v>45022.57240740741</v>
      </c>
      <c r="I1045" s="36">
        <v>45023.57240740741</v>
      </c>
      <c r="J1045" s="36">
        <f>I1045+AE1045</f>
        <v>45029.57240740741</v>
      </c>
      <c r="K1045" s="36">
        <f>J1045+AF1045</f>
        <v>45057.57240740741</v>
      </c>
      <c r="L1045" s="38" t="s">
        <v>46</v>
      </c>
      <c r="M1045" s="39">
        <v>45043.57240740741</v>
      </c>
      <c r="N1045" s="32" t="s">
        <v>48</v>
      </c>
      <c r="O1045" s="32" t="s">
        <v>28</v>
      </c>
      <c r="P1045" s="36"/>
      <c r="Q1045" s="32"/>
      <c r="R1045" s="32"/>
      <c r="S1045" s="32"/>
      <c r="T1045" s="36"/>
      <c r="U1045" s="32"/>
      <c r="V1045" s="32">
        <v>0</v>
      </c>
      <c r="W1045" s="32"/>
      <c r="X1045" s="32"/>
      <c r="Y1045" s="32"/>
      <c r="Z1045" s="32"/>
      <c r="AA1045" s="32" t="s">
        <v>31</v>
      </c>
      <c r="AC1045" s="38">
        <f>ABS(M1045-J1045)</f>
        <v>14</v>
      </c>
      <c r="AD1045" s="40"/>
      <c r="AE1045" s="37">
        <v>6</v>
      </c>
      <c r="AF1045" s="37">
        <v>28</v>
      </c>
      <c r="AG1045" s="32"/>
      <c r="AH1045" s="32"/>
      <c r="AI1045" s="32"/>
      <c r="AJ1045" s="37">
        <f>I1045-H1045</f>
        <v>1</v>
      </c>
    </row>
    <row r="1046" spans="1:36" x14ac:dyDescent="0.35">
      <c r="A1046" s="32">
        <v>1273</v>
      </c>
      <c r="B1046" s="32" t="s">
        <v>2246</v>
      </c>
      <c r="C1046" s="38" t="s">
        <v>2462</v>
      </c>
      <c r="D1046" s="32" t="s">
        <v>2486</v>
      </c>
      <c r="E1046" s="32" t="s">
        <v>2537</v>
      </c>
      <c r="F1046" s="32" t="str">
        <f t="shared" si="40"/>
        <v>IT-Senior Manager</v>
      </c>
      <c r="G1046" s="32" t="s">
        <v>44</v>
      </c>
      <c r="H1046" s="36">
        <v>44710.107928240737</v>
      </c>
      <c r="I1046" s="36">
        <v>44713.107928240737</v>
      </c>
      <c r="J1046" s="36">
        <f>I1046+AE1046</f>
        <v>44717.107928240737</v>
      </c>
      <c r="K1046" s="36">
        <f>J1046+AF1046</f>
        <v>44746.107928240737</v>
      </c>
      <c r="L1046" s="38" t="s">
        <v>46</v>
      </c>
      <c r="M1046" s="39">
        <v>44722.107928240737</v>
      </c>
      <c r="N1046" s="32" t="s">
        <v>48</v>
      </c>
      <c r="O1046" s="32" t="s">
        <v>24</v>
      </c>
      <c r="P1046" s="36"/>
      <c r="Q1046" s="32"/>
      <c r="R1046" s="32"/>
      <c r="S1046" s="32"/>
      <c r="T1046" s="36"/>
      <c r="U1046" s="32"/>
      <c r="V1046" s="32">
        <v>0</v>
      </c>
      <c r="W1046" s="32"/>
      <c r="X1046" s="32"/>
      <c r="Y1046" s="32"/>
      <c r="Z1046" s="32"/>
      <c r="AA1046" s="32" t="s">
        <v>31</v>
      </c>
      <c r="AC1046" s="38">
        <f>ABS(M1046-J1046)</f>
        <v>5</v>
      </c>
      <c r="AD1046" s="40"/>
      <c r="AE1046" s="37">
        <v>4</v>
      </c>
      <c r="AF1046" s="37">
        <v>29</v>
      </c>
      <c r="AG1046" s="32"/>
      <c r="AH1046" s="32"/>
      <c r="AI1046" s="32"/>
      <c r="AJ1046" s="37">
        <f>I1046-H1046</f>
        <v>3</v>
      </c>
    </row>
    <row r="1047" spans="1:36" x14ac:dyDescent="0.35">
      <c r="A1047" s="32">
        <v>1220</v>
      </c>
      <c r="B1047" s="32" t="s">
        <v>2402</v>
      </c>
      <c r="C1047" s="38" t="s">
        <v>2462</v>
      </c>
      <c r="D1047" s="32" t="s">
        <v>2486</v>
      </c>
      <c r="E1047" s="32" t="s">
        <v>2537</v>
      </c>
      <c r="F1047" s="32" t="str">
        <f t="shared" si="40"/>
        <v>IT-Senior Manager</v>
      </c>
      <c r="G1047" s="32" t="s">
        <v>44</v>
      </c>
      <c r="H1047" s="36">
        <v>45132.004317129627</v>
      </c>
      <c r="I1047" s="36">
        <v>45135.004317129627</v>
      </c>
      <c r="J1047" s="36">
        <f>I1047+AE1047</f>
        <v>45138.004317129627</v>
      </c>
      <c r="K1047" s="36">
        <f>J1047+AF1047</f>
        <v>45167.004317129627</v>
      </c>
      <c r="L1047" s="38" t="s">
        <v>46</v>
      </c>
      <c r="M1047" s="39">
        <v>45156.004317129627</v>
      </c>
      <c r="N1047" s="32" t="s">
        <v>48</v>
      </c>
      <c r="O1047" s="32" t="s">
        <v>24</v>
      </c>
      <c r="P1047" s="36"/>
      <c r="Q1047" s="32"/>
      <c r="R1047" s="32"/>
      <c r="S1047" s="32"/>
      <c r="T1047" s="36"/>
      <c r="U1047" s="32"/>
      <c r="V1047" s="32">
        <v>0</v>
      </c>
      <c r="W1047" s="32"/>
      <c r="X1047" s="32"/>
      <c r="Y1047" s="32"/>
      <c r="Z1047" s="32"/>
      <c r="AA1047" s="32" t="s">
        <v>31</v>
      </c>
      <c r="AC1047" s="38">
        <f>ABS(M1047-J1047)</f>
        <v>18</v>
      </c>
      <c r="AD1047" s="40"/>
      <c r="AE1047" s="37">
        <v>3</v>
      </c>
      <c r="AF1047" s="37">
        <v>29</v>
      </c>
      <c r="AG1047" s="32"/>
      <c r="AH1047" s="32"/>
      <c r="AI1047" s="32"/>
      <c r="AJ1047" s="37">
        <f>I1047-H1047</f>
        <v>3</v>
      </c>
    </row>
    <row r="1048" spans="1:36" x14ac:dyDescent="0.35">
      <c r="A1048" s="32">
        <v>1165</v>
      </c>
      <c r="B1048" s="32" t="s">
        <v>2032</v>
      </c>
      <c r="C1048" s="38" t="s">
        <v>2462</v>
      </c>
      <c r="D1048" s="32" t="s">
        <v>2486</v>
      </c>
      <c r="E1048" s="32" t="s">
        <v>2537</v>
      </c>
      <c r="F1048" s="32" t="str">
        <f t="shared" si="40"/>
        <v>IT-Senior Manager</v>
      </c>
      <c r="G1048" s="32" t="s">
        <v>44</v>
      </c>
      <c r="H1048" s="36">
        <v>44966.866122685184</v>
      </c>
      <c r="I1048" s="36">
        <v>44970.866122685184</v>
      </c>
      <c r="J1048" s="36">
        <f>I1048+AE1048</f>
        <v>44973.866122685184</v>
      </c>
      <c r="K1048" s="36">
        <f>J1048+AF1048</f>
        <v>44992.866122685184</v>
      </c>
      <c r="L1048" s="38" t="s">
        <v>46</v>
      </c>
      <c r="M1048" s="39">
        <v>44977.866122685184</v>
      </c>
      <c r="N1048" s="32" t="s">
        <v>48</v>
      </c>
      <c r="O1048" s="32" t="s">
        <v>24</v>
      </c>
      <c r="P1048" s="36"/>
      <c r="Q1048" s="32"/>
      <c r="R1048" s="32"/>
      <c r="S1048" s="32"/>
      <c r="T1048" s="36"/>
      <c r="U1048" s="32"/>
      <c r="V1048" s="32">
        <v>0</v>
      </c>
      <c r="W1048" s="32"/>
      <c r="X1048" s="32"/>
      <c r="Y1048" s="32"/>
      <c r="Z1048" s="32"/>
      <c r="AA1048" s="32" t="s">
        <v>30</v>
      </c>
      <c r="AC1048" s="38">
        <f>ABS(M1048-J1048)</f>
        <v>4</v>
      </c>
      <c r="AD1048" s="40"/>
      <c r="AE1048" s="37">
        <v>3</v>
      </c>
      <c r="AF1048" s="37">
        <v>19</v>
      </c>
      <c r="AG1048" s="32"/>
      <c r="AH1048" s="32"/>
      <c r="AI1048" s="32"/>
      <c r="AJ1048" s="37">
        <f>I1048-H1048</f>
        <v>4</v>
      </c>
    </row>
    <row r="1049" spans="1:36" x14ac:dyDescent="0.35">
      <c r="A1049" s="32">
        <v>1089</v>
      </c>
      <c r="B1049" s="32" t="s">
        <v>2030</v>
      </c>
      <c r="C1049" s="38" t="s">
        <v>2462</v>
      </c>
      <c r="D1049" s="32" t="s">
        <v>2486</v>
      </c>
      <c r="E1049" s="32" t="s">
        <v>2537</v>
      </c>
      <c r="F1049" s="32" t="str">
        <f t="shared" si="40"/>
        <v>IT-Senior Manager</v>
      </c>
      <c r="G1049" s="32" t="s">
        <v>44</v>
      </c>
      <c r="H1049" s="36">
        <v>44892.976215277777</v>
      </c>
      <c r="I1049" s="36">
        <v>44894.976215277777</v>
      </c>
      <c r="J1049" s="36">
        <f>I1049+AE1049</f>
        <v>44899.976215277777</v>
      </c>
      <c r="K1049" s="36">
        <f>J1049+AF1049</f>
        <v>44906.976215277777</v>
      </c>
      <c r="L1049" s="38" t="s">
        <v>46</v>
      </c>
      <c r="M1049" s="39">
        <v>44917.976215277777</v>
      </c>
      <c r="N1049" s="32" t="s">
        <v>48</v>
      </c>
      <c r="O1049" s="32" t="s">
        <v>24</v>
      </c>
      <c r="P1049" s="36"/>
      <c r="Q1049" s="32"/>
      <c r="R1049" s="32"/>
      <c r="S1049" s="32"/>
      <c r="T1049" s="36">
        <v>44920.976215277777</v>
      </c>
      <c r="U1049" s="32"/>
      <c r="V1049" s="32">
        <v>0</v>
      </c>
      <c r="W1049" s="32"/>
      <c r="X1049" s="32"/>
      <c r="Y1049" s="32"/>
      <c r="Z1049" s="32"/>
      <c r="AA1049" s="32" t="s">
        <v>30</v>
      </c>
      <c r="AC1049" s="38">
        <f>ABS(M1049-J1049)</f>
        <v>18</v>
      </c>
      <c r="AD1049" s="40"/>
      <c r="AE1049" s="37">
        <v>5</v>
      </c>
      <c r="AF1049" s="37">
        <v>7</v>
      </c>
      <c r="AG1049" s="32"/>
      <c r="AH1049" s="32"/>
      <c r="AI1049" s="32"/>
      <c r="AJ1049" s="37">
        <f>I1049-H1049</f>
        <v>2</v>
      </c>
    </row>
    <row r="1050" spans="1:36" x14ac:dyDescent="0.35">
      <c r="A1050" s="32">
        <v>1050</v>
      </c>
      <c r="B1050" s="32" t="s">
        <v>2344</v>
      </c>
      <c r="C1050" s="38" t="s">
        <v>2462</v>
      </c>
      <c r="D1050" s="32" t="s">
        <v>2486</v>
      </c>
      <c r="E1050" s="32" t="s">
        <v>2537</v>
      </c>
      <c r="F1050" s="32" t="str">
        <f t="shared" si="40"/>
        <v>IT-Senior Manager</v>
      </c>
      <c r="G1050" s="32" t="s">
        <v>44</v>
      </c>
      <c r="H1050" s="36">
        <v>44886.960578703707</v>
      </c>
      <c r="I1050" s="36">
        <v>44888.960578703707</v>
      </c>
      <c r="J1050" s="36">
        <f>I1050+AE1050</f>
        <v>44891.960578703707</v>
      </c>
      <c r="K1050" s="36">
        <f>J1050+AF1050</f>
        <v>44901.960578703707</v>
      </c>
      <c r="L1050" s="38" t="s">
        <v>46</v>
      </c>
      <c r="M1050" s="39">
        <v>44900.960578703707</v>
      </c>
      <c r="N1050" s="32" t="s">
        <v>48</v>
      </c>
      <c r="O1050" s="32" t="s">
        <v>28</v>
      </c>
      <c r="P1050" s="36"/>
      <c r="Q1050" s="32"/>
      <c r="R1050" s="32"/>
      <c r="S1050" s="32"/>
      <c r="T1050" s="36">
        <v>44904.960578703707</v>
      </c>
      <c r="U1050" s="32"/>
      <c r="V1050" s="32">
        <v>0</v>
      </c>
      <c r="W1050" s="32"/>
      <c r="X1050" s="32"/>
      <c r="Y1050" s="32"/>
      <c r="Z1050" s="32"/>
      <c r="AA1050" s="32" t="s">
        <v>31</v>
      </c>
      <c r="AC1050" s="38">
        <f>ABS(M1050-J1050)</f>
        <v>9</v>
      </c>
      <c r="AD1050" s="40"/>
      <c r="AE1050" s="37">
        <v>3</v>
      </c>
      <c r="AF1050" s="37">
        <v>10</v>
      </c>
      <c r="AG1050" s="32"/>
      <c r="AH1050" s="32"/>
      <c r="AI1050" s="32"/>
      <c r="AJ1050" s="37">
        <f>I1050-H1050</f>
        <v>2</v>
      </c>
    </row>
    <row r="1051" spans="1:36" x14ac:dyDescent="0.35">
      <c r="A1051" s="32">
        <v>1029</v>
      </c>
      <c r="B1051" s="32" t="s">
        <v>1949</v>
      </c>
      <c r="C1051" s="38" t="s">
        <v>2462</v>
      </c>
      <c r="D1051" s="32" t="s">
        <v>2486</v>
      </c>
      <c r="E1051" s="32" t="s">
        <v>2537</v>
      </c>
      <c r="F1051" s="32" t="str">
        <f t="shared" si="40"/>
        <v>IT-Senior Manager</v>
      </c>
      <c r="G1051" s="32" t="s">
        <v>44</v>
      </c>
      <c r="H1051" s="36">
        <v>44954.791134259256</v>
      </c>
      <c r="I1051" s="36">
        <v>44955.791134259256</v>
      </c>
      <c r="J1051" s="36">
        <f>I1051+AE1051</f>
        <v>44958.791134259256</v>
      </c>
      <c r="K1051" s="36">
        <f>J1051+AF1051</f>
        <v>44977.791134259256</v>
      </c>
      <c r="L1051" s="38" t="s">
        <v>46</v>
      </c>
      <c r="M1051" s="39">
        <v>44966.791134259256</v>
      </c>
      <c r="N1051" s="32" t="s">
        <v>48</v>
      </c>
      <c r="O1051" s="32" t="s">
        <v>26</v>
      </c>
      <c r="P1051" s="36"/>
      <c r="Q1051" s="32"/>
      <c r="R1051" s="32"/>
      <c r="S1051" s="32"/>
      <c r="T1051" s="36">
        <v>44968.791134259256</v>
      </c>
      <c r="U1051" s="32"/>
      <c r="V1051" s="32">
        <v>0</v>
      </c>
      <c r="W1051" s="32"/>
      <c r="X1051" s="32"/>
      <c r="Y1051" s="32"/>
      <c r="Z1051" s="32"/>
      <c r="AA1051" s="32" t="s">
        <v>30</v>
      </c>
      <c r="AC1051" s="38">
        <f>ABS(M1051-J1051)</f>
        <v>8</v>
      </c>
      <c r="AD1051" s="40"/>
      <c r="AE1051" s="37">
        <v>3</v>
      </c>
      <c r="AF1051" s="37">
        <v>19</v>
      </c>
      <c r="AG1051" s="32"/>
      <c r="AH1051" s="32"/>
      <c r="AI1051" s="32"/>
      <c r="AJ1051" s="37">
        <f>I1051-H1051</f>
        <v>1</v>
      </c>
    </row>
    <row r="1052" spans="1:36" x14ac:dyDescent="0.35">
      <c r="A1052" s="32">
        <v>2942</v>
      </c>
      <c r="B1052" s="32" t="s">
        <v>2103</v>
      </c>
      <c r="C1052" s="38" t="s">
        <v>2462</v>
      </c>
      <c r="D1052" s="32" t="s">
        <v>2487</v>
      </c>
      <c r="E1052" s="32" t="s">
        <v>2529</v>
      </c>
      <c r="F1052" s="32" t="str">
        <f t="shared" si="40"/>
        <v>IT-Quality Assurance</v>
      </c>
      <c r="G1052" s="32" t="s">
        <v>42</v>
      </c>
      <c r="H1052" s="36">
        <v>44727.484722222223</v>
      </c>
      <c r="I1052" s="36">
        <v>44730.484722222223</v>
      </c>
      <c r="J1052" s="36">
        <f>I1052+AE1052</f>
        <v>44738.484722222223</v>
      </c>
      <c r="K1052" s="36">
        <f>J1052+AF1052</f>
        <v>44783.484722222223</v>
      </c>
      <c r="L1052" s="38" t="s">
        <v>46</v>
      </c>
      <c r="M1052" s="39">
        <v>44739.484722222223</v>
      </c>
      <c r="N1052" s="32" t="s">
        <v>48</v>
      </c>
      <c r="O1052" s="32" t="s">
        <v>26</v>
      </c>
      <c r="P1052" s="36"/>
      <c r="Q1052" s="32"/>
      <c r="R1052" s="32"/>
      <c r="S1052" s="32"/>
      <c r="T1052" s="36"/>
      <c r="U1052" s="32"/>
      <c r="V1052" s="32">
        <v>0</v>
      </c>
      <c r="W1052" s="32"/>
      <c r="X1052" s="32"/>
      <c r="Y1052" s="32"/>
      <c r="Z1052" s="32"/>
      <c r="AA1052" s="32" t="s">
        <v>31</v>
      </c>
      <c r="AC1052" s="38">
        <f>ABS(M1052-J1052)</f>
        <v>1</v>
      </c>
      <c r="AD1052" s="40"/>
      <c r="AE1052" s="37">
        <v>8</v>
      </c>
      <c r="AF1052" s="37">
        <v>45</v>
      </c>
      <c r="AG1052" s="32"/>
      <c r="AH1052" s="32"/>
      <c r="AI1052" s="32"/>
      <c r="AJ1052" s="37">
        <f>I1052-H1052</f>
        <v>3</v>
      </c>
    </row>
    <row r="1053" spans="1:36" x14ac:dyDescent="0.35">
      <c r="A1053" s="32">
        <v>2900</v>
      </c>
      <c r="B1053" s="32" t="s">
        <v>2407</v>
      </c>
      <c r="C1053" s="38" t="s">
        <v>2462</v>
      </c>
      <c r="D1053" s="32" t="s">
        <v>2487</v>
      </c>
      <c r="E1053" s="32" t="s">
        <v>2529</v>
      </c>
      <c r="F1053" s="32" t="str">
        <f t="shared" si="40"/>
        <v>IT-Quality Assurance</v>
      </c>
      <c r="G1053" s="32" t="s">
        <v>42</v>
      </c>
      <c r="H1053" s="36">
        <v>44962.681840277779</v>
      </c>
      <c r="I1053" s="36">
        <v>44964.681840277779</v>
      </c>
      <c r="J1053" s="36">
        <f>I1053+AE1053</f>
        <v>44971.681840277779</v>
      </c>
      <c r="K1053" s="36">
        <f>J1053+AF1053</f>
        <v>45016.681840277779</v>
      </c>
      <c r="L1053" s="38" t="s">
        <v>46</v>
      </c>
      <c r="M1053" s="39">
        <v>44973.681840277779</v>
      </c>
      <c r="N1053" s="32" t="s">
        <v>48</v>
      </c>
      <c r="O1053" s="32" t="s">
        <v>28</v>
      </c>
      <c r="P1053" s="36"/>
      <c r="Q1053" s="32"/>
      <c r="R1053" s="32"/>
      <c r="S1053" s="32"/>
      <c r="T1053" s="36"/>
      <c r="U1053" s="32"/>
      <c r="V1053" s="32">
        <v>0</v>
      </c>
      <c r="W1053" s="32"/>
      <c r="X1053" s="32"/>
      <c r="Y1053" s="32"/>
      <c r="Z1053" s="32"/>
      <c r="AA1053" s="32" t="s">
        <v>31</v>
      </c>
      <c r="AC1053" s="38">
        <f>ABS(M1053-J1053)</f>
        <v>2</v>
      </c>
      <c r="AD1053" s="40"/>
      <c r="AE1053" s="37">
        <v>7</v>
      </c>
      <c r="AF1053" s="37">
        <v>45</v>
      </c>
      <c r="AG1053" s="32"/>
      <c r="AH1053" s="32"/>
      <c r="AI1053" s="32"/>
      <c r="AJ1053" s="37">
        <f>I1053-H1053</f>
        <v>2</v>
      </c>
    </row>
    <row r="1054" spans="1:36" x14ac:dyDescent="0.35">
      <c r="A1054" s="32">
        <v>2584</v>
      </c>
      <c r="B1054" s="32" t="s">
        <v>1831</v>
      </c>
      <c r="C1054" s="38" t="s">
        <v>2462</v>
      </c>
      <c r="D1054" s="32" t="s">
        <v>2487</v>
      </c>
      <c r="E1054" s="32" t="s">
        <v>2529</v>
      </c>
      <c r="F1054" s="32" t="str">
        <f t="shared" si="40"/>
        <v>IT-Quality Assurance</v>
      </c>
      <c r="G1054" s="32" t="s">
        <v>42</v>
      </c>
      <c r="H1054" s="36">
        <v>44785.038506944446</v>
      </c>
      <c r="I1054" s="36">
        <v>44787.038506944446</v>
      </c>
      <c r="J1054" s="36">
        <f>I1054+AE1054</f>
        <v>44791.038506944446</v>
      </c>
      <c r="K1054" s="36">
        <f>J1054+AF1054</f>
        <v>44817.038506944446</v>
      </c>
      <c r="L1054" s="38" t="s">
        <v>46</v>
      </c>
      <c r="M1054" s="39">
        <v>44798.038506944446</v>
      </c>
      <c r="N1054" s="32" t="s">
        <v>48</v>
      </c>
      <c r="O1054" s="32" t="s">
        <v>24</v>
      </c>
      <c r="P1054" s="36"/>
      <c r="Q1054" s="32"/>
      <c r="R1054" s="32"/>
      <c r="S1054" s="32"/>
      <c r="T1054" s="36"/>
      <c r="U1054" s="32"/>
      <c r="V1054" s="32">
        <v>0</v>
      </c>
      <c r="W1054" s="32"/>
      <c r="X1054" s="32"/>
      <c r="Y1054" s="32"/>
      <c r="Z1054" s="32"/>
      <c r="AA1054" s="32" t="s">
        <v>30</v>
      </c>
      <c r="AC1054" s="38">
        <f>ABS(M1054-J1054)</f>
        <v>7</v>
      </c>
      <c r="AD1054" s="40"/>
      <c r="AE1054" s="37">
        <v>4</v>
      </c>
      <c r="AF1054" s="37">
        <v>26</v>
      </c>
      <c r="AG1054" s="32"/>
      <c r="AH1054" s="32"/>
      <c r="AI1054" s="32"/>
      <c r="AJ1054" s="37">
        <f>I1054-H1054</f>
        <v>2</v>
      </c>
    </row>
    <row r="1055" spans="1:36" x14ac:dyDescent="0.35">
      <c r="A1055" s="32">
        <v>2582</v>
      </c>
      <c r="B1055" s="32" t="s">
        <v>1566</v>
      </c>
      <c r="C1055" s="38" t="s">
        <v>2462</v>
      </c>
      <c r="D1055" s="32" t="s">
        <v>2487</v>
      </c>
      <c r="E1055" s="32" t="s">
        <v>2529</v>
      </c>
      <c r="F1055" s="32" t="str">
        <f t="shared" si="40"/>
        <v>IT-Quality Assurance</v>
      </c>
      <c r="G1055" s="32" t="s">
        <v>42</v>
      </c>
      <c r="H1055" s="36">
        <v>44786.038506944446</v>
      </c>
      <c r="I1055" s="36">
        <v>44788.038506944446</v>
      </c>
      <c r="J1055" s="36">
        <f>I1055+AE1055</f>
        <v>44791.038506944446</v>
      </c>
      <c r="K1055" s="36">
        <f>J1055+AF1055</f>
        <v>44796.038506944446</v>
      </c>
      <c r="L1055" s="38" t="s">
        <v>46</v>
      </c>
      <c r="M1055" s="39">
        <v>44806.038506944446</v>
      </c>
      <c r="N1055" s="32" t="s">
        <v>21</v>
      </c>
      <c r="O1055" s="32"/>
      <c r="P1055" s="36">
        <v>44812.038506944446</v>
      </c>
      <c r="Q1055" s="32" t="s">
        <v>21</v>
      </c>
      <c r="R1055" s="32"/>
      <c r="S1055" s="32"/>
      <c r="T1055" s="36">
        <v>44808.038506944446</v>
      </c>
      <c r="U1055" s="32"/>
      <c r="V1055" s="32">
        <v>0</v>
      </c>
      <c r="W1055" s="32"/>
      <c r="X1055" s="32"/>
      <c r="Y1055" s="32"/>
      <c r="Z1055" s="32"/>
      <c r="AA1055" s="32"/>
      <c r="AC1055" s="38">
        <f>ABS(M1055-J1055)</f>
        <v>15</v>
      </c>
      <c r="AD1055" s="40"/>
      <c r="AE1055" s="37">
        <v>3</v>
      </c>
      <c r="AF1055" s="37">
        <v>5</v>
      </c>
      <c r="AG1055" s="32"/>
      <c r="AH1055" s="32"/>
      <c r="AI1055" s="32"/>
      <c r="AJ1055" s="37">
        <f>I1055-H1055</f>
        <v>2</v>
      </c>
    </row>
    <row r="1056" spans="1:36" x14ac:dyDescent="0.35">
      <c r="A1056" s="32">
        <v>2415</v>
      </c>
      <c r="B1056" s="32" t="s">
        <v>1572</v>
      </c>
      <c r="C1056" s="38" t="s">
        <v>2462</v>
      </c>
      <c r="D1056" s="32" t="s">
        <v>2487</v>
      </c>
      <c r="E1056" s="32" t="s">
        <v>2529</v>
      </c>
      <c r="F1056" s="32" t="str">
        <f t="shared" si="40"/>
        <v>IT-Quality Assurance</v>
      </c>
      <c r="G1056" s="32" t="s">
        <v>42</v>
      </c>
      <c r="H1056" s="36">
        <v>45006.608229166668</v>
      </c>
      <c r="I1056" s="36">
        <v>45010.608229166668</v>
      </c>
      <c r="J1056" s="36">
        <f>I1056+AE1056</f>
        <v>45015.608229166668</v>
      </c>
      <c r="K1056" s="36">
        <f>J1056+AF1056</f>
        <v>45034.608229166668</v>
      </c>
      <c r="L1056" s="38" t="s">
        <v>46</v>
      </c>
      <c r="M1056" s="39">
        <v>45027.608229166668</v>
      </c>
      <c r="N1056" s="32" t="s">
        <v>21</v>
      </c>
      <c r="O1056" s="32"/>
      <c r="P1056" s="36">
        <v>45031.608229166668</v>
      </c>
      <c r="Q1056" s="32" t="s">
        <v>21</v>
      </c>
      <c r="R1056" s="32"/>
      <c r="S1056" s="32"/>
      <c r="T1056" s="36">
        <v>45028.608229166668</v>
      </c>
      <c r="U1056" s="32"/>
      <c r="V1056" s="32">
        <v>0</v>
      </c>
      <c r="W1056" s="32"/>
      <c r="X1056" s="32"/>
      <c r="Y1056" s="32"/>
      <c r="Z1056" s="32"/>
      <c r="AA1056" s="32"/>
      <c r="AC1056" s="38">
        <f>ABS(M1056-J1056)</f>
        <v>12</v>
      </c>
      <c r="AD1056" s="40"/>
      <c r="AE1056" s="37">
        <v>5</v>
      </c>
      <c r="AF1056" s="37">
        <v>19</v>
      </c>
      <c r="AG1056" s="32"/>
      <c r="AH1056" s="32"/>
      <c r="AI1056" s="32"/>
      <c r="AJ1056" s="37">
        <f>I1056-H1056</f>
        <v>4</v>
      </c>
    </row>
    <row r="1057" spans="1:38" x14ac:dyDescent="0.35">
      <c r="A1057" s="32">
        <v>2412</v>
      </c>
      <c r="B1057" s="32" t="s">
        <v>1490</v>
      </c>
      <c r="C1057" s="38" t="s">
        <v>2462</v>
      </c>
      <c r="D1057" s="32" t="s">
        <v>2487</v>
      </c>
      <c r="E1057" s="32" t="s">
        <v>2529</v>
      </c>
      <c r="F1057" s="32" t="str">
        <f t="shared" si="40"/>
        <v>IT-Quality Assurance</v>
      </c>
      <c r="G1057" s="32" t="s">
        <v>42</v>
      </c>
      <c r="H1057" s="36">
        <v>45010.608229166668</v>
      </c>
      <c r="I1057" s="36">
        <v>45011.608229166668</v>
      </c>
      <c r="J1057" s="36">
        <f>I1057+AE1057</f>
        <v>45015.608229166668</v>
      </c>
      <c r="K1057" s="36">
        <f>J1057+AF1057</f>
        <v>45040.608229166668</v>
      </c>
      <c r="L1057" s="38" t="s">
        <v>46</v>
      </c>
      <c r="M1057" s="39">
        <v>45019.608229166668</v>
      </c>
      <c r="N1057" s="32" t="s">
        <v>21</v>
      </c>
      <c r="O1057" s="32"/>
      <c r="P1057" s="36">
        <v>45027.608229166668</v>
      </c>
      <c r="Q1057" s="32" t="s">
        <v>21</v>
      </c>
      <c r="R1057" s="32"/>
      <c r="S1057" s="32"/>
      <c r="T1057" s="36">
        <v>45023.608229166668</v>
      </c>
      <c r="U1057" s="32"/>
      <c r="V1057" s="32">
        <v>0</v>
      </c>
      <c r="W1057" s="32"/>
      <c r="X1057" s="32"/>
      <c r="Y1057" s="32"/>
      <c r="Z1057" s="32"/>
      <c r="AA1057" s="32"/>
      <c r="AC1057" s="38">
        <f>ABS(M1057-J1057)</f>
        <v>4</v>
      </c>
      <c r="AD1057" s="40"/>
      <c r="AE1057" s="37">
        <v>4</v>
      </c>
      <c r="AF1057" s="37">
        <v>25</v>
      </c>
      <c r="AG1057" s="32"/>
      <c r="AH1057" s="32"/>
      <c r="AI1057" s="32"/>
      <c r="AJ1057" s="37">
        <f>I1057-H1057</f>
        <v>1</v>
      </c>
    </row>
    <row r="1058" spans="1:38" x14ac:dyDescent="0.35">
      <c r="A1058" s="32">
        <v>2374</v>
      </c>
      <c r="B1058" s="32" t="s">
        <v>2109</v>
      </c>
      <c r="C1058" s="38" t="s">
        <v>2462</v>
      </c>
      <c r="D1058" s="32" t="s">
        <v>2487</v>
      </c>
      <c r="E1058" s="32" t="s">
        <v>2529</v>
      </c>
      <c r="F1058" s="32" t="str">
        <f t="shared" si="40"/>
        <v>IT-Quality Assurance</v>
      </c>
      <c r="G1058" s="32" t="s">
        <v>42</v>
      </c>
      <c r="H1058" s="36">
        <v>45031.917395833334</v>
      </c>
      <c r="I1058" s="36">
        <v>45035.917395833334</v>
      </c>
      <c r="J1058" s="36">
        <f>I1058+AE1058</f>
        <v>45036.917395833334</v>
      </c>
      <c r="K1058" s="36">
        <f>J1058+AF1058</f>
        <v>45044.917395833334</v>
      </c>
      <c r="L1058" s="38" t="s">
        <v>46</v>
      </c>
      <c r="M1058" s="39">
        <v>45050.917395833334</v>
      </c>
      <c r="N1058" s="32" t="s">
        <v>48</v>
      </c>
      <c r="O1058" s="32" t="s">
        <v>28</v>
      </c>
      <c r="P1058" s="36"/>
      <c r="Q1058" s="32"/>
      <c r="R1058" s="32"/>
      <c r="S1058" s="32"/>
      <c r="T1058" s="36"/>
      <c r="U1058" s="32"/>
      <c r="V1058" s="32">
        <v>0</v>
      </c>
      <c r="W1058" s="32"/>
      <c r="X1058" s="32"/>
      <c r="Y1058" s="32"/>
      <c r="Z1058" s="32"/>
      <c r="AA1058" s="32" t="s">
        <v>31</v>
      </c>
      <c r="AC1058" s="38">
        <f>ABS(M1058-J1058)</f>
        <v>14</v>
      </c>
      <c r="AD1058" s="40"/>
      <c r="AE1058" s="37">
        <v>1</v>
      </c>
      <c r="AF1058" s="37">
        <v>8</v>
      </c>
      <c r="AG1058" s="32"/>
      <c r="AH1058" s="32"/>
      <c r="AI1058" s="32"/>
      <c r="AJ1058" s="37">
        <f>I1058-H1058</f>
        <v>4</v>
      </c>
    </row>
    <row r="1059" spans="1:38" x14ac:dyDescent="0.35">
      <c r="A1059" s="32">
        <v>2339</v>
      </c>
      <c r="B1059" s="32" t="s">
        <v>2098</v>
      </c>
      <c r="C1059" s="38" t="s">
        <v>2462</v>
      </c>
      <c r="D1059" s="32" t="s">
        <v>2487</v>
      </c>
      <c r="E1059" s="32" t="s">
        <v>2529</v>
      </c>
      <c r="F1059" s="32" t="str">
        <f t="shared" si="40"/>
        <v>IT-Quality Assurance</v>
      </c>
      <c r="G1059" s="32" t="s">
        <v>42</v>
      </c>
      <c r="H1059" s="36">
        <v>44692.386030092595</v>
      </c>
      <c r="I1059" s="36">
        <v>44696.386030092595</v>
      </c>
      <c r="J1059" s="36">
        <f>I1059+AE1059</f>
        <v>44700.386030092595</v>
      </c>
      <c r="K1059" s="36">
        <f>J1059+AF1059</f>
        <v>44711.386030092595</v>
      </c>
      <c r="L1059" s="38" t="s">
        <v>46</v>
      </c>
      <c r="M1059" s="39">
        <v>44702.386030092595</v>
      </c>
      <c r="N1059" s="32" t="s">
        <v>48</v>
      </c>
      <c r="O1059" s="32" t="s">
        <v>28</v>
      </c>
      <c r="P1059" s="36"/>
      <c r="Q1059" s="32"/>
      <c r="R1059" s="32"/>
      <c r="S1059" s="32"/>
      <c r="T1059" s="36">
        <v>44703.386030092595</v>
      </c>
      <c r="U1059" s="32"/>
      <c r="V1059" s="32">
        <v>0</v>
      </c>
      <c r="W1059" s="32"/>
      <c r="X1059" s="32"/>
      <c r="Y1059" s="32"/>
      <c r="Z1059" s="32"/>
      <c r="AA1059" s="32" t="s">
        <v>31</v>
      </c>
      <c r="AC1059" s="38">
        <f>ABS(M1059-J1059)</f>
        <v>2</v>
      </c>
      <c r="AD1059" s="40"/>
      <c r="AE1059" s="37">
        <v>4</v>
      </c>
      <c r="AF1059" s="37">
        <v>11</v>
      </c>
      <c r="AG1059" s="32"/>
      <c r="AH1059" s="32"/>
      <c r="AI1059" s="32"/>
      <c r="AJ1059" s="37">
        <f>I1059-H1059</f>
        <v>4</v>
      </c>
    </row>
    <row r="1060" spans="1:38" x14ac:dyDescent="0.35">
      <c r="A1060" s="32">
        <v>2337</v>
      </c>
      <c r="B1060" s="32" t="s">
        <v>1656</v>
      </c>
      <c r="C1060" s="38" t="s">
        <v>2462</v>
      </c>
      <c r="D1060" s="32" t="s">
        <v>2487</v>
      </c>
      <c r="E1060" s="32" t="s">
        <v>2529</v>
      </c>
      <c r="F1060" s="32" t="str">
        <f t="shared" si="40"/>
        <v>IT-Quality Assurance</v>
      </c>
      <c r="G1060" s="32" t="s">
        <v>42</v>
      </c>
      <c r="H1060" s="36">
        <v>44696.386030092595</v>
      </c>
      <c r="I1060" s="36">
        <v>44698.386030092595</v>
      </c>
      <c r="J1060" s="36">
        <f>I1060+AE1060</f>
        <v>44700.386030092595</v>
      </c>
      <c r="K1060" s="36">
        <f>J1060+AF1060</f>
        <v>44714.386030092595</v>
      </c>
      <c r="L1060" s="38" t="s">
        <v>46</v>
      </c>
      <c r="M1060" s="39">
        <v>44709.386030092595</v>
      </c>
      <c r="N1060" s="32" t="s">
        <v>21</v>
      </c>
      <c r="O1060" s="32"/>
      <c r="P1060" s="36">
        <v>44716.386030092595</v>
      </c>
      <c r="Q1060" s="32" t="s">
        <v>21</v>
      </c>
      <c r="R1060" s="32"/>
      <c r="S1060" s="32"/>
      <c r="T1060" s="36">
        <v>44713.386030092595</v>
      </c>
      <c r="U1060" s="32"/>
      <c r="V1060" s="32">
        <v>0</v>
      </c>
      <c r="W1060" s="32"/>
      <c r="X1060" s="32"/>
      <c r="Y1060" s="32"/>
      <c r="Z1060" s="32"/>
      <c r="AA1060" s="32"/>
      <c r="AC1060" s="38">
        <f>ABS(M1060-J1060)</f>
        <v>9</v>
      </c>
      <c r="AD1060" s="40"/>
      <c r="AE1060" s="37">
        <v>2</v>
      </c>
      <c r="AF1060" s="37">
        <v>14</v>
      </c>
      <c r="AG1060" s="32"/>
      <c r="AH1060" s="32"/>
      <c r="AI1060" s="32"/>
      <c r="AJ1060" s="37">
        <f>I1060-H1060</f>
        <v>2</v>
      </c>
    </row>
    <row r="1061" spans="1:38" x14ac:dyDescent="0.35">
      <c r="A1061" s="32">
        <v>2256</v>
      </c>
      <c r="B1061" s="32" t="s">
        <v>1486</v>
      </c>
      <c r="C1061" s="38" t="s">
        <v>2462</v>
      </c>
      <c r="D1061" s="32" t="s">
        <v>2487</v>
      </c>
      <c r="E1061" s="32" t="s">
        <v>2529</v>
      </c>
      <c r="F1061" s="32" t="str">
        <f t="shared" si="40"/>
        <v>IT-Quality Assurance</v>
      </c>
      <c r="G1061" s="32" t="s">
        <v>42</v>
      </c>
      <c r="H1061" s="36">
        <v>44777.68608796296</v>
      </c>
      <c r="I1061" s="36">
        <v>44781.68608796296</v>
      </c>
      <c r="J1061" s="36">
        <f>I1061+AE1061</f>
        <v>44787.68608796296</v>
      </c>
      <c r="K1061" s="36">
        <f>J1061+AF1061</f>
        <v>44809.68608796296</v>
      </c>
      <c r="L1061" s="38" t="s">
        <v>46</v>
      </c>
      <c r="M1061" s="39">
        <v>44790.68608796296</v>
      </c>
      <c r="N1061" s="32" t="s">
        <v>21</v>
      </c>
      <c r="O1061" s="32"/>
      <c r="P1061" s="36">
        <v>44795.68608796296</v>
      </c>
      <c r="Q1061" s="32" t="s">
        <v>21</v>
      </c>
      <c r="R1061" s="32"/>
      <c r="S1061" s="32"/>
      <c r="T1061" s="36">
        <v>44793.68608796296</v>
      </c>
      <c r="U1061" s="32"/>
      <c r="V1061" s="32">
        <v>0</v>
      </c>
      <c r="W1061" s="32"/>
      <c r="X1061" s="32"/>
      <c r="Y1061" s="32"/>
      <c r="Z1061" s="32"/>
      <c r="AA1061" s="32"/>
      <c r="AC1061" s="38">
        <f>ABS(M1061-J1061)</f>
        <v>3</v>
      </c>
      <c r="AD1061" s="40"/>
      <c r="AE1061" s="37">
        <v>6</v>
      </c>
      <c r="AF1061" s="37">
        <v>22</v>
      </c>
      <c r="AG1061" s="32"/>
      <c r="AH1061" s="32"/>
      <c r="AI1061" s="32"/>
      <c r="AJ1061" s="37">
        <f>I1061-H1061</f>
        <v>4</v>
      </c>
    </row>
    <row r="1062" spans="1:38" x14ac:dyDescent="0.35">
      <c r="A1062" s="32">
        <v>2252</v>
      </c>
      <c r="B1062" s="32" t="s">
        <v>1438</v>
      </c>
      <c r="C1062" s="38" t="s">
        <v>2462</v>
      </c>
      <c r="D1062" s="32" t="s">
        <v>2487</v>
      </c>
      <c r="E1062" s="32" t="s">
        <v>2529</v>
      </c>
      <c r="F1062" s="32" t="str">
        <f t="shared" si="40"/>
        <v>IT-Quality Assurance</v>
      </c>
      <c r="G1062" s="32" t="s">
        <v>42</v>
      </c>
      <c r="H1062" s="36">
        <v>44781.68608796296</v>
      </c>
      <c r="I1062" s="36">
        <v>44782.68608796296</v>
      </c>
      <c r="J1062" s="36">
        <f>I1062+AE1062</f>
        <v>44787.68608796296</v>
      </c>
      <c r="K1062" s="36">
        <f>J1062+AF1062</f>
        <v>44797.68608796296</v>
      </c>
      <c r="L1062" s="38" t="s">
        <v>46</v>
      </c>
      <c r="M1062" s="39">
        <v>44798.68608796296</v>
      </c>
      <c r="N1062" s="32" t="s">
        <v>20</v>
      </c>
      <c r="O1062" s="32"/>
      <c r="P1062" s="36">
        <v>44802.68608796296</v>
      </c>
      <c r="Q1062" s="32" t="s">
        <v>20</v>
      </c>
      <c r="R1062" s="36">
        <v>44799.68608796296</v>
      </c>
      <c r="S1062" s="36">
        <v>44802.68608796296</v>
      </c>
      <c r="T1062" s="36">
        <v>44801.68608796296</v>
      </c>
      <c r="U1062" s="36">
        <v>44809.68608796296</v>
      </c>
      <c r="V1062" s="41">
        <v>1</v>
      </c>
      <c r="W1062" s="36">
        <v>44812.68608796296</v>
      </c>
      <c r="X1062" s="36">
        <v>44813.68608796296</v>
      </c>
      <c r="Y1062" s="36">
        <v>44815.68608796296</v>
      </c>
      <c r="Z1062" s="32"/>
      <c r="AA1062" s="32"/>
      <c r="AB1062" s="5">
        <v>44833.68608796296</v>
      </c>
      <c r="AC1062" s="38">
        <f>ABS(M1062-J1062)</f>
        <v>11</v>
      </c>
      <c r="AD1062" s="37">
        <f>U1062-H1062</f>
        <v>28</v>
      </c>
      <c r="AE1062" s="37">
        <v>5</v>
      </c>
      <c r="AF1062" s="37">
        <v>10</v>
      </c>
      <c r="AG1062" s="32">
        <v>136</v>
      </c>
      <c r="AH1062" s="41">
        <f>W1062-U1062</f>
        <v>3</v>
      </c>
      <c r="AI1062" s="42">
        <f>U1062-M1062</f>
        <v>11</v>
      </c>
      <c r="AJ1062" s="37">
        <f>I1062-H1062</f>
        <v>1</v>
      </c>
      <c r="AK1062">
        <f>AB1062-U1062</f>
        <v>24</v>
      </c>
      <c r="AL1062" s="11">
        <f>Y1062-X1062</f>
        <v>2</v>
      </c>
    </row>
    <row r="1063" spans="1:38" x14ac:dyDescent="0.35">
      <c r="A1063" s="32">
        <v>2251</v>
      </c>
      <c r="B1063" s="32" t="s">
        <v>1773</v>
      </c>
      <c r="C1063" s="38" t="s">
        <v>2462</v>
      </c>
      <c r="D1063" s="32" t="s">
        <v>2487</v>
      </c>
      <c r="E1063" s="32" t="s">
        <v>2529</v>
      </c>
      <c r="F1063" s="32" t="str">
        <f t="shared" si="40"/>
        <v>IT-Quality Assurance</v>
      </c>
      <c r="G1063" s="32" t="s">
        <v>42</v>
      </c>
      <c r="H1063" s="36">
        <v>44784.68608796296</v>
      </c>
      <c r="I1063" s="36">
        <v>44785.68608796296</v>
      </c>
      <c r="J1063" s="36">
        <f>I1063+AE1063</f>
        <v>44787.68608796296</v>
      </c>
      <c r="K1063" s="36">
        <f>J1063+AF1063</f>
        <v>44815.68608796296</v>
      </c>
      <c r="L1063" s="38" t="s">
        <v>46</v>
      </c>
      <c r="M1063" s="39">
        <v>44793.68608796296</v>
      </c>
      <c r="N1063" s="32" t="s">
        <v>48</v>
      </c>
      <c r="O1063" s="32" t="s">
        <v>28</v>
      </c>
      <c r="P1063" s="36"/>
      <c r="Q1063" s="32"/>
      <c r="R1063" s="32"/>
      <c r="S1063" s="32"/>
      <c r="T1063" s="36"/>
      <c r="U1063" s="32"/>
      <c r="V1063" s="32">
        <v>0</v>
      </c>
      <c r="W1063" s="32"/>
      <c r="X1063" s="32"/>
      <c r="Y1063" s="32"/>
      <c r="Z1063" s="32"/>
      <c r="AA1063" s="32" t="s">
        <v>30</v>
      </c>
      <c r="AC1063" s="38">
        <f>ABS(M1063-J1063)</f>
        <v>6</v>
      </c>
      <c r="AD1063" s="40"/>
      <c r="AE1063" s="37">
        <v>2</v>
      </c>
      <c r="AF1063" s="37">
        <v>28</v>
      </c>
      <c r="AG1063" s="32"/>
      <c r="AH1063" s="32"/>
      <c r="AI1063" s="32"/>
      <c r="AJ1063" s="37">
        <f>I1063-H1063</f>
        <v>1</v>
      </c>
    </row>
    <row r="1064" spans="1:38" x14ac:dyDescent="0.35">
      <c r="A1064" s="32">
        <v>1954</v>
      </c>
      <c r="B1064" s="32" t="s">
        <v>1663</v>
      </c>
      <c r="C1064" s="38" t="s">
        <v>2462</v>
      </c>
      <c r="D1064" s="32" t="s">
        <v>2487</v>
      </c>
      <c r="E1064" s="32" t="s">
        <v>2529</v>
      </c>
      <c r="F1064" s="32" t="str">
        <f t="shared" si="40"/>
        <v>IT-Quality Assurance</v>
      </c>
      <c r="G1064" s="32" t="s">
        <v>42</v>
      </c>
      <c r="H1064" s="36">
        <v>44818.042395833334</v>
      </c>
      <c r="I1064" s="36">
        <v>44820.042395833334</v>
      </c>
      <c r="J1064" s="36">
        <f>I1064+AE1064</f>
        <v>44825.042395833334</v>
      </c>
      <c r="K1064" s="36">
        <f>J1064+AF1064</f>
        <v>44851.042395833334</v>
      </c>
      <c r="L1064" s="38" t="s">
        <v>46</v>
      </c>
      <c r="M1064" s="39">
        <v>44838.042395833334</v>
      </c>
      <c r="N1064" s="32" t="s">
        <v>21</v>
      </c>
      <c r="O1064" s="32"/>
      <c r="P1064" s="36">
        <v>44844.042395833334</v>
      </c>
      <c r="Q1064" s="32" t="s">
        <v>21</v>
      </c>
      <c r="R1064" s="32"/>
      <c r="S1064" s="32"/>
      <c r="T1064" s="36">
        <v>44841.042395833334</v>
      </c>
      <c r="U1064" s="32"/>
      <c r="V1064" s="32">
        <v>0</v>
      </c>
      <c r="W1064" s="32"/>
      <c r="X1064" s="32"/>
      <c r="Y1064" s="32"/>
      <c r="Z1064" s="32"/>
      <c r="AA1064" s="32"/>
      <c r="AC1064" s="38">
        <f>ABS(M1064-J1064)</f>
        <v>13</v>
      </c>
      <c r="AD1064" s="40"/>
      <c r="AE1064" s="37">
        <v>5</v>
      </c>
      <c r="AF1064" s="37">
        <v>26</v>
      </c>
      <c r="AG1064" s="32"/>
      <c r="AH1064" s="32"/>
      <c r="AI1064" s="32"/>
      <c r="AJ1064" s="37">
        <f>I1064-H1064</f>
        <v>2</v>
      </c>
    </row>
    <row r="1065" spans="1:38" x14ac:dyDescent="0.35">
      <c r="A1065" s="32">
        <v>1951</v>
      </c>
      <c r="B1065" s="32" t="s">
        <v>2342</v>
      </c>
      <c r="C1065" s="38" t="s">
        <v>2462</v>
      </c>
      <c r="D1065" s="32" t="s">
        <v>2487</v>
      </c>
      <c r="E1065" s="32" t="s">
        <v>2529</v>
      </c>
      <c r="F1065" s="32" t="str">
        <f t="shared" si="40"/>
        <v>IT-Quality Assurance</v>
      </c>
      <c r="G1065" s="32" t="s">
        <v>42</v>
      </c>
      <c r="H1065" s="36">
        <v>44821.042395833334</v>
      </c>
      <c r="I1065" s="36">
        <v>44823.042395833334</v>
      </c>
      <c r="J1065" s="36">
        <f>I1065+AE1065</f>
        <v>44825.042395833334</v>
      </c>
      <c r="K1065" s="36">
        <f>J1065+AF1065</f>
        <v>44839.042395833334</v>
      </c>
      <c r="L1065" s="38" t="s">
        <v>46</v>
      </c>
      <c r="M1065" s="39">
        <v>44835.042395833334</v>
      </c>
      <c r="N1065" s="32" t="s">
        <v>48</v>
      </c>
      <c r="O1065" s="32" t="s">
        <v>26</v>
      </c>
      <c r="P1065" s="36"/>
      <c r="Q1065" s="32"/>
      <c r="R1065" s="32"/>
      <c r="S1065" s="32"/>
      <c r="T1065" s="36"/>
      <c r="U1065" s="32"/>
      <c r="V1065" s="32">
        <v>0</v>
      </c>
      <c r="W1065" s="32"/>
      <c r="X1065" s="32"/>
      <c r="Y1065" s="32"/>
      <c r="Z1065" s="32"/>
      <c r="AA1065" s="32" t="s">
        <v>31</v>
      </c>
      <c r="AC1065" s="38">
        <f>ABS(M1065-J1065)</f>
        <v>10</v>
      </c>
      <c r="AD1065" s="40"/>
      <c r="AE1065" s="37">
        <v>2</v>
      </c>
      <c r="AF1065" s="37">
        <v>14</v>
      </c>
      <c r="AG1065" s="32"/>
      <c r="AH1065" s="32"/>
      <c r="AI1065" s="32"/>
      <c r="AJ1065" s="37">
        <f>I1065-H1065</f>
        <v>2</v>
      </c>
    </row>
    <row r="1066" spans="1:38" x14ac:dyDescent="0.35">
      <c r="A1066" s="32">
        <v>1915</v>
      </c>
      <c r="B1066" s="32" t="s">
        <v>2338</v>
      </c>
      <c r="C1066" s="38" t="s">
        <v>2462</v>
      </c>
      <c r="D1066" s="32" t="s">
        <v>2487</v>
      </c>
      <c r="E1066" s="32" t="s">
        <v>2529</v>
      </c>
      <c r="F1066" s="32" t="str">
        <f t="shared" si="40"/>
        <v>IT-Quality Assurance</v>
      </c>
      <c r="G1066" s="32" t="s">
        <v>42</v>
      </c>
      <c r="H1066" s="36">
        <v>44687.892118055555</v>
      </c>
      <c r="I1066" s="36">
        <v>44688.892118055555</v>
      </c>
      <c r="J1066" s="36">
        <f>I1066+AE1066</f>
        <v>44689.892118055555</v>
      </c>
      <c r="K1066" s="36">
        <f>J1066+AF1066</f>
        <v>44708.892118055555</v>
      </c>
      <c r="L1066" s="38" t="s">
        <v>46</v>
      </c>
      <c r="M1066" s="39">
        <v>44697.892118055555</v>
      </c>
      <c r="N1066" s="32" t="s">
        <v>48</v>
      </c>
      <c r="O1066" s="32" t="s">
        <v>26</v>
      </c>
      <c r="P1066" s="36"/>
      <c r="Q1066" s="32"/>
      <c r="R1066" s="32"/>
      <c r="S1066" s="32"/>
      <c r="T1066" s="36">
        <v>44700.892118055555</v>
      </c>
      <c r="U1066" s="32"/>
      <c r="V1066" s="32">
        <v>0</v>
      </c>
      <c r="W1066" s="32"/>
      <c r="X1066" s="32"/>
      <c r="Y1066" s="32"/>
      <c r="Z1066" s="32"/>
      <c r="AA1066" s="32" t="s">
        <v>31</v>
      </c>
      <c r="AC1066" s="38">
        <f>ABS(M1066-J1066)</f>
        <v>8</v>
      </c>
      <c r="AD1066" s="40"/>
      <c r="AE1066" s="37">
        <v>1</v>
      </c>
      <c r="AF1066" s="37">
        <v>19</v>
      </c>
      <c r="AG1066" s="32"/>
      <c r="AH1066" s="32"/>
      <c r="AI1066" s="32"/>
      <c r="AJ1066" s="37">
        <f>I1066-H1066</f>
        <v>1</v>
      </c>
    </row>
    <row r="1067" spans="1:38" x14ac:dyDescent="0.35">
      <c r="A1067" s="32">
        <v>1914</v>
      </c>
      <c r="B1067" s="32" t="s">
        <v>1710</v>
      </c>
      <c r="C1067" s="38" t="s">
        <v>2462</v>
      </c>
      <c r="D1067" s="32" t="s">
        <v>2487</v>
      </c>
      <c r="E1067" s="32" t="s">
        <v>2529</v>
      </c>
      <c r="F1067" s="32" t="str">
        <f t="shared" si="40"/>
        <v>IT-Quality Assurance</v>
      </c>
      <c r="G1067" s="32" t="s">
        <v>42</v>
      </c>
      <c r="H1067" s="36">
        <v>44683.892118055555</v>
      </c>
      <c r="I1067" s="36">
        <v>44686.892118055555</v>
      </c>
      <c r="J1067" s="36">
        <f>I1067+AE1067</f>
        <v>44689.892118055555</v>
      </c>
      <c r="K1067" s="36">
        <f>J1067+AF1067</f>
        <v>44712.892118055555</v>
      </c>
      <c r="L1067" s="38" t="s">
        <v>46</v>
      </c>
      <c r="M1067" s="39">
        <v>44691.892118055555</v>
      </c>
      <c r="N1067" s="32" t="s">
        <v>22</v>
      </c>
      <c r="O1067" s="32"/>
      <c r="P1067" s="36">
        <v>44696.892118055555</v>
      </c>
      <c r="Q1067" s="32" t="s">
        <v>22</v>
      </c>
      <c r="R1067" s="32"/>
      <c r="S1067" s="32"/>
      <c r="T1067" s="36">
        <v>44695.892118055555</v>
      </c>
      <c r="U1067" s="32"/>
      <c r="V1067" s="32">
        <v>0</v>
      </c>
      <c r="W1067" s="32"/>
      <c r="X1067" s="32"/>
      <c r="Y1067" s="32"/>
      <c r="Z1067" s="32"/>
      <c r="AA1067" s="32"/>
      <c r="AC1067" s="38">
        <f>ABS(M1067-J1067)</f>
        <v>2</v>
      </c>
      <c r="AD1067" s="40"/>
      <c r="AE1067" s="37">
        <v>3</v>
      </c>
      <c r="AF1067" s="37">
        <v>23</v>
      </c>
      <c r="AG1067" s="32"/>
      <c r="AH1067" s="32"/>
      <c r="AI1067" s="32"/>
      <c r="AJ1067" s="37">
        <f>I1067-H1067</f>
        <v>3</v>
      </c>
    </row>
    <row r="1068" spans="1:38" x14ac:dyDescent="0.35">
      <c r="A1068" s="32">
        <v>1909</v>
      </c>
      <c r="B1068" s="32" t="s">
        <v>1774</v>
      </c>
      <c r="C1068" s="38" t="s">
        <v>2462</v>
      </c>
      <c r="D1068" s="32" t="s">
        <v>2487</v>
      </c>
      <c r="E1068" s="32" t="s">
        <v>2529</v>
      </c>
      <c r="F1068" s="32" t="str">
        <f t="shared" si="40"/>
        <v>IT-Quality Assurance</v>
      </c>
      <c r="G1068" s="32" t="s">
        <v>42</v>
      </c>
      <c r="H1068" s="36">
        <v>44994.686469907407</v>
      </c>
      <c r="I1068" s="36">
        <v>44998.686469907407</v>
      </c>
      <c r="J1068" s="36">
        <f>I1068+AE1068</f>
        <v>45001.686469907407</v>
      </c>
      <c r="K1068" s="36">
        <f>J1068+AF1068</f>
        <v>45022.686469907407</v>
      </c>
      <c r="L1068" s="38" t="s">
        <v>46</v>
      </c>
      <c r="M1068" s="39">
        <v>45013.686469907407</v>
      </c>
      <c r="N1068" s="32" t="s">
        <v>48</v>
      </c>
      <c r="O1068" s="32" t="s">
        <v>27</v>
      </c>
      <c r="P1068" s="36"/>
      <c r="Q1068" s="32"/>
      <c r="R1068" s="32"/>
      <c r="S1068" s="32"/>
      <c r="T1068" s="36">
        <v>45015.686469907407</v>
      </c>
      <c r="U1068" s="32"/>
      <c r="V1068" s="32">
        <v>0</v>
      </c>
      <c r="W1068" s="32"/>
      <c r="X1068" s="32"/>
      <c r="Y1068" s="32"/>
      <c r="Z1068" s="32"/>
      <c r="AA1068" s="32" t="s">
        <v>30</v>
      </c>
      <c r="AC1068" s="38">
        <f>ABS(M1068-J1068)</f>
        <v>12</v>
      </c>
      <c r="AD1068" s="40"/>
      <c r="AE1068" s="37">
        <v>3</v>
      </c>
      <c r="AF1068" s="37">
        <v>21</v>
      </c>
      <c r="AG1068" s="32"/>
      <c r="AH1068" s="32"/>
      <c r="AI1068" s="32"/>
      <c r="AJ1068" s="37">
        <f>I1068-H1068</f>
        <v>4</v>
      </c>
    </row>
    <row r="1069" spans="1:38" x14ac:dyDescent="0.35">
      <c r="A1069" s="32">
        <v>1905</v>
      </c>
      <c r="B1069" s="32" t="s">
        <v>1567</v>
      </c>
      <c r="C1069" s="38" t="s">
        <v>2462</v>
      </c>
      <c r="D1069" s="32" t="s">
        <v>2487</v>
      </c>
      <c r="E1069" s="32" t="s">
        <v>2529</v>
      </c>
      <c r="F1069" s="32" t="str">
        <f t="shared" si="40"/>
        <v>IT-Quality Assurance</v>
      </c>
      <c r="G1069" s="32" t="s">
        <v>42</v>
      </c>
      <c r="H1069" s="36">
        <v>44993.686469907407</v>
      </c>
      <c r="I1069" s="36">
        <v>44996.686469907407</v>
      </c>
      <c r="J1069" s="36">
        <f>I1069+AE1069</f>
        <v>45001.686469907407</v>
      </c>
      <c r="K1069" s="36">
        <f>J1069+AF1069</f>
        <v>45022.686469907407</v>
      </c>
      <c r="L1069" s="38" t="s">
        <v>46</v>
      </c>
      <c r="M1069" s="39">
        <v>45017.686469907407</v>
      </c>
      <c r="N1069" s="32" t="s">
        <v>21</v>
      </c>
      <c r="O1069" s="32"/>
      <c r="P1069" s="36">
        <v>45022.686469907407</v>
      </c>
      <c r="Q1069" s="32" t="s">
        <v>21</v>
      </c>
      <c r="R1069" s="32"/>
      <c r="S1069" s="32"/>
      <c r="T1069" s="36">
        <v>45020.686469907407</v>
      </c>
      <c r="U1069" s="32"/>
      <c r="V1069" s="32">
        <v>0</v>
      </c>
      <c r="W1069" s="32"/>
      <c r="X1069" s="32"/>
      <c r="Y1069" s="32"/>
      <c r="Z1069" s="32"/>
      <c r="AA1069" s="32"/>
      <c r="AC1069" s="38">
        <f>ABS(M1069-J1069)</f>
        <v>16</v>
      </c>
      <c r="AD1069" s="40"/>
      <c r="AE1069" s="37">
        <v>5</v>
      </c>
      <c r="AF1069" s="37">
        <v>21</v>
      </c>
      <c r="AG1069" s="32"/>
      <c r="AH1069" s="32"/>
      <c r="AI1069" s="32"/>
      <c r="AJ1069" s="37">
        <f>I1069-H1069</f>
        <v>3</v>
      </c>
    </row>
    <row r="1070" spans="1:38" x14ac:dyDescent="0.35">
      <c r="A1070" s="32">
        <v>1777</v>
      </c>
      <c r="B1070" s="32" t="s">
        <v>1951</v>
      </c>
      <c r="C1070" s="38" t="s">
        <v>2462</v>
      </c>
      <c r="D1070" s="32" t="s">
        <v>2487</v>
      </c>
      <c r="E1070" s="32" t="s">
        <v>2529</v>
      </c>
      <c r="F1070" s="32" t="str">
        <f t="shared" si="40"/>
        <v>IT-Quality Assurance</v>
      </c>
      <c r="G1070" s="32" t="s">
        <v>42</v>
      </c>
      <c r="H1070" s="36">
        <v>44709.825856481482</v>
      </c>
      <c r="I1070" s="36">
        <v>44712.825856481482</v>
      </c>
      <c r="J1070" s="36">
        <f>I1070+AE1070</f>
        <v>44718.825856481482</v>
      </c>
      <c r="K1070" s="36">
        <f>J1070+AF1070</f>
        <v>44725.825856481482</v>
      </c>
      <c r="L1070" s="38" t="s">
        <v>46</v>
      </c>
      <c r="M1070" s="39">
        <v>44733.825856481482</v>
      </c>
      <c r="N1070" s="32" t="s">
        <v>48</v>
      </c>
      <c r="O1070" s="32" t="s">
        <v>26</v>
      </c>
      <c r="P1070" s="36"/>
      <c r="Q1070" s="32"/>
      <c r="R1070" s="32"/>
      <c r="S1070" s="32"/>
      <c r="T1070" s="36"/>
      <c r="U1070" s="32"/>
      <c r="V1070" s="32">
        <v>0</v>
      </c>
      <c r="W1070" s="32"/>
      <c r="X1070" s="32"/>
      <c r="Y1070" s="32"/>
      <c r="Z1070" s="32"/>
      <c r="AA1070" s="32" t="s">
        <v>30</v>
      </c>
      <c r="AC1070" s="38">
        <f>ABS(M1070-J1070)</f>
        <v>15</v>
      </c>
      <c r="AD1070" s="40"/>
      <c r="AE1070" s="37">
        <v>6</v>
      </c>
      <c r="AF1070" s="37">
        <v>7</v>
      </c>
      <c r="AG1070" s="32"/>
      <c r="AH1070" s="32"/>
      <c r="AI1070" s="32"/>
      <c r="AJ1070" s="37">
        <f>I1070-H1070</f>
        <v>3</v>
      </c>
    </row>
    <row r="1071" spans="1:38" x14ac:dyDescent="0.35">
      <c r="A1071" s="32">
        <v>1649</v>
      </c>
      <c r="B1071" s="32" t="s">
        <v>1618</v>
      </c>
      <c r="C1071" s="38" t="s">
        <v>2462</v>
      </c>
      <c r="D1071" s="32" t="s">
        <v>2487</v>
      </c>
      <c r="E1071" s="32" t="s">
        <v>2529</v>
      </c>
      <c r="F1071" s="32" t="str">
        <f t="shared" si="40"/>
        <v>IT-Quality Assurance</v>
      </c>
      <c r="G1071" s="32" t="s">
        <v>42</v>
      </c>
      <c r="H1071" s="36">
        <v>44912.661261574074</v>
      </c>
      <c r="I1071" s="36">
        <v>44915.661261574074</v>
      </c>
      <c r="J1071" s="36">
        <f>I1071+AE1071</f>
        <v>44920.661261574074</v>
      </c>
      <c r="K1071" s="36">
        <f>J1071+AF1071</f>
        <v>44944.661261574074</v>
      </c>
      <c r="L1071" s="38" t="s">
        <v>46</v>
      </c>
      <c r="M1071" s="39">
        <v>44934.661261574074</v>
      </c>
      <c r="N1071" s="32" t="s">
        <v>21</v>
      </c>
      <c r="O1071" s="32"/>
      <c r="P1071" s="36">
        <v>44939.661261574074</v>
      </c>
      <c r="Q1071" s="32" t="s">
        <v>21</v>
      </c>
      <c r="R1071" s="32"/>
      <c r="S1071" s="32"/>
      <c r="T1071" s="36">
        <v>44938.661261574074</v>
      </c>
      <c r="U1071" s="32"/>
      <c r="V1071" s="32">
        <v>0</v>
      </c>
      <c r="W1071" s="32"/>
      <c r="X1071" s="32"/>
      <c r="Y1071" s="32"/>
      <c r="Z1071" s="32"/>
      <c r="AA1071" s="32"/>
      <c r="AC1071" s="38">
        <f>ABS(M1071-J1071)</f>
        <v>14</v>
      </c>
      <c r="AD1071" s="40"/>
      <c r="AE1071" s="37">
        <v>5</v>
      </c>
      <c r="AF1071" s="37">
        <v>24</v>
      </c>
      <c r="AG1071" s="32"/>
      <c r="AH1071" s="32"/>
      <c r="AI1071" s="32"/>
      <c r="AJ1071" s="37">
        <f>I1071-H1071</f>
        <v>3</v>
      </c>
    </row>
    <row r="1072" spans="1:38" x14ac:dyDescent="0.35">
      <c r="A1072" s="32">
        <v>1591</v>
      </c>
      <c r="B1072" s="32" t="s">
        <v>2171</v>
      </c>
      <c r="C1072" s="38" t="s">
        <v>2462</v>
      </c>
      <c r="D1072" s="32" t="s">
        <v>2487</v>
      </c>
      <c r="E1072" s="32" t="s">
        <v>2519</v>
      </c>
      <c r="F1072" s="32" t="str">
        <f t="shared" si="40"/>
        <v>IT-Analyst</v>
      </c>
      <c r="G1072" s="32" t="s">
        <v>42</v>
      </c>
      <c r="H1072" s="36">
        <v>44993.164201388892</v>
      </c>
      <c r="I1072" s="36">
        <v>44994.164201388892</v>
      </c>
      <c r="J1072" s="36">
        <f>I1072+AE1072</f>
        <v>45000.164201388892</v>
      </c>
      <c r="K1072" s="36">
        <f>J1072+AF1072</f>
        <v>45018.164201388892</v>
      </c>
      <c r="L1072" s="38" t="s">
        <v>46</v>
      </c>
      <c r="M1072" s="39">
        <v>45013.164201388892</v>
      </c>
      <c r="N1072" s="32" t="s">
        <v>48</v>
      </c>
      <c r="O1072" s="32" t="s">
        <v>25</v>
      </c>
      <c r="P1072" s="36"/>
      <c r="Q1072" s="32"/>
      <c r="R1072" s="32"/>
      <c r="S1072" s="32"/>
      <c r="T1072" s="36">
        <v>45015.164201388892</v>
      </c>
      <c r="U1072" s="32"/>
      <c r="V1072" s="32">
        <v>0</v>
      </c>
      <c r="W1072" s="32"/>
      <c r="X1072" s="32"/>
      <c r="Y1072" s="32"/>
      <c r="Z1072" s="32"/>
      <c r="AA1072" s="32" t="s">
        <v>31</v>
      </c>
      <c r="AC1072" s="38">
        <f>ABS(M1072-J1072)</f>
        <v>13</v>
      </c>
      <c r="AD1072" s="40"/>
      <c r="AE1072" s="37">
        <v>6</v>
      </c>
      <c r="AF1072" s="37">
        <v>18</v>
      </c>
      <c r="AG1072" s="32"/>
      <c r="AH1072" s="32"/>
      <c r="AI1072" s="32"/>
      <c r="AJ1072" s="37">
        <f>I1072-H1072</f>
        <v>1</v>
      </c>
    </row>
    <row r="1073" spans="1:38" x14ac:dyDescent="0.35">
      <c r="A1073" s="32">
        <v>1531</v>
      </c>
      <c r="B1073" s="32" t="s">
        <v>2034</v>
      </c>
      <c r="C1073" s="38" t="s">
        <v>2462</v>
      </c>
      <c r="D1073" s="32" t="s">
        <v>2487</v>
      </c>
      <c r="E1073" s="32" t="s">
        <v>2519</v>
      </c>
      <c r="F1073" s="32" t="str">
        <f t="shared" si="40"/>
        <v>IT-Analyst</v>
      </c>
      <c r="G1073" s="32" t="s">
        <v>42</v>
      </c>
      <c r="H1073" s="36">
        <v>45057.546423611115</v>
      </c>
      <c r="I1073" s="36">
        <v>45058.546423611115</v>
      </c>
      <c r="J1073" s="36">
        <f>I1073+AE1073</f>
        <v>45060.546423611115</v>
      </c>
      <c r="K1073" s="36">
        <f>J1073+AF1073</f>
        <v>45067.546423611115</v>
      </c>
      <c r="L1073" s="38" t="s">
        <v>46</v>
      </c>
      <c r="M1073" s="39">
        <v>45072.546423611115</v>
      </c>
      <c r="N1073" s="32" t="s">
        <v>48</v>
      </c>
      <c r="O1073" s="32" t="s">
        <v>24</v>
      </c>
      <c r="P1073" s="36"/>
      <c r="Q1073" s="32"/>
      <c r="R1073" s="32"/>
      <c r="S1073" s="32"/>
      <c r="T1073" s="36">
        <v>45075.546423611115</v>
      </c>
      <c r="U1073" s="32"/>
      <c r="V1073" s="32">
        <v>0</v>
      </c>
      <c r="W1073" s="32"/>
      <c r="X1073" s="32"/>
      <c r="Y1073" s="32"/>
      <c r="Z1073" s="32"/>
      <c r="AA1073" s="32" t="s">
        <v>30</v>
      </c>
      <c r="AC1073" s="38">
        <f>ABS(M1073-J1073)</f>
        <v>12</v>
      </c>
      <c r="AD1073" s="40"/>
      <c r="AE1073" s="37">
        <v>2</v>
      </c>
      <c r="AF1073" s="37">
        <v>7</v>
      </c>
      <c r="AG1073" s="32"/>
      <c r="AH1073" s="32"/>
      <c r="AI1073" s="32"/>
      <c r="AJ1073" s="37">
        <f>I1073-H1073</f>
        <v>1</v>
      </c>
    </row>
    <row r="1074" spans="1:38" x14ac:dyDescent="0.35">
      <c r="A1074" s="32">
        <v>1510</v>
      </c>
      <c r="B1074" s="32" t="s">
        <v>1391</v>
      </c>
      <c r="C1074" s="38" t="s">
        <v>2462</v>
      </c>
      <c r="D1074" s="32" t="s">
        <v>2487</v>
      </c>
      <c r="E1074" s="32" t="s">
        <v>2519</v>
      </c>
      <c r="F1074" s="32" t="str">
        <f t="shared" si="40"/>
        <v>IT-Analyst</v>
      </c>
      <c r="G1074" s="32" t="s">
        <v>42</v>
      </c>
      <c r="H1074" s="36">
        <v>44759.346215277779</v>
      </c>
      <c r="I1074" s="36">
        <v>44760.346215277779</v>
      </c>
      <c r="J1074" s="36">
        <f>I1074+AE1074</f>
        <v>44762.346215277779</v>
      </c>
      <c r="K1074" s="36">
        <f>J1074+AF1074</f>
        <v>44788.346215277779</v>
      </c>
      <c r="L1074" s="38" t="s">
        <v>46</v>
      </c>
      <c r="M1074" s="39">
        <v>44778.346215277779</v>
      </c>
      <c r="N1074" s="32" t="s">
        <v>20</v>
      </c>
      <c r="O1074" s="32"/>
      <c r="P1074" s="36">
        <v>44782.346215277779</v>
      </c>
      <c r="Q1074" s="32" t="s">
        <v>20</v>
      </c>
      <c r="R1074" s="36">
        <v>44779.346215277779</v>
      </c>
      <c r="S1074" s="36">
        <v>44783.346215277779</v>
      </c>
      <c r="T1074" s="36">
        <v>44780.346215277779</v>
      </c>
      <c r="U1074" s="36">
        <v>44788.346215277779</v>
      </c>
      <c r="V1074" s="41">
        <v>1</v>
      </c>
      <c r="W1074" s="36">
        <v>44789.346215277779</v>
      </c>
      <c r="X1074" s="36">
        <v>44791.346215277779</v>
      </c>
      <c r="Y1074" s="36">
        <v>44793.346215277779</v>
      </c>
      <c r="Z1074" s="32"/>
      <c r="AA1074" s="32"/>
      <c r="AB1074" s="5">
        <v>44804.346215277779</v>
      </c>
      <c r="AC1074" s="38">
        <f>ABS(M1074-J1074)</f>
        <v>16</v>
      </c>
      <c r="AD1074" s="37">
        <f>U1074-H1074</f>
        <v>29</v>
      </c>
      <c r="AE1074" s="37">
        <v>2</v>
      </c>
      <c r="AF1074" s="37">
        <v>26</v>
      </c>
      <c r="AG1074" s="32">
        <v>141</v>
      </c>
      <c r="AH1074" s="41">
        <f>W1074-U1074</f>
        <v>1</v>
      </c>
      <c r="AI1074" s="42">
        <f>U1074-M1074</f>
        <v>10</v>
      </c>
      <c r="AJ1074" s="37">
        <f>I1074-H1074</f>
        <v>1</v>
      </c>
      <c r="AK1074">
        <f>AB1074-U1074</f>
        <v>16</v>
      </c>
      <c r="AL1074" s="11">
        <f>Y1074-X1074</f>
        <v>2</v>
      </c>
    </row>
    <row r="1075" spans="1:38" x14ac:dyDescent="0.35">
      <c r="A1075" s="32">
        <v>1491</v>
      </c>
      <c r="B1075" s="32" t="s">
        <v>1568</v>
      </c>
      <c r="C1075" s="38" t="s">
        <v>2462</v>
      </c>
      <c r="D1075" s="32" t="s">
        <v>2487</v>
      </c>
      <c r="E1075" s="32" t="s">
        <v>2519</v>
      </c>
      <c r="F1075" s="32" t="str">
        <f t="shared" si="40"/>
        <v>IT-Analyst</v>
      </c>
      <c r="G1075" s="32" t="s">
        <v>42</v>
      </c>
      <c r="H1075" s="36">
        <v>44693.569456018522</v>
      </c>
      <c r="I1075" s="36">
        <v>44697.569456018522</v>
      </c>
      <c r="J1075" s="36">
        <f>I1075+AE1075</f>
        <v>44701.569456018522</v>
      </c>
      <c r="K1075" s="36">
        <f>J1075+AF1075</f>
        <v>44722.569456018522</v>
      </c>
      <c r="L1075" s="38" t="s">
        <v>46</v>
      </c>
      <c r="M1075" s="39">
        <v>44710.569456018522</v>
      </c>
      <c r="N1075" s="32" t="s">
        <v>21</v>
      </c>
      <c r="O1075" s="32"/>
      <c r="P1075" s="36">
        <v>44713.569456018522</v>
      </c>
      <c r="Q1075" s="32" t="s">
        <v>21</v>
      </c>
      <c r="R1075" s="32"/>
      <c r="S1075" s="32"/>
      <c r="T1075" s="36">
        <v>44711.569456018522</v>
      </c>
      <c r="U1075" s="32"/>
      <c r="V1075" s="32">
        <v>0</v>
      </c>
      <c r="W1075" s="32"/>
      <c r="X1075" s="32"/>
      <c r="Y1075" s="32"/>
      <c r="Z1075" s="32"/>
      <c r="AA1075" s="32"/>
      <c r="AC1075" s="38">
        <f>ABS(M1075-J1075)</f>
        <v>9</v>
      </c>
      <c r="AD1075" s="40"/>
      <c r="AE1075" s="37">
        <v>4</v>
      </c>
      <c r="AF1075" s="37">
        <v>21</v>
      </c>
      <c r="AG1075" s="32"/>
      <c r="AH1075" s="32"/>
      <c r="AI1075" s="32"/>
      <c r="AJ1075" s="37">
        <f>I1075-H1075</f>
        <v>4</v>
      </c>
    </row>
    <row r="1076" spans="1:38" x14ac:dyDescent="0.35">
      <c r="A1076" s="32">
        <v>1460</v>
      </c>
      <c r="B1076" s="32" t="s">
        <v>1565</v>
      </c>
      <c r="C1076" s="38" t="s">
        <v>2462</v>
      </c>
      <c r="D1076" s="32" t="s">
        <v>2487</v>
      </c>
      <c r="E1076" s="32" t="s">
        <v>2519</v>
      </c>
      <c r="F1076" s="32" t="str">
        <f t="shared" si="40"/>
        <v>IT-Analyst</v>
      </c>
      <c r="G1076" s="32" t="s">
        <v>42</v>
      </c>
      <c r="H1076" s="36">
        <v>45022.57240740741</v>
      </c>
      <c r="I1076" s="36">
        <v>45024.57240740741</v>
      </c>
      <c r="J1076" s="36">
        <f>I1076+AE1076</f>
        <v>45029.57240740741</v>
      </c>
      <c r="K1076" s="36">
        <f>J1076+AF1076</f>
        <v>45036.57240740741</v>
      </c>
      <c r="L1076" s="38" t="s">
        <v>46</v>
      </c>
      <c r="M1076" s="39">
        <v>45040.57240740741</v>
      </c>
      <c r="N1076" s="32" t="s">
        <v>21</v>
      </c>
      <c r="O1076" s="32"/>
      <c r="P1076" s="36">
        <v>45045.57240740741</v>
      </c>
      <c r="Q1076" s="32" t="s">
        <v>21</v>
      </c>
      <c r="R1076" s="32"/>
      <c r="S1076" s="32"/>
      <c r="T1076" s="36">
        <v>45042.57240740741</v>
      </c>
      <c r="U1076" s="32"/>
      <c r="V1076" s="32">
        <v>0</v>
      </c>
      <c r="W1076" s="32"/>
      <c r="X1076" s="32"/>
      <c r="Y1076" s="32"/>
      <c r="Z1076" s="32"/>
      <c r="AA1076" s="32"/>
      <c r="AC1076" s="38">
        <f>ABS(M1076-J1076)</f>
        <v>11</v>
      </c>
      <c r="AD1076" s="40"/>
      <c r="AE1076" s="37">
        <v>5</v>
      </c>
      <c r="AF1076" s="37">
        <v>7</v>
      </c>
      <c r="AG1076" s="32"/>
      <c r="AH1076" s="32"/>
      <c r="AI1076" s="32"/>
      <c r="AJ1076" s="37">
        <f>I1076-H1076</f>
        <v>2</v>
      </c>
    </row>
    <row r="1077" spans="1:38" x14ac:dyDescent="0.35">
      <c r="A1077" s="32">
        <v>1456</v>
      </c>
      <c r="B1077" s="32" t="s">
        <v>1437</v>
      </c>
      <c r="C1077" s="38" t="s">
        <v>2462</v>
      </c>
      <c r="D1077" s="32" t="s">
        <v>2487</v>
      </c>
      <c r="E1077" s="32" t="s">
        <v>2519</v>
      </c>
      <c r="F1077" s="32" t="str">
        <f t="shared" si="40"/>
        <v>IT-Analyst</v>
      </c>
      <c r="G1077" s="32" t="s">
        <v>42</v>
      </c>
      <c r="H1077" s="36">
        <v>45020.57240740741</v>
      </c>
      <c r="I1077" s="36">
        <v>45024.57240740741</v>
      </c>
      <c r="J1077" s="36">
        <f>I1077+AE1077</f>
        <v>45029.57240740741</v>
      </c>
      <c r="K1077" s="36">
        <f>J1077+AF1077</f>
        <v>45045.57240740741</v>
      </c>
      <c r="L1077" s="38" t="s">
        <v>46</v>
      </c>
      <c r="M1077" s="39">
        <v>45040.57240740741</v>
      </c>
      <c r="N1077" s="32" t="s">
        <v>20</v>
      </c>
      <c r="O1077" s="32"/>
      <c r="P1077" s="36">
        <v>45048.57240740741</v>
      </c>
      <c r="Q1077" s="32" t="s">
        <v>20</v>
      </c>
      <c r="R1077" s="36">
        <v>45041.57240740741</v>
      </c>
      <c r="S1077" s="36">
        <v>45044.57240740741</v>
      </c>
      <c r="T1077" s="36">
        <v>45044.57240740741</v>
      </c>
      <c r="U1077" s="36">
        <v>45051.57240740741</v>
      </c>
      <c r="V1077" s="41">
        <v>1</v>
      </c>
      <c r="W1077" s="36">
        <v>45054.57240740741</v>
      </c>
      <c r="X1077" s="36">
        <v>45055.57240740741</v>
      </c>
      <c r="Y1077" s="36">
        <v>45057.57240740741</v>
      </c>
      <c r="Z1077" s="32"/>
      <c r="AA1077" s="32"/>
      <c r="AB1077" s="5">
        <v>45079.57240740741</v>
      </c>
      <c r="AC1077" s="38">
        <f>ABS(M1077-J1077)</f>
        <v>11</v>
      </c>
      <c r="AD1077" s="37">
        <f>U1077-H1077</f>
        <v>31</v>
      </c>
      <c r="AE1077" s="37">
        <v>5</v>
      </c>
      <c r="AF1077" s="37">
        <v>16</v>
      </c>
      <c r="AG1077" s="32">
        <v>146</v>
      </c>
      <c r="AH1077" s="41">
        <f>W1077-U1077</f>
        <v>3</v>
      </c>
      <c r="AI1077" s="42">
        <f>U1077-M1077</f>
        <v>11</v>
      </c>
      <c r="AJ1077" s="37">
        <f>I1077-H1077</f>
        <v>4</v>
      </c>
      <c r="AK1077">
        <f>AB1077-U1077</f>
        <v>28</v>
      </c>
      <c r="AL1077" s="11">
        <f>Y1077-X1077</f>
        <v>2</v>
      </c>
    </row>
    <row r="1078" spans="1:38" x14ac:dyDescent="0.35">
      <c r="A1078" s="32">
        <v>1429</v>
      </c>
      <c r="B1078" s="32" t="s">
        <v>1891</v>
      </c>
      <c r="C1078" s="38" t="s">
        <v>2462</v>
      </c>
      <c r="D1078" s="32" t="s">
        <v>2487</v>
      </c>
      <c r="E1078" s="32" t="s">
        <v>2519</v>
      </c>
      <c r="F1078" s="32" t="str">
        <f t="shared" si="40"/>
        <v>IT-Analyst</v>
      </c>
      <c r="G1078" s="32" t="s">
        <v>42</v>
      </c>
      <c r="H1078" s="36">
        <v>44661.11314814815</v>
      </c>
      <c r="I1078" s="36">
        <v>44662.11314814815</v>
      </c>
      <c r="J1078" s="36">
        <f>I1078+AE1078</f>
        <v>44666.11314814815</v>
      </c>
      <c r="K1078" s="36">
        <f>J1078+AF1078</f>
        <v>44682.11314814815</v>
      </c>
      <c r="L1078" s="38" t="s">
        <v>46</v>
      </c>
      <c r="M1078" s="39">
        <v>44683.11314814815</v>
      </c>
      <c r="N1078" s="32" t="s">
        <v>48</v>
      </c>
      <c r="O1078" s="32" t="s">
        <v>27</v>
      </c>
      <c r="P1078" s="36"/>
      <c r="Q1078" s="32"/>
      <c r="R1078" s="32"/>
      <c r="S1078" s="32"/>
      <c r="T1078" s="36">
        <v>44684.11314814815</v>
      </c>
      <c r="U1078" s="32"/>
      <c r="V1078" s="32">
        <v>0</v>
      </c>
      <c r="W1078" s="32"/>
      <c r="X1078" s="32"/>
      <c r="Y1078" s="32"/>
      <c r="Z1078" s="32"/>
      <c r="AA1078" s="32" t="s">
        <v>30</v>
      </c>
      <c r="AC1078" s="38">
        <f>ABS(M1078-J1078)</f>
        <v>17</v>
      </c>
      <c r="AD1078" s="40"/>
      <c r="AE1078" s="37">
        <v>4</v>
      </c>
      <c r="AF1078" s="37">
        <v>16</v>
      </c>
      <c r="AG1078" s="32"/>
      <c r="AH1078" s="32"/>
      <c r="AI1078" s="32"/>
      <c r="AJ1078" s="37">
        <f>I1078-H1078</f>
        <v>1</v>
      </c>
    </row>
    <row r="1079" spans="1:38" x14ac:dyDescent="0.35">
      <c r="A1079" s="32">
        <v>1424</v>
      </c>
      <c r="B1079" s="32" t="s">
        <v>1892</v>
      </c>
      <c r="C1079" s="38" t="s">
        <v>2462</v>
      </c>
      <c r="D1079" s="32" t="s">
        <v>2487</v>
      </c>
      <c r="E1079" s="32" t="s">
        <v>2519</v>
      </c>
      <c r="F1079" s="32" t="str">
        <f t="shared" si="40"/>
        <v>IT-Analyst</v>
      </c>
      <c r="G1079" s="32" t="s">
        <v>42</v>
      </c>
      <c r="H1079" s="36">
        <v>44658.11314814815</v>
      </c>
      <c r="I1079" s="36">
        <v>44660.11314814815</v>
      </c>
      <c r="J1079" s="36">
        <f>I1079+AE1079</f>
        <v>44666.11314814815</v>
      </c>
      <c r="K1079" s="36">
        <f>J1079+AF1079</f>
        <v>44679.11314814815</v>
      </c>
      <c r="L1079" s="38" t="s">
        <v>46</v>
      </c>
      <c r="M1079" s="39">
        <v>44677.11314814815</v>
      </c>
      <c r="N1079" s="32" t="s">
        <v>48</v>
      </c>
      <c r="O1079" s="32" t="s">
        <v>24</v>
      </c>
      <c r="P1079" s="36"/>
      <c r="Q1079" s="32"/>
      <c r="R1079" s="32"/>
      <c r="S1079" s="32"/>
      <c r="T1079" s="36"/>
      <c r="U1079" s="32"/>
      <c r="V1079" s="32">
        <v>0</v>
      </c>
      <c r="W1079" s="32"/>
      <c r="X1079" s="32"/>
      <c r="Y1079" s="32"/>
      <c r="Z1079" s="32"/>
      <c r="AA1079" s="32" t="s">
        <v>30</v>
      </c>
      <c r="AC1079" s="38">
        <f>ABS(M1079-J1079)</f>
        <v>11</v>
      </c>
      <c r="AD1079" s="40"/>
      <c r="AE1079" s="37">
        <v>6</v>
      </c>
      <c r="AF1079" s="37">
        <v>13</v>
      </c>
      <c r="AG1079" s="32"/>
      <c r="AH1079" s="32"/>
      <c r="AI1079" s="32"/>
      <c r="AJ1079" s="37">
        <f>I1079-H1079</f>
        <v>2</v>
      </c>
    </row>
    <row r="1080" spans="1:38" x14ac:dyDescent="0.35">
      <c r="A1080" s="32">
        <v>1370</v>
      </c>
      <c r="B1080" s="32" t="s">
        <v>1729</v>
      </c>
      <c r="C1080" s="38" t="s">
        <v>2462</v>
      </c>
      <c r="D1080" s="32" t="s">
        <v>2487</v>
      </c>
      <c r="E1080" s="32" t="s">
        <v>2519</v>
      </c>
      <c r="F1080" s="32" t="str">
        <f t="shared" si="40"/>
        <v>IT-Analyst</v>
      </c>
      <c r="G1080" s="32" t="s">
        <v>42</v>
      </c>
      <c r="H1080" s="36">
        <v>44849.163807870369</v>
      </c>
      <c r="I1080" s="36">
        <v>44851.163807870369</v>
      </c>
      <c r="J1080" s="36">
        <f>I1080+AE1080</f>
        <v>44856.163807870369</v>
      </c>
      <c r="K1080" s="36">
        <f>J1080+AF1080</f>
        <v>44886.163807870369</v>
      </c>
      <c r="L1080" s="38" t="s">
        <v>46</v>
      </c>
      <c r="M1080" s="39">
        <v>44863.163807870369</v>
      </c>
      <c r="N1080" s="32" t="s">
        <v>22</v>
      </c>
      <c r="O1080" s="32"/>
      <c r="P1080" s="36">
        <v>44871.163807870369</v>
      </c>
      <c r="Q1080" s="32" t="s">
        <v>22</v>
      </c>
      <c r="R1080" s="32"/>
      <c r="S1080" s="32"/>
      <c r="T1080" s="36">
        <v>44867.163807870369</v>
      </c>
      <c r="U1080" s="32"/>
      <c r="V1080" s="32">
        <v>0</v>
      </c>
      <c r="W1080" s="32"/>
      <c r="X1080" s="32"/>
      <c r="Y1080" s="32"/>
      <c r="Z1080" s="32"/>
      <c r="AA1080" s="32"/>
      <c r="AC1080" s="38">
        <f>ABS(M1080-J1080)</f>
        <v>7</v>
      </c>
      <c r="AD1080" s="40"/>
      <c r="AE1080" s="37">
        <v>5</v>
      </c>
      <c r="AF1080" s="37">
        <v>30</v>
      </c>
      <c r="AG1080" s="32"/>
      <c r="AH1080" s="32"/>
      <c r="AI1080" s="32"/>
      <c r="AJ1080" s="37">
        <f>I1080-H1080</f>
        <v>2</v>
      </c>
    </row>
    <row r="1081" spans="1:38" x14ac:dyDescent="0.35">
      <c r="A1081" s="32">
        <v>1367</v>
      </c>
      <c r="B1081" s="32" t="s">
        <v>2028</v>
      </c>
      <c r="C1081" s="38" t="s">
        <v>2462</v>
      </c>
      <c r="D1081" s="32" t="s">
        <v>2487</v>
      </c>
      <c r="E1081" s="32" t="s">
        <v>2519</v>
      </c>
      <c r="F1081" s="32" t="str">
        <f t="shared" si="40"/>
        <v>IT-Analyst</v>
      </c>
      <c r="G1081" s="32" t="s">
        <v>42</v>
      </c>
      <c r="H1081" s="36">
        <v>44849.163807870369</v>
      </c>
      <c r="I1081" s="36">
        <v>44853.163807870369</v>
      </c>
      <c r="J1081" s="36">
        <f>I1081+AE1081</f>
        <v>44856.163807870369</v>
      </c>
      <c r="K1081" s="36">
        <f>J1081+AF1081</f>
        <v>44880.163807870369</v>
      </c>
      <c r="L1081" s="38" t="s">
        <v>46</v>
      </c>
      <c r="M1081" s="39">
        <v>44866.163807870369</v>
      </c>
      <c r="N1081" s="32" t="s">
        <v>48</v>
      </c>
      <c r="O1081" s="32" t="s">
        <v>25</v>
      </c>
      <c r="P1081" s="36"/>
      <c r="Q1081" s="32"/>
      <c r="R1081" s="32"/>
      <c r="S1081" s="32"/>
      <c r="T1081" s="36">
        <v>44867.163807870369</v>
      </c>
      <c r="U1081" s="32"/>
      <c r="V1081" s="32">
        <v>0</v>
      </c>
      <c r="W1081" s="32"/>
      <c r="X1081" s="32"/>
      <c r="Y1081" s="32"/>
      <c r="Z1081" s="32"/>
      <c r="AA1081" s="32" t="s">
        <v>30</v>
      </c>
      <c r="AC1081" s="38">
        <f>ABS(M1081-J1081)</f>
        <v>10</v>
      </c>
      <c r="AD1081" s="40"/>
      <c r="AE1081" s="37">
        <v>3</v>
      </c>
      <c r="AF1081" s="37">
        <v>24</v>
      </c>
      <c r="AG1081" s="32"/>
      <c r="AH1081" s="32"/>
      <c r="AI1081" s="32"/>
      <c r="AJ1081" s="37">
        <f>I1081-H1081</f>
        <v>4</v>
      </c>
    </row>
    <row r="1082" spans="1:38" x14ac:dyDescent="0.35">
      <c r="A1082" s="32">
        <v>1312</v>
      </c>
      <c r="B1082" s="32" t="s">
        <v>1895</v>
      </c>
      <c r="C1082" s="38" t="s">
        <v>2462</v>
      </c>
      <c r="D1082" s="32" t="s">
        <v>2487</v>
      </c>
      <c r="E1082" s="32" t="s">
        <v>2519</v>
      </c>
      <c r="F1082" s="32" t="str">
        <f t="shared" si="40"/>
        <v>IT-Analyst</v>
      </c>
      <c r="G1082" s="32" t="s">
        <v>42</v>
      </c>
      <c r="H1082" s="36">
        <v>45149.233067129629</v>
      </c>
      <c r="I1082" s="36">
        <v>45151.233067129629</v>
      </c>
      <c r="J1082" s="36">
        <f>I1082+AE1082</f>
        <v>45155.233067129629</v>
      </c>
      <c r="K1082" s="36">
        <f>J1082+AF1082</f>
        <v>45163.233067129629</v>
      </c>
      <c r="L1082" s="38" t="s">
        <v>46</v>
      </c>
      <c r="M1082" s="39">
        <v>45170.233067129629</v>
      </c>
      <c r="N1082" s="32" t="s">
        <v>48</v>
      </c>
      <c r="O1082" s="32" t="s">
        <v>25</v>
      </c>
      <c r="P1082" s="36"/>
      <c r="Q1082" s="32"/>
      <c r="R1082" s="32"/>
      <c r="S1082" s="32"/>
      <c r="T1082" s="36"/>
      <c r="U1082" s="32"/>
      <c r="V1082" s="32">
        <v>0</v>
      </c>
      <c r="W1082" s="32"/>
      <c r="X1082" s="32"/>
      <c r="Y1082" s="32"/>
      <c r="Z1082" s="32"/>
      <c r="AA1082" s="32" t="s">
        <v>30</v>
      </c>
      <c r="AC1082" s="38">
        <f>ABS(M1082-J1082)</f>
        <v>15</v>
      </c>
      <c r="AD1082" s="40"/>
      <c r="AE1082" s="37">
        <v>4</v>
      </c>
      <c r="AF1082" s="37">
        <v>8</v>
      </c>
      <c r="AG1082" s="32"/>
      <c r="AH1082" s="32"/>
      <c r="AI1082" s="32"/>
      <c r="AJ1082" s="37">
        <f>I1082-H1082</f>
        <v>2</v>
      </c>
    </row>
    <row r="1083" spans="1:38" x14ac:dyDescent="0.35">
      <c r="A1083" s="32">
        <v>1280</v>
      </c>
      <c r="B1083" s="32" t="s">
        <v>1749</v>
      </c>
      <c r="C1083" s="38" t="s">
        <v>2462</v>
      </c>
      <c r="D1083" s="32" t="s">
        <v>2487</v>
      </c>
      <c r="E1083" s="32" t="s">
        <v>2519</v>
      </c>
      <c r="F1083" s="32" t="str">
        <f t="shared" si="40"/>
        <v>IT-Analyst</v>
      </c>
      <c r="G1083" s="32" t="s">
        <v>42</v>
      </c>
      <c r="H1083" s="36">
        <v>44712.107928240737</v>
      </c>
      <c r="I1083" s="36">
        <v>44713.107928240737</v>
      </c>
      <c r="J1083" s="36">
        <f>I1083+AE1083</f>
        <v>44717.107928240737</v>
      </c>
      <c r="K1083" s="36">
        <f>J1083+AF1083</f>
        <v>44740.107928240737</v>
      </c>
      <c r="L1083" s="38" t="s">
        <v>46</v>
      </c>
      <c r="M1083" s="39">
        <v>44727.107928240737</v>
      </c>
      <c r="N1083" s="32" t="s">
        <v>22</v>
      </c>
      <c r="O1083" s="32"/>
      <c r="P1083" s="36">
        <v>44730.107928240737</v>
      </c>
      <c r="Q1083" s="32" t="s">
        <v>22</v>
      </c>
      <c r="R1083" s="32"/>
      <c r="S1083" s="32"/>
      <c r="T1083" s="36">
        <v>44728.107928240737</v>
      </c>
      <c r="U1083" s="32"/>
      <c r="V1083" s="32">
        <v>0</v>
      </c>
      <c r="W1083" s="32"/>
      <c r="X1083" s="32"/>
      <c r="Y1083" s="32"/>
      <c r="Z1083" s="32"/>
      <c r="AA1083" s="32"/>
      <c r="AC1083" s="38">
        <f>ABS(M1083-J1083)</f>
        <v>10</v>
      </c>
      <c r="AD1083" s="40"/>
      <c r="AE1083" s="37">
        <v>4</v>
      </c>
      <c r="AF1083" s="37">
        <v>23</v>
      </c>
      <c r="AG1083" s="32"/>
      <c r="AH1083" s="32"/>
      <c r="AI1083" s="32"/>
      <c r="AJ1083" s="37">
        <f>I1083-H1083</f>
        <v>1</v>
      </c>
    </row>
    <row r="1084" spans="1:38" x14ac:dyDescent="0.35">
      <c r="A1084" s="32">
        <v>1276</v>
      </c>
      <c r="B1084" s="32" t="s">
        <v>1785</v>
      </c>
      <c r="C1084" s="38" t="s">
        <v>2462</v>
      </c>
      <c r="D1084" s="32" t="s">
        <v>2487</v>
      </c>
      <c r="E1084" s="32" t="s">
        <v>2519</v>
      </c>
      <c r="F1084" s="32" t="str">
        <f t="shared" si="40"/>
        <v>IT-Analyst</v>
      </c>
      <c r="G1084" s="32" t="s">
        <v>42</v>
      </c>
      <c r="H1084" s="36">
        <v>44711.107928240737</v>
      </c>
      <c r="I1084" s="36">
        <v>44714.107928240737</v>
      </c>
      <c r="J1084" s="36">
        <f>I1084+AE1084</f>
        <v>44717.107928240737</v>
      </c>
      <c r="K1084" s="36">
        <f>J1084+AF1084</f>
        <v>44746.107928240737</v>
      </c>
      <c r="L1084" s="38" t="s">
        <v>46</v>
      </c>
      <c r="M1084" s="39">
        <v>44728.107928240737</v>
      </c>
      <c r="N1084" s="32" t="s">
        <v>48</v>
      </c>
      <c r="O1084" s="32" t="s">
        <v>24</v>
      </c>
      <c r="P1084" s="36"/>
      <c r="Q1084" s="32"/>
      <c r="R1084" s="32"/>
      <c r="S1084" s="32"/>
      <c r="T1084" s="36"/>
      <c r="U1084" s="32"/>
      <c r="V1084" s="32">
        <v>0</v>
      </c>
      <c r="W1084" s="32"/>
      <c r="X1084" s="32"/>
      <c r="Y1084" s="32"/>
      <c r="Z1084" s="32"/>
      <c r="AA1084" s="32" t="s">
        <v>30</v>
      </c>
      <c r="AC1084" s="38">
        <f>ABS(M1084-J1084)</f>
        <v>11</v>
      </c>
      <c r="AD1084" s="40"/>
      <c r="AE1084" s="37">
        <v>3</v>
      </c>
      <c r="AF1084" s="37">
        <v>29</v>
      </c>
      <c r="AG1084" s="32"/>
      <c r="AH1084" s="32"/>
      <c r="AI1084" s="32"/>
      <c r="AJ1084" s="37">
        <f>I1084-H1084</f>
        <v>3</v>
      </c>
    </row>
    <row r="1085" spans="1:38" x14ac:dyDescent="0.35">
      <c r="A1085" s="32">
        <v>1214</v>
      </c>
      <c r="B1085" s="32" t="s">
        <v>1657</v>
      </c>
      <c r="C1085" s="38" t="s">
        <v>2462</v>
      </c>
      <c r="D1085" s="32" t="s">
        <v>2487</v>
      </c>
      <c r="E1085" s="32" t="s">
        <v>2519</v>
      </c>
      <c r="F1085" s="32" t="str">
        <f t="shared" si="40"/>
        <v>IT-Analyst</v>
      </c>
      <c r="G1085" s="32" t="s">
        <v>42</v>
      </c>
      <c r="H1085" s="36">
        <v>45133.004317129627</v>
      </c>
      <c r="I1085" s="36">
        <v>45135.004317129627</v>
      </c>
      <c r="J1085" s="36">
        <f>I1085+AE1085</f>
        <v>45138.004317129627</v>
      </c>
      <c r="K1085" s="36">
        <f>J1085+AF1085</f>
        <v>45163.004317129627</v>
      </c>
      <c r="L1085" s="38" t="s">
        <v>46</v>
      </c>
      <c r="M1085" s="39">
        <v>45141.004317129627</v>
      </c>
      <c r="N1085" s="32" t="s">
        <v>21</v>
      </c>
      <c r="O1085" s="32"/>
      <c r="P1085" s="36">
        <v>45148.004317129627</v>
      </c>
      <c r="Q1085" s="32" t="s">
        <v>21</v>
      </c>
      <c r="R1085" s="32"/>
      <c r="S1085" s="32"/>
      <c r="T1085" s="36">
        <v>45145.004317129627</v>
      </c>
      <c r="U1085" s="32"/>
      <c r="V1085" s="32">
        <v>0</v>
      </c>
      <c r="W1085" s="32"/>
      <c r="X1085" s="32"/>
      <c r="Y1085" s="32"/>
      <c r="Z1085" s="32"/>
      <c r="AA1085" s="32"/>
      <c r="AC1085" s="38">
        <f>ABS(M1085-J1085)</f>
        <v>3</v>
      </c>
      <c r="AD1085" s="40"/>
      <c r="AE1085" s="37">
        <v>3</v>
      </c>
      <c r="AF1085" s="37">
        <v>25</v>
      </c>
      <c r="AG1085" s="32"/>
      <c r="AH1085" s="32"/>
      <c r="AI1085" s="32"/>
      <c r="AJ1085" s="37">
        <f>I1085-H1085</f>
        <v>2</v>
      </c>
    </row>
    <row r="1086" spans="1:38" x14ac:dyDescent="0.35">
      <c r="A1086" s="32">
        <v>1188</v>
      </c>
      <c r="B1086" s="32" t="s">
        <v>1535</v>
      </c>
      <c r="C1086" s="38" t="s">
        <v>2462</v>
      </c>
      <c r="D1086" s="32" t="s">
        <v>2487</v>
      </c>
      <c r="E1086" s="32" t="s">
        <v>2519</v>
      </c>
      <c r="F1086" s="32" t="str">
        <f t="shared" si="40"/>
        <v>IT-Analyst</v>
      </c>
      <c r="G1086" s="32" t="s">
        <v>42</v>
      </c>
      <c r="H1086" s="36">
        <v>45072.784872685188</v>
      </c>
      <c r="I1086" s="36">
        <v>45074.784872685188</v>
      </c>
      <c r="J1086" s="36">
        <f>I1086+AE1086</f>
        <v>45080.784872685188</v>
      </c>
      <c r="K1086" s="36">
        <f>J1086+AF1086</f>
        <v>45090.784872685188</v>
      </c>
      <c r="L1086" s="38" t="s">
        <v>46</v>
      </c>
      <c r="M1086" s="39">
        <v>45091.784872685188</v>
      </c>
      <c r="N1086" s="32" t="s">
        <v>21</v>
      </c>
      <c r="O1086" s="32"/>
      <c r="P1086" s="36">
        <v>45096.784872685188</v>
      </c>
      <c r="Q1086" s="32" t="s">
        <v>21</v>
      </c>
      <c r="R1086" s="32"/>
      <c r="S1086" s="32"/>
      <c r="T1086" s="36">
        <v>45092.784872685188</v>
      </c>
      <c r="U1086" s="32"/>
      <c r="V1086" s="32">
        <v>0</v>
      </c>
      <c r="W1086" s="32"/>
      <c r="X1086" s="32"/>
      <c r="Y1086" s="32"/>
      <c r="Z1086" s="32"/>
      <c r="AA1086" s="32"/>
      <c r="AC1086" s="38">
        <f>ABS(M1086-J1086)</f>
        <v>11</v>
      </c>
      <c r="AD1086" s="40"/>
      <c r="AE1086" s="37">
        <v>6</v>
      </c>
      <c r="AF1086" s="37">
        <v>10</v>
      </c>
      <c r="AG1086" s="32"/>
      <c r="AH1086" s="32"/>
      <c r="AI1086" s="32"/>
      <c r="AJ1086" s="37">
        <f>I1086-H1086</f>
        <v>2</v>
      </c>
    </row>
    <row r="1087" spans="1:38" x14ac:dyDescent="0.35">
      <c r="A1087" s="32">
        <v>1168</v>
      </c>
      <c r="B1087" s="32" t="s">
        <v>2106</v>
      </c>
      <c r="C1087" s="38" t="s">
        <v>2462</v>
      </c>
      <c r="D1087" s="32" t="s">
        <v>2487</v>
      </c>
      <c r="E1087" s="32" t="s">
        <v>2519</v>
      </c>
      <c r="F1087" s="32" t="str">
        <f t="shared" si="40"/>
        <v>IT-Analyst</v>
      </c>
      <c r="G1087" s="32" t="s">
        <v>42</v>
      </c>
      <c r="H1087" s="36">
        <v>44966.866122685184</v>
      </c>
      <c r="I1087" s="36">
        <v>44969.866122685184</v>
      </c>
      <c r="J1087" s="36">
        <f>I1087+AE1087</f>
        <v>44973.866122685184</v>
      </c>
      <c r="K1087" s="36">
        <f>J1087+AF1087</f>
        <v>44994.866122685184</v>
      </c>
      <c r="L1087" s="38" t="s">
        <v>46</v>
      </c>
      <c r="M1087" s="39">
        <v>44976.866122685184</v>
      </c>
      <c r="N1087" s="32" t="s">
        <v>48</v>
      </c>
      <c r="O1087" s="32" t="s">
        <v>27</v>
      </c>
      <c r="P1087" s="36"/>
      <c r="Q1087" s="32"/>
      <c r="R1087" s="32"/>
      <c r="S1087" s="32"/>
      <c r="T1087" s="36">
        <v>44979.866122685184</v>
      </c>
      <c r="U1087" s="32"/>
      <c r="V1087" s="32">
        <v>0</v>
      </c>
      <c r="W1087" s="32"/>
      <c r="X1087" s="32"/>
      <c r="Y1087" s="32"/>
      <c r="Z1087" s="32"/>
      <c r="AA1087" s="32" t="s">
        <v>31</v>
      </c>
      <c r="AC1087" s="38">
        <f>ABS(M1087-J1087)</f>
        <v>3</v>
      </c>
      <c r="AD1087" s="40"/>
      <c r="AE1087" s="37">
        <v>4</v>
      </c>
      <c r="AF1087" s="37">
        <v>21</v>
      </c>
      <c r="AG1087" s="32"/>
      <c r="AH1087" s="32"/>
      <c r="AI1087" s="32"/>
      <c r="AJ1087" s="37">
        <f>I1087-H1087</f>
        <v>3</v>
      </c>
    </row>
    <row r="1088" spans="1:38" x14ac:dyDescent="0.35">
      <c r="A1088" s="32">
        <v>1163</v>
      </c>
      <c r="B1088" s="32" t="s">
        <v>2033</v>
      </c>
      <c r="C1088" s="38" t="s">
        <v>2462</v>
      </c>
      <c r="D1088" s="32" t="s">
        <v>2487</v>
      </c>
      <c r="E1088" s="32" t="s">
        <v>2519</v>
      </c>
      <c r="F1088" s="32" t="str">
        <f t="shared" si="40"/>
        <v>IT-Analyst</v>
      </c>
      <c r="G1088" s="32" t="s">
        <v>42</v>
      </c>
      <c r="H1088" s="36">
        <v>44966.866122685184</v>
      </c>
      <c r="I1088" s="36">
        <v>44967.866122685184</v>
      </c>
      <c r="J1088" s="36">
        <f>I1088+AE1088</f>
        <v>44973.866122685184</v>
      </c>
      <c r="K1088" s="36">
        <f>J1088+AF1088</f>
        <v>44996.866122685184</v>
      </c>
      <c r="L1088" s="38" t="s">
        <v>46</v>
      </c>
      <c r="M1088" s="39">
        <v>44976.866122685184</v>
      </c>
      <c r="N1088" s="32" t="s">
        <v>48</v>
      </c>
      <c r="O1088" s="32" t="s">
        <v>24</v>
      </c>
      <c r="P1088" s="36"/>
      <c r="Q1088" s="32"/>
      <c r="R1088" s="32"/>
      <c r="S1088" s="32"/>
      <c r="T1088" s="36"/>
      <c r="U1088" s="32"/>
      <c r="V1088" s="32">
        <v>0</v>
      </c>
      <c r="W1088" s="32"/>
      <c r="X1088" s="32"/>
      <c r="Y1088" s="32"/>
      <c r="Z1088" s="32"/>
      <c r="AA1088" s="32" t="s">
        <v>30</v>
      </c>
      <c r="AC1088" s="38">
        <f>ABS(M1088-J1088)</f>
        <v>3</v>
      </c>
      <c r="AD1088" s="40"/>
      <c r="AE1088" s="37">
        <v>6</v>
      </c>
      <c r="AF1088" s="37">
        <v>23</v>
      </c>
      <c r="AG1088" s="32"/>
      <c r="AH1088" s="32"/>
      <c r="AI1088" s="32"/>
      <c r="AJ1088" s="37">
        <f>I1088-H1088</f>
        <v>1</v>
      </c>
    </row>
    <row r="1089" spans="1:36" x14ac:dyDescent="0.35">
      <c r="A1089" s="32">
        <v>1135</v>
      </c>
      <c r="B1089" s="32" t="s">
        <v>1620</v>
      </c>
      <c r="C1089" s="38" t="s">
        <v>2462</v>
      </c>
      <c r="D1089" s="32" t="s">
        <v>2487</v>
      </c>
      <c r="E1089" s="32" t="s">
        <v>2519</v>
      </c>
      <c r="F1089" s="32" t="str">
        <f t="shared" si="40"/>
        <v>IT-Analyst</v>
      </c>
      <c r="G1089" s="32" t="s">
        <v>42</v>
      </c>
      <c r="H1089" s="36">
        <v>44635.796018518522</v>
      </c>
      <c r="I1089" s="36">
        <v>44638.796018518522</v>
      </c>
      <c r="J1089" s="36">
        <f>I1089+AE1089</f>
        <v>44639.796018518522</v>
      </c>
      <c r="K1089" s="36">
        <f>J1089+AF1089</f>
        <v>44648.796018518522</v>
      </c>
      <c r="L1089" s="38" t="s">
        <v>46</v>
      </c>
      <c r="M1089" s="39">
        <v>44651.796018518522</v>
      </c>
      <c r="N1089" s="32" t="s">
        <v>21</v>
      </c>
      <c r="O1089" s="32"/>
      <c r="P1089" s="36">
        <v>44653.796018518522</v>
      </c>
      <c r="Q1089" s="32" t="s">
        <v>21</v>
      </c>
      <c r="R1089" s="32"/>
      <c r="S1089" s="32"/>
      <c r="T1089" s="36">
        <v>44652.796018518522</v>
      </c>
      <c r="U1089" s="32"/>
      <c r="V1089" s="32">
        <v>0</v>
      </c>
      <c r="W1089" s="32"/>
      <c r="X1089" s="32"/>
      <c r="Y1089" s="32"/>
      <c r="Z1089" s="32"/>
      <c r="AA1089" s="32"/>
      <c r="AC1089" s="38">
        <f>ABS(M1089-J1089)</f>
        <v>12</v>
      </c>
      <c r="AD1089" s="40"/>
      <c r="AE1089" s="37">
        <v>1</v>
      </c>
      <c r="AF1089" s="37">
        <v>9</v>
      </c>
      <c r="AG1089" s="32"/>
      <c r="AH1089" s="32"/>
      <c r="AI1089" s="32"/>
      <c r="AJ1089" s="37">
        <f>I1089-H1089</f>
        <v>3</v>
      </c>
    </row>
    <row r="1090" spans="1:36" x14ac:dyDescent="0.35">
      <c r="A1090" s="32">
        <v>1128</v>
      </c>
      <c r="B1090" s="32" t="s">
        <v>1664</v>
      </c>
      <c r="C1090" s="38" t="s">
        <v>2462</v>
      </c>
      <c r="D1090" s="32" t="s">
        <v>2487</v>
      </c>
      <c r="E1090" s="32" t="s">
        <v>2519</v>
      </c>
      <c r="F1090" s="32" t="str">
        <f t="shared" si="40"/>
        <v>IT-Analyst</v>
      </c>
      <c r="G1090" s="32" t="s">
        <v>42</v>
      </c>
      <c r="H1090" s="36">
        <v>45093.561550925922</v>
      </c>
      <c r="I1090" s="36">
        <v>45096.561550925922</v>
      </c>
      <c r="J1090" s="36">
        <f>I1090+AE1090</f>
        <v>45102.561550925922</v>
      </c>
      <c r="K1090" s="36">
        <f>J1090+AF1090</f>
        <v>45116.561550925922</v>
      </c>
      <c r="L1090" s="38" t="s">
        <v>46</v>
      </c>
      <c r="M1090" s="39">
        <v>45108.561550925922</v>
      </c>
      <c r="N1090" s="32" t="s">
        <v>21</v>
      </c>
      <c r="O1090" s="32"/>
      <c r="P1090" s="36">
        <v>45110.561550925922</v>
      </c>
      <c r="Q1090" s="32" t="s">
        <v>21</v>
      </c>
      <c r="R1090" s="32"/>
      <c r="S1090" s="32"/>
      <c r="T1090" s="36">
        <v>45109.561550925922</v>
      </c>
      <c r="U1090" s="32"/>
      <c r="V1090" s="32">
        <v>0</v>
      </c>
      <c r="W1090" s="32"/>
      <c r="X1090" s="32"/>
      <c r="Y1090" s="32"/>
      <c r="Z1090" s="32"/>
      <c r="AA1090" s="32"/>
      <c r="AC1090" s="38">
        <f>ABS(M1090-J1090)</f>
        <v>6</v>
      </c>
      <c r="AD1090" s="40"/>
      <c r="AE1090" s="37">
        <v>6</v>
      </c>
      <c r="AF1090" s="37">
        <v>14</v>
      </c>
      <c r="AG1090" s="32"/>
      <c r="AH1090" s="32"/>
      <c r="AI1090" s="32"/>
      <c r="AJ1090" s="37">
        <f>I1090-H1090</f>
        <v>3</v>
      </c>
    </row>
    <row r="1091" spans="1:36" x14ac:dyDescent="0.35">
      <c r="A1091" s="32">
        <v>1081</v>
      </c>
      <c r="B1091" s="32" t="s">
        <v>1781</v>
      </c>
      <c r="C1091" s="38" t="s">
        <v>2462</v>
      </c>
      <c r="D1091" s="32" t="s">
        <v>2487</v>
      </c>
      <c r="E1091" s="32" t="s">
        <v>2519</v>
      </c>
      <c r="F1091" s="32" t="str">
        <f t="shared" ref="F1091:F1154" si="41">_xlfn.CONCAT(C1091,"-",E1091)</f>
        <v>IT-Analyst</v>
      </c>
      <c r="G1091" s="32" t="s">
        <v>42</v>
      </c>
      <c r="H1091" s="36">
        <v>44891.976215277777</v>
      </c>
      <c r="I1091" s="36">
        <v>44895.976215277777</v>
      </c>
      <c r="J1091" s="36">
        <f>I1091+AE1091</f>
        <v>44899.976215277777</v>
      </c>
      <c r="K1091" s="36">
        <f>J1091+AF1091</f>
        <v>44907.976215277777</v>
      </c>
      <c r="L1091" s="38" t="s">
        <v>46</v>
      </c>
      <c r="M1091" s="39">
        <v>44907.976215277777</v>
      </c>
      <c r="N1091" s="32" t="s">
        <v>48</v>
      </c>
      <c r="O1091" s="32" t="s">
        <v>25</v>
      </c>
      <c r="P1091" s="36"/>
      <c r="Q1091" s="32"/>
      <c r="R1091" s="32"/>
      <c r="S1091" s="32"/>
      <c r="T1091" s="36"/>
      <c r="U1091" s="32"/>
      <c r="V1091" s="32">
        <v>0</v>
      </c>
      <c r="W1091" s="32"/>
      <c r="X1091" s="32"/>
      <c r="Y1091" s="32"/>
      <c r="Z1091" s="32"/>
      <c r="AA1091" s="32" t="s">
        <v>30</v>
      </c>
      <c r="AC1091" s="38">
        <f>ABS(M1091-J1091)</f>
        <v>8</v>
      </c>
      <c r="AD1091" s="40"/>
      <c r="AE1091" s="37">
        <v>4</v>
      </c>
      <c r="AF1091" s="37">
        <v>8</v>
      </c>
      <c r="AG1091" s="32"/>
      <c r="AH1091" s="32"/>
      <c r="AI1091" s="32"/>
      <c r="AJ1091" s="37">
        <f>I1091-H1091</f>
        <v>4</v>
      </c>
    </row>
    <row r="1092" spans="1:36" x14ac:dyDescent="0.35">
      <c r="A1092" s="32">
        <v>1049</v>
      </c>
      <c r="B1092" s="32" t="s">
        <v>2409</v>
      </c>
      <c r="C1092" s="38" t="s">
        <v>2462</v>
      </c>
      <c r="D1092" s="32" t="s">
        <v>2487</v>
      </c>
      <c r="E1092" s="32" t="s">
        <v>2519</v>
      </c>
      <c r="F1092" s="32" t="str">
        <f t="shared" si="41"/>
        <v>IT-Analyst</v>
      </c>
      <c r="G1092" s="32" t="s">
        <v>42</v>
      </c>
      <c r="H1092" s="36">
        <v>44884.960578703707</v>
      </c>
      <c r="I1092" s="36">
        <v>44885.960578703707</v>
      </c>
      <c r="J1092" s="36">
        <f>I1092+AE1092</f>
        <v>44891.960578703707</v>
      </c>
      <c r="K1092" s="36">
        <f>J1092+AF1092</f>
        <v>44918.960578703707</v>
      </c>
      <c r="L1092" s="38" t="s">
        <v>46</v>
      </c>
      <c r="M1092" s="39">
        <v>44905.960578703707</v>
      </c>
      <c r="N1092" s="32" t="s">
        <v>48</v>
      </c>
      <c r="O1092" s="32" t="s">
        <v>24</v>
      </c>
      <c r="P1092" s="36"/>
      <c r="Q1092" s="32"/>
      <c r="R1092" s="32"/>
      <c r="S1092" s="32"/>
      <c r="T1092" s="36"/>
      <c r="U1092" s="32"/>
      <c r="V1092" s="32">
        <v>0</v>
      </c>
      <c r="W1092" s="32"/>
      <c r="X1092" s="32"/>
      <c r="Y1092" s="32"/>
      <c r="Z1092" s="32"/>
      <c r="AA1092" s="32" t="s">
        <v>31</v>
      </c>
      <c r="AC1092" s="38">
        <f>ABS(M1092-J1092)</f>
        <v>14</v>
      </c>
      <c r="AD1092" s="40"/>
      <c r="AE1092" s="37">
        <v>6</v>
      </c>
      <c r="AF1092" s="37">
        <v>27</v>
      </c>
      <c r="AG1092" s="32"/>
      <c r="AH1092" s="32"/>
      <c r="AI1092" s="32"/>
      <c r="AJ1092" s="37">
        <f>I1092-H1092</f>
        <v>1</v>
      </c>
    </row>
    <row r="1093" spans="1:36" x14ac:dyDescent="0.35">
      <c r="A1093" s="32">
        <v>1044</v>
      </c>
      <c r="B1093" s="32" t="s">
        <v>1622</v>
      </c>
      <c r="C1093" s="38" t="s">
        <v>2462</v>
      </c>
      <c r="D1093" s="32" t="s">
        <v>2487</v>
      </c>
      <c r="E1093" s="32" t="s">
        <v>2519</v>
      </c>
      <c r="F1093" s="32" t="str">
        <f t="shared" si="41"/>
        <v>IT-Analyst</v>
      </c>
      <c r="G1093" s="32" t="s">
        <v>42</v>
      </c>
      <c r="H1093" s="36">
        <v>44886.960578703707</v>
      </c>
      <c r="I1093" s="36">
        <v>44887.960578703707</v>
      </c>
      <c r="J1093" s="36">
        <f>I1093+AE1093</f>
        <v>44891.960578703707</v>
      </c>
      <c r="K1093" s="36">
        <f>J1093+AF1093</f>
        <v>44920.960578703707</v>
      </c>
      <c r="L1093" s="38" t="s">
        <v>46</v>
      </c>
      <c r="M1093" s="39">
        <v>44908.960578703707</v>
      </c>
      <c r="N1093" s="32" t="s">
        <v>21</v>
      </c>
      <c r="O1093" s="32"/>
      <c r="P1093" s="36">
        <v>44911.960578703707</v>
      </c>
      <c r="Q1093" s="32" t="s">
        <v>21</v>
      </c>
      <c r="R1093" s="32"/>
      <c r="S1093" s="32"/>
      <c r="T1093" s="36">
        <v>44909.960578703707</v>
      </c>
      <c r="U1093" s="32"/>
      <c r="V1093" s="32">
        <v>0</v>
      </c>
      <c r="W1093" s="32"/>
      <c r="X1093" s="32"/>
      <c r="Y1093" s="32"/>
      <c r="Z1093" s="32"/>
      <c r="AA1093" s="32"/>
      <c r="AC1093" s="38">
        <f>ABS(M1093-J1093)</f>
        <v>17</v>
      </c>
      <c r="AD1093" s="40"/>
      <c r="AE1093" s="37">
        <v>4</v>
      </c>
      <c r="AF1093" s="37">
        <v>29</v>
      </c>
      <c r="AG1093" s="32"/>
      <c r="AH1093" s="32"/>
      <c r="AI1093" s="32"/>
      <c r="AJ1093" s="37">
        <f>I1093-H1093</f>
        <v>1</v>
      </c>
    </row>
    <row r="1094" spans="1:36" x14ac:dyDescent="0.35">
      <c r="A1094" s="32">
        <v>1041</v>
      </c>
      <c r="B1094" s="32" t="s">
        <v>1536</v>
      </c>
      <c r="C1094" s="38" t="s">
        <v>2462</v>
      </c>
      <c r="D1094" s="32" t="s">
        <v>2487</v>
      </c>
      <c r="E1094" s="32" t="s">
        <v>2519</v>
      </c>
      <c r="F1094" s="32" t="str">
        <f t="shared" si="41"/>
        <v>IT-Analyst</v>
      </c>
      <c r="G1094" s="32" t="s">
        <v>42</v>
      </c>
      <c r="H1094" s="36">
        <v>44886.960578703707</v>
      </c>
      <c r="I1094" s="36">
        <v>44888.960578703707</v>
      </c>
      <c r="J1094" s="36">
        <f>I1094+AE1094</f>
        <v>44891.960578703707</v>
      </c>
      <c r="K1094" s="36">
        <f>J1094+AF1094</f>
        <v>44920.960578703707</v>
      </c>
      <c r="L1094" s="38" t="s">
        <v>46</v>
      </c>
      <c r="M1094" s="39">
        <v>44903.960578703707</v>
      </c>
      <c r="N1094" s="32" t="s">
        <v>21</v>
      </c>
      <c r="O1094" s="32"/>
      <c r="P1094" s="36">
        <v>44908.960578703707</v>
      </c>
      <c r="Q1094" s="32" t="s">
        <v>21</v>
      </c>
      <c r="R1094" s="32"/>
      <c r="S1094" s="32"/>
      <c r="T1094" s="36">
        <v>44905.960578703707</v>
      </c>
      <c r="U1094" s="32"/>
      <c r="V1094" s="32">
        <v>0</v>
      </c>
      <c r="W1094" s="32"/>
      <c r="X1094" s="32"/>
      <c r="Y1094" s="32"/>
      <c r="Z1094" s="32"/>
      <c r="AA1094" s="32"/>
      <c r="AC1094" s="38">
        <f>ABS(M1094-J1094)</f>
        <v>12</v>
      </c>
      <c r="AD1094" s="40"/>
      <c r="AE1094" s="37">
        <v>3</v>
      </c>
      <c r="AF1094" s="37">
        <v>29</v>
      </c>
      <c r="AG1094" s="32"/>
      <c r="AH1094" s="32"/>
      <c r="AI1094" s="32"/>
      <c r="AJ1094" s="37">
        <f>I1094-H1094</f>
        <v>2</v>
      </c>
    </row>
    <row r="1095" spans="1:36" x14ac:dyDescent="0.35">
      <c r="A1095" s="32">
        <v>1024</v>
      </c>
      <c r="B1095" s="32" t="s">
        <v>1695</v>
      </c>
      <c r="C1095" s="38" t="s">
        <v>2462</v>
      </c>
      <c r="D1095" s="32" t="s">
        <v>2487</v>
      </c>
      <c r="E1095" s="32" t="s">
        <v>2519</v>
      </c>
      <c r="F1095" s="32" t="str">
        <f t="shared" si="41"/>
        <v>IT-Analyst</v>
      </c>
      <c r="G1095" s="32" t="s">
        <v>42</v>
      </c>
      <c r="H1095" s="36">
        <v>44954.791134259256</v>
      </c>
      <c r="I1095" s="36">
        <v>44955.791134259256</v>
      </c>
      <c r="J1095" s="36">
        <f>I1095+AE1095</f>
        <v>44958.791134259256</v>
      </c>
      <c r="K1095" s="36">
        <f>J1095+AF1095</f>
        <v>44985.791134259256</v>
      </c>
      <c r="L1095" s="38" t="s">
        <v>46</v>
      </c>
      <c r="M1095" s="39">
        <v>44974.791134259256</v>
      </c>
      <c r="N1095" s="32" t="s">
        <v>22</v>
      </c>
      <c r="O1095" s="32"/>
      <c r="P1095" s="36">
        <v>44982.791134259256</v>
      </c>
      <c r="Q1095" s="32" t="s">
        <v>22</v>
      </c>
      <c r="R1095" s="32"/>
      <c r="S1095" s="32"/>
      <c r="T1095" s="36">
        <v>44978.791134259256</v>
      </c>
      <c r="U1095" s="32"/>
      <c r="V1095" s="32">
        <v>0</v>
      </c>
      <c r="W1095" s="32"/>
      <c r="X1095" s="32"/>
      <c r="Y1095" s="32"/>
      <c r="Z1095" s="32"/>
      <c r="AA1095" s="32"/>
      <c r="AC1095" s="38">
        <f>ABS(M1095-J1095)</f>
        <v>16</v>
      </c>
      <c r="AD1095" s="40"/>
      <c r="AE1095" s="37">
        <v>3</v>
      </c>
      <c r="AF1095" s="37">
        <v>27</v>
      </c>
      <c r="AG1095" s="32"/>
      <c r="AH1095" s="32"/>
      <c r="AI1095" s="32"/>
      <c r="AJ1095" s="37">
        <f>I1095-H1095</f>
        <v>1</v>
      </c>
    </row>
    <row r="1096" spans="1:36" x14ac:dyDescent="0.35">
      <c r="A1096" s="32">
        <v>2950</v>
      </c>
      <c r="B1096" s="32" t="s">
        <v>1782</v>
      </c>
      <c r="C1096" s="38" t="s">
        <v>2462</v>
      </c>
      <c r="D1096" s="32" t="s">
        <v>2483</v>
      </c>
      <c r="E1096" s="32" t="s">
        <v>36</v>
      </c>
      <c r="F1096" s="32" t="str">
        <f t="shared" si="41"/>
        <v>IT-Manager</v>
      </c>
      <c r="G1096" s="32" t="s">
        <v>43</v>
      </c>
      <c r="H1096" s="36">
        <v>44726.484722222223</v>
      </c>
      <c r="I1096" s="36">
        <v>44728.484722222223</v>
      </c>
      <c r="J1096" s="36">
        <f>I1096+AE1096</f>
        <v>44736.484722222223</v>
      </c>
      <c r="K1096" s="36">
        <f>J1096+AF1096</f>
        <v>44781.484722222223</v>
      </c>
      <c r="L1096" s="38" t="s">
        <v>46</v>
      </c>
      <c r="M1096" s="39">
        <v>44739.484722222223</v>
      </c>
      <c r="N1096" s="32" t="s">
        <v>48</v>
      </c>
      <c r="O1096" s="32" t="s">
        <v>26</v>
      </c>
      <c r="P1096" s="36"/>
      <c r="Q1096" s="32"/>
      <c r="R1096" s="32"/>
      <c r="S1096" s="32"/>
      <c r="T1096" s="36">
        <v>44741.484722222223</v>
      </c>
      <c r="U1096" s="32"/>
      <c r="V1096" s="32">
        <v>0</v>
      </c>
      <c r="W1096" s="32"/>
      <c r="X1096" s="32"/>
      <c r="Y1096" s="32"/>
      <c r="Z1096" s="32"/>
      <c r="AA1096" s="32" t="s">
        <v>30</v>
      </c>
      <c r="AC1096" s="38">
        <f>ABS(M1096-J1096)</f>
        <v>3</v>
      </c>
      <c r="AD1096" s="40"/>
      <c r="AE1096" s="37">
        <v>8</v>
      </c>
      <c r="AF1096" s="37">
        <v>45</v>
      </c>
      <c r="AG1096" s="32"/>
      <c r="AH1096" s="32"/>
      <c r="AI1096" s="32"/>
      <c r="AJ1096" s="37">
        <f>I1096-H1096</f>
        <v>2</v>
      </c>
    </row>
    <row r="1097" spans="1:36" x14ac:dyDescent="0.35">
      <c r="A1097" s="32">
        <v>2893</v>
      </c>
      <c r="B1097" s="32" t="s">
        <v>1784</v>
      </c>
      <c r="C1097" s="38" t="s">
        <v>2462</v>
      </c>
      <c r="D1097" s="32" t="s">
        <v>2483</v>
      </c>
      <c r="E1097" s="32" t="s">
        <v>36</v>
      </c>
      <c r="F1097" s="32" t="str">
        <f t="shared" si="41"/>
        <v>IT-Manager</v>
      </c>
      <c r="G1097" s="32" t="s">
        <v>43</v>
      </c>
      <c r="H1097" s="36">
        <v>44962.681840277779</v>
      </c>
      <c r="I1097" s="36">
        <v>44964.681840277779</v>
      </c>
      <c r="J1097" s="36">
        <f>I1097+AE1097</f>
        <v>44971.681840277779</v>
      </c>
      <c r="K1097" s="36">
        <f>J1097+AF1097</f>
        <v>45016.681840277779</v>
      </c>
      <c r="L1097" s="38" t="s">
        <v>46</v>
      </c>
      <c r="M1097" s="39">
        <v>44980.681840277779</v>
      </c>
      <c r="N1097" s="32" t="s">
        <v>48</v>
      </c>
      <c r="O1097" s="32" t="s">
        <v>24</v>
      </c>
      <c r="P1097" s="36"/>
      <c r="Q1097" s="32"/>
      <c r="R1097" s="32"/>
      <c r="S1097" s="32"/>
      <c r="T1097" s="36">
        <v>44981.681840277779</v>
      </c>
      <c r="U1097" s="32"/>
      <c r="V1097" s="32">
        <v>0</v>
      </c>
      <c r="W1097" s="32"/>
      <c r="X1097" s="32"/>
      <c r="Y1097" s="32"/>
      <c r="Z1097" s="32"/>
      <c r="AA1097" s="32" t="s">
        <v>30</v>
      </c>
      <c r="AC1097" s="38">
        <f>ABS(M1097-J1097)</f>
        <v>9</v>
      </c>
      <c r="AD1097" s="40"/>
      <c r="AE1097" s="37">
        <v>7</v>
      </c>
      <c r="AF1097" s="37">
        <v>45</v>
      </c>
      <c r="AG1097" s="32"/>
      <c r="AH1097" s="32"/>
      <c r="AI1097" s="32"/>
      <c r="AJ1097" s="37">
        <f>I1097-H1097</f>
        <v>2</v>
      </c>
    </row>
    <row r="1098" spans="1:36" x14ac:dyDescent="0.35">
      <c r="A1098" s="32">
        <v>2588</v>
      </c>
      <c r="B1098" s="32" t="s">
        <v>1484</v>
      </c>
      <c r="C1098" s="38" t="s">
        <v>2462</v>
      </c>
      <c r="D1098" s="32" t="s">
        <v>2483</v>
      </c>
      <c r="E1098" s="32" t="s">
        <v>36</v>
      </c>
      <c r="F1098" s="32" t="str">
        <f t="shared" si="41"/>
        <v>IT-Manager</v>
      </c>
      <c r="G1098" s="32" t="s">
        <v>43</v>
      </c>
      <c r="H1098" s="36">
        <v>44782.038506944446</v>
      </c>
      <c r="I1098" s="36">
        <v>44786.038506944446</v>
      </c>
      <c r="J1098" s="36">
        <f>I1098+AE1098</f>
        <v>44791.038506944446</v>
      </c>
      <c r="K1098" s="36">
        <f>J1098+AF1098</f>
        <v>44816.038506944446</v>
      </c>
      <c r="L1098" s="38" t="s">
        <v>46</v>
      </c>
      <c r="M1098" s="39">
        <v>44796.038506944446</v>
      </c>
      <c r="N1098" s="32" t="s">
        <v>21</v>
      </c>
      <c r="O1098" s="32"/>
      <c r="P1098" s="36">
        <v>44801.038506944446</v>
      </c>
      <c r="Q1098" s="32" t="s">
        <v>21</v>
      </c>
      <c r="R1098" s="32"/>
      <c r="S1098" s="32"/>
      <c r="T1098" s="36">
        <v>44797.038506944446</v>
      </c>
      <c r="U1098" s="32"/>
      <c r="V1098" s="32">
        <v>0</v>
      </c>
      <c r="W1098" s="32"/>
      <c r="X1098" s="32"/>
      <c r="Y1098" s="32"/>
      <c r="Z1098" s="32"/>
      <c r="AA1098" s="32"/>
      <c r="AC1098" s="38">
        <f>ABS(M1098-J1098)</f>
        <v>5</v>
      </c>
      <c r="AD1098" s="40"/>
      <c r="AE1098" s="37">
        <v>5</v>
      </c>
      <c r="AF1098" s="37">
        <v>25</v>
      </c>
      <c r="AG1098" s="32"/>
      <c r="AH1098" s="32"/>
      <c r="AI1098" s="32"/>
      <c r="AJ1098" s="37">
        <f>I1098-H1098</f>
        <v>4</v>
      </c>
    </row>
    <row r="1099" spans="1:36" x14ac:dyDescent="0.35">
      <c r="A1099" s="32">
        <v>2419</v>
      </c>
      <c r="B1099" s="32" t="s">
        <v>1489</v>
      </c>
      <c r="C1099" s="38" t="s">
        <v>2462</v>
      </c>
      <c r="D1099" s="32" t="s">
        <v>2483</v>
      </c>
      <c r="E1099" s="32" t="s">
        <v>36</v>
      </c>
      <c r="F1099" s="32" t="str">
        <f t="shared" si="41"/>
        <v>IT-Manager</v>
      </c>
      <c r="G1099" s="32" t="s">
        <v>43</v>
      </c>
      <c r="H1099" s="36">
        <v>45006.608229166668</v>
      </c>
      <c r="I1099" s="36">
        <v>45009.608229166668</v>
      </c>
      <c r="J1099" s="36">
        <f>I1099+AE1099</f>
        <v>45015.608229166668</v>
      </c>
      <c r="K1099" s="36">
        <f>J1099+AF1099</f>
        <v>45036.608229166668</v>
      </c>
      <c r="L1099" s="38" t="s">
        <v>46</v>
      </c>
      <c r="M1099" s="39">
        <v>45019.608229166668</v>
      </c>
      <c r="N1099" s="32" t="s">
        <v>21</v>
      </c>
      <c r="O1099" s="32"/>
      <c r="P1099" s="36">
        <v>45021.608229166668</v>
      </c>
      <c r="Q1099" s="32" t="s">
        <v>21</v>
      </c>
      <c r="R1099" s="32"/>
      <c r="S1099" s="32"/>
      <c r="T1099" s="36">
        <v>45020.608229166668</v>
      </c>
      <c r="U1099" s="32"/>
      <c r="V1099" s="32">
        <v>0</v>
      </c>
      <c r="W1099" s="32"/>
      <c r="X1099" s="32"/>
      <c r="Y1099" s="32"/>
      <c r="Z1099" s="32"/>
      <c r="AA1099" s="32"/>
      <c r="AC1099" s="38">
        <f>ABS(M1099-J1099)</f>
        <v>4</v>
      </c>
      <c r="AD1099" s="40"/>
      <c r="AE1099" s="37">
        <v>6</v>
      </c>
      <c r="AF1099" s="37">
        <v>21</v>
      </c>
      <c r="AG1099" s="32"/>
      <c r="AH1099" s="32"/>
      <c r="AI1099" s="32"/>
      <c r="AJ1099" s="37">
        <f>I1099-H1099</f>
        <v>3</v>
      </c>
    </row>
    <row r="1100" spans="1:36" x14ac:dyDescent="0.35">
      <c r="A1100" s="32">
        <v>2411</v>
      </c>
      <c r="B1100" s="32" t="s">
        <v>1661</v>
      </c>
      <c r="C1100" s="38" t="s">
        <v>2462</v>
      </c>
      <c r="D1100" s="32" t="s">
        <v>2483</v>
      </c>
      <c r="E1100" s="32" t="s">
        <v>36</v>
      </c>
      <c r="F1100" s="32" t="str">
        <f t="shared" si="41"/>
        <v>IT-Manager</v>
      </c>
      <c r="G1100" s="32" t="s">
        <v>43</v>
      </c>
      <c r="H1100" s="36">
        <v>45006.608229166668</v>
      </c>
      <c r="I1100" s="36">
        <v>45010.608229166668</v>
      </c>
      <c r="J1100" s="36">
        <f>I1100+AE1100</f>
        <v>45015.608229166668</v>
      </c>
      <c r="K1100" s="36">
        <f>J1100+AF1100</f>
        <v>45024.608229166668</v>
      </c>
      <c r="L1100" s="38" t="s">
        <v>46</v>
      </c>
      <c r="M1100" s="39">
        <v>45022.608229166668</v>
      </c>
      <c r="N1100" s="32" t="s">
        <v>21</v>
      </c>
      <c r="O1100" s="32"/>
      <c r="P1100" s="36">
        <v>45027.608229166668</v>
      </c>
      <c r="Q1100" s="32" t="s">
        <v>21</v>
      </c>
      <c r="R1100" s="32"/>
      <c r="S1100" s="32"/>
      <c r="T1100" s="36">
        <v>45023.608229166668</v>
      </c>
      <c r="U1100" s="32"/>
      <c r="V1100" s="32">
        <v>0</v>
      </c>
      <c r="W1100" s="32"/>
      <c r="X1100" s="32"/>
      <c r="Y1100" s="32"/>
      <c r="Z1100" s="32"/>
      <c r="AA1100" s="32"/>
      <c r="AC1100" s="38">
        <f>ABS(M1100-J1100)</f>
        <v>7</v>
      </c>
      <c r="AD1100" s="40"/>
      <c r="AE1100" s="37">
        <v>5</v>
      </c>
      <c r="AF1100" s="37">
        <v>9</v>
      </c>
      <c r="AG1100" s="32"/>
      <c r="AH1100" s="32"/>
      <c r="AI1100" s="32"/>
      <c r="AJ1100" s="37">
        <f>I1100-H1100</f>
        <v>4</v>
      </c>
    </row>
    <row r="1101" spans="1:36" x14ac:dyDescent="0.35">
      <c r="A1101" s="32">
        <v>1960</v>
      </c>
      <c r="B1101" s="32" t="s">
        <v>1621</v>
      </c>
      <c r="C1101" s="38" t="s">
        <v>2462</v>
      </c>
      <c r="D1101" s="32" t="s">
        <v>2483</v>
      </c>
      <c r="E1101" s="32" t="s">
        <v>36</v>
      </c>
      <c r="F1101" s="32" t="str">
        <f t="shared" si="41"/>
        <v>IT-Manager</v>
      </c>
      <c r="G1101" s="32" t="s">
        <v>43</v>
      </c>
      <c r="H1101" s="36">
        <v>44819.042395833334</v>
      </c>
      <c r="I1101" s="36">
        <v>44820.042395833334</v>
      </c>
      <c r="J1101" s="36">
        <f>I1101+AE1101</f>
        <v>44825.042395833334</v>
      </c>
      <c r="K1101" s="36">
        <f>J1101+AF1101</f>
        <v>44849.042395833334</v>
      </c>
      <c r="L1101" s="38" t="s">
        <v>46</v>
      </c>
      <c r="M1101" s="39">
        <v>44837.042395833334</v>
      </c>
      <c r="N1101" s="32" t="s">
        <v>21</v>
      </c>
      <c r="O1101" s="32"/>
      <c r="P1101" s="36">
        <v>44840.042395833334</v>
      </c>
      <c r="Q1101" s="32" t="s">
        <v>21</v>
      </c>
      <c r="R1101" s="32"/>
      <c r="S1101" s="32"/>
      <c r="T1101" s="36">
        <v>44838.042395833334</v>
      </c>
      <c r="U1101" s="32"/>
      <c r="V1101" s="32">
        <v>0</v>
      </c>
      <c r="W1101" s="32"/>
      <c r="X1101" s="32"/>
      <c r="Y1101" s="32"/>
      <c r="Z1101" s="32"/>
      <c r="AA1101" s="32"/>
      <c r="AC1101" s="38">
        <f>ABS(M1101-J1101)</f>
        <v>12</v>
      </c>
      <c r="AD1101" s="40"/>
      <c r="AE1101" s="37">
        <v>5</v>
      </c>
      <c r="AF1101" s="37">
        <v>24</v>
      </c>
      <c r="AG1101" s="32"/>
      <c r="AH1101" s="32"/>
      <c r="AI1101" s="32"/>
      <c r="AJ1101" s="37">
        <f>I1101-H1101</f>
        <v>1</v>
      </c>
    </row>
    <row r="1102" spans="1:36" x14ac:dyDescent="0.35">
      <c r="A1102" s="32">
        <v>1902</v>
      </c>
      <c r="B1102" s="32" t="s">
        <v>1532</v>
      </c>
      <c r="C1102" s="38" t="s">
        <v>2462</v>
      </c>
      <c r="D1102" s="32" t="s">
        <v>2483</v>
      </c>
      <c r="E1102" s="32" t="s">
        <v>36</v>
      </c>
      <c r="F1102" s="32" t="str">
        <f t="shared" si="41"/>
        <v>IT-Manager</v>
      </c>
      <c r="G1102" s="32" t="s">
        <v>43</v>
      </c>
      <c r="H1102" s="36">
        <v>44994.686469907407</v>
      </c>
      <c r="I1102" s="36">
        <v>44996.686469907407</v>
      </c>
      <c r="J1102" s="36">
        <f>I1102+AE1102</f>
        <v>45001.686469907407</v>
      </c>
      <c r="K1102" s="36">
        <f>J1102+AF1102</f>
        <v>45009.686469907407</v>
      </c>
      <c r="L1102" s="38" t="s">
        <v>46</v>
      </c>
      <c r="M1102" s="39">
        <v>45004.686469907407</v>
      </c>
      <c r="N1102" s="32" t="s">
        <v>21</v>
      </c>
      <c r="O1102" s="32"/>
      <c r="P1102" s="36">
        <v>45009.686469907407</v>
      </c>
      <c r="Q1102" s="32" t="s">
        <v>21</v>
      </c>
      <c r="R1102" s="32"/>
      <c r="S1102" s="32"/>
      <c r="T1102" s="36">
        <v>45007.686469907407</v>
      </c>
      <c r="U1102" s="32"/>
      <c r="V1102" s="32">
        <v>0</v>
      </c>
      <c r="W1102" s="32"/>
      <c r="X1102" s="32"/>
      <c r="Y1102" s="32"/>
      <c r="Z1102" s="32"/>
      <c r="AA1102" s="32"/>
      <c r="AC1102" s="38">
        <f>ABS(M1102-J1102)</f>
        <v>3</v>
      </c>
      <c r="AD1102" s="40"/>
      <c r="AE1102" s="37">
        <v>5</v>
      </c>
      <c r="AF1102" s="37">
        <v>8</v>
      </c>
      <c r="AG1102" s="32"/>
      <c r="AH1102" s="32"/>
      <c r="AI1102" s="32"/>
      <c r="AJ1102" s="37">
        <f>I1102-H1102</f>
        <v>2</v>
      </c>
    </row>
    <row r="1103" spans="1:36" x14ac:dyDescent="0.35">
      <c r="A1103" s="32">
        <v>1896</v>
      </c>
      <c r="B1103" s="32" t="s">
        <v>1659</v>
      </c>
      <c r="C1103" s="38" t="s">
        <v>2462</v>
      </c>
      <c r="D1103" s="32" t="s">
        <v>2483</v>
      </c>
      <c r="E1103" s="32" t="s">
        <v>36</v>
      </c>
      <c r="F1103" s="32" t="str">
        <f t="shared" si="41"/>
        <v>IT-Manager</v>
      </c>
      <c r="G1103" s="32" t="s">
        <v>43</v>
      </c>
      <c r="H1103" s="36">
        <v>44592.278043981481</v>
      </c>
      <c r="I1103" s="36">
        <v>44594.278043981481</v>
      </c>
      <c r="J1103" s="36">
        <f>I1103+AE1103</f>
        <v>44599.278043981481</v>
      </c>
      <c r="K1103" s="36">
        <f>J1103+AF1103</f>
        <v>44613.278043981481</v>
      </c>
      <c r="L1103" s="38" t="s">
        <v>46</v>
      </c>
      <c r="M1103" s="39">
        <v>44616.278043981481</v>
      </c>
      <c r="N1103" s="32" t="s">
        <v>21</v>
      </c>
      <c r="O1103" s="32"/>
      <c r="P1103" s="36">
        <v>44621.278043981481</v>
      </c>
      <c r="Q1103" s="32" t="s">
        <v>21</v>
      </c>
      <c r="R1103" s="32"/>
      <c r="S1103" s="32"/>
      <c r="T1103" s="36">
        <v>44618.278043981481</v>
      </c>
      <c r="U1103" s="32"/>
      <c r="V1103" s="32">
        <v>0</v>
      </c>
      <c r="W1103" s="32"/>
      <c r="X1103" s="32"/>
      <c r="Y1103" s="32"/>
      <c r="Z1103" s="32"/>
      <c r="AA1103" s="32"/>
      <c r="AC1103" s="38">
        <f>ABS(M1103-J1103)</f>
        <v>17</v>
      </c>
      <c r="AD1103" s="40"/>
      <c r="AE1103" s="37">
        <v>5</v>
      </c>
      <c r="AF1103" s="37">
        <v>14</v>
      </c>
      <c r="AG1103" s="32"/>
      <c r="AH1103" s="32"/>
      <c r="AI1103" s="32"/>
      <c r="AJ1103" s="37">
        <f>I1103-H1103</f>
        <v>2</v>
      </c>
    </row>
    <row r="1104" spans="1:36" x14ac:dyDescent="0.35">
      <c r="A1104" s="32">
        <v>1891</v>
      </c>
      <c r="B1104" s="32" t="s">
        <v>1570</v>
      </c>
      <c r="C1104" s="38" t="s">
        <v>2462</v>
      </c>
      <c r="D1104" s="32" t="s">
        <v>2483</v>
      </c>
      <c r="E1104" s="32" t="s">
        <v>36</v>
      </c>
      <c r="F1104" s="32" t="str">
        <f t="shared" si="41"/>
        <v>IT-Manager</v>
      </c>
      <c r="G1104" s="32" t="s">
        <v>43</v>
      </c>
      <c r="H1104" s="36">
        <v>44591.278043981481</v>
      </c>
      <c r="I1104" s="36">
        <v>44594.278043981481</v>
      </c>
      <c r="J1104" s="36">
        <f>I1104+AE1104</f>
        <v>44599.278043981481</v>
      </c>
      <c r="K1104" s="36">
        <f>J1104+AF1104</f>
        <v>44625.278043981481</v>
      </c>
      <c r="L1104" s="38" t="s">
        <v>46</v>
      </c>
      <c r="M1104" s="39">
        <v>44613.278043981481</v>
      </c>
      <c r="N1104" s="32" t="s">
        <v>21</v>
      </c>
      <c r="O1104" s="32"/>
      <c r="P1104" s="36">
        <v>44618.278043981481</v>
      </c>
      <c r="Q1104" s="32" t="s">
        <v>21</v>
      </c>
      <c r="R1104" s="32"/>
      <c r="S1104" s="32"/>
      <c r="T1104" s="36">
        <v>44617.278043981481</v>
      </c>
      <c r="U1104" s="32"/>
      <c r="V1104" s="32">
        <v>0</v>
      </c>
      <c r="W1104" s="32"/>
      <c r="X1104" s="32"/>
      <c r="Y1104" s="32"/>
      <c r="Z1104" s="32"/>
      <c r="AA1104" s="32"/>
      <c r="AC1104" s="38">
        <f>ABS(M1104-J1104)</f>
        <v>14</v>
      </c>
      <c r="AD1104" s="40"/>
      <c r="AE1104" s="37">
        <v>5</v>
      </c>
      <c r="AF1104" s="37">
        <v>26</v>
      </c>
      <c r="AG1104" s="32"/>
      <c r="AH1104" s="32"/>
      <c r="AI1104" s="32"/>
      <c r="AJ1104" s="37">
        <f>I1104-H1104</f>
        <v>3</v>
      </c>
    </row>
    <row r="1105" spans="1:38" x14ac:dyDescent="0.35">
      <c r="A1105" s="32">
        <v>1780</v>
      </c>
      <c r="B1105" s="32" t="s">
        <v>1780</v>
      </c>
      <c r="C1105" s="38" t="s">
        <v>2462</v>
      </c>
      <c r="D1105" s="32" t="s">
        <v>2483</v>
      </c>
      <c r="E1105" s="32" t="s">
        <v>36</v>
      </c>
      <c r="F1105" s="32" t="str">
        <f t="shared" si="41"/>
        <v>IT-Manager</v>
      </c>
      <c r="G1105" s="32" t="s">
        <v>43</v>
      </c>
      <c r="H1105" s="36">
        <v>44712.825856481482</v>
      </c>
      <c r="I1105" s="36">
        <v>44713.825856481482</v>
      </c>
      <c r="J1105" s="36">
        <f>I1105+AE1105</f>
        <v>44718.825856481482</v>
      </c>
      <c r="K1105" s="36">
        <f>J1105+AF1105</f>
        <v>44729.825856481482</v>
      </c>
      <c r="L1105" s="38" t="s">
        <v>46</v>
      </c>
      <c r="M1105" s="39">
        <v>44729.825856481482</v>
      </c>
      <c r="N1105" s="32" t="s">
        <v>48</v>
      </c>
      <c r="O1105" s="32" t="s">
        <v>28</v>
      </c>
      <c r="P1105" s="36"/>
      <c r="Q1105" s="32"/>
      <c r="R1105" s="32"/>
      <c r="S1105" s="32"/>
      <c r="T1105" s="36"/>
      <c r="U1105" s="32"/>
      <c r="V1105" s="32">
        <v>0</v>
      </c>
      <c r="W1105" s="32"/>
      <c r="X1105" s="32"/>
      <c r="Y1105" s="32"/>
      <c r="Z1105" s="32"/>
      <c r="AA1105" s="32" t="s">
        <v>30</v>
      </c>
      <c r="AC1105" s="38">
        <f>ABS(M1105-J1105)</f>
        <v>11</v>
      </c>
      <c r="AD1105" s="40"/>
      <c r="AE1105" s="37">
        <v>5</v>
      </c>
      <c r="AF1105" s="37">
        <v>11</v>
      </c>
      <c r="AG1105" s="32"/>
      <c r="AH1105" s="32"/>
      <c r="AI1105" s="32"/>
      <c r="AJ1105" s="37">
        <f>I1105-H1105</f>
        <v>1</v>
      </c>
    </row>
    <row r="1106" spans="1:38" x14ac:dyDescent="0.35">
      <c r="A1106" s="32">
        <v>1776</v>
      </c>
      <c r="B1106" s="32" t="s">
        <v>1779</v>
      </c>
      <c r="C1106" s="38" t="s">
        <v>2462</v>
      </c>
      <c r="D1106" s="32" t="s">
        <v>2483</v>
      </c>
      <c r="E1106" s="32" t="s">
        <v>36</v>
      </c>
      <c r="F1106" s="32" t="str">
        <f t="shared" si="41"/>
        <v>IT-Manager</v>
      </c>
      <c r="G1106" s="32" t="s">
        <v>43</v>
      </c>
      <c r="H1106" s="36">
        <v>44711.825856481482</v>
      </c>
      <c r="I1106" s="36">
        <v>44715.825856481482</v>
      </c>
      <c r="J1106" s="36">
        <f>I1106+AE1106</f>
        <v>44718.825856481482</v>
      </c>
      <c r="K1106" s="36">
        <f>J1106+AF1106</f>
        <v>44736.825856481482</v>
      </c>
      <c r="L1106" s="38" t="s">
        <v>46</v>
      </c>
      <c r="M1106" s="39">
        <v>44734.825856481482</v>
      </c>
      <c r="N1106" s="32" t="s">
        <v>48</v>
      </c>
      <c r="O1106" s="32" t="s">
        <v>27</v>
      </c>
      <c r="P1106" s="36"/>
      <c r="Q1106" s="32"/>
      <c r="R1106" s="32"/>
      <c r="S1106" s="32"/>
      <c r="T1106" s="36"/>
      <c r="U1106" s="32"/>
      <c r="V1106" s="32">
        <v>0</v>
      </c>
      <c r="W1106" s="32"/>
      <c r="X1106" s="32"/>
      <c r="Y1106" s="32"/>
      <c r="Z1106" s="32"/>
      <c r="AA1106" s="32" t="s">
        <v>30</v>
      </c>
      <c r="AC1106" s="38">
        <f>ABS(M1106-J1106)</f>
        <v>16</v>
      </c>
      <c r="AD1106" s="40"/>
      <c r="AE1106" s="37">
        <v>3</v>
      </c>
      <c r="AF1106" s="37">
        <v>18</v>
      </c>
      <c r="AG1106" s="32"/>
      <c r="AH1106" s="32"/>
      <c r="AI1106" s="32"/>
      <c r="AJ1106" s="37">
        <f>I1106-H1106</f>
        <v>4</v>
      </c>
    </row>
    <row r="1107" spans="1:38" x14ac:dyDescent="0.35">
      <c r="A1107" s="32">
        <v>1748</v>
      </c>
      <c r="B1107" s="32" t="s">
        <v>1360</v>
      </c>
      <c r="C1107" s="38" t="s">
        <v>2462</v>
      </c>
      <c r="D1107" s="32" t="s">
        <v>2483</v>
      </c>
      <c r="E1107" s="32" t="s">
        <v>36</v>
      </c>
      <c r="F1107" s="32" t="str">
        <f t="shared" si="41"/>
        <v>IT-Manager</v>
      </c>
      <c r="G1107" s="32" t="s">
        <v>43</v>
      </c>
      <c r="H1107" s="36">
        <v>44947.798078703701</v>
      </c>
      <c r="I1107" s="36">
        <v>44948.798078703701</v>
      </c>
      <c r="J1107" s="36">
        <f>I1107+AE1107</f>
        <v>44953.798078703701</v>
      </c>
      <c r="K1107" s="36">
        <f>J1107+AF1107</f>
        <v>44983.798078703701</v>
      </c>
      <c r="L1107" s="38" t="s">
        <v>46</v>
      </c>
      <c r="M1107" s="39">
        <v>44962.798078703701</v>
      </c>
      <c r="N1107" s="32" t="s">
        <v>20</v>
      </c>
      <c r="O1107" s="32"/>
      <c r="P1107" s="36">
        <v>44970.798078703701</v>
      </c>
      <c r="Q1107" s="32" t="s">
        <v>20</v>
      </c>
      <c r="R1107" s="36">
        <v>44964.798078703701</v>
      </c>
      <c r="S1107" s="36">
        <v>44967.798078703701</v>
      </c>
      <c r="T1107" s="36">
        <v>44966.798078703701</v>
      </c>
      <c r="U1107" s="36">
        <v>44972.798078703701</v>
      </c>
      <c r="V1107" s="41">
        <v>1</v>
      </c>
      <c r="W1107" s="36">
        <v>44974.798078703701</v>
      </c>
      <c r="X1107" s="36">
        <v>44975.798078703701</v>
      </c>
      <c r="Y1107" s="36">
        <v>44976.798078703701</v>
      </c>
      <c r="Z1107" s="32"/>
      <c r="AA1107" s="32"/>
      <c r="AB1107" s="5">
        <v>44990.798078703701</v>
      </c>
      <c r="AC1107" s="38">
        <f>ABS(M1107-J1107)</f>
        <v>9</v>
      </c>
      <c r="AD1107" s="37">
        <f>U1107-H1107</f>
        <v>25</v>
      </c>
      <c r="AE1107" s="37">
        <v>5</v>
      </c>
      <c r="AF1107" s="37">
        <v>30</v>
      </c>
      <c r="AG1107" s="32">
        <v>180</v>
      </c>
      <c r="AH1107" s="41">
        <f>W1107-U1107</f>
        <v>2</v>
      </c>
      <c r="AI1107" s="42">
        <f>U1107-M1107</f>
        <v>10</v>
      </c>
      <c r="AJ1107" s="37">
        <f>I1107-H1107</f>
        <v>1</v>
      </c>
      <c r="AK1107">
        <f>AB1107-U1107</f>
        <v>18</v>
      </c>
      <c r="AL1107" s="11">
        <f>Y1107-X1107</f>
        <v>1</v>
      </c>
    </row>
    <row r="1108" spans="1:38" x14ac:dyDescent="0.35">
      <c r="A1108" s="32">
        <v>1619</v>
      </c>
      <c r="B1108" s="32" t="s">
        <v>1772</v>
      </c>
      <c r="C1108" s="38" t="s">
        <v>2462</v>
      </c>
      <c r="D1108" s="32" t="s">
        <v>2483</v>
      </c>
      <c r="E1108" s="32" t="s">
        <v>36</v>
      </c>
      <c r="F1108" s="32" t="str">
        <f t="shared" si="41"/>
        <v>IT-Manager</v>
      </c>
      <c r="G1108" s="32" t="s">
        <v>43</v>
      </c>
      <c r="H1108" s="36">
        <v>44848.951192129629</v>
      </c>
      <c r="I1108" s="36">
        <v>44852.951192129629</v>
      </c>
      <c r="J1108" s="36">
        <f>I1108+AE1108</f>
        <v>44858.951192129629</v>
      </c>
      <c r="K1108" s="36">
        <f>J1108+AF1108</f>
        <v>44883.951192129629</v>
      </c>
      <c r="L1108" s="38" t="s">
        <v>46</v>
      </c>
      <c r="M1108" s="39">
        <v>44863.951192129629</v>
      </c>
      <c r="N1108" s="32" t="s">
        <v>48</v>
      </c>
      <c r="O1108" s="32" t="s">
        <v>25</v>
      </c>
      <c r="P1108" s="36"/>
      <c r="Q1108" s="32"/>
      <c r="R1108" s="32"/>
      <c r="S1108" s="32"/>
      <c r="T1108" s="36">
        <v>44864.951192129629</v>
      </c>
      <c r="U1108" s="32"/>
      <c r="V1108" s="32">
        <v>0</v>
      </c>
      <c r="W1108" s="32"/>
      <c r="X1108" s="32"/>
      <c r="Y1108" s="32"/>
      <c r="Z1108" s="32"/>
      <c r="AA1108" s="32" t="s">
        <v>30</v>
      </c>
      <c r="AC1108" s="38">
        <f>ABS(M1108-J1108)</f>
        <v>5</v>
      </c>
      <c r="AD1108" s="40"/>
      <c r="AE1108" s="37">
        <v>6</v>
      </c>
      <c r="AF1108" s="37">
        <v>25</v>
      </c>
      <c r="AG1108" s="32"/>
      <c r="AH1108" s="32"/>
      <c r="AI1108" s="32"/>
      <c r="AJ1108" s="37">
        <f>I1108-H1108</f>
        <v>4</v>
      </c>
    </row>
    <row r="1109" spans="1:38" x14ac:dyDescent="0.35">
      <c r="A1109" s="32">
        <v>1574</v>
      </c>
      <c r="B1109" s="32" t="s">
        <v>1533</v>
      </c>
      <c r="C1109" s="38" t="s">
        <v>2462</v>
      </c>
      <c r="D1109" s="32" t="s">
        <v>2483</v>
      </c>
      <c r="E1109" s="32" t="s">
        <v>36</v>
      </c>
      <c r="F1109" s="32" t="str">
        <f t="shared" si="41"/>
        <v>IT-Manager</v>
      </c>
      <c r="G1109" s="32" t="s">
        <v>43</v>
      </c>
      <c r="H1109" s="36">
        <v>44809.733078703706</v>
      </c>
      <c r="I1109" s="36">
        <v>44810.733078703706</v>
      </c>
      <c r="J1109" s="36">
        <f>I1109+AE1109</f>
        <v>44813.733078703706</v>
      </c>
      <c r="K1109" s="36">
        <f>J1109+AF1109</f>
        <v>44831.733078703706</v>
      </c>
      <c r="L1109" s="38" t="s">
        <v>46</v>
      </c>
      <c r="M1109" s="39">
        <v>44824.733078703706</v>
      </c>
      <c r="N1109" s="32" t="s">
        <v>21</v>
      </c>
      <c r="O1109" s="32"/>
      <c r="P1109" s="36">
        <v>44831.733078703706</v>
      </c>
      <c r="Q1109" s="32" t="s">
        <v>21</v>
      </c>
      <c r="R1109" s="32"/>
      <c r="S1109" s="32"/>
      <c r="T1109" s="36">
        <v>44828.733078703706</v>
      </c>
      <c r="U1109" s="32"/>
      <c r="V1109" s="32">
        <v>0</v>
      </c>
      <c r="W1109" s="32"/>
      <c r="X1109" s="32"/>
      <c r="Y1109" s="32"/>
      <c r="Z1109" s="32"/>
      <c r="AA1109" s="32"/>
      <c r="AC1109" s="38">
        <f>ABS(M1109-J1109)</f>
        <v>11</v>
      </c>
      <c r="AD1109" s="40"/>
      <c r="AE1109" s="37">
        <v>3</v>
      </c>
      <c r="AF1109" s="37">
        <v>18</v>
      </c>
      <c r="AG1109" s="32"/>
      <c r="AH1109" s="32"/>
      <c r="AI1109" s="32"/>
      <c r="AJ1109" s="37">
        <f>I1109-H1109</f>
        <v>1</v>
      </c>
    </row>
    <row r="1110" spans="1:38" x14ac:dyDescent="0.35">
      <c r="A1110" s="32">
        <v>1532</v>
      </c>
      <c r="B1110" s="32" t="s">
        <v>1697</v>
      </c>
      <c r="C1110" s="38" t="s">
        <v>2462</v>
      </c>
      <c r="D1110" s="32" t="s">
        <v>2483</v>
      </c>
      <c r="E1110" s="32" t="s">
        <v>36</v>
      </c>
      <c r="F1110" s="32" t="str">
        <f t="shared" si="41"/>
        <v>IT-Manager</v>
      </c>
      <c r="G1110" s="32" t="s">
        <v>43</v>
      </c>
      <c r="H1110" s="36">
        <v>45055.546423611115</v>
      </c>
      <c r="I1110" s="36">
        <v>45058.546423611115</v>
      </c>
      <c r="J1110" s="36">
        <f>I1110+AE1110</f>
        <v>45060.546423611115</v>
      </c>
      <c r="K1110" s="36">
        <f>J1110+AF1110</f>
        <v>45079.546423611115</v>
      </c>
      <c r="L1110" s="38" t="s">
        <v>46</v>
      </c>
      <c r="M1110" s="39">
        <v>45074.546423611115</v>
      </c>
      <c r="N1110" s="32" t="s">
        <v>22</v>
      </c>
      <c r="O1110" s="32"/>
      <c r="P1110" s="36">
        <v>45077.546423611115</v>
      </c>
      <c r="Q1110" s="32" t="s">
        <v>22</v>
      </c>
      <c r="R1110" s="32"/>
      <c r="S1110" s="32"/>
      <c r="T1110" s="36">
        <v>45075.546423611115</v>
      </c>
      <c r="U1110" s="32"/>
      <c r="V1110" s="32">
        <v>0</v>
      </c>
      <c r="W1110" s="32"/>
      <c r="X1110" s="32"/>
      <c r="Y1110" s="32"/>
      <c r="Z1110" s="32"/>
      <c r="AA1110" s="32"/>
      <c r="AC1110" s="38">
        <f>ABS(M1110-J1110)</f>
        <v>14</v>
      </c>
      <c r="AD1110" s="40"/>
      <c r="AE1110" s="37">
        <v>2</v>
      </c>
      <c r="AF1110" s="37">
        <v>19</v>
      </c>
      <c r="AG1110" s="32"/>
      <c r="AH1110" s="32"/>
      <c r="AI1110" s="32"/>
      <c r="AJ1110" s="37">
        <f>I1110-H1110</f>
        <v>3</v>
      </c>
    </row>
    <row r="1111" spans="1:38" x14ac:dyDescent="0.35">
      <c r="A1111" s="32">
        <v>1459</v>
      </c>
      <c r="B1111" s="32" t="s">
        <v>1771</v>
      </c>
      <c r="C1111" s="38" t="s">
        <v>2462</v>
      </c>
      <c r="D1111" s="32" t="s">
        <v>2483</v>
      </c>
      <c r="E1111" s="32" t="s">
        <v>36</v>
      </c>
      <c r="F1111" s="32" t="str">
        <f t="shared" si="41"/>
        <v>IT-Manager</v>
      </c>
      <c r="G1111" s="32" t="s">
        <v>43</v>
      </c>
      <c r="H1111" s="36">
        <v>45023.57240740741</v>
      </c>
      <c r="I1111" s="36">
        <v>45024.57240740741</v>
      </c>
      <c r="J1111" s="36">
        <f>I1111+AE1111</f>
        <v>45029.57240740741</v>
      </c>
      <c r="K1111" s="36">
        <f>J1111+AF1111</f>
        <v>45034.57240740741</v>
      </c>
      <c r="L1111" s="38" t="s">
        <v>46</v>
      </c>
      <c r="M1111" s="39">
        <v>45040.57240740741</v>
      </c>
      <c r="N1111" s="32" t="s">
        <v>48</v>
      </c>
      <c r="O1111" s="32" t="s">
        <v>27</v>
      </c>
      <c r="P1111" s="36"/>
      <c r="Q1111" s="32"/>
      <c r="R1111" s="32"/>
      <c r="S1111" s="32"/>
      <c r="T1111" s="36">
        <v>45044.57240740741</v>
      </c>
      <c r="U1111" s="32"/>
      <c r="V1111" s="32">
        <v>0</v>
      </c>
      <c r="W1111" s="32"/>
      <c r="X1111" s="32"/>
      <c r="Y1111" s="32"/>
      <c r="Z1111" s="32"/>
      <c r="AA1111" s="32" t="s">
        <v>30</v>
      </c>
      <c r="AC1111" s="38">
        <f>ABS(M1111-J1111)</f>
        <v>11</v>
      </c>
      <c r="AD1111" s="40"/>
      <c r="AE1111" s="37">
        <v>5</v>
      </c>
      <c r="AF1111" s="37">
        <v>5</v>
      </c>
      <c r="AG1111" s="32"/>
      <c r="AH1111" s="32"/>
      <c r="AI1111" s="32"/>
      <c r="AJ1111" s="37">
        <f>I1111-H1111</f>
        <v>1</v>
      </c>
    </row>
    <row r="1112" spans="1:38" x14ac:dyDescent="0.35">
      <c r="A1112" s="32">
        <v>1453</v>
      </c>
      <c r="B1112" s="32" t="s">
        <v>1483</v>
      </c>
      <c r="C1112" s="38" t="s">
        <v>2462</v>
      </c>
      <c r="D1112" s="32" t="s">
        <v>2483</v>
      </c>
      <c r="E1112" s="32" t="s">
        <v>36</v>
      </c>
      <c r="F1112" s="32" t="str">
        <f t="shared" si="41"/>
        <v>IT-Manager</v>
      </c>
      <c r="G1112" s="32" t="s">
        <v>43</v>
      </c>
      <c r="H1112" s="36">
        <v>45022.57240740741</v>
      </c>
      <c r="I1112" s="36">
        <v>45024.57240740741</v>
      </c>
      <c r="J1112" s="36">
        <f>I1112+AE1112</f>
        <v>45029.57240740741</v>
      </c>
      <c r="K1112" s="36">
        <f>J1112+AF1112</f>
        <v>45058.57240740741</v>
      </c>
      <c r="L1112" s="38" t="s">
        <v>46</v>
      </c>
      <c r="M1112" s="39">
        <v>45033.57240740741</v>
      </c>
      <c r="N1112" s="32" t="s">
        <v>21</v>
      </c>
      <c r="O1112" s="32"/>
      <c r="P1112" s="36">
        <v>45040.57240740741</v>
      </c>
      <c r="Q1112" s="32" t="s">
        <v>21</v>
      </c>
      <c r="R1112" s="32"/>
      <c r="S1112" s="32"/>
      <c r="T1112" s="36">
        <v>45036.57240740741</v>
      </c>
      <c r="U1112" s="32"/>
      <c r="V1112" s="32">
        <v>0</v>
      </c>
      <c r="W1112" s="32"/>
      <c r="X1112" s="32"/>
      <c r="Y1112" s="32"/>
      <c r="Z1112" s="32"/>
      <c r="AA1112" s="32"/>
      <c r="AC1112" s="38">
        <f>ABS(M1112-J1112)</f>
        <v>4</v>
      </c>
      <c r="AD1112" s="40"/>
      <c r="AE1112" s="37">
        <v>5</v>
      </c>
      <c r="AF1112" s="37">
        <v>29</v>
      </c>
      <c r="AG1112" s="32"/>
      <c r="AH1112" s="32"/>
      <c r="AI1112" s="32"/>
      <c r="AJ1112" s="37">
        <f>I1112-H1112</f>
        <v>2</v>
      </c>
    </row>
    <row r="1113" spans="1:38" x14ac:dyDescent="0.35">
      <c r="A1113" s="32">
        <v>1426</v>
      </c>
      <c r="B1113" s="32" t="s">
        <v>1776</v>
      </c>
      <c r="C1113" s="38" t="s">
        <v>2462</v>
      </c>
      <c r="D1113" s="32" t="s">
        <v>2483</v>
      </c>
      <c r="E1113" s="32" t="s">
        <v>2529</v>
      </c>
      <c r="F1113" s="32" t="str">
        <f t="shared" si="41"/>
        <v>IT-Quality Assurance</v>
      </c>
      <c r="G1113" s="32" t="s">
        <v>43</v>
      </c>
      <c r="H1113" s="36">
        <v>44657.11314814815</v>
      </c>
      <c r="I1113" s="36">
        <v>44661.11314814815</v>
      </c>
      <c r="J1113" s="36">
        <f>I1113+AE1113</f>
        <v>44666.11314814815</v>
      </c>
      <c r="K1113" s="36">
        <f>J1113+AF1113</f>
        <v>44689.11314814815</v>
      </c>
      <c r="L1113" s="38" t="s">
        <v>46</v>
      </c>
      <c r="M1113" s="39">
        <v>44674.11314814815</v>
      </c>
      <c r="N1113" s="32" t="s">
        <v>48</v>
      </c>
      <c r="O1113" s="32" t="s">
        <v>28</v>
      </c>
      <c r="P1113" s="36"/>
      <c r="Q1113" s="32"/>
      <c r="R1113" s="32"/>
      <c r="S1113" s="32"/>
      <c r="T1113" s="36">
        <v>44678.11314814815</v>
      </c>
      <c r="U1113" s="32"/>
      <c r="V1113" s="32">
        <v>0</v>
      </c>
      <c r="W1113" s="32"/>
      <c r="X1113" s="32"/>
      <c r="Y1113" s="32"/>
      <c r="Z1113" s="32"/>
      <c r="AA1113" s="32" t="s">
        <v>30</v>
      </c>
      <c r="AC1113" s="38">
        <f>ABS(M1113-J1113)</f>
        <v>8</v>
      </c>
      <c r="AD1113" s="40"/>
      <c r="AE1113" s="37">
        <v>5</v>
      </c>
      <c r="AF1113" s="37">
        <v>23</v>
      </c>
      <c r="AG1113" s="32"/>
      <c r="AH1113" s="32"/>
      <c r="AI1113" s="32"/>
      <c r="AJ1113" s="37">
        <f>I1113-H1113</f>
        <v>4</v>
      </c>
    </row>
    <row r="1114" spans="1:38" x14ac:dyDescent="0.35">
      <c r="A1114" s="32">
        <v>1316</v>
      </c>
      <c r="B1114" s="32" t="s">
        <v>1439</v>
      </c>
      <c r="C1114" s="38" t="s">
        <v>2462</v>
      </c>
      <c r="D1114" s="32" t="s">
        <v>2483</v>
      </c>
      <c r="E1114" s="32" t="s">
        <v>2529</v>
      </c>
      <c r="F1114" s="32" t="str">
        <f t="shared" si="41"/>
        <v>IT-Quality Assurance</v>
      </c>
      <c r="G1114" s="32" t="s">
        <v>43</v>
      </c>
      <c r="H1114" s="36">
        <v>45151.233067129629</v>
      </c>
      <c r="I1114" s="36">
        <v>45152.233067129629</v>
      </c>
      <c r="J1114" s="36">
        <f>I1114+AE1114</f>
        <v>45155.233067129629</v>
      </c>
      <c r="K1114" s="36">
        <f>J1114+AF1114</f>
        <v>45170.233067129629</v>
      </c>
      <c r="L1114" s="38" t="s">
        <v>46</v>
      </c>
      <c r="M1114" s="39">
        <v>45172.233067129629</v>
      </c>
      <c r="N1114" s="32" t="s">
        <v>20</v>
      </c>
      <c r="O1114" s="32"/>
      <c r="P1114" s="36">
        <v>45178.233067129629</v>
      </c>
      <c r="Q1114" s="32" t="s">
        <v>20</v>
      </c>
      <c r="R1114" s="36">
        <v>45173.233067129629</v>
      </c>
      <c r="S1114" s="36">
        <v>45175.233067129629</v>
      </c>
      <c r="T1114" s="36">
        <v>45175.233067129629</v>
      </c>
      <c r="U1114" s="36">
        <v>45182.233067129629</v>
      </c>
      <c r="V1114" s="41">
        <v>1</v>
      </c>
      <c r="W1114" s="36">
        <v>45184.233067129629</v>
      </c>
      <c r="X1114" s="36">
        <v>45187.233067129629</v>
      </c>
      <c r="Y1114" s="36">
        <v>45188.233067129629</v>
      </c>
      <c r="Z1114" s="32"/>
      <c r="AA1114" s="32"/>
      <c r="AB1114" s="5">
        <v>45209.233067129629</v>
      </c>
      <c r="AC1114" s="38">
        <f>ABS(M1114-J1114)</f>
        <v>17</v>
      </c>
      <c r="AD1114" s="37">
        <f>U1114-H1114</f>
        <v>31</v>
      </c>
      <c r="AE1114" s="37">
        <v>3</v>
      </c>
      <c r="AF1114" s="37">
        <v>15</v>
      </c>
      <c r="AG1114" s="32">
        <v>130</v>
      </c>
      <c r="AH1114" s="41">
        <f>W1114-U1114</f>
        <v>2</v>
      </c>
      <c r="AI1114" s="42">
        <f>U1114-M1114</f>
        <v>10</v>
      </c>
      <c r="AJ1114" s="37">
        <f>I1114-H1114</f>
        <v>1</v>
      </c>
      <c r="AK1114">
        <f>AB1114-U1114</f>
        <v>27</v>
      </c>
      <c r="AL1114" s="11">
        <f>Y1114-X1114</f>
        <v>1</v>
      </c>
    </row>
    <row r="1115" spans="1:38" x14ac:dyDescent="0.35">
      <c r="A1115" s="32">
        <v>1314</v>
      </c>
      <c r="B1115" s="32" t="s">
        <v>1658</v>
      </c>
      <c r="C1115" s="38" t="s">
        <v>2462</v>
      </c>
      <c r="D1115" s="32" t="s">
        <v>2483</v>
      </c>
      <c r="E1115" s="32" t="s">
        <v>2529</v>
      </c>
      <c r="F1115" s="32" t="str">
        <f t="shared" si="41"/>
        <v>IT-Quality Assurance</v>
      </c>
      <c r="G1115" s="32" t="s">
        <v>43</v>
      </c>
      <c r="H1115" s="36">
        <v>45151.233067129629</v>
      </c>
      <c r="I1115" s="36">
        <v>45154.233067129629</v>
      </c>
      <c r="J1115" s="36">
        <f>I1115+AE1115</f>
        <v>45155.233067129629</v>
      </c>
      <c r="K1115" s="36">
        <f>J1115+AF1115</f>
        <v>45160.233067129629</v>
      </c>
      <c r="L1115" s="38" t="s">
        <v>46</v>
      </c>
      <c r="M1115" s="39">
        <v>45166.233067129629</v>
      </c>
      <c r="N1115" s="32" t="s">
        <v>21</v>
      </c>
      <c r="O1115" s="32"/>
      <c r="P1115" s="36">
        <v>45174.233067129629</v>
      </c>
      <c r="Q1115" s="32" t="s">
        <v>21</v>
      </c>
      <c r="R1115" s="32"/>
      <c r="S1115" s="32"/>
      <c r="T1115" s="36">
        <v>45170.233067129629</v>
      </c>
      <c r="U1115" s="32"/>
      <c r="V1115" s="32">
        <v>0</v>
      </c>
      <c r="W1115" s="32"/>
      <c r="X1115" s="32"/>
      <c r="Y1115" s="32"/>
      <c r="Z1115" s="32"/>
      <c r="AA1115" s="32"/>
      <c r="AC1115" s="38">
        <f>ABS(M1115-J1115)</f>
        <v>11</v>
      </c>
      <c r="AD1115" s="40"/>
      <c r="AE1115" s="37">
        <v>1</v>
      </c>
      <c r="AF1115" s="37">
        <v>5</v>
      </c>
      <c r="AG1115" s="32"/>
      <c r="AH1115" s="32"/>
      <c r="AI1115" s="32"/>
      <c r="AJ1115" s="37">
        <f>I1115-H1115</f>
        <v>3</v>
      </c>
    </row>
    <row r="1116" spans="1:38" x14ac:dyDescent="0.35">
      <c r="A1116" s="32">
        <v>1275</v>
      </c>
      <c r="B1116" s="32" t="s">
        <v>1783</v>
      </c>
      <c r="C1116" s="38" t="s">
        <v>2462</v>
      </c>
      <c r="D1116" s="32" t="s">
        <v>2483</v>
      </c>
      <c r="E1116" s="32" t="s">
        <v>2529</v>
      </c>
      <c r="F1116" s="32" t="str">
        <f t="shared" si="41"/>
        <v>IT-Quality Assurance</v>
      </c>
      <c r="G1116" s="32" t="s">
        <v>43</v>
      </c>
      <c r="H1116" s="36">
        <v>44711.107928240737</v>
      </c>
      <c r="I1116" s="36">
        <v>44712.107928240737</v>
      </c>
      <c r="J1116" s="36">
        <f>I1116+AE1116</f>
        <v>44717.107928240737</v>
      </c>
      <c r="K1116" s="36">
        <f>J1116+AF1116</f>
        <v>44743.107928240737</v>
      </c>
      <c r="L1116" s="38" t="s">
        <v>46</v>
      </c>
      <c r="M1116" s="39">
        <v>44723.107928240737</v>
      </c>
      <c r="N1116" s="32" t="s">
        <v>48</v>
      </c>
      <c r="O1116" s="32" t="s">
        <v>26</v>
      </c>
      <c r="P1116" s="36"/>
      <c r="Q1116" s="32"/>
      <c r="R1116" s="32"/>
      <c r="S1116" s="32"/>
      <c r="T1116" s="36">
        <v>44725.107928240737</v>
      </c>
      <c r="U1116" s="32"/>
      <c r="V1116" s="32">
        <v>0</v>
      </c>
      <c r="W1116" s="32"/>
      <c r="X1116" s="32"/>
      <c r="Y1116" s="32"/>
      <c r="Z1116" s="32"/>
      <c r="AA1116" s="32" t="s">
        <v>30</v>
      </c>
      <c r="AC1116" s="38">
        <f>ABS(M1116-J1116)</f>
        <v>6</v>
      </c>
      <c r="AD1116" s="40"/>
      <c r="AE1116" s="37">
        <v>5</v>
      </c>
      <c r="AF1116" s="37">
        <v>26</v>
      </c>
      <c r="AG1116" s="32"/>
      <c r="AH1116" s="32"/>
      <c r="AI1116" s="32"/>
      <c r="AJ1116" s="37">
        <f>I1116-H1116</f>
        <v>1</v>
      </c>
    </row>
    <row r="1117" spans="1:38" x14ac:dyDescent="0.35">
      <c r="A1117" s="32">
        <v>1042</v>
      </c>
      <c r="B1117" s="32" t="s">
        <v>1711</v>
      </c>
      <c r="C1117" s="38" t="s">
        <v>2462</v>
      </c>
      <c r="D1117" s="32" t="s">
        <v>2483</v>
      </c>
      <c r="E1117" s="32" t="s">
        <v>2529</v>
      </c>
      <c r="F1117" s="32" t="str">
        <f t="shared" si="41"/>
        <v>IT-Quality Assurance</v>
      </c>
      <c r="G1117" s="32" t="s">
        <v>43</v>
      </c>
      <c r="H1117" s="36">
        <v>44883.960578703707</v>
      </c>
      <c r="I1117" s="36">
        <v>44886.960578703707</v>
      </c>
      <c r="J1117" s="36">
        <f>I1117+AE1117</f>
        <v>44891.960578703707</v>
      </c>
      <c r="K1117" s="36">
        <f>J1117+AF1117</f>
        <v>44914.960578703707</v>
      </c>
      <c r="L1117" s="38" t="s">
        <v>46</v>
      </c>
      <c r="M1117" s="39">
        <v>44899.960578703707</v>
      </c>
      <c r="N1117" s="32" t="s">
        <v>22</v>
      </c>
      <c r="O1117" s="32"/>
      <c r="P1117" s="36">
        <v>44902.960578703707</v>
      </c>
      <c r="Q1117" s="32" t="s">
        <v>22</v>
      </c>
      <c r="R1117" s="32"/>
      <c r="S1117" s="32"/>
      <c r="T1117" s="36">
        <v>44900.960578703707</v>
      </c>
      <c r="U1117" s="32"/>
      <c r="V1117" s="32">
        <v>0</v>
      </c>
      <c r="W1117" s="32"/>
      <c r="X1117" s="32"/>
      <c r="Y1117" s="32"/>
      <c r="Z1117" s="32"/>
      <c r="AA1117" s="32"/>
      <c r="AC1117" s="38">
        <f>ABS(M1117-J1117)</f>
        <v>8</v>
      </c>
      <c r="AD1117" s="40"/>
      <c r="AE1117" s="37">
        <v>5</v>
      </c>
      <c r="AF1117" s="37">
        <v>23</v>
      </c>
      <c r="AG1117" s="32"/>
      <c r="AH1117" s="32"/>
      <c r="AI1117" s="32"/>
      <c r="AJ1117" s="37">
        <f>I1117-H1117</f>
        <v>3</v>
      </c>
    </row>
    <row r="1118" spans="1:38" x14ac:dyDescent="0.35">
      <c r="A1118" s="32">
        <v>1026</v>
      </c>
      <c r="B1118" s="32" t="s">
        <v>1487</v>
      </c>
      <c r="C1118" s="38" t="s">
        <v>2462</v>
      </c>
      <c r="D1118" s="32" t="s">
        <v>2483</v>
      </c>
      <c r="E1118" s="32" t="s">
        <v>2529</v>
      </c>
      <c r="F1118" s="32" t="str">
        <f t="shared" si="41"/>
        <v>IT-Quality Assurance</v>
      </c>
      <c r="G1118" s="32" t="s">
        <v>43</v>
      </c>
      <c r="H1118" s="36">
        <v>44949.791134259256</v>
      </c>
      <c r="I1118" s="36">
        <v>44953.791134259256</v>
      </c>
      <c r="J1118" s="36">
        <f>I1118+AE1118</f>
        <v>44958.791134259256</v>
      </c>
      <c r="K1118" s="36">
        <f>J1118+AF1118</f>
        <v>44979.791134259256</v>
      </c>
      <c r="L1118" s="38" t="s">
        <v>46</v>
      </c>
      <c r="M1118" s="39">
        <v>44973.791134259256</v>
      </c>
      <c r="N1118" s="32" t="s">
        <v>21</v>
      </c>
      <c r="O1118" s="32"/>
      <c r="P1118" s="36">
        <v>44977.791134259256</v>
      </c>
      <c r="Q1118" s="32" t="s">
        <v>21</v>
      </c>
      <c r="R1118" s="32"/>
      <c r="S1118" s="32"/>
      <c r="T1118" s="36">
        <v>44975.791134259256</v>
      </c>
      <c r="U1118" s="32"/>
      <c r="V1118" s="32">
        <v>0</v>
      </c>
      <c r="W1118" s="32"/>
      <c r="X1118" s="32"/>
      <c r="Y1118" s="32"/>
      <c r="Z1118" s="32"/>
      <c r="AA1118" s="32"/>
      <c r="AC1118" s="38">
        <f>ABS(M1118-J1118)</f>
        <v>15</v>
      </c>
      <c r="AD1118" s="40"/>
      <c r="AE1118" s="37">
        <v>5</v>
      </c>
      <c r="AF1118" s="37">
        <v>21</v>
      </c>
      <c r="AG1118" s="32"/>
      <c r="AH1118" s="32"/>
      <c r="AI1118" s="32"/>
      <c r="AJ1118" s="37">
        <f>I1118-H1118</f>
        <v>4</v>
      </c>
    </row>
    <row r="1119" spans="1:38" x14ac:dyDescent="0.35">
      <c r="A1119" s="32">
        <v>2661</v>
      </c>
      <c r="B1119" s="32" t="s">
        <v>1890</v>
      </c>
      <c r="C1119" s="38" t="s">
        <v>56</v>
      </c>
      <c r="D1119" s="32" t="s">
        <v>2500</v>
      </c>
      <c r="E1119" s="32" t="s">
        <v>2535</v>
      </c>
      <c r="F1119" s="32" t="str">
        <f t="shared" si="41"/>
        <v>HR-Specialist</v>
      </c>
      <c r="G1119" s="32" t="s">
        <v>43</v>
      </c>
      <c r="H1119" s="36">
        <v>44894.903680555559</v>
      </c>
      <c r="I1119" s="36">
        <v>44897.903680555559</v>
      </c>
      <c r="J1119" s="36">
        <f>I1119+AE1119</f>
        <v>44903.903680555559</v>
      </c>
      <c r="K1119" s="36">
        <f>J1119+AF1119</f>
        <v>44928.903680555559</v>
      </c>
      <c r="L1119" s="38" t="s">
        <v>46</v>
      </c>
      <c r="M1119" s="39">
        <v>44916.903680555559</v>
      </c>
      <c r="N1119" s="32" t="s">
        <v>48</v>
      </c>
      <c r="O1119" s="32" t="s">
        <v>25</v>
      </c>
      <c r="P1119" s="36"/>
      <c r="Q1119" s="32"/>
      <c r="R1119" s="32"/>
      <c r="S1119" s="32"/>
      <c r="T1119" s="36">
        <v>44920.903680555559</v>
      </c>
      <c r="U1119" s="32"/>
      <c r="V1119" s="32">
        <v>0</v>
      </c>
      <c r="W1119" s="32"/>
      <c r="X1119" s="32"/>
      <c r="Y1119" s="32"/>
      <c r="Z1119" s="32"/>
      <c r="AA1119" s="32" t="s">
        <v>30</v>
      </c>
      <c r="AC1119" s="38">
        <f>ABS(M1119-J1119)</f>
        <v>13</v>
      </c>
      <c r="AD1119" s="40"/>
      <c r="AE1119" s="37">
        <v>6</v>
      </c>
      <c r="AF1119" s="37">
        <v>25</v>
      </c>
      <c r="AG1119" s="32"/>
      <c r="AH1119" s="32"/>
      <c r="AI1119" s="32"/>
      <c r="AJ1119" s="37">
        <f>I1119-H1119</f>
        <v>3</v>
      </c>
    </row>
    <row r="1120" spans="1:38" x14ac:dyDescent="0.35">
      <c r="A1120" s="32">
        <v>2649</v>
      </c>
      <c r="B1120" s="32" t="s">
        <v>1959</v>
      </c>
      <c r="C1120" s="38" t="s">
        <v>56</v>
      </c>
      <c r="D1120" s="32" t="s">
        <v>2500</v>
      </c>
      <c r="E1120" s="32" t="s">
        <v>2535</v>
      </c>
      <c r="F1120" s="32" t="str">
        <f t="shared" si="41"/>
        <v>HR-Specialist</v>
      </c>
      <c r="G1120" s="32" t="s">
        <v>43</v>
      </c>
      <c r="H1120" s="36">
        <v>44587.587569444448</v>
      </c>
      <c r="I1120" s="36">
        <v>44588.587569444448</v>
      </c>
      <c r="J1120" s="36">
        <f>I1120+AE1120</f>
        <v>44593.587569444448</v>
      </c>
      <c r="K1120" s="36">
        <f>J1120+AF1120</f>
        <v>44602.587569444448</v>
      </c>
      <c r="L1120" s="38" t="s">
        <v>46</v>
      </c>
      <c r="M1120" s="39">
        <v>44604.587569444448</v>
      </c>
      <c r="N1120" s="32" t="s">
        <v>48</v>
      </c>
      <c r="O1120" s="32" t="s">
        <v>27</v>
      </c>
      <c r="P1120" s="36"/>
      <c r="Q1120" s="32"/>
      <c r="R1120" s="32"/>
      <c r="S1120" s="32"/>
      <c r="T1120" s="36">
        <v>44607.587569444448</v>
      </c>
      <c r="U1120" s="32"/>
      <c r="V1120" s="32">
        <v>0</v>
      </c>
      <c r="W1120" s="32"/>
      <c r="X1120" s="32"/>
      <c r="Y1120" s="32"/>
      <c r="Z1120" s="32"/>
      <c r="AA1120" s="32" t="s">
        <v>30</v>
      </c>
      <c r="AC1120" s="38">
        <f>ABS(M1120-J1120)</f>
        <v>11</v>
      </c>
      <c r="AD1120" s="40"/>
      <c r="AE1120" s="37">
        <v>5</v>
      </c>
      <c r="AF1120" s="37">
        <v>9</v>
      </c>
      <c r="AG1120" s="32"/>
      <c r="AH1120" s="32"/>
      <c r="AI1120" s="32"/>
      <c r="AJ1120" s="37">
        <f>I1120-H1120</f>
        <v>1</v>
      </c>
    </row>
    <row r="1121" spans="1:36" x14ac:dyDescent="0.35">
      <c r="A1121" s="32">
        <v>2643</v>
      </c>
      <c r="B1121" s="32" t="s">
        <v>2182</v>
      </c>
      <c r="C1121" s="38" t="s">
        <v>56</v>
      </c>
      <c r="D1121" s="32" t="s">
        <v>2500</v>
      </c>
      <c r="E1121" s="32" t="s">
        <v>2535</v>
      </c>
      <c r="F1121" s="32" t="str">
        <f t="shared" si="41"/>
        <v>HR-Specialist</v>
      </c>
      <c r="G1121" s="32" t="s">
        <v>43</v>
      </c>
      <c r="H1121" s="36">
        <v>44585.587569444448</v>
      </c>
      <c r="I1121" s="36">
        <v>44587.587569444448</v>
      </c>
      <c r="J1121" s="36">
        <f>I1121+AE1121</f>
        <v>44593.587569444448</v>
      </c>
      <c r="K1121" s="36">
        <f>J1121+AF1121</f>
        <v>44601.587569444448</v>
      </c>
      <c r="L1121" s="38" t="s">
        <v>46</v>
      </c>
      <c r="M1121" s="39">
        <v>44607.587569444448</v>
      </c>
      <c r="N1121" s="32" t="s">
        <v>48</v>
      </c>
      <c r="O1121" s="32" t="s">
        <v>26</v>
      </c>
      <c r="P1121" s="36"/>
      <c r="Q1121" s="32"/>
      <c r="R1121" s="32"/>
      <c r="S1121" s="32"/>
      <c r="T1121" s="36"/>
      <c r="U1121" s="32"/>
      <c r="V1121" s="32">
        <v>0</v>
      </c>
      <c r="W1121" s="32"/>
      <c r="X1121" s="32"/>
      <c r="Y1121" s="32"/>
      <c r="Z1121" s="32"/>
      <c r="AA1121" s="32" t="s">
        <v>31</v>
      </c>
      <c r="AC1121" s="38">
        <f>ABS(M1121-J1121)</f>
        <v>14</v>
      </c>
      <c r="AD1121" s="40"/>
      <c r="AE1121" s="37">
        <v>6</v>
      </c>
      <c r="AF1121" s="37">
        <v>8</v>
      </c>
      <c r="AG1121" s="32"/>
      <c r="AH1121" s="32"/>
      <c r="AI1121" s="32"/>
      <c r="AJ1121" s="37">
        <f>I1121-H1121</f>
        <v>2</v>
      </c>
    </row>
    <row r="1122" spans="1:36" x14ac:dyDescent="0.35">
      <c r="A1122" s="32">
        <v>2642</v>
      </c>
      <c r="B1122" s="32" t="s">
        <v>1840</v>
      </c>
      <c r="C1122" s="38" t="s">
        <v>56</v>
      </c>
      <c r="D1122" s="32" t="s">
        <v>2500</v>
      </c>
      <c r="E1122" s="32" t="s">
        <v>2535</v>
      </c>
      <c r="F1122" s="32" t="str">
        <f t="shared" si="41"/>
        <v>HR-Specialist</v>
      </c>
      <c r="G1122" s="32" t="s">
        <v>43</v>
      </c>
      <c r="H1122" s="36">
        <v>44586.587569444448</v>
      </c>
      <c r="I1122" s="36">
        <v>44588.587569444448</v>
      </c>
      <c r="J1122" s="36">
        <f>I1122+AE1122</f>
        <v>44593.587569444448</v>
      </c>
      <c r="K1122" s="36">
        <f>J1122+AF1122</f>
        <v>44602.587569444448</v>
      </c>
      <c r="L1122" s="38" t="s">
        <v>46</v>
      </c>
      <c r="M1122" s="39">
        <v>44597.587569444448</v>
      </c>
      <c r="N1122" s="32" t="s">
        <v>48</v>
      </c>
      <c r="O1122" s="32" t="s">
        <v>26</v>
      </c>
      <c r="P1122" s="36"/>
      <c r="Q1122" s="32"/>
      <c r="R1122" s="32"/>
      <c r="S1122" s="32"/>
      <c r="T1122" s="36">
        <v>44599.587569444448</v>
      </c>
      <c r="U1122" s="32"/>
      <c r="V1122" s="32">
        <v>0</v>
      </c>
      <c r="W1122" s="32"/>
      <c r="X1122" s="32"/>
      <c r="Y1122" s="32"/>
      <c r="Z1122" s="32"/>
      <c r="AA1122" s="32" t="s">
        <v>30</v>
      </c>
      <c r="AC1122" s="38">
        <f>ABS(M1122-J1122)</f>
        <v>4</v>
      </c>
      <c r="AD1122" s="40"/>
      <c r="AE1122" s="37">
        <v>5</v>
      </c>
      <c r="AF1122" s="37">
        <v>9</v>
      </c>
      <c r="AG1122" s="32"/>
      <c r="AH1122" s="32"/>
      <c r="AI1122" s="32"/>
      <c r="AJ1122" s="37">
        <f>I1122-H1122</f>
        <v>2</v>
      </c>
    </row>
    <row r="1123" spans="1:36" x14ac:dyDescent="0.35">
      <c r="A1123" s="32">
        <v>2375</v>
      </c>
      <c r="B1123" s="32" t="s">
        <v>2108</v>
      </c>
      <c r="C1123" s="38" t="s">
        <v>56</v>
      </c>
      <c r="D1123" s="32" t="s">
        <v>2500</v>
      </c>
      <c r="E1123" s="32" t="s">
        <v>2535</v>
      </c>
      <c r="F1123" s="32" t="str">
        <f t="shared" si="41"/>
        <v>HR-Specialist</v>
      </c>
      <c r="G1123" s="32" t="s">
        <v>43</v>
      </c>
      <c r="H1123" s="36">
        <v>45032.917395833334</v>
      </c>
      <c r="I1123" s="36">
        <v>45033.917395833334</v>
      </c>
      <c r="J1123" s="36">
        <f>I1123+AE1123</f>
        <v>45036.917395833334</v>
      </c>
      <c r="K1123" s="36">
        <f>J1123+AF1123</f>
        <v>45045.917395833334</v>
      </c>
      <c r="L1123" s="38" t="s">
        <v>46</v>
      </c>
      <c r="M1123" s="39">
        <v>45043.917395833334</v>
      </c>
      <c r="N1123" s="32" t="s">
        <v>48</v>
      </c>
      <c r="O1123" s="32" t="s">
        <v>28</v>
      </c>
      <c r="P1123" s="36"/>
      <c r="Q1123" s="32"/>
      <c r="R1123" s="32"/>
      <c r="S1123" s="32"/>
      <c r="T1123" s="36"/>
      <c r="U1123" s="32"/>
      <c r="V1123" s="32">
        <v>0</v>
      </c>
      <c r="W1123" s="32"/>
      <c r="X1123" s="32"/>
      <c r="Y1123" s="32"/>
      <c r="Z1123" s="32"/>
      <c r="AA1123" s="32" t="s">
        <v>31</v>
      </c>
      <c r="AC1123" s="38">
        <f>ABS(M1123-J1123)</f>
        <v>7</v>
      </c>
      <c r="AD1123" s="40"/>
      <c r="AE1123" s="37">
        <v>3</v>
      </c>
      <c r="AF1123" s="37">
        <v>9</v>
      </c>
      <c r="AG1123" s="32"/>
      <c r="AH1123" s="32"/>
      <c r="AI1123" s="32"/>
      <c r="AJ1123" s="37">
        <f>I1123-H1123</f>
        <v>1</v>
      </c>
    </row>
    <row r="1124" spans="1:36" x14ac:dyDescent="0.35">
      <c r="A1124" s="32">
        <v>2340</v>
      </c>
      <c r="B1124" s="32" t="s">
        <v>2241</v>
      </c>
      <c r="C1124" s="38" t="s">
        <v>56</v>
      </c>
      <c r="D1124" s="32" t="s">
        <v>2500</v>
      </c>
      <c r="E1124" s="32" t="s">
        <v>2535</v>
      </c>
      <c r="F1124" s="32" t="str">
        <f t="shared" si="41"/>
        <v>HR-Specialist</v>
      </c>
      <c r="G1124" s="32" t="s">
        <v>43</v>
      </c>
      <c r="H1124" s="36">
        <v>44691.386030092595</v>
      </c>
      <c r="I1124" s="36">
        <v>44694.386030092595</v>
      </c>
      <c r="J1124" s="36">
        <f>I1124+AE1124</f>
        <v>44700.386030092595</v>
      </c>
      <c r="K1124" s="36">
        <f>J1124+AF1124</f>
        <v>44722.386030092595</v>
      </c>
      <c r="L1124" s="38" t="s">
        <v>46</v>
      </c>
      <c r="M1124" s="39">
        <v>44710.386030092595</v>
      </c>
      <c r="N1124" s="32" t="s">
        <v>48</v>
      </c>
      <c r="O1124" s="32" t="s">
        <v>24</v>
      </c>
      <c r="P1124" s="36"/>
      <c r="Q1124" s="32"/>
      <c r="R1124" s="32"/>
      <c r="S1124" s="32"/>
      <c r="T1124" s="36">
        <v>44714.386030092595</v>
      </c>
      <c r="U1124" s="32"/>
      <c r="V1124" s="32">
        <v>0</v>
      </c>
      <c r="W1124" s="32"/>
      <c r="X1124" s="32"/>
      <c r="Y1124" s="32"/>
      <c r="Z1124" s="32"/>
      <c r="AA1124" s="32" t="s">
        <v>31</v>
      </c>
      <c r="AC1124" s="38">
        <f>ABS(M1124-J1124)</f>
        <v>10</v>
      </c>
      <c r="AD1124" s="40"/>
      <c r="AE1124" s="37">
        <v>6</v>
      </c>
      <c r="AF1124" s="37">
        <v>22</v>
      </c>
      <c r="AG1124" s="32"/>
      <c r="AH1124" s="32"/>
      <c r="AI1124" s="32"/>
      <c r="AJ1124" s="37">
        <f>I1124-H1124</f>
        <v>3</v>
      </c>
    </row>
    <row r="1125" spans="1:36" x14ac:dyDescent="0.35">
      <c r="A1125" s="32">
        <v>2338</v>
      </c>
      <c r="B1125" s="32" t="s">
        <v>2242</v>
      </c>
      <c r="C1125" s="38" t="s">
        <v>56</v>
      </c>
      <c r="D1125" s="32" t="s">
        <v>2500</v>
      </c>
      <c r="E1125" s="32" t="s">
        <v>2535</v>
      </c>
      <c r="F1125" s="32" t="str">
        <f t="shared" si="41"/>
        <v>HR-Specialist</v>
      </c>
      <c r="G1125" s="32" t="s">
        <v>43</v>
      </c>
      <c r="H1125" s="36">
        <v>44693.386030092595</v>
      </c>
      <c r="I1125" s="36">
        <v>44694.386030092595</v>
      </c>
      <c r="J1125" s="36">
        <f>I1125+AE1125</f>
        <v>44700.386030092595</v>
      </c>
      <c r="K1125" s="36">
        <f>J1125+AF1125</f>
        <v>44725.386030092595</v>
      </c>
      <c r="L1125" s="38" t="s">
        <v>46</v>
      </c>
      <c r="M1125" s="39">
        <v>44714.386030092595</v>
      </c>
      <c r="N1125" s="32" t="s">
        <v>48</v>
      </c>
      <c r="O1125" s="32" t="s">
        <v>24</v>
      </c>
      <c r="P1125" s="36"/>
      <c r="Q1125" s="32"/>
      <c r="R1125" s="32"/>
      <c r="S1125" s="32"/>
      <c r="T1125" s="36">
        <v>44715.386030092595</v>
      </c>
      <c r="U1125" s="32"/>
      <c r="V1125" s="32">
        <v>0</v>
      </c>
      <c r="W1125" s="32"/>
      <c r="X1125" s="32"/>
      <c r="Y1125" s="32"/>
      <c r="Z1125" s="32"/>
      <c r="AA1125" s="32" t="s">
        <v>31</v>
      </c>
      <c r="AC1125" s="38">
        <f>ABS(M1125-J1125)</f>
        <v>14</v>
      </c>
      <c r="AD1125" s="40"/>
      <c r="AE1125" s="37">
        <v>6</v>
      </c>
      <c r="AF1125" s="37">
        <v>25</v>
      </c>
      <c r="AG1125" s="32"/>
      <c r="AH1125" s="32"/>
      <c r="AI1125" s="32"/>
      <c r="AJ1125" s="37">
        <f>I1125-H1125</f>
        <v>1</v>
      </c>
    </row>
    <row r="1126" spans="1:36" x14ac:dyDescent="0.35">
      <c r="A1126" s="32">
        <v>2259</v>
      </c>
      <c r="B1126" s="32" t="s">
        <v>1947</v>
      </c>
      <c r="C1126" s="38" t="s">
        <v>56</v>
      </c>
      <c r="D1126" s="32" t="s">
        <v>2500</v>
      </c>
      <c r="E1126" s="32" t="s">
        <v>2535</v>
      </c>
      <c r="F1126" s="32" t="str">
        <f t="shared" si="41"/>
        <v>HR-Specialist</v>
      </c>
      <c r="G1126" s="32" t="s">
        <v>43</v>
      </c>
      <c r="H1126" s="36">
        <v>44777.68608796296</v>
      </c>
      <c r="I1126" s="36">
        <v>44781.68608796296</v>
      </c>
      <c r="J1126" s="36">
        <f>I1126+AE1126</f>
        <v>44787.68608796296</v>
      </c>
      <c r="K1126" s="36">
        <f>J1126+AF1126</f>
        <v>44798.68608796296</v>
      </c>
      <c r="L1126" s="38" t="s">
        <v>46</v>
      </c>
      <c r="M1126" s="39">
        <v>44795.68608796296</v>
      </c>
      <c r="N1126" s="32" t="s">
        <v>48</v>
      </c>
      <c r="O1126" s="32" t="s">
        <v>28</v>
      </c>
      <c r="P1126" s="36"/>
      <c r="Q1126" s="32"/>
      <c r="R1126" s="32"/>
      <c r="S1126" s="32"/>
      <c r="T1126" s="36">
        <v>44798.68608796296</v>
      </c>
      <c r="U1126" s="32"/>
      <c r="V1126" s="32">
        <v>0</v>
      </c>
      <c r="W1126" s="32"/>
      <c r="X1126" s="32"/>
      <c r="Y1126" s="32"/>
      <c r="Z1126" s="32"/>
      <c r="AA1126" s="32" t="s">
        <v>30</v>
      </c>
      <c r="AC1126" s="38">
        <f>ABS(M1126-J1126)</f>
        <v>8</v>
      </c>
      <c r="AD1126" s="40"/>
      <c r="AE1126" s="37">
        <v>6</v>
      </c>
      <c r="AF1126" s="37">
        <v>11</v>
      </c>
      <c r="AG1126" s="32"/>
      <c r="AH1126" s="32"/>
      <c r="AI1126" s="32"/>
      <c r="AJ1126" s="37">
        <f>I1126-H1126</f>
        <v>4</v>
      </c>
    </row>
    <row r="1127" spans="1:36" x14ac:dyDescent="0.35">
      <c r="A1127" s="32">
        <v>2148</v>
      </c>
      <c r="B1127" s="32" t="s">
        <v>1835</v>
      </c>
      <c r="C1127" s="38" t="s">
        <v>56</v>
      </c>
      <c r="D1127" s="32" t="s">
        <v>2500</v>
      </c>
      <c r="E1127" s="32" t="s">
        <v>2535</v>
      </c>
      <c r="F1127" s="32" t="str">
        <f t="shared" si="41"/>
        <v>HR-Specialist</v>
      </c>
      <c r="G1127" s="32" t="s">
        <v>43</v>
      </c>
      <c r="H1127" s="36">
        <v>44747.830833333333</v>
      </c>
      <c r="I1127" s="36">
        <v>44748.830833333333</v>
      </c>
      <c r="J1127" s="36">
        <f>I1127+AE1127</f>
        <v>44754.830833333333</v>
      </c>
      <c r="K1127" s="36">
        <f>J1127+AF1127</f>
        <v>44771.830833333333</v>
      </c>
      <c r="L1127" s="38" t="s">
        <v>46</v>
      </c>
      <c r="M1127" s="39">
        <v>44769.830833333333</v>
      </c>
      <c r="N1127" s="32" t="s">
        <v>48</v>
      </c>
      <c r="O1127" s="32" t="s">
        <v>26</v>
      </c>
      <c r="P1127" s="36"/>
      <c r="Q1127" s="32"/>
      <c r="R1127" s="32"/>
      <c r="S1127" s="32"/>
      <c r="T1127" s="36">
        <v>44772.830833333333</v>
      </c>
      <c r="U1127" s="32"/>
      <c r="V1127" s="32">
        <v>0</v>
      </c>
      <c r="W1127" s="32"/>
      <c r="X1127" s="32"/>
      <c r="Y1127" s="32"/>
      <c r="Z1127" s="32"/>
      <c r="AA1127" s="32" t="s">
        <v>30</v>
      </c>
      <c r="AC1127" s="38">
        <f>ABS(M1127-J1127)</f>
        <v>15</v>
      </c>
      <c r="AD1127" s="40"/>
      <c r="AE1127" s="37">
        <v>6</v>
      </c>
      <c r="AF1127" s="37">
        <v>17</v>
      </c>
      <c r="AG1127" s="32"/>
      <c r="AH1127" s="32"/>
      <c r="AI1127" s="32"/>
      <c r="AJ1127" s="37">
        <f>I1127-H1127</f>
        <v>1</v>
      </c>
    </row>
    <row r="1128" spans="1:36" x14ac:dyDescent="0.35">
      <c r="A1128" s="32">
        <v>2059</v>
      </c>
      <c r="B1128" s="32" t="s">
        <v>1889</v>
      </c>
      <c r="C1128" s="38" t="s">
        <v>56</v>
      </c>
      <c r="D1128" s="32" t="s">
        <v>2500</v>
      </c>
      <c r="E1128" s="32" t="s">
        <v>2535</v>
      </c>
      <c r="F1128" s="32" t="str">
        <f t="shared" si="41"/>
        <v>HR-Specialist</v>
      </c>
      <c r="G1128" s="32" t="s">
        <v>43</v>
      </c>
      <c r="H1128" s="36">
        <v>44572.831099537034</v>
      </c>
      <c r="I1128" s="36">
        <v>44575.831099537034</v>
      </c>
      <c r="J1128" s="36">
        <f>I1128+AE1128</f>
        <v>44580.831099537034</v>
      </c>
      <c r="K1128" s="36">
        <f>J1128+AF1128</f>
        <v>44588.831099537034</v>
      </c>
      <c r="L1128" s="38" t="s">
        <v>46</v>
      </c>
      <c r="M1128" s="39">
        <v>44593.831099537034</v>
      </c>
      <c r="N1128" s="32" t="s">
        <v>48</v>
      </c>
      <c r="O1128" s="32" t="s">
        <v>24</v>
      </c>
      <c r="P1128" s="36"/>
      <c r="Q1128" s="32"/>
      <c r="R1128" s="32"/>
      <c r="S1128" s="32"/>
      <c r="T1128" s="36"/>
      <c r="U1128" s="32"/>
      <c r="V1128" s="32">
        <v>0</v>
      </c>
      <c r="W1128" s="32"/>
      <c r="X1128" s="32"/>
      <c r="Y1128" s="32"/>
      <c r="Z1128" s="32"/>
      <c r="AA1128" s="32" t="s">
        <v>30</v>
      </c>
      <c r="AC1128" s="38">
        <f>ABS(M1128-J1128)</f>
        <v>13</v>
      </c>
      <c r="AD1128" s="40"/>
      <c r="AE1128" s="37">
        <v>5</v>
      </c>
      <c r="AF1128" s="37">
        <v>8</v>
      </c>
      <c r="AG1128" s="32"/>
      <c r="AH1128" s="32"/>
      <c r="AI1128" s="32"/>
      <c r="AJ1128" s="37">
        <f>I1128-H1128</f>
        <v>3</v>
      </c>
    </row>
    <row r="1129" spans="1:36" x14ac:dyDescent="0.35">
      <c r="A1129" s="32">
        <v>1953</v>
      </c>
      <c r="B1129" s="32" t="s">
        <v>1962</v>
      </c>
      <c r="C1129" s="38" t="s">
        <v>56</v>
      </c>
      <c r="D1129" s="32" t="s">
        <v>2500</v>
      </c>
      <c r="E1129" s="32" t="s">
        <v>2535</v>
      </c>
      <c r="F1129" s="32" t="str">
        <f t="shared" si="41"/>
        <v>HR-Specialist</v>
      </c>
      <c r="G1129" s="32" t="s">
        <v>43</v>
      </c>
      <c r="H1129" s="36">
        <v>44817.042395833334</v>
      </c>
      <c r="I1129" s="36">
        <v>44820.042395833334</v>
      </c>
      <c r="J1129" s="36">
        <f>I1129+AE1129</f>
        <v>44825.042395833334</v>
      </c>
      <c r="K1129" s="36">
        <f>J1129+AF1129</f>
        <v>44840.042395833334</v>
      </c>
      <c r="L1129" s="38" t="s">
        <v>46</v>
      </c>
      <c r="M1129" s="39">
        <v>44842.042395833334</v>
      </c>
      <c r="N1129" s="32" t="s">
        <v>48</v>
      </c>
      <c r="O1129" s="32" t="s">
        <v>28</v>
      </c>
      <c r="P1129" s="36"/>
      <c r="Q1129" s="32"/>
      <c r="R1129" s="32"/>
      <c r="S1129" s="32"/>
      <c r="T1129" s="36">
        <v>44843.042395833334</v>
      </c>
      <c r="U1129" s="32"/>
      <c r="V1129" s="32">
        <v>0</v>
      </c>
      <c r="W1129" s="32"/>
      <c r="X1129" s="32"/>
      <c r="Y1129" s="32"/>
      <c r="Z1129" s="32"/>
      <c r="AA1129" s="32" t="s">
        <v>30</v>
      </c>
      <c r="AC1129" s="38">
        <f>ABS(M1129-J1129)</f>
        <v>17</v>
      </c>
      <c r="AD1129" s="40"/>
      <c r="AE1129" s="37">
        <v>5</v>
      </c>
      <c r="AF1129" s="37">
        <v>15</v>
      </c>
      <c r="AG1129" s="32"/>
      <c r="AH1129" s="32"/>
      <c r="AI1129" s="32"/>
      <c r="AJ1129" s="37">
        <f>I1129-H1129</f>
        <v>3</v>
      </c>
    </row>
    <row r="1130" spans="1:36" x14ac:dyDescent="0.35">
      <c r="A1130" s="32">
        <v>1917</v>
      </c>
      <c r="B1130" s="32" t="s">
        <v>2180</v>
      </c>
      <c r="C1130" s="38" t="s">
        <v>56</v>
      </c>
      <c r="D1130" s="32" t="s">
        <v>2500</v>
      </c>
      <c r="E1130" s="32" t="s">
        <v>2535</v>
      </c>
      <c r="F1130" s="32" t="str">
        <f t="shared" si="41"/>
        <v>HR-Specialist</v>
      </c>
      <c r="G1130" s="32" t="s">
        <v>43</v>
      </c>
      <c r="H1130" s="36">
        <v>44679.892118055555</v>
      </c>
      <c r="I1130" s="36">
        <v>44683.892118055555</v>
      </c>
      <c r="J1130" s="36">
        <f>I1130+AE1130</f>
        <v>44689.892118055555</v>
      </c>
      <c r="K1130" s="36">
        <f>J1130+AF1130</f>
        <v>44694.892118055555</v>
      </c>
      <c r="L1130" s="38" t="s">
        <v>46</v>
      </c>
      <c r="M1130" s="39">
        <v>44693.892118055555</v>
      </c>
      <c r="N1130" s="32" t="s">
        <v>48</v>
      </c>
      <c r="O1130" s="32" t="s">
        <v>27</v>
      </c>
      <c r="P1130" s="36"/>
      <c r="Q1130" s="32"/>
      <c r="R1130" s="32"/>
      <c r="S1130" s="32"/>
      <c r="T1130" s="36">
        <v>44694.892118055555</v>
      </c>
      <c r="U1130" s="32"/>
      <c r="V1130" s="32">
        <v>0</v>
      </c>
      <c r="W1130" s="32"/>
      <c r="X1130" s="32"/>
      <c r="Y1130" s="32"/>
      <c r="Z1130" s="32"/>
      <c r="AA1130" s="32" t="s">
        <v>31</v>
      </c>
      <c r="AC1130" s="38">
        <f>ABS(M1130-J1130)</f>
        <v>4</v>
      </c>
      <c r="AD1130" s="40"/>
      <c r="AE1130" s="37">
        <v>6</v>
      </c>
      <c r="AF1130" s="37">
        <v>5</v>
      </c>
      <c r="AG1130" s="32"/>
      <c r="AH1130" s="32"/>
      <c r="AI1130" s="32"/>
      <c r="AJ1130" s="37">
        <f>I1130-H1130</f>
        <v>4</v>
      </c>
    </row>
    <row r="1131" spans="1:36" x14ac:dyDescent="0.35">
      <c r="A1131" s="32">
        <v>1620</v>
      </c>
      <c r="B1131" s="32" t="s">
        <v>2329</v>
      </c>
      <c r="C1131" s="38" t="s">
        <v>56</v>
      </c>
      <c r="D1131" s="32" t="s">
        <v>2500</v>
      </c>
      <c r="E1131" s="32" t="s">
        <v>2535</v>
      </c>
      <c r="F1131" s="32" t="str">
        <f t="shared" si="41"/>
        <v>HR-Specialist</v>
      </c>
      <c r="G1131" s="32" t="s">
        <v>43</v>
      </c>
      <c r="H1131" s="36">
        <v>44856.951192129629</v>
      </c>
      <c r="I1131" s="36">
        <v>44857.951192129629</v>
      </c>
      <c r="J1131" s="36">
        <f>I1131+AE1131</f>
        <v>44858.951192129629</v>
      </c>
      <c r="K1131" s="36">
        <f>J1131+AF1131</f>
        <v>44865.951192129629</v>
      </c>
      <c r="L1131" s="38" t="s">
        <v>46</v>
      </c>
      <c r="M1131" s="39">
        <v>44871.951192129629</v>
      </c>
      <c r="N1131" s="32" t="s">
        <v>48</v>
      </c>
      <c r="O1131" s="32" t="s">
        <v>28</v>
      </c>
      <c r="P1131" s="36"/>
      <c r="Q1131" s="32"/>
      <c r="R1131" s="32"/>
      <c r="S1131" s="32"/>
      <c r="T1131" s="36">
        <v>44875.951192129629</v>
      </c>
      <c r="U1131" s="32"/>
      <c r="V1131" s="32">
        <v>0</v>
      </c>
      <c r="W1131" s="32"/>
      <c r="X1131" s="32"/>
      <c r="Y1131" s="32"/>
      <c r="Z1131" s="32"/>
      <c r="AA1131" s="32" t="s">
        <v>31</v>
      </c>
      <c r="AC1131" s="38">
        <f>ABS(M1131-J1131)</f>
        <v>13</v>
      </c>
      <c r="AD1131" s="40"/>
      <c r="AE1131" s="37">
        <v>1</v>
      </c>
      <c r="AF1131" s="37">
        <v>7</v>
      </c>
      <c r="AG1131" s="32"/>
      <c r="AH1131" s="32"/>
      <c r="AI1131" s="32"/>
      <c r="AJ1131" s="37">
        <f>I1131-H1131</f>
        <v>1</v>
      </c>
    </row>
    <row r="1132" spans="1:36" x14ac:dyDescent="0.35">
      <c r="A1132" s="32">
        <v>1617</v>
      </c>
      <c r="B1132" s="32" t="s">
        <v>2330</v>
      </c>
      <c r="C1132" s="38" t="s">
        <v>56</v>
      </c>
      <c r="D1132" s="32" t="s">
        <v>2500</v>
      </c>
      <c r="E1132" s="32" t="s">
        <v>2535</v>
      </c>
      <c r="F1132" s="32" t="str">
        <f t="shared" si="41"/>
        <v>HR-Specialist</v>
      </c>
      <c r="G1132" s="32" t="s">
        <v>43</v>
      </c>
      <c r="H1132" s="36">
        <v>44852.951192129629</v>
      </c>
      <c r="I1132" s="36">
        <v>44853.951192129629</v>
      </c>
      <c r="J1132" s="36">
        <f>I1132+AE1132</f>
        <v>44858.951192129629</v>
      </c>
      <c r="K1132" s="36">
        <f>J1132+AF1132</f>
        <v>44881.951192129629</v>
      </c>
      <c r="L1132" s="38" t="s">
        <v>46</v>
      </c>
      <c r="M1132" s="39">
        <v>44873.951192129629</v>
      </c>
      <c r="N1132" s="32" t="s">
        <v>48</v>
      </c>
      <c r="O1132" s="32" t="s">
        <v>25</v>
      </c>
      <c r="P1132" s="36"/>
      <c r="Q1132" s="32"/>
      <c r="R1132" s="32"/>
      <c r="S1132" s="32"/>
      <c r="T1132" s="36">
        <v>44875.951192129629</v>
      </c>
      <c r="U1132" s="32"/>
      <c r="V1132" s="32">
        <v>0</v>
      </c>
      <c r="W1132" s="32"/>
      <c r="X1132" s="32"/>
      <c r="Y1132" s="32"/>
      <c r="Z1132" s="32"/>
      <c r="AA1132" s="32" t="s">
        <v>31</v>
      </c>
      <c r="AC1132" s="38">
        <f>ABS(M1132-J1132)</f>
        <v>15</v>
      </c>
      <c r="AD1132" s="40"/>
      <c r="AE1132" s="37">
        <v>5</v>
      </c>
      <c r="AF1132" s="37">
        <v>23</v>
      </c>
      <c r="AG1132" s="32"/>
      <c r="AH1132" s="32"/>
      <c r="AI1132" s="32"/>
      <c r="AJ1132" s="37">
        <f>I1132-H1132</f>
        <v>1</v>
      </c>
    </row>
    <row r="1133" spans="1:36" x14ac:dyDescent="0.35">
      <c r="A1133" s="32">
        <v>1614</v>
      </c>
      <c r="B1133" s="32" t="s">
        <v>2328</v>
      </c>
      <c r="C1133" s="38" t="s">
        <v>56</v>
      </c>
      <c r="D1133" s="32" t="s">
        <v>2500</v>
      </c>
      <c r="E1133" s="32" t="s">
        <v>2535</v>
      </c>
      <c r="F1133" s="32" t="str">
        <f t="shared" si="41"/>
        <v>HR-Specialist</v>
      </c>
      <c r="G1133" s="32" t="s">
        <v>43</v>
      </c>
      <c r="H1133" s="36">
        <v>44848.951192129629</v>
      </c>
      <c r="I1133" s="36">
        <v>44852.951192129629</v>
      </c>
      <c r="J1133" s="36">
        <f>I1133+AE1133</f>
        <v>44858.951192129629</v>
      </c>
      <c r="K1133" s="36">
        <f>J1133+AF1133</f>
        <v>44865.951192129629</v>
      </c>
      <c r="L1133" s="38" t="s">
        <v>46</v>
      </c>
      <c r="M1133" s="39">
        <v>44863.951192129629</v>
      </c>
      <c r="N1133" s="32" t="s">
        <v>48</v>
      </c>
      <c r="O1133" s="32" t="s">
        <v>28</v>
      </c>
      <c r="P1133" s="36"/>
      <c r="Q1133" s="32"/>
      <c r="R1133" s="32"/>
      <c r="S1133" s="32"/>
      <c r="T1133" s="36">
        <v>44867.951192129629</v>
      </c>
      <c r="U1133" s="32"/>
      <c r="V1133" s="32">
        <v>0</v>
      </c>
      <c r="W1133" s="32"/>
      <c r="X1133" s="32"/>
      <c r="Y1133" s="32"/>
      <c r="Z1133" s="32"/>
      <c r="AA1133" s="32" t="s">
        <v>31</v>
      </c>
      <c r="AC1133" s="38">
        <f>ABS(M1133-J1133)</f>
        <v>5</v>
      </c>
      <c r="AD1133" s="40"/>
      <c r="AE1133" s="37">
        <v>6</v>
      </c>
      <c r="AF1133" s="37">
        <v>7</v>
      </c>
      <c r="AG1133" s="32"/>
      <c r="AH1133" s="32"/>
      <c r="AI1133" s="32"/>
      <c r="AJ1133" s="37">
        <f>I1133-H1133</f>
        <v>4</v>
      </c>
    </row>
    <row r="1134" spans="1:36" x14ac:dyDescent="0.35">
      <c r="A1134" s="32">
        <v>1600</v>
      </c>
      <c r="B1134" s="32" t="s">
        <v>1946</v>
      </c>
      <c r="C1134" s="38" t="s">
        <v>56</v>
      </c>
      <c r="D1134" s="32" t="s">
        <v>2500</v>
      </c>
      <c r="E1134" s="32" t="s">
        <v>36</v>
      </c>
      <c r="F1134" s="32" t="str">
        <f t="shared" si="41"/>
        <v>HR-Manager</v>
      </c>
      <c r="G1134" s="32" t="s">
        <v>43</v>
      </c>
      <c r="H1134" s="36">
        <v>44993.164201388892</v>
      </c>
      <c r="I1134" s="36">
        <v>44997.164201388892</v>
      </c>
      <c r="J1134" s="36">
        <f>I1134+AE1134</f>
        <v>45000.164201388892</v>
      </c>
      <c r="K1134" s="36">
        <f>J1134+AF1134</f>
        <v>45014.164201388892</v>
      </c>
      <c r="L1134" s="38" t="s">
        <v>46</v>
      </c>
      <c r="M1134" s="39">
        <v>45012.164201388892</v>
      </c>
      <c r="N1134" s="32" t="s">
        <v>48</v>
      </c>
      <c r="O1134" s="32" t="s">
        <v>24</v>
      </c>
      <c r="P1134" s="36"/>
      <c r="Q1134" s="32"/>
      <c r="R1134" s="32"/>
      <c r="S1134" s="32"/>
      <c r="T1134" s="36">
        <v>45015.164201388892</v>
      </c>
      <c r="U1134" s="32"/>
      <c r="V1134" s="32">
        <v>0</v>
      </c>
      <c r="W1134" s="32"/>
      <c r="X1134" s="32"/>
      <c r="Y1134" s="32"/>
      <c r="Z1134" s="32"/>
      <c r="AA1134" s="32" t="s">
        <v>30</v>
      </c>
      <c r="AC1134" s="38">
        <f>ABS(M1134-J1134)</f>
        <v>12</v>
      </c>
      <c r="AD1134" s="40"/>
      <c r="AE1134" s="37">
        <v>3</v>
      </c>
      <c r="AF1134" s="37">
        <v>14</v>
      </c>
      <c r="AG1134" s="32"/>
      <c r="AH1134" s="32"/>
      <c r="AI1134" s="32"/>
      <c r="AJ1134" s="37">
        <f>I1134-H1134</f>
        <v>4</v>
      </c>
    </row>
    <row r="1135" spans="1:36" x14ac:dyDescent="0.35">
      <c r="A1135" s="32">
        <v>1598</v>
      </c>
      <c r="B1135" s="32" t="s">
        <v>2327</v>
      </c>
      <c r="C1135" s="38" t="s">
        <v>56</v>
      </c>
      <c r="D1135" s="32" t="s">
        <v>2500</v>
      </c>
      <c r="E1135" s="32" t="s">
        <v>36</v>
      </c>
      <c r="F1135" s="32" t="str">
        <f t="shared" si="41"/>
        <v>HR-Manager</v>
      </c>
      <c r="G1135" s="32" t="s">
        <v>43</v>
      </c>
      <c r="H1135" s="36">
        <v>44995.164201388892</v>
      </c>
      <c r="I1135" s="36">
        <v>44998.164201388892</v>
      </c>
      <c r="J1135" s="36">
        <f>I1135+AE1135</f>
        <v>45000.164201388892</v>
      </c>
      <c r="K1135" s="36">
        <f>J1135+AF1135</f>
        <v>45021.164201388892</v>
      </c>
      <c r="L1135" s="38" t="s">
        <v>46</v>
      </c>
      <c r="M1135" s="39">
        <v>45011.164201388892</v>
      </c>
      <c r="N1135" s="32" t="s">
        <v>48</v>
      </c>
      <c r="O1135" s="32" t="s">
        <v>26</v>
      </c>
      <c r="P1135" s="36"/>
      <c r="Q1135" s="32"/>
      <c r="R1135" s="32"/>
      <c r="S1135" s="32"/>
      <c r="T1135" s="36">
        <v>45014.164201388892</v>
      </c>
      <c r="U1135" s="32"/>
      <c r="V1135" s="32">
        <v>0</v>
      </c>
      <c r="W1135" s="32"/>
      <c r="X1135" s="32"/>
      <c r="Y1135" s="32"/>
      <c r="Z1135" s="32"/>
      <c r="AA1135" s="32" t="s">
        <v>31</v>
      </c>
      <c r="AC1135" s="38">
        <f>ABS(M1135-J1135)</f>
        <v>11</v>
      </c>
      <c r="AD1135" s="40"/>
      <c r="AE1135" s="37">
        <v>2</v>
      </c>
      <c r="AF1135" s="37">
        <v>21</v>
      </c>
      <c r="AG1135" s="32"/>
      <c r="AH1135" s="32"/>
      <c r="AI1135" s="32"/>
      <c r="AJ1135" s="37">
        <f>I1135-H1135</f>
        <v>3</v>
      </c>
    </row>
    <row r="1136" spans="1:36" x14ac:dyDescent="0.35">
      <c r="A1136" s="32">
        <v>1580</v>
      </c>
      <c r="B1136" s="32" t="s">
        <v>1950</v>
      </c>
      <c r="C1136" s="38" t="s">
        <v>56</v>
      </c>
      <c r="D1136" s="32" t="s">
        <v>2500</v>
      </c>
      <c r="E1136" s="32" t="s">
        <v>36</v>
      </c>
      <c r="F1136" s="32" t="str">
        <f t="shared" si="41"/>
        <v>HR-Manager</v>
      </c>
      <c r="G1136" s="32" t="s">
        <v>43</v>
      </c>
      <c r="H1136" s="36">
        <v>44807.733078703706</v>
      </c>
      <c r="I1136" s="36">
        <v>44811.733078703706</v>
      </c>
      <c r="J1136" s="36">
        <f>I1136+AE1136</f>
        <v>44813.733078703706</v>
      </c>
      <c r="K1136" s="36">
        <f>J1136+AF1136</f>
        <v>44841.733078703706</v>
      </c>
      <c r="L1136" s="38" t="s">
        <v>46</v>
      </c>
      <c r="M1136" s="39">
        <v>44818.733078703706</v>
      </c>
      <c r="N1136" s="32" t="s">
        <v>48</v>
      </c>
      <c r="O1136" s="32" t="s">
        <v>27</v>
      </c>
      <c r="P1136" s="36"/>
      <c r="Q1136" s="32"/>
      <c r="R1136" s="32"/>
      <c r="S1136" s="32"/>
      <c r="T1136" s="36">
        <v>44820.733078703706</v>
      </c>
      <c r="U1136" s="32"/>
      <c r="V1136" s="32">
        <v>0</v>
      </c>
      <c r="W1136" s="32"/>
      <c r="X1136" s="32"/>
      <c r="Y1136" s="32"/>
      <c r="Z1136" s="32"/>
      <c r="AA1136" s="32" t="s">
        <v>30</v>
      </c>
      <c r="AC1136" s="38">
        <f>ABS(M1136-J1136)</f>
        <v>5</v>
      </c>
      <c r="AD1136" s="40"/>
      <c r="AE1136" s="37">
        <v>2</v>
      </c>
      <c r="AF1136" s="37">
        <v>28</v>
      </c>
      <c r="AG1136" s="32"/>
      <c r="AH1136" s="32"/>
      <c r="AI1136" s="32"/>
      <c r="AJ1136" s="37">
        <f>I1136-H1136</f>
        <v>4</v>
      </c>
    </row>
    <row r="1137" spans="1:36" x14ac:dyDescent="0.35">
      <c r="A1137" s="32">
        <v>1571</v>
      </c>
      <c r="B1137" s="32" t="s">
        <v>2333</v>
      </c>
      <c r="C1137" s="38" t="s">
        <v>56</v>
      </c>
      <c r="D1137" s="32" t="s">
        <v>2500</v>
      </c>
      <c r="E1137" s="32" t="s">
        <v>36</v>
      </c>
      <c r="F1137" s="32" t="str">
        <f t="shared" si="41"/>
        <v>HR-Manager</v>
      </c>
      <c r="G1137" s="32" t="s">
        <v>43</v>
      </c>
      <c r="H1137" s="36">
        <v>44808.733078703706</v>
      </c>
      <c r="I1137" s="36">
        <v>44812.733078703706</v>
      </c>
      <c r="J1137" s="36">
        <f>I1137+AE1137</f>
        <v>44813.733078703706</v>
      </c>
      <c r="K1137" s="36">
        <f>J1137+AF1137</f>
        <v>44843.733078703706</v>
      </c>
      <c r="L1137" s="38" t="s">
        <v>46</v>
      </c>
      <c r="M1137" s="39">
        <v>44827.733078703706</v>
      </c>
      <c r="N1137" s="32" t="s">
        <v>48</v>
      </c>
      <c r="O1137" s="32" t="s">
        <v>28</v>
      </c>
      <c r="P1137" s="36"/>
      <c r="Q1137" s="32"/>
      <c r="R1137" s="32"/>
      <c r="S1137" s="32"/>
      <c r="T1137" s="36"/>
      <c r="U1137" s="32"/>
      <c r="V1137" s="32">
        <v>0</v>
      </c>
      <c r="W1137" s="32"/>
      <c r="X1137" s="32"/>
      <c r="Y1137" s="32"/>
      <c r="Z1137" s="32"/>
      <c r="AA1137" s="32" t="s">
        <v>31</v>
      </c>
      <c r="AC1137" s="38">
        <f>ABS(M1137-J1137)</f>
        <v>14</v>
      </c>
      <c r="AD1137" s="40"/>
      <c r="AE1137" s="37">
        <v>1</v>
      </c>
      <c r="AF1137" s="37">
        <v>30</v>
      </c>
      <c r="AG1137" s="32"/>
      <c r="AH1137" s="32"/>
      <c r="AI1137" s="32"/>
      <c r="AJ1137" s="37">
        <f>I1137-H1137</f>
        <v>4</v>
      </c>
    </row>
    <row r="1138" spans="1:36" x14ac:dyDescent="0.35">
      <c r="A1138" s="32">
        <v>1537</v>
      </c>
      <c r="B1138" s="32" t="s">
        <v>1960</v>
      </c>
      <c r="C1138" s="38" t="s">
        <v>56</v>
      </c>
      <c r="D1138" s="32" t="s">
        <v>2500</v>
      </c>
      <c r="E1138" s="32" t="s">
        <v>36</v>
      </c>
      <c r="F1138" s="32" t="str">
        <f t="shared" si="41"/>
        <v>HR-Manager</v>
      </c>
      <c r="G1138" s="32" t="s">
        <v>43</v>
      </c>
      <c r="H1138" s="36">
        <v>45050.546423611115</v>
      </c>
      <c r="I1138" s="36">
        <v>45054.546423611115</v>
      </c>
      <c r="J1138" s="36">
        <f>I1138+AE1138</f>
        <v>45060.546423611115</v>
      </c>
      <c r="K1138" s="36">
        <f>J1138+AF1138</f>
        <v>45076.546423611115</v>
      </c>
      <c r="L1138" s="38" t="s">
        <v>46</v>
      </c>
      <c r="M1138" s="39">
        <v>45065.546423611115</v>
      </c>
      <c r="N1138" s="32" t="s">
        <v>48</v>
      </c>
      <c r="O1138" s="32" t="s">
        <v>28</v>
      </c>
      <c r="P1138" s="36"/>
      <c r="Q1138" s="32"/>
      <c r="R1138" s="32"/>
      <c r="S1138" s="32"/>
      <c r="T1138" s="36">
        <v>45068.546423611115</v>
      </c>
      <c r="U1138" s="32"/>
      <c r="V1138" s="32">
        <v>0</v>
      </c>
      <c r="W1138" s="32"/>
      <c r="X1138" s="32"/>
      <c r="Y1138" s="32"/>
      <c r="Z1138" s="32"/>
      <c r="AA1138" s="32" t="s">
        <v>30</v>
      </c>
      <c r="AC1138" s="38">
        <f>ABS(M1138-J1138)</f>
        <v>5</v>
      </c>
      <c r="AD1138" s="40"/>
      <c r="AE1138" s="37">
        <v>6</v>
      </c>
      <c r="AF1138" s="37">
        <v>16</v>
      </c>
      <c r="AG1138" s="32"/>
      <c r="AH1138" s="32"/>
      <c r="AI1138" s="32"/>
      <c r="AJ1138" s="37">
        <f>I1138-H1138</f>
        <v>4</v>
      </c>
    </row>
    <row r="1139" spans="1:36" x14ac:dyDescent="0.35">
      <c r="A1139" s="32">
        <v>1535</v>
      </c>
      <c r="B1139" s="32" t="s">
        <v>1898</v>
      </c>
      <c r="C1139" s="38" t="s">
        <v>56</v>
      </c>
      <c r="D1139" s="32" t="s">
        <v>2500</v>
      </c>
      <c r="E1139" s="32" t="s">
        <v>36</v>
      </c>
      <c r="F1139" s="32" t="str">
        <f t="shared" si="41"/>
        <v>HR-Manager</v>
      </c>
      <c r="G1139" s="32" t="s">
        <v>43</v>
      </c>
      <c r="H1139" s="36">
        <v>45056.546423611115</v>
      </c>
      <c r="I1139" s="36">
        <v>45059.546423611115</v>
      </c>
      <c r="J1139" s="36">
        <f>I1139+AE1139</f>
        <v>45060.546423611115</v>
      </c>
      <c r="K1139" s="36">
        <f>J1139+AF1139</f>
        <v>45083.546423611115</v>
      </c>
      <c r="L1139" s="38" t="s">
        <v>46</v>
      </c>
      <c r="M1139" s="39">
        <v>45071.546423611115</v>
      </c>
      <c r="N1139" s="32" t="s">
        <v>48</v>
      </c>
      <c r="O1139" s="32" t="s">
        <v>25</v>
      </c>
      <c r="P1139" s="36"/>
      <c r="Q1139" s="32"/>
      <c r="R1139" s="32"/>
      <c r="S1139" s="32"/>
      <c r="T1139" s="36">
        <v>45073.546423611115</v>
      </c>
      <c r="U1139" s="32"/>
      <c r="V1139" s="32">
        <v>0</v>
      </c>
      <c r="W1139" s="32"/>
      <c r="X1139" s="32"/>
      <c r="Y1139" s="32"/>
      <c r="Z1139" s="32"/>
      <c r="AA1139" s="32" t="s">
        <v>30</v>
      </c>
      <c r="AC1139" s="38">
        <f>ABS(M1139-J1139)</f>
        <v>11</v>
      </c>
      <c r="AD1139" s="40"/>
      <c r="AE1139" s="37">
        <v>1</v>
      </c>
      <c r="AF1139" s="37">
        <v>23</v>
      </c>
      <c r="AG1139" s="32"/>
      <c r="AH1139" s="32"/>
      <c r="AI1139" s="32"/>
      <c r="AJ1139" s="37">
        <f>I1139-H1139</f>
        <v>3</v>
      </c>
    </row>
    <row r="1140" spans="1:36" x14ac:dyDescent="0.35">
      <c r="A1140" s="32">
        <v>1496</v>
      </c>
      <c r="B1140" s="32" t="s">
        <v>2099</v>
      </c>
      <c r="C1140" s="38" t="s">
        <v>56</v>
      </c>
      <c r="D1140" s="32" t="s">
        <v>2500</v>
      </c>
      <c r="E1140" s="32" t="s">
        <v>36</v>
      </c>
      <c r="F1140" s="32" t="str">
        <f t="shared" si="41"/>
        <v>HR-Manager</v>
      </c>
      <c r="G1140" s="32" t="s">
        <v>43</v>
      </c>
      <c r="H1140" s="36">
        <v>44695.569456018522</v>
      </c>
      <c r="I1140" s="36">
        <v>44696.569456018522</v>
      </c>
      <c r="J1140" s="36">
        <f>I1140+AE1140</f>
        <v>44701.569456018522</v>
      </c>
      <c r="K1140" s="36">
        <f>J1140+AF1140</f>
        <v>44723.569456018522</v>
      </c>
      <c r="L1140" s="38" t="s">
        <v>46</v>
      </c>
      <c r="M1140" s="39">
        <v>44704.569456018522</v>
      </c>
      <c r="N1140" s="32" t="s">
        <v>48</v>
      </c>
      <c r="O1140" s="32" t="s">
        <v>27</v>
      </c>
      <c r="P1140" s="36"/>
      <c r="Q1140" s="32"/>
      <c r="R1140" s="32"/>
      <c r="S1140" s="32"/>
      <c r="T1140" s="36">
        <v>44708.569456018522</v>
      </c>
      <c r="U1140" s="32"/>
      <c r="V1140" s="32">
        <v>0</v>
      </c>
      <c r="W1140" s="32"/>
      <c r="X1140" s="32"/>
      <c r="Y1140" s="32"/>
      <c r="Z1140" s="32"/>
      <c r="AA1140" s="32" t="s">
        <v>31</v>
      </c>
      <c r="AC1140" s="38">
        <f>ABS(M1140-J1140)</f>
        <v>3</v>
      </c>
      <c r="AD1140" s="40"/>
      <c r="AE1140" s="37">
        <v>5</v>
      </c>
      <c r="AF1140" s="37">
        <v>22</v>
      </c>
      <c r="AG1140" s="32"/>
      <c r="AH1140" s="32"/>
      <c r="AI1140" s="32"/>
      <c r="AJ1140" s="37">
        <f>I1140-H1140</f>
        <v>1</v>
      </c>
    </row>
    <row r="1141" spans="1:36" x14ac:dyDescent="0.35">
      <c r="A1141" s="32">
        <v>1493</v>
      </c>
      <c r="B1141" s="32" t="s">
        <v>2176</v>
      </c>
      <c r="C1141" s="38" t="s">
        <v>56</v>
      </c>
      <c r="D1141" s="32" t="s">
        <v>2500</v>
      </c>
      <c r="E1141" s="32" t="s">
        <v>36</v>
      </c>
      <c r="F1141" s="32" t="str">
        <f t="shared" si="41"/>
        <v>HR-Manager</v>
      </c>
      <c r="G1141" s="32" t="s">
        <v>43</v>
      </c>
      <c r="H1141" s="36">
        <v>44697.569456018522</v>
      </c>
      <c r="I1141" s="36">
        <v>44698.569456018522</v>
      </c>
      <c r="J1141" s="36">
        <f>I1141+AE1141</f>
        <v>44701.569456018522</v>
      </c>
      <c r="K1141" s="36">
        <f>J1141+AF1141</f>
        <v>44730.569456018522</v>
      </c>
      <c r="L1141" s="38" t="s">
        <v>46</v>
      </c>
      <c r="M1141" s="39">
        <v>44708.569456018522</v>
      </c>
      <c r="N1141" s="32" t="s">
        <v>48</v>
      </c>
      <c r="O1141" s="32" t="s">
        <v>27</v>
      </c>
      <c r="P1141" s="36"/>
      <c r="Q1141" s="32"/>
      <c r="R1141" s="32"/>
      <c r="S1141" s="32"/>
      <c r="T1141" s="36"/>
      <c r="U1141" s="32"/>
      <c r="V1141" s="32">
        <v>0</v>
      </c>
      <c r="W1141" s="32"/>
      <c r="X1141" s="32"/>
      <c r="Y1141" s="32"/>
      <c r="Z1141" s="32"/>
      <c r="AA1141" s="32" t="s">
        <v>31</v>
      </c>
      <c r="AC1141" s="38">
        <f>ABS(M1141-J1141)</f>
        <v>7</v>
      </c>
      <c r="AD1141" s="40"/>
      <c r="AE1141" s="37">
        <v>3</v>
      </c>
      <c r="AF1141" s="37">
        <v>29</v>
      </c>
      <c r="AG1141" s="32"/>
      <c r="AH1141" s="32"/>
      <c r="AI1141" s="32"/>
      <c r="AJ1141" s="37">
        <f>I1141-H1141</f>
        <v>1</v>
      </c>
    </row>
    <row r="1142" spans="1:36" x14ac:dyDescent="0.35">
      <c r="A1142" s="32">
        <v>1492</v>
      </c>
      <c r="B1142" s="32" t="s">
        <v>2406</v>
      </c>
      <c r="C1142" s="38" t="s">
        <v>56</v>
      </c>
      <c r="D1142" s="32" t="s">
        <v>2500</v>
      </c>
      <c r="E1142" s="32" t="s">
        <v>36</v>
      </c>
      <c r="F1142" s="32" t="str">
        <f t="shared" si="41"/>
        <v>HR-Manager</v>
      </c>
      <c r="G1142" s="32" t="s">
        <v>43</v>
      </c>
      <c r="H1142" s="36">
        <v>44695.569456018522</v>
      </c>
      <c r="I1142" s="36">
        <v>44699.569456018522</v>
      </c>
      <c r="J1142" s="36">
        <f>I1142+AE1142</f>
        <v>44701.569456018522</v>
      </c>
      <c r="K1142" s="36">
        <f>J1142+AF1142</f>
        <v>44730.569456018522</v>
      </c>
      <c r="L1142" s="38" t="s">
        <v>46</v>
      </c>
      <c r="M1142" s="39">
        <v>44716.569456018522</v>
      </c>
      <c r="N1142" s="32" t="s">
        <v>48</v>
      </c>
      <c r="O1142" s="32" t="s">
        <v>26</v>
      </c>
      <c r="P1142" s="36"/>
      <c r="Q1142" s="32"/>
      <c r="R1142" s="32"/>
      <c r="S1142" s="32"/>
      <c r="T1142" s="36">
        <v>44719.569456018522</v>
      </c>
      <c r="U1142" s="32"/>
      <c r="V1142" s="32">
        <v>0</v>
      </c>
      <c r="W1142" s="32"/>
      <c r="X1142" s="32"/>
      <c r="Y1142" s="32"/>
      <c r="Z1142" s="32"/>
      <c r="AA1142" s="32" t="s">
        <v>31</v>
      </c>
      <c r="AC1142" s="38">
        <f>ABS(M1142-J1142)</f>
        <v>15</v>
      </c>
      <c r="AD1142" s="40"/>
      <c r="AE1142" s="37">
        <v>2</v>
      </c>
      <c r="AF1142" s="37">
        <v>29</v>
      </c>
      <c r="AG1142" s="32"/>
      <c r="AH1142" s="32"/>
      <c r="AI1142" s="32"/>
      <c r="AJ1142" s="37">
        <f>I1142-H1142</f>
        <v>4</v>
      </c>
    </row>
    <row r="1143" spans="1:36" x14ac:dyDescent="0.35">
      <c r="A1143" s="32">
        <v>1362</v>
      </c>
      <c r="B1143" s="32" t="s">
        <v>2332</v>
      </c>
      <c r="C1143" s="38" t="s">
        <v>56</v>
      </c>
      <c r="D1143" s="32" t="s">
        <v>2500</v>
      </c>
      <c r="E1143" s="32" t="s">
        <v>36</v>
      </c>
      <c r="F1143" s="32" t="str">
        <f t="shared" si="41"/>
        <v>HR-Manager</v>
      </c>
      <c r="G1143" s="32" t="s">
        <v>43</v>
      </c>
      <c r="H1143" s="36">
        <v>44852.163807870369</v>
      </c>
      <c r="I1143" s="36">
        <v>44853.163807870369</v>
      </c>
      <c r="J1143" s="36">
        <f>I1143+AE1143</f>
        <v>44856.163807870369</v>
      </c>
      <c r="K1143" s="36">
        <f>J1143+AF1143</f>
        <v>44875.163807870369</v>
      </c>
      <c r="L1143" s="38" t="s">
        <v>46</v>
      </c>
      <c r="M1143" s="39">
        <v>44868.163807870369</v>
      </c>
      <c r="N1143" s="32" t="s">
        <v>48</v>
      </c>
      <c r="O1143" s="32" t="s">
        <v>24</v>
      </c>
      <c r="P1143" s="36"/>
      <c r="Q1143" s="32"/>
      <c r="R1143" s="32"/>
      <c r="S1143" s="32"/>
      <c r="T1143" s="36"/>
      <c r="U1143" s="32"/>
      <c r="V1143" s="32">
        <v>0</v>
      </c>
      <c r="W1143" s="32"/>
      <c r="X1143" s="32"/>
      <c r="Y1143" s="32"/>
      <c r="Z1143" s="32"/>
      <c r="AA1143" s="32" t="s">
        <v>31</v>
      </c>
      <c r="AC1143" s="38">
        <f>ABS(M1143-J1143)</f>
        <v>12</v>
      </c>
      <c r="AD1143" s="40"/>
      <c r="AE1143" s="37">
        <v>3</v>
      </c>
      <c r="AF1143" s="37">
        <v>19</v>
      </c>
      <c r="AG1143" s="32"/>
      <c r="AH1143" s="32"/>
      <c r="AI1143" s="32"/>
      <c r="AJ1143" s="37">
        <f>I1143-H1143</f>
        <v>1</v>
      </c>
    </row>
    <row r="1144" spans="1:36" x14ac:dyDescent="0.35">
      <c r="A1144" s="32">
        <v>1361</v>
      </c>
      <c r="B1144" s="32" t="s">
        <v>1887</v>
      </c>
      <c r="C1144" s="38" t="s">
        <v>56</v>
      </c>
      <c r="D1144" s="32" t="s">
        <v>2500</v>
      </c>
      <c r="E1144" s="32" t="s">
        <v>36</v>
      </c>
      <c r="F1144" s="32" t="str">
        <f t="shared" si="41"/>
        <v>HR-Manager</v>
      </c>
      <c r="G1144" s="32" t="s">
        <v>43</v>
      </c>
      <c r="H1144" s="36">
        <v>44849.163807870369</v>
      </c>
      <c r="I1144" s="36">
        <v>44850.163807870369</v>
      </c>
      <c r="J1144" s="36">
        <f>I1144+AE1144</f>
        <v>44856.163807870369</v>
      </c>
      <c r="K1144" s="36">
        <f>J1144+AF1144</f>
        <v>44875.163807870369</v>
      </c>
      <c r="L1144" s="38" t="s">
        <v>46</v>
      </c>
      <c r="M1144" s="39">
        <v>44864.163807870369</v>
      </c>
      <c r="N1144" s="32" t="s">
        <v>48</v>
      </c>
      <c r="O1144" s="32" t="s">
        <v>27</v>
      </c>
      <c r="P1144" s="36"/>
      <c r="Q1144" s="32"/>
      <c r="R1144" s="32"/>
      <c r="S1144" s="32"/>
      <c r="T1144" s="36"/>
      <c r="U1144" s="32"/>
      <c r="V1144" s="32">
        <v>0</v>
      </c>
      <c r="W1144" s="32"/>
      <c r="X1144" s="32"/>
      <c r="Y1144" s="32"/>
      <c r="Z1144" s="32"/>
      <c r="AA1144" s="32" t="s">
        <v>30</v>
      </c>
      <c r="AC1144" s="38">
        <f>ABS(M1144-J1144)</f>
        <v>8</v>
      </c>
      <c r="AD1144" s="40"/>
      <c r="AE1144" s="37">
        <v>6</v>
      </c>
      <c r="AF1144" s="37">
        <v>19</v>
      </c>
      <c r="AG1144" s="32"/>
      <c r="AH1144" s="32"/>
      <c r="AI1144" s="32"/>
      <c r="AJ1144" s="37">
        <f>I1144-H1144</f>
        <v>1</v>
      </c>
    </row>
    <row r="1145" spans="1:36" x14ac:dyDescent="0.35">
      <c r="A1145" s="32">
        <v>1218</v>
      </c>
      <c r="B1145" s="32" t="s">
        <v>2331</v>
      </c>
      <c r="C1145" s="38" t="s">
        <v>56</v>
      </c>
      <c r="D1145" s="32" t="s">
        <v>2500</v>
      </c>
      <c r="E1145" s="32" t="s">
        <v>36</v>
      </c>
      <c r="F1145" s="32" t="str">
        <f t="shared" si="41"/>
        <v>HR-Manager</v>
      </c>
      <c r="G1145" s="32" t="s">
        <v>43</v>
      </c>
      <c r="H1145" s="36">
        <v>45135.004317129627</v>
      </c>
      <c r="I1145" s="36">
        <v>45137.004317129627</v>
      </c>
      <c r="J1145" s="36">
        <f>I1145+AE1145</f>
        <v>45138.004317129627</v>
      </c>
      <c r="K1145" s="36">
        <f>J1145+AF1145</f>
        <v>45144.004317129627</v>
      </c>
      <c r="L1145" s="38" t="s">
        <v>46</v>
      </c>
      <c r="M1145" s="39">
        <v>45154.004317129627</v>
      </c>
      <c r="N1145" s="32" t="s">
        <v>48</v>
      </c>
      <c r="O1145" s="32" t="s">
        <v>24</v>
      </c>
      <c r="P1145" s="36"/>
      <c r="Q1145" s="32"/>
      <c r="R1145" s="32"/>
      <c r="S1145" s="32"/>
      <c r="T1145" s="36">
        <v>45156.004317129627</v>
      </c>
      <c r="U1145" s="32"/>
      <c r="V1145" s="32">
        <v>0</v>
      </c>
      <c r="W1145" s="32"/>
      <c r="X1145" s="32"/>
      <c r="Y1145" s="32"/>
      <c r="Z1145" s="32"/>
      <c r="AA1145" s="32" t="s">
        <v>31</v>
      </c>
      <c r="AC1145" s="38">
        <f>ABS(M1145-J1145)</f>
        <v>16</v>
      </c>
      <c r="AD1145" s="40"/>
      <c r="AE1145" s="37">
        <v>1</v>
      </c>
      <c r="AF1145" s="37">
        <v>6</v>
      </c>
      <c r="AG1145" s="32"/>
      <c r="AH1145" s="32"/>
      <c r="AI1145" s="32"/>
      <c r="AJ1145" s="37">
        <f>I1145-H1145</f>
        <v>2</v>
      </c>
    </row>
    <row r="1146" spans="1:36" x14ac:dyDescent="0.35">
      <c r="A1146" s="32">
        <v>1190</v>
      </c>
      <c r="B1146" s="32" t="s">
        <v>2102</v>
      </c>
      <c r="C1146" s="38" t="s">
        <v>56</v>
      </c>
      <c r="D1146" s="32" t="s">
        <v>2500</v>
      </c>
      <c r="E1146" s="32" t="s">
        <v>36</v>
      </c>
      <c r="F1146" s="32" t="str">
        <f t="shared" si="41"/>
        <v>HR-Manager</v>
      </c>
      <c r="G1146" s="32" t="s">
        <v>43</v>
      </c>
      <c r="H1146" s="36">
        <v>45072.784872685188</v>
      </c>
      <c r="I1146" s="36">
        <v>45074.784872685188</v>
      </c>
      <c r="J1146" s="36">
        <f>I1146+AE1146</f>
        <v>45080.784872685188</v>
      </c>
      <c r="K1146" s="36">
        <f>J1146+AF1146</f>
        <v>45094.784872685188</v>
      </c>
      <c r="L1146" s="38" t="s">
        <v>46</v>
      </c>
      <c r="M1146" s="39">
        <v>45086.784872685188</v>
      </c>
      <c r="N1146" s="32" t="s">
        <v>48</v>
      </c>
      <c r="O1146" s="32" t="s">
        <v>26</v>
      </c>
      <c r="P1146" s="36"/>
      <c r="Q1146" s="32"/>
      <c r="R1146" s="32"/>
      <c r="S1146" s="32"/>
      <c r="T1146" s="36">
        <v>45087.784872685188</v>
      </c>
      <c r="U1146" s="32"/>
      <c r="V1146" s="32">
        <v>0</v>
      </c>
      <c r="W1146" s="32"/>
      <c r="X1146" s="32"/>
      <c r="Y1146" s="32"/>
      <c r="Z1146" s="32"/>
      <c r="AA1146" s="32" t="s">
        <v>31</v>
      </c>
      <c r="AC1146" s="38">
        <f>ABS(M1146-J1146)</f>
        <v>6</v>
      </c>
      <c r="AD1146" s="40"/>
      <c r="AE1146" s="37">
        <v>6</v>
      </c>
      <c r="AF1146" s="37">
        <v>14</v>
      </c>
      <c r="AG1146" s="32"/>
      <c r="AH1146" s="32"/>
      <c r="AI1146" s="32"/>
      <c r="AJ1146" s="37">
        <f>I1146-H1146</f>
        <v>2</v>
      </c>
    </row>
    <row r="1147" spans="1:36" x14ac:dyDescent="0.35">
      <c r="A1147" s="32">
        <v>1187</v>
      </c>
      <c r="B1147" s="32" t="s">
        <v>1956</v>
      </c>
      <c r="C1147" s="38" t="s">
        <v>56</v>
      </c>
      <c r="D1147" s="32" t="s">
        <v>2500</v>
      </c>
      <c r="E1147" s="32" t="s">
        <v>36</v>
      </c>
      <c r="F1147" s="32" t="str">
        <f t="shared" si="41"/>
        <v>HR-Manager</v>
      </c>
      <c r="G1147" s="32" t="s">
        <v>43</v>
      </c>
      <c r="H1147" s="36">
        <v>45077.784872685188</v>
      </c>
      <c r="I1147" s="36">
        <v>45078.784872685188</v>
      </c>
      <c r="J1147" s="36">
        <f>I1147+AE1147</f>
        <v>45080.784872685188</v>
      </c>
      <c r="K1147" s="36">
        <f>J1147+AF1147</f>
        <v>45100.784872685188</v>
      </c>
      <c r="L1147" s="38" t="s">
        <v>46</v>
      </c>
      <c r="M1147" s="39">
        <v>45087.784872685188</v>
      </c>
      <c r="N1147" s="32" t="s">
        <v>48</v>
      </c>
      <c r="O1147" s="32" t="s">
        <v>28</v>
      </c>
      <c r="P1147" s="36"/>
      <c r="Q1147" s="32"/>
      <c r="R1147" s="32"/>
      <c r="S1147" s="32"/>
      <c r="T1147" s="36">
        <v>45091.784872685188</v>
      </c>
      <c r="U1147" s="32"/>
      <c r="V1147" s="32">
        <v>0</v>
      </c>
      <c r="W1147" s="32"/>
      <c r="X1147" s="32"/>
      <c r="Y1147" s="32"/>
      <c r="Z1147" s="32"/>
      <c r="AA1147" s="32" t="s">
        <v>30</v>
      </c>
      <c r="AC1147" s="38">
        <f>ABS(M1147-J1147)</f>
        <v>7</v>
      </c>
      <c r="AD1147" s="40"/>
      <c r="AE1147" s="37">
        <v>2</v>
      </c>
      <c r="AF1147" s="37">
        <v>20</v>
      </c>
      <c r="AG1147" s="32"/>
      <c r="AH1147" s="32"/>
      <c r="AI1147" s="32"/>
      <c r="AJ1147" s="37">
        <f>I1147-H1147</f>
        <v>1</v>
      </c>
    </row>
    <row r="1148" spans="1:36" x14ac:dyDescent="0.35">
      <c r="A1148" s="32">
        <v>1121</v>
      </c>
      <c r="B1148" s="32" t="s">
        <v>2343</v>
      </c>
      <c r="C1148" s="38" t="s">
        <v>56</v>
      </c>
      <c r="D1148" s="32" t="s">
        <v>2500</v>
      </c>
      <c r="E1148" s="32" t="s">
        <v>36</v>
      </c>
      <c r="F1148" s="32" t="str">
        <f t="shared" si="41"/>
        <v>HR-Manager</v>
      </c>
      <c r="G1148" s="32" t="s">
        <v>43</v>
      </c>
      <c r="H1148" s="36">
        <v>45098.561550925922</v>
      </c>
      <c r="I1148" s="36">
        <v>45100.561550925922</v>
      </c>
      <c r="J1148" s="36">
        <f>I1148+AE1148</f>
        <v>45102.561550925922</v>
      </c>
      <c r="K1148" s="36">
        <f>J1148+AF1148</f>
        <v>45110.561550925922</v>
      </c>
      <c r="L1148" s="38" t="s">
        <v>46</v>
      </c>
      <c r="M1148" s="39">
        <v>45108.561550925922</v>
      </c>
      <c r="N1148" s="32" t="s">
        <v>48</v>
      </c>
      <c r="O1148" s="32" t="s">
        <v>27</v>
      </c>
      <c r="P1148" s="36"/>
      <c r="Q1148" s="32"/>
      <c r="R1148" s="32"/>
      <c r="S1148" s="32"/>
      <c r="T1148" s="36"/>
      <c r="U1148" s="32"/>
      <c r="V1148" s="32">
        <v>0</v>
      </c>
      <c r="W1148" s="32"/>
      <c r="X1148" s="32"/>
      <c r="Y1148" s="32"/>
      <c r="Z1148" s="32"/>
      <c r="AA1148" s="32" t="s">
        <v>31</v>
      </c>
      <c r="AC1148" s="38">
        <f>ABS(M1148-J1148)</f>
        <v>6</v>
      </c>
      <c r="AD1148" s="40"/>
      <c r="AE1148" s="37">
        <v>2</v>
      </c>
      <c r="AF1148" s="37">
        <v>8</v>
      </c>
      <c r="AG1148" s="32"/>
      <c r="AH1148" s="32"/>
      <c r="AI1148" s="32"/>
      <c r="AJ1148" s="37">
        <f>I1148-H1148</f>
        <v>2</v>
      </c>
    </row>
    <row r="1149" spans="1:36" x14ac:dyDescent="0.35">
      <c r="A1149" s="32">
        <v>1083</v>
      </c>
      <c r="B1149" s="32" t="s">
        <v>1953</v>
      </c>
      <c r="C1149" s="38" t="s">
        <v>56</v>
      </c>
      <c r="D1149" s="32" t="s">
        <v>2500</v>
      </c>
      <c r="E1149" s="32" t="s">
        <v>36</v>
      </c>
      <c r="F1149" s="32" t="str">
        <f t="shared" si="41"/>
        <v>HR-Manager</v>
      </c>
      <c r="G1149" s="32" t="s">
        <v>43</v>
      </c>
      <c r="H1149" s="36">
        <v>44893.976215277777</v>
      </c>
      <c r="I1149" s="36">
        <v>44897.976215277777</v>
      </c>
      <c r="J1149" s="36">
        <f>I1149+AE1149</f>
        <v>44899.976215277777</v>
      </c>
      <c r="K1149" s="36">
        <f>J1149+AF1149</f>
        <v>44911.976215277777</v>
      </c>
      <c r="L1149" s="38" t="s">
        <v>46</v>
      </c>
      <c r="M1149" s="39">
        <v>44903.976215277777</v>
      </c>
      <c r="N1149" s="32" t="s">
        <v>48</v>
      </c>
      <c r="O1149" s="32" t="s">
        <v>27</v>
      </c>
      <c r="P1149" s="36"/>
      <c r="Q1149" s="32"/>
      <c r="R1149" s="32"/>
      <c r="S1149" s="32"/>
      <c r="T1149" s="36"/>
      <c r="U1149" s="32"/>
      <c r="V1149" s="32">
        <v>0</v>
      </c>
      <c r="W1149" s="32"/>
      <c r="X1149" s="32"/>
      <c r="Y1149" s="32"/>
      <c r="Z1149" s="32"/>
      <c r="AA1149" s="32" t="s">
        <v>30</v>
      </c>
      <c r="AC1149" s="38">
        <f>ABS(M1149-J1149)</f>
        <v>4</v>
      </c>
      <c r="AD1149" s="40"/>
      <c r="AE1149" s="37">
        <v>2</v>
      </c>
      <c r="AF1149" s="37">
        <v>12</v>
      </c>
      <c r="AG1149" s="32"/>
      <c r="AH1149" s="32"/>
      <c r="AI1149" s="32"/>
      <c r="AJ1149" s="37">
        <f>I1149-H1149</f>
        <v>4</v>
      </c>
    </row>
    <row r="1150" spans="1:36" x14ac:dyDescent="0.35">
      <c r="A1150" s="32">
        <v>2949</v>
      </c>
      <c r="B1150" s="32" t="s">
        <v>2337</v>
      </c>
      <c r="C1150" s="38" t="s">
        <v>56</v>
      </c>
      <c r="D1150" s="32" t="s">
        <v>2484</v>
      </c>
      <c r="E1150" s="32" t="s">
        <v>2524</v>
      </c>
      <c r="F1150" s="32" t="str">
        <f t="shared" si="41"/>
        <v>HR-Screening Associate</v>
      </c>
      <c r="G1150" s="32" t="s">
        <v>41</v>
      </c>
      <c r="H1150" s="36">
        <v>44724.484722222223</v>
      </c>
      <c r="I1150" s="36">
        <v>44727.484722222223</v>
      </c>
      <c r="J1150" s="36">
        <f>I1150+AE1150</f>
        <v>44735.484722222223</v>
      </c>
      <c r="K1150" s="36">
        <f>J1150+AF1150</f>
        <v>44780.484722222223</v>
      </c>
      <c r="L1150" s="38" t="s">
        <v>46</v>
      </c>
      <c r="M1150" s="39">
        <v>44743.484722222223</v>
      </c>
      <c r="N1150" s="32" t="s">
        <v>48</v>
      </c>
      <c r="O1150" s="32" t="s">
        <v>24</v>
      </c>
      <c r="P1150" s="36"/>
      <c r="Q1150" s="32"/>
      <c r="R1150" s="32"/>
      <c r="S1150" s="32"/>
      <c r="T1150" s="36">
        <v>44746.484722222223</v>
      </c>
      <c r="U1150" s="32"/>
      <c r="V1150" s="32">
        <v>0</v>
      </c>
      <c r="W1150" s="32"/>
      <c r="X1150" s="32"/>
      <c r="Y1150" s="32"/>
      <c r="Z1150" s="32"/>
      <c r="AA1150" s="32" t="s">
        <v>31</v>
      </c>
      <c r="AC1150" s="38">
        <f>ABS(M1150-J1150)</f>
        <v>8</v>
      </c>
      <c r="AD1150" s="40"/>
      <c r="AE1150" s="37">
        <v>8</v>
      </c>
      <c r="AF1150" s="37">
        <v>45</v>
      </c>
      <c r="AG1150" s="32"/>
      <c r="AH1150" s="32"/>
      <c r="AI1150" s="32"/>
      <c r="AJ1150" s="37">
        <f>I1150-H1150</f>
        <v>3</v>
      </c>
    </row>
    <row r="1151" spans="1:36" x14ac:dyDescent="0.35">
      <c r="A1151" s="32">
        <v>2945</v>
      </c>
      <c r="B1151" s="32" t="s">
        <v>1660</v>
      </c>
      <c r="C1151" s="38" t="s">
        <v>56</v>
      </c>
      <c r="D1151" s="32" t="s">
        <v>2484</v>
      </c>
      <c r="E1151" s="32" t="s">
        <v>2524</v>
      </c>
      <c r="F1151" s="32" t="str">
        <f t="shared" si="41"/>
        <v>HR-Screening Associate</v>
      </c>
      <c r="G1151" s="32" t="s">
        <v>41</v>
      </c>
      <c r="H1151" s="36">
        <v>44724.484722222223</v>
      </c>
      <c r="I1151" s="36">
        <v>44726.484722222223</v>
      </c>
      <c r="J1151" s="36">
        <f>I1151+AE1151</f>
        <v>44734.484722222223</v>
      </c>
      <c r="K1151" s="36">
        <f>J1151+AF1151</f>
        <v>44779.484722222223</v>
      </c>
      <c r="L1151" s="38" t="s">
        <v>46</v>
      </c>
      <c r="M1151" s="39">
        <v>44747.484722222223</v>
      </c>
      <c r="N1151" s="32" t="s">
        <v>21</v>
      </c>
      <c r="O1151" s="32"/>
      <c r="P1151" s="36">
        <v>44753.484722222223</v>
      </c>
      <c r="Q1151" s="32" t="s">
        <v>21</v>
      </c>
      <c r="R1151" s="32"/>
      <c r="S1151" s="32"/>
      <c r="T1151" s="36">
        <v>44751.484722222223</v>
      </c>
      <c r="U1151" s="32"/>
      <c r="V1151" s="32">
        <v>0</v>
      </c>
      <c r="W1151" s="32"/>
      <c r="X1151" s="32"/>
      <c r="Y1151" s="32"/>
      <c r="Z1151" s="32"/>
      <c r="AA1151" s="32"/>
      <c r="AC1151" s="38">
        <f>ABS(M1151-J1151)</f>
        <v>13</v>
      </c>
      <c r="AD1151" s="40"/>
      <c r="AE1151" s="37">
        <v>8</v>
      </c>
      <c r="AF1151" s="37">
        <v>45</v>
      </c>
      <c r="AG1151" s="32"/>
      <c r="AH1151" s="32"/>
      <c r="AI1151" s="32"/>
      <c r="AJ1151" s="37">
        <f>I1151-H1151</f>
        <v>2</v>
      </c>
    </row>
    <row r="1152" spans="1:36" x14ac:dyDescent="0.35">
      <c r="A1152" s="32">
        <v>2944</v>
      </c>
      <c r="B1152" s="32" t="s">
        <v>1696</v>
      </c>
      <c r="C1152" s="38" t="s">
        <v>56</v>
      </c>
      <c r="D1152" s="32" t="s">
        <v>2484</v>
      </c>
      <c r="E1152" s="32" t="s">
        <v>2524</v>
      </c>
      <c r="F1152" s="32" t="str">
        <f t="shared" si="41"/>
        <v>HR-Screening Associate</v>
      </c>
      <c r="G1152" s="32" t="s">
        <v>41</v>
      </c>
      <c r="H1152" s="36">
        <v>44726.484722222223</v>
      </c>
      <c r="I1152" s="36">
        <v>44730.484722222223</v>
      </c>
      <c r="J1152" s="36">
        <f>I1152+AE1152</f>
        <v>44738.484722222223</v>
      </c>
      <c r="K1152" s="36">
        <f>J1152+AF1152</f>
        <v>44783.484722222223</v>
      </c>
      <c r="L1152" s="38" t="s">
        <v>46</v>
      </c>
      <c r="M1152" s="39">
        <v>44738.484722222223</v>
      </c>
      <c r="N1152" s="32" t="s">
        <v>22</v>
      </c>
      <c r="O1152" s="32"/>
      <c r="P1152" s="36">
        <v>44744.484722222223</v>
      </c>
      <c r="Q1152" s="32" t="s">
        <v>22</v>
      </c>
      <c r="R1152" s="32"/>
      <c r="S1152" s="32"/>
      <c r="T1152" s="36">
        <v>44741.484722222223</v>
      </c>
      <c r="U1152" s="32"/>
      <c r="V1152" s="32">
        <v>0</v>
      </c>
      <c r="W1152" s="32"/>
      <c r="X1152" s="32"/>
      <c r="Y1152" s="32"/>
      <c r="Z1152" s="32"/>
      <c r="AA1152" s="32"/>
      <c r="AC1152" s="38">
        <f>ABS(M1152-J1152)</f>
        <v>0</v>
      </c>
      <c r="AD1152" s="40"/>
      <c r="AE1152" s="37">
        <v>8</v>
      </c>
      <c r="AF1152" s="37">
        <v>45</v>
      </c>
      <c r="AG1152" s="32"/>
      <c r="AH1152" s="32"/>
      <c r="AI1152" s="32"/>
      <c r="AJ1152" s="37">
        <f>I1152-H1152</f>
        <v>4</v>
      </c>
    </row>
    <row r="1153" spans="1:38" x14ac:dyDescent="0.35">
      <c r="A1153" s="32">
        <v>2899</v>
      </c>
      <c r="B1153" s="32" t="s">
        <v>1573</v>
      </c>
      <c r="C1153" s="38" t="s">
        <v>56</v>
      </c>
      <c r="D1153" s="32" t="s">
        <v>2484</v>
      </c>
      <c r="E1153" s="32" t="s">
        <v>2524</v>
      </c>
      <c r="F1153" s="32" t="str">
        <f t="shared" si="41"/>
        <v>HR-Screening Associate</v>
      </c>
      <c r="G1153" s="32" t="s">
        <v>41</v>
      </c>
      <c r="H1153" s="36">
        <v>44963.681840277779</v>
      </c>
      <c r="I1153" s="36">
        <v>44965.681840277779</v>
      </c>
      <c r="J1153" s="36">
        <f>I1153+AE1153</f>
        <v>44972.681840277779</v>
      </c>
      <c r="K1153" s="36">
        <f>J1153+AF1153</f>
        <v>45017.681840277779</v>
      </c>
      <c r="L1153" s="38" t="s">
        <v>46</v>
      </c>
      <c r="M1153" s="39">
        <v>44985.681840277779</v>
      </c>
      <c r="N1153" s="32" t="s">
        <v>21</v>
      </c>
      <c r="O1153" s="32"/>
      <c r="P1153" s="36">
        <v>44990.681840277779</v>
      </c>
      <c r="Q1153" s="32" t="s">
        <v>21</v>
      </c>
      <c r="R1153" s="32"/>
      <c r="S1153" s="32"/>
      <c r="T1153" s="36">
        <v>44987.681840277779</v>
      </c>
      <c r="U1153" s="32"/>
      <c r="V1153" s="32">
        <v>0</v>
      </c>
      <c r="W1153" s="32"/>
      <c r="X1153" s="32"/>
      <c r="Y1153" s="32"/>
      <c r="Z1153" s="32"/>
      <c r="AA1153" s="32"/>
      <c r="AC1153" s="38">
        <f>ABS(M1153-J1153)</f>
        <v>13</v>
      </c>
      <c r="AD1153" s="40"/>
      <c r="AE1153" s="37">
        <v>7</v>
      </c>
      <c r="AF1153" s="37">
        <v>45</v>
      </c>
      <c r="AG1153" s="32"/>
      <c r="AH1153" s="32"/>
      <c r="AI1153" s="32"/>
      <c r="AJ1153" s="37">
        <f>I1153-H1153</f>
        <v>2</v>
      </c>
    </row>
    <row r="1154" spans="1:38" x14ac:dyDescent="0.35">
      <c r="A1154" s="32">
        <v>2898</v>
      </c>
      <c r="B1154" s="32" t="s">
        <v>1492</v>
      </c>
      <c r="C1154" s="38" t="s">
        <v>56</v>
      </c>
      <c r="D1154" s="32" t="s">
        <v>2484</v>
      </c>
      <c r="E1154" s="32" t="s">
        <v>2524</v>
      </c>
      <c r="F1154" s="32" t="str">
        <f t="shared" si="41"/>
        <v>HR-Screening Associate</v>
      </c>
      <c r="G1154" s="32" t="s">
        <v>41</v>
      </c>
      <c r="H1154" s="36">
        <v>44960.681840277779</v>
      </c>
      <c r="I1154" s="36">
        <v>44963.681840277779</v>
      </c>
      <c r="J1154" s="36">
        <f>I1154+AE1154</f>
        <v>44970.681840277779</v>
      </c>
      <c r="K1154" s="36">
        <f>J1154+AF1154</f>
        <v>45015.681840277779</v>
      </c>
      <c r="L1154" s="38" t="s">
        <v>46</v>
      </c>
      <c r="M1154" s="39">
        <v>44974.681840277779</v>
      </c>
      <c r="N1154" s="32" t="s">
        <v>21</v>
      </c>
      <c r="O1154" s="32"/>
      <c r="P1154" s="36">
        <v>44979.681840277779</v>
      </c>
      <c r="Q1154" s="32" t="s">
        <v>21</v>
      </c>
      <c r="R1154" s="32"/>
      <c r="S1154" s="32"/>
      <c r="T1154" s="36">
        <v>44976.681840277779</v>
      </c>
      <c r="U1154" s="32"/>
      <c r="V1154" s="32">
        <v>0</v>
      </c>
      <c r="W1154" s="32"/>
      <c r="X1154" s="32"/>
      <c r="Y1154" s="32"/>
      <c r="Z1154" s="32"/>
      <c r="AA1154" s="32"/>
      <c r="AC1154" s="38">
        <f>ABS(M1154-J1154)</f>
        <v>4</v>
      </c>
      <c r="AD1154" s="40"/>
      <c r="AE1154" s="37">
        <v>7</v>
      </c>
      <c r="AF1154" s="37">
        <v>45</v>
      </c>
      <c r="AG1154" s="32"/>
      <c r="AH1154" s="32"/>
      <c r="AI1154" s="32"/>
      <c r="AJ1154" s="37">
        <f>I1154-H1154</f>
        <v>3</v>
      </c>
    </row>
    <row r="1155" spans="1:38" x14ac:dyDescent="0.35">
      <c r="A1155" s="32">
        <v>2727</v>
      </c>
      <c r="B1155" s="32" t="s">
        <v>1534</v>
      </c>
      <c r="C1155" s="38" t="s">
        <v>56</v>
      </c>
      <c r="D1155" s="32" t="s">
        <v>2484</v>
      </c>
      <c r="E1155" s="32" t="s">
        <v>2524</v>
      </c>
      <c r="F1155" s="32" t="str">
        <f t="shared" ref="F1155:F1218" si="42">_xlfn.CONCAT(C1155,"-",E1155)</f>
        <v>HR-Screening Associate</v>
      </c>
      <c r="G1155" s="32" t="s">
        <v>41</v>
      </c>
      <c r="H1155" s="36">
        <v>45063.24894675926</v>
      </c>
      <c r="I1155" s="36">
        <v>45065.24894675926</v>
      </c>
      <c r="J1155" s="36">
        <f>I1155+AE1155</f>
        <v>45071.24894675926</v>
      </c>
      <c r="K1155" s="36">
        <f>J1155+AF1155</f>
        <v>45093.24894675926</v>
      </c>
      <c r="L1155" s="38" t="s">
        <v>46</v>
      </c>
      <c r="M1155" s="39">
        <v>45084.24894675926</v>
      </c>
      <c r="N1155" s="32" t="s">
        <v>21</v>
      </c>
      <c r="O1155" s="32"/>
      <c r="P1155" s="36">
        <v>45087.24894675926</v>
      </c>
      <c r="Q1155" s="32" t="s">
        <v>21</v>
      </c>
      <c r="R1155" s="32"/>
      <c r="S1155" s="32"/>
      <c r="T1155" s="36">
        <v>45086.24894675926</v>
      </c>
      <c r="U1155" s="32"/>
      <c r="V1155" s="32">
        <v>0</v>
      </c>
      <c r="W1155" s="32"/>
      <c r="X1155" s="32"/>
      <c r="Y1155" s="32"/>
      <c r="Z1155" s="32"/>
      <c r="AA1155" s="32"/>
      <c r="AC1155" s="38">
        <f>ABS(M1155-J1155)</f>
        <v>13</v>
      </c>
      <c r="AD1155" s="40"/>
      <c r="AE1155" s="37">
        <v>6</v>
      </c>
      <c r="AF1155" s="37">
        <v>22</v>
      </c>
      <c r="AG1155" s="32"/>
      <c r="AH1155" s="32"/>
      <c r="AI1155" s="32"/>
      <c r="AJ1155" s="37">
        <f>I1155-H1155</f>
        <v>2</v>
      </c>
    </row>
    <row r="1156" spans="1:38" x14ac:dyDescent="0.35">
      <c r="A1156" s="32">
        <v>2722</v>
      </c>
      <c r="B1156" s="32" t="s">
        <v>2334</v>
      </c>
      <c r="C1156" s="38" t="s">
        <v>56</v>
      </c>
      <c r="D1156" s="32" t="s">
        <v>2484</v>
      </c>
      <c r="E1156" s="32" t="s">
        <v>2524</v>
      </c>
      <c r="F1156" s="32" t="str">
        <f t="shared" si="42"/>
        <v>HR-Screening Associate</v>
      </c>
      <c r="G1156" s="32" t="s">
        <v>41</v>
      </c>
      <c r="H1156" s="36">
        <v>45061.24894675926</v>
      </c>
      <c r="I1156" s="36">
        <v>45065.24894675926</v>
      </c>
      <c r="J1156" s="36">
        <f>I1156+AE1156</f>
        <v>45071.24894675926</v>
      </c>
      <c r="K1156" s="36">
        <f>J1156+AF1156</f>
        <v>45098.24894675926</v>
      </c>
      <c r="L1156" s="38" t="s">
        <v>46</v>
      </c>
      <c r="M1156" s="39">
        <v>45075.24894675926</v>
      </c>
      <c r="N1156" s="32" t="s">
        <v>48</v>
      </c>
      <c r="O1156" s="32" t="s">
        <v>28</v>
      </c>
      <c r="P1156" s="36"/>
      <c r="Q1156" s="32"/>
      <c r="R1156" s="32"/>
      <c r="S1156" s="32"/>
      <c r="T1156" s="36"/>
      <c r="U1156" s="32"/>
      <c r="V1156" s="32">
        <v>0</v>
      </c>
      <c r="W1156" s="32"/>
      <c r="X1156" s="32"/>
      <c r="Y1156" s="32"/>
      <c r="Z1156" s="32"/>
      <c r="AA1156" s="32" t="s">
        <v>31</v>
      </c>
      <c r="AC1156" s="38">
        <f>ABS(M1156-J1156)</f>
        <v>4</v>
      </c>
      <c r="AD1156" s="40"/>
      <c r="AE1156" s="37">
        <v>6</v>
      </c>
      <c r="AF1156" s="37">
        <v>27</v>
      </c>
      <c r="AG1156" s="32"/>
      <c r="AH1156" s="32"/>
      <c r="AI1156" s="32"/>
      <c r="AJ1156" s="37">
        <f>I1156-H1156</f>
        <v>4</v>
      </c>
    </row>
    <row r="1157" spans="1:38" x14ac:dyDescent="0.35">
      <c r="A1157" s="32">
        <v>2646</v>
      </c>
      <c r="B1157" s="32" t="s">
        <v>1440</v>
      </c>
      <c r="C1157" s="38" t="s">
        <v>56</v>
      </c>
      <c r="D1157" s="32" t="s">
        <v>2484</v>
      </c>
      <c r="E1157" s="32" t="s">
        <v>2524</v>
      </c>
      <c r="F1157" s="32" t="str">
        <f t="shared" si="42"/>
        <v>HR-Screening Associate</v>
      </c>
      <c r="G1157" s="32" t="s">
        <v>41</v>
      </c>
      <c r="H1157" s="36">
        <v>44586.587569444448</v>
      </c>
      <c r="I1157" s="36">
        <v>44587.587569444448</v>
      </c>
      <c r="J1157" s="36">
        <f>I1157+AE1157</f>
        <v>44593.587569444448</v>
      </c>
      <c r="K1157" s="36">
        <f>J1157+AF1157</f>
        <v>44608.587569444448</v>
      </c>
      <c r="L1157" s="38" t="s">
        <v>46</v>
      </c>
      <c r="M1157" s="39">
        <v>44601.587569444448</v>
      </c>
      <c r="N1157" s="32" t="s">
        <v>20</v>
      </c>
      <c r="O1157" s="32"/>
      <c r="P1157" s="36">
        <v>44607.587569444448</v>
      </c>
      <c r="Q1157" s="32" t="s">
        <v>20</v>
      </c>
      <c r="R1157" s="36">
        <v>44603.587569444448</v>
      </c>
      <c r="S1157" s="36">
        <v>44606.587569444448</v>
      </c>
      <c r="T1157" s="36">
        <v>44603.587569444448</v>
      </c>
      <c r="U1157" s="36">
        <v>44607.587569444448</v>
      </c>
      <c r="V1157" s="41">
        <v>1</v>
      </c>
      <c r="W1157" s="36">
        <v>44608.587569444448</v>
      </c>
      <c r="X1157" s="36">
        <v>44610.587569444448</v>
      </c>
      <c r="Y1157" s="36">
        <v>44612.587569444448</v>
      </c>
      <c r="Z1157" s="32"/>
      <c r="AA1157" s="32"/>
      <c r="AB1157" s="5">
        <v>44624.587569444448</v>
      </c>
      <c r="AC1157" s="38">
        <f>ABS(M1157-J1157)</f>
        <v>8</v>
      </c>
      <c r="AD1157" s="37">
        <f>U1157-H1157</f>
        <v>21</v>
      </c>
      <c r="AE1157" s="37">
        <v>6</v>
      </c>
      <c r="AF1157" s="37">
        <v>15</v>
      </c>
      <c r="AG1157" s="32">
        <v>169</v>
      </c>
      <c r="AH1157" s="41">
        <f>W1157-U1157</f>
        <v>1</v>
      </c>
      <c r="AI1157" s="42">
        <f>U1157-M1157</f>
        <v>6</v>
      </c>
      <c r="AJ1157" s="37">
        <f>I1157-H1157</f>
        <v>1</v>
      </c>
      <c r="AK1157">
        <f>AB1157-U1157</f>
        <v>17</v>
      </c>
      <c r="AL1157" s="11">
        <f>Y1157-X1157</f>
        <v>2</v>
      </c>
    </row>
    <row r="1158" spans="1:38" x14ac:dyDescent="0.35">
      <c r="A1158" s="32">
        <v>2586</v>
      </c>
      <c r="B1158" s="32" t="s">
        <v>2025</v>
      </c>
      <c r="C1158" s="38" t="s">
        <v>56</v>
      </c>
      <c r="D1158" s="32" t="s">
        <v>2484</v>
      </c>
      <c r="E1158" s="32" t="s">
        <v>2524</v>
      </c>
      <c r="F1158" s="32" t="str">
        <f t="shared" si="42"/>
        <v>HR-Screening Associate</v>
      </c>
      <c r="G1158" s="32" t="s">
        <v>41</v>
      </c>
      <c r="H1158" s="36">
        <v>44784.038506944446</v>
      </c>
      <c r="I1158" s="36">
        <v>44786.038506944446</v>
      </c>
      <c r="J1158" s="36">
        <f>I1158+AE1158</f>
        <v>44791.038506944446</v>
      </c>
      <c r="K1158" s="36">
        <f>J1158+AF1158</f>
        <v>44811.038506944446</v>
      </c>
      <c r="L1158" s="38" t="s">
        <v>46</v>
      </c>
      <c r="M1158" s="39">
        <v>44797.038506944446</v>
      </c>
      <c r="N1158" s="32" t="s">
        <v>48</v>
      </c>
      <c r="O1158" s="32" t="s">
        <v>28</v>
      </c>
      <c r="P1158" s="36"/>
      <c r="Q1158" s="32"/>
      <c r="R1158" s="32"/>
      <c r="S1158" s="32"/>
      <c r="T1158" s="36">
        <v>44800.038506944446</v>
      </c>
      <c r="U1158" s="32"/>
      <c r="V1158" s="32">
        <v>0</v>
      </c>
      <c r="W1158" s="32"/>
      <c r="X1158" s="32"/>
      <c r="Y1158" s="32"/>
      <c r="Z1158" s="32"/>
      <c r="AA1158" s="32" t="s">
        <v>30</v>
      </c>
      <c r="AC1158" s="38">
        <f>ABS(M1158-J1158)</f>
        <v>6</v>
      </c>
      <c r="AD1158" s="40"/>
      <c r="AE1158" s="37">
        <v>5</v>
      </c>
      <c r="AF1158" s="37">
        <v>20</v>
      </c>
      <c r="AG1158" s="32"/>
      <c r="AH1158" s="32"/>
      <c r="AI1158" s="32"/>
      <c r="AJ1158" s="37">
        <f>I1158-H1158</f>
        <v>2</v>
      </c>
    </row>
    <row r="1159" spans="1:38" x14ac:dyDescent="0.35">
      <c r="A1159" s="32">
        <v>2414</v>
      </c>
      <c r="B1159" s="32" t="s">
        <v>2245</v>
      </c>
      <c r="C1159" s="38" t="s">
        <v>56</v>
      </c>
      <c r="D1159" s="32" t="s">
        <v>2484</v>
      </c>
      <c r="E1159" s="32" t="s">
        <v>2524</v>
      </c>
      <c r="F1159" s="32" t="str">
        <f t="shared" si="42"/>
        <v>HR-Screening Associate</v>
      </c>
      <c r="G1159" s="32" t="s">
        <v>41</v>
      </c>
      <c r="H1159" s="36">
        <v>45008.608229166668</v>
      </c>
      <c r="I1159" s="36">
        <v>45012.608229166668</v>
      </c>
      <c r="J1159" s="36">
        <f>I1159+AE1159</f>
        <v>45015.608229166668</v>
      </c>
      <c r="K1159" s="36">
        <f>J1159+AF1159</f>
        <v>45026.608229166668</v>
      </c>
      <c r="L1159" s="38" t="s">
        <v>46</v>
      </c>
      <c r="M1159" s="39">
        <v>45032.608229166668</v>
      </c>
      <c r="N1159" s="32" t="s">
        <v>48</v>
      </c>
      <c r="O1159" s="32" t="s">
        <v>26</v>
      </c>
      <c r="P1159" s="36"/>
      <c r="Q1159" s="32"/>
      <c r="R1159" s="32"/>
      <c r="S1159" s="32"/>
      <c r="T1159" s="36"/>
      <c r="U1159" s="32"/>
      <c r="V1159" s="32">
        <v>0</v>
      </c>
      <c r="W1159" s="32"/>
      <c r="X1159" s="32"/>
      <c r="Y1159" s="32"/>
      <c r="Z1159" s="32"/>
      <c r="AA1159" s="32" t="s">
        <v>31</v>
      </c>
      <c r="AC1159" s="38">
        <f>ABS(M1159-J1159)</f>
        <v>17</v>
      </c>
      <c r="AD1159" s="40"/>
      <c r="AE1159" s="37">
        <v>3</v>
      </c>
      <c r="AF1159" s="37">
        <v>11</v>
      </c>
      <c r="AG1159" s="32"/>
      <c r="AH1159" s="32"/>
      <c r="AI1159" s="32"/>
      <c r="AJ1159" s="37">
        <f>I1159-H1159</f>
        <v>4</v>
      </c>
    </row>
    <row r="1160" spans="1:38" x14ac:dyDescent="0.35">
      <c r="A1160" s="32">
        <v>2145</v>
      </c>
      <c r="B1160" s="32" t="s">
        <v>2173</v>
      </c>
      <c r="C1160" s="38" t="s">
        <v>56</v>
      </c>
      <c r="D1160" s="32" t="s">
        <v>2484</v>
      </c>
      <c r="E1160" s="32" t="s">
        <v>2524</v>
      </c>
      <c r="F1160" s="32" t="str">
        <f t="shared" si="42"/>
        <v>HR-Screening Associate</v>
      </c>
      <c r="G1160" s="32" t="s">
        <v>41</v>
      </c>
      <c r="H1160" s="36">
        <v>44747.830833333333</v>
      </c>
      <c r="I1160" s="36">
        <v>44749.830833333333</v>
      </c>
      <c r="J1160" s="36">
        <f>I1160+AE1160</f>
        <v>44754.830833333333</v>
      </c>
      <c r="K1160" s="36">
        <f>J1160+AF1160</f>
        <v>44763.830833333333</v>
      </c>
      <c r="L1160" s="38" t="s">
        <v>46</v>
      </c>
      <c r="M1160" s="39">
        <v>44767.830833333333</v>
      </c>
      <c r="N1160" s="32" t="s">
        <v>48</v>
      </c>
      <c r="O1160" s="32" t="s">
        <v>24</v>
      </c>
      <c r="P1160" s="36"/>
      <c r="Q1160" s="32"/>
      <c r="R1160" s="32"/>
      <c r="S1160" s="32"/>
      <c r="T1160" s="36">
        <v>44768.830833333333</v>
      </c>
      <c r="U1160" s="32"/>
      <c r="V1160" s="32">
        <v>0</v>
      </c>
      <c r="W1160" s="32"/>
      <c r="X1160" s="32"/>
      <c r="Y1160" s="32"/>
      <c r="Z1160" s="32"/>
      <c r="AA1160" s="32" t="s">
        <v>31</v>
      </c>
      <c r="AC1160" s="38">
        <f>ABS(M1160-J1160)</f>
        <v>13</v>
      </c>
      <c r="AD1160" s="40"/>
      <c r="AE1160" s="37">
        <v>5</v>
      </c>
      <c r="AF1160" s="37">
        <v>9</v>
      </c>
      <c r="AG1160" s="32"/>
      <c r="AH1160" s="32"/>
      <c r="AI1160" s="32"/>
      <c r="AJ1160" s="37">
        <f>I1160-H1160</f>
        <v>2</v>
      </c>
    </row>
    <row r="1161" spans="1:38" x14ac:dyDescent="0.35">
      <c r="A1161" s="32">
        <v>1912</v>
      </c>
      <c r="B1161" s="32" t="s">
        <v>2104</v>
      </c>
      <c r="C1161" s="38" t="s">
        <v>56</v>
      </c>
      <c r="D1161" s="32" t="s">
        <v>2484</v>
      </c>
      <c r="E1161" s="32" t="s">
        <v>2524</v>
      </c>
      <c r="F1161" s="32" t="str">
        <f t="shared" si="42"/>
        <v>HR-Screening Associate</v>
      </c>
      <c r="G1161" s="32" t="s">
        <v>41</v>
      </c>
      <c r="H1161" s="36">
        <v>44684.892118055555</v>
      </c>
      <c r="I1161" s="36">
        <v>44685.892118055555</v>
      </c>
      <c r="J1161" s="36">
        <f>I1161+AE1161</f>
        <v>44689.892118055555</v>
      </c>
      <c r="K1161" s="36">
        <f>J1161+AF1161</f>
        <v>44707.892118055555</v>
      </c>
      <c r="L1161" s="38" t="s">
        <v>46</v>
      </c>
      <c r="M1161" s="39">
        <v>44696.892118055555</v>
      </c>
      <c r="N1161" s="32" t="s">
        <v>48</v>
      </c>
      <c r="O1161" s="32" t="s">
        <v>27</v>
      </c>
      <c r="P1161" s="36"/>
      <c r="Q1161" s="32"/>
      <c r="R1161" s="32"/>
      <c r="S1161" s="32"/>
      <c r="T1161" s="36">
        <v>44697.892118055555</v>
      </c>
      <c r="U1161" s="32"/>
      <c r="V1161" s="32">
        <v>0</v>
      </c>
      <c r="W1161" s="32"/>
      <c r="X1161" s="32"/>
      <c r="Y1161" s="32"/>
      <c r="Z1161" s="32"/>
      <c r="AA1161" s="32" t="s">
        <v>31</v>
      </c>
      <c r="AC1161" s="38">
        <f>ABS(M1161-J1161)</f>
        <v>7</v>
      </c>
      <c r="AD1161" s="40"/>
      <c r="AE1161" s="37">
        <v>4</v>
      </c>
      <c r="AF1161" s="37">
        <v>18</v>
      </c>
      <c r="AG1161" s="32"/>
      <c r="AH1161" s="32"/>
      <c r="AI1161" s="32"/>
      <c r="AJ1161" s="37">
        <f>I1161-H1161</f>
        <v>1</v>
      </c>
    </row>
    <row r="1162" spans="1:38" x14ac:dyDescent="0.35">
      <c r="A1162" s="32">
        <v>1908</v>
      </c>
      <c r="B1162" s="32" t="s">
        <v>2404</v>
      </c>
      <c r="C1162" s="38" t="s">
        <v>56</v>
      </c>
      <c r="D1162" s="32" t="s">
        <v>2484</v>
      </c>
      <c r="E1162" s="32" t="s">
        <v>2524</v>
      </c>
      <c r="F1162" s="32" t="str">
        <f t="shared" si="42"/>
        <v>HR-Screening Associate</v>
      </c>
      <c r="G1162" s="32" t="s">
        <v>41</v>
      </c>
      <c r="H1162" s="36">
        <v>44995.686469907407</v>
      </c>
      <c r="I1162" s="36">
        <v>44998.686469907407</v>
      </c>
      <c r="J1162" s="36">
        <f>I1162+AE1162</f>
        <v>45001.686469907407</v>
      </c>
      <c r="K1162" s="36">
        <f>J1162+AF1162</f>
        <v>45018.686469907407</v>
      </c>
      <c r="L1162" s="38" t="s">
        <v>46</v>
      </c>
      <c r="M1162" s="39">
        <v>45014.686469907407</v>
      </c>
      <c r="N1162" s="32" t="s">
        <v>48</v>
      </c>
      <c r="O1162" s="32" t="s">
        <v>26</v>
      </c>
      <c r="P1162" s="36"/>
      <c r="Q1162" s="32"/>
      <c r="R1162" s="32"/>
      <c r="S1162" s="32"/>
      <c r="T1162" s="36"/>
      <c r="U1162" s="32"/>
      <c r="V1162" s="32">
        <v>0</v>
      </c>
      <c r="W1162" s="32"/>
      <c r="X1162" s="32"/>
      <c r="Y1162" s="32"/>
      <c r="Z1162" s="32"/>
      <c r="AA1162" s="32" t="s">
        <v>31</v>
      </c>
      <c r="AC1162" s="38">
        <f>ABS(M1162-J1162)</f>
        <v>13</v>
      </c>
      <c r="AD1162" s="40"/>
      <c r="AE1162" s="37">
        <v>3</v>
      </c>
      <c r="AF1162" s="37">
        <v>17</v>
      </c>
      <c r="AG1162" s="32"/>
      <c r="AH1162" s="32"/>
      <c r="AI1162" s="32"/>
      <c r="AJ1162" s="37">
        <f>I1162-H1162</f>
        <v>3</v>
      </c>
    </row>
    <row r="1163" spans="1:38" x14ac:dyDescent="0.35">
      <c r="A1163" s="32">
        <v>1741</v>
      </c>
      <c r="B1163" s="32" t="s">
        <v>1777</v>
      </c>
      <c r="C1163" s="38" t="s">
        <v>56</v>
      </c>
      <c r="D1163" s="32" t="s">
        <v>2484</v>
      </c>
      <c r="E1163" s="32" t="s">
        <v>2524</v>
      </c>
      <c r="F1163" s="32" t="str">
        <f t="shared" si="42"/>
        <v>HR-Screening Associate</v>
      </c>
      <c r="G1163" s="32" t="s">
        <v>41</v>
      </c>
      <c r="H1163" s="36">
        <v>44946.798078703701</v>
      </c>
      <c r="I1163" s="36">
        <v>44949.798078703701</v>
      </c>
      <c r="J1163" s="36">
        <f>I1163+AE1163</f>
        <v>44953.798078703701</v>
      </c>
      <c r="K1163" s="36">
        <f>J1163+AF1163</f>
        <v>44973.798078703701</v>
      </c>
      <c r="L1163" s="38" t="s">
        <v>46</v>
      </c>
      <c r="M1163" s="39">
        <v>44968.798078703701</v>
      </c>
      <c r="N1163" s="32" t="s">
        <v>48</v>
      </c>
      <c r="O1163" s="32" t="s">
        <v>24</v>
      </c>
      <c r="P1163" s="36"/>
      <c r="Q1163" s="32"/>
      <c r="R1163" s="32"/>
      <c r="S1163" s="32"/>
      <c r="T1163" s="36">
        <v>44970.798078703701</v>
      </c>
      <c r="U1163" s="32"/>
      <c r="V1163" s="32">
        <v>0</v>
      </c>
      <c r="W1163" s="32"/>
      <c r="X1163" s="32"/>
      <c r="Y1163" s="32"/>
      <c r="Z1163" s="32"/>
      <c r="AA1163" s="32" t="s">
        <v>30</v>
      </c>
      <c r="AC1163" s="38">
        <f>ABS(M1163-J1163)</f>
        <v>15</v>
      </c>
      <c r="AD1163" s="40"/>
      <c r="AE1163" s="37">
        <v>4</v>
      </c>
      <c r="AF1163" s="37">
        <v>20</v>
      </c>
      <c r="AG1163" s="32"/>
      <c r="AH1163" s="32"/>
      <c r="AI1163" s="32"/>
      <c r="AJ1163" s="37">
        <f>I1163-H1163</f>
        <v>3</v>
      </c>
    </row>
    <row r="1164" spans="1:38" x14ac:dyDescent="0.35">
      <c r="A1164" s="32">
        <v>1611</v>
      </c>
      <c r="B1164" s="32" t="s">
        <v>1832</v>
      </c>
      <c r="C1164" s="38" t="s">
        <v>56</v>
      </c>
      <c r="D1164" s="32" t="s">
        <v>2484</v>
      </c>
      <c r="E1164" s="32" t="s">
        <v>2524</v>
      </c>
      <c r="F1164" s="32" t="str">
        <f t="shared" si="42"/>
        <v>HR-Screening Associate</v>
      </c>
      <c r="G1164" s="32" t="s">
        <v>41</v>
      </c>
      <c r="H1164" s="36">
        <v>44851.951192129629</v>
      </c>
      <c r="I1164" s="36">
        <v>44854.951192129629</v>
      </c>
      <c r="J1164" s="36">
        <f>I1164+AE1164</f>
        <v>44858.951192129629</v>
      </c>
      <c r="K1164" s="36">
        <f>J1164+AF1164</f>
        <v>44885.951192129629</v>
      </c>
      <c r="L1164" s="38" t="s">
        <v>46</v>
      </c>
      <c r="M1164" s="39">
        <v>44870.951192129629</v>
      </c>
      <c r="N1164" s="32" t="s">
        <v>48</v>
      </c>
      <c r="O1164" s="32" t="s">
        <v>25</v>
      </c>
      <c r="P1164" s="36"/>
      <c r="Q1164" s="32"/>
      <c r="R1164" s="32"/>
      <c r="S1164" s="32"/>
      <c r="T1164" s="36">
        <v>44872.951192129629</v>
      </c>
      <c r="U1164" s="32"/>
      <c r="V1164" s="32">
        <v>0</v>
      </c>
      <c r="W1164" s="32"/>
      <c r="X1164" s="32"/>
      <c r="Y1164" s="32"/>
      <c r="Z1164" s="32"/>
      <c r="AA1164" s="32" t="s">
        <v>30</v>
      </c>
      <c r="AC1164" s="38">
        <f>ABS(M1164-J1164)</f>
        <v>12</v>
      </c>
      <c r="AD1164" s="40"/>
      <c r="AE1164" s="37">
        <v>4</v>
      </c>
      <c r="AF1164" s="37">
        <v>27</v>
      </c>
      <c r="AG1164" s="32"/>
      <c r="AH1164" s="32"/>
      <c r="AI1164" s="32"/>
      <c r="AJ1164" s="37">
        <f>I1164-H1164</f>
        <v>3</v>
      </c>
    </row>
    <row r="1165" spans="1:38" x14ac:dyDescent="0.35">
      <c r="A1165" s="32">
        <v>1540</v>
      </c>
      <c r="B1165" s="32" t="s">
        <v>1574</v>
      </c>
      <c r="C1165" s="38" t="s">
        <v>56</v>
      </c>
      <c r="D1165" s="32" t="s">
        <v>2484</v>
      </c>
      <c r="E1165" s="32" t="s">
        <v>2524</v>
      </c>
      <c r="F1165" s="32" t="str">
        <f t="shared" si="42"/>
        <v>HR-Screening Associate</v>
      </c>
      <c r="G1165" s="32" t="s">
        <v>41</v>
      </c>
      <c r="H1165" s="36">
        <v>45053.546423611115</v>
      </c>
      <c r="I1165" s="36">
        <v>45056.546423611115</v>
      </c>
      <c r="J1165" s="36">
        <f>I1165+AE1165</f>
        <v>45060.546423611115</v>
      </c>
      <c r="K1165" s="36">
        <f>J1165+AF1165</f>
        <v>45069.546423611115</v>
      </c>
      <c r="L1165" s="38" t="s">
        <v>46</v>
      </c>
      <c r="M1165" s="39">
        <v>45069.546423611115</v>
      </c>
      <c r="N1165" s="32" t="s">
        <v>21</v>
      </c>
      <c r="O1165" s="32"/>
      <c r="P1165" s="36">
        <v>45073.546423611115</v>
      </c>
      <c r="Q1165" s="32" t="s">
        <v>21</v>
      </c>
      <c r="R1165" s="32"/>
      <c r="S1165" s="32"/>
      <c r="T1165" s="36">
        <v>45072.546423611115</v>
      </c>
      <c r="U1165" s="32"/>
      <c r="V1165" s="32">
        <v>0</v>
      </c>
      <c r="W1165" s="32"/>
      <c r="X1165" s="32"/>
      <c r="Y1165" s="32"/>
      <c r="Z1165" s="32"/>
      <c r="AA1165" s="32"/>
      <c r="AC1165" s="38">
        <f>ABS(M1165-J1165)</f>
        <v>9</v>
      </c>
      <c r="AD1165" s="40"/>
      <c r="AE1165" s="37">
        <v>4</v>
      </c>
      <c r="AF1165" s="37">
        <v>9</v>
      </c>
      <c r="AG1165" s="32"/>
      <c r="AH1165" s="32"/>
      <c r="AI1165" s="32"/>
      <c r="AJ1165" s="37">
        <f>I1165-H1165</f>
        <v>3</v>
      </c>
    </row>
    <row r="1166" spans="1:38" x14ac:dyDescent="0.35">
      <c r="A1166" s="32">
        <v>1508</v>
      </c>
      <c r="B1166" s="32" t="s">
        <v>1837</v>
      </c>
      <c r="C1166" s="38" t="s">
        <v>56</v>
      </c>
      <c r="D1166" s="32" t="s">
        <v>2484</v>
      </c>
      <c r="E1166" s="32" t="s">
        <v>2524</v>
      </c>
      <c r="F1166" s="32" t="str">
        <f t="shared" si="42"/>
        <v>HR-Screening Associate</v>
      </c>
      <c r="G1166" s="32" t="s">
        <v>41</v>
      </c>
      <c r="H1166" s="36">
        <v>44756.346215277779</v>
      </c>
      <c r="I1166" s="36">
        <v>44757.346215277779</v>
      </c>
      <c r="J1166" s="36">
        <f>I1166+AE1166</f>
        <v>44762.346215277779</v>
      </c>
      <c r="K1166" s="36">
        <f>J1166+AF1166</f>
        <v>44790.346215277779</v>
      </c>
      <c r="L1166" s="38" t="s">
        <v>46</v>
      </c>
      <c r="M1166" s="39">
        <v>44777.346215277779</v>
      </c>
      <c r="N1166" s="32" t="s">
        <v>48</v>
      </c>
      <c r="O1166" s="32" t="s">
        <v>28</v>
      </c>
      <c r="P1166" s="36"/>
      <c r="Q1166" s="32"/>
      <c r="R1166" s="32"/>
      <c r="S1166" s="32"/>
      <c r="T1166" s="36"/>
      <c r="U1166" s="32"/>
      <c r="V1166" s="32">
        <v>0</v>
      </c>
      <c r="W1166" s="32"/>
      <c r="X1166" s="32"/>
      <c r="Y1166" s="32"/>
      <c r="Z1166" s="32"/>
      <c r="AA1166" s="32" t="s">
        <v>30</v>
      </c>
      <c r="AC1166" s="38">
        <f>ABS(M1166-J1166)</f>
        <v>15</v>
      </c>
      <c r="AD1166" s="40"/>
      <c r="AE1166" s="37">
        <v>5</v>
      </c>
      <c r="AF1166" s="37">
        <v>28</v>
      </c>
      <c r="AG1166" s="32"/>
      <c r="AH1166" s="32"/>
      <c r="AI1166" s="32"/>
      <c r="AJ1166" s="37">
        <f>I1166-H1166</f>
        <v>1</v>
      </c>
    </row>
    <row r="1167" spans="1:38" x14ac:dyDescent="0.35">
      <c r="A1167" s="32">
        <v>1505</v>
      </c>
      <c r="B1167" s="32" t="s">
        <v>2101</v>
      </c>
      <c r="C1167" s="38" t="s">
        <v>56</v>
      </c>
      <c r="D1167" s="32" t="s">
        <v>2484</v>
      </c>
      <c r="E1167" s="32" t="s">
        <v>2524</v>
      </c>
      <c r="F1167" s="32" t="str">
        <f t="shared" si="42"/>
        <v>HR-Screening Associate</v>
      </c>
      <c r="G1167" s="32" t="s">
        <v>41</v>
      </c>
      <c r="H1167" s="36">
        <v>44756.346215277779</v>
      </c>
      <c r="I1167" s="36">
        <v>44759.346215277779</v>
      </c>
      <c r="J1167" s="36">
        <f>I1167+AE1167</f>
        <v>44762.346215277779</v>
      </c>
      <c r="K1167" s="36">
        <f>J1167+AF1167</f>
        <v>44772.346215277779</v>
      </c>
      <c r="L1167" s="38" t="s">
        <v>46</v>
      </c>
      <c r="M1167" s="39">
        <v>44774.346215277779</v>
      </c>
      <c r="N1167" s="32" t="s">
        <v>48</v>
      </c>
      <c r="O1167" s="32" t="s">
        <v>25</v>
      </c>
      <c r="P1167" s="36"/>
      <c r="Q1167" s="32"/>
      <c r="R1167" s="32"/>
      <c r="S1167" s="32"/>
      <c r="T1167" s="36">
        <v>44776.346215277779</v>
      </c>
      <c r="U1167" s="32"/>
      <c r="V1167" s="32">
        <v>0</v>
      </c>
      <c r="W1167" s="32"/>
      <c r="X1167" s="32"/>
      <c r="Y1167" s="32"/>
      <c r="Z1167" s="32"/>
      <c r="AA1167" s="32" t="s">
        <v>31</v>
      </c>
      <c r="AC1167" s="38">
        <f>ABS(M1167-J1167)</f>
        <v>12</v>
      </c>
      <c r="AD1167" s="40"/>
      <c r="AE1167" s="37">
        <v>3</v>
      </c>
      <c r="AF1167" s="37">
        <v>10</v>
      </c>
      <c r="AG1167" s="32"/>
      <c r="AH1167" s="32"/>
      <c r="AI1167" s="32"/>
      <c r="AJ1167" s="37">
        <f>I1167-H1167</f>
        <v>3</v>
      </c>
    </row>
    <row r="1168" spans="1:38" x14ac:dyDescent="0.35">
      <c r="A1168" s="32">
        <v>1500</v>
      </c>
      <c r="B1168" s="32" t="s">
        <v>2100</v>
      </c>
      <c r="C1168" s="38" t="s">
        <v>56</v>
      </c>
      <c r="D1168" s="32" t="s">
        <v>2484</v>
      </c>
      <c r="E1168" s="32" t="s">
        <v>2524</v>
      </c>
      <c r="F1168" s="32" t="str">
        <f t="shared" si="42"/>
        <v>HR-Screening Associate</v>
      </c>
      <c r="G1168" s="32" t="s">
        <v>41</v>
      </c>
      <c r="H1168" s="36">
        <v>44694.569456018522</v>
      </c>
      <c r="I1168" s="36">
        <v>44698.569456018522</v>
      </c>
      <c r="J1168" s="36">
        <f>I1168+AE1168</f>
        <v>44701.569456018522</v>
      </c>
      <c r="K1168" s="36">
        <f>J1168+AF1168</f>
        <v>44715.569456018522</v>
      </c>
      <c r="L1168" s="38" t="s">
        <v>46</v>
      </c>
      <c r="M1168" s="39">
        <v>44709.569456018522</v>
      </c>
      <c r="N1168" s="32" t="s">
        <v>48</v>
      </c>
      <c r="O1168" s="32" t="s">
        <v>25</v>
      </c>
      <c r="P1168" s="36"/>
      <c r="Q1168" s="32"/>
      <c r="R1168" s="32"/>
      <c r="S1168" s="32"/>
      <c r="T1168" s="36">
        <v>44711.569456018522</v>
      </c>
      <c r="U1168" s="32"/>
      <c r="V1168" s="32">
        <v>0</v>
      </c>
      <c r="W1168" s="32"/>
      <c r="X1168" s="32"/>
      <c r="Y1168" s="32"/>
      <c r="Z1168" s="32"/>
      <c r="AA1168" s="32" t="s">
        <v>31</v>
      </c>
      <c r="AC1168" s="38">
        <f>ABS(M1168-J1168)</f>
        <v>8</v>
      </c>
      <c r="AD1168" s="40"/>
      <c r="AE1168" s="37">
        <v>3</v>
      </c>
      <c r="AF1168" s="37">
        <v>14</v>
      </c>
      <c r="AG1168" s="32"/>
      <c r="AH1168" s="32"/>
      <c r="AI1168" s="32"/>
      <c r="AJ1168" s="37">
        <f>I1168-H1168</f>
        <v>4</v>
      </c>
    </row>
    <row r="1169" spans="1:38" x14ac:dyDescent="0.35">
      <c r="A1169" s="32">
        <v>1499</v>
      </c>
      <c r="B1169" s="32" t="s">
        <v>1893</v>
      </c>
      <c r="C1169" s="38" t="s">
        <v>56</v>
      </c>
      <c r="D1169" s="32" t="s">
        <v>2484</v>
      </c>
      <c r="E1169" s="32" t="s">
        <v>2524</v>
      </c>
      <c r="F1169" s="32" t="str">
        <f t="shared" si="42"/>
        <v>HR-Screening Associate</v>
      </c>
      <c r="G1169" s="32" t="s">
        <v>41</v>
      </c>
      <c r="H1169" s="36">
        <v>44698.569456018522</v>
      </c>
      <c r="I1169" s="36">
        <v>44700.569456018522</v>
      </c>
      <c r="J1169" s="36">
        <f>I1169+AE1169</f>
        <v>44701.569456018522</v>
      </c>
      <c r="K1169" s="36">
        <f>J1169+AF1169</f>
        <v>44726.569456018522</v>
      </c>
      <c r="L1169" s="38" t="s">
        <v>46</v>
      </c>
      <c r="M1169" s="39">
        <v>44709.569456018522</v>
      </c>
      <c r="N1169" s="32" t="s">
        <v>48</v>
      </c>
      <c r="O1169" s="32" t="s">
        <v>27</v>
      </c>
      <c r="P1169" s="36"/>
      <c r="Q1169" s="32"/>
      <c r="R1169" s="32"/>
      <c r="S1169" s="32"/>
      <c r="T1169" s="36">
        <v>44711.569456018522</v>
      </c>
      <c r="U1169" s="32"/>
      <c r="V1169" s="32">
        <v>0</v>
      </c>
      <c r="W1169" s="32"/>
      <c r="X1169" s="32"/>
      <c r="Y1169" s="32"/>
      <c r="Z1169" s="32"/>
      <c r="AA1169" s="32" t="s">
        <v>30</v>
      </c>
      <c r="AC1169" s="38">
        <f>ABS(M1169-J1169)</f>
        <v>8</v>
      </c>
      <c r="AD1169" s="40"/>
      <c r="AE1169" s="37">
        <v>1</v>
      </c>
      <c r="AF1169" s="37">
        <v>25</v>
      </c>
      <c r="AG1169" s="32"/>
      <c r="AH1169" s="32"/>
      <c r="AI1169" s="32"/>
      <c r="AJ1169" s="37">
        <f>I1169-H1169</f>
        <v>2</v>
      </c>
    </row>
    <row r="1170" spans="1:38" x14ac:dyDescent="0.35">
      <c r="A1170" s="32">
        <v>1451</v>
      </c>
      <c r="B1170" s="32" t="s">
        <v>2399</v>
      </c>
      <c r="C1170" s="38" t="s">
        <v>56</v>
      </c>
      <c r="D1170" s="32" t="s">
        <v>2484</v>
      </c>
      <c r="E1170" s="32" t="s">
        <v>2524</v>
      </c>
      <c r="F1170" s="32" t="str">
        <f t="shared" si="42"/>
        <v>HR-Screening Associate</v>
      </c>
      <c r="G1170" s="32" t="s">
        <v>41</v>
      </c>
      <c r="H1170" s="36">
        <v>45024.57240740741</v>
      </c>
      <c r="I1170" s="36">
        <v>45027.57240740741</v>
      </c>
      <c r="J1170" s="36">
        <f>I1170+AE1170</f>
        <v>45029.57240740741</v>
      </c>
      <c r="K1170" s="36">
        <f>J1170+AF1170</f>
        <v>45041.57240740741</v>
      </c>
      <c r="L1170" s="38" t="s">
        <v>46</v>
      </c>
      <c r="M1170" s="39">
        <v>45041.57240740741</v>
      </c>
      <c r="N1170" s="32" t="s">
        <v>48</v>
      </c>
      <c r="O1170" s="32" t="s">
        <v>27</v>
      </c>
      <c r="P1170" s="36"/>
      <c r="Q1170" s="32"/>
      <c r="R1170" s="32"/>
      <c r="S1170" s="32"/>
      <c r="T1170" s="36">
        <v>45045.57240740741</v>
      </c>
      <c r="U1170" s="32"/>
      <c r="V1170" s="32">
        <v>0</v>
      </c>
      <c r="W1170" s="32"/>
      <c r="X1170" s="32"/>
      <c r="Y1170" s="32"/>
      <c r="Z1170" s="32"/>
      <c r="AA1170" s="32" t="s">
        <v>31</v>
      </c>
      <c r="AC1170" s="38">
        <f>ABS(M1170-J1170)</f>
        <v>12</v>
      </c>
      <c r="AD1170" s="40"/>
      <c r="AE1170" s="37">
        <v>2</v>
      </c>
      <c r="AF1170" s="37">
        <v>12</v>
      </c>
      <c r="AG1170" s="32"/>
      <c r="AH1170" s="32"/>
      <c r="AI1170" s="32"/>
      <c r="AJ1170" s="37">
        <f>I1170-H1170</f>
        <v>3</v>
      </c>
    </row>
    <row r="1171" spans="1:38" x14ac:dyDescent="0.35">
      <c r="A1171" s="32">
        <v>1366</v>
      </c>
      <c r="B1171" s="32" t="s">
        <v>1833</v>
      </c>
      <c r="C1171" s="38" t="s">
        <v>56</v>
      </c>
      <c r="D1171" s="32" t="s">
        <v>2484</v>
      </c>
      <c r="E1171" s="32" t="s">
        <v>2524</v>
      </c>
      <c r="F1171" s="32" t="str">
        <f t="shared" si="42"/>
        <v>HR-Screening Associate</v>
      </c>
      <c r="G1171" s="32" t="s">
        <v>41</v>
      </c>
      <c r="H1171" s="36">
        <v>44854.163807870369</v>
      </c>
      <c r="I1171" s="36">
        <v>44855.163807870369</v>
      </c>
      <c r="J1171" s="36">
        <f>I1171+AE1171</f>
        <v>44856.163807870369</v>
      </c>
      <c r="K1171" s="36">
        <f>J1171+AF1171</f>
        <v>44863.163807870369</v>
      </c>
      <c r="L1171" s="38" t="s">
        <v>46</v>
      </c>
      <c r="M1171" s="39">
        <v>44865.163807870369</v>
      </c>
      <c r="N1171" s="32" t="s">
        <v>48</v>
      </c>
      <c r="O1171" s="32" t="s">
        <v>26</v>
      </c>
      <c r="P1171" s="36"/>
      <c r="Q1171" s="32"/>
      <c r="R1171" s="32"/>
      <c r="S1171" s="32"/>
      <c r="T1171" s="36">
        <v>44867.163807870369</v>
      </c>
      <c r="U1171" s="32"/>
      <c r="V1171" s="32">
        <v>0</v>
      </c>
      <c r="W1171" s="32"/>
      <c r="X1171" s="32"/>
      <c r="Y1171" s="32"/>
      <c r="Z1171" s="32"/>
      <c r="AA1171" s="32" t="s">
        <v>30</v>
      </c>
      <c r="AC1171" s="38">
        <f>ABS(M1171-J1171)</f>
        <v>9</v>
      </c>
      <c r="AD1171" s="40"/>
      <c r="AE1171" s="37">
        <v>1</v>
      </c>
      <c r="AF1171" s="37">
        <v>7</v>
      </c>
      <c r="AG1171" s="32"/>
      <c r="AH1171" s="32"/>
      <c r="AI1171" s="32"/>
      <c r="AJ1171" s="37">
        <f>I1171-H1171</f>
        <v>1</v>
      </c>
    </row>
    <row r="1172" spans="1:38" x14ac:dyDescent="0.35">
      <c r="A1172" s="32">
        <v>1319</v>
      </c>
      <c r="B1172" s="32" t="s">
        <v>2177</v>
      </c>
      <c r="C1172" s="38" t="s">
        <v>56</v>
      </c>
      <c r="D1172" s="32" t="s">
        <v>2484</v>
      </c>
      <c r="E1172" s="32" t="s">
        <v>2524</v>
      </c>
      <c r="F1172" s="32" t="str">
        <f t="shared" si="42"/>
        <v>HR-Screening Associate</v>
      </c>
      <c r="G1172" s="32" t="s">
        <v>41</v>
      </c>
      <c r="H1172" s="36">
        <v>45147.233067129629</v>
      </c>
      <c r="I1172" s="36">
        <v>45151.233067129629</v>
      </c>
      <c r="J1172" s="36">
        <f>I1172+AE1172</f>
        <v>45155.233067129629</v>
      </c>
      <c r="K1172" s="36">
        <f>J1172+AF1172</f>
        <v>45175.233067129629</v>
      </c>
      <c r="L1172" s="38" t="s">
        <v>46</v>
      </c>
      <c r="M1172" s="39">
        <v>45165.233067129629</v>
      </c>
      <c r="N1172" s="32" t="s">
        <v>48</v>
      </c>
      <c r="O1172" s="32" t="s">
        <v>25</v>
      </c>
      <c r="P1172" s="36"/>
      <c r="Q1172" s="32"/>
      <c r="R1172" s="32"/>
      <c r="S1172" s="32"/>
      <c r="T1172" s="36">
        <v>45169.233067129629</v>
      </c>
      <c r="U1172" s="32"/>
      <c r="V1172" s="32">
        <v>0</v>
      </c>
      <c r="W1172" s="32"/>
      <c r="X1172" s="32"/>
      <c r="Y1172" s="32"/>
      <c r="Z1172" s="32"/>
      <c r="AA1172" s="32" t="s">
        <v>31</v>
      </c>
      <c r="AC1172" s="38">
        <f>ABS(M1172-J1172)</f>
        <v>10</v>
      </c>
      <c r="AD1172" s="40"/>
      <c r="AE1172" s="37">
        <v>4</v>
      </c>
      <c r="AF1172" s="37">
        <v>20</v>
      </c>
      <c r="AG1172" s="32"/>
      <c r="AH1172" s="32"/>
      <c r="AI1172" s="32"/>
      <c r="AJ1172" s="37">
        <f>I1172-H1172</f>
        <v>4</v>
      </c>
    </row>
    <row r="1173" spans="1:38" x14ac:dyDescent="0.35">
      <c r="A1173" s="32">
        <v>1311</v>
      </c>
      <c r="B1173" s="32" t="s">
        <v>2243</v>
      </c>
      <c r="C1173" s="38" t="s">
        <v>56</v>
      </c>
      <c r="D1173" s="32" t="s">
        <v>2484</v>
      </c>
      <c r="E1173" s="32" t="s">
        <v>2524</v>
      </c>
      <c r="F1173" s="32" t="str">
        <f t="shared" si="42"/>
        <v>HR-Screening Associate</v>
      </c>
      <c r="G1173" s="32" t="s">
        <v>41</v>
      </c>
      <c r="H1173" s="36">
        <v>45150.233067129629</v>
      </c>
      <c r="I1173" s="36">
        <v>45151.233067129629</v>
      </c>
      <c r="J1173" s="36">
        <f>I1173+AE1173</f>
        <v>45155.233067129629</v>
      </c>
      <c r="K1173" s="36">
        <f>J1173+AF1173</f>
        <v>45165.233067129629</v>
      </c>
      <c r="L1173" s="38" t="s">
        <v>46</v>
      </c>
      <c r="M1173" s="39">
        <v>45165.233067129629</v>
      </c>
      <c r="N1173" s="32" t="s">
        <v>48</v>
      </c>
      <c r="O1173" s="32" t="s">
        <v>25</v>
      </c>
      <c r="P1173" s="36"/>
      <c r="Q1173" s="32"/>
      <c r="R1173" s="32"/>
      <c r="S1173" s="32"/>
      <c r="T1173" s="36"/>
      <c r="U1173" s="32"/>
      <c r="V1173" s="32">
        <v>0</v>
      </c>
      <c r="W1173" s="32"/>
      <c r="X1173" s="32"/>
      <c r="Y1173" s="32"/>
      <c r="Z1173" s="32"/>
      <c r="AA1173" s="32" t="s">
        <v>31</v>
      </c>
      <c r="AC1173" s="38">
        <f>ABS(M1173-J1173)</f>
        <v>10</v>
      </c>
      <c r="AD1173" s="40"/>
      <c r="AE1173" s="37">
        <v>4</v>
      </c>
      <c r="AF1173" s="37">
        <v>10</v>
      </c>
      <c r="AG1173" s="32"/>
      <c r="AH1173" s="32"/>
      <c r="AI1173" s="32"/>
      <c r="AJ1173" s="37">
        <f>I1173-H1173</f>
        <v>1</v>
      </c>
    </row>
    <row r="1174" spans="1:38" x14ac:dyDescent="0.35">
      <c r="A1174" s="32">
        <v>1279</v>
      </c>
      <c r="B1174" s="32" t="s">
        <v>1839</v>
      </c>
      <c r="C1174" s="38" t="s">
        <v>56</v>
      </c>
      <c r="D1174" s="32" t="s">
        <v>2484</v>
      </c>
      <c r="E1174" s="32" t="s">
        <v>2524</v>
      </c>
      <c r="F1174" s="32" t="str">
        <f t="shared" si="42"/>
        <v>HR-Screening Associate</v>
      </c>
      <c r="G1174" s="32" t="s">
        <v>41</v>
      </c>
      <c r="H1174" s="36">
        <v>44712.107928240737</v>
      </c>
      <c r="I1174" s="36">
        <v>44715.107928240737</v>
      </c>
      <c r="J1174" s="36">
        <f>I1174+AE1174</f>
        <v>44717.107928240737</v>
      </c>
      <c r="K1174" s="36">
        <f>J1174+AF1174</f>
        <v>44726.107928240737</v>
      </c>
      <c r="L1174" s="38" t="s">
        <v>46</v>
      </c>
      <c r="M1174" s="39">
        <v>44723.107928240737</v>
      </c>
      <c r="N1174" s="32" t="s">
        <v>48</v>
      </c>
      <c r="O1174" s="32" t="s">
        <v>26</v>
      </c>
      <c r="P1174" s="36"/>
      <c r="Q1174" s="32"/>
      <c r="R1174" s="32"/>
      <c r="S1174" s="32"/>
      <c r="T1174" s="36">
        <v>44725.107928240737</v>
      </c>
      <c r="U1174" s="32"/>
      <c r="V1174" s="32">
        <v>0</v>
      </c>
      <c r="W1174" s="32"/>
      <c r="X1174" s="32"/>
      <c r="Y1174" s="32"/>
      <c r="Z1174" s="32"/>
      <c r="AA1174" s="32" t="s">
        <v>30</v>
      </c>
      <c r="AC1174" s="38">
        <f>ABS(M1174-J1174)</f>
        <v>6</v>
      </c>
      <c r="AD1174" s="40"/>
      <c r="AE1174" s="37">
        <v>2</v>
      </c>
      <c r="AF1174" s="37">
        <v>9</v>
      </c>
      <c r="AG1174" s="32"/>
      <c r="AH1174" s="32"/>
      <c r="AI1174" s="32"/>
      <c r="AJ1174" s="37">
        <f>I1174-H1174</f>
        <v>3</v>
      </c>
    </row>
    <row r="1175" spans="1:38" x14ac:dyDescent="0.35">
      <c r="A1175" s="32">
        <v>1169</v>
      </c>
      <c r="B1175" s="32" t="s">
        <v>2111</v>
      </c>
      <c r="C1175" s="38" t="s">
        <v>56</v>
      </c>
      <c r="D1175" s="32" t="s">
        <v>2484</v>
      </c>
      <c r="E1175" s="32" t="s">
        <v>2524</v>
      </c>
      <c r="F1175" s="32" t="str">
        <f t="shared" si="42"/>
        <v>HR-Screening Associate</v>
      </c>
      <c r="G1175" s="32" t="s">
        <v>41</v>
      </c>
      <c r="H1175" s="36">
        <v>44968.866122685184</v>
      </c>
      <c r="I1175" s="36">
        <v>44972.866122685184</v>
      </c>
      <c r="J1175" s="36">
        <f>I1175+AE1175</f>
        <v>44973.866122685184</v>
      </c>
      <c r="K1175" s="36">
        <f>J1175+AF1175</f>
        <v>44990.866122685184</v>
      </c>
      <c r="L1175" s="38" t="s">
        <v>46</v>
      </c>
      <c r="M1175" s="39">
        <v>44985.866122685184</v>
      </c>
      <c r="N1175" s="32" t="s">
        <v>48</v>
      </c>
      <c r="O1175" s="32" t="s">
        <v>25</v>
      </c>
      <c r="P1175" s="36"/>
      <c r="Q1175" s="32"/>
      <c r="R1175" s="32"/>
      <c r="S1175" s="32"/>
      <c r="T1175" s="36"/>
      <c r="U1175" s="32"/>
      <c r="V1175" s="32">
        <v>0</v>
      </c>
      <c r="W1175" s="32"/>
      <c r="X1175" s="32"/>
      <c r="Y1175" s="32"/>
      <c r="Z1175" s="32"/>
      <c r="AA1175" s="32" t="s">
        <v>31</v>
      </c>
      <c r="AC1175" s="38">
        <f>ABS(M1175-J1175)</f>
        <v>12</v>
      </c>
      <c r="AD1175" s="40"/>
      <c r="AE1175" s="37">
        <v>1</v>
      </c>
      <c r="AF1175" s="37">
        <v>17</v>
      </c>
      <c r="AG1175" s="32"/>
      <c r="AH1175" s="32"/>
      <c r="AI1175" s="32"/>
      <c r="AJ1175" s="37">
        <f>I1175-H1175</f>
        <v>4</v>
      </c>
    </row>
    <row r="1176" spans="1:38" x14ac:dyDescent="0.35">
      <c r="A1176" s="32">
        <v>1166</v>
      </c>
      <c r="B1176" s="32" t="s">
        <v>1491</v>
      </c>
      <c r="C1176" s="38" t="s">
        <v>56</v>
      </c>
      <c r="D1176" s="32" t="s">
        <v>2484</v>
      </c>
      <c r="E1176" s="32" t="s">
        <v>2524</v>
      </c>
      <c r="F1176" s="32" t="str">
        <f t="shared" si="42"/>
        <v>HR-Screening Associate</v>
      </c>
      <c r="G1176" s="32" t="s">
        <v>41</v>
      </c>
      <c r="H1176" s="36">
        <v>44964.866122685184</v>
      </c>
      <c r="I1176" s="36">
        <v>44968.866122685184</v>
      </c>
      <c r="J1176" s="36">
        <f>I1176+AE1176</f>
        <v>44973.866122685184</v>
      </c>
      <c r="K1176" s="36">
        <f>J1176+AF1176</f>
        <v>45002.866122685184</v>
      </c>
      <c r="L1176" s="38" t="s">
        <v>46</v>
      </c>
      <c r="M1176" s="39">
        <v>44981.866122685184</v>
      </c>
      <c r="N1176" s="32" t="s">
        <v>21</v>
      </c>
      <c r="O1176" s="32"/>
      <c r="P1176" s="36">
        <v>44986.866122685184</v>
      </c>
      <c r="Q1176" s="32" t="s">
        <v>21</v>
      </c>
      <c r="R1176" s="32"/>
      <c r="S1176" s="32"/>
      <c r="T1176" s="36">
        <v>44983.866122685184</v>
      </c>
      <c r="U1176" s="32"/>
      <c r="V1176" s="32">
        <v>0</v>
      </c>
      <c r="W1176" s="32"/>
      <c r="X1176" s="32"/>
      <c r="Y1176" s="32"/>
      <c r="Z1176" s="32"/>
      <c r="AA1176" s="32"/>
      <c r="AC1176" s="38">
        <f>ABS(M1176-J1176)</f>
        <v>8</v>
      </c>
      <c r="AD1176" s="40"/>
      <c r="AE1176" s="37">
        <v>5</v>
      </c>
      <c r="AF1176" s="37">
        <v>29</v>
      </c>
      <c r="AG1176" s="32"/>
      <c r="AH1176" s="32"/>
      <c r="AI1176" s="32"/>
      <c r="AJ1176" s="37">
        <f>I1176-H1176</f>
        <v>4</v>
      </c>
    </row>
    <row r="1177" spans="1:38" x14ac:dyDescent="0.35">
      <c r="A1177" s="32">
        <v>1137</v>
      </c>
      <c r="B1177" s="32" t="s">
        <v>1619</v>
      </c>
      <c r="C1177" s="38" t="s">
        <v>56</v>
      </c>
      <c r="D1177" s="32" t="s">
        <v>2484</v>
      </c>
      <c r="E1177" s="32" t="s">
        <v>2524</v>
      </c>
      <c r="F1177" s="32" t="str">
        <f t="shared" si="42"/>
        <v>HR-Screening Associate</v>
      </c>
      <c r="G1177" s="32" t="s">
        <v>41</v>
      </c>
      <c r="H1177" s="36">
        <v>44635.796018518522</v>
      </c>
      <c r="I1177" s="36">
        <v>44637.796018518522</v>
      </c>
      <c r="J1177" s="36">
        <f>I1177+AE1177</f>
        <v>44639.796018518522</v>
      </c>
      <c r="K1177" s="36">
        <f>J1177+AF1177</f>
        <v>44644.796018518522</v>
      </c>
      <c r="L1177" s="38" t="s">
        <v>46</v>
      </c>
      <c r="M1177" s="39">
        <v>44647.796018518522</v>
      </c>
      <c r="N1177" s="32" t="s">
        <v>21</v>
      </c>
      <c r="O1177" s="32"/>
      <c r="P1177" s="36">
        <v>44650.796018518522</v>
      </c>
      <c r="Q1177" s="32" t="s">
        <v>21</v>
      </c>
      <c r="R1177" s="32"/>
      <c r="S1177" s="32"/>
      <c r="T1177" s="36">
        <v>44649.796018518522</v>
      </c>
      <c r="U1177" s="32"/>
      <c r="V1177" s="32">
        <v>0</v>
      </c>
      <c r="W1177" s="32"/>
      <c r="X1177" s="32"/>
      <c r="Y1177" s="32"/>
      <c r="Z1177" s="32"/>
      <c r="AA1177" s="32"/>
      <c r="AC1177" s="38">
        <f>ABS(M1177-J1177)</f>
        <v>8</v>
      </c>
      <c r="AD1177" s="40"/>
      <c r="AE1177" s="37">
        <v>2</v>
      </c>
      <c r="AF1177" s="37">
        <v>5</v>
      </c>
      <c r="AG1177" s="32"/>
      <c r="AH1177" s="32"/>
      <c r="AI1177" s="32"/>
      <c r="AJ1177" s="37">
        <f>I1177-H1177</f>
        <v>2</v>
      </c>
    </row>
    <row r="1178" spans="1:38" x14ac:dyDescent="0.35">
      <c r="A1178" s="32">
        <v>1133</v>
      </c>
      <c r="B1178" s="32" t="s">
        <v>1493</v>
      </c>
      <c r="C1178" s="38" t="s">
        <v>56</v>
      </c>
      <c r="D1178" s="32" t="s">
        <v>2484</v>
      </c>
      <c r="E1178" s="32" t="s">
        <v>2524</v>
      </c>
      <c r="F1178" s="32" t="str">
        <f t="shared" si="42"/>
        <v>HR-Screening Associate</v>
      </c>
      <c r="G1178" s="32" t="s">
        <v>41</v>
      </c>
      <c r="H1178" s="36">
        <v>44634.796018518522</v>
      </c>
      <c r="I1178" s="36">
        <v>44636.796018518522</v>
      </c>
      <c r="J1178" s="36">
        <f>I1178+AE1178</f>
        <v>44639.796018518522</v>
      </c>
      <c r="K1178" s="36">
        <f>J1178+AF1178</f>
        <v>44660.796018518522</v>
      </c>
      <c r="L1178" s="38" t="s">
        <v>46</v>
      </c>
      <c r="M1178" s="39">
        <v>44649.796018518522</v>
      </c>
      <c r="N1178" s="32" t="s">
        <v>21</v>
      </c>
      <c r="O1178" s="32"/>
      <c r="P1178" s="36">
        <v>44653.796018518522</v>
      </c>
      <c r="Q1178" s="32" t="s">
        <v>21</v>
      </c>
      <c r="R1178" s="32"/>
      <c r="S1178" s="32"/>
      <c r="T1178" s="36">
        <v>44652.796018518522</v>
      </c>
      <c r="U1178" s="32"/>
      <c r="V1178" s="32">
        <v>0</v>
      </c>
      <c r="W1178" s="32"/>
      <c r="X1178" s="32"/>
      <c r="Y1178" s="32"/>
      <c r="Z1178" s="32"/>
      <c r="AA1178" s="32"/>
      <c r="AC1178" s="38">
        <f>ABS(M1178-J1178)</f>
        <v>10</v>
      </c>
      <c r="AD1178" s="40"/>
      <c r="AE1178" s="37">
        <v>3</v>
      </c>
      <c r="AF1178" s="37">
        <v>21</v>
      </c>
      <c r="AG1178" s="32"/>
      <c r="AH1178" s="32"/>
      <c r="AI1178" s="32"/>
      <c r="AJ1178" s="37">
        <f>I1178-H1178</f>
        <v>2</v>
      </c>
    </row>
    <row r="1179" spans="1:38" x14ac:dyDescent="0.35">
      <c r="A1179" s="32">
        <v>1125</v>
      </c>
      <c r="B1179" s="32" t="s">
        <v>1392</v>
      </c>
      <c r="C1179" s="38" t="s">
        <v>56</v>
      </c>
      <c r="D1179" s="32" t="s">
        <v>2484</v>
      </c>
      <c r="E1179" s="32" t="s">
        <v>2524</v>
      </c>
      <c r="F1179" s="32" t="str">
        <f t="shared" si="42"/>
        <v>HR-Screening Associate</v>
      </c>
      <c r="G1179" s="32" t="s">
        <v>41</v>
      </c>
      <c r="H1179" s="36">
        <v>45097.561550925922</v>
      </c>
      <c r="I1179" s="36">
        <v>45099.561550925922</v>
      </c>
      <c r="J1179" s="36">
        <f>I1179+AE1179</f>
        <v>45102.561550925922</v>
      </c>
      <c r="K1179" s="36">
        <f>J1179+AF1179</f>
        <v>45108.561550925922</v>
      </c>
      <c r="L1179" s="38" t="s">
        <v>46</v>
      </c>
      <c r="M1179" s="39">
        <v>45109.561550925922</v>
      </c>
      <c r="N1179" s="32" t="s">
        <v>20</v>
      </c>
      <c r="O1179" s="32"/>
      <c r="P1179" s="36">
        <v>45115.561550925922</v>
      </c>
      <c r="Q1179" s="32" t="s">
        <v>20</v>
      </c>
      <c r="R1179" s="36">
        <v>45110.561550925922</v>
      </c>
      <c r="S1179" s="36">
        <v>45113.561550925922</v>
      </c>
      <c r="T1179" s="36">
        <v>45112.561550925922</v>
      </c>
      <c r="U1179" s="36">
        <v>45114.561550925922</v>
      </c>
      <c r="V1179" s="41">
        <v>1</v>
      </c>
      <c r="W1179" s="36">
        <v>45116.561550925922</v>
      </c>
      <c r="X1179" s="36">
        <v>45118.561550925922</v>
      </c>
      <c r="Y1179" s="36">
        <v>45119.561550925922</v>
      </c>
      <c r="Z1179" s="32"/>
      <c r="AA1179" s="32"/>
      <c r="AB1179" s="5">
        <v>45135.561550925922</v>
      </c>
      <c r="AC1179" s="38">
        <f>ABS(M1179-J1179)</f>
        <v>7</v>
      </c>
      <c r="AD1179" s="37">
        <f>U1179-H1179</f>
        <v>17</v>
      </c>
      <c r="AE1179" s="37">
        <v>3</v>
      </c>
      <c r="AF1179" s="37">
        <v>6</v>
      </c>
      <c r="AG1179" s="32">
        <v>154</v>
      </c>
      <c r="AH1179" s="41">
        <f>W1179-U1179</f>
        <v>2</v>
      </c>
      <c r="AI1179" s="42">
        <f>U1179-M1179</f>
        <v>5</v>
      </c>
      <c r="AJ1179" s="37">
        <f>I1179-H1179</f>
        <v>2</v>
      </c>
      <c r="AK1179">
        <f>AB1179-U1179</f>
        <v>21</v>
      </c>
      <c r="AL1179" s="11">
        <f>Y1179-X1179</f>
        <v>1</v>
      </c>
    </row>
    <row r="1180" spans="1:38" x14ac:dyDescent="0.35">
      <c r="A1180" s="32">
        <v>1124</v>
      </c>
      <c r="B1180" s="32" t="s">
        <v>1963</v>
      </c>
      <c r="C1180" s="38" t="s">
        <v>56</v>
      </c>
      <c r="D1180" s="32" t="s">
        <v>2484</v>
      </c>
      <c r="E1180" s="32" t="s">
        <v>2519</v>
      </c>
      <c r="F1180" s="32" t="str">
        <f t="shared" si="42"/>
        <v>HR-Analyst</v>
      </c>
      <c r="G1180" s="32" t="s">
        <v>41</v>
      </c>
      <c r="H1180" s="36">
        <v>45096.561550925922</v>
      </c>
      <c r="I1180" s="36">
        <v>45099.561550925922</v>
      </c>
      <c r="J1180" s="36">
        <f>I1180+AE1180</f>
        <v>45102.561550925922</v>
      </c>
      <c r="K1180" s="36">
        <f>J1180+AF1180</f>
        <v>45111.561550925922</v>
      </c>
      <c r="L1180" s="38" t="s">
        <v>46</v>
      </c>
      <c r="M1180" s="39">
        <v>45105.561550925922</v>
      </c>
      <c r="N1180" s="32" t="s">
        <v>48</v>
      </c>
      <c r="O1180" s="32" t="s">
        <v>26</v>
      </c>
      <c r="P1180" s="36"/>
      <c r="Q1180" s="32"/>
      <c r="R1180" s="32"/>
      <c r="S1180" s="32"/>
      <c r="T1180" s="36"/>
      <c r="U1180" s="32"/>
      <c r="V1180" s="32">
        <v>0</v>
      </c>
      <c r="W1180" s="32"/>
      <c r="X1180" s="32"/>
      <c r="Y1180" s="32"/>
      <c r="Z1180" s="32"/>
      <c r="AA1180" s="32" t="s">
        <v>30</v>
      </c>
      <c r="AC1180" s="38">
        <f>ABS(M1180-J1180)</f>
        <v>3</v>
      </c>
      <c r="AD1180" s="40"/>
      <c r="AE1180" s="37">
        <v>3</v>
      </c>
      <c r="AF1180" s="37">
        <v>9</v>
      </c>
      <c r="AG1180" s="32"/>
      <c r="AH1180" s="32"/>
      <c r="AI1180" s="32"/>
      <c r="AJ1180" s="37">
        <f>I1180-H1180</f>
        <v>3</v>
      </c>
    </row>
    <row r="1181" spans="1:38" x14ac:dyDescent="0.35">
      <c r="A1181" s="32">
        <v>1090</v>
      </c>
      <c r="B1181" s="32" t="s">
        <v>1571</v>
      </c>
      <c r="C1181" s="38" t="s">
        <v>56</v>
      </c>
      <c r="D1181" s="32" t="s">
        <v>2484</v>
      </c>
      <c r="E1181" s="32" t="s">
        <v>2519</v>
      </c>
      <c r="F1181" s="32" t="str">
        <f t="shared" si="42"/>
        <v>HR-Analyst</v>
      </c>
      <c r="G1181" s="32" t="s">
        <v>41</v>
      </c>
      <c r="H1181" s="36">
        <v>44891.976215277777</v>
      </c>
      <c r="I1181" s="36">
        <v>44893.976215277777</v>
      </c>
      <c r="J1181" s="36">
        <f>I1181+AE1181</f>
        <v>44899.976215277777</v>
      </c>
      <c r="K1181" s="36">
        <f>J1181+AF1181</f>
        <v>44918.976215277777</v>
      </c>
      <c r="L1181" s="38" t="s">
        <v>46</v>
      </c>
      <c r="M1181" s="39">
        <v>44914.976215277777</v>
      </c>
      <c r="N1181" s="32" t="s">
        <v>21</v>
      </c>
      <c r="O1181" s="32"/>
      <c r="P1181" s="36">
        <v>44921.976215277777</v>
      </c>
      <c r="Q1181" s="32" t="s">
        <v>21</v>
      </c>
      <c r="R1181" s="32"/>
      <c r="S1181" s="32"/>
      <c r="T1181" s="36">
        <v>44917.976215277777</v>
      </c>
      <c r="U1181" s="32"/>
      <c r="V1181" s="32">
        <v>0</v>
      </c>
      <c r="W1181" s="32"/>
      <c r="X1181" s="32"/>
      <c r="Y1181" s="32"/>
      <c r="Z1181" s="32"/>
      <c r="AA1181" s="32"/>
      <c r="AC1181" s="38">
        <f>ABS(M1181-J1181)</f>
        <v>15</v>
      </c>
      <c r="AD1181" s="40"/>
      <c r="AE1181" s="37">
        <v>6</v>
      </c>
      <c r="AF1181" s="37">
        <v>19</v>
      </c>
      <c r="AG1181" s="32"/>
      <c r="AH1181" s="32"/>
      <c r="AI1181" s="32"/>
      <c r="AJ1181" s="37">
        <f>I1181-H1181</f>
        <v>2</v>
      </c>
    </row>
    <row r="1182" spans="1:38" x14ac:dyDescent="0.35">
      <c r="A1182" s="32">
        <v>1086</v>
      </c>
      <c r="B1182" s="32" t="s">
        <v>2336</v>
      </c>
      <c r="C1182" s="38" t="s">
        <v>56</v>
      </c>
      <c r="D1182" s="32" t="s">
        <v>2484</v>
      </c>
      <c r="E1182" s="32" t="s">
        <v>2519</v>
      </c>
      <c r="F1182" s="32" t="str">
        <f t="shared" si="42"/>
        <v>HR-Analyst</v>
      </c>
      <c r="G1182" s="32" t="s">
        <v>41</v>
      </c>
      <c r="H1182" s="36">
        <v>44893.976215277777</v>
      </c>
      <c r="I1182" s="36">
        <v>44896.976215277777</v>
      </c>
      <c r="J1182" s="36">
        <f>I1182+AE1182</f>
        <v>44899.976215277777</v>
      </c>
      <c r="K1182" s="36">
        <f>J1182+AF1182</f>
        <v>44912.976215277777</v>
      </c>
      <c r="L1182" s="38" t="s">
        <v>46</v>
      </c>
      <c r="M1182" s="39">
        <v>44906.976215277777</v>
      </c>
      <c r="N1182" s="32" t="s">
        <v>48</v>
      </c>
      <c r="O1182" s="32" t="s">
        <v>25</v>
      </c>
      <c r="P1182" s="36"/>
      <c r="Q1182" s="32"/>
      <c r="R1182" s="32"/>
      <c r="S1182" s="32"/>
      <c r="T1182" s="36"/>
      <c r="U1182" s="32"/>
      <c r="V1182" s="32">
        <v>0</v>
      </c>
      <c r="W1182" s="32"/>
      <c r="X1182" s="32"/>
      <c r="Y1182" s="32"/>
      <c r="Z1182" s="32"/>
      <c r="AA1182" s="32" t="s">
        <v>31</v>
      </c>
      <c r="AC1182" s="38">
        <f>ABS(M1182-J1182)</f>
        <v>7</v>
      </c>
      <c r="AD1182" s="40"/>
      <c r="AE1182" s="37">
        <v>3</v>
      </c>
      <c r="AF1182" s="37">
        <v>13</v>
      </c>
      <c r="AG1182" s="32"/>
      <c r="AH1182" s="32"/>
      <c r="AI1182" s="32"/>
      <c r="AJ1182" s="37">
        <f>I1182-H1182</f>
        <v>3</v>
      </c>
    </row>
    <row r="1183" spans="1:38" x14ac:dyDescent="0.35">
      <c r="A1183" s="32">
        <v>1045</v>
      </c>
      <c r="B1183" s="32" t="s">
        <v>1841</v>
      </c>
      <c r="C1183" s="38" t="s">
        <v>56</v>
      </c>
      <c r="D1183" s="32" t="s">
        <v>2484</v>
      </c>
      <c r="E1183" s="32" t="s">
        <v>2519</v>
      </c>
      <c r="F1183" s="32" t="str">
        <f t="shared" si="42"/>
        <v>HR-Analyst</v>
      </c>
      <c r="G1183" s="32" t="s">
        <v>41</v>
      </c>
      <c r="H1183" s="36">
        <v>44886.960578703707</v>
      </c>
      <c r="I1183" s="36">
        <v>44888.960578703707</v>
      </c>
      <c r="J1183" s="36">
        <f>I1183+AE1183</f>
        <v>44891.960578703707</v>
      </c>
      <c r="K1183" s="36">
        <f>J1183+AF1183</f>
        <v>44899.960578703707</v>
      </c>
      <c r="L1183" s="38" t="s">
        <v>46</v>
      </c>
      <c r="M1183" s="39">
        <v>44902.960578703707</v>
      </c>
      <c r="N1183" s="32" t="s">
        <v>48</v>
      </c>
      <c r="O1183" s="32" t="s">
        <v>25</v>
      </c>
      <c r="P1183" s="36"/>
      <c r="Q1183" s="32"/>
      <c r="R1183" s="32"/>
      <c r="S1183" s="32"/>
      <c r="T1183" s="36">
        <v>44906.960578703707</v>
      </c>
      <c r="U1183" s="32"/>
      <c r="V1183" s="32">
        <v>0</v>
      </c>
      <c r="W1183" s="32"/>
      <c r="X1183" s="32"/>
      <c r="Y1183" s="32"/>
      <c r="Z1183" s="32"/>
      <c r="AA1183" s="32" t="s">
        <v>30</v>
      </c>
      <c r="AC1183" s="38">
        <f>ABS(M1183-J1183)</f>
        <v>11</v>
      </c>
      <c r="AD1183" s="40"/>
      <c r="AE1183" s="37">
        <v>3</v>
      </c>
      <c r="AF1183" s="37">
        <v>8</v>
      </c>
      <c r="AG1183" s="32"/>
      <c r="AH1183" s="32"/>
      <c r="AI1183" s="32"/>
      <c r="AJ1183" s="37">
        <f>I1183-H1183</f>
        <v>2</v>
      </c>
    </row>
    <row r="1184" spans="1:38" x14ac:dyDescent="0.35">
      <c r="A1184" s="32">
        <v>1025</v>
      </c>
      <c r="B1184" s="32" t="s">
        <v>1730</v>
      </c>
      <c r="C1184" s="38" t="s">
        <v>56</v>
      </c>
      <c r="D1184" s="32" t="s">
        <v>2484</v>
      </c>
      <c r="E1184" s="32" t="s">
        <v>2519</v>
      </c>
      <c r="F1184" s="32" t="str">
        <f t="shared" si="42"/>
        <v>HR-Analyst</v>
      </c>
      <c r="G1184" s="32" t="s">
        <v>41</v>
      </c>
      <c r="H1184" s="36">
        <v>44954.791134259256</v>
      </c>
      <c r="I1184" s="36">
        <v>44957.791134259256</v>
      </c>
      <c r="J1184" s="36">
        <f>I1184+AE1184</f>
        <v>44958.791134259256</v>
      </c>
      <c r="K1184" s="36">
        <f>J1184+AF1184</f>
        <v>44983.791134259256</v>
      </c>
      <c r="L1184" s="38" t="s">
        <v>46</v>
      </c>
      <c r="M1184" s="39">
        <v>44965.791134259256</v>
      </c>
      <c r="N1184" s="32" t="s">
        <v>22</v>
      </c>
      <c r="O1184" s="32"/>
      <c r="P1184" s="36">
        <v>44968.791134259256</v>
      </c>
      <c r="Q1184" s="32" t="s">
        <v>22</v>
      </c>
      <c r="R1184" s="32"/>
      <c r="S1184" s="32"/>
      <c r="T1184" s="36">
        <v>44967.791134259256</v>
      </c>
      <c r="U1184" s="32"/>
      <c r="V1184" s="32">
        <v>0</v>
      </c>
      <c r="W1184" s="32"/>
      <c r="X1184" s="32"/>
      <c r="Y1184" s="32"/>
      <c r="Z1184" s="32"/>
      <c r="AA1184" s="32"/>
      <c r="AC1184" s="38">
        <f>ABS(M1184-J1184)</f>
        <v>7</v>
      </c>
      <c r="AD1184" s="40"/>
      <c r="AE1184" s="37">
        <v>1</v>
      </c>
      <c r="AF1184" s="37">
        <v>25</v>
      </c>
      <c r="AG1184" s="32"/>
      <c r="AH1184" s="32"/>
      <c r="AI1184" s="32"/>
      <c r="AJ1184" s="37">
        <f>I1184-H1184</f>
        <v>3</v>
      </c>
    </row>
    <row r="1185" spans="1:38" x14ac:dyDescent="0.35">
      <c r="A1185" s="32">
        <v>1021</v>
      </c>
      <c r="B1185" s="32" t="s">
        <v>2174</v>
      </c>
      <c r="C1185" s="38" t="s">
        <v>56</v>
      </c>
      <c r="D1185" s="32" t="s">
        <v>2484</v>
      </c>
      <c r="E1185" s="32" t="s">
        <v>2519</v>
      </c>
      <c r="F1185" s="32" t="str">
        <f t="shared" si="42"/>
        <v>HR-Analyst</v>
      </c>
      <c r="G1185" s="32" t="s">
        <v>41</v>
      </c>
      <c r="H1185" s="36">
        <v>44955.791134259256</v>
      </c>
      <c r="I1185" s="36">
        <v>44956.791134259256</v>
      </c>
      <c r="J1185" s="36">
        <f>I1185+AE1185</f>
        <v>44958.791134259256</v>
      </c>
      <c r="K1185" s="36">
        <f>J1185+AF1185</f>
        <v>44969.791134259256</v>
      </c>
      <c r="L1185" s="38" t="s">
        <v>46</v>
      </c>
      <c r="M1185" s="39">
        <v>44973.791134259256</v>
      </c>
      <c r="N1185" s="32" t="s">
        <v>48</v>
      </c>
      <c r="O1185" s="32" t="s">
        <v>27</v>
      </c>
      <c r="P1185" s="36"/>
      <c r="Q1185" s="32"/>
      <c r="R1185" s="32"/>
      <c r="S1185" s="32"/>
      <c r="T1185" s="36">
        <v>44975.791134259256</v>
      </c>
      <c r="U1185" s="32"/>
      <c r="V1185" s="32">
        <v>0</v>
      </c>
      <c r="W1185" s="32"/>
      <c r="X1185" s="32"/>
      <c r="Y1185" s="32"/>
      <c r="Z1185" s="32"/>
      <c r="AA1185" s="32" t="s">
        <v>31</v>
      </c>
      <c r="AC1185" s="38">
        <f>ABS(M1185-J1185)</f>
        <v>15</v>
      </c>
      <c r="AD1185" s="40"/>
      <c r="AE1185" s="37">
        <v>2</v>
      </c>
      <c r="AF1185" s="37">
        <v>11</v>
      </c>
      <c r="AG1185" s="32"/>
      <c r="AH1185" s="32"/>
      <c r="AI1185" s="32"/>
      <c r="AJ1185" s="37">
        <f>I1185-H1185</f>
        <v>1</v>
      </c>
    </row>
    <row r="1186" spans="1:38" x14ac:dyDescent="0.35">
      <c r="A1186" s="32">
        <v>2894</v>
      </c>
      <c r="B1186" s="32" t="s">
        <v>1362</v>
      </c>
      <c r="C1186" s="38" t="s">
        <v>56</v>
      </c>
      <c r="D1186" s="32" t="s">
        <v>2491</v>
      </c>
      <c r="E1186" s="32" t="s">
        <v>2529</v>
      </c>
      <c r="F1186" s="32" t="str">
        <f t="shared" si="42"/>
        <v>HR-Quality Assurance</v>
      </c>
      <c r="G1186" s="32" t="s">
        <v>40</v>
      </c>
      <c r="H1186" s="36">
        <v>44959.681840277779</v>
      </c>
      <c r="I1186" s="36">
        <v>44961.681840277779</v>
      </c>
      <c r="J1186" s="36">
        <f>I1186+AE1186</f>
        <v>44968.681840277779</v>
      </c>
      <c r="K1186" s="36">
        <f>J1186+AF1186</f>
        <v>45013.681840277779</v>
      </c>
      <c r="L1186" s="38" t="s">
        <v>46</v>
      </c>
      <c r="M1186" s="39">
        <v>44972.681840277779</v>
      </c>
      <c r="N1186" s="32" t="s">
        <v>20</v>
      </c>
      <c r="O1186" s="32"/>
      <c r="P1186" s="36">
        <v>44977.681840277779</v>
      </c>
      <c r="Q1186" s="32" t="s">
        <v>20</v>
      </c>
      <c r="R1186" s="36">
        <v>44974.681840277779</v>
      </c>
      <c r="S1186" s="36">
        <v>44977.681840277779</v>
      </c>
      <c r="T1186" s="36">
        <v>44974.681840277779</v>
      </c>
      <c r="U1186" s="36">
        <v>44977.681840277779</v>
      </c>
      <c r="V1186" s="41">
        <v>1</v>
      </c>
      <c r="W1186" s="36">
        <v>44980.681840277779</v>
      </c>
      <c r="X1186" s="36">
        <v>44981.681840277779</v>
      </c>
      <c r="Y1186" s="36">
        <v>44983.681840277779</v>
      </c>
      <c r="Z1186" s="32"/>
      <c r="AA1186" s="32"/>
      <c r="AB1186" s="5">
        <v>44997.681840277779</v>
      </c>
      <c r="AC1186" s="38">
        <f>ABS(M1186-J1186)</f>
        <v>4</v>
      </c>
      <c r="AD1186" s="37">
        <v>120</v>
      </c>
      <c r="AE1186" s="37">
        <v>7</v>
      </c>
      <c r="AF1186" s="37">
        <v>45</v>
      </c>
      <c r="AG1186" s="32">
        <v>400</v>
      </c>
      <c r="AH1186" s="41">
        <f>W1186-U1186</f>
        <v>3</v>
      </c>
      <c r="AI1186" s="42">
        <v>30</v>
      </c>
      <c r="AJ1186" s="37">
        <f>I1186-H1186</f>
        <v>2</v>
      </c>
      <c r="AK1186">
        <f>AB1186-U1186</f>
        <v>20</v>
      </c>
      <c r="AL1186" s="11">
        <f>Y1186-X1186</f>
        <v>2</v>
      </c>
    </row>
    <row r="1187" spans="1:38" x14ac:dyDescent="0.35">
      <c r="A1187" s="32">
        <v>2891</v>
      </c>
      <c r="B1187" s="32" t="s">
        <v>1662</v>
      </c>
      <c r="C1187" s="38" t="s">
        <v>56</v>
      </c>
      <c r="D1187" s="32" t="s">
        <v>2491</v>
      </c>
      <c r="E1187" s="32" t="s">
        <v>2529</v>
      </c>
      <c r="F1187" s="32" t="str">
        <f t="shared" si="42"/>
        <v>HR-Quality Assurance</v>
      </c>
      <c r="G1187" s="32" t="s">
        <v>40</v>
      </c>
      <c r="H1187" s="36">
        <v>44962.681840277779</v>
      </c>
      <c r="I1187" s="36">
        <v>44963.681840277779</v>
      </c>
      <c r="J1187" s="36">
        <f>I1187+AE1187</f>
        <v>44970.681840277779</v>
      </c>
      <c r="K1187" s="36">
        <f>J1187+AF1187</f>
        <v>45015.681840277779</v>
      </c>
      <c r="L1187" s="38" t="s">
        <v>46</v>
      </c>
      <c r="M1187" s="39">
        <v>44972.681840277779</v>
      </c>
      <c r="N1187" s="32" t="s">
        <v>21</v>
      </c>
      <c r="O1187" s="32"/>
      <c r="P1187" s="36">
        <v>44974.681840277779</v>
      </c>
      <c r="Q1187" s="32" t="s">
        <v>21</v>
      </c>
      <c r="R1187" s="32"/>
      <c r="S1187" s="32"/>
      <c r="T1187" s="36">
        <v>44973.681840277779</v>
      </c>
      <c r="U1187" s="32"/>
      <c r="V1187" s="32">
        <v>0</v>
      </c>
      <c r="W1187" s="32"/>
      <c r="X1187" s="32"/>
      <c r="Y1187" s="32"/>
      <c r="Z1187" s="32"/>
      <c r="AA1187" s="32"/>
      <c r="AC1187" s="38">
        <f>ABS(M1187-J1187)</f>
        <v>2</v>
      </c>
      <c r="AD1187" s="40"/>
      <c r="AE1187" s="37">
        <v>7</v>
      </c>
      <c r="AF1187" s="37">
        <v>45</v>
      </c>
      <c r="AG1187" s="32"/>
      <c r="AH1187" s="32"/>
      <c r="AI1187" s="32"/>
      <c r="AJ1187" s="37">
        <f>I1187-H1187</f>
        <v>1</v>
      </c>
    </row>
    <row r="1188" spans="1:38" x14ac:dyDescent="0.35">
      <c r="A1188" s="32">
        <v>2729</v>
      </c>
      <c r="B1188" s="32" t="s">
        <v>2178</v>
      </c>
      <c r="C1188" s="38" t="s">
        <v>56</v>
      </c>
      <c r="D1188" s="32" t="s">
        <v>2491</v>
      </c>
      <c r="E1188" s="32" t="s">
        <v>2529</v>
      </c>
      <c r="F1188" s="32" t="str">
        <f t="shared" si="42"/>
        <v>HR-Quality Assurance</v>
      </c>
      <c r="G1188" s="32" t="s">
        <v>40</v>
      </c>
      <c r="H1188" s="36">
        <v>45067.24894675926</v>
      </c>
      <c r="I1188" s="36">
        <v>45068.24894675926</v>
      </c>
      <c r="J1188" s="36">
        <f>I1188+AE1188</f>
        <v>45071.24894675926</v>
      </c>
      <c r="K1188" s="36">
        <f>J1188+AF1188</f>
        <v>45081.24894675926</v>
      </c>
      <c r="L1188" s="38" t="s">
        <v>46</v>
      </c>
      <c r="M1188" s="39">
        <v>45087.24894675926</v>
      </c>
      <c r="N1188" s="32" t="s">
        <v>48</v>
      </c>
      <c r="O1188" s="32" t="s">
        <v>28</v>
      </c>
      <c r="P1188" s="36"/>
      <c r="Q1188" s="32"/>
      <c r="R1188" s="32"/>
      <c r="S1188" s="32"/>
      <c r="T1188" s="36">
        <v>45089.24894675926</v>
      </c>
      <c r="U1188" s="32"/>
      <c r="V1188" s="32">
        <v>0</v>
      </c>
      <c r="W1188" s="32"/>
      <c r="X1188" s="32"/>
      <c r="Y1188" s="32"/>
      <c r="Z1188" s="32"/>
      <c r="AA1188" s="32" t="s">
        <v>31</v>
      </c>
      <c r="AC1188" s="38">
        <f>ABS(M1188-J1188)</f>
        <v>16</v>
      </c>
      <c r="AD1188" s="40"/>
      <c r="AE1188" s="37">
        <v>3</v>
      </c>
      <c r="AF1188" s="37">
        <v>10</v>
      </c>
      <c r="AG1188" s="32"/>
      <c r="AH1188" s="32"/>
      <c r="AI1188" s="32"/>
      <c r="AJ1188" s="37">
        <f>I1188-H1188</f>
        <v>1</v>
      </c>
    </row>
    <row r="1189" spans="1:38" x14ac:dyDescent="0.35">
      <c r="A1189" s="32">
        <v>2668</v>
      </c>
      <c r="B1189" s="32" t="s">
        <v>2403</v>
      </c>
      <c r="C1189" s="38" t="s">
        <v>56</v>
      </c>
      <c r="D1189" s="32" t="s">
        <v>2491</v>
      </c>
      <c r="E1189" s="32" t="s">
        <v>2529</v>
      </c>
      <c r="F1189" s="32" t="str">
        <f t="shared" si="42"/>
        <v>HR-Quality Assurance</v>
      </c>
      <c r="G1189" s="32" t="s">
        <v>40</v>
      </c>
      <c r="H1189" s="36">
        <v>44897.903680555559</v>
      </c>
      <c r="I1189" s="36">
        <v>44899.903680555559</v>
      </c>
      <c r="J1189" s="36">
        <f>I1189+AE1189</f>
        <v>44903.903680555559</v>
      </c>
      <c r="K1189" s="36">
        <f>J1189+AF1189</f>
        <v>44924.903680555559</v>
      </c>
      <c r="L1189" s="38" t="s">
        <v>46</v>
      </c>
      <c r="M1189" s="39">
        <v>44915.903680555559</v>
      </c>
      <c r="N1189" s="32" t="s">
        <v>48</v>
      </c>
      <c r="O1189" s="32" t="s">
        <v>24</v>
      </c>
      <c r="P1189" s="36"/>
      <c r="Q1189" s="32"/>
      <c r="R1189" s="32"/>
      <c r="S1189" s="32"/>
      <c r="T1189" s="36"/>
      <c r="U1189" s="32"/>
      <c r="V1189" s="32">
        <v>0</v>
      </c>
      <c r="W1189" s="32"/>
      <c r="X1189" s="32"/>
      <c r="Y1189" s="32"/>
      <c r="Z1189" s="32"/>
      <c r="AA1189" s="32" t="s">
        <v>31</v>
      </c>
      <c r="AC1189" s="38">
        <f>ABS(M1189-J1189)</f>
        <v>12</v>
      </c>
      <c r="AD1189" s="40"/>
      <c r="AE1189" s="37">
        <v>4</v>
      </c>
      <c r="AF1189" s="37">
        <v>21</v>
      </c>
      <c r="AG1189" s="32"/>
      <c r="AH1189" s="32"/>
      <c r="AI1189" s="32"/>
      <c r="AJ1189" s="37">
        <f>I1189-H1189</f>
        <v>2</v>
      </c>
    </row>
    <row r="1190" spans="1:38" x14ac:dyDescent="0.35">
      <c r="A1190" s="32">
        <v>2662</v>
      </c>
      <c r="B1190" s="32" t="s">
        <v>1834</v>
      </c>
      <c r="C1190" s="38" t="s">
        <v>56</v>
      </c>
      <c r="D1190" s="32" t="s">
        <v>2491</v>
      </c>
      <c r="E1190" s="32" t="s">
        <v>2529</v>
      </c>
      <c r="F1190" s="32" t="str">
        <f t="shared" si="42"/>
        <v>HR-Quality Assurance</v>
      </c>
      <c r="G1190" s="32" t="s">
        <v>40</v>
      </c>
      <c r="H1190" s="36">
        <v>44900.903680555559</v>
      </c>
      <c r="I1190" s="36">
        <v>44901.903680555559</v>
      </c>
      <c r="J1190" s="36">
        <f>I1190+AE1190</f>
        <v>44903.903680555559</v>
      </c>
      <c r="K1190" s="36">
        <f>J1190+AF1190</f>
        <v>44925.903680555559</v>
      </c>
      <c r="L1190" s="38" t="s">
        <v>46</v>
      </c>
      <c r="M1190" s="39">
        <v>44906.903680555559</v>
      </c>
      <c r="N1190" s="32" t="s">
        <v>48</v>
      </c>
      <c r="O1190" s="32" t="s">
        <v>26</v>
      </c>
      <c r="P1190" s="36"/>
      <c r="Q1190" s="32"/>
      <c r="R1190" s="32"/>
      <c r="S1190" s="32"/>
      <c r="T1190" s="36">
        <v>44907.903680555559</v>
      </c>
      <c r="U1190" s="32"/>
      <c r="V1190" s="32">
        <v>0</v>
      </c>
      <c r="W1190" s="32"/>
      <c r="X1190" s="32"/>
      <c r="Y1190" s="32"/>
      <c r="Z1190" s="32"/>
      <c r="AA1190" s="32" t="s">
        <v>30</v>
      </c>
      <c r="AC1190" s="38">
        <f>ABS(M1190-J1190)</f>
        <v>3</v>
      </c>
      <c r="AD1190" s="40"/>
      <c r="AE1190" s="37">
        <v>2</v>
      </c>
      <c r="AF1190" s="37">
        <v>22</v>
      </c>
      <c r="AG1190" s="32"/>
      <c r="AH1190" s="32"/>
      <c r="AI1190" s="32"/>
      <c r="AJ1190" s="37">
        <f>I1190-H1190</f>
        <v>1</v>
      </c>
    </row>
    <row r="1191" spans="1:38" x14ac:dyDescent="0.35">
      <c r="A1191" s="32">
        <v>2650</v>
      </c>
      <c r="B1191" s="32" t="s">
        <v>1961</v>
      </c>
      <c r="C1191" s="38" t="s">
        <v>56</v>
      </c>
      <c r="D1191" s="32" t="s">
        <v>2491</v>
      </c>
      <c r="E1191" s="32" t="s">
        <v>2529</v>
      </c>
      <c r="F1191" s="32" t="str">
        <f t="shared" si="42"/>
        <v>HR-Quality Assurance</v>
      </c>
      <c r="G1191" s="32" t="s">
        <v>40</v>
      </c>
      <c r="H1191" s="36">
        <v>44583.587569444448</v>
      </c>
      <c r="I1191" s="36">
        <v>44587.587569444448</v>
      </c>
      <c r="J1191" s="36">
        <f>I1191+AE1191</f>
        <v>44593.587569444448</v>
      </c>
      <c r="K1191" s="36">
        <f>J1191+AF1191</f>
        <v>44604.587569444448</v>
      </c>
      <c r="L1191" s="38" t="s">
        <v>46</v>
      </c>
      <c r="M1191" s="39">
        <v>44605.587569444448</v>
      </c>
      <c r="N1191" s="32" t="s">
        <v>48</v>
      </c>
      <c r="O1191" s="32" t="s">
        <v>24</v>
      </c>
      <c r="P1191" s="36"/>
      <c r="Q1191" s="32"/>
      <c r="R1191" s="32"/>
      <c r="S1191" s="32"/>
      <c r="T1191" s="36"/>
      <c r="U1191" s="32"/>
      <c r="V1191" s="32">
        <v>0</v>
      </c>
      <c r="W1191" s="32"/>
      <c r="X1191" s="32"/>
      <c r="Y1191" s="32"/>
      <c r="Z1191" s="32"/>
      <c r="AA1191" s="32" t="s">
        <v>30</v>
      </c>
      <c r="AC1191" s="38">
        <f>ABS(M1191-J1191)</f>
        <v>12</v>
      </c>
      <c r="AD1191" s="40"/>
      <c r="AE1191" s="37">
        <v>6</v>
      </c>
      <c r="AF1191" s="37">
        <v>11</v>
      </c>
      <c r="AG1191" s="32"/>
      <c r="AH1191" s="32"/>
      <c r="AI1191" s="32"/>
      <c r="AJ1191" s="37">
        <f>I1191-H1191</f>
        <v>4</v>
      </c>
    </row>
    <row r="1192" spans="1:38" x14ac:dyDescent="0.35">
      <c r="A1192" s="32">
        <v>2378</v>
      </c>
      <c r="B1192" s="32" t="s">
        <v>1617</v>
      </c>
      <c r="C1192" s="38" t="s">
        <v>56</v>
      </c>
      <c r="D1192" s="32" t="s">
        <v>2491</v>
      </c>
      <c r="E1192" s="32" t="s">
        <v>2529</v>
      </c>
      <c r="F1192" s="32" t="str">
        <f t="shared" si="42"/>
        <v>HR-Quality Assurance</v>
      </c>
      <c r="G1192" s="32" t="s">
        <v>40</v>
      </c>
      <c r="H1192" s="36">
        <v>45027.917395833334</v>
      </c>
      <c r="I1192" s="36">
        <v>45031.917395833334</v>
      </c>
      <c r="J1192" s="36">
        <f>I1192+AE1192</f>
        <v>45036.917395833334</v>
      </c>
      <c r="K1192" s="36">
        <f>J1192+AF1192</f>
        <v>45046.917395833334</v>
      </c>
      <c r="L1192" s="38" t="s">
        <v>46</v>
      </c>
      <c r="M1192" s="39">
        <v>45047.917395833334</v>
      </c>
      <c r="N1192" s="32" t="s">
        <v>21</v>
      </c>
      <c r="O1192" s="32"/>
      <c r="P1192" s="36">
        <v>45053.917395833334</v>
      </c>
      <c r="Q1192" s="32" t="s">
        <v>21</v>
      </c>
      <c r="R1192" s="32"/>
      <c r="S1192" s="32"/>
      <c r="T1192" s="36">
        <v>45049.917395833334</v>
      </c>
      <c r="U1192" s="32"/>
      <c r="V1192" s="32">
        <v>0</v>
      </c>
      <c r="W1192" s="32"/>
      <c r="X1192" s="32"/>
      <c r="Y1192" s="32"/>
      <c r="Z1192" s="32"/>
      <c r="AA1192" s="32"/>
      <c r="AC1192" s="38">
        <f>ABS(M1192-J1192)</f>
        <v>11</v>
      </c>
      <c r="AD1192" s="40"/>
      <c r="AE1192" s="37">
        <v>5</v>
      </c>
      <c r="AF1192" s="37">
        <v>10</v>
      </c>
      <c r="AG1192" s="32"/>
      <c r="AH1192" s="32"/>
      <c r="AI1192" s="32"/>
      <c r="AJ1192" s="37">
        <f>I1192-H1192</f>
        <v>4</v>
      </c>
    </row>
    <row r="1193" spans="1:38" x14ac:dyDescent="0.35">
      <c r="A1193" s="32">
        <v>2373</v>
      </c>
      <c r="B1193" s="32" t="s">
        <v>2339</v>
      </c>
      <c r="C1193" s="38" t="s">
        <v>56</v>
      </c>
      <c r="D1193" s="32" t="s">
        <v>2491</v>
      </c>
      <c r="E1193" s="32" t="s">
        <v>2529</v>
      </c>
      <c r="F1193" s="32" t="str">
        <f t="shared" si="42"/>
        <v>HR-Quality Assurance</v>
      </c>
      <c r="G1193" s="32" t="s">
        <v>40</v>
      </c>
      <c r="H1193" s="36">
        <v>45030.917395833334</v>
      </c>
      <c r="I1193" s="36">
        <v>45033.917395833334</v>
      </c>
      <c r="J1193" s="36">
        <f>I1193+AE1193</f>
        <v>45036.917395833334</v>
      </c>
      <c r="K1193" s="36">
        <f>J1193+AF1193</f>
        <v>45058.917395833334</v>
      </c>
      <c r="L1193" s="38" t="s">
        <v>46</v>
      </c>
      <c r="M1193" s="39">
        <v>45046.917395833334</v>
      </c>
      <c r="N1193" s="32" t="s">
        <v>48</v>
      </c>
      <c r="O1193" s="32" t="s">
        <v>28</v>
      </c>
      <c r="P1193" s="36"/>
      <c r="Q1193" s="32"/>
      <c r="R1193" s="32"/>
      <c r="S1193" s="32"/>
      <c r="T1193" s="36">
        <v>45049.917395833334</v>
      </c>
      <c r="U1193" s="32"/>
      <c r="V1193" s="32">
        <v>0</v>
      </c>
      <c r="W1193" s="32"/>
      <c r="X1193" s="32"/>
      <c r="Y1193" s="32"/>
      <c r="Z1193" s="32"/>
      <c r="AA1193" s="32" t="s">
        <v>31</v>
      </c>
      <c r="AC1193" s="38">
        <f>ABS(M1193-J1193)</f>
        <v>10</v>
      </c>
      <c r="AD1193" s="40"/>
      <c r="AE1193" s="37">
        <v>3</v>
      </c>
      <c r="AF1193" s="37">
        <v>22</v>
      </c>
      <c r="AG1193" s="32"/>
      <c r="AH1193" s="32"/>
      <c r="AI1193" s="32"/>
      <c r="AJ1193" s="37">
        <f>I1193-H1193</f>
        <v>3</v>
      </c>
    </row>
    <row r="1194" spans="1:38" x14ac:dyDescent="0.35">
      <c r="A1194" s="32">
        <v>2258</v>
      </c>
      <c r="B1194" s="32" t="s">
        <v>1948</v>
      </c>
      <c r="C1194" s="38" t="s">
        <v>56</v>
      </c>
      <c r="D1194" s="32" t="s">
        <v>2491</v>
      </c>
      <c r="E1194" s="32" t="s">
        <v>2529</v>
      </c>
      <c r="F1194" s="32" t="str">
        <f t="shared" si="42"/>
        <v>HR-Quality Assurance</v>
      </c>
      <c r="G1194" s="32" t="s">
        <v>40</v>
      </c>
      <c r="H1194" s="36">
        <v>44780.68608796296</v>
      </c>
      <c r="I1194" s="36">
        <v>44781.68608796296</v>
      </c>
      <c r="J1194" s="36">
        <f>I1194+AE1194</f>
        <v>44787.68608796296</v>
      </c>
      <c r="K1194" s="36">
        <f>J1194+AF1194</f>
        <v>44817.68608796296</v>
      </c>
      <c r="L1194" s="38" t="s">
        <v>46</v>
      </c>
      <c r="M1194" s="39">
        <v>44801.68608796296</v>
      </c>
      <c r="N1194" s="32" t="s">
        <v>48</v>
      </c>
      <c r="O1194" s="32" t="s">
        <v>25</v>
      </c>
      <c r="P1194" s="36"/>
      <c r="Q1194" s="32"/>
      <c r="R1194" s="32"/>
      <c r="S1194" s="32"/>
      <c r="T1194" s="36"/>
      <c r="U1194" s="32"/>
      <c r="V1194" s="32">
        <v>0</v>
      </c>
      <c r="W1194" s="32"/>
      <c r="X1194" s="32"/>
      <c r="Y1194" s="32"/>
      <c r="Z1194" s="32"/>
      <c r="AA1194" s="32" t="s">
        <v>30</v>
      </c>
      <c r="AC1194" s="38">
        <f>ABS(M1194-J1194)</f>
        <v>14</v>
      </c>
      <c r="AD1194" s="40"/>
      <c r="AE1194" s="37">
        <v>6</v>
      </c>
      <c r="AF1194" s="37">
        <v>30</v>
      </c>
      <c r="AG1194" s="32"/>
      <c r="AH1194" s="32"/>
      <c r="AI1194" s="32"/>
      <c r="AJ1194" s="37">
        <f>I1194-H1194</f>
        <v>1</v>
      </c>
    </row>
    <row r="1195" spans="1:38" x14ac:dyDescent="0.35">
      <c r="A1195" s="32">
        <v>2257</v>
      </c>
      <c r="B1195" s="32" t="s">
        <v>1358</v>
      </c>
      <c r="C1195" s="38" t="s">
        <v>56</v>
      </c>
      <c r="D1195" s="32" t="s">
        <v>2491</v>
      </c>
      <c r="E1195" s="32" t="s">
        <v>2529</v>
      </c>
      <c r="F1195" s="32" t="str">
        <f t="shared" si="42"/>
        <v>HR-Quality Assurance</v>
      </c>
      <c r="G1195" s="32" t="s">
        <v>40</v>
      </c>
      <c r="H1195" s="36">
        <v>44781.68608796296</v>
      </c>
      <c r="I1195" s="36">
        <v>44782.68608796296</v>
      </c>
      <c r="J1195" s="36">
        <f>I1195+AE1195</f>
        <v>44787.68608796296</v>
      </c>
      <c r="K1195" s="36">
        <f>J1195+AF1195</f>
        <v>44808.68608796296</v>
      </c>
      <c r="L1195" s="38" t="s">
        <v>46</v>
      </c>
      <c r="M1195" s="39">
        <v>44796.68608796296</v>
      </c>
      <c r="N1195" s="32" t="s">
        <v>20</v>
      </c>
      <c r="O1195" s="32"/>
      <c r="P1195" s="36">
        <v>44801.68608796296</v>
      </c>
      <c r="Q1195" s="32" t="s">
        <v>20</v>
      </c>
      <c r="R1195" s="36">
        <v>44797.68608796296</v>
      </c>
      <c r="S1195" s="36">
        <v>44798.68608796296</v>
      </c>
      <c r="T1195" s="36">
        <v>44799.68608796296</v>
      </c>
      <c r="U1195" s="36">
        <v>44802.68608796296</v>
      </c>
      <c r="V1195" s="41">
        <v>1</v>
      </c>
      <c r="W1195" s="36">
        <v>44806.68608796296</v>
      </c>
      <c r="X1195" s="36">
        <v>44809.68608796296</v>
      </c>
      <c r="Y1195" s="36">
        <v>44810.68608796296</v>
      </c>
      <c r="Z1195" s="32"/>
      <c r="AA1195" s="32"/>
      <c r="AB1195" s="5">
        <v>44822.68608796296</v>
      </c>
      <c r="AC1195" s="38">
        <f>ABS(M1195-J1195)</f>
        <v>9</v>
      </c>
      <c r="AD1195" s="37">
        <f>U1195-H1195</f>
        <v>21</v>
      </c>
      <c r="AE1195" s="37">
        <v>5</v>
      </c>
      <c r="AF1195" s="37">
        <v>21</v>
      </c>
      <c r="AG1195" s="32">
        <v>164</v>
      </c>
      <c r="AH1195" s="41">
        <f>W1195-U1195</f>
        <v>4</v>
      </c>
      <c r="AI1195" s="42">
        <f>U1195-M1195</f>
        <v>6</v>
      </c>
      <c r="AJ1195" s="37">
        <f>I1195-H1195</f>
        <v>1</v>
      </c>
      <c r="AK1195">
        <f>AB1195-U1195</f>
        <v>20</v>
      </c>
      <c r="AL1195" s="11">
        <f>Y1195-X1195</f>
        <v>1</v>
      </c>
    </row>
    <row r="1196" spans="1:38" x14ac:dyDescent="0.35">
      <c r="A1196" s="32">
        <v>2051</v>
      </c>
      <c r="B1196" s="32" t="s">
        <v>1485</v>
      </c>
      <c r="C1196" s="38" t="s">
        <v>56</v>
      </c>
      <c r="D1196" s="32" t="s">
        <v>2491</v>
      </c>
      <c r="E1196" s="32" t="s">
        <v>2529</v>
      </c>
      <c r="F1196" s="32" t="str">
        <f t="shared" si="42"/>
        <v>HR-Quality Assurance</v>
      </c>
      <c r="G1196" s="32" t="s">
        <v>40</v>
      </c>
      <c r="H1196" s="36">
        <v>44577.831099537034</v>
      </c>
      <c r="I1196" s="36">
        <v>44578.831099537034</v>
      </c>
      <c r="J1196" s="36">
        <f>I1196+AE1196</f>
        <v>44580.831099537034</v>
      </c>
      <c r="K1196" s="36">
        <f>J1196+AF1196</f>
        <v>44588.831099537034</v>
      </c>
      <c r="L1196" s="38" t="s">
        <v>46</v>
      </c>
      <c r="M1196" s="39">
        <v>44585.831099537034</v>
      </c>
      <c r="N1196" s="32" t="s">
        <v>21</v>
      </c>
      <c r="O1196" s="32"/>
      <c r="P1196" s="36">
        <v>44591.831099537034</v>
      </c>
      <c r="Q1196" s="32" t="s">
        <v>21</v>
      </c>
      <c r="R1196" s="32"/>
      <c r="S1196" s="32"/>
      <c r="T1196" s="36">
        <v>44588.831099537034</v>
      </c>
      <c r="U1196" s="32"/>
      <c r="V1196" s="32">
        <v>0</v>
      </c>
      <c r="W1196" s="32"/>
      <c r="X1196" s="32"/>
      <c r="Y1196" s="32"/>
      <c r="Z1196" s="32"/>
      <c r="AA1196" s="32"/>
      <c r="AC1196" s="38">
        <f>ABS(M1196-J1196)</f>
        <v>5</v>
      </c>
      <c r="AD1196" s="40"/>
      <c r="AE1196" s="37">
        <v>2</v>
      </c>
      <c r="AF1196" s="37">
        <v>8</v>
      </c>
      <c r="AG1196" s="32"/>
      <c r="AH1196" s="32"/>
      <c r="AI1196" s="32"/>
      <c r="AJ1196" s="37">
        <f>I1196-H1196</f>
        <v>1</v>
      </c>
    </row>
    <row r="1197" spans="1:38" x14ac:dyDescent="0.35">
      <c r="A1197" s="32">
        <v>1959</v>
      </c>
      <c r="B1197" s="32" t="s">
        <v>1698</v>
      </c>
      <c r="C1197" s="38" t="s">
        <v>56</v>
      </c>
      <c r="D1197" s="32" t="s">
        <v>2491</v>
      </c>
      <c r="E1197" s="32" t="s">
        <v>2529</v>
      </c>
      <c r="F1197" s="32" t="str">
        <f t="shared" si="42"/>
        <v>HR-Quality Assurance</v>
      </c>
      <c r="G1197" s="32" t="s">
        <v>40</v>
      </c>
      <c r="H1197" s="36">
        <v>44815.042395833334</v>
      </c>
      <c r="I1197" s="36">
        <v>44819.042395833334</v>
      </c>
      <c r="J1197" s="36">
        <f>I1197+AE1197</f>
        <v>44825.042395833334</v>
      </c>
      <c r="K1197" s="36">
        <f>J1197+AF1197</f>
        <v>44848.042395833334</v>
      </c>
      <c r="L1197" s="38" t="s">
        <v>46</v>
      </c>
      <c r="M1197" s="39">
        <v>44842.042395833334</v>
      </c>
      <c r="N1197" s="32" t="s">
        <v>22</v>
      </c>
      <c r="O1197" s="32"/>
      <c r="P1197" s="36">
        <v>44847.042395833334</v>
      </c>
      <c r="Q1197" s="32" t="s">
        <v>22</v>
      </c>
      <c r="R1197" s="32"/>
      <c r="S1197" s="32"/>
      <c r="T1197" s="36">
        <v>44846.042395833334</v>
      </c>
      <c r="U1197" s="32"/>
      <c r="V1197" s="32">
        <v>0</v>
      </c>
      <c r="W1197" s="32"/>
      <c r="X1197" s="32"/>
      <c r="Y1197" s="32"/>
      <c r="Z1197" s="32"/>
      <c r="AA1197" s="32"/>
      <c r="AC1197" s="38">
        <f>ABS(M1197-J1197)</f>
        <v>17</v>
      </c>
      <c r="AD1197" s="40"/>
      <c r="AE1197" s="37">
        <v>6</v>
      </c>
      <c r="AF1197" s="37">
        <v>23</v>
      </c>
      <c r="AG1197" s="32"/>
      <c r="AH1197" s="32"/>
      <c r="AI1197" s="32"/>
      <c r="AJ1197" s="37">
        <f>I1197-H1197</f>
        <v>4</v>
      </c>
    </row>
    <row r="1198" spans="1:38" x14ac:dyDescent="0.35">
      <c r="A1198" s="32">
        <v>1904</v>
      </c>
      <c r="B1198" s="32" t="s">
        <v>1775</v>
      </c>
      <c r="C1198" s="38" t="s">
        <v>56</v>
      </c>
      <c r="D1198" s="32" t="s">
        <v>2491</v>
      </c>
      <c r="E1198" s="32" t="s">
        <v>2529</v>
      </c>
      <c r="F1198" s="32" t="str">
        <f t="shared" si="42"/>
        <v>HR-Quality Assurance</v>
      </c>
      <c r="G1198" s="32" t="s">
        <v>40</v>
      </c>
      <c r="H1198" s="36">
        <v>44995.686469907407</v>
      </c>
      <c r="I1198" s="36">
        <v>44997.686469907407</v>
      </c>
      <c r="J1198" s="36">
        <f>I1198+AE1198</f>
        <v>45001.686469907407</v>
      </c>
      <c r="K1198" s="36">
        <f>J1198+AF1198</f>
        <v>45029.686469907407</v>
      </c>
      <c r="L1198" s="38" t="s">
        <v>46</v>
      </c>
      <c r="M1198" s="39">
        <v>45016.686469907407</v>
      </c>
      <c r="N1198" s="32" t="s">
        <v>48</v>
      </c>
      <c r="O1198" s="32" t="s">
        <v>24</v>
      </c>
      <c r="P1198" s="36"/>
      <c r="Q1198" s="32"/>
      <c r="R1198" s="32"/>
      <c r="S1198" s="32"/>
      <c r="T1198" s="36"/>
      <c r="U1198" s="32"/>
      <c r="V1198" s="32">
        <v>0</v>
      </c>
      <c r="W1198" s="32"/>
      <c r="X1198" s="32"/>
      <c r="Y1198" s="32"/>
      <c r="Z1198" s="32"/>
      <c r="AA1198" s="32" t="s">
        <v>30</v>
      </c>
      <c r="AC1198" s="38">
        <f>ABS(M1198-J1198)</f>
        <v>15</v>
      </c>
      <c r="AD1198" s="40"/>
      <c r="AE1198" s="37">
        <v>4</v>
      </c>
      <c r="AF1198" s="37">
        <v>28</v>
      </c>
      <c r="AG1198" s="32"/>
      <c r="AH1198" s="32"/>
      <c r="AI1198" s="32"/>
      <c r="AJ1198" s="37">
        <f>I1198-H1198</f>
        <v>2</v>
      </c>
    </row>
    <row r="1199" spans="1:38" x14ac:dyDescent="0.35">
      <c r="A1199" s="32">
        <v>1895</v>
      </c>
      <c r="B1199" s="32" t="s">
        <v>1778</v>
      </c>
      <c r="C1199" s="38" t="s">
        <v>56</v>
      </c>
      <c r="D1199" s="32" t="s">
        <v>2491</v>
      </c>
      <c r="E1199" s="32" t="s">
        <v>2529</v>
      </c>
      <c r="F1199" s="32" t="str">
        <f t="shared" si="42"/>
        <v>HR-Quality Assurance</v>
      </c>
      <c r="G1199" s="32" t="s">
        <v>40</v>
      </c>
      <c r="H1199" s="36">
        <v>44593.278043981481</v>
      </c>
      <c r="I1199" s="36">
        <v>44596.278043981481</v>
      </c>
      <c r="J1199" s="36">
        <f>I1199+AE1199</f>
        <v>44599.278043981481</v>
      </c>
      <c r="K1199" s="36">
        <f>J1199+AF1199</f>
        <v>44606.278043981481</v>
      </c>
      <c r="L1199" s="38" t="s">
        <v>46</v>
      </c>
      <c r="M1199" s="39">
        <v>44607.278043981481</v>
      </c>
      <c r="N1199" s="32" t="s">
        <v>48</v>
      </c>
      <c r="O1199" s="32" t="s">
        <v>24</v>
      </c>
      <c r="P1199" s="36"/>
      <c r="Q1199" s="32"/>
      <c r="R1199" s="32"/>
      <c r="S1199" s="32"/>
      <c r="T1199" s="36"/>
      <c r="U1199" s="32"/>
      <c r="V1199" s="32">
        <v>0</v>
      </c>
      <c r="W1199" s="32"/>
      <c r="X1199" s="32"/>
      <c r="Y1199" s="32"/>
      <c r="Z1199" s="32"/>
      <c r="AA1199" s="32" t="s">
        <v>30</v>
      </c>
      <c r="AC1199" s="38">
        <f>ABS(M1199-J1199)</f>
        <v>8</v>
      </c>
      <c r="AD1199" s="40"/>
      <c r="AE1199" s="37">
        <v>3</v>
      </c>
      <c r="AF1199" s="37">
        <v>7</v>
      </c>
      <c r="AG1199" s="32"/>
      <c r="AH1199" s="32"/>
      <c r="AI1199" s="32"/>
      <c r="AJ1199" s="37">
        <f>I1199-H1199</f>
        <v>3</v>
      </c>
    </row>
    <row r="1200" spans="1:38" x14ac:dyDescent="0.35">
      <c r="A1200" s="32">
        <v>1774</v>
      </c>
      <c r="B1200" s="32" t="s">
        <v>1952</v>
      </c>
      <c r="C1200" s="38" t="s">
        <v>56</v>
      </c>
      <c r="D1200" s="32" t="s">
        <v>2491</v>
      </c>
      <c r="E1200" s="32" t="s">
        <v>2529</v>
      </c>
      <c r="F1200" s="32" t="str">
        <f t="shared" si="42"/>
        <v>HR-Quality Assurance</v>
      </c>
      <c r="G1200" s="32" t="s">
        <v>40</v>
      </c>
      <c r="H1200" s="36">
        <v>44712.825856481482</v>
      </c>
      <c r="I1200" s="36">
        <v>44716.825856481482</v>
      </c>
      <c r="J1200" s="36">
        <f>I1200+AE1200</f>
        <v>44718.825856481482</v>
      </c>
      <c r="K1200" s="36">
        <f>J1200+AF1200</f>
        <v>44726.825856481482</v>
      </c>
      <c r="L1200" s="38" t="s">
        <v>46</v>
      </c>
      <c r="M1200" s="39">
        <v>44729.825856481482</v>
      </c>
      <c r="N1200" s="32" t="s">
        <v>48</v>
      </c>
      <c r="O1200" s="32" t="s">
        <v>25</v>
      </c>
      <c r="P1200" s="36"/>
      <c r="Q1200" s="32"/>
      <c r="R1200" s="32"/>
      <c r="S1200" s="32"/>
      <c r="T1200" s="36"/>
      <c r="U1200" s="32"/>
      <c r="V1200" s="32">
        <v>0</v>
      </c>
      <c r="W1200" s="32"/>
      <c r="X1200" s="32"/>
      <c r="Y1200" s="32"/>
      <c r="Z1200" s="32"/>
      <c r="AA1200" s="32" t="s">
        <v>30</v>
      </c>
      <c r="AC1200" s="38">
        <f>ABS(M1200-J1200)</f>
        <v>11</v>
      </c>
      <c r="AD1200" s="40"/>
      <c r="AE1200" s="37">
        <v>2</v>
      </c>
      <c r="AF1200" s="37">
        <v>8</v>
      </c>
      <c r="AG1200" s="32"/>
      <c r="AH1200" s="32"/>
      <c r="AI1200" s="32"/>
      <c r="AJ1200" s="37">
        <f>I1200-H1200</f>
        <v>4</v>
      </c>
    </row>
    <row r="1201" spans="1:38" x14ac:dyDescent="0.35">
      <c r="A1201" s="32">
        <v>1743</v>
      </c>
      <c r="B1201" s="32" t="s">
        <v>1569</v>
      </c>
      <c r="C1201" s="38" t="s">
        <v>56</v>
      </c>
      <c r="D1201" s="32" t="s">
        <v>2491</v>
      </c>
      <c r="E1201" s="32" t="s">
        <v>2529</v>
      </c>
      <c r="F1201" s="32" t="str">
        <f t="shared" si="42"/>
        <v>HR-Quality Assurance</v>
      </c>
      <c r="G1201" s="32" t="s">
        <v>40</v>
      </c>
      <c r="H1201" s="36">
        <v>44948.798078703701</v>
      </c>
      <c r="I1201" s="36">
        <v>44949.798078703701</v>
      </c>
      <c r="J1201" s="36">
        <f>I1201+AE1201</f>
        <v>44953.798078703701</v>
      </c>
      <c r="K1201" s="36">
        <f>J1201+AF1201</f>
        <v>44964.798078703701</v>
      </c>
      <c r="L1201" s="38" t="s">
        <v>46</v>
      </c>
      <c r="M1201" s="39">
        <v>44964.798078703701</v>
      </c>
      <c r="N1201" s="32" t="s">
        <v>21</v>
      </c>
      <c r="O1201" s="32"/>
      <c r="P1201" s="36">
        <v>44967.798078703701</v>
      </c>
      <c r="Q1201" s="32" t="s">
        <v>21</v>
      </c>
      <c r="R1201" s="32"/>
      <c r="S1201" s="32"/>
      <c r="T1201" s="36">
        <v>44966.798078703701</v>
      </c>
      <c r="U1201" s="32"/>
      <c r="V1201" s="32">
        <v>0</v>
      </c>
      <c r="W1201" s="32"/>
      <c r="X1201" s="32"/>
      <c r="Y1201" s="32"/>
      <c r="Z1201" s="32"/>
      <c r="AA1201" s="32"/>
      <c r="AC1201" s="38">
        <f>ABS(M1201-J1201)</f>
        <v>11</v>
      </c>
      <c r="AD1201" s="40"/>
      <c r="AE1201" s="37">
        <v>4</v>
      </c>
      <c r="AF1201" s="37">
        <v>11</v>
      </c>
      <c r="AG1201" s="32"/>
      <c r="AH1201" s="32"/>
      <c r="AI1201" s="32"/>
      <c r="AJ1201" s="37">
        <f>I1201-H1201</f>
        <v>1</v>
      </c>
    </row>
    <row r="1202" spans="1:38" x14ac:dyDescent="0.35">
      <c r="A1202" s="32">
        <v>1648</v>
      </c>
      <c r="B1202" s="32" t="s">
        <v>2035</v>
      </c>
      <c r="C1202" s="38" t="s">
        <v>56</v>
      </c>
      <c r="D1202" s="32" t="s">
        <v>2491</v>
      </c>
      <c r="E1202" s="32" t="s">
        <v>2529</v>
      </c>
      <c r="F1202" s="32" t="str">
        <f t="shared" si="42"/>
        <v>HR-Quality Assurance</v>
      </c>
      <c r="G1202" s="32" t="s">
        <v>40</v>
      </c>
      <c r="H1202" s="36">
        <v>44914.661261574074</v>
      </c>
      <c r="I1202" s="36">
        <v>44915.661261574074</v>
      </c>
      <c r="J1202" s="36">
        <f>I1202+AE1202</f>
        <v>44920.661261574074</v>
      </c>
      <c r="K1202" s="36">
        <f>J1202+AF1202</f>
        <v>44938.661261574074</v>
      </c>
      <c r="L1202" s="38" t="s">
        <v>46</v>
      </c>
      <c r="M1202" s="39">
        <v>44935.661261574074</v>
      </c>
      <c r="N1202" s="32" t="s">
        <v>48</v>
      </c>
      <c r="O1202" s="32" t="s">
        <v>25</v>
      </c>
      <c r="P1202" s="36"/>
      <c r="Q1202" s="32"/>
      <c r="R1202" s="32"/>
      <c r="S1202" s="32"/>
      <c r="T1202" s="36"/>
      <c r="U1202" s="32"/>
      <c r="V1202" s="32">
        <v>0</v>
      </c>
      <c r="W1202" s="32"/>
      <c r="X1202" s="32"/>
      <c r="Y1202" s="32"/>
      <c r="Z1202" s="32"/>
      <c r="AA1202" s="32" t="s">
        <v>30</v>
      </c>
      <c r="AC1202" s="38">
        <f>ABS(M1202-J1202)</f>
        <v>15</v>
      </c>
      <c r="AD1202" s="40"/>
      <c r="AE1202" s="37">
        <v>5</v>
      </c>
      <c r="AF1202" s="37">
        <v>18</v>
      </c>
      <c r="AG1202" s="32"/>
      <c r="AH1202" s="32"/>
      <c r="AI1202" s="32"/>
      <c r="AJ1202" s="37">
        <f>I1202-H1202</f>
        <v>1</v>
      </c>
    </row>
    <row r="1203" spans="1:38" x14ac:dyDescent="0.35">
      <c r="A1203" s="32">
        <v>1643</v>
      </c>
      <c r="B1203" s="32" t="s">
        <v>1441</v>
      </c>
      <c r="C1203" s="38" t="s">
        <v>56</v>
      </c>
      <c r="D1203" s="32" t="s">
        <v>2491</v>
      </c>
      <c r="E1203" s="32" t="s">
        <v>2529</v>
      </c>
      <c r="F1203" s="32" t="str">
        <f t="shared" si="42"/>
        <v>HR-Quality Assurance</v>
      </c>
      <c r="G1203" s="32" t="s">
        <v>40</v>
      </c>
      <c r="H1203" s="36">
        <v>44917.661261574074</v>
      </c>
      <c r="I1203" s="36">
        <v>44919.661261574074</v>
      </c>
      <c r="J1203" s="36">
        <f>I1203+AE1203</f>
        <v>44920.661261574074</v>
      </c>
      <c r="K1203" s="36">
        <f>J1203+AF1203</f>
        <v>44930.661261574074</v>
      </c>
      <c r="L1203" s="38" t="s">
        <v>46</v>
      </c>
      <c r="M1203" s="39">
        <v>44928.661261574074</v>
      </c>
      <c r="N1203" s="32" t="s">
        <v>20</v>
      </c>
      <c r="O1203" s="32"/>
      <c r="P1203" s="36">
        <v>44931.661261574074</v>
      </c>
      <c r="Q1203" s="32" t="s">
        <v>20</v>
      </c>
      <c r="R1203" s="36">
        <v>44930.661261574074</v>
      </c>
      <c r="S1203" s="36">
        <v>44933.661261574074</v>
      </c>
      <c r="T1203" s="36">
        <v>44930.661261574074</v>
      </c>
      <c r="U1203" s="36">
        <v>44935.661261574074</v>
      </c>
      <c r="V1203" s="41">
        <v>1</v>
      </c>
      <c r="W1203" s="36">
        <v>44938.661261574074</v>
      </c>
      <c r="X1203" s="36">
        <v>44939.661261574074</v>
      </c>
      <c r="Y1203" s="36">
        <v>44940.661261574074</v>
      </c>
      <c r="Z1203" s="32"/>
      <c r="AA1203" s="32"/>
      <c r="AB1203" s="5">
        <v>44954.661261574074</v>
      </c>
      <c r="AC1203" s="38">
        <f>ABS(M1203-J1203)</f>
        <v>8</v>
      </c>
      <c r="AD1203" s="37">
        <v>67</v>
      </c>
      <c r="AE1203" s="37">
        <v>1</v>
      </c>
      <c r="AF1203" s="37">
        <v>10</v>
      </c>
      <c r="AG1203" s="32">
        <v>151</v>
      </c>
      <c r="AH1203" s="41">
        <f>W1203-U1203</f>
        <v>3</v>
      </c>
      <c r="AI1203" s="42">
        <f>U1203-M1203</f>
        <v>7</v>
      </c>
      <c r="AJ1203" s="37">
        <f>I1203-H1203</f>
        <v>2</v>
      </c>
      <c r="AK1203">
        <f>AB1203-U1203</f>
        <v>19</v>
      </c>
      <c r="AL1203" s="11">
        <f>Y1203-X1203</f>
        <v>1</v>
      </c>
    </row>
    <row r="1204" spans="1:38" x14ac:dyDescent="0.35">
      <c r="A1204" s="32">
        <v>1618</v>
      </c>
      <c r="B1204" s="32" t="s">
        <v>2027</v>
      </c>
      <c r="C1204" s="38" t="s">
        <v>56</v>
      </c>
      <c r="D1204" s="32" t="s">
        <v>2491</v>
      </c>
      <c r="E1204" s="32" t="s">
        <v>2529</v>
      </c>
      <c r="F1204" s="32" t="str">
        <f t="shared" si="42"/>
        <v>HR-Quality Assurance</v>
      </c>
      <c r="G1204" s="32" t="s">
        <v>40</v>
      </c>
      <c r="H1204" s="36">
        <v>44850.951192129629</v>
      </c>
      <c r="I1204" s="36">
        <v>44854.951192129629</v>
      </c>
      <c r="J1204" s="36">
        <f>I1204+AE1204</f>
        <v>44858.951192129629</v>
      </c>
      <c r="K1204" s="36">
        <f>J1204+AF1204</f>
        <v>44873.951192129629</v>
      </c>
      <c r="L1204" s="38" t="s">
        <v>46</v>
      </c>
      <c r="M1204" s="39">
        <v>44871.951192129629</v>
      </c>
      <c r="N1204" s="32" t="s">
        <v>48</v>
      </c>
      <c r="O1204" s="32" t="s">
        <v>25</v>
      </c>
      <c r="P1204" s="36"/>
      <c r="Q1204" s="32"/>
      <c r="R1204" s="32"/>
      <c r="S1204" s="32"/>
      <c r="T1204" s="36"/>
      <c r="U1204" s="32"/>
      <c r="V1204" s="32">
        <v>0</v>
      </c>
      <c r="W1204" s="32"/>
      <c r="X1204" s="32"/>
      <c r="Y1204" s="32"/>
      <c r="Z1204" s="32"/>
      <c r="AA1204" s="32" t="s">
        <v>30</v>
      </c>
      <c r="AC1204" s="38">
        <f>ABS(M1204-J1204)</f>
        <v>13</v>
      </c>
      <c r="AD1204" s="40"/>
      <c r="AE1204" s="37">
        <v>4</v>
      </c>
      <c r="AF1204" s="37">
        <v>15</v>
      </c>
      <c r="AG1204" s="32"/>
      <c r="AH1204" s="32"/>
      <c r="AI1204" s="32"/>
      <c r="AJ1204" s="37">
        <f>I1204-H1204</f>
        <v>4</v>
      </c>
    </row>
    <row r="1205" spans="1:38" x14ac:dyDescent="0.35">
      <c r="A1205" s="32">
        <v>1593</v>
      </c>
      <c r="B1205" s="32" t="s">
        <v>1694</v>
      </c>
      <c r="C1205" s="38" t="s">
        <v>56</v>
      </c>
      <c r="D1205" s="32" t="s">
        <v>2491</v>
      </c>
      <c r="E1205" s="32" t="s">
        <v>2529</v>
      </c>
      <c r="F1205" s="32" t="str">
        <f t="shared" si="42"/>
        <v>HR-Quality Assurance</v>
      </c>
      <c r="G1205" s="32" t="s">
        <v>40</v>
      </c>
      <c r="H1205" s="36">
        <v>44996.164201388892</v>
      </c>
      <c r="I1205" s="36">
        <v>44997.164201388892</v>
      </c>
      <c r="J1205" s="36">
        <f>I1205+AE1205</f>
        <v>45000.164201388892</v>
      </c>
      <c r="K1205" s="36">
        <f>J1205+AF1205</f>
        <v>45029.164201388892</v>
      </c>
      <c r="L1205" s="38" t="s">
        <v>46</v>
      </c>
      <c r="M1205" s="39">
        <v>45011.164201388892</v>
      </c>
      <c r="N1205" s="32" t="s">
        <v>22</v>
      </c>
      <c r="O1205" s="32"/>
      <c r="P1205" s="36">
        <v>45019.164201388892</v>
      </c>
      <c r="Q1205" s="32" t="s">
        <v>22</v>
      </c>
      <c r="R1205" s="32"/>
      <c r="S1205" s="32"/>
      <c r="T1205" s="36">
        <v>45015.164201388892</v>
      </c>
      <c r="U1205" s="32"/>
      <c r="V1205" s="32">
        <v>0</v>
      </c>
      <c r="W1205" s="32"/>
      <c r="X1205" s="32"/>
      <c r="Y1205" s="32"/>
      <c r="Z1205" s="32"/>
      <c r="AA1205" s="32"/>
      <c r="AC1205" s="38">
        <f>ABS(M1205-J1205)</f>
        <v>11</v>
      </c>
      <c r="AD1205" s="40"/>
      <c r="AE1205" s="37">
        <v>3</v>
      </c>
      <c r="AF1205" s="37">
        <v>29</v>
      </c>
      <c r="AG1205" s="32"/>
      <c r="AH1205" s="32"/>
      <c r="AI1205" s="32"/>
      <c r="AJ1205" s="37">
        <f>I1205-H1205</f>
        <v>1</v>
      </c>
    </row>
    <row r="1206" spans="1:38" x14ac:dyDescent="0.35">
      <c r="A1206" s="32">
        <v>1536</v>
      </c>
      <c r="B1206" s="32" t="s">
        <v>2181</v>
      </c>
      <c r="C1206" s="38" t="s">
        <v>56</v>
      </c>
      <c r="D1206" s="32" t="s">
        <v>2491</v>
      </c>
      <c r="E1206" s="32" t="s">
        <v>2529</v>
      </c>
      <c r="F1206" s="32" t="str">
        <f t="shared" si="42"/>
        <v>HR-Quality Assurance</v>
      </c>
      <c r="G1206" s="32" t="s">
        <v>40</v>
      </c>
      <c r="H1206" s="36">
        <v>45055.546423611115</v>
      </c>
      <c r="I1206" s="36">
        <v>45057.546423611115</v>
      </c>
      <c r="J1206" s="36">
        <f>I1206+AE1206</f>
        <v>45060.546423611115</v>
      </c>
      <c r="K1206" s="36">
        <f>J1206+AF1206</f>
        <v>45066.546423611115</v>
      </c>
      <c r="L1206" s="38" t="s">
        <v>46</v>
      </c>
      <c r="M1206" s="39">
        <v>45075.546423611115</v>
      </c>
      <c r="N1206" s="32" t="s">
        <v>48</v>
      </c>
      <c r="O1206" s="32" t="s">
        <v>27</v>
      </c>
      <c r="P1206" s="36"/>
      <c r="Q1206" s="32"/>
      <c r="R1206" s="32"/>
      <c r="S1206" s="32"/>
      <c r="T1206" s="36"/>
      <c r="U1206" s="32"/>
      <c r="V1206" s="32">
        <v>0</v>
      </c>
      <c r="W1206" s="32"/>
      <c r="X1206" s="32"/>
      <c r="Y1206" s="32"/>
      <c r="Z1206" s="32"/>
      <c r="AA1206" s="32" t="s">
        <v>31</v>
      </c>
      <c r="AC1206" s="38">
        <f>ABS(M1206-J1206)</f>
        <v>15</v>
      </c>
      <c r="AD1206" s="40"/>
      <c r="AE1206" s="37">
        <v>3</v>
      </c>
      <c r="AF1206" s="37">
        <v>6</v>
      </c>
      <c r="AG1206" s="32"/>
      <c r="AH1206" s="32"/>
      <c r="AI1206" s="32"/>
      <c r="AJ1206" s="37">
        <f>I1206-H1206</f>
        <v>2</v>
      </c>
    </row>
    <row r="1207" spans="1:38" x14ac:dyDescent="0.35">
      <c r="A1207" s="32">
        <v>1502</v>
      </c>
      <c r="B1207" s="32" t="s">
        <v>1896</v>
      </c>
      <c r="C1207" s="38" t="s">
        <v>56</v>
      </c>
      <c r="D1207" s="32" t="s">
        <v>2491</v>
      </c>
      <c r="E1207" s="32" t="s">
        <v>2529</v>
      </c>
      <c r="F1207" s="32" t="str">
        <f t="shared" si="42"/>
        <v>HR-Quality Assurance</v>
      </c>
      <c r="G1207" s="32" t="s">
        <v>40</v>
      </c>
      <c r="H1207" s="36">
        <v>44759.346215277779</v>
      </c>
      <c r="I1207" s="36">
        <v>44760.346215277779</v>
      </c>
      <c r="J1207" s="36">
        <f>I1207+AE1207</f>
        <v>44762.346215277779</v>
      </c>
      <c r="K1207" s="36">
        <f>J1207+AF1207</f>
        <v>44780.346215277779</v>
      </c>
      <c r="L1207" s="38" t="s">
        <v>46</v>
      </c>
      <c r="M1207" s="39">
        <v>44767.346215277779</v>
      </c>
      <c r="N1207" s="32" t="s">
        <v>48</v>
      </c>
      <c r="O1207" s="32" t="s">
        <v>26</v>
      </c>
      <c r="P1207" s="36"/>
      <c r="Q1207" s="32"/>
      <c r="R1207" s="32"/>
      <c r="S1207" s="32"/>
      <c r="T1207" s="36"/>
      <c r="U1207" s="32"/>
      <c r="V1207" s="32">
        <v>0</v>
      </c>
      <c r="W1207" s="32"/>
      <c r="X1207" s="32"/>
      <c r="Y1207" s="32"/>
      <c r="Z1207" s="32"/>
      <c r="AA1207" s="32" t="s">
        <v>30</v>
      </c>
      <c r="AC1207" s="38">
        <f>ABS(M1207-J1207)</f>
        <v>5</v>
      </c>
      <c r="AD1207" s="40"/>
      <c r="AE1207" s="37">
        <v>2</v>
      </c>
      <c r="AF1207" s="37">
        <v>18</v>
      </c>
      <c r="AG1207" s="32"/>
      <c r="AH1207" s="32"/>
      <c r="AI1207" s="32"/>
      <c r="AJ1207" s="37">
        <f>I1207-H1207</f>
        <v>1</v>
      </c>
    </row>
    <row r="1208" spans="1:38" x14ac:dyDescent="0.35">
      <c r="A1208" s="32">
        <v>1501</v>
      </c>
      <c r="B1208" s="32" t="s">
        <v>1838</v>
      </c>
      <c r="C1208" s="38" t="s">
        <v>56</v>
      </c>
      <c r="D1208" s="32" t="s">
        <v>2491</v>
      </c>
      <c r="E1208" s="32" t="s">
        <v>2529</v>
      </c>
      <c r="F1208" s="32" t="str">
        <f t="shared" si="42"/>
        <v>HR-Quality Assurance</v>
      </c>
      <c r="G1208" s="32" t="s">
        <v>40</v>
      </c>
      <c r="H1208" s="36">
        <v>44753.346215277779</v>
      </c>
      <c r="I1208" s="36">
        <v>44757.346215277779</v>
      </c>
      <c r="J1208" s="36">
        <f>I1208+AE1208</f>
        <v>44762.346215277779</v>
      </c>
      <c r="K1208" s="36">
        <f>J1208+AF1208</f>
        <v>44782.346215277779</v>
      </c>
      <c r="L1208" s="38" t="s">
        <v>46</v>
      </c>
      <c r="M1208" s="39">
        <v>44778.346215277779</v>
      </c>
      <c r="N1208" s="32" t="s">
        <v>48</v>
      </c>
      <c r="O1208" s="32" t="s">
        <v>25</v>
      </c>
      <c r="P1208" s="36"/>
      <c r="Q1208" s="32"/>
      <c r="R1208" s="32"/>
      <c r="S1208" s="32"/>
      <c r="T1208" s="36">
        <v>44780.346215277779</v>
      </c>
      <c r="U1208" s="32"/>
      <c r="V1208" s="32">
        <v>0</v>
      </c>
      <c r="W1208" s="32"/>
      <c r="X1208" s="32"/>
      <c r="Y1208" s="32"/>
      <c r="Z1208" s="32"/>
      <c r="AA1208" s="32" t="s">
        <v>30</v>
      </c>
      <c r="AC1208" s="38">
        <f>ABS(M1208-J1208)</f>
        <v>16</v>
      </c>
      <c r="AD1208" s="40"/>
      <c r="AE1208" s="37">
        <v>5</v>
      </c>
      <c r="AF1208" s="37">
        <v>20</v>
      </c>
      <c r="AG1208" s="32"/>
      <c r="AH1208" s="32"/>
      <c r="AI1208" s="32"/>
      <c r="AJ1208" s="37">
        <f>I1208-H1208</f>
        <v>4</v>
      </c>
    </row>
    <row r="1209" spans="1:38" x14ac:dyDescent="0.35">
      <c r="A1209" s="32">
        <v>1495</v>
      </c>
      <c r="B1209" s="32" t="s">
        <v>1894</v>
      </c>
      <c r="C1209" s="38" t="s">
        <v>56</v>
      </c>
      <c r="D1209" s="32" t="s">
        <v>2491</v>
      </c>
      <c r="E1209" s="32" t="s">
        <v>2529</v>
      </c>
      <c r="F1209" s="32" t="str">
        <f t="shared" si="42"/>
        <v>HR-Quality Assurance</v>
      </c>
      <c r="G1209" s="32" t="s">
        <v>40</v>
      </c>
      <c r="H1209" s="36">
        <v>44695.569456018522</v>
      </c>
      <c r="I1209" s="36">
        <v>44697.569456018522</v>
      </c>
      <c r="J1209" s="36">
        <f>I1209+AE1209</f>
        <v>44701.569456018522</v>
      </c>
      <c r="K1209" s="36">
        <f>J1209+AF1209</f>
        <v>44727.569456018522</v>
      </c>
      <c r="L1209" s="38" t="s">
        <v>46</v>
      </c>
      <c r="M1209" s="39">
        <v>44712.569456018522</v>
      </c>
      <c r="N1209" s="32" t="s">
        <v>48</v>
      </c>
      <c r="O1209" s="32" t="s">
        <v>26</v>
      </c>
      <c r="P1209" s="36"/>
      <c r="Q1209" s="32"/>
      <c r="R1209" s="32"/>
      <c r="S1209" s="32"/>
      <c r="T1209" s="36">
        <v>44715.569456018522</v>
      </c>
      <c r="U1209" s="32"/>
      <c r="V1209" s="32">
        <v>0</v>
      </c>
      <c r="W1209" s="32"/>
      <c r="X1209" s="32"/>
      <c r="Y1209" s="32"/>
      <c r="Z1209" s="32"/>
      <c r="AA1209" s="32" t="s">
        <v>30</v>
      </c>
      <c r="AC1209" s="38">
        <f>ABS(M1209-J1209)</f>
        <v>11</v>
      </c>
      <c r="AD1209" s="40"/>
      <c r="AE1209" s="37">
        <v>4</v>
      </c>
      <c r="AF1209" s="37">
        <v>26</v>
      </c>
      <c r="AG1209" s="32"/>
      <c r="AH1209" s="32"/>
      <c r="AI1209" s="32"/>
      <c r="AJ1209" s="37">
        <f>I1209-H1209</f>
        <v>2</v>
      </c>
    </row>
    <row r="1210" spans="1:38" x14ac:dyDescent="0.35">
      <c r="A1210" s="32">
        <v>1458</v>
      </c>
      <c r="B1210" s="32" t="s">
        <v>2401</v>
      </c>
      <c r="C1210" s="38" t="s">
        <v>56</v>
      </c>
      <c r="D1210" s="32" t="s">
        <v>2491</v>
      </c>
      <c r="E1210" s="32" t="s">
        <v>2529</v>
      </c>
      <c r="F1210" s="32" t="str">
        <f t="shared" si="42"/>
        <v>HR-Quality Assurance</v>
      </c>
      <c r="G1210" s="32" t="s">
        <v>40</v>
      </c>
      <c r="H1210" s="36">
        <v>45024.57240740741</v>
      </c>
      <c r="I1210" s="36">
        <v>45025.57240740741</v>
      </c>
      <c r="J1210" s="36">
        <f>I1210+AE1210</f>
        <v>45029.57240740741</v>
      </c>
      <c r="K1210" s="36">
        <f>J1210+AF1210</f>
        <v>45058.57240740741</v>
      </c>
      <c r="L1210" s="38" t="s">
        <v>46</v>
      </c>
      <c r="M1210" s="39">
        <v>45038.57240740741</v>
      </c>
      <c r="N1210" s="32" t="s">
        <v>48</v>
      </c>
      <c r="O1210" s="32" t="s">
        <v>25</v>
      </c>
      <c r="P1210" s="36"/>
      <c r="Q1210" s="32"/>
      <c r="R1210" s="32"/>
      <c r="S1210" s="32"/>
      <c r="T1210" s="36"/>
      <c r="U1210" s="32"/>
      <c r="V1210" s="32">
        <v>0</v>
      </c>
      <c r="W1210" s="32"/>
      <c r="X1210" s="32"/>
      <c r="Y1210" s="32"/>
      <c r="Z1210" s="32"/>
      <c r="AA1210" s="32" t="s">
        <v>31</v>
      </c>
      <c r="AC1210" s="38">
        <f>ABS(M1210-J1210)</f>
        <v>9</v>
      </c>
      <c r="AD1210" s="40"/>
      <c r="AE1210" s="37">
        <v>4</v>
      </c>
      <c r="AF1210" s="37">
        <v>29</v>
      </c>
      <c r="AG1210" s="32"/>
      <c r="AH1210" s="32"/>
      <c r="AI1210" s="32"/>
      <c r="AJ1210" s="37">
        <f>I1210-H1210</f>
        <v>1</v>
      </c>
    </row>
    <row r="1211" spans="1:38" x14ac:dyDescent="0.35">
      <c r="A1211" s="32">
        <v>1455</v>
      </c>
      <c r="B1211" s="32" t="s">
        <v>1945</v>
      </c>
      <c r="C1211" s="38" t="s">
        <v>56</v>
      </c>
      <c r="D1211" s="32" t="s">
        <v>2491</v>
      </c>
      <c r="E1211" s="32" t="s">
        <v>2529</v>
      </c>
      <c r="F1211" s="32" t="str">
        <f t="shared" si="42"/>
        <v>HR-Quality Assurance</v>
      </c>
      <c r="G1211" s="32" t="s">
        <v>40</v>
      </c>
      <c r="H1211" s="36">
        <v>45024.57240740741</v>
      </c>
      <c r="I1211" s="36">
        <v>45027.57240740741</v>
      </c>
      <c r="J1211" s="36">
        <f>I1211+AE1211</f>
        <v>45029.57240740741</v>
      </c>
      <c r="K1211" s="36">
        <f>J1211+AF1211</f>
        <v>45039.57240740741</v>
      </c>
      <c r="L1211" s="38" t="s">
        <v>46</v>
      </c>
      <c r="M1211" s="39">
        <v>45038.57240740741</v>
      </c>
      <c r="N1211" s="32" t="s">
        <v>48</v>
      </c>
      <c r="O1211" s="32" t="s">
        <v>27</v>
      </c>
      <c r="P1211" s="36"/>
      <c r="Q1211" s="32"/>
      <c r="R1211" s="32"/>
      <c r="S1211" s="32"/>
      <c r="T1211" s="36"/>
      <c r="U1211" s="32"/>
      <c r="V1211" s="32">
        <v>0</v>
      </c>
      <c r="W1211" s="32"/>
      <c r="X1211" s="32"/>
      <c r="Y1211" s="32"/>
      <c r="Z1211" s="32"/>
      <c r="AA1211" s="32" t="s">
        <v>30</v>
      </c>
      <c r="AC1211" s="38">
        <f>ABS(M1211-J1211)</f>
        <v>9</v>
      </c>
      <c r="AD1211" s="40"/>
      <c r="AE1211" s="37">
        <v>2</v>
      </c>
      <c r="AF1211" s="37">
        <v>10</v>
      </c>
      <c r="AG1211" s="32"/>
      <c r="AH1211" s="32"/>
      <c r="AI1211" s="32"/>
      <c r="AJ1211" s="37">
        <f>I1211-H1211</f>
        <v>3</v>
      </c>
    </row>
    <row r="1212" spans="1:38" x14ac:dyDescent="0.35">
      <c r="A1212" s="32">
        <v>1427</v>
      </c>
      <c r="B1212" s="32" t="s">
        <v>1836</v>
      </c>
      <c r="C1212" s="38" t="s">
        <v>56</v>
      </c>
      <c r="D1212" s="32" t="s">
        <v>2491</v>
      </c>
      <c r="E1212" s="32" t="s">
        <v>2529</v>
      </c>
      <c r="F1212" s="32" t="str">
        <f t="shared" si="42"/>
        <v>HR-Quality Assurance</v>
      </c>
      <c r="G1212" s="32" t="s">
        <v>40</v>
      </c>
      <c r="H1212" s="36">
        <v>44660.11314814815</v>
      </c>
      <c r="I1212" s="36">
        <v>44662.11314814815</v>
      </c>
      <c r="J1212" s="36">
        <f>I1212+AE1212</f>
        <v>44666.11314814815</v>
      </c>
      <c r="K1212" s="36">
        <f>J1212+AF1212</f>
        <v>44678.11314814815</v>
      </c>
      <c r="L1212" s="38" t="s">
        <v>46</v>
      </c>
      <c r="M1212" s="39">
        <v>44672.11314814815</v>
      </c>
      <c r="N1212" s="32" t="s">
        <v>48</v>
      </c>
      <c r="O1212" s="32" t="s">
        <v>28</v>
      </c>
      <c r="P1212" s="36"/>
      <c r="Q1212" s="32"/>
      <c r="R1212" s="32"/>
      <c r="S1212" s="32"/>
      <c r="T1212" s="36"/>
      <c r="U1212" s="32"/>
      <c r="V1212" s="32">
        <v>0</v>
      </c>
      <c r="W1212" s="32"/>
      <c r="X1212" s="32"/>
      <c r="Y1212" s="32"/>
      <c r="Z1212" s="32"/>
      <c r="AA1212" s="32" t="s">
        <v>30</v>
      </c>
      <c r="AC1212" s="38">
        <f>ABS(M1212-J1212)</f>
        <v>6</v>
      </c>
      <c r="AD1212" s="40"/>
      <c r="AE1212" s="37">
        <v>4</v>
      </c>
      <c r="AF1212" s="37">
        <v>12</v>
      </c>
      <c r="AG1212" s="32"/>
      <c r="AH1212" s="32"/>
      <c r="AI1212" s="32"/>
      <c r="AJ1212" s="37">
        <f>I1212-H1212</f>
        <v>2</v>
      </c>
    </row>
    <row r="1213" spans="1:38" x14ac:dyDescent="0.35">
      <c r="A1213" s="32">
        <v>1421</v>
      </c>
      <c r="B1213" s="32" t="s">
        <v>1359</v>
      </c>
      <c r="C1213" s="38" t="s">
        <v>56</v>
      </c>
      <c r="D1213" s="32" t="s">
        <v>2491</v>
      </c>
      <c r="E1213" s="32" t="s">
        <v>2529</v>
      </c>
      <c r="F1213" s="32" t="str">
        <f t="shared" si="42"/>
        <v>HR-Quality Assurance</v>
      </c>
      <c r="G1213" s="32" t="s">
        <v>40</v>
      </c>
      <c r="H1213" s="36">
        <v>44658.11314814815</v>
      </c>
      <c r="I1213" s="36">
        <v>44660.11314814815</v>
      </c>
      <c r="J1213" s="36">
        <f>I1213+AE1213</f>
        <v>44666.11314814815</v>
      </c>
      <c r="K1213" s="36">
        <f>J1213+AF1213</f>
        <v>44688.11314814815</v>
      </c>
      <c r="L1213" s="38" t="s">
        <v>46</v>
      </c>
      <c r="M1213" s="39">
        <v>44677.11314814815</v>
      </c>
      <c r="N1213" s="32" t="s">
        <v>20</v>
      </c>
      <c r="O1213" s="32"/>
      <c r="P1213" s="36">
        <v>44683.11314814815</v>
      </c>
      <c r="Q1213" s="32" t="s">
        <v>20</v>
      </c>
      <c r="R1213" s="36">
        <v>44679.11314814815</v>
      </c>
      <c r="S1213" s="36">
        <v>44682.11314814815</v>
      </c>
      <c r="T1213" s="36">
        <v>44680.11314814815</v>
      </c>
      <c r="U1213" s="36">
        <v>44682.11314814815</v>
      </c>
      <c r="V1213" s="41">
        <v>1</v>
      </c>
      <c r="W1213" s="36">
        <v>44683.11314814815</v>
      </c>
      <c r="X1213" s="36">
        <v>44686.11314814815</v>
      </c>
      <c r="Y1213" s="36">
        <v>44689.11314814815</v>
      </c>
      <c r="Z1213" s="32"/>
      <c r="AA1213" s="32"/>
      <c r="AB1213" s="5">
        <v>44698.11314814815</v>
      </c>
      <c r="AC1213" s="38">
        <f>ABS(M1213-J1213)</f>
        <v>11</v>
      </c>
      <c r="AD1213" s="37">
        <v>67</v>
      </c>
      <c r="AE1213" s="37">
        <v>6</v>
      </c>
      <c r="AF1213" s="37">
        <v>22</v>
      </c>
      <c r="AG1213" s="32">
        <v>175</v>
      </c>
      <c r="AH1213" s="41">
        <f>W1213-U1213</f>
        <v>1</v>
      </c>
      <c r="AI1213" s="42">
        <f>U1213-M1213</f>
        <v>5</v>
      </c>
      <c r="AJ1213" s="37">
        <f>I1213-H1213</f>
        <v>2</v>
      </c>
      <c r="AK1213">
        <f>AB1213-U1213</f>
        <v>16</v>
      </c>
      <c r="AL1213" s="11">
        <f>Y1213-X1213</f>
        <v>3</v>
      </c>
    </row>
    <row r="1214" spans="1:38" x14ac:dyDescent="0.35">
      <c r="A1214" s="32">
        <v>1363</v>
      </c>
      <c r="B1214" s="32" t="s">
        <v>1888</v>
      </c>
      <c r="C1214" s="38" t="s">
        <v>56</v>
      </c>
      <c r="D1214" s="32" t="s">
        <v>2491</v>
      </c>
      <c r="E1214" s="32" t="s">
        <v>2529</v>
      </c>
      <c r="F1214" s="32" t="str">
        <f t="shared" si="42"/>
        <v>HR-Quality Assurance</v>
      </c>
      <c r="G1214" s="32" t="s">
        <v>40</v>
      </c>
      <c r="H1214" s="36">
        <v>44850.163807870369</v>
      </c>
      <c r="I1214" s="36">
        <v>44854.163807870369</v>
      </c>
      <c r="J1214" s="36">
        <f>I1214+AE1214</f>
        <v>44856.163807870369</v>
      </c>
      <c r="K1214" s="36">
        <f>J1214+AF1214</f>
        <v>44877.163807870369</v>
      </c>
      <c r="L1214" s="38" t="s">
        <v>46</v>
      </c>
      <c r="M1214" s="39">
        <v>44873.163807870369</v>
      </c>
      <c r="N1214" s="32" t="s">
        <v>48</v>
      </c>
      <c r="O1214" s="32" t="s">
        <v>27</v>
      </c>
      <c r="P1214" s="36"/>
      <c r="Q1214" s="32"/>
      <c r="R1214" s="32"/>
      <c r="S1214" s="32"/>
      <c r="T1214" s="36">
        <v>44877.163807870369</v>
      </c>
      <c r="U1214" s="32"/>
      <c r="V1214" s="32">
        <v>0</v>
      </c>
      <c r="W1214" s="32"/>
      <c r="X1214" s="32"/>
      <c r="Y1214" s="32"/>
      <c r="Z1214" s="32"/>
      <c r="AA1214" s="32" t="s">
        <v>30</v>
      </c>
      <c r="AC1214" s="38">
        <f>ABS(M1214-J1214)</f>
        <v>17</v>
      </c>
      <c r="AD1214" s="40"/>
      <c r="AE1214" s="37">
        <v>2</v>
      </c>
      <c r="AF1214" s="37">
        <v>21</v>
      </c>
      <c r="AG1214" s="32"/>
      <c r="AH1214" s="32"/>
      <c r="AI1214" s="32"/>
      <c r="AJ1214" s="37">
        <f>I1214-H1214</f>
        <v>4</v>
      </c>
    </row>
    <row r="1215" spans="1:38" x14ac:dyDescent="0.35">
      <c r="A1215" s="32">
        <v>1318</v>
      </c>
      <c r="B1215" s="32" t="s">
        <v>2405</v>
      </c>
      <c r="C1215" s="38" t="s">
        <v>56</v>
      </c>
      <c r="D1215" s="32" t="s">
        <v>2491</v>
      </c>
      <c r="E1215" s="32" t="s">
        <v>2529</v>
      </c>
      <c r="F1215" s="32" t="str">
        <f t="shared" si="42"/>
        <v>HR-Quality Assurance</v>
      </c>
      <c r="G1215" s="32" t="s">
        <v>40</v>
      </c>
      <c r="H1215" s="36">
        <v>45152.233067129629</v>
      </c>
      <c r="I1215" s="36">
        <v>45153.233067129629</v>
      </c>
      <c r="J1215" s="36">
        <f>I1215+AE1215</f>
        <v>45155.233067129629</v>
      </c>
      <c r="K1215" s="36">
        <f>J1215+AF1215</f>
        <v>45178.233067129629</v>
      </c>
      <c r="L1215" s="38" t="s">
        <v>46</v>
      </c>
      <c r="M1215" s="39">
        <v>45160.233067129629</v>
      </c>
      <c r="N1215" s="32" t="s">
        <v>48</v>
      </c>
      <c r="O1215" s="32" t="s">
        <v>28</v>
      </c>
      <c r="P1215" s="36"/>
      <c r="Q1215" s="32"/>
      <c r="R1215" s="32"/>
      <c r="S1215" s="32"/>
      <c r="T1215" s="36">
        <v>45162.233067129629</v>
      </c>
      <c r="U1215" s="32"/>
      <c r="V1215" s="32">
        <v>0</v>
      </c>
      <c r="W1215" s="32"/>
      <c r="X1215" s="32"/>
      <c r="Y1215" s="32"/>
      <c r="Z1215" s="32"/>
      <c r="AA1215" s="32" t="s">
        <v>31</v>
      </c>
      <c r="AC1215" s="38">
        <f>ABS(M1215-J1215)</f>
        <v>5</v>
      </c>
      <c r="AD1215" s="40"/>
      <c r="AE1215" s="37">
        <v>2</v>
      </c>
      <c r="AF1215" s="37">
        <v>23</v>
      </c>
      <c r="AG1215" s="32"/>
      <c r="AH1215" s="32"/>
      <c r="AI1215" s="32"/>
      <c r="AJ1215" s="37">
        <f>I1215-H1215</f>
        <v>1</v>
      </c>
    </row>
    <row r="1216" spans="1:38" x14ac:dyDescent="0.35">
      <c r="A1216" s="32">
        <v>1277</v>
      </c>
      <c r="B1216" s="32" t="s">
        <v>2110</v>
      </c>
      <c r="C1216" s="38" t="s">
        <v>56</v>
      </c>
      <c r="D1216" s="32" t="s">
        <v>2491</v>
      </c>
      <c r="E1216" s="32" t="s">
        <v>2529</v>
      </c>
      <c r="F1216" s="32" t="str">
        <f t="shared" si="42"/>
        <v>HR-Quality Assurance</v>
      </c>
      <c r="G1216" s="32" t="s">
        <v>40</v>
      </c>
      <c r="H1216" s="36">
        <v>44713.107928240737</v>
      </c>
      <c r="I1216" s="36">
        <v>44716.107928240737</v>
      </c>
      <c r="J1216" s="36">
        <f>I1216+AE1216</f>
        <v>44717.107928240737</v>
      </c>
      <c r="K1216" s="36">
        <f>J1216+AF1216</f>
        <v>44732.107928240737</v>
      </c>
      <c r="L1216" s="38" t="s">
        <v>46</v>
      </c>
      <c r="M1216" s="39">
        <v>44734.107928240737</v>
      </c>
      <c r="N1216" s="32" t="s">
        <v>48</v>
      </c>
      <c r="O1216" s="32" t="s">
        <v>26</v>
      </c>
      <c r="P1216" s="36"/>
      <c r="Q1216" s="32"/>
      <c r="R1216" s="32"/>
      <c r="S1216" s="32"/>
      <c r="T1216" s="36">
        <v>44738.107928240737</v>
      </c>
      <c r="U1216" s="32"/>
      <c r="V1216" s="32">
        <v>0</v>
      </c>
      <c r="W1216" s="32"/>
      <c r="X1216" s="32"/>
      <c r="Y1216" s="32"/>
      <c r="Z1216" s="32"/>
      <c r="AA1216" s="32" t="s">
        <v>31</v>
      </c>
      <c r="AC1216" s="38">
        <f>ABS(M1216-J1216)</f>
        <v>17</v>
      </c>
      <c r="AD1216" s="40"/>
      <c r="AE1216" s="37">
        <v>1</v>
      </c>
      <c r="AF1216" s="37">
        <v>15</v>
      </c>
      <c r="AG1216" s="32"/>
      <c r="AH1216" s="32"/>
      <c r="AI1216" s="32"/>
      <c r="AJ1216" s="37">
        <f>I1216-H1216</f>
        <v>3</v>
      </c>
    </row>
    <row r="1217" spans="1:38" x14ac:dyDescent="0.35">
      <c r="A1217" s="32">
        <v>1271</v>
      </c>
      <c r="B1217" s="32" t="s">
        <v>1897</v>
      </c>
      <c r="C1217" s="38" t="s">
        <v>56</v>
      </c>
      <c r="D1217" s="32" t="s">
        <v>2491</v>
      </c>
      <c r="E1217" s="32" t="s">
        <v>2529</v>
      </c>
      <c r="F1217" s="32" t="str">
        <f t="shared" si="42"/>
        <v>HR-Quality Assurance</v>
      </c>
      <c r="G1217" s="32" t="s">
        <v>40</v>
      </c>
      <c r="H1217" s="36">
        <v>44714.107928240737</v>
      </c>
      <c r="I1217" s="36">
        <v>44716.107928240737</v>
      </c>
      <c r="J1217" s="36">
        <f>I1217+AE1217</f>
        <v>44717.107928240737</v>
      </c>
      <c r="K1217" s="36">
        <f>J1217+AF1217</f>
        <v>44736.107928240737</v>
      </c>
      <c r="L1217" s="38" t="s">
        <v>46</v>
      </c>
      <c r="M1217" s="39">
        <v>44732.107928240737</v>
      </c>
      <c r="N1217" s="32" t="s">
        <v>48</v>
      </c>
      <c r="O1217" s="32" t="s">
        <v>26</v>
      </c>
      <c r="P1217" s="36"/>
      <c r="Q1217" s="32"/>
      <c r="R1217" s="32"/>
      <c r="S1217" s="32"/>
      <c r="T1217" s="36">
        <v>44734.107928240737</v>
      </c>
      <c r="U1217" s="32"/>
      <c r="V1217" s="32">
        <v>0</v>
      </c>
      <c r="W1217" s="32"/>
      <c r="X1217" s="32"/>
      <c r="Y1217" s="32"/>
      <c r="Z1217" s="32"/>
      <c r="AA1217" s="32" t="s">
        <v>30</v>
      </c>
      <c r="AC1217" s="38">
        <f>ABS(M1217-J1217)</f>
        <v>15</v>
      </c>
      <c r="AD1217" s="40"/>
      <c r="AE1217" s="37">
        <v>1</v>
      </c>
      <c r="AF1217" s="37">
        <v>19</v>
      </c>
      <c r="AG1217" s="32"/>
      <c r="AH1217" s="32"/>
      <c r="AI1217" s="32"/>
      <c r="AJ1217" s="37">
        <f>I1217-H1217</f>
        <v>2</v>
      </c>
    </row>
    <row r="1218" spans="1:38" x14ac:dyDescent="0.35">
      <c r="A1218" s="32">
        <v>1217</v>
      </c>
      <c r="B1218" s="32" t="s">
        <v>1389</v>
      </c>
      <c r="C1218" s="38" t="s">
        <v>56</v>
      </c>
      <c r="D1218" s="32" t="s">
        <v>2491</v>
      </c>
      <c r="E1218" s="32" t="s">
        <v>2529</v>
      </c>
      <c r="F1218" s="32" t="str">
        <f t="shared" si="42"/>
        <v>HR-Quality Assurance</v>
      </c>
      <c r="G1218" s="32" t="s">
        <v>40</v>
      </c>
      <c r="H1218" s="36">
        <v>45132.004317129627</v>
      </c>
      <c r="I1218" s="36">
        <v>45133.004317129627</v>
      </c>
      <c r="J1218" s="36">
        <f>I1218+AE1218</f>
        <v>45138.004317129627</v>
      </c>
      <c r="K1218" s="36">
        <f>J1218+AF1218</f>
        <v>45165.004317129627</v>
      </c>
      <c r="L1218" s="38" t="s">
        <v>46</v>
      </c>
      <c r="M1218" s="39">
        <v>45143.004317129627</v>
      </c>
      <c r="N1218" s="32" t="s">
        <v>20</v>
      </c>
      <c r="O1218" s="32"/>
      <c r="P1218" s="36">
        <v>45147.004317129627</v>
      </c>
      <c r="Q1218" s="32" t="s">
        <v>20</v>
      </c>
      <c r="R1218" s="36">
        <v>45144.004317129627</v>
      </c>
      <c r="S1218" s="36">
        <v>45147.004317129627</v>
      </c>
      <c r="T1218" s="36">
        <v>45144.004317129627</v>
      </c>
      <c r="U1218" s="36">
        <v>45149.004317129627</v>
      </c>
      <c r="V1218" s="41">
        <v>1</v>
      </c>
      <c r="W1218" s="36">
        <v>45152.004317129627</v>
      </c>
      <c r="X1218" s="36">
        <v>45155.004317129627</v>
      </c>
      <c r="Y1218" s="36">
        <v>45156.004317129627</v>
      </c>
      <c r="Z1218" s="32"/>
      <c r="AA1218" s="32"/>
      <c r="AB1218" s="5">
        <v>45172.004317129627</v>
      </c>
      <c r="AC1218" s="38">
        <f>ABS(M1218-J1218)</f>
        <v>5</v>
      </c>
      <c r="AD1218" s="37">
        <f>U1218-H1218</f>
        <v>17</v>
      </c>
      <c r="AE1218" s="37">
        <v>5</v>
      </c>
      <c r="AF1218" s="37">
        <v>27</v>
      </c>
      <c r="AG1218" s="32">
        <v>450</v>
      </c>
      <c r="AH1218" s="41">
        <f>W1218-U1218</f>
        <v>3</v>
      </c>
      <c r="AI1218" s="42">
        <f>U1218-M1218</f>
        <v>6</v>
      </c>
      <c r="AJ1218" s="37">
        <f>I1218-H1218</f>
        <v>1</v>
      </c>
      <c r="AK1218">
        <f>AB1218-U1218</f>
        <v>23</v>
      </c>
      <c r="AL1218" s="11">
        <f>Y1218-X1218</f>
        <v>1</v>
      </c>
    </row>
    <row r="1219" spans="1:38" x14ac:dyDescent="0.35">
      <c r="A1219" s="32">
        <v>1184</v>
      </c>
      <c r="B1219" s="32" t="s">
        <v>1957</v>
      </c>
      <c r="C1219" s="38" t="s">
        <v>56</v>
      </c>
      <c r="D1219" s="32" t="s">
        <v>2491</v>
      </c>
      <c r="E1219" s="32" t="s">
        <v>2529</v>
      </c>
      <c r="F1219" s="32" t="str">
        <f t="shared" ref="F1219:F1282" si="43">_xlfn.CONCAT(C1219,"-",E1219)</f>
        <v>HR-Quality Assurance</v>
      </c>
      <c r="G1219" s="32" t="s">
        <v>40</v>
      </c>
      <c r="H1219" s="36">
        <v>45071.784872685188</v>
      </c>
      <c r="I1219" s="36">
        <v>45074.784872685188</v>
      </c>
      <c r="J1219" s="36">
        <f>I1219+AE1219</f>
        <v>45080.784872685188</v>
      </c>
      <c r="K1219" s="36">
        <f>J1219+AF1219</f>
        <v>45086.784872685188</v>
      </c>
      <c r="L1219" s="38" t="s">
        <v>46</v>
      </c>
      <c r="M1219" s="39">
        <v>45089.784872685188</v>
      </c>
      <c r="N1219" s="32" t="s">
        <v>48</v>
      </c>
      <c r="O1219" s="32" t="s">
        <v>28</v>
      </c>
      <c r="P1219" s="36"/>
      <c r="Q1219" s="32"/>
      <c r="R1219" s="32"/>
      <c r="S1219" s="32"/>
      <c r="T1219" s="36">
        <v>45091.784872685188</v>
      </c>
      <c r="U1219" s="32"/>
      <c r="V1219" s="32">
        <v>0</v>
      </c>
      <c r="W1219" s="32"/>
      <c r="X1219" s="32"/>
      <c r="Y1219" s="32"/>
      <c r="Z1219" s="32"/>
      <c r="AA1219" s="32" t="s">
        <v>30</v>
      </c>
      <c r="AC1219" s="38">
        <f>ABS(M1219-J1219)</f>
        <v>9</v>
      </c>
      <c r="AD1219" s="40"/>
      <c r="AE1219" s="37">
        <v>6</v>
      </c>
      <c r="AF1219" s="37">
        <v>6</v>
      </c>
      <c r="AG1219" s="32"/>
      <c r="AH1219" s="32"/>
      <c r="AI1219" s="32"/>
      <c r="AJ1219" s="37">
        <f>I1219-H1219</f>
        <v>3</v>
      </c>
    </row>
    <row r="1220" spans="1:38" x14ac:dyDescent="0.35">
      <c r="A1220" s="32">
        <v>1183</v>
      </c>
      <c r="B1220" s="32" t="s">
        <v>1954</v>
      </c>
      <c r="C1220" s="38" t="s">
        <v>56</v>
      </c>
      <c r="D1220" s="32" t="s">
        <v>2491</v>
      </c>
      <c r="E1220" s="32" t="s">
        <v>2523</v>
      </c>
      <c r="F1220" s="32" t="str">
        <f t="shared" si="43"/>
        <v>HR-Business Partner</v>
      </c>
      <c r="G1220" s="32" t="s">
        <v>40</v>
      </c>
      <c r="H1220" s="36">
        <v>45071.784872685188</v>
      </c>
      <c r="I1220" s="36">
        <v>45074.784872685188</v>
      </c>
      <c r="J1220" s="36">
        <f>I1220+AE1220</f>
        <v>45080.784872685188</v>
      </c>
      <c r="K1220" s="36">
        <f>J1220+AF1220</f>
        <v>45094.784872685188</v>
      </c>
      <c r="L1220" s="38" t="s">
        <v>46</v>
      </c>
      <c r="M1220" s="39">
        <v>45081.784872685188</v>
      </c>
      <c r="N1220" s="32" t="s">
        <v>48</v>
      </c>
      <c r="O1220" s="32" t="s">
        <v>27</v>
      </c>
      <c r="P1220" s="36"/>
      <c r="Q1220" s="32"/>
      <c r="R1220" s="32"/>
      <c r="S1220" s="32"/>
      <c r="T1220" s="36">
        <v>45085.784872685188</v>
      </c>
      <c r="U1220" s="32"/>
      <c r="V1220" s="32">
        <v>0</v>
      </c>
      <c r="W1220" s="32"/>
      <c r="X1220" s="32"/>
      <c r="Y1220" s="32"/>
      <c r="Z1220" s="32"/>
      <c r="AA1220" s="32" t="s">
        <v>30</v>
      </c>
      <c r="AC1220" s="38">
        <f>ABS(M1220-J1220)</f>
        <v>1</v>
      </c>
      <c r="AD1220" s="40"/>
      <c r="AE1220" s="37">
        <v>6</v>
      </c>
      <c r="AF1220" s="37">
        <v>14</v>
      </c>
      <c r="AG1220" s="32"/>
      <c r="AH1220" s="32"/>
      <c r="AI1220" s="32"/>
      <c r="AJ1220" s="37">
        <f>I1220-H1220</f>
        <v>3</v>
      </c>
    </row>
    <row r="1221" spans="1:38" x14ac:dyDescent="0.35">
      <c r="A1221" s="32">
        <v>1181</v>
      </c>
      <c r="B1221" s="32" t="s">
        <v>1488</v>
      </c>
      <c r="C1221" s="38" t="s">
        <v>56</v>
      </c>
      <c r="D1221" s="32" t="s">
        <v>2491</v>
      </c>
      <c r="E1221" s="32" t="s">
        <v>2523</v>
      </c>
      <c r="F1221" s="32" t="str">
        <f t="shared" si="43"/>
        <v>HR-Business Partner</v>
      </c>
      <c r="G1221" s="32" t="s">
        <v>40</v>
      </c>
      <c r="H1221" s="36">
        <v>45076.784872685188</v>
      </c>
      <c r="I1221" s="36">
        <v>45079.784872685188</v>
      </c>
      <c r="J1221" s="36">
        <f>I1221+AE1221</f>
        <v>45080.784872685188</v>
      </c>
      <c r="K1221" s="36">
        <f>J1221+AF1221</f>
        <v>45089.784872685188</v>
      </c>
      <c r="L1221" s="38" t="s">
        <v>46</v>
      </c>
      <c r="M1221" s="39">
        <v>45083.784872685188</v>
      </c>
      <c r="N1221" s="32" t="s">
        <v>21</v>
      </c>
      <c r="O1221" s="32"/>
      <c r="P1221" s="36">
        <v>45087.784872685188</v>
      </c>
      <c r="Q1221" s="32" t="s">
        <v>21</v>
      </c>
      <c r="R1221" s="32"/>
      <c r="S1221" s="32"/>
      <c r="T1221" s="36">
        <v>45084.784872685188</v>
      </c>
      <c r="U1221" s="32"/>
      <c r="V1221" s="32">
        <v>0</v>
      </c>
      <c r="W1221" s="32"/>
      <c r="X1221" s="32"/>
      <c r="Y1221" s="32"/>
      <c r="Z1221" s="32"/>
      <c r="AA1221" s="32"/>
      <c r="AC1221" s="38">
        <f>ABS(M1221-J1221)</f>
        <v>3</v>
      </c>
      <c r="AD1221" s="40"/>
      <c r="AE1221" s="37">
        <v>1</v>
      </c>
      <c r="AF1221" s="37">
        <v>9</v>
      </c>
      <c r="AG1221" s="32"/>
      <c r="AH1221" s="32"/>
      <c r="AI1221" s="32"/>
      <c r="AJ1221" s="37">
        <f>I1221-H1221</f>
        <v>3</v>
      </c>
    </row>
    <row r="1222" spans="1:38" x14ac:dyDescent="0.35">
      <c r="A1222" s="32">
        <v>1167</v>
      </c>
      <c r="B1222" s="32" t="s">
        <v>1958</v>
      </c>
      <c r="C1222" s="38" t="s">
        <v>56</v>
      </c>
      <c r="D1222" s="32" t="s">
        <v>2491</v>
      </c>
      <c r="E1222" s="32" t="s">
        <v>2523</v>
      </c>
      <c r="F1222" s="32" t="str">
        <f t="shared" si="43"/>
        <v>HR-Business Partner</v>
      </c>
      <c r="G1222" s="32" t="s">
        <v>40</v>
      </c>
      <c r="H1222" s="36">
        <v>44964.866122685184</v>
      </c>
      <c r="I1222" s="36">
        <v>44967.866122685184</v>
      </c>
      <c r="J1222" s="36">
        <f>I1222+AE1222</f>
        <v>44973.866122685184</v>
      </c>
      <c r="K1222" s="36">
        <f>J1222+AF1222</f>
        <v>44990.866122685184</v>
      </c>
      <c r="L1222" s="38" t="s">
        <v>46</v>
      </c>
      <c r="M1222" s="39">
        <v>44985.866122685184</v>
      </c>
      <c r="N1222" s="32" t="s">
        <v>48</v>
      </c>
      <c r="O1222" s="32" t="s">
        <v>27</v>
      </c>
      <c r="P1222" s="36"/>
      <c r="Q1222" s="32"/>
      <c r="R1222" s="32"/>
      <c r="S1222" s="32"/>
      <c r="T1222" s="36">
        <v>44986.866122685184</v>
      </c>
      <c r="U1222" s="32"/>
      <c r="V1222" s="32">
        <v>0</v>
      </c>
      <c r="W1222" s="32"/>
      <c r="X1222" s="32"/>
      <c r="Y1222" s="32"/>
      <c r="Z1222" s="32"/>
      <c r="AA1222" s="32" t="s">
        <v>30</v>
      </c>
      <c r="AC1222" s="38">
        <f>ABS(M1222-J1222)</f>
        <v>12</v>
      </c>
      <c r="AD1222" s="40"/>
      <c r="AE1222" s="37">
        <v>6</v>
      </c>
      <c r="AF1222" s="37">
        <v>17</v>
      </c>
      <c r="AG1222" s="32"/>
      <c r="AH1222" s="32"/>
      <c r="AI1222" s="32"/>
      <c r="AJ1222" s="37">
        <f>I1222-H1222</f>
        <v>3</v>
      </c>
    </row>
    <row r="1223" spans="1:38" x14ac:dyDescent="0.35">
      <c r="A1223" s="32">
        <v>1162</v>
      </c>
      <c r="B1223" s="32" t="s">
        <v>2340</v>
      </c>
      <c r="C1223" s="38" t="s">
        <v>56</v>
      </c>
      <c r="D1223" s="32" t="s">
        <v>2491</v>
      </c>
      <c r="E1223" s="32" t="s">
        <v>2523</v>
      </c>
      <c r="F1223" s="32" t="str">
        <f t="shared" si="43"/>
        <v>HR-Business Partner</v>
      </c>
      <c r="G1223" s="32" t="s">
        <v>40</v>
      </c>
      <c r="H1223" s="36">
        <v>44967.866122685184</v>
      </c>
      <c r="I1223" s="36">
        <v>44968.866122685184</v>
      </c>
      <c r="J1223" s="36">
        <f>I1223+AE1223</f>
        <v>44973.866122685184</v>
      </c>
      <c r="K1223" s="36">
        <f>J1223+AF1223</f>
        <v>44996.866122685184</v>
      </c>
      <c r="L1223" s="38" t="s">
        <v>46</v>
      </c>
      <c r="M1223" s="39">
        <v>44976.866122685184</v>
      </c>
      <c r="N1223" s="32" t="s">
        <v>48</v>
      </c>
      <c r="O1223" s="32" t="s">
        <v>25</v>
      </c>
      <c r="P1223" s="36"/>
      <c r="Q1223" s="32"/>
      <c r="R1223" s="32"/>
      <c r="S1223" s="32"/>
      <c r="T1223" s="36"/>
      <c r="U1223" s="32"/>
      <c r="V1223" s="32">
        <v>0</v>
      </c>
      <c r="W1223" s="32"/>
      <c r="X1223" s="32"/>
      <c r="Y1223" s="32"/>
      <c r="Z1223" s="32"/>
      <c r="AA1223" s="32" t="s">
        <v>31</v>
      </c>
      <c r="AC1223" s="38">
        <f>ABS(M1223-J1223)</f>
        <v>3</v>
      </c>
      <c r="AD1223" s="40"/>
      <c r="AE1223" s="37">
        <v>5</v>
      </c>
      <c r="AF1223" s="37">
        <v>23</v>
      </c>
      <c r="AG1223" s="32"/>
      <c r="AH1223" s="32"/>
      <c r="AI1223" s="32"/>
      <c r="AJ1223" s="37">
        <f>I1223-H1223</f>
        <v>1</v>
      </c>
    </row>
    <row r="1224" spans="1:38" x14ac:dyDescent="0.35">
      <c r="A1224" s="32">
        <v>1132</v>
      </c>
      <c r="B1224" s="32" t="s">
        <v>1442</v>
      </c>
      <c r="C1224" s="38" t="s">
        <v>56</v>
      </c>
      <c r="D1224" s="32" t="s">
        <v>2491</v>
      </c>
      <c r="E1224" s="32" t="s">
        <v>2523</v>
      </c>
      <c r="F1224" s="32" t="str">
        <f t="shared" si="43"/>
        <v>HR-Business Partner</v>
      </c>
      <c r="G1224" s="32" t="s">
        <v>40</v>
      </c>
      <c r="H1224" s="36">
        <v>44635.796018518522</v>
      </c>
      <c r="I1224" s="36">
        <v>44637.796018518522</v>
      </c>
      <c r="J1224" s="36">
        <f>I1224+AE1224</f>
        <v>44639.796018518522</v>
      </c>
      <c r="K1224" s="36">
        <f>J1224+AF1224</f>
        <v>44665.796018518522</v>
      </c>
      <c r="L1224" s="38" t="s">
        <v>46</v>
      </c>
      <c r="M1224" s="39">
        <v>44656.796018518522</v>
      </c>
      <c r="N1224" s="32" t="s">
        <v>20</v>
      </c>
      <c r="O1224" s="32"/>
      <c r="P1224" s="36">
        <v>44660.796018518522</v>
      </c>
      <c r="Q1224" s="32" t="s">
        <v>20</v>
      </c>
      <c r="R1224" s="36">
        <v>44658.796018518522</v>
      </c>
      <c r="S1224" s="36">
        <v>44662.796018518522</v>
      </c>
      <c r="T1224" s="36">
        <v>44657.796018518522</v>
      </c>
      <c r="U1224" s="36">
        <v>44667.796018518522</v>
      </c>
      <c r="V1224" s="41">
        <v>1</v>
      </c>
      <c r="W1224" s="36">
        <v>44669.796018518522</v>
      </c>
      <c r="X1224" s="36">
        <v>44671.796018518522</v>
      </c>
      <c r="Y1224" s="36">
        <v>44674.796018518522</v>
      </c>
      <c r="Z1224" s="32"/>
      <c r="AA1224" s="32"/>
      <c r="AB1224" s="5">
        <v>44686.796018518522</v>
      </c>
      <c r="AC1224" s="38">
        <f>ABS(M1224-J1224)</f>
        <v>17</v>
      </c>
      <c r="AD1224" s="37">
        <f>U1224-H1224</f>
        <v>32</v>
      </c>
      <c r="AE1224" s="37">
        <v>2</v>
      </c>
      <c r="AF1224" s="37">
        <v>26</v>
      </c>
      <c r="AG1224" s="32">
        <v>140</v>
      </c>
      <c r="AH1224" s="41">
        <f>W1224-U1224</f>
        <v>2</v>
      </c>
      <c r="AI1224" s="42">
        <f>U1224-M1224</f>
        <v>11</v>
      </c>
      <c r="AJ1224" s="37">
        <f>I1224-H1224</f>
        <v>2</v>
      </c>
      <c r="AK1224">
        <f>AB1224-U1224</f>
        <v>19</v>
      </c>
      <c r="AL1224" s="11">
        <f t="shared" ref="AL1224:AL1225" si="44">Y1224-X1224</f>
        <v>3</v>
      </c>
    </row>
    <row r="1225" spans="1:38" x14ac:dyDescent="0.35">
      <c r="A1225" s="32">
        <v>1087</v>
      </c>
      <c r="B1225" s="32" t="s">
        <v>1361</v>
      </c>
      <c r="C1225" s="38" t="s">
        <v>56</v>
      </c>
      <c r="D1225" s="32" t="s">
        <v>2491</v>
      </c>
      <c r="E1225" s="32" t="s">
        <v>2523</v>
      </c>
      <c r="F1225" s="32" t="str">
        <f t="shared" si="43"/>
        <v>HR-Business Partner</v>
      </c>
      <c r="G1225" s="32" t="s">
        <v>40</v>
      </c>
      <c r="H1225" s="36">
        <v>44894.976215277777</v>
      </c>
      <c r="I1225" s="36">
        <v>44896.976215277777</v>
      </c>
      <c r="J1225" s="36">
        <f>I1225+AE1225</f>
        <v>44899.976215277777</v>
      </c>
      <c r="K1225" s="36">
        <f>J1225+AF1225</f>
        <v>44905.976215277777</v>
      </c>
      <c r="L1225" s="38" t="s">
        <v>46</v>
      </c>
      <c r="M1225" s="39">
        <v>44903.976215277777</v>
      </c>
      <c r="N1225" s="32" t="s">
        <v>20</v>
      </c>
      <c r="O1225" s="32"/>
      <c r="P1225" s="36">
        <v>44909.976215277777</v>
      </c>
      <c r="Q1225" s="32" t="s">
        <v>20</v>
      </c>
      <c r="R1225" s="36">
        <v>44904.976215277777</v>
      </c>
      <c r="S1225" s="36">
        <v>44908.976215277777</v>
      </c>
      <c r="T1225" s="36">
        <v>44906.976215277777</v>
      </c>
      <c r="U1225" s="36">
        <v>44911.976215277777</v>
      </c>
      <c r="V1225" s="41">
        <v>1</v>
      </c>
      <c r="W1225" s="36">
        <v>44914.976215277777</v>
      </c>
      <c r="X1225" s="36">
        <v>44915.976215277777</v>
      </c>
      <c r="Y1225" s="36">
        <v>44916.976215277777</v>
      </c>
      <c r="Z1225" s="32"/>
      <c r="AA1225" s="32"/>
      <c r="AB1225" s="5">
        <v>44936.976215277777</v>
      </c>
      <c r="AC1225" s="38">
        <f>ABS(M1225-J1225)</f>
        <v>4</v>
      </c>
      <c r="AD1225" s="37">
        <f>U1225-H1225</f>
        <v>17</v>
      </c>
      <c r="AE1225" s="37">
        <v>3</v>
      </c>
      <c r="AF1225" s="37">
        <v>6</v>
      </c>
      <c r="AG1225" s="32">
        <v>139</v>
      </c>
      <c r="AH1225" s="41">
        <f>W1225-U1225</f>
        <v>3</v>
      </c>
      <c r="AI1225" s="42">
        <f>U1225-M1225</f>
        <v>8</v>
      </c>
      <c r="AJ1225" s="37">
        <f>I1225-H1225</f>
        <v>2</v>
      </c>
      <c r="AK1225">
        <f>AB1225-U1225</f>
        <v>25</v>
      </c>
      <c r="AL1225" s="11">
        <f t="shared" si="44"/>
        <v>1</v>
      </c>
    </row>
    <row r="1226" spans="1:38" x14ac:dyDescent="0.35">
      <c r="A1226" s="32">
        <v>1048</v>
      </c>
      <c r="B1226" s="32" t="s">
        <v>1786</v>
      </c>
      <c r="C1226" s="38" t="s">
        <v>56</v>
      </c>
      <c r="D1226" s="32" t="s">
        <v>2491</v>
      </c>
      <c r="E1226" s="32" t="s">
        <v>2523</v>
      </c>
      <c r="F1226" s="32" t="str">
        <f t="shared" si="43"/>
        <v>HR-Business Partner</v>
      </c>
      <c r="G1226" s="32" t="s">
        <v>40</v>
      </c>
      <c r="H1226" s="36">
        <v>44882.960578703707</v>
      </c>
      <c r="I1226" s="36">
        <v>44886.960578703707</v>
      </c>
      <c r="J1226" s="36">
        <f>I1226+AE1226</f>
        <v>44891.960578703707</v>
      </c>
      <c r="K1226" s="36">
        <f>J1226+AF1226</f>
        <v>44918.960578703707</v>
      </c>
      <c r="L1226" s="38" t="s">
        <v>46</v>
      </c>
      <c r="M1226" s="39">
        <v>44902.960578703707</v>
      </c>
      <c r="N1226" s="32" t="s">
        <v>48</v>
      </c>
      <c r="O1226" s="32" t="s">
        <v>26</v>
      </c>
      <c r="P1226" s="36"/>
      <c r="Q1226" s="32"/>
      <c r="R1226" s="32"/>
      <c r="S1226" s="32"/>
      <c r="T1226" s="36"/>
      <c r="U1226" s="32"/>
      <c r="V1226" s="32">
        <v>0</v>
      </c>
      <c r="W1226" s="32"/>
      <c r="X1226" s="32"/>
      <c r="Y1226" s="32"/>
      <c r="Z1226" s="32"/>
      <c r="AA1226" s="32" t="s">
        <v>30</v>
      </c>
      <c r="AC1226" s="38">
        <f>ABS(M1226-J1226)</f>
        <v>11</v>
      </c>
      <c r="AD1226" s="40"/>
      <c r="AE1226" s="37">
        <v>5</v>
      </c>
      <c r="AF1226" s="37">
        <v>27</v>
      </c>
      <c r="AG1226" s="32"/>
      <c r="AH1226" s="32"/>
      <c r="AI1226" s="32"/>
      <c r="AJ1226" s="37">
        <f>I1226-H1226</f>
        <v>4</v>
      </c>
    </row>
    <row r="1227" spans="1:38" x14ac:dyDescent="0.35">
      <c r="A1227" s="32">
        <v>1043</v>
      </c>
      <c r="B1227" s="32" t="s">
        <v>1575</v>
      </c>
      <c r="C1227" s="38" t="s">
        <v>56</v>
      </c>
      <c r="D1227" s="32" t="s">
        <v>2491</v>
      </c>
      <c r="E1227" s="32" t="s">
        <v>2523</v>
      </c>
      <c r="F1227" s="32" t="str">
        <f t="shared" si="43"/>
        <v>HR-Business Partner</v>
      </c>
      <c r="G1227" s="32" t="s">
        <v>40</v>
      </c>
      <c r="H1227" s="36">
        <v>44882.960578703707</v>
      </c>
      <c r="I1227" s="36">
        <v>44886.960578703707</v>
      </c>
      <c r="J1227" s="36">
        <f>I1227+AE1227</f>
        <v>44891.960578703707</v>
      </c>
      <c r="K1227" s="36">
        <f>J1227+AF1227</f>
        <v>44896.960578703707</v>
      </c>
      <c r="L1227" s="38" t="s">
        <v>46</v>
      </c>
      <c r="M1227" s="39">
        <v>44898.960578703707</v>
      </c>
      <c r="N1227" s="32" t="s">
        <v>21</v>
      </c>
      <c r="O1227" s="32"/>
      <c r="P1227" s="36">
        <v>44902.960578703707</v>
      </c>
      <c r="Q1227" s="32" t="s">
        <v>21</v>
      </c>
      <c r="R1227" s="32"/>
      <c r="S1227" s="32"/>
      <c r="T1227" s="36">
        <v>44901.960578703707</v>
      </c>
      <c r="U1227" s="32"/>
      <c r="V1227" s="32">
        <v>0</v>
      </c>
      <c r="W1227" s="32"/>
      <c r="X1227" s="32"/>
      <c r="Y1227" s="32"/>
      <c r="Z1227" s="32"/>
      <c r="AA1227" s="32"/>
      <c r="AC1227" s="38">
        <f>ABS(M1227-J1227)</f>
        <v>7</v>
      </c>
      <c r="AD1227" s="40"/>
      <c r="AE1227" s="37">
        <v>5</v>
      </c>
      <c r="AF1227" s="37">
        <v>5</v>
      </c>
      <c r="AG1227" s="32"/>
      <c r="AH1227" s="32"/>
      <c r="AI1227" s="32"/>
      <c r="AJ1227" s="37">
        <f>I1227-H1227</f>
        <v>4</v>
      </c>
    </row>
    <row r="1228" spans="1:38" x14ac:dyDescent="0.35">
      <c r="A1228" s="32">
        <v>1028</v>
      </c>
      <c r="B1228" s="32" t="s">
        <v>2175</v>
      </c>
      <c r="C1228" s="38" t="s">
        <v>56</v>
      </c>
      <c r="D1228" s="32" t="s">
        <v>2491</v>
      </c>
      <c r="E1228" s="32" t="s">
        <v>2523</v>
      </c>
      <c r="F1228" s="32" t="str">
        <f t="shared" si="43"/>
        <v>HR-Business Partner</v>
      </c>
      <c r="G1228" s="32" t="s">
        <v>40</v>
      </c>
      <c r="H1228" s="36">
        <v>44952.791134259256</v>
      </c>
      <c r="I1228" s="36">
        <v>44953.791134259256</v>
      </c>
      <c r="J1228" s="36">
        <f>I1228+AE1228</f>
        <v>44958.791134259256</v>
      </c>
      <c r="K1228" s="36">
        <f>J1228+AF1228</f>
        <v>44972.791134259256</v>
      </c>
      <c r="L1228" s="38" t="s">
        <v>46</v>
      </c>
      <c r="M1228" s="39">
        <v>44968.791134259256</v>
      </c>
      <c r="N1228" s="32" t="s">
        <v>48</v>
      </c>
      <c r="O1228" s="32" t="s">
        <v>25</v>
      </c>
      <c r="P1228" s="36"/>
      <c r="Q1228" s="32"/>
      <c r="R1228" s="32"/>
      <c r="S1228" s="32"/>
      <c r="T1228" s="36">
        <v>44970.791134259256</v>
      </c>
      <c r="U1228" s="32"/>
      <c r="V1228" s="32">
        <v>0</v>
      </c>
      <c r="W1228" s="32"/>
      <c r="X1228" s="32"/>
      <c r="Y1228" s="32"/>
      <c r="Z1228" s="32"/>
      <c r="AA1228" s="32" t="s">
        <v>31</v>
      </c>
      <c r="AC1228" s="38">
        <f>ABS(M1228-J1228)</f>
        <v>10</v>
      </c>
      <c r="AD1228" s="40"/>
      <c r="AE1228" s="37">
        <v>5</v>
      </c>
      <c r="AF1228" s="37">
        <v>14</v>
      </c>
      <c r="AG1228" s="32"/>
      <c r="AH1228" s="32"/>
      <c r="AI1228" s="32"/>
      <c r="AJ1228" s="37">
        <f>I1228-H1228</f>
        <v>1</v>
      </c>
    </row>
    <row r="1229" spans="1:38" x14ac:dyDescent="0.35">
      <c r="A1229" s="32">
        <v>1027</v>
      </c>
      <c r="B1229" s="32" t="s">
        <v>1390</v>
      </c>
      <c r="C1229" s="38" t="s">
        <v>56</v>
      </c>
      <c r="D1229" s="32" t="s">
        <v>2491</v>
      </c>
      <c r="E1229" s="32" t="s">
        <v>2523</v>
      </c>
      <c r="F1229" s="32" t="str">
        <f t="shared" si="43"/>
        <v>HR-Business Partner</v>
      </c>
      <c r="G1229" s="32" t="s">
        <v>40</v>
      </c>
      <c r="H1229" s="36">
        <v>44951.791134259256</v>
      </c>
      <c r="I1229" s="36">
        <v>44953.791134259256</v>
      </c>
      <c r="J1229" s="36">
        <f>I1229+AE1229</f>
        <v>44958.791134259256</v>
      </c>
      <c r="K1229" s="36">
        <f>J1229+AF1229</f>
        <v>44972.791134259256</v>
      </c>
      <c r="L1229" s="38" t="s">
        <v>46</v>
      </c>
      <c r="M1229" s="39">
        <v>44960.791134259256</v>
      </c>
      <c r="N1229" s="32" t="s">
        <v>20</v>
      </c>
      <c r="O1229" s="32"/>
      <c r="P1229" s="36">
        <v>44965.791134259256</v>
      </c>
      <c r="Q1229" s="32" t="s">
        <v>20</v>
      </c>
      <c r="R1229" s="36">
        <v>44962.791134259256</v>
      </c>
      <c r="S1229" s="36">
        <v>44964.791134259256</v>
      </c>
      <c r="T1229" s="36">
        <v>44963.791134259256</v>
      </c>
      <c r="U1229" s="36">
        <v>44969.791134259256</v>
      </c>
      <c r="V1229" s="41">
        <v>1</v>
      </c>
      <c r="W1229" s="36">
        <v>44972.791134259256</v>
      </c>
      <c r="X1229" s="36">
        <v>44973.791134259256</v>
      </c>
      <c r="Y1229" s="36">
        <v>44975.791134259256</v>
      </c>
      <c r="Z1229" s="32"/>
      <c r="AA1229" s="32"/>
      <c r="AB1229" s="5">
        <v>44991.791134259256</v>
      </c>
      <c r="AC1229" s="38">
        <f>ABS(M1229-J1229)</f>
        <v>2</v>
      </c>
      <c r="AD1229" s="37">
        <f>U1229-H1229</f>
        <v>18</v>
      </c>
      <c r="AE1229" s="37">
        <v>5</v>
      </c>
      <c r="AF1229" s="37">
        <v>14</v>
      </c>
      <c r="AG1229" s="32">
        <v>170</v>
      </c>
      <c r="AH1229" s="41">
        <f>W1229-U1229</f>
        <v>3</v>
      </c>
      <c r="AI1229" s="42">
        <f>U1229-M1229</f>
        <v>9</v>
      </c>
      <c r="AJ1229" s="37">
        <f>I1229-H1229</f>
        <v>2</v>
      </c>
      <c r="AK1229">
        <f>AB1229-U1229</f>
        <v>22</v>
      </c>
      <c r="AL1229" s="11">
        <f>Y1229-X1229</f>
        <v>2</v>
      </c>
    </row>
    <row r="1230" spans="1:38" x14ac:dyDescent="0.35">
      <c r="A1230" s="32">
        <v>2993</v>
      </c>
      <c r="B1230" s="32" t="s">
        <v>2088</v>
      </c>
      <c r="C1230" s="32" t="s">
        <v>54</v>
      </c>
      <c r="D1230" s="32" t="s">
        <v>2470</v>
      </c>
      <c r="E1230" s="32" t="s">
        <v>2537</v>
      </c>
      <c r="F1230" s="32" t="str">
        <f t="shared" si="43"/>
        <v>Fundraising-Senior Manager</v>
      </c>
      <c r="G1230" s="32" t="s">
        <v>44</v>
      </c>
      <c r="H1230" s="36">
        <v>44985.039479166669</v>
      </c>
      <c r="I1230" s="36">
        <v>44988.039479166669</v>
      </c>
      <c r="J1230" s="36">
        <f>I1230+AE1230</f>
        <v>44996.039479166669</v>
      </c>
      <c r="K1230" s="36">
        <f>J1230+AF1230</f>
        <v>45004.039479166669</v>
      </c>
      <c r="L1230" s="38" t="s">
        <v>46</v>
      </c>
      <c r="M1230" s="39">
        <v>45009.039479166669</v>
      </c>
      <c r="N1230" s="32" t="s">
        <v>48</v>
      </c>
      <c r="O1230" s="32" t="s">
        <v>25</v>
      </c>
      <c r="P1230" s="36"/>
      <c r="Q1230" s="32"/>
      <c r="R1230" s="32"/>
      <c r="S1230" s="32"/>
      <c r="T1230" s="36">
        <v>45011.039479166669</v>
      </c>
      <c r="U1230" s="32"/>
      <c r="V1230" s="32">
        <v>0</v>
      </c>
      <c r="W1230" s="32"/>
      <c r="X1230" s="32"/>
      <c r="Y1230" s="32"/>
      <c r="Z1230" s="32"/>
      <c r="AA1230" s="32" t="s">
        <v>31</v>
      </c>
      <c r="AC1230" s="38">
        <f>ABS(M1230-J1230)</f>
        <v>13</v>
      </c>
      <c r="AD1230" s="40"/>
      <c r="AE1230" s="37">
        <v>8</v>
      </c>
      <c r="AF1230" s="37">
        <v>8</v>
      </c>
      <c r="AG1230" s="32"/>
      <c r="AH1230" s="32"/>
      <c r="AI1230" s="32"/>
      <c r="AJ1230" s="37">
        <f>I1230-H1230</f>
        <v>3</v>
      </c>
    </row>
    <row r="1231" spans="1:38" x14ac:dyDescent="0.35">
      <c r="A1231" s="32">
        <v>2830</v>
      </c>
      <c r="B1231" s="32" t="s">
        <v>2393</v>
      </c>
      <c r="C1231" s="32" t="s">
        <v>54</v>
      </c>
      <c r="D1231" s="32" t="s">
        <v>2470</v>
      </c>
      <c r="E1231" s="32" t="s">
        <v>2537</v>
      </c>
      <c r="F1231" s="32" t="str">
        <f t="shared" si="43"/>
        <v>Fundraising-Senior Manager</v>
      </c>
      <c r="G1231" s="32" t="s">
        <v>44</v>
      </c>
      <c r="H1231" s="36">
        <v>44568.055902777778</v>
      </c>
      <c r="I1231" s="36">
        <v>44569.055902777778</v>
      </c>
      <c r="J1231" s="36">
        <f>I1231+AE1231</f>
        <v>44571.055902777778</v>
      </c>
      <c r="K1231" s="36">
        <f>J1231+AF1231</f>
        <v>44577.055902777778</v>
      </c>
      <c r="L1231" s="38" t="s">
        <v>46</v>
      </c>
      <c r="M1231" s="39">
        <v>44578.055902777778</v>
      </c>
      <c r="N1231" s="32" t="s">
        <v>48</v>
      </c>
      <c r="O1231" s="32" t="s">
        <v>25</v>
      </c>
      <c r="P1231" s="36"/>
      <c r="Q1231" s="32"/>
      <c r="R1231" s="32"/>
      <c r="S1231" s="32"/>
      <c r="T1231" s="36">
        <v>44579.055902777778</v>
      </c>
      <c r="U1231" s="32"/>
      <c r="V1231" s="32">
        <v>0</v>
      </c>
      <c r="W1231" s="32"/>
      <c r="X1231" s="32"/>
      <c r="Y1231" s="32"/>
      <c r="Z1231" s="32"/>
      <c r="AA1231" s="32" t="s">
        <v>31</v>
      </c>
      <c r="AC1231" s="38">
        <f>ABS(M1231-J1231)</f>
        <v>7</v>
      </c>
      <c r="AD1231" s="40"/>
      <c r="AE1231" s="37">
        <v>2</v>
      </c>
      <c r="AF1231" s="37">
        <v>6</v>
      </c>
      <c r="AG1231" s="32"/>
      <c r="AH1231" s="32"/>
      <c r="AI1231" s="32"/>
      <c r="AJ1231" s="37">
        <f>I1231-H1231</f>
        <v>1</v>
      </c>
    </row>
    <row r="1232" spans="1:38" x14ac:dyDescent="0.35">
      <c r="A1232" s="32">
        <v>2801</v>
      </c>
      <c r="B1232" s="32" t="s">
        <v>2161</v>
      </c>
      <c r="C1232" s="32" t="s">
        <v>54</v>
      </c>
      <c r="D1232" s="32" t="s">
        <v>2470</v>
      </c>
      <c r="E1232" s="32" t="s">
        <v>2537</v>
      </c>
      <c r="F1232" s="32" t="str">
        <f t="shared" si="43"/>
        <v>Fundraising-Senior Manager</v>
      </c>
      <c r="G1232" s="32" t="s">
        <v>44</v>
      </c>
      <c r="H1232" s="36">
        <v>45081.778425925928</v>
      </c>
      <c r="I1232" s="36">
        <v>45084.778425925928</v>
      </c>
      <c r="J1232" s="36">
        <f>I1232+AE1232</f>
        <v>45085.778425925928</v>
      </c>
      <c r="K1232" s="36">
        <f>J1232+AF1232</f>
        <v>45099.778425925928</v>
      </c>
      <c r="L1232" s="38" t="s">
        <v>46</v>
      </c>
      <c r="M1232" s="39">
        <v>45096.778425925928</v>
      </c>
      <c r="N1232" s="32" t="s">
        <v>48</v>
      </c>
      <c r="O1232" s="32" t="s">
        <v>27</v>
      </c>
      <c r="P1232" s="36"/>
      <c r="Q1232" s="32"/>
      <c r="R1232" s="32"/>
      <c r="S1232" s="32"/>
      <c r="T1232" s="36"/>
      <c r="U1232" s="32"/>
      <c r="V1232" s="32">
        <v>0</v>
      </c>
      <c r="W1232" s="32"/>
      <c r="X1232" s="32"/>
      <c r="Y1232" s="32"/>
      <c r="Z1232" s="32"/>
      <c r="AA1232" s="32" t="s">
        <v>31</v>
      </c>
      <c r="AC1232" s="38">
        <f>ABS(M1232-J1232)</f>
        <v>11</v>
      </c>
      <c r="AD1232" s="40"/>
      <c r="AE1232" s="37">
        <v>1</v>
      </c>
      <c r="AF1232" s="37">
        <v>14</v>
      </c>
      <c r="AG1232" s="32"/>
      <c r="AH1232" s="32"/>
      <c r="AI1232" s="32"/>
      <c r="AJ1232" s="37">
        <f>I1232-H1232</f>
        <v>3</v>
      </c>
    </row>
    <row r="1233" spans="1:36" x14ac:dyDescent="0.35">
      <c r="A1233" s="32">
        <v>2767</v>
      </c>
      <c r="B1233" s="32" t="s">
        <v>2316</v>
      </c>
      <c r="C1233" s="32" t="s">
        <v>54</v>
      </c>
      <c r="D1233" s="32" t="s">
        <v>2470</v>
      </c>
      <c r="E1233" s="32" t="s">
        <v>2537</v>
      </c>
      <c r="F1233" s="32" t="str">
        <f t="shared" si="43"/>
        <v>Fundraising-Senior Manager</v>
      </c>
      <c r="G1233" s="32" t="s">
        <v>44</v>
      </c>
      <c r="H1233" s="36">
        <v>44809.301701388889</v>
      </c>
      <c r="I1233" s="36">
        <v>44812.301701388889</v>
      </c>
      <c r="J1233" s="36">
        <f>I1233+AE1233</f>
        <v>44813.301701388889</v>
      </c>
      <c r="K1233" s="36">
        <f>J1233+AF1233</f>
        <v>44825.301701388889</v>
      </c>
      <c r="L1233" s="38" t="s">
        <v>46</v>
      </c>
      <c r="M1233" s="39">
        <v>44825.301701388889</v>
      </c>
      <c r="N1233" s="32" t="s">
        <v>48</v>
      </c>
      <c r="O1233" s="32" t="s">
        <v>28</v>
      </c>
      <c r="P1233" s="36"/>
      <c r="Q1233" s="32"/>
      <c r="R1233" s="32"/>
      <c r="S1233" s="32"/>
      <c r="T1233" s="36"/>
      <c r="U1233" s="32"/>
      <c r="V1233" s="32">
        <v>0</v>
      </c>
      <c r="W1233" s="32"/>
      <c r="X1233" s="32"/>
      <c r="Y1233" s="32"/>
      <c r="Z1233" s="32"/>
      <c r="AA1233" s="32" t="s">
        <v>31</v>
      </c>
      <c r="AC1233" s="38">
        <f>ABS(M1233-J1233)</f>
        <v>12</v>
      </c>
      <c r="AD1233" s="40"/>
      <c r="AE1233" s="37">
        <v>1</v>
      </c>
      <c r="AF1233" s="37">
        <v>12</v>
      </c>
      <c r="AG1233" s="32"/>
      <c r="AH1233" s="32"/>
      <c r="AI1233" s="32"/>
      <c r="AJ1233" s="37">
        <f>I1233-H1233</f>
        <v>3</v>
      </c>
    </row>
    <row r="1234" spans="1:36" x14ac:dyDescent="0.35">
      <c r="A1234" s="32">
        <v>2762</v>
      </c>
      <c r="B1234" s="32" t="s">
        <v>2091</v>
      </c>
      <c r="C1234" s="32" t="s">
        <v>54</v>
      </c>
      <c r="D1234" s="32" t="s">
        <v>2470</v>
      </c>
      <c r="E1234" s="32" t="s">
        <v>2537</v>
      </c>
      <c r="F1234" s="32" t="str">
        <f t="shared" si="43"/>
        <v>Fundraising-Senior Manager</v>
      </c>
      <c r="G1234" s="32" t="s">
        <v>44</v>
      </c>
      <c r="H1234" s="36">
        <v>44807.301701388889</v>
      </c>
      <c r="I1234" s="36">
        <v>44809.301701388889</v>
      </c>
      <c r="J1234" s="36">
        <f>I1234+AE1234</f>
        <v>44813.301701388889</v>
      </c>
      <c r="K1234" s="36">
        <f>J1234+AF1234</f>
        <v>44826.301701388889</v>
      </c>
      <c r="L1234" s="38" t="s">
        <v>46</v>
      </c>
      <c r="M1234" s="39">
        <v>44816.301701388889</v>
      </c>
      <c r="N1234" s="32" t="s">
        <v>48</v>
      </c>
      <c r="O1234" s="32" t="s">
        <v>26</v>
      </c>
      <c r="P1234" s="36"/>
      <c r="Q1234" s="32"/>
      <c r="R1234" s="32"/>
      <c r="S1234" s="32"/>
      <c r="T1234" s="36">
        <v>44818.301701388889</v>
      </c>
      <c r="U1234" s="32"/>
      <c r="V1234" s="32">
        <v>0</v>
      </c>
      <c r="W1234" s="32"/>
      <c r="X1234" s="32"/>
      <c r="Y1234" s="32"/>
      <c r="Z1234" s="32"/>
      <c r="AA1234" s="32" t="s">
        <v>31</v>
      </c>
      <c r="AC1234" s="38">
        <f>ABS(M1234-J1234)</f>
        <v>3</v>
      </c>
      <c r="AD1234" s="40"/>
      <c r="AE1234" s="37">
        <v>4</v>
      </c>
      <c r="AF1234" s="37">
        <v>13</v>
      </c>
      <c r="AG1234" s="32"/>
      <c r="AH1234" s="32"/>
      <c r="AI1234" s="32"/>
      <c r="AJ1234" s="37">
        <f>I1234-H1234</f>
        <v>2</v>
      </c>
    </row>
    <row r="1235" spans="1:36" x14ac:dyDescent="0.35">
      <c r="A1235" s="32">
        <v>2629</v>
      </c>
      <c r="B1235" s="32" t="s">
        <v>2324</v>
      </c>
      <c r="C1235" s="32" t="s">
        <v>54</v>
      </c>
      <c r="D1235" s="32" t="s">
        <v>2470</v>
      </c>
      <c r="E1235" s="32" t="s">
        <v>2537</v>
      </c>
      <c r="F1235" s="32" t="str">
        <f t="shared" si="43"/>
        <v>Fundraising-Senior Manager</v>
      </c>
      <c r="G1235" s="32" t="s">
        <v>44</v>
      </c>
      <c r="H1235" s="36">
        <v>45097.668356481481</v>
      </c>
      <c r="I1235" s="36">
        <v>45100.668356481481</v>
      </c>
      <c r="J1235" s="36">
        <f>I1235+AE1235</f>
        <v>45102.668356481481</v>
      </c>
      <c r="K1235" s="36">
        <f>J1235+AF1235</f>
        <v>45117.668356481481</v>
      </c>
      <c r="L1235" s="38" t="s">
        <v>46</v>
      </c>
      <c r="M1235" s="39">
        <v>45119.668356481481</v>
      </c>
      <c r="N1235" s="32" t="s">
        <v>48</v>
      </c>
      <c r="O1235" s="32" t="s">
        <v>26</v>
      </c>
      <c r="P1235" s="36"/>
      <c r="Q1235" s="32"/>
      <c r="R1235" s="32"/>
      <c r="S1235" s="32"/>
      <c r="T1235" s="36">
        <v>45121.668356481481</v>
      </c>
      <c r="U1235" s="32"/>
      <c r="V1235" s="32">
        <v>0</v>
      </c>
      <c r="W1235" s="32"/>
      <c r="X1235" s="32"/>
      <c r="Y1235" s="32"/>
      <c r="Z1235" s="32"/>
      <c r="AA1235" s="32" t="s">
        <v>31</v>
      </c>
      <c r="AC1235" s="38">
        <f>ABS(M1235-J1235)</f>
        <v>17</v>
      </c>
      <c r="AD1235" s="40"/>
      <c r="AE1235" s="37">
        <v>2</v>
      </c>
      <c r="AF1235" s="37">
        <v>15</v>
      </c>
      <c r="AG1235" s="32"/>
      <c r="AH1235" s="32"/>
      <c r="AI1235" s="32"/>
      <c r="AJ1235" s="37">
        <f>I1235-H1235</f>
        <v>3</v>
      </c>
    </row>
    <row r="1236" spans="1:36" x14ac:dyDescent="0.35">
      <c r="A1236" s="32">
        <v>2486</v>
      </c>
      <c r="B1236" s="32" t="s">
        <v>2165</v>
      </c>
      <c r="C1236" s="32" t="s">
        <v>54</v>
      </c>
      <c r="D1236" s="32" t="s">
        <v>2470</v>
      </c>
      <c r="E1236" s="32" t="s">
        <v>2537</v>
      </c>
      <c r="F1236" s="32" t="str">
        <f t="shared" si="43"/>
        <v>Fundraising-Senior Manager</v>
      </c>
      <c r="G1236" s="32" t="s">
        <v>44</v>
      </c>
      <c r="H1236" s="36">
        <v>44972.901273148149</v>
      </c>
      <c r="I1236" s="36">
        <v>44975.901273148149</v>
      </c>
      <c r="J1236" s="36">
        <f>I1236+AE1236</f>
        <v>44977.901273148149</v>
      </c>
      <c r="K1236" s="36">
        <f>J1236+AF1236</f>
        <v>44991.901273148149</v>
      </c>
      <c r="L1236" s="38" t="s">
        <v>46</v>
      </c>
      <c r="M1236" s="39">
        <v>44981.901273148149</v>
      </c>
      <c r="N1236" s="32" t="s">
        <v>48</v>
      </c>
      <c r="O1236" s="32" t="s">
        <v>26</v>
      </c>
      <c r="P1236" s="36"/>
      <c r="Q1236" s="32"/>
      <c r="R1236" s="32"/>
      <c r="S1236" s="32"/>
      <c r="T1236" s="36">
        <v>44982.901273148149</v>
      </c>
      <c r="U1236" s="32"/>
      <c r="V1236" s="32">
        <v>0</v>
      </c>
      <c r="W1236" s="32"/>
      <c r="X1236" s="32"/>
      <c r="Y1236" s="32"/>
      <c r="Z1236" s="32"/>
      <c r="AA1236" s="32" t="s">
        <v>31</v>
      </c>
      <c r="AC1236" s="38">
        <f>ABS(M1236-J1236)</f>
        <v>4</v>
      </c>
      <c r="AD1236" s="40"/>
      <c r="AE1236" s="37">
        <v>2</v>
      </c>
      <c r="AF1236" s="37">
        <v>14</v>
      </c>
      <c r="AG1236" s="32"/>
      <c r="AH1236" s="32"/>
      <c r="AI1236" s="32"/>
      <c r="AJ1236" s="37">
        <f>I1236-H1236</f>
        <v>3</v>
      </c>
    </row>
    <row r="1237" spans="1:36" x14ac:dyDescent="0.35">
      <c r="A1237" s="32">
        <v>2482</v>
      </c>
      <c r="B1237" s="32" t="s">
        <v>2090</v>
      </c>
      <c r="C1237" s="32" t="s">
        <v>54</v>
      </c>
      <c r="D1237" s="32" t="s">
        <v>2470</v>
      </c>
      <c r="E1237" s="32" t="s">
        <v>2537</v>
      </c>
      <c r="F1237" s="32" t="str">
        <f t="shared" si="43"/>
        <v>Fundraising-Senior Manager</v>
      </c>
      <c r="G1237" s="32" t="s">
        <v>44</v>
      </c>
      <c r="H1237" s="36">
        <v>44974.901273148149</v>
      </c>
      <c r="I1237" s="36">
        <v>44976.901273148149</v>
      </c>
      <c r="J1237" s="36">
        <f>I1237+AE1237</f>
        <v>44977.901273148149</v>
      </c>
      <c r="K1237" s="36">
        <f>J1237+AF1237</f>
        <v>45004.901273148149</v>
      </c>
      <c r="L1237" s="38" t="s">
        <v>46</v>
      </c>
      <c r="M1237" s="39">
        <v>44982.901273148149</v>
      </c>
      <c r="N1237" s="32" t="s">
        <v>48</v>
      </c>
      <c r="O1237" s="32" t="s">
        <v>28</v>
      </c>
      <c r="P1237" s="36"/>
      <c r="Q1237" s="32"/>
      <c r="R1237" s="32"/>
      <c r="S1237" s="32"/>
      <c r="T1237" s="36">
        <v>44984.901273148149</v>
      </c>
      <c r="U1237" s="32"/>
      <c r="V1237" s="32">
        <v>0</v>
      </c>
      <c r="W1237" s="32"/>
      <c r="X1237" s="32"/>
      <c r="Y1237" s="32"/>
      <c r="Z1237" s="32"/>
      <c r="AA1237" s="32" t="s">
        <v>31</v>
      </c>
      <c r="AC1237" s="38">
        <f>ABS(M1237-J1237)</f>
        <v>5</v>
      </c>
      <c r="AD1237" s="40"/>
      <c r="AE1237" s="37">
        <v>1</v>
      </c>
      <c r="AF1237" s="37">
        <v>27</v>
      </c>
      <c r="AG1237" s="32"/>
      <c r="AH1237" s="32"/>
      <c r="AI1237" s="32"/>
      <c r="AJ1237" s="37">
        <f>I1237-H1237</f>
        <v>2</v>
      </c>
    </row>
    <row r="1238" spans="1:36" x14ac:dyDescent="0.35">
      <c r="A1238" s="32">
        <v>1874</v>
      </c>
      <c r="B1238" s="32" t="s">
        <v>2018</v>
      </c>
      <c r="C1238" s="32" t="s">
        <v>54</v>
      </c>
      <c r="D1238" s="32" t="s">
        <v>2470</v>
      </c>
      <c r="E1238" s="32" t="s">
        <v>2537</v>
      </c>
      <c r="F1238" s="32" t="str">
        <f t="shared" si="43"/>
        <v>Fundraising-Senior Manager</v>
      </c>
      <c r="G1238" s="32" t="s">
        <v>44</v>
      </c>
      <c r="H1238" s="36">
        <v>44576.732974537037</v>
      </c>
      <c r="I1238" s="36">
        <v>44578.732974537037</v>
      </c>
      <c r="J1238" s="36">
        <f>I1238+AE1238</f>
        <v>44581.732974537037</v>
      </c>
      <c r="K1238" s="36">
        <f>J1238+AF1238</f>
        <v>44606.732974537037</v>
      </c>
      <c r="L1238" s="38" t="s">
        <v>46</v>
      </c>
      <c r="M1238" s="39">
        <v>44599.732974537037</v>
      </c>
      <c r="N1238" s="32" t="s">
        <v>48</v>
      </c>
      <c r="O1238" s="32" t="s">
        <v>28</v>
      </c>
      <c r="P1238" s="36"/>
      <c r="Q1238" s="32"/>
      <c r="R1238" s="32"/>
      <c r="S1238" s="32"/>
      <c r="T1238" s="36"/>
      <c r="U1238" s="32"/>
      <c r="V1238" s="32">
        <v>0</v>
      </c>
      <c r="W1238" s="32"/>
      <c r="X1238" s="32"/>
      <c r="Y1238" s="32"/>
      <c r="Z1238" s="32"/>
      <c r="AA1238" s="32" t="s">
        <v>30</v>
      </c>
      <c r="AC1238" s="38">
        <f>ABS(M1238-J1238)</f>
        <v>18</v>
      </c>
      <c r="AD1238" s="40"/>
      <c r="AE1238" s="37">
        <v>3</v>
      </c>
      <c r="AF1238" s="37">
        <v>25</v>
      </c>
      <c r="AG1238" s="32"/>
      <c r="AH1238" s="32"/>
      <c r="AI1238" s="32"/>
      <c r="AJ1238" s="37">
        <f>I1238-H1238</f>
        <v>2</v>
      </c>
    </row>
    <row r="1239" spans="1:36" x14ac:dyDescent="0.35">
      <c r="A1239" s="32">
        <v>1692</v>
      </c>
      <c r="B1239" s="32" t="s">
        <v>2021</v>
      </c>
      <c r="C1239" s="32" t="s">
        <v>54</v>
      </c>
      <c r="D1239" s="32" t="s">
        <v>2470</v>
      </c>
      <c r="E1239" s="32" t="s">
        <v>2537</v>
      </c>
      <c r="F1239" s="32" t="str">
        <f t="shared" si="43"/>
        <v>Fundraising-Senior Manager</v>
      </c>
      <c r="G1239" s="32" t="s">
        <v>44</v>
      </c>
      <c r="H1239" s="36">
        <v>44980.764687499999</v>
      </c>
      <c r="I1239" s="36">
        <v>44983.764687499999</v>
      </c>
      <c r="J1239" s="36">
        <f>I1239+AE1239</f>
        <v>44989.764687499999</v>
      </c>
      <c r="K1239" s="36">
        <f>J1239+AF1239</f>
        <v>45013.764687499999</v>
      </c>
      <c r="L1239" s="38" t="s">
        <v>46</v>
      </c>
      <c r="M1239" s="39">
        <v>44995.764687499999</v>
      </c>
      <c r="N1239" s="32" t="s">
        <v>48</v>
      </c>
      <c r="O1239" s="32" t="s">
        <v>27</v>
      </c>
      <c r="P1239" s="36"/>
      <c r="Q1239" s="32"/>
      <c r="R1239" s="32"/>
      <c r="S1239" s="32"/>
      <c r="T1239" s="36">
        <v>44996.764687499999</v>
      </c>
      <c r="U1239" s="32"/>
      <c r="V1239" s="32">
        <v>0</v>
      </c>
      <c r="W1239" s="32"/>
      <c r="X1239" s="32"/>
      <c r="Y1239" s="32"/>
      <c r="Z1239" s="32"/>
      <c r="AA1239" s="32" t="s">
        <v>30</v>
      </c>
      <c r="AC1239" s="38">
        <f>ABS(M1239-J1239)</f>
        <v>6</v>
      </c>
      <c r="AD1239" s="40"/>
      <c r="AE1239" s="37">
        <v>6</v>
      </c>
      <c r="AF1239" s="37">
        <v>24</v>
      </c>
      <c r="AG1239" s="32"/>
      <c r="AH1239" s="32"/>
      <c r="AI1239" s="32"/>
      <c r="AJ1239" s="37">
        <f>I1239-H1239</f>
        <v>3</v>
      </c>
    </row>
    <row r="1240" spans="1:36" x14ac:dyDescent="0.35">
      <c r="A1240" s="32">
        <v>1551</v>
      </c>
      <c r="B1240" s="32" t="s">
        <v>2315</v>
      </c>
      <c r="C1240" s="32" t="s">
        <v>54</v>
      </c>
      <c r="D1240" s="32" t="s">
        <v>2470</v>
      </c>
      <c r="E1240" s="32" t="s">
        <v>2537</v>
      </c>
      <c r="F1240" s="32" t="str">
        <f t="shared" si="43"/>
        <v>Fundraising-Senior Manager</v>
      </c>
      <c r="G1240" s="32" t="s">
        <v>44</v>
      </c>
      <c r="H1240" s="36">
        <v>44903.597222222219</v>
      </c>
      <c r="I1240" s="36">
        <v>44905.597222222219</v>
      </c>
      <c r="J1240" s="36">
        <f>I1240+AE1240</f>
        <v>44907.597222222219</v>
      </c>
      <c r="K1240" s="36">
        <f>J1240+AF1240</f>
        <v>44913.597222222219</v>
      </c>
      <c r="L1240" s="38" t="s">
        <v>46</v>
      </c>
      <c r="M1240" s="39">
        <v>44917.597222222219</v>
      </c>
      <c r="N1240" s="32" t="s">
        <v>48</v>
      </c>
      <c r="O1240" s="32" t="s">
        <v>27</v>
      </c>
      <c r="P1240" s="36"/>
      <c r="Q1240" s="32"/>
      <c r="R1240" s="32"/>
      <c r="S1240" s="32"/>
      <c r="T1240" s="36"/>
      <c r="U1240" s="32"/>
      <c r="V1240" s="32">
        <v>0</v>
      </c>
      <c r="W1240" s="32"/>
      <c r="X1240" s="32"/>
      <c r="Y1240" s="32"/>
      <c r="Z1240" s="32"/>
      <c r="AA1240" s="32" t="s">
        <v>31</v>
      </c>
      <c r="AC1240" s="38">
        <f>ABS(M1240-J1240)</f>
        <v>10</v>
      </c>
      <c r="AD1240" s="40"/>
      <c r="AE1240" s="37">
        <v>2</v>
      </c>
      <c r="AF1240" s="37">
        <v>6</v>
      </c>
      <c r="AG1240" s="32"/>
      <c r="AH1240" s="32"/>
      <c r="AI1240" s="32"/>
      <c r="AJ1240" s="37">
        <f>I1240-H1240</f>
        <v>2</v>
      </c>
    </row>
    <row r="1241" spans="1:36" x14ac:dyDescent="0.35">
      <c r="A1241" s="32">
        <v>1489</v>
      </c>
      <c r="B1241" s="32" t="s">
        <v>2307</v>
      </c>
      <c r="C1241" s="32" t="s">
        <v>54</v>
      </c>
      <c r="D1241" s="32" t="s">
        <v>2470</v>
      </c>
      <c r="E1241" s="32" t="s">
        <v>2537</v>
      </c>
      <c r="F1241" s="32" t="str">
        <f t="shared" si="43"/>
        <v>Fundraising-Senior Manager</v>
      </c>
      <c r="G1241" s="32" t="s">
        <v>44</v>
      </c>
      <c r="H1241" s="36">
        <v>45113.542164351849</v>
      </c>
      <c r="I1241" s="36">
        <v>45114.542164351849</v>
      </c>
      <c r="J1241" s="36">
        <f>I1241+AE1241</f>
        <v>45119.542164351849</v>
      </c>
      <c r="K1241" s="36">
        <f>J1241+AF1241</f>
        <v>45125.542164351849</v>
      </c>
      <c r="L1241" s="38" t="s">
        <v>46</v>
      </c>
      <c r="M1241" s="39">
        <v>45133.542164351849</v>
      </c>
      <c r="N1241" s="32" t="s">
        <v>48</v>
      </c>
      <c r="O1241" s="32" t="s">
        <v>26</v>
      </c>
      <c r="P1241" s="36"/>
      <c r="Q1241" s="32"/>
      <c r="R1241" s="32"/>
      <c r="S1241" s="32"/>
      <c r="T1241" s="36"/>
      <c r="U1241" s="32"/>
      <c r="V1241" s="32">
        <v>0</v>
      </c>
      <c r="W1241" s="32"/>
      <c r="X1241" s="32"/>
      <c r="Y1241" s="32"/>
      <c r="Z1241" s="32"/>
      <c r="AA1241" s="32" t="s">
        <v>31</v>
      </c>
      <c r="AC1241" s="38">
        <f>ABS(M1241-J1241)</f>
        <v>14</v>
      </c>
      <c r="AD1241" s="40"/>
      <c r="AE1241" s="37">
        <v>5</v>
      </c>
      <c r="AF1241" s="37">
        <v>6</v>
      </c>
      <c r="AG1241" s="32"/>
      <c r="AH1241" s="32"/>
      <c r="AI1241" s="32"/>
      <c r="AJ1241" s="37">
        <f>I1241-H1241</f>
        <v>1</v>
      </c>
    </row>
    <row r="1242" spans="1:36" x14ac:dyDescent="0.35">
      <c r="A1242" s="32">
        <v>1486</v>
      </c>
      <c r="B1242" s="32" t="s">
        <v>1933</v>
      </c>
      <c r="C1242" s="32" t="s">
        <v>54</v>
      </c>
      <c r="D1242" s="32" t="s">
        <v>2470</v>
      </c>
      <c r="E1242" s="32" t="s">
        <v>2537</v>
      </c>
      <c r="F1242" s="32" t="str">
        <f t="shared" si="43"/>
        <v>Fundraising-Senior Manager</v>
      </c>
      <c r="G1242" s="32" t="s">
        <v>44</v>
      </c>
      <c r="H1242" s="36">
        <v>45111.542164351849</v>
      </c>
      <c r="I1242" s="36">
        <v>45114.542164351849</v>
      </c>
      <c r="J1242" s="36">
        <f>I1242+AE1242</f>
        <v>45119.542164351849</v>
      </c>
      <c r="K1242" s="36">
        <f>J1242+AF1242</f>
        <v>45135.542164351849</v>
      </c>
      <c r="L1242" s="38" t="s">
        <v>46</v>
      </c>
      <c r="M1242" s="39">
        <v>45128.542164351849</v>
      </c>
      <c r="N1242" s="32" t="s">
        <v>48</v>
      </c>
      <c r="O1242" s="32" t="s">
        <v>27</v>
      </c>
      <c r="P1242" s="36"/>
      <c r="Q1242" s="32"/>
      <c r="R1242" s="32"/>
      <c r="S1242" s="32"/>
      <c r="T1242" s="36">
        <v>45131.542164351849</v>
      </c>
      <c r="U1242" s="32"/>
      <c r="V1242" s="32">
        <v>0</v>
      </c>
      <c r="W1242" s="32"/>
      <c r="X1242" s="32"/>
      <c r="Y1242" s="32"/>
      <c r="Z1242" s="32"/>
      <c r="AA1242" s="32" t="s">
        <v>30</v>
      </c>
      <c r="AC1242" s="38">
        <f>ABS(M1242-J1242)</f>
        <v>9</v>
      </c>
      <c r="AD1242" s="40"/>
      <c r="AE1242" s="37">
        <v>5</v>
      </c>
      <c r="AF1242" s="37">
        <v>16</v>
      </c>
      <c r="AG1242" s="32"/>
      <c r="AH1242" s="32"/>
      <c r="AI1242" s="32"/>
      <c r="AJ1242" s="37">
        <f>I1242-H1242</f>
        <v>3</v>
      </c>
    </row>
    <row r="1243" spans="1:36" x14ac:dyDescent="0.35">
      <c r="A1243" s="32">
        <v>1481</v>
      </c>
      <c r="B1243" s="32" t="s">
        <v>2390</v>
      </c>
      <c r="C1243" s="32" t="s">
        <v>54</v>
      </c>
      <c r="D1243" s="32" t="s">
        <v>2470</v>
      </c>
      <c r="E1243" s="32" t="s">
        <v>2537</v>
      </c>
      <c r="F1243" s="32" t="str">
        <f t="shared" si="43"/>
        <v>Fundraising-Senior Manager</v>
      </c>
      <c r="G1243" s="32" t="s">
        <v>44</v>
      </c>
      <c r="H1243" s="36">
        <v>45113.542164351849</v>
      </c>
      <c r="I1243" s="36">
        <v>45117.542164351849</v>
      </c>
      <c r="J1243" s="36">
        <f>I1243+AE1243</f>
        <v>45119.542164351849</v>
      </c>
      <c r="K1243" s="36">
        <f>J1243+AF1243</f>
        <v>45132.542164351849</v>
      </c>
      <c r="L1243" s="38" t="s">
        <v>46</v>
      </c>
      <c r="M1243" s="39">
        <v>45128.542164351849</v>
      </c>
      <c r="N1243" s="32" t="s">
        <v>48</v>
      </c>
      <c r="O1243" s="32" t="s">
        <v>26</v>
      </c>
      <c r="P1243" s="36"/>
      <c r="Q1243" s="32"/>
      <c r="R1243" s="32"/>
      <c r="S1243" s="32"/>
      <c r="T1243" s="36">
        <v>45130.542164351849</v>
      </c>
      <c r="U1243" s="32"/>
      <c r="V1243" s="32">
        <v>0</v>
      </c>
      <c r="W1243" s="32"/>
      <c r="X1243" s="32"/>
      <c r="Y1243" s="32"/>
      <c r="Z1243" s="32"/>
      <c r="AA1243" s="32" t="s">
        <v>31</v>
      </c>
      <c r="AC1243" s="38">
        <f>ABS(M1243-J1243)</f>
        <v>9</v>
      </c>
      <c r="AD1243" s="40"/>
      <c r="AE1243" s="37">
        <v>2</v>
      </c>
      <c r="AF1243" s="37">
        <v>13</v>
      </c>
      <c r="AG1243" s="32"/>
      <c r="AH1243" s="32"/>
      <c r="AI1243" s="32"/>
      <c r="AJ1243" s="37">
        <f>I1243-H1243</f>
        <v>4</v>
      </c>
    </row>
    <row r="1244" spans="1:36" x14ac:dyDescent="0.35">
      <c r="A1244" s="32">
        <v>1466</v>
      </c>
      <c r="B1244" s="32" t="s">
        <v>1934</v>
      </c>
      <c r="C1244" s="32" t="s">
        <v>54</v>
      </c>
      <c r="D1244" s="32" t="s">
        <v>2470</v>
      </c>
      <c r="E1244" s="32" t="s">
        <v>2537</v>
      </c>
      <c r="F1244" s="32" t="str">
        <f t="shared" si="43"/>
        <v>Fundraising-Senior Manager</v>
      </c>
      <c r="G1244" s="32" t="s">
        <v>44</v>
      </c>
      <c r="H1244" s="36">
        <v>45002.141805555555</v>
      </c>
      <c r="I1244" s="36">
        <v>45005.141805555555</v>
      </c>
      <c r="J1244" s="36">
        <f>I1244+AE1244</f>
        <v>45008.141805555555</v>
      </c>
      <c r="K1244" s="36">
        <f>J1244+AF1244</f>
        <v>45014.141805555555</v>
      </c>
      <c r="L1244" s="38" t="s">
        <v>46</v>
      </c>
      <c r="M1244" s="39">
        <v>45021.141805555555</v>
      </c>
      <c r="N1244" s="32" t="s">
        <v>48</v>
      </c>
      <c r="O1244" s="32" t="s">
        <v>28</v>
      </c>
      <c r="P1244" s="36"/>
      <c r="Q1244" s="32"/>
      <c r="R1244" s="32"/>
      <c r="S1244" s="32"/>
      <c r="T1244" s="36">
        <v>45024.141805555555</v>
      </c>
      <c r="U1244" s="32"/>
      <c r="V1244" s="32">
        <v>0</v>
      </c>
      <c r="W1244" s="32"/>
      <c r="X1244" s="32"/>
      <c r="Y1244" s="32"/>
      <c r="Z1244" s="32"/>
      <c r="AA1244" s="32" t="s">
        <v>30</v>
      </c>
      <c r="AC1244" s="38">
        <f>ABS(M1244-J1244)</f>
        <v>13</v>
      </c>
      <c r="AD1244" s="40"/>
      <c r="AE1244" s="37">
        <v>3</v>
      </c>
      <c r="AF1244" s="37">
        <v>6</v>
      </c>
      <c r="AG1244" s="32"/>
      <c r="AH1244" s="32"/>
      <c r="AI1244" s="32"/>
      <c r="AJ1244" s="37">
        <f>I1244-H1244</f>
        <v>3</v>
      </c>
    </row>
    <row r="1245" spans="1:36" x14ac:dyDescent="0.35">
      <c r="A1245" s="32">
        <v>1359</v>
      </c>
      <c r="B1245" s="32" t="s">
        <v>2396</v>
      </c>
      <c r="C1245" s="32" t="s">
        <v>54</v>
      </c>
      <c r="D1245" s="32" t="s">
        <v>2470</v>
      </c>
      <c r="E1245" s="32" t="s">
        <v>2537</v>
      </c>
      <c r="F1245" s="32" t="str">
        <f t="shared" si="43"/>
        <v>Fundraising-Senior Manager</v>
      </c>
      <c r="G1245" s="32" t="s">
        <v>44</v>
      </c>
      <c r="H1245" s="36">
        <v>44766.055451388886</v>
      </c>
      <c r="I1245" s="36">
        <v>44770.055451388886</v>
      </c>
      <c r="J1245" s="36">
        <f>I1245+AE1245</f>
        <v>44771.055451388886</v>
      </c>
      <c r="K1245" s="36">
        <f>J1245+AF1245</f>
        <v>44794.055451388886</v>
      </c>
      <c r="L1245" s="38" t="s">
        <v>46</v>
      </c>
      <c r="M1245" s="39">
        <v>44786.055451388886</v>
      </c>
      <c r="N1245" s="32" t="s">
        <v>48</v>
      </c>
      <c r="O1245" s="32" t="s">
        <v>26</v>
      </c>
      <c r="P1245" s="36"/>
      <c r="Q1245" s="32"/>
      <c r="R1245" s="32"/>
      <c r="S1245" s="32"/>
      <c r="T1245" s="36"/>
      <c r="U1245" s="32"/>
      <c r="V1245" s="32">
        <v>0</v>
      </c>
      <c r="W1245" s="32"/>
      <c r="X1245" s="32"/>
      <c r="Y1245" s="32"/>
      <c r="Z1245" s="32"/>
      <c r="AA1245" s="32" t="s">
        <v>31</v>
      </c>
      <c r="AC1245" s="38">
        <f>ABS(M1245-J1245)</f>
        <v>15</v>
      </c>
      <c r="AD1245" s="40"/>
      <c r="AE1245" s="37">
        <v>1</v>
      </c>
      <c r="AF1245" s="37">
        <v>23</v>
      </c>
      <c r="AG1245" s="32"/>
      <c r="AH1245" s="32"/>
      <c r="AI1245" s="32"/>
      <c r="AJ1245" s="37">
        <f>I1245-H1245</f>
        <v>4</v>
      </c>
    </row>
    <row r="1246" spans="1:36" x14ac:dyDescent="0.35">
      <c r="A1246" s="32">
        <v>1353</v>
      </c>
      <c r="B1246" s="32" t="s">
        <v>2312</v>
      </c>
      <c r="C1246" s="32" t="s">
        <v>54</v>
      </c>
      <c r="D1246" s="32" t="s">
        <v>2470</v>
      </c>
      <c r="E1246" s="32" t="s">
        <v>2537</v>
      </c>
      <c r="F1246" s="32" t="str">
        <f t="shared" si="43"/>
        <v>Fundraising-Senior Manager</v>
      </c>
      <c r="G1246" s="32" t="s">
        <v>44</v>
      </c>
      <c r="H1246" s="36">
        <v>44767.055451388886</v>
      </c>
      <c r="I1246" s="36">
        <v>44769.055451388886</v>
      </c>
      <c r="J1246" s="36">
        <f>I1246+AE1246</f>
        <v>44771.055451388886</v>
      </c>
      <c r="K1246" s="36">
        <f>J1246+AF1246</f>
        <v>44800.055451388886</v>
      </c>
      <c r="L1246" s="38" t="s">
        <v>46</v>
      </c>
      <c r="M1246" s="39">
        <v>44774.055451388886</v>
      </c>
      <c r="N1246" s="32" t="s">
        <v>48</v>
      </c>
      <c r="O1246" s="32" t="s">
        <v>28</v>
      </c>
      <c r="P1246" s="36"/>
      <c r="Q1246" s="32"/>
      <c r="R1246" s="32"/>
      <c r="S1246" s="32"/>
      <c r="T1246" s="36"/>
      <c r="U1246" s="32"/>
      <c r="V1246" s="32">
        <v>0</v>
      </c>
      <c r="W1246" s="32"/>
      <c r="X1246" s="32"/>
      <c r="Y1246" s="32"/>
      <c r="Z1246" s="32"/>
      <c r="AA1246" s="32" t="s">
        <v>31</v>
      </c>
      <c r="AC1246" s="38">
        <f>ABS(M1246-J1246)</f>
        <v>3</v>
      </c>
      <c r="AD1246" s="40"/>
      <c r="AE1246" s="37">
        <v>2</v>
      </c>
      <c r="AF1246" s="37">
        <v>29</v>
      </c>
      <c r="AG1246" s="32"/>
      <c r="AH1246" s="32"/>
      <c r="AI1246" s="32"/>
      <c r="AJ1246" s="37">
        <f>I1246-H1246</f>
        <v>2</v>
      </c>
    </row>
    <row r="1247" spans="1:36" x14ac:dyDescent="0.35">
      <c r="A1247" s="32">
        <v>1243</v>
      </c>
      <c r="B1247" s="32" t="s">
        <v>1941</v>
      </c>
      <c r="C1247" s="32" t="s">
        <v>54</v>
      </c>
      <c r="D1247" s="32" t="s">
        <v>2470</v>
      </c>
      <c r="E1247" s="32" t="s">
        <v>2537</v>
      </c>
      <c r="F1247" s="32" t="str">
        <f t="shared" si="43"/>
        <v>Fundraising-Senior Manager</v>
      </c>
      <c r="G1247" s="32" t="s">
        <v>44</v>
      </c>
      <c r="H1247" s="36">
        <v>44734.839942129627</v>
      </c>
      <c r="I1247" s="36">
        <v>44738.839942129627</v>
      </c>
      <c r="J1247" s="36">
        <f>I1247+AE1247</f>
        <v>44741.839942129627</v>
      </c>
      <c r="K1247" s="36">
        <f>J1247+AF1247</f>
        <v>44766.839942129627</v>
      </c>
      <c r="L1247" s="38" t="s">
        <v>46</v>
      </c>
      <c r="M1247" s="39">
        <v>44756.839942129627</v>
      </c>
      <c r="N1247" s="32" t="s">
        <v>48</v>
      </c>
      <c r="O1247" s="32" t="s">
        <v>26</v>
      </c>
      <c r="P1247" s="36"/>
      <c r="Q1247" s="32"/>
      <c r="R1247" s="32"/>
      <c r="S1247" s="32"/>
      <c r="T1247" s="36">
        <v>44760.839942129627</v>
      </c>
      <c r="U1247" s="32"/>
      <c r="V1247" s="32">
        <v>0</v>
      </c>
      <c r="W1247" s="32"/>
      <c r="X1247" s="32"/>
      <c r="Y1247" s="32"/>
      <c r="Z1247" s="32"/>
      <c r="AA1247" s="32" t="s">
        <v>30</v>
      </c>
      <c r="AC1247" s="38">
        <f>ABS(M1247-J1247)</f>
        <v>15</v>
      </c>
      <c r="AD1247" s="40"/>
      <c r="AE1247" s="37">
        <v>3</v>
      </c>
      <c r="AF1247" s="37">
        <v>25</v>
      </c>
      <c r="AG1247" s="32"/>
      <c r="AH1247" s="32"/>
      <c r="AI1247" s="32"/>
      <c r="AJ1247" s="37">
        <f>I1247-H1247</f>
        <v>4</v>
      </c>
    </row>
    <row r="1248" spans="1:36" x14ac:dyDescent="0.35">
      <c r="A1248" s="32">
        <v>1209</v>
      </c>
      <c r="B1248" s="32" t="s">
        <v>2016</v>
      </c>
      <c r="C1248" s="32" t="s">
        <v>54</v>
      </c>
      <c r="D1248" s="32" t="s">
        <v>2470</v>
      </c>
      <c r="E1248" s="32" t="s">
        <v>2537</v>
      </c>
      <c r="F1248" s="32" t="str">
        <f t="shared" si="43"/>
        <v>Fundraising-Senior Manager</v>
      </c>
      <c r="G1248" s="32" t="s">
        <v>44</v>
      </c>
      <c r="H1248" s="36">
        <v>44768.205266203702</v>
      </c>
      <c r="I1248" s="36">
        <v>44769.205266203702</v>
      </c>
      <c r="J1248" s="36">
        <f>I1248+AE1248</f>
        <v>44770.205266203702</v>
      </c>
      <c r="K1248" s="36">
        <f>J1248+AF1248</f>
        <v>44796.205266203702</v>
      </c>
      <c r="L1248" s="38" t="s">
        <v>46</v>
      </c>
      <c r="M1248" s="39">
        <v>44776.205266203702</v>
      </c>
      <c r="N1248" s="32" t="s">
        <v>48</v>
      </c>
      <c r="O1248" s="32" t="s">
        <v>24</v>
      </c>
      <c r="P1248" s="36"/>
      <c r="Q1248" s="32"/>
      <c r="R1248" s="32"/>
      <c r="S1248" s="32"/>
      <c r="T1248" s="36">
        <v>44779.205266203702</v>
      </c>
      <c r="U1248" s="32"/>
      <c r="V1248" s="32">
        <v>0</v>
      </c>
      <c r="W1248" s="32"/>
      <c r="X1248" s="32"/>
      <c r="Y1248" s="32"/>
      <c r="Z1248" s="32"/>
      <c r="AA1248" s="32" t="s">
        <v>30</v>
      </c>
      <c r="AC1248" s="38">
        <f>ABS(M1248-J1248)</f>
        <v>6</v>
      </c>
      <c r="AD1248" s="40"/>
      <c r="AE1248" s="37">
        <v>1</v>
      </c>
      <c r="AF1248" s="37">
        <v>26</v>
      </c>
      <c r="AG1248" s="32"/>
      <c r="AH1248" s="32"/>
      <c r="AI1248" s="32"/>
      <c r="AJ1248" s="37">
        <f>I1248-H1248</f>
        <v>1</v>
      </c>
    </row>
    <row r="1249" spans="1:36" x14ac:dyDescent="0.35">
      <c r="A1249" s="32">
        <v>1205</v>
      </c>
      <c r="B1249" s="32" t="s">
        <v>2397</v>
      </c>
      <c r="C1249" s="32" t="s">
        <v>54</v>
      </c>
      <c r="D1249" s="32" t="s">
        <v>2470</v>
      </c>
      <c r="E1249" s="32" t="s">
        <v>2537</v>
      </c>
      <c r="F1249" s="32" t="str">
        <f t="shared" si="43"/>
        <v>Fundraising-Senior Manager</v>
      </c>
      <c r="G1249" s="32" t="s">
        <v>44</v>
      </c>
      <c r="H1249" s="36">
        <v>44764.205266203702</v>
      </c>
      <c r="I1249" s="36">
        <v>44767.205266203702</v>
      </c>
      <c r="J1249" s="36">
        <f>I1249+AE1249</f>
        <v>44770.205266203702</v>
      </c>
      <c r="K1249" s="36">
        <f>J1249+AF1249</f>
        <v>44776.205266203702</v>
      </c>
      <c r="L1249" s="38" t="s">
        <v>46</v>
      </c>
      <c r="M1249" s="39">
        <v>44774.205266203702</v>
      </c>
      <c r="N1249" s="32" t="s">
        <v>48</v>
      </c>
      <c r="O1249" s="32" t="s">
        <v>25</v>
      </c>
      <c r="P1249" s="36"/>
      <c r="Q1249" s="32"/>
      <c r="R1249" s="32"/>
      <c r="S1249" s="32"/>
      <c r="T1249" s="36">
        <v>44777.205266203702</v>
      </c>
      <c r="U1249" s="32"/>
      <c r="V1249" s="32">
        <v>0</v>
      </c>
      <c r="W1249" s="32"/>
      <c r="X1249" s="32"/>
      <c r="Y1249" s="32"/>
      <c r="Z1249" s="32"/>
      <c r="AA1249" s="32" t="s">
        <v>31</v>
      </c>
      <c r="AC1249" s="38">
        <f>ABS(M1249-J1249)</f>
        <v>4</v>
      </c>
      <c r="AD1249" s="40"/>
      <c r="AE1249" s="37">
        <v>3</v>
      </c>
      <c r="AF1249" s="37">
        <v>6</v>
      </c>
      <c r="AG1249" s="32"/>
      <c r="AH1249" s="32"/>
      <c r="AI1249" s="32"/>
      <c r="AJ1249" s="37">
        <f>I1249-H1249</f>
        <v>3</v>
      </c>
    </row>
    <row r="1250" spans="1:36" x14ac:dyDescent="0.35">
      <c r="A1250" s="32">
        <v>1198</v>
      </c>
      <c r="B1250" s="32" t="s">
        <v>2170</v>
      </c>
      <c r="C1250" s="32" t="s">
        <v>54</v>
      </c>
      <c r="D1250" s="32" t="s">
        <v>2470</v>
      </c>
      <c r="E1250" s="32" t="s">
        <v>2537</v>
      </c>
      <c r="F1250" s="32" t="str">
        <f t="shared" si="43"/>
        <v>Fundraising-Senior Manager</v>
      </c>
      <c r="G1250" s="32" t="s">
        <v>44</v>
      </c>
      <c r="H1250" s="36">
        <v>44764.966006944444</v>
      </c>
      <c r="I1250" s="36">
        <v>44766.966006944444</v>
      </c>
      <c r="J1250" s="36">
        <f>I1250+AE1250</f>
        <v>44771.966006944444</v>
      </c>
      <c r="K1250" s="36">
        <f>J1250+AF1250</f>
        <v>44779.966006944444</v>
      </c>
      <c r="L1250" s="38" t="s">
        <v>46</v>
      </c>
      <c r="M1250" s="39">
        <v>44785.966006944444</v>
      </c>
      <c r="N1250" s="32" t="s">
        <v>48</v>
      </c>
      <c r="O1250" s="32" t="s">
        <v>27</v>
      </c>
      <c r="P1250" s="36"/>
      <c r="Q1250" s="32"/>
      <c r="R1250" s="32"/>
      <c r="S1250" s="32"/>
      <c r="T1250" s="36"/>
      <c r="U1250" s="32"/>
      <c r="V1250" s="32">
        <v>0</v>
      </c>
      <c r="W1250" s="32"/>
      <c r="X1250" s="32"/>
      <c r="Y1250" s="32"/>
      <c r="Z1250" s="32"/>
      <c r="AA1250" s="32" t="s">
        <v>31</v>
      </c>
      <c r="AC1250" s="38">
        <f>ABS(M1250-J1250)</f>
        <v>14</v>
      </c>
      <c r="AD1250" s="40"/>
      <c r="AE1250" s="37">
        <v>5</v>
      </c>
      <c r="AF1250" s="37">
        <v>8</v>
      </c>
      <c r="AG1250" s="32"/>
      <c r="AH1250" s="32"/>
      <c r="AI1250" s="32"/>
      <c r="AJ1250" s="37">
        <f>I1250-H1250</f>
        <v>2</v>
      </c>
    </row>
    <row r="1251" spans="1:36" x14ac:dyDescent="0.35">
      <c r="A1251" s="32">
        <v>1177</v>
      </c>
      <c r="B1251" s="32" t="s">
        <v>2010</v>
      </c>
      <c r="C1251" s="32" t="s">
        <v>54</v>
      </c>
      <c r="D1251" s="32" t="s">
        <v>2470</v>
      </c>
      <c r="E1251" s="32" t="s">
        <v>2537</v>
      </c>
      <c r="F1251" s="32" t="str">
        <f t="shared" si="43"/>
        <v>Fundraising-Senior Manager</v>
      </c>
      <c r="G1251" s="32" t="s">
        <v>44</v>
      </c>
      <c r="H1251" s="36">
        <v>45060.041770833333</v>
      </c>
      <c r="I1251" s="36">
        <v>45061.041770833333</v>
      </c>
      <c r="J1251" s="36">
        <f>I1251+AE1251</f>
        <v>45066.041770833333</v>
      </c>
      <c r="K1251" s="36">
        <f>J1251+AF1251</f>
        <v>45079.041770833333</v>
      </c>
      <c r="L1251" s="38" t="s">
        <v>46</v>
      </c>
      <c r="M1251" s="39">
        <v>45077.041770833333</v>
      </c>
      <c r="N1251" s="32" t="s">
        <v>48</v>
      </c>
      <c r="O1251" s="32" t="s">
        <v>24</v>
      </c>
      <c r="P1251" s="36"/>
      <c r="Q1251" s="32"/>
      <c r="R1251" s="32"/>
      <c r="S1251" s="32"/>
      <c r="T1251" s="36"/>
      <c r="U1251" s="32"/>
      <c r="V1251" s="32">
        <v>0</v>
      </c>
      <c r="W1251" s="32"/>
      <c r="X1251" s="32"/>
      <c r="Y1251" s="32"/>
      <c r="Z1251" s="32"/>
      <c r="AA1251" s="32" t="s">
        <v>30</v>
      </c>
      <c r="AC1251" s="38">
        <f>ABS(M1251-J1251)</f>
        <v>11</v>
      </c>
      <c r="AD1251" s="40"/>
      <c r="AE1251" s="37">
        <v>5</v>
      </c>
      <c r="AF1251" s="37">
        <v>13</v>
      </c>
      <c r="AG1251" s="32"/>
      <c r="AH1251" s="32"/>
      <c r="AI1251" s="32"/>
      <c r="AJ1251" s="37">
        <f>I1251-H1251</f>
        <v>1</v>
      </c>
    </row>
    <row r="1252" spans="1:36" x14ac:dyDescent="0.35">
      <c r="A1252" s="32">
        <v>1110</v>
      </c>
      <c r="B1252" s="32" t="s">
        <v>2082</v>
      </c>
      <c r="C1252" s="32" t="s">
        <v>54</v>
      </c>
      <c r="D1252" s="32" t="s">
        <v>2470</v>
      </c>
      <c r="E1252" s="32" t="s">
        <v>2537</v>
      </c>
      <c r="F1252" s="32" t="str">
        <f t="shared" si="43"/>
        <v>Fundraising-Senior Manager</v>
      </c>
      <c r="G1252" s="32" t="s">
        <v>44</v>
      </c>
      <c r="H1252" s="36">
        <v>44671.953865740739</v>
      </c>
      <c r="I1252" s="36">
        <v>44675.953865740739</v>
      </c>
      <c r="J1252" s="36">
        <f>I1252+AE1252</f>
        <v>44681.953865740739</v>
      </c>
      <c r="K1252" s="36">
        <f>J1252+AF1252</f>
        <v>44697.953865740739</v>
      </c>
      <c r="L1252" s="38" t="s">
        <v>46</v>
      </c>
      <c r="M1252" s="39">
        <v>44684.953865740739</v>
      </c>
      <c r="N1252" s="32" t="s">
        <v>48</v>
      </c>
      <c r="O1252" s="32" t="s">
        <v>25</v>
      </c>
      <c r="P1252" s="36"/>
      <c r="Q1252" s="32"/>
      <c r="R1252" s="32"/>
      <c r="S1252" s="32"/>
      <c r="T1252" s="36">
        <v>44687.953865740739</v>
      </c>
      <c r="U1252" s="32"/>
      <c r="V1252" s="32">
        <v>0</v>
      </c>
      <c r="W1252" s="32"/>
      <c r="X1252" s="32"/>
      <c r="Y1252" s="32"/>
      <c r="Z1252" s="32"/>
      <c r="AA1252" s="32" t="s">
        <v>31</v>
      </c>
      <c r="AC1252" s="38">
        <f>ABS(M1252-J1252)</f>
        <v>3</v>
      </c>
      <c r="AD1252" s="40"/>
      <c r="AE1252" s="37">
        <v>6</v>
      </c>
      <c r="AF1252" s="37">
        <v>16</v>
      </c>
      <c r="AG1252" s="32"/>
      <c r="AH1252" s="32"/>
      <c r="AI1252" s="32"/>
      <c r="AJ1252" s="37">
        <f>I1252-H1252</f>
        <v>4</v>
      </c>
    </row>
    <row r="1253" spans="1:36" x14ac:dyDescent="0.35">
      <c r="A1253" s="32">
        <v>1104</v>
      </c>
      <c r="B1253" s="32" t="s">
        <v>2224</v>
      </c>
      <c r="C1253" s="32" t="s">
        <v>54</v>
      </c>
      <c r="D1253" s="32" t="s">
        <v>2470</v>
      </c>
      <c r="E1253" s="32" t="s">
        <v>2537</v>
      </c>
      <c r="F1253" s="32" t="str">
        <f t="shared" si="43"/>
        <v>Fundraising-Senior Manager</v>
      </c>
      <c r="G1253" s="32" t="s">
        <v>44</v>
      </c>
      <c r="H1253" s="36">
        <v>44678.953865740739</v>
      </c>
      <c r="I1253" s="36">
        <v>44679.953865740739</v>
      </c>
      <c r="J1253" s="36">
        <f>I1253+AE1253</f>
        <v>44681.953865740739</v>
      </c>
      <c r="K1253" s="36">
        <f>J1253+AF1253</f>
        <v>44705.953865740739</v>
      </c>
      <c r="L1253" s="38" t="s">
        <v>46</v>
      </c>
      <c r="M1253" s="39">
        <v>44686.953865740739</v>
      </c>
      <c r="N1253" s="32" t="s">
        <v>48</v>
      </c>
      <c r="O1253" s="32" t="s">
        <v>27</v>
      </c>
      <c r="P1253" s="36"/>
      <c r="Q1253" s="32"/>
      <c r="R1253" s="32"/>
      <c r="S1253" s="32"/>
      <c r="T1253" s="36"/>
      <c r="U1253" s="32"/>
      <c r="V1253" s="32">
        <v>0</v>
      </c>
      <c r="W1253" s="32"/>
      <c r="X1253" s="32"/>
      <c r="Y1253" s="32"/>
      <c r="Z1253" s="32"/>
      <c r="AA1253" s="32" t="s">
        <v>31</v>
      </c>
      <c r="AC1253" s="38">
        <f>ABS(M1253-J1253)</f>
        <v>5</v>
      </c>
      <c r="AD1253" s="40"/>
      <c r="AE1253" s="37">
        <v>2</v>
      </c>
      <c r="AF1253" s="37">
        <v>24</v>
      </c>
      <c r="AG1253" s="32"/>
      <c r="AH1253" s="32"/>
      <c r="AI1253" s="32"/>
      <c r="AJ1253" s="37">
        <f>I1253-H1253</f>
        <v>1</v>
      </c>
    </row>
    <row r="1254" spans="1:36" x14ac:dyDescent="0.35">
      <c r="A1254" s="32">
        <v>1080</v>
      </c>
      <c r="B1254" s="32" t="s">
        <v>2235</v>
      </c>
      <c r="C1254" s="32" t="s">
        <v>54</v>
      </c>
      <c r="D1254" s="32" t="s">
        <v>2470</v>
      </c>
      <c r="E1254" s="32" t="s">
        <v>2537</v>
      </c>
      <c r="F1254" s="32" t="str">
        <f t="shared" si="43"/>
        <v>Fundraising-Senior Manager</v>
      </c>
      <c r="G1254" s="32" t="s">
        <v>44</v>
      </c>
      <c r="H1254" s="36">
        <v>44600.990740740737</v>
      </c>
      <c r="I1254" s="36">
        <v>44604.990740740737</v>
      </c>
      <c r="J1254" s="36">
        <f>I1254+AE1254</f>
        <v>44607.990740740737</v>
      </c>
      <c r="K1254" s="36">
        <f>J1254+AF1254</f>
        <v>44612.990740740737</v>
      </c>
      <c r="L1254" s="38" t="s">
        <v>46</v>
      </c>
      <c r="M1254" s="39">
        <v>44623.990740740737</v>
      </c>
      <c r="N1254" s="32" t="s">
        <v>48</v>
      </c>
      <c r="O1254" s="32" t="s">
        <v>24</v>
      </c>
      <c r="P1254" s="36"/>
      <c r="Q1254" s="32"/>
      <c r="R1254" s="32"/>
      <c r="S1254" s="32"/>
      <c r="T1254" s="36"/>
      <c r="U1254" s="32"/>
      <c r="V1254" s="32">
        <v>0</v>
      </c>
      <c r="W1254" s="32"/>
      <c r="X1254" s="32"/>
      <c r="Y1254" s="32"/>
      <c r="Z1254" s="32"/>
      <c r="AA1254" s="32" t="s">
        <v>31</v>
      </c>
      <c r="AC1254" s="38">
        <f>ABS(M1254-J1254)</f>
        <v>16</v>
      </c>
      <c r="AD1254" s="40"/>
      <c r="AE1254" s="37">
        <v>3</v>
      </c>
      <c r="AF1254" s="37">
        <v>5</v>
      </c>
      <c r="AG1254" s="32"/>
      <c r="AH1254" s="32"/>
      <c r="AI1254" s="32"/>
      <c r="AJ1254" s="37">
        <f>I1254-H1254</f>
        <v>4</v>
      </c>
    </row>
    <row r="1255" spans="1:36" x14ac:dyDescent="0.35">
      <c r="A1255" s="32">
        <v>2939</v>
      </c>
      <c r="B1255" s="32" t="s">
        <v>2388</v>
      </c>
      <c r="C1255" s="32" t="s">
        <v>54</v>
      </c>
      <c r="D1255" s="32" t="s">
        <v>2488</v>
      </c>
      <c r="E1255" s="32" t="s">
        <v>2533</v>
      </c>
      <c r="F1255" s="32" t="str">
        <f t="shared" si="43"/>
        <v>Fundraising-Fund Administrator</v>
      </c>
      <c r="G1255" s="32" t="s">
        <v>42</v>
      </c>
      <c r="H1255" s="36">
        <v>44968.550104166665</v>
      </c>
      <c r="I1255" s="36">
        <v>44971.550104166665</v>
      </c>
      <c r="J1255" s="36">
        <f>I1255+AE1255</f>
        <v>44979.550104166665</v>
      </c>
      <c r="K1255" s="36">
        <f>J1255+AF1255</f>
        <v>45024.550104166665</v>
      </c>
      <c r="L1255" s="38" t="s">
        <v>46</v>
      </c>
      <c r="M1255" s="39">
        <v>44989.550104166665</v>
      </c>
      <c r="N1255" s="32" t="s">
        <v>48</v>
      </c>
      <c r="O1255" s="32" t="s">
        <v>27</v>
      </c>
      <c r="P1255" s="36"/>
      <c r="Q1255" s="32"/>
      <c r="R1255" s="32"/>
      <c r="S1255" s="32"/>
      <c r="T1255" s="36">
        <v>44991.550104166665</v>
      </c>
      <c r="U1255" s="32"/>
      <c r="V1255" s="32">
        <v>0</v>
      </c>
      <c r="W1255" s="32"/>
      <c r="X1255" s="32"/>
      <c r="Y1255" s="32"/>
      <c r="Z1255" s="32"/>
      <c r="AA1255" s="32" t="s">
        <v>31</v>
      </c>
      <c r="AC1255" s="38">
        <f>ABS(M1255-J1255)</f>
        <v>10</v>
      </c>
      <c r="AD1255" s="40"/>
      <c r="AE1255" s="37">
        <v>8</v>
      </c>
      <c r="AF1255" s="37">
        <v>45</v>
      </c>
      <c r="AG1255" s="32"/>
      <c r="AH1255" s="32"/>
      <c r="AI1255" s="32"/>
      <c r="AJ1255" s="37">
        <f>I1255-H1255</f>
        <v>3</v>
      </c>
    </row>
    <row r="1256" spans="1:36" x14ac:dyDescent="0.35">
      <c r="A1256" s="32">
        <v>2936</v>
      </c>
      <c r="B1256" s="32" t="s">
        <v>1879</v>
      </c>
      <c r="C1256" s="32" t="s">
        <v>54</v>
      </c>
      <c r="D1256" s="32" t="s">
        <v>2488</v>
      </c>
      <c r="E1256" s="32" t="s">
        <v>2533</v>
      </c>
      <c r="F1256" s="32" t="str">
        <f t="shared" si="43"/>
        <v>Fundraising-Fund Administrator</v>
      </c>
      <c r="G1256" s="32" t="s">
        <v>42</v>
      </c>
      <c r="H1256" s="36">
        <v>44967.550104166665</v>
      </c>
      <c r="I1256" s="36">
        <v>44971.550104166665</v>
      </c>
      <c r="J1256" s="36">
        <f>I1256+AE1256</f>
        <v>44979.550104166665</v>
      </c>
      <c r="K1256" s="36">
        <f>J1256+AF1256</f>
        <v>45024.550104166665</v>
      </c>
      <c r="L1256" s="38" t="s">
        <v>46</v>
      </c>
      <c r="M1256" s="39">
        <v>44983.550104166665</v>
      </c>
      <c r="N1256" s="32" t="s">
        <v>48</v>
      </c>
      <c r="O1256" s="32" t="s">
        <v>26</v>
      </c>
      <c r="P1256" s="36"/>
      <c r="Q1256" s="32"/>
      <c r="R1256" s="32"/>
      <c r="S1256" s="32"/>
      <c r="T1256" s="36">
        <v>44987.550104166665</v>
      </c>
      <c r="U1256" s="32"/>
      <c r="V1256" s="32">
        <v>0</v>
      </c>
      <c r="W1256" s="32"/>
      <c r="X1256" s="32"/>
      <c r="Y1256" s="32"/>
      <c r="Z1256" s="32"/>
      <c r="AA1256" s="32" t="s">
        <v>30</v>
      </c>
      <c r="AC1256" s="38">
        <f>ABS(M1256-J1256)</f>
        <v>4</v>
      </c>
      <c r="AD1256" s="40"/>
      <c r="AE1256" s="37">
        <v>8</v>
      </c>
      <c r="AF1256" s="37">
        <v>45</v>
      </c>
      <c r="AG1256" s="32"/>
      <c r="AH1256" s="32"/>
      <c r="AI1256" s="32"/>
      <c r="AJ1256" s="37">
        <f>I1256-H1256</f>
        <v>4</v>
      </c>
    </row>
    <row r="1257" spans="1:36" x14ac:dyDescent="0.35">
      <c r="A1257" s="32">
        <v>2932</v>
      </c>
      <c r="B1257" s="32" t="s">
        <v>1651</v>
      </c>
      <c r="C1257" s="32" t="s">
        <v>54</v>
      </c>
      <c r="D1257" s="32" t="s">
        <v>2488</v>
      </c>
      <c r="E1257" s="32" t="s">
        <v>2533</v>
      </c>
      <c r="F1257" s="32" t="str">
        <f t="shared" si="43"/>
        <v>Fundraising-Fund Administrator</v>
      </c>
      <c r="G1257" s="32" t="s">
        <v>42</v>
      </c>
      <c r="H1257" s="36">
        <v>44964.550104166665</v>
      </c>
      <c r="I1257" s="36">
        <v>44967.550104166665</v>
      </c>
      <c r="J1257" s="36">
        <f>I1257+AE1257</f>
        <v>44975.550104166665</v>
      </c>
      <c r="K1257" s="36">
        <f>J1257+AF1257</f>
        <v>45020.550104166665</v>
      </c>
      <c r="L1257" s="38" t="s">
        <v>46</v>
      </c>
      <c r="M1257" s="39">
        <v>44976.550104166665</v>
      </c>
      <c r="N1257" s="32" t="s">
        <v>21</v>
      </c>
      <c r="O1257" s="32"/>
      <c r="P1257" s="36">
        <v>44983.550104166665</v>
      </c>
      <c r="Q1257" s="32" t="s">
        <v>21</v>
      </c>
      <c r="R1257" s="32"/>
      <c r="S1257" s="32"/>
      <c r="T1257" s="36">
        <v>44979.550104166665</v>
      </c>
      <c r="U1257" s="32"/>
      <c r="V1257" s="32">
        <v>0</v>
      </c>
      <c r="W1257" s="32"/>
      <c r="X1257" s="32"/>
      <c r="Y1257" s="32"/>
      <c r="Z1257" s="32"/>
      <c r="AA1257" s="32"/>
      <c r="AC1257" s="38">
        <f>ABS(M1257-J1257)</f>
        <v>1</v>
      </c>
      <c r="AD1257" s="40"/>
      <c r="AE1257" s="37">
        <v>8</v>
      </c>
      <c r="AF1257" s="37">
        <v>45</v>
      </c>
      <c r="AG1257" s="32"/>
      <c r="AH1257" s="32"/>
      <c r="AI1257" s="32"/>
      <c r="AJ1257" s="37">
        <f>I1257-H1257</f>
        <v>3</v>
      </c>
    </row>
    <row r="1258" spans="1:36" x14ac:dyDescent="0.35">
      <c r="A1258" s="32">
        <v>2924</v>
      </c>
      <c r="B1258" s="32" t="s">
        <v>1525</v>
      </c>
      <c r="C1258" s="32" t="s">
        <v>54</v>
      </c>
      <c r="D1258" s="32" t="s">
        <v>2488</v>
      </c>
      <c r="E1258" s="32" t="s">
        <v>2533</v>
      </c>
      <c r="F1258" s="32" t="str">
        <f t="shared" si="43"/>
        <v>Fundraising-Fund Administrator</v>
      </c>
      <c r="G1258" s="32" t="s">
        <v>42</v>
      </c>
      <c r="H1258" s="36">
        <v>45175.386689814812</v>
      </c>
      <c r="I1258" s="36">
        <v>45179.386689814812</v>
      </c>
      <c r="J1258" s="36">
        <f>I1258+AE1258</f>
        <v>45187.386689814812</v>
      </c>
      <c r="K1258" s="36">
        <f>J1258+AF1258</f>
        <v>45232.386689814812</v>
      </c>
      <c r="L1258" s="38" t="s">
        <v>46</v>
      </c>
      <c r="M1258" s="39">
        <v>45191.386689814812</v>
      </c>
      <c r="N1258" s="32" t="s">
        <v>21</v>
      </c>
      <c r="O1258" s="32"/>
      <c r="P1258" s="36">
        <v>45197.386689814812</v>
      </c>
      <c r="Q1258" s="32" t="s">
        <v>21</v>
      </c>
      <c r="R1258" s="32"/>
      <c r="S1258" s="32"/>
      <c r="T1258" s="36">
        <v>45195.386689814812</v>
      </c>
      <c r="U1258" s="32"/>
      <c r="V1258" s="32">
        <v>0</v>
      </c>
      <c r="W1258" s="32"/>
      <c r="X1258" s="32"/>
      <c r="Y1258" s="32"/>
      <c r="Z1258" s="32"/>
      <c r="AA1258" s="32"/>
      <c r="AC1258" s="38">
        <f>ABS(M1258-J1258)</f>
        <v>4</v>
      </c>
      <c r="AD1258" s="40"/>
      <c r="AE1258" s="37">
        <v>8</v>
      </c>
      <c r="AF1258" s="37">
        <v>45</v>
      </c>
      <c r="AG1258" s="32"/>
      <c r="AH1258" s="32"/>
      <c r="AI1258" s="32"/>
      <c r="AJ1258" s="37">
        <f>I1258-H1258</f>
        <v>4</v>
      </c>
    </row>
    <row r="1259" spans="1:36" x14ac:dyDescent="0.35">
      <c r="A1259" s="32">
        <v>2921</v>
      </c>
      <c r="B1259" s="32" t="s">
        <v>2229</v>
      </c>
      <c r="C1259" s="32" t="s">
        <v>54</v>
      </c>
      <c r="D1259" s="32" t="s">
        <v>2488</v>
      </c>
      <c r="E1259" s="32" t="s">
        <v>2533</v>
      </c>
      <c r="F1259" s="32" t="str">
        <f t="shared" si="43"/>
        <v>Fundraising-Fund Administrator</v>
      </c>
      <c r="G1259" s="32" t="s">
        <v>42</v>
      </c>
      <c r="H1259" s="36">
        <v>45176.386689814812</v>
      </c>
      <c r="I1259" s="36">
        <v>45178.386689814812</v>
      </c>
      <c r="J1259" s="36">
        <f>I1259+AE1259</f>
        <v>45186.386689814812</v>
      </c>
      <c r="K1259" s="36">
        <f>J1259+AF1259</f>
        <v>45231.386689814812</v>
      </c>
      <c r="L1259" s="38" t="s">
        <v>46</v>
      </c>
      <c r="M1259" s="39">
        <v>45198.386689814812</v>
      </c>
      <c r="N1259" s="32" t="s">
        <v>48</v>
      </c>
      <c r="O1259" s="32" t="s">
        <v>26</v>
      </c>
      <c r="P1259" s="36"/>
      <c r="Q1259" s="32"/>
      <c r="R1259" s="32"/>
      <c r="S1259" s="32"/>
      <c r="T1259" s="36"/>
      <c r="U1259" s="32"/>
      <c r="V1259" s="32">
        <v>0</v>
      </c>
      <c r="W1259" s="32"/>
      <c r="X1259" s="32"/>
      <c r="Y1259" s="32"/>
      <c r="Z1259" s="32"/>
      <c r="AA1259" s="32" t="s">
        <v>31</v>
      </c>
      <c r="AC1259" s="38">
        <f>ABS(M1259-J1259)</f>
        <v>12</v>
      </c>
      <c r="AD1259" s="40"/>
      <c r="AE1259" s="37">
        <v>8</v>
      </c>
      <c r="AF1259" s="37">
        <v>45</v>
      </c>
      <c r="AG1259" s="32"/>
      <c r="AH1259" s="32"/>
      <c r="AI1259" s="32"/>
      <c r="AJ1259" s="37">
        <f>I1259-H1259</f>
        <v>2</v>
      </c>
    </row>
    <row r="1260" spans="1:36" x14ac:dyDescent="0.35">
      <c r="A1260" s="32">
        <v>2823</v>
      </c>
      <c r="B1260" s="32" t="s">
        <v>2083</v>
      </c>
      <c r="C1260" s="32" t="s">
        <v>54</v>
      </c>
      <c r="D1260" s="32" t="s">
        <v>2488</v>
      </c>
      <c r="E1260" s="32" t="s">
        <v>2533</v>
      </c>
      <c r="F1260" s="32" t="str">
        <f t="shared" si="43"/>
        <v>Fundraising-Fund Administrator</v>
      </c>
      <c r="G1260" s="32" t="s">
        <v>42</v>
      </c>
      <c r="H1260" s="36">
        <v>44566.055902777778</v>
      </c>
      <c r="I1260" s="36">
        <v>44569.055902777778</v>
      </c>
      <c r="J1260" s="36">
        <f>I1260+AE1260</f>
        <v>44571.055902777778</v>
      </c>
      <c r="K1260" s="36">
        <f>J1260+AF1260</f>
        <v>44589.055902777778</v>
      </c>
      <c r="L1260" s="38" t="s">
        <v>46</v>
      </c>
      <c r="M1260" s="39">
        <v>44584.055902777778</v>
      </c>
      <c r="N1260" s="32" t="s">
        <v>48</v>
      </c>
      <c r="O1260" s="32" t="s">
        <v>26</v>
      </c>
      <c r="P1260" s="36"/>
      <c r="Q1260" s="32"/>
      <c r="R1260" s="32"/>
      <c r="S1260" s="32"/>
      <c r="T1260" s="36">
        <v>44588.055902777778</v>
      </c>
      <c r="U1260" s="32"/>
      <c r="V1260" s="32">
        <v>0</v>
      </c>
      <c r="W1260" s="32"/>
      <c r="X1260" s="32"/>
      <c r="Y1260" s="32"/>
      <c r="Z1260" s="32"/>
      <c r="AA1260" s="32" t="s">
        <v>31</v>
      </c>
      <c r="AC1260" s="38">
        <f>ABS(M1260-J1260)</f>
        <v>13</v>
      </c>
      <c r="AD1260" s="40"/>
      <c r="AE1260" s="37">
        <v>2</v>
      </c>
      <c r="AF1260" s="37">
        <v>18</v>
      </c>
      <c r="AG1260" s="32"/>
      <c r="AH1260" s="32"/>
      <c r="AI1260" s="32"/>
      <c r="AJ1260" s="37">
        <f>I1260-H1260</f>
        <v>3</v>
      </c>
    </row>
    <row r="1261" spans="1:36" x14ac:dyDescent="0.35">
      <c r="A1261" s="32">
        <v>2810</v>
      </c>
      <c r="B1261" s="32" t="s">
        <v>1880</v>
      </c>
      <c r="C1261" s="32" t="s">
        <v>54</v>
      </c>
      <c r="D1261" s="32" t="s">
        <v>2488</v>
      </c>
      <c r="E1261" s="32" t="s">
        <v>2533</v>
      </c>
      <c r="F1261" s="32" t="str">
        <f t="shared" si="43"/>
        <v>Fundraising-Fund Administrator</v>
      </c>
      <c r="G1261" s="32" t="s">
        <v>42</v>
      </c>
      <c r="H1261" s="36">
        <v>45077.778425925928</v>
      </c>
      <c r="I1261" s="36">
        <v>45080.778425925928</v>
      </c>
      <c r="J1261" s="36">
        <f>I1261+AE1261</f>
        <v>45085.778425925928</v>
      </c>
      <c r="K1261" s="36">
        <f>J1261+AF1261</f>
        <v>45106.778425925928</v>
      </c>
      <c r="L1261" s="38" t="s">
        <v>46</v>
      </c>
      <c r="M1261" s="39">
        <v>45089.778425925928</v>
      </c>
      <c r="N1261" s="32" t="s">
        <v>48</v>
      </c>
      <c r="O1261" s="32" t="s">
        <v>26</v>
      </c>
      <c r="P1261" s="36"/>
      <c r="Q1261" s="32"/>
      <c r="R1261" s="32"/>
      <c r="S1261" s="32"/>
      <c r="T1261" s="36"/>
      <c r="U1261" s="32"/>
      <c r="V1261" s="32">
        <v>0</v>
      </c>
      <c r="W1261" s="32"/>
      <c r="X1261" s="32"/>
      <c r="Y1261" s="32"/>
      <c r="Z1261" s="32"/>
      <c r="AA1261" s="32" t="s">
        <v>30</v>
      </c>
      <c r="AC1261" s="38">
        <f>ABS(M1261-J1261)</f>
        <v>4</v>
      </c>
      <c r="AD1261" s="40"/>
      <c r="AE1261" s="37">
        <v>5</v>
      </c>
      <c r="AF1261" s="37">
        <v>21</v>
      </c>
      <c r="AG1261" s="32"/>
      <c r="AH1261" s="32"/>
      <c r="AI1261" s="32"/>
      <c r="AJ1261" s="37">
        <f>I1261-H1261</f>
        <v>3</v>
      </c>
    </row>
    <row r="1262" spans="1:36" x14ac:dyDescent="0.35">
      <c r="A1262" s="32">
        <v>2799</v>
      </c>
      <c r="B1262" s="32" t="s">
        <v>1819</v>
      </c>
      <c r="C1262" s="32" t="s">
        <v>54</v>
      </c>
      <c r="D1262" s="32" t="s">
        <v>2488</v>
      </c>
      <c r="E1262" s="32" t="s">
        <v>2533</v>
      </c>
      <c r="F1262" s="32" t="str">
        <f t="shared" si="43"/>
        <v>Fundraising-Fund Administrator</v>
      </c>
      <c r="G1262" s="32" t="s">
        <v>42</v>
      </c>
      <c r="H1262" s="36">
        <v>45103.834444444445</v>
      </c>
      <c r="I1262" s="36">
        <v>45107.834444444445</v>
      </c>
      <c r="J1262" s="36">
        <f>I1262+AE1262</f>
        <v>45109.834444444445</v>
      </c>
      <c r="K1262" s="36">
        <f>J1262+AF1262</f>
        <v>45114.834444444445</v>
      </c>
      <c r="L1262" s="38" t="s">
        <v>46</v>
      </c>
      <c r="M1262" s="39">
        <v>45116.834444444445</v>
      </c>
      <c r="N1262" s="32" t="s">
        <v>48</v>
      </c>
      <c r="O1262" s="32" t="s">
        <v>28</v>
      </c>
      <c r="P1262" s="36"/>
      <c r="Q1262" s="32"/>
      <c r="R1262" s="32"/>
      <c r="S1262" s="32"/>
      <c r="T1262" s="36"/>
      <c r="U1262" s="32"/>
      <c r="V1262" s="32">
        <v>0</v>
      </c>
      <c r="W1262" s="32"/>
      <c r="X1262" s="32"/>
      <c r="Y1262" s="32"/>
      <c r="Z1262" s="32"/>
      <c r="AA1262" s="32" t="s">
        <v>30</v>
      </c>
      <c r="AC1262" s="38">
        <f>ABS(M1262-J1262)</f>
        <v>7</v>
      </c>
      <c r="AD1262" s="40"/>
      <c r="AE1262" s="37">
        <v>2</v>
      </c>
      <c r="AF1262" s="37">
        <v>5</v>
      </c>
      <c r="AG1262" s="32"/>
      <c r="AH1262" s="32"/>
      <c r="AI1262" s="32"/>
      <c r="AJ1262" s="37">
        <f>I1262-H1262</f>
        <v>4</v>
      </c>
    </row>
    <row r="1263" spans="1:36" x14ac:dyDescent="0.35">
      <c r="A1263" s="32">
        <v>2792</v>
      </c>
      <c r="B1263" s="32" t="s">
        <v>2158</v>
      </c>
      <c r="C1263" s="32" t="s">
        <v>54</v>
      </c>
      <c r="D1263" s="32" t="s">
        <v>2488</v>
      </c>
      <c r="E1263" s="32" t="s">
        <v>2533</v>
      </c>
      <c r="F1263" s="32" t="str">
        <f t="shared" si="43"/>
        <v>Fundraising-Fund Administrator</v>
      </c>
      <c r="G1263" s="32" t="s">
        <v>42</v>
      </c>
      <c r="H1263" s="36">
        <v>45103.834444444445</v>
      </c>
      <c r="I1263" s="36">
        <v>45105.834444444445</v>
      </c>
      <c r="J1263" s="36">
        <f>I1263+AE1263</f>
        <v>45109.834444444445</v>
      </c>
      <c r="K1263" s="36">
        <f>J1263+AF1263</f>
        <v>45138.834444444445</v>
      </c>
      <c r="L1263" s="38" t="s">
        <v>46</v>
      </c>
      <c r="M1263" s="39">
        <v>45119.834444444445</v>
      </c>
      <c r="N1263" s="32" t="s">
        <v>48</v>
      </c>
      <c r="O1263" s="32" t="s">
        <v>24</v>
      </c>
      <c r="P1263" s="36"/>
      <c r="Q1263" s="32"/>
      <c r="R1263" s="32"/>
      <c r="S1263" s="32"/>
      <c r="T1263" s="36">
        <v>45120.834444444445</v>
      </c>
      <c r="U1263" s="32"/>
      <c r="V1263" s="32">
        <v>0</v>
      </c>
      <c r="W1263" s="32"/>
      <c r="X1263" s="32"/>
      <c r="Y1263" s="32"/>
      <c r="Z1263" s="32"/>
      <c r="AA1263" s="32" t="s">
        <v>31</v>
      </c>
      <c r="AC1263" s="38">
        <f>ABS(M1263-J1263)</f>
        <v>10</v>
      </c>
      <c r="AD1263" s="40"/>
      <c r="AE1263" s="37">
        <v>4</v>
      </c>
      <c r="AF1263" s="37">
        <v>29</v>
      </c>
      <c r="AG1263" s="32"/>
      <c r="AH1263" s="32"/>
      <c r="AI1263" s="32"/>
      <c r="AJ1263" s="37">
        <f>I1263-H1263</f>
        <v>2</v>
      </c>
    </row>
    <row r="1264" spans="1:36" x14ac:dyDescent="0.35">
      <c r="A1264" s="32">
        <v>2764</v>
      </c>
      <c r="B1264" s="32" t="s">
        <v>1767</v>
      </c>
      <c r="C1264" s="32" t="s">
        <v>54</v>
      </c>
      <c r="D1264" s="32" t="s">
        <v>2488</v>
      </c>
      <c r="E1264" s="32" t="s">
        <v>2533</v>
      </c>
      <c r="F1264" s="32" t="str">
        <f t="shared" si="43"/>
        <v>Fundraising-Fund Administrator</v>
      </c>
      <c r="G1264" s="32" t="s">
        <v>42</v>
      </c>
      <c r="H1264" s="36">
        <v>44806.301701388889</v>
      </c>
      <c r="I1264" s="36">
        <v>44809.301701388889</v>
      </c>
      <c r="J1264" s="36">
        <f>I1264+AE1264</f>
        <v>44813.301701388889</v>
      </c>
      <c r="K1264" s="36">
        <f>J1264+AF1264</f>
        <v>44819.301701388889</v>
      </c>
      <c r="L1264" s="38" t="s">
        <v>46</v>
      </c>
      <c r="M1264" s="39">
        <v>44827.301701388889</v>
      </c>
      <c r="N1264" s="32" t="s">
        <v>48</v>
      </c>
      <c r="O1264" s="32" t="s">
        <v>27</v>
      </c>
      <c r="P1264" s="36"/>
      <c r="Q1264" s="32"/>
      <c r="R1264" s="32"/>
      <c r="S1264" s="32"/>
      <c r="T1264" s="36">
        <v>44829.301701388889</v>
      </c>
      <c r="U1264" s="32"/>
      <c r="V1264" s="32">
        <v>0</v>
      </c>
      <c r="W1264" s="32"/>
      <c r="X1264" s="32"/>
      <c r="Y1264" s="32"/>
      <c r="Z1264" s="32"/>
      <c r="AA1264" s="32" t="s">
        <v>30</v>
      </c>
      <c r="AC1264" s="38">
        <f>ABS(M1264-J1264)</f>
        <v>14</v>
      </c>
      <c r="AD1264" s="40"/>
      <c r="AE1264" s="37">
        <v>4</v>
      </c>
      <c r="AF1264" s="37">
        <v>6</v>
      </c>
      <c r="AG1264" s="32"/>
      <c r="AH1264" s="32"/>
      <c r="AI1264" s="32"/>
      <c r="AJ1264" s="37">
        <f>I1264-H1264</f>
        <v>3</v>
      </c>
    </row>
    <row r="1265" spans="1:36" x14ac:dyDescent="0.35">
      <c r="A1265" s="32">
        <v>2746</v>
      </c>
      <c r="B1265" s="32" t="s">
        <v>1614</v>
      </c>
      <c r="C1265" s="32" t="s">
        <v>54</v>
      </c>
      <c r="D1265" s="32" t="s">
        <v>2488</v>
      </c>
      <c r="E1265" s="32" t="s">
        <v>2533</v>
      </c>
      <c r="F1265" s="32" t="str">
        <f t="shared" si="43"/>
        <v>Fundraising-Fund Administrator</v>
      </c>
      <c r="G1265" s="32" t="s">
        <v>42</v>
      </c>
      <c r="H1265" s="36">
        <v>44668.561030092591</v>
      </c>
      <c r="I1265" s="36">
        <v>44672.561030092591</v>
      </c>
      <c r="J1265" s="36">
        <f>I1265+AE1265</f>
        <v>44675.561030092591</v>
      </c>
      <c r="K1265" s="36">
        <f>J1265+AF1265</f>
        <v>44698.561030092591</v>
      </c>
      <c r="L1265" s="38" t="s">
        <v>46</v>
      </c>
      <c r="M1265" s="39">
        <v>44680.561030092591</v>
      </c>
      <c r="N1265" s="32" t="s">
        <v>21</v>
      </c>
      <c r="O1265" s="32"/>
      <c r="P1265" s="36">
        <v>44684.561030092591</v>
      </c>
      <c r="Q1265" s="32" t="s">
        <v>21</v>
      </c>
      <c r="R1265" s="32"/>
      <c r="S1265" s="32"/>
      <c r="T1265" s="36">
        <v>44681.561030092591</v>
      </c>
      <c r="U1265" s="32"/>
      <c r="V1265" s="32">
        <v>0</v>
      </c>
      <c r="W1265" s="32"/>
      <c r="X1265" s="32"/>
      <c r="Y1265" s="32"/>
      <c r="Z1265" s="32"/>
      <c r="AA1265" s="32"/>
      <c r="AC1265" s="38">
        <f>ABS(M1265-J1265)</f>
        <v>5</v>
      </c>
      <c r="AD1265" s="40"/>
      <c r="AE1265" s="37">
        <v>3</v>
      </c>
      <c r="AF1265" s="37">
        <v>23</v>
      </c>
      <c r="AG1265" s="32"/>
      <c r="AH1265" s="32"/>
      <c r="AI1265" s="32"/>
      <c r="AJ1265" s="37">
        <f>I1265-H1265</f>
        <v>4</v>
      </c>
    </row>
    <row r="1266" spans="1:36" x14ac:dyDescent="0.35">
      <c r="A1266" s="32">
        <v>2745</v>
      </c>
      <c r="B1266" s="32" t="s">
        <v>1615</v>
      </c>
      <c r="C1266" s="32" t="s">
        <v>54</v>
      </c>
      <c r="D1266" s="32" t="s">
        <v>2488</v>
      </c>
      <c r="E1266" s="32" t="s">
        <v>2533</v>
      </c>
      <c r="F1266" s="32" t="str">
        <f t="shared" si="43"/>
        <v>Fundraising-Fund Administrator</v>
      </c>
      <c r="G1266" s="32" t="s">
        <v>42</v>
      </c>
      <c r="H1266" s="36">
        <v>44669.561030092591</v>
      </c>
      <c r="I1266" s="36">
        <v>44670.561030092591</v>
      </c>
      <c r="J1266" s="36">
        <f>I1266+AE1266</f>
        <v>44675.561030092591</v>
      </c>
      <c r="K1266" s="36">
        <f>J1266+AF1266</f>
        <v>44687.561030092591</v>
      </c>
      <c r="L1266" s="38" t="s">
        <v>46</v>
      </c>
      <c r="M1266" s="39">
        <v>44691.561030092591</v>
      </c>
      <c r="N1266" s="32" t="s">
        <v>21</v>
      </c>
      <c r="O1266" s="32"/>
      <c r="P1266" s="36">
        <v>44697.561030092591</v>
      </c>
      <c r="Q1266" s="32" t="s">
        <v>21</v>
      </c>
      <c r="R1266" s="32"/>
      <c r="S1266" s="32"/>
      <c r="T1266" s="36">
        <v>44693.561030092591</v>
      </c>
      <c r="U1266" s="32"/>
      <c r="V1266" s="32">
        <v>0</v>
      </c>
      <c r="W1266" s="32"/>
      <c r="X1266" s="32"/>
      <c r="Y1266" s="32"/>
      <c r="Z1266" s="32"/>
      <c r="AA1266" s="32"/>
      <c r="AC1266" s="38">
        <f>ABS(M1266-J1266)</f>
        <v>16</v>
      </c>
      <c r="AD1266" s="40"/>
      <c r="AE1266" s="37">
        <v>5</v>
      </c>
      <c r="AF1266" s="37">
        <v>12</v>
      </c>
      <c r="AG1266" s="32"/>
      <c r="AH1266" s="32"/>
      <c r="AI1266" s="32"/>
      <c r="AJ1266" s="37">
        <f>I1266-H1266</f>
        <v>1</v>
      </c>
    </row>
    <row r="1267" spans="1:36" x14ac:dyDescent="0.35">
      <c r="A1267" s="32">
        <v>2635</v>
      </c>
      <c r="B1267" s="32" t="s">
        <v>1472</v>
      </c>
      <c r="C1267" s="32" t="s">
        <v>54</v>
      </c>
      <c r="D1267" s="32" t="s">
        <v>2488</v>
      </c>
      <c r="E1267" s="32" t="s">
        <v>2533</v>
      </c>
      <c r="F1267" s="32" t="str">
        <f t="shared" si="43"/>
        <v>Fundraising-Fund Administrator</v>
      </c>
      <c r="G1267" s="32" t="s">
        <v>42</v>
      </c>
      <c r="H1267" s="36">
        <v>44585.196851851855</v>
      </c>
      <c r="I1267" s="36">
        <v>44587.196851851855</v>
      </c>
      <c r="J1267" s="36">
        <f>I1267+AE1267</f>
        <v>44588.196851851855</v>
      </c>
      <c r="K1267" s="36">
        <f>J1267+AF1267</f>
        <v>44594.196851851855</v>
      </c>
      <c r="L1267" s="38" t="s">
        <v>46</v>
      </c>
      <c r="M1267" s="39">
        <v>44591.196851851855</v>
      </c>
      <c r="N1267" s="32" t="s">
        <v>21</v>
      </c>
      <c r="O1267" s="32"/>
      <c r="P1267" s="36">
        <v>44596.196851851855</v>
      </c>
      <c r="Q1267" s="32" t="s">
        <v>21</v>
      </c>
      <c r="R1267" s="32"/>
      <c r="S1267" s="32"/>
      <c r="T1267" s="36">
        <v>44594.196851851855</v>
      </c>
      <c r="U1267" s="32"/>
      <c r="V1267" s="32">
        <v>0</v>
      </c>
      <c r="W1267" s="32"/>
      <c r="X1267" s="32"/>
      <c r="Y1267" s="32"/>
      <c r="Z1267" s="32"/>
      <c r="AA1267" s="32"/>
      <c r="AC1267" s="38">
        <f>ABS(M1267-J1267)</f>
        <v>3</v>
      </c>
      <c r="AD1267" s="40"/>
      <c r="AE1267" s="37">
        <v>1</v>
      </c>
      <c r="AF1267" s="37">
        <v>6</v>
      </c>
      <c r="AG1267" s="32"/>
      <c r="AH1267" s="32"/>
      <c r="AI1267" s="32"/>
      <c r="AJ1267" s="37">
        <f>I1267-H1267</f>
        <v>2</v>
      </c>
    </row>
    <row r="1268" spans="1:36" x14ac:dyDescent="0.35">
      <c r="A1268" s="32">
        <v>2624</v>
      </c>
      <c r="B1268" s="32" t="s">
        <v>1942</v>
      </c>
      <c r="C1268" s="32" t="s">
        <v>54</v>
      </c>
      <c r="D1268" s="32" t="s">
        <v>2488</v>
      </c>
      <c r="E1268" s="32" t="s">
        <v>2533</v>
      </c>
      <c r="F1268" s="32" t="str">
        <f t="shared" si="43"/>
        <v>Fundraising-Fund Administrator</v>
      </c>
      <c r="G1268" s="32" t="s">
        <v>42</v>
      </c>
      <c r="H1268" s="36">
        <v>45097.668356481481</v>
      </c>
      <c r="I1268" s="36">
        <v>45101.668356481481</v>
      </c>
      <c r="J1268" s="36">
        <f>I1268+AE1268</f>
        <v>45102.668356481481</v>
      </c>
      <c r="K1268" s="36">
        <f>J1268+AF1268</f>
        <v>45119.668356481481</v>
      </c>
      <c r="L1268" s="38" t="s">
        <v>46</v>
      </c>
      <c r="M1268" s="39">
        <v>45106.668356481481</v>
      </c>
      <c r="N1268" s="32" t="s">
        <v>48</v>
      </c>
      <c r="O1268" s="32" t="s">
        <v>27</v>
      </c>
      <c r="P1268" s="36"/>
      <c r="Q1268" s="32"/>
      <c r="R1268" s="32"/>
      <c r="S1268" s="32"/>
      <c r="T1268" s="36">
        <v>45109.668356481481</v>
      </c>
      <c r="U1268" s="32"/>
      <c r="V1268" s="32">
        <v>0</v>
      </c>
      <c r="W1268" s="32"/>
      <c r="X1268" s="32"/>
      <c r="Y1268" s="32"/>
      <c r="Z1268" s="32"/>
      <c r="AA1268" s="32" t="s">
        <v>30</v>
      </c>
      <c r="AC1268" s="38">
        <f>ABS(M1268-J1268)</f>
        <v>4</v>
      </c>
      <c r="AD1268" s="40"/>
      <c r="AE1268" s="37">
        <v>1</v>
      </c>
      <c r="AF1268" s="37">
        <v>17</v>
      </c>
      <c r="AG1268" s="32"/>
      <c r="AH1268" s="32"/>
      <c r="AI1268" s="32"/>
      <c r="AJ1268" s="37">
        <f>I1268-H1268</f>
        <v>4</v>
      </c>
    </row>
    <row r="1269" spans="1:36" x14ac:dyDescent="0.35">
      <c r="A1269" s="32">
        <v>2618</v>
      </c>
      <c r="B1269" s="32" t="s">
        <v>1479</v>
      </c>
      <c r="C1269" s="32" t="s">
        <v>54</v>
      </c>
      <c r="D1269" s="32" t="s">
        <v>2488</v>
      </c>
      <c r="E1269" s="32" t="s">
        <v>2533</v>
      </c>
      <c r="F1269" s="32" t="str">
        <f t="shared" si="43"/>
        <v>Fundraising-Fund Administrator</v>
      </c>
      <c r="G1269" s="32" t="s">
        <v>42</v>
      </c>
      <c r="H1269" s="36">
        <v>44930.379525462966</v>
      </c>
      <c r="I1269" s="36">
        <v>44932.379525462966</v>
      </c>
      <c r="J1269" s="36">
        <f>I1269+AE1269</f>
        <v>44936.379525462966</v>
      </c>
      <c r="K1269" s="36">
        <f>J1269+AF1269</f>
        <v>44956.379525462966</v>
      </c>
      <c r="L1269" s="38" t="s">
        <v>46</v>
      </c>
      <c r="M1269" s="39">
        <v>44942.379525462966</v>
      </c>
      <c r="N1269" s="32" t="s">
        <v>21</v>
      </c>
      <c r="O1269" s="32"/>
      <c r="P1269" s="36">
        <v>44948.379525462966</v>
      </c>
      <c r="Q1269" s="32" t="s">
        <v>21</v>
      </c>
      <c r="R1269" s="32"/>
      <c r="S1269" s="32"/>
      <c r="T1269" s="36">
        <v>44946.379525462966</v>
      </c>
      <c r="U1269" s="32"/>
      <c r="V1269" s="32">
        <v>0</v>
      </c>
      <c r="W1269" s="32"/>
      <c r="X1269" s="32"/>
      <c r="Y1269" s="32"/>
      <c r="Z1269" s="32"/>
      <c r="AA1269" s="32"/>
      <c r="AC1269" s="38">
        <f>ABS(M1269-J1269)</f>
        <v>6</v>
      </c>
      <c r="AD1269" s="40"/>
      <c r="AE1269" s="37">
        <v>4</v>
      </c>
      <c r="AF1269" s="37">
        <v>20</v>
      </c>
      <c r="AG1269" s="32"/>
      <c r="AH1269" s="32"/>
      <c r="AI1269" s="32"/>
      <c r="AJ1269" s="37">
        <f>I1269-H1269</f>
        <v>2</v>
      </c>
    </row>
    <row r="1270" spans="1:36" x14ac:dyDescent="0.35">
      <c r="A1270" s="32">
        <v>2617</v>
      </c>
      <c r="B1270" s="32" t="s">
        <v>1562</v>
      </c>
      <c r="C1270" s="32" t="s">
        <v>54</v>
      </c>
      <c r="D1270" s="32" t="s">
        <v>2488</v>
      </c>
      <c r="E1270" s="32" t="s">
        <v>2533</v>
      </c>
      <c r="F1270" s="32" t="str">
        <f t="shared" si="43"/>
        <v>Fundraising-Fund Administrator</v>
      </c>
      <c r="G1270" s="32" t="s">
        <v>42</v>
      </c>
      <c r="H1270" s="36">
        <v>44931.379525462966</v>
      </c>
      <c r="I1270" s="36">
        <v>44935.379525462966</v>
      </c>
      <c r="J1270" s="36">
        <f>I1270+AE1270</f>
        <v>44936.379525462966</v>
      </c>
      <c r="K1270" s="36">
        <f>J1270+AF1270</f>
        <v>44954.379525462966</v>
      </c>
      <c r="L1270" s="38" t="s">
        <v>46</v>
      </c>
      <c r="M1270" s="39">
        <v>44952.379525462966</v>
      </c>
      <c r="N1270" s="32" t="s">
        <v>21</v>
      </c>
      <c r="O1270" s="32"/>
      <c r="P1270" s="36">
        <v>44957.379525462966</v>
      </c>
      <c r="Q1270" s="32" t="s">
        <v>21</v>
      </c>
      <c r="R1270" s="32"/>
      <c r="S1270" s="32"/>
      <c r="T1270" s="36">
        <v>44956.379525462966</v>
      </c>
      <c r="U1270" s="32"/>
      <c r="V1270" s="32">
        <v>0</v>
      </c>
      <c r="W1270" s="32"/>
      <c r="X1270" s="32"/>
      <c r="Y1270" s="32"/>
      <c r="Z1270" s="32"/>
      <c r="AA1270" s="32"/>
      <c r="AC1270" s="38">
        <f>ABS(M1270-J1270)</f>
        <v>16</v>
      </c>
      <c r="AD1270" s="40"/>
      <c r="AE1270" s="37">
        <v>1</v>
      </c>
      <c r="AF1270" s="37">
        <v>18</v>
      </c>
      <c r="AG1270" s="32"/>
      <c r="AH1270" s="32"/>
      <c r="AI1270" s="32"/>
      <c r="AJ1270" s="37">
        <f>I1270-H1270</f>
        <v>4</v>
      </c>
    </row>
    <row r="1271" spans="1:36" x14ac:dyDescent="0.35">
      <c r="A1271" s="32">
        <v>2597</v>
      </c>
      <c r="B1271" s="32" t="s">
        <v>2019</v>
      </c>
      <c r="C1271" s="32" t="s">
        <v>54</v>
      </c>
      <c r="D1271" s="32" t="s">
        <v>2488</v>
      </c>
      <c r="E1271" s="32" t="s">
        <v>2533</v>
      </c>
      <c r="F1271" s="32" t="str">
        <f t="shared" si="43"/>
        <v>Fundraising-Fund Administrator</v>
      </c>
      <c r="G1271" s="32" t="s">
        <v>42</v>
      </c>
      <c r="H1271" s="36">
        <v>44944.403136574074</v>
      </c>
      <c r="I1271" s="36">
        <v>44947.403136574074</v>
      </c>
      <c r="J1271" s="36">
        <f>I1271+AE1271</f>
        <v>44952.403136574074</v>
      </c>
      <c r="K1271" s="36">
        <f>J1271+AF1271</f>
        <v>44975.403136574074</v>
      </c>
      <c r="L1271" s="38" t="s">
        <v>46</v>
      </c>
      <c r="M1271" s="39">
        <v>44967.403136574074</v>
      </c>
      <c r="N1271" s="32" t="s">
        <v>48</v>
      </c>
      <c r="O1271" s="32" t="s">
        <v>26</v>
      </c>
      <c r="P1271" s="36"/>
      <c r="Q1271" s="32"/>
      <c r="R1271" s="32"/>
      <c r="S1271" s="32"/>
      <c r="T1271" s="36"/>
      <c r="U1271" s="32"/>
      <c r="V1271" s="32">
        <v>0</v>
      </c>
      <c r="W1271" s="32"/>
      <c r="X1271" s="32"/>
      <c r="Y1271" s="32"/>
      <c r="Z1271" s="32"/>
      <c r="AA1271" s="32" t="s">
        <v>30</v>
      </c>
      <c r="AC1271" s="38">
        <f>ABS(M1271-J1271)</f>
        <v>15</v>
      </c>
      <c r="AD1271" s="40"/>
      <c r="AE1271" s="37">
        <v>5</v>
      </c>
      <c r="AF1271" s="37">
        <v>23</v>
      </c>
      <c r="AG1271" s="32"/>
      <c r="AH1271" s="32"/>
      <c r="AI1271" s="32"/>
      <c r="AJ1271" s="37">
        <f>I1271-H1271</f>
        <v>3</v>
      </c>
    </row>
    <row r="1272" spans="1:36" x14ac:dyDescent="0.35">
      <c r="A1272" s="32">
        <v>2593</v>
      </c>
      <c r="B1272" s="32" t="s">
        <v>2322</v>
      </c>
      <c r="C1272" s="32" t="s">
        <v>54</v>
      </c>
      <c r="D1272" s="32" t="s">
        <v>2488</v>
      </c>
      <c r="E1272" s="32" t="s">
        <v>2533</v>
      </c>
      <c r="F1272" s="32" t="str">
        <f t="shared" si="43"/>
        <v>Fundraising-Fund Administrator</v>
      </c>
      <c r="G1272" s="32" t="s">
        <v>42</v>
      </c>
      <c r="H1272" s="36">
        <v>44945.403136574074</v>
      </c>
      <c r="I1272" s="36">
        <v>44949.403136574074</v>
      </c>
      <c r="J1272" s="36">
        <f>I1272+AE1272</f>
        <v>44952.403136574074</v>
      </c>
      <c r="K1272" s="36">
        <f>J1272+AF1272</f>
        <v>44958.403136574074</v>
      </c>
      <c r="L1272" s="38" t="s">
        <v>46</v>
      </c>
      <c r="M1272" s="39">
        <v>44956.403136574074</v>
      </c>
      <c r="N1272" s="32" t="s">
        <v>48</v>
      </c>
      <c r="O1272" s="32" t="s">
        <v>26</v>
      </c>
      <c r="P1272" s="36"/>
      <c r="Q1272" s="32"/>
      <c r="R1272" s="32"/>
      <c r="S1272" s="32"/>
      <c r="T1272" s="36">
        <v>44958.403136574074</v>
      </c>
      <c r="U1272" s="32"/>
      <c r="V1272" s="32">
        <v>0</v>
      </c>
      <c r="W1272" s="32"/>
      <c r="X1272" s="32"/>
      <c r="Y1272" s="32"/>
      <c r="Z1272" s="32"/>
      <c r="AA1272" s="32" t="s">
        <v>31</v>
      </c>
      <c r="AC1272" s="38">
        <f>ABS(M1272-J1272)</f>
        <v>4</v>
      </c>
      <c r="AD1272" s="40"/>
      <c r="AE1272" s="37">
        <v>3</v>
      </c>
      <c r="AF1272" s="37">
        <v>6</v>
      </c>
      <c r="AG1272" s="32"/>
      <c r="AH1272" s="32"/>
      <c r="AI1272" s="32"/>
      <c r="AJ1272" s="37">
        <f>I1272-H1272</f>
        <v>4</v>
      </c>
    </row>
    <row r="1273" spans="1:36" x14ac:dyDescent="0.35">
      <c r="A1273" s="32">
        <v>2574</v>
      </c>
      <c r="B1273" s="32" t="s">
        <v>2321</v>
      </c>
      <c r="C1273" s="32" t="s">
        <v>54</v>
      </c>
      <c r="D1273" s="32" t="s">
        <v>2488</v>
      </c>
      <c r="E1273" s="32" t="s">
        <v>2533</v>
      </c>
      <c r="F1273" s="32" t="str">
        <f t="shared" si="43"/>
        <v>Fundraising-Fund Administrator</v>
      </c>
      <c r="G1273" s="32" t="s">
        <v>42</v>
      </c>
      <c r="H1273" s="36">
        <v>44638.718425925923</v>
      </c>
      <c r="I1273" s="36">
        <v>44641.718425925923</v>
      </c>
      <c r="J1273" s="36">
        <f>I1273+AE1273</f>
        <v>44645.718425925923</v>
      </c>
      <c r="K1273" s="36">
        <f>J1273+AF1273</f>
        <v>44668.718425925923</v>
      </c>
      <c r="L1273" s="38" t="s">
        <v>46</v>
      </c>
      <c r="M1273" s="39">
        <v>44650.718425925923</v>
      </c>
      <c r="N1273" s="32" t="s">
        <v>48</v>
      </c>
      <c r="O1273" s="32" t="s">
        <v>25</v>
      </c>
      <c r="P1273" s="36"/>
      <c r="Q1273" s="32"/>
      <c r="R1273" s="32"/>
      <c r="S1273" s="32"/>
      <c r="T1273" s="36">
        <v>44654.718425925923</v>
      </c>
      <c r="U1273" s="32"/>
      <c r="V1273" s="32">
        <v>0</v>
      </c>
      <c r="W1273" s="32"/>
      <c r="X1273" s="32"/>
      <c r="Y1273" s="32"/>
      <c r="Z1273" s="32"/>
      <c r="AA1273" s="32" t="s">
        <v>31</v>
      </c>
      <c r="AC1273" s="38">
        <f>ABS(M1273-J1273)</f>
        <v>5</v>
      </c>
      <c r="AD1273" s="40"/>
      <c r="AE1273" s="37">
        <v>4</v>
      </c>
      <c r="AF1273" s="37">
        <v>23</v>
      </c>
      <c r="AG1273" s="32"/>
      <c r="AH1273" s="32"/>
      <c r="AI1273" s="32"/>
      <c r="AJ1273" s="37">
        <f>I1273-H1273</f>
        <v>3</v>
      </c>
    </row>
    <row r="1274" spans="1:36" x14ac:dyDescent="0.35">
      <c r="A1274" s="32">
        <v>2429</v>
      </c>
      <c r="B1274" s="32" t="s">
        <v>2231</v>
      </c>
      <c r="C1274" s="32" t="s">
        <v>54</v>
      </c>
      <c r="D1274" s="32" t="s">
        <v>2488</v>
      </c>
      <c r="E1274" s="32" t="s">
        <v>2533</v>
      </c>
      <c r="F1274" s="32" t="str">
        <f t="shared" si="43"/>
        <v>Fundraising-Fund Administrator</v>
      </c>
      <c r="G1274" s="32" t="s">
        <v>42</v>
      </c>
      <c r="H1274" s="36">
        <v>44832.25509259259</v>
      </c>
      <c r="I1274" s="36">
        <v>44835.25509259259</v>
      </c>
      <c r="J1274" s="36">
        <f>I1274+AE1274</f>
        <v>44841.25509259259</v>
      </c>
      <c r="K1274" s="36">
        <f>J1274+AF1274</f>
        <v>44853.25509259259</v>
      </c>
      <c r="L1274" s="38" t="s">
        <v>46</v>
      </c>
      <c r="M1274" s="39">
        <v>44848.25509259259</v>
      </c>
      <c r="N1274" s="32" t="s">
        <v>48</v>
      </c>
      <c r="O1274" s="32" t="s">
        <v>24</v>
      </c>
      <c r="P1274" s="36"/>
      <c r="Q1274" s="32"/>
      <c r="R1274" s="32"/>
      <c r="S1274" s="32"/>
      <c r="T1274" s="36">
        <v>44851.25509259259</v>
      </c>
      <c r="U1274" s="32"/>
      <c r="V1274" s="32">
        <v>0</v>
      </c>
      <c r="W1274" s="32"/>
      <c r="X1274" s="32"/>
      <c r="Y1274" s="32"/>
      <c r="Z1274" s="32"/>
      <c r="AA1274" s="32" t="s">
        <v>31</v>
      </c>
      <c r="AC1274" s="38">
        <f>ABS(M1274-J1274)</f>
        <v>7</v>
      </c>
      <c r="AD1274" s="40"/>
      <c r="AE1274" s="37">
        <v>6</v>
      </c>
      <c r="AF1274" s="37">
        <v>12</v>
      </c>
      <c r="AG1274" s="32"/>
      <c r="AH1274" s="32"/>
      <c r="AI1274" s="32"/>
      <c r="AJ1274" s="37">
        <f>I1274-H1274</f>
        <v>3</v>
      </c>
    </row>
    <row r="1275" spans="1:36" x14ac:dyDescent="0.35">
      <c r="A1275" s="32">
        <v>2424</v>
      </c>
      <c r="B1275" s="32" t="s">
        <v>2162</v>
      </c>
      <c r="C1275" s="32" t="s">
        <v>54</v>
      </c>
      <c r="D1275" s="32" t="s">
        <v>2488</v>
      </c>
      <c r="E1275" s="32" t="s">
        <v>2533</v>
      </c>
      <c r="F1275" s="32" t="str">
        <f t="shared" si="43"/>
        <v>Fundraising-Fund Administrator</v>
      </c>
      <c r="G1275" s="32" t="s">
        <v>42</v>
      </c>
      <c r="H1275" s="36">
        <v>44832.25509259259</v>
      </c>
      <c r="I1275" s="36">
        <v>44835.25509259259</v>
      </c>
      <c r="J1275" s="36">
        <f>I1275+AE1275</f>
        <v>44841.25509259259</v>
      </c>
      <c r="K1275" s="36">
        <f>J1275+AF1275</f>
        <v>44846.25509259259</v>
      </c>
      <c r="L1275" s="38" t="s">
        <v>46</v>
      </c>
      <c r="M1275" s="39">
        <v>44850.25509259259</v>
      </c>
      <c r="N1275" s="32" t="s">
        <v>48</v>
      </c>
      <c r="O1275" s="32" t="s">
        <v>27</v>
      </c>
      <c r="P1275" s="36"/>
      <c r="Q1275" s="32"/>
      <c r="R1275" s="32"/>
      <c r="S1275" s="32"/>
      <c r="T1275" s="36"/>
      <c r="U1275" s="32"/>
      <c r="V1275" s="32">
        <v>0</v>
      </c>
      <c r="W1275" s="32"/>
      <c r="X1275" s="32"/>
      <c r="Y1275" s="32"/>
      <c r="Z1275" s="32"/>
      <c r="AA1275" s="32" t="s">
        <v>31</v>
      </c>
      <c r="AC1275" s="38">
        <f>ABS(M1275-J1275)</f>
        <v>9</v>
      </c>
      <c r="AD1275" s="40"/>
      <c r="AE1275" s="37">
        <v>6</v>
      </c>
      <c r="AF1275" s="37">
        <v>5</v>
      </c>
      <c r="AG1275" s="32"/>
      <c r="AH1275" s="32"/>
      <c r="AI1275" s="32"/>
      <c r="AJ1275" s="37">
        <f>I1275-H1275</f>
        <v>3</v>
      </c>
    </row>
    <row r="1276" spans="1:36" x14ac:dyDescent="0.35">
      <c r="A1276" s="32">
        <v>2400</v>
      </c>
      <c r="B1276" s="32" t="s">
        <v>2238</v>
      </c>
      <c r="C1276" s="32" t="s">
        <v>54</v>
      </c>
      <c r="D1276" s="32" t="s">
        <v>2488</v>
      </c>
      <c r="E1276" s="32" t="s">
        <v>2533</v>
      </c>
      <c r="F1276" s="32" t="str">
        <f t="shared" si="43"/>
        <v>Fundraising-Fund Administrator</v>
      </c>
      <c r="G1276" s="32" t="s">
        <v>42</v>
      </c>
      <c r="H1276" s="36">
        <v>45125.731192129628</v>
      </c>
      <c r="I1276" s="36">
        <v>45126.731192129628</v>
      </c>
      <c r="J1276" s="36">
        <f>I1276+AE1276</f>
        <v>45131.731192129628</v>
      </c>
      <c r="K1276" s="36">
        <f>J1276+AF1276</f>
        <v>45145.731192129628</v>
      </c>
      <c r="L1276" s="38" t="s">
        <v>46</v>
      </c>
      <c r="M1276" s="39">
        <v>45137.731192129628</v>
      </c>
      <c r="N1276" s="32" t="s">
        <v>48</v>
      </c>
      <c r="O1276" s="32" t="s">
        <v>28</v>
      </c>
      <c r="P1276" s="36"/>
      <c r="Q1276" s="32"/>
      <c r="R1276" s="32"/>
      <c r="S1276" s="32"/>
      <c r="T1276" s="36">
        <v>45139.731192129628</v>
      </c>
      <c r="U1276" s="32"/>
      <c r="V1276" s="32">
        <v>0</v>
      </c>
      <c r="W1276" s="32"/>
      <c r="X1276" s="32"/>
      <c r="Y1276" s="32"/>
      <c r="Z1276" s="32"/>
      <c r="AA1276" s="32" t="s">
        <v>31</v>
      </c>
      <c r="AC1276" s="38">
        <f>ABS(M1276-J1276)</f>
        <v>6</v>
      </c>
      <c r="AD1276" s="40"/>
      <c r="AE1276" s="37">
        <v>5</v>
      </c>
      <c r="AF1276" s="37">
        <v>14</v>
      </c>
      <c r="AG1276" s="32"/>
      <c r="AH1276" s="32"/>
      <c r="AI1276" s="32"/>
      <c r="AJ1276" s="37">
        <f>I1276-H1276</f>
        <v>1</v>
      </c>
    </row>
    <row r="1277" spans="1:36" x14ac:dyDescent="0.35">
      <c r="A1277" s="32">
        <v>2392</v>
      </c>
      <c r="B1277" s="32" t="s">
        <v>1768</v>
      </c>
      <c r="C1277" s="32" t="s">
        <v>54</v>
      </c>
      <c r="D1277" s="32" t="s">
        <v>2488</v>
      </c>
      <c r="E1277" s="32" t="s">
        <v>2533</v>
      </c>
      <c r="F1277" s="32" t="str">
        <f t="shared" si="43"/>
        <v>Fundraising-Fund Administrator</v>
      </c>
      <c r="G1277" s="32" t="s">
        <v>42</v>
      </c>
      <c r="H1277" s="36">
        <v>45122.731192129628</v>
      </c>
      <c r="I1277" s="36">
        <v>45125.731192129628</v>
      </c>
      <c r="J1277" s="36">
        <f>I1277+AE1277</f>
        <v>45131.731192129628</v>
      </c>
      <c r="K1277" s="36">
        <f>J1277+AF1277</f>
        <v>45159.731192129628</v>
      </c>
      <c r="L1277" s="38" t="s">
        <v>46</v>
      </c>
      <c r="M1277" s="39">
        <v>45143.731192129628</v>
      </c>
      <c r="N1277" s="32" t="s">
        <v>48</v>
      </c>
      <c r="O1277" s="32" t="s">
        <v>27</v>
      </c>
      <c r="P1277" s="36"/>
      <c r="Q1277" s="32"/>
      <c r="R1277" s="32"/>
      <c r="S1277" s="32"/>
      <c r="T1277" s="36"/>
      <c r="U1277" s="32"/>
      <c r="V1277" s="32">
        <v>0</v>
      </c>
      <c r="W1277" s="32"/>
      <c r="X1277" s="32"/>
      <c r="Y1277" s="32"/>
      <c r="Z1277" s="32"/>
      <c r="AA1277" s="32" t="s">
        <v>30</v>
      </c>
      <c r="AC1277" s="38">
        <f>ABS(M1277-J1277)</f>
        <v>12</v>
      </c>
      <c r="AD1277" s="40"/>
      <c r="AE1277" s="37">
        <v>6</v>
      </c>
      <c r="AF1277" s="37">
        <v>28</v>
      </c>
      <c r="AG1277" s="32"/>
      <c r="AH1277" s="32"/>
      <c r="AI1277" s="32"/>
      <c r="AJ1277" s="37">
        <f>I1277-H1277</f>
        <v>3</v>
      </c>
    </row>
    <row r="1278" spans="1:36" x14ac:dyDescent="0.35">
      <c r="A1278" s="32">
        <v>2391</v>
      </c>
      <c r="B1278" s="32" t="s">
        <v>1530</v>
      </c>
      <c r="C1278" s="32" t="s">
        <v>54</v>
      </c>
      <c r="D1278" s="32" t="s">
        <v>2488</v>
      </c>
      <c r="E1278" s="32" t="s">
        <v>2533</v>
      </c>
      <c r="F1278" s="32" t="str">
        <f t="shared" si="43"/>
        <v>Fundraising-Fund Administrator</v>
      </c>
      <c r="G1278" s="32" t="s">
        <v>42</v>
      </c>
      <c r="H1278" s="36">
        <v>45127.731192129628</v>
      </c>
      <c r="I1278" s="36">
        <v>45129.731192129628</v>
      </c>
      <c r="J1278" s="36">
        <f>I1278+AE1278</f>
        <v>45131.731192129628</v>
      </c>
      <c r="K1278" s="36">
        <f>J1278+AF1278</f>
        <v>45146.731192129628</v>
      </c>
      <c r="L1278" s="38" t="s">
        <v>46</v>
      </c>
      <c r="M1278" s="39">
        <v>45147.731192129628</v>
      </c>
      <c r="N1278" s="32" t="s">
        <v>21</v>
      </c>
      <c r="O1278" s="32"/>
      <c r="P1278" s="36">
        <v>45151.731192129628</v>
      </c>
      <c r="Q1278" s="32" t="s">
        <v>21</v>
      </c>
      <c r="R1278" s="32"/>
      <c r="S1278" s="32"/>
      <c r="T1278" s="36">
        <v>45150.731192129628</v>
      </c>
      <c r="U1278" s="32"/>
      <c r="V1278" s="32">
        <v>0</v>
      </c>
      <c r="W1278" s="32"/>
      <c r="X1278" s="32"/>
      <c r="Y1278" s="32"/>
      <c r="Z1278" s="32"/>
      <c r="AA1278" s="32"/>
      <c r="AC1278" s="38">
        <f>ABS(M1278-J1278)</f>
        <v>16</v>
      </c>
      <c r="AD1278" s="40"/>
      <c r="AE1278" s="37">
        <v>2</v>
      </c>
      <c r="AF1278" s="37">
        <v>15</v>
      </c>
      <c r="AG1278" s="32"/>
      <c r="AH1278" s="32"/>
      <c r="AI1278" s="32"/>
      <c r="AJ1278" s="37">
        <f>I1278-H1278</f>
        <v>2</v>
      </c>
    </row>
    <row r="1279" spans="1:36" x14ac:dyDescent="0.35">
      <c r="A1279" s="32">
        <v>2040</v>
      </c>
      <c r="B1279" s="32" t="s">
        <v>1937</v>
      </c>
      <c r="C1279" s="32" t="s">
        <v>54</v>
      </c>
      <c r="D1279" s="32" t="s">
        <v>2488</v>
      </c>
      <c r="E1279" s="32" t="s">
        <v>2533</v>
      </c>
      <c r="F1279" s="32" t="str">
        <f t="shared" si="43"/>
        <v>Fundraising-Fund Administrator</v>
      </c>
      <c r="G1279" s="32" t="s">
        <v>42</v>
      </c>
      <c r="H1279" s="36">
        <v>44647.861122685186</v>
      </c>
      <c r="I1279" s="36">
        <v>44650.861122685186</v>
      </c>
      <c r="J1279" s="36">
        <f>I1279+AE1279</f>
        <v>44652.861122685186</v>
      </c>
      <c r="K1279" s="36">
        <f>J1279+AF1279</f>
        <v>44668.861122685186</v>
      </c>
      <c r="L1279" s="38" t="s">
        <v>46</v>
      </c>
      <c r="M1279" s="39">
        <v>44657.861122685186</v>
      </c>
      <c r="N1279" s="32" t="s">
        <v>48</v>
      </c>
      <c r="O1279" s="32" t="s">
        <v>26</v>
      </c>
      <c r="P1279" s="36"/>
      <c r="Q1279" s="32"/>
      <c r="R1279" s="32"/>
      <c r="S1279" s="32"/>
      <c r="T1279" s="36"/>
      <c r="U1279" s="32"/>
      <c r="V1279" s="32">
        <v>0</v>
      </c>
      <c r="W1279" s="32"/>
      <c r="X1279" s="32"/>
      <c r="Y1279" s="32"/>
      <c r="Z1279" s="32"/>
      <c r="AA1279" s="32" t="s">
        <v>30</v>
      </c>
      <c r="AC1279" s="38">
        <f>ABS(M1279-J1279)</f>
        <v>5</v>
      </c>
      <c r="AD1279" s="40"/>
      <c r="AE1279" s="37">
        <v>2</v>
      </c>
      <c r="AF1279" s="37">
        <v>16</v>
      </c>
      <c r="AG1279" s="32"/>
      <c r="AH1279" s="32"/>
      <c r="AI1279" s="32"/>
      <c r="AJ1279" s="37">
        <f>I1279-H1279</f>
        <v>3</v>
      </c>
    </row>
    <row r="1280" spans="1:36" x14ac:dyDescent="0.35">
      <c r="A1280" s="32">
        <v>2036</v>
      </c>
      <c r="B1280" s="32" t="s">
        <v>2318</v>
      </c>
      <c r="C1280" s="32" t="s">
        <v>54</v>
      </c>
      <c r="D1280" s="32" t="s">
        <v>2488</v>
      </c>
      <c r="E1280" s="32" t="s">
        <v>2533</v>
      </c>
      <c r="F1280" s="32" t="str">
        <f t="shared" si="43"/>
        <v>Fundraising-Fund Administrator</v>
      </c>
      <c r="G1280" s="32" t="s">
        <v>42</v>
      </c>
      <c r="H1280" s="36">
        <v>44646.861122685186</v>
      </c>
      <c r="I1280" s="36">
        <v>44649.861122685186</v>
      </c>
      <c r="J1280" s="36">
        <f>I1280+AE1280</f>
        <v>44652.861122685186</v>
      </c>
      <c r="K1280" s="36">
        <f>J1280+AF1280</f>
        <v>44682.861122685186</v>
      </c>
      <c r="L1280" s="38" t="s">
        <v>46</v>
      </c>
      <c r="M1280" s="39">
        <v>44657.861122685186</v>
      </c>
      <c r="N1280" s="32" t="s">
        <v>48</v>
      </c>
      <c r="O1280" s="32" t="s">
        <v>26</v>
      </c>
      <c r="P1280" s="36"/>
      <c r="Q1280" s="32"/>
      <c r="R1280" s="32"/>
      <c r="S1280" s="32"/>
      <c r="T1280" s="36"/>
      <c r="U1280" s="32"/>
      <c r="V1280" s="32">
        <v>0</v>
      </c>
      <c r="W1280" s="32"/>
      <c r="X1280" s="32"/>
      <c r="Y1280" s="32"/>
      <c r="Z1280" s="32"/>
      <c r="AA1280" s="32" t="s">
        <v>31</v>
      </c>
      <c r="AC1280" s="38">
        <f>ABS(M1280-J1280)</f>
        <v>5</v>
      </c>
      <c r="AD1280" s="40"/>
      <c r="AE1280" s="37">
        <v>3</v>
      </c>
      <c r="AF1280" s="37">
        <v>30</v>
      </c>
      <c r="AG1280" s="32"/>
      <c r="AH1280" s="32"/>
      <c r="AI1280" s="32"/>
      <c r="AJ1280" s="37">
        <f>I1280-H1280</f>
        <v>3</v>
      </c>
    </row>
    <row r="1281" spans="1:36" x14ac:dyDescent="0.35">
      <c r="A1281" s="32">
        <v>2035</v>
      </c>
      <c r="B1281" s="32" t="s">
        <v>1881</v>
      </c>
      <c r="C1281" s="32" t="s">
        <v>54</v>
      </c>
      <c r="D1281" s="32" t="s">
        <v>2488</v>
      </c>
      <c r="E1281" s="32" t="s">
        <v>2533</v>
      </c>
      <c r="F1281" s="32" t="str">
        <f t="shared" si="43"/>
        <v>Fundraising-Fund Administrator</v>
      </c>
      <c r="G1281" s="32" t="s">
        <v>42</v>
      </c>
      <c r="H1281" s="36">
        <v>44645.861122685186</v>
      </c>
      <c r="I1281" s="36">
        <v>44646.861122685186</v>
      </c>
      <c r="J1281" s="36">
        <f>I1281+AE1281</f>
        <v>44652.861122685186</v>
      </c>
      <c r="K1281" s="36">
        <f>J1281+AF1281</f>
        <v>44678.861122685186</v>
      </c>
      <c r="L1281" s="38" t="s">
        <v>46</v>
      </c>
      <c r="M1281" s="39">
        <v>44663.861122685186</v>
      </c>
      <c r="N1281" s="32" t="s">
        <v>48</v>
      </c>
      <c r="O1281" s="32" t="s">
        <v>27</v>
      </c>
      <c r="P1281" s="36"/>
      <c r="Q1281" s="32"/>
      <c r="R1281" s="32"/>
      <c r="S1281" s="32"/>
      <c r="T1281" s="36"/>
      <c r="U1281" s="32"/>
      <c r="V1281" s="32">
        <v>0</v>
      </c>
      <c r="W1281" s="32"/>
      <c r="X1281" s="32"/>
      <c r="Y1281" s="32"/>
      <c r="Z1281" s="32"/>
      <c r="AA1281" s="32" t="s">
        <v>30</v>
      </c>
      <c r="AC1281" s="38">
        <f>ABS(M1281-J1281)</f>
        <v>11</v>
      </c>
      <c r="AD1281" s="40"/>
      <c r="AE1281" s="37">
        <v>6</v>
      </c>
      <c r="AF1281" s="37">
        <v>26</v>
      </c>
      <c r="AG1281" s="32"/>
      <c r="AH1281" s="32"/>
      <c r="AI1281" s="32"/>
      <c r="AJ1281" s="37">
        <f>I1281-H1281</f>
        <v>1</v>
      </c>
    </row>
    <row r="1282" spans="1:36" x14ac:dyDescent="0.35">
      <c r="A1282" s="32">
        <v>2033</v>
      </c>
      <c r="B1282" s="32" t="s">
        <v>1613</v>
      </c>
      <c r="C1282" s="32" t="s">
        <v>54</v>
      </c>
      <c r="D1282" s="32" t="s">
        <v>2488</v>
      </c>
      <c r="E1282" s="32" t="s">
        <v>2533</v>
      </c>
      <c r="F1282" s="32" t="str">
        <f t="shared" si="43"/>
        <v>Fundraising-Fund Administrator</v>
      </c>
      <c r="G1282" s="32" t="s">
        <v>42</v>
      </c>
      <c r="H1282" s="36">
        <v>44642.861122685186</v>
      </c>
      <c r="I1282" s="36">
        <v>44646.861122685186</v>
      </c>
      <c r="J1282" s="36">
        <f>I1282+AE1282</f>
        <v>44652.861122685186</v>
      </c>
      <c r="K1282" s="36">
        <f>J1282+AF1282</f>
        <v>44667.861122685186</v>
      </c>
      <c r="L1282" s="38" t="s">
        <v>46</v>
      </c>
      <c r="M1282" s="39">
        <v>44656.861122685186</v>
      </c>
      <c r="N1282" s="32" t="s">
        <v>21</v>
      </c>
      <c r="O1282" s="32"/>
      <c r="P1282" s="36">
        <v>44658.861122685186</v>
      </c>
      <c r="Q1282" s="32" t="s">
        <v>21</v>
      </c>
      <c r="R1282" s="32"/>
      <c r="S1282" s="32"/>
      <c r="T1282" s="36">
        <v>44657.861122685186</v>
      </c>
      <c r="U1282" s="32"/>
      <c r="V1282" s="32">
        <v>0</v>
      </c>
      <c r="W1282" s="32"/>
      <c r="X1282" s="32"/>
      <c r="Y1282" s="32"/>
      <c r="Z1282" s="32"/>
      <c r="AA1282" s="32"/>
      <c r="AC1282" s="38">
        <f>ABS(M1282-J1282)</f>
        <v>4</v>
      </c>
      <c r="AD1282" s="40"/>
      <c r="AE1282" s="37">
        <v>6</v>
      </c>
      <c r="AF1282" s="37">
        <v>15</v>
      </c>
      <c r="AG1282" s="32"/>
      <c r="AH1282" s="32"/>
      <c r="AI1282" s="32"/>
      <c r="AJ1282" s="37">
        <f>I1282-H1282</f>
        <v>4</v>
      </c>
    </row>
    <row r="1283" spans="1:36" x14ac:dyDescent="0.35">
      <c r="A1283" s="32">
        <v>1933</v>
      </c>
      <c r="B1283" s="32" t="s">
        <v>1724</v>
      </c>
      <c r="C1283" s="32" t="s">
        <v>54</v>
      </c>
      <c r="D1283" s="32" t="s">
        <v>2488</v>
      </c>
      <c r="E1283" s="32" t="s">
        <v>2533</v>
      </c>
      <c r="F1283" s="32" t="str">
        <f t="shared" ref="F1283:F1346" si="45">_xlfn.CONCAT(C1283,"-",E1283)</f>
        <v>Fundraising-Fund Administrator</v>
      </c>
      <c r="G1283" s="32" t="s">
        <v>42</v>
      </c>
      <c r="H1283" s="36">
        <v>45179.30609953704</v>
      </c>
      <c r="I1283" s="36">
        <v>45183.30609953704</v>
      </c>
      <c r="J1283" s="36">
        <f>I1283+AE1283</f>
        <v>45184.30609953704</v>
      </c>
      <c r="K1283" s="36">
        <f>J1283+AF1283</f>
        <v>45193.30609953704</v>
      </c>
      <c r="L1283" s="38" t="s">
        <v>46</v>
      </c>
      <c r="M1283" s="39">
        <v>45198.30609953704</v>
      </c>
      <c r="N1283" s="32" t="s">
        <v>22</v>
      </c>
      <c r="O1283" s="32"/>
      <c r="P1283" s="36">
        <v>45201.30609953704</v>
      </c>
      <c r="Q1283" s="32" t="s">
        <v>22</v>
      </c>
      <c r="R1283" s="32"/>
      <c r="S1283" s="32"/>
      <c r="T1283" s="36">
        <v>45200.30609953704</v>
      </c>
      <c r="U1283" s="32"/>
      <c r="V1283" s="32">
        <v>0</v>
      </c>
      <c r="W1283" s="32"/>
      <c r="X1283" s="32"/>
      <c r="Y1283" s="32"/>
      <c r="Z1283" s="32"/>
      <c r="AA1283" s="32"/>
      <c r="AC1283" s="38">
        <f>ABS(M1283-J1283)</f>
        <v>14</v>
      </c>
      <c r="AD1283" s="40"/>
      <c r="AE1283" s="37">
        <v>1</v>
      </c>
      <c r="AF1283" s="37">
        <v>9</v>
      </c>
      <c r="AG1283" s="32"/>
      <c r="AH1283" s="32"/>
      <c r="AI1283" s="32"/>
      <c r="AJ1283" s="37">
        <f>I1283-H1283</f>
        <v>4</v>
      </c>
    </row>
    <row r="1284" spans="1:36" x14ac:dyDescent="0.35">
      <c r="A1284" s="32">
        <v>1873</v>
      </c>
      <c r="B1284" s="32" t="s">
        <v>1727</v>
      </c>
      <c r="C1284" s="32" t="s">
        <v>54</v>
      </c>
      <c r="D1284" s="32" t="s">
        <v>2488</v>
      </c>
      <c r="E1284" s="32" t="s">
        <v>2533</v>
      </c>
      <c r="F1284" s="32" t="str">
        <f t="shared" si="45"/>
        <v>Fundraising-Fund Administrator</v>
      </c>
      <c r="G1284" s="32" t="s">
        <v>42</v>
      </c>
      <c r="H1284" s="36">
        <v>44578.732974537037</v>
      </c>
      <c r="I1284" s="36">
        <v>44580.732974537037</v>
      </c>
      <c r="J1284" s="36">
        <f>I1284+AE1284</f>
        <v>44581.732974537037</v>
      </c>
      <c r="K1284" s="36">
        <f>J1284+AF1284</f>
        <v>44593.732974537037</v>
      </c>
      <c r="L1284" s="38" t="s">
        <v>46</v>
      </c>
      <c r="M1284" s="39">
        <v>44586.732974537037</v>
      </c>
      <c r="N1284" s="32" t="s">
        <v>22</v>
      </c>
      <c r="O1284" s="32"/>
      <c r="P1284" s="36">
        <v>44593.732974537037</v>
      </c>
      <c r="Q1284" s="32" t="s">
        <v>22</v>
      </c>
      <c r="R1284" s="32"/>
      <c r="S1284" s="32"/>
      <c r="T1284" s="36">
        <v>44590.732974537037</v>
      </c>
      <c r="U1284" s="32"/>
      <c r="V1284" s="32">
        <v>0</v>
      </c>
      <c r="W1284" s="32"/>
      <c r="X1284" s="32"/>
      <c r="Y1284" s="32"/>
      <c r="Z1284" s="32"/>
      <c r="AA1284" s="32"/>
      <c r="AC1284" s="38">
        <f>ABS(M1284-J1284)</f>
        <v>5</v>
      </c>
      <c r="AD1284" s="40"/>
      <c r="AE1284" s="37">
        <v>1</v>
      </c>
      <c r="AF1284" s="37">
        <v>12</v>
      </c>
      <c r="AG1284" s="32"/>
      <c r="AH1284" s="32"/>
      <c r="AI1284" s="32"/>
      <c r="AJ1284" s="37">
        <f>I1284-H1284</f>
        <v>2</v>
      </c>
    </row>
    <row r="1285" spans="1:36" x14ac:dyDescent="0.35">
      <c r="A1285" s="32">
        <v>1719</v>
      </c>
      <c r="B1285" s="32" t="s">
        <v>1828</v>
      </c>
      <c r="C1285" s="32" t="s">
        <v>54</v>
      </c>
      <c r="D1285" s="32" t="s">
        <v>2488</v>
      </c>
      <c r="E1285" s="32" t="s">
        <v>2533</v>
      </c>
      <c r="F1285" s="32" t="str">
        <f t="shared" si="45"/>
        <v>Fundraising-Fund Administrator</v>
      </c>
      <c r="G1285" s="32" t="s">
        <v>42</v>
      </c>
      <c r="H1285" s="36">
        <v>44563.077685185184</v>
      </c>
      <c r="I1285" s="36">
        <v>44564.077685185184</v>
      </c>
      <c r="J1285" s="36">
        <f>I1285+AE1285</f>
        <v>44568.077685185184</v>
      </c>
      <c r="K1285" s="36">
        <f>J1285+AF1285</f>
        <v>44598.077685185184</v>
      </c>
      <c r="L1285" s="38" t="s">
        <v>46</v>
      </c>
      <c r="M1285" s="39">
        <v>44578.077685185184</v>
      </c>
      <c r="N1285" s="32" t="s">
        <v>48</v>
      </c>
      <c r="O1285" s="32" t="s">
        <v>28</v>
      </c>
      <c r="P1285" s="36"/>
      <c r="Q1285" s="32"/>
      <c r="R1285" s="32"/>
      <c r="S1285" s="32"/>
      <c r="T1285" s="36"/>
      <c r="U1285" s="32"/>
      <c r="V1285" s="32">
        <v>0</v>
      </c>
      <c r="W1285" s="32"/>
      <c r="X1285" s="32"/>
      <c r="Y1285" s="32"/>
      <c r="Z1285" s="32"/>
      <c r="AA1285" s="32" t="s">
        <v>30</v>
      </c>
      <c r="AC1285" s="38">
        <f>ABS(M1285-J1285)</f>
        <v>10</v>
      </c>
      <c r="AD1285" s="40"/>
      <c r="AE1285" s="37">
        <v>4</v>
      </c>
      <c r="AF1285" s="37">
        <v>30</v>
      </c>
      <c r="AG1285" s="32"/>
      <c r="AH1285" s="32"/>
      <c r="AI1285" s="32"/>
      <c r="AJ1285" s="37">
        <f>I1285-H1285</f>
        <v>1</v>
      </c>
    </row>
    <row r="1286" spans="1:36" x14ac:dyDescent="0.35">
      <c r="A1286" s="32">
        <v>1711</v>
      </c>
      <c r="B1286" s="32" t="s">
        <v>1482</v>
      </c>
      <c r="C1286" s="32" t="s">
        <v>54</v>
      </c>
      <c r="D1286" s="32" t="s">
        <v>2488</v>
      </c>
      <c r="E1286" s="32" t="s">
        <v>2533</v>
      </c>
      <c r="F1286" s="32" t="str">
        <f t="shared" si="45"/>
        <v>Fundraising-Fund Administrator</v>
      </c>
      <c r="G1286" s="32" t="s">
        <v>42</v>
      </c>
      <c r="H1286" s="36">
        <v>44563.077685185184</v>
      </c>
      <c r="I1286" s="36">
        <v>44567.077685185184</v>
      </c>
      <c r="J1286" s="36">
        <f>I1286+AE1286</f>
        <v>44568.077685185184</v>
      </c>
      <c r="K1286" s="36">
        <f>J1286+AF1286</f>
        <v>44592.077685185184</v>
      </c>
      <c r="L1286" s="38" t="s">
        <v>46</v>
      </c>
      <c r="M1286" s="39">
        <v>44581.077685185184</v>
      </c>
      <c r="N1286" s="32" t="s">
        <v>21</v>
      </c>
      <c r="O1286" s="32"/>
      <c r="P1286" s="36">
        <v>44583.077685185184</v>
      </c>
      <c r="Q1286" s="32" t="s">
        <v>21</v>
      </c>
      <c r="R1286" s="32"/>
      <c r="S1286" s="32"/>
      <c r="T1286" s="36">
        <v>44582.077685185184</v>
      </c>
      <c r="U1286" s="32"/>
      <c r="V1286" s="32">
        <v>0</v>
      </c>
      <c r="W1286" s="32"/>
      <c r="X1286" s="32"/>
      <c r="Y1286" s="32"/>
      <c r="Z1286" s="32"/>
      <c r="AA1286" s="32"/>
      <c r="AC1286" s="38">
        <f>ABS(M1286-J1286)</f>
        <v>13</v>
      </c>
      <c r="AD1286" s="40"/>
      <c r="AE1286" s="37">
        <v>1</v>
      </c>
      <c r="AF1286" s="37">
        <v>24</v>
      </c>
      <c r="AG1286" s="32"/>
      <c r="AH1286" s="32"/>
      <c r="AI1286" s="32"/>
      <c r="AJ1286" s="37">
        <f>I1286-H1286</f>
        <v>4</v>
      </c>
    </row>
    <row r="1287" spans="1:36" x14ac:dyDescent="0.35">
      <c r="A1287" s="32">
        <v>1698</v>
      </c>
      <c r="B1287" s="32" t="s">
        <v>1830</v>
      </c>
      <c r="C1287" s="32" t="s">
        <v>54</v>
      </c>
      <c r="D1287" s="32" t="s">
        <v>2488</v>
      </c>
      <c r="E1287" s="32" t="s">
        <v>2533</v>
      </c>
      <c r="F1287" s="32" t="str">
        <f t="shared" si="45"/>
        <v>Fundraising-Fund Administrator</v>
      </c>
      <c r="G1287" s="32" t="s">
        <v>42</v>
      </c>
      <c r="H1287" s="36">
        <v>44985.764687499999</v>
      </c>
      <c r="I1287" s="36">
        <v>44988.764687499999</v>
      </c>
      <c r="J1287" s="36">
        <f>I1287+AE1287</f>
        <v>44989.764687499999</v>
      </c>
      <c r="K1287" s="36">
        <f>J1287+AF1287</f>
        <v>45003.764687499999</v>
      </c>
      <c r="L1287" s="38" t="s">
        <v>46</v>
      </c>
      <c r="M1287" s="39">
        <v>44994.764687499999</v>
      </c>
      <c r="N1287" s="32" t="s">
        <v>48</v>
      </c>
      <c r="O1287" s="32" t="s">
        <v>26</v>
      </c>
      <c r="P1287" s="36"/>
      <c r="Q1287" s="32"/>
      <c r="R1287" s="32"/>
      <c r="S1287" s="32"/>
      <c r="T1287" s="36"/>
      <c r="U1287" s="32"/>
      <c r="V1287" s="32">
        <v>0</v>
      </c>
      <c r="W1287" s="32"/>
      <c r="X1287" s="32"/>
      <c r="Y1287" s="32"/>
      <c r="Z1287" s="32"/>
      <c r="AA1287" s="32" t="s">
        <v>30</v>
      </c>
      <c r="AC1287" s="38">
        <f>ABS(M1287-J1287)</f>
        <v>5</v>
      </c>
      <c r="AD1287" s="40"/>
      <c r="AE1287" s="37">
        <v>1</v>
      </c>
      <c r="AF1287" s="37">
        <v>14</v>
      </c>
      <c r="AG1287" s="32"/>
      <c r="AH1287" s="32"/>
      <c r="AI1287" s="32"/>
      <c r="AJ1287" s="37">
        <f>I1287-H1287</f>
        <v>3</v>
      </c>
    </row>
    <row r="1288" spans="1:36" x14ac:dyDescent="0.35">
      <c r="A1288" s="32">
        <v>1559</v>
      </c>
      <c r="B1288" s="32" t="s">
        <v>2015</v>
      </c>
      <c r="C1288" s="32" t="s">
        <v>54</v>
      </c>
      <c r="D1288" s="32" t="s">
        <v>2488</v>
      </c>
      <c r="E1288" s="32" t="s">
        <v>2533</v>
      </c>
      <c r="F1288" s="32" t="str">
        <f t="shared" si="45"/>
        <v>Fundraising-Fund Administrator</v>
      </c>
      <c r="G1288" s="32" t="s">
        <v>42</v>
      </c>
      <c r="H1288" s="36">
        <v>44902.597222222219</v>
      </c>
      <c r="I1288" s="36">
        <v>44904.597222222219</v>
      </c>
      <c r="J1288" s="36">
        <f>I1288+AE1288</f>
        <v>44907.597222222219</v>
      </c>
      <c r="K1288" s="36">
        <f>J1288+AF1288</f>
        <v>44930.597222222219</v>
      </c>
      <c r="L1288" s="38" t="s">
        <v>46</v>
      </c>
      <c r="M1288" s="39">
        <v>44918.597222222219</v>
      </c>
      <c r="N1288" s="32" t="s">
        <v>48</v>
      </c>
      <c r="O1288" s="32" t="s">
        <v>24</v>
      </c>
      <c r="P1288" s="36"/>
      <c r="Q1288" s="32"/>
      <c r="R1288" s="32"/>
      <c r="S1288" s="32"/>
      <c r="T1288" s="36">
        <v>44922.597222222219</v>
      </c>
      <c r="U1288" s="32"/>
      <c r="V1288" s="32">
        <v>0</v>
      </c>
      <c r="W1288" s="32"/>
      <c r="X1288" s="32"/>
      <c r="Y1288" s="32"/>
      <c r="Z1288" s="32"/>
      <c r="AA1288" s="32" t="s">
        <v>30</v>
      </c>
      <c r="AC1288" s="38">
        <f>ABS(M1288-J1288)</f>
        <v>11</v>
      </c>
      <c r="AD1288" s="40"/>
      <c r="AE1288" s="37">
        <v>3</v>
      </c>
      <c r="AF1288" s="37">
        <v>23</v>
      </c>
      <c r="AG1288" s="32"/>
      <c r="AH1288" s="32"/>
      <c r="AI1288" s="32"/>
      <c r="AJ1288" s="37">
        <f>I1288-H1288</f>
        <v>2</v>
      </c>
    </row>
    <row r="1289" spans="1:36" x14ac:dyDescent="0.35">
      <c r="A1289" s="32">
        <v>1557</v>
      </c>
      <c r="B1289" s="32" t="s">
        <v>2236</v>
      </c>
      <c r="C1289" s="32" t="s">
        <v>54</v>
      </c>
      <c r="D1289" s="32" t="s">
        <v>2488</v>
      </c>
      <c r="E1289" s="32" t="s">
        <v>2533</v>
      </c>
      <c r="F1289" s="32" t="str">
        <f t="shared" si="45"/>
        <v>Fundraising-Fund Administrator</v>
      </c>
      <c r="G1289" s="32" t="s">
        <v>42</v>
      </c>
      <c r="H1289" s="36">
        <v>44904.597222222219</v>
      </c>
      <c r="I1289" s="36">
        <v>44905.597222222219</v>
      </c>
      <c r="J1289" s="36">
        <f>I1289+AE1289</f>
        <v>44907.597222222219</v>
      </c>
      <c r="K1289" s="36">
        <f>J1289+AF1289</f>
        <v>44924.597222222219</v>
      </c>
      <c r="L1289" s="38" t="s">
        <v>46</v>
      </c>
      <c r="M1289" s="39">
        <v>44920.597222222219</v>
      </c>
      <c r="N1289" s="32" t="s">
        <v>48</v>
      </c>
      <c r="O1289" s="32" t="s">
        <v>26</v>
      </c>
      <c r="P1289" s="36"/>
      <c r="Q1289" s="32"/>
      <c r="R1289" s="32"/>
      <c r="S1289" s="32"/>
      <c r="T1289" s="36">
        <v>44923.597222222219</v>
      </c>
      <c r="U1289" s="32"/>
      <c r="V1289" s="32">
        <v>0</v>
      </c>
      <c r="W1289" s="32"/>
      <c r="X1289" s="32"/>
      <c r="Y1289" s="32"/>
      <c r="Z1289" s="32"/>
      <c r="AA1289" s="32" t="s">
        <v>31</v>
      </c>
      <c r="AC1289" s="38">
        <f>ABS(M1289-J1289)</f>
        <v>13</v>
      </c>
      <c r="AD1289" s="40"/>
      <c r="AE1289" s="37">
        <v>2</v>
      </c>
      <c r="AF1289" s="37">
        <v>17</v>
      </c>
      <c r="AG1289" s="32"/>
      <c r="AH1289" s="32"/>
      <c r="AI1289" s="32"/>
      <c r="AJ1289" s="37">
        <f>I1289-H1289</f>
        <v>1</v>
      </c>
    </row>
    <row r="1290" spans="1:36" x14ac:dyDescent="0.35">
      <c r="A1290" s="32">
        <v>1553</v>
      </c>
      <c r="B1290" s="32" t="s">
        <v>2089</v>
      </c>
      <c r="C1290" s="32" t="s">
        <v>54</v>
      </c>
      <c r="D1290" s="32" t="s">
        <v>2488</v>
      </c>
      <c r="E1290" s="32" t="s">
        <v>2533</v>
      </c>
      <c r="F1290" s="32" t="str">
        <f t="shared" si="45"/>
        <v>Fundraising-Fund Administrator</v>
      </c>
      <c r="G1290" s="32" t="s">
        <v>42</v>
      </c>
      <c r="H1290" s="36">
        <v>44901.597222222219</v>
      </c>
      <c r="I1290" s="36">
        <v>44903.597222222219</v>
      </c>
      <c r="J1290" s="36">
        <f>I1290+AE1290</f>
        <v>44907.597222222219</v>
      </c>
      <c r="K1290" s="36">
        <f>J1290+AF1290</f>
        <v>44912.597222222219</v>
      </c>
      <c r="L1290" s="38" t="s">
        <v>46</v>
      </c>
      <c r="M1290" s="39">
        <v>44921.597222222219</v>
      </c>
      <c r="N1290" s="32" t="s">
        <v>48</v>
      </c>
      <c r="O1290" s="32" t="s">
        <v>27</v>
      </c>
      <c r="P1290" s="36"/>
      <c r="Q1290" s="32"/>
      <c r="R1290" s="32"/>
      <c r="S1290" s="32"/>
      <c r="T1290" s="36"/>
      <c r="U1290" s="32"/>
      <c r="V1290" s="32">
        <v>0</v>
      </c>
      <c r="W1290" s="32"/>
      <c r="X1290" s="32"/>
      <c r="Y1290" s="32"/>
      <c r="Z1290" s="32"/>
      <c r="AA1290" s="32" t="s">
        <v>31</v>
      </c>
      <c r="AC1290" s="38">
        <f>ABS(M1290-J1290)</f>
        <v>14</v>
      </c>
      <c r="AD1290" s="40"/>
      <c r="AE1290" s="37">
        <v>4</v>
      </c>
      <c r="AF1290" s="37">
        <v>5</v>
      </c>
      <c r="AG1290" s="32"/>
      <c r="AH1290" s="32"/>
      <c r="AI1290" s="32"/>
      <c r="AJ1290" s="37">
        <f>I1290-H1290</f>
        <v>2</v>
      </c>
    </row>
    <row r="1291" spans="1:36" x14ac:dyDescent="0.35">
      <c r="A1291" s="32">
        <v>1490</v>
      </c>
      <c r="B1291" s="32" t="s">
        <v>1763</v>
      </c>
      <c r="C1291" s="32" t="s">
        <v>54</v>
      </c>
      <c r="D1291" s="32" t="s">
        <v>2488</v>
      </c>
      <c r="E1291" s="32" t="s">
        <v>2533</v>
      </c>
      <c r="F1291" s="32" t="str">
        <f t="shared" si="45"/>
        <v>Fundraising-Fund Administrator</v>
      </c>
      <c r="G1291" s="32" t="s">
        <v>42</v>
      </c>
      <c r="H1291" s="36">
        <v>45117.542164351849</v>
      </c>
      <c r="I1291" s="36">
        <v>45118.542164351849</v>
      </c>
      <c r="J1291" s="36">
        <f>I1291+AE1291</f>
        <v>45119.542164351849</v>
      </c>
      <c r="K1291" s="36">
        <f>J1291+AF1291</f>
        <v>45143.542164351849</v>
      </c>
      <c r="L1291" s="38" t="s">
        <v>46</v>
      </c>
      <c r="M1291" s="39">
        <v>45125.542164351849</v>
      </c>
      <c r="N1291" s="32" t="s">
        <v>48</v>
      </c>
      <c r="O1291" s="32" t="s">
        <v>24</v>
      </c>
      <c r="P1291" s="36"/>
      <c r="Q1291" s="32"/>
      <c r="R1291" s="32"/>
      <c r="S1291" s="32"/>
      <c r="T1291" s="36"/>
      <c r="U1291" s="32"/>
      <c r="V1291" s="32">
        <v>0</v>
      </c>
      <c r="W1291" s="32"/>
      <c r="X1291" s="32"/>
      <c r="Y1291" s="32"/>
      <c r="Z1291" s="32"/>
      <c r="AA1291" s="32" t="s">
        <v>30</v>
      </c>
      <c r="AC1291" s="38">
        <f>ABS(M1291-J1291)</f>
        <v>6</v>
      </c>
      <c r="AD1291" s="40"/>
      <c r="AE1291" s="37">
        <v>1</v>
      </c>
      <c r="AF1291" s="37">
        <v>24</v>
      </c>
      <c r="AG1291" s="32"/>
      <c r="AH1291" s="32"/>
      <c r="AI1291" s="32"/>
      <c r="AJ1291" s="37">
        <f>I1291-H1291</f>
        <v>1</v>
      </c>
    </row>
    <row r="1292" spans="1:36" x14ac:dyDescent="0.35">
      <c r="A1292" s="32">
        <v>1483</v>
      </c>
      <c r="B1292" s="32" t="s">
        <v>2227</v>
      </c>
      <c r="C1292" s="32" t="s">
        <v>54</v>
      </c>
      <c r="D1292" s="32" t="s">
        <v>2488</v>
      </c>
      <c r="E1292" s="32" t="s">
        <v>2533</v>
      </c>
      <c r="F1292" s="32" t="str">
        <f t="shared" si="45"/>
        <v>Fundraising-Fund Administrator</v>
      </c>
      <c r="G1292" s="32" t="s">
        <v>42</v>
      </c>
      <c r="H1292" s="36">
        <v>45115.542164351849</v>
      </c>
      <c r="I1292" s="36">
        <v>45116.542164351849</v>
      </c>
      <c r="J1292" s="36">
        <f>I1292+AE1292</f>
        <v>45119.542164351849</v>
      </c>
      <c r="K1292" s="36">
        <f>J1292+AF1292</f>
        <v>45140.542164351849</v>
      </c>
      <c r="L1292" s="38" t="s">
        <v>46</v>
      </c>
      <c r="M1292" s="39">
        <v>45136.542164351849</v>
      </c>
      <c r="N1292" s="32" t="s">
        <v>48</v>
      </c>
      <c r="O1292" s="32" t="s">
        <v>26</v>
      </c>
      <c r="P1292" s="36"/>
      <c r="Q1292" s="32"/>
      <c r="R1292" s="32"/>
      <c r="S1292" s="32"/>
      <c r="T1292" s="36">
        <v>45140.542164351849</v>
      </c>
      <c r="U1292" s="32"/>
      <c r="V1292" s="32">
        <v>0</v>
      </c>
      <c r="W1292" s="32"/>
      <c r="X1292" s="32"/>
      <c r="Y1292" s="32"/>
      <c r="Z1292" s="32"/>
      <c r="AA1292" s="32" t="s">
        <v>31</v>
      </c>
      <c r="AC1292" s="38">
        <f>ABS(M1292-J1292)</f>
        <v>17</v>
      </c>
      <c r="AD1292" s="40"/>
      <c r="AE1292" s="37">
        <v>3</v>
      </c>
      <c r="AF1292" s="37">
        <v>21</v>
      </c>
      <c r="AG1292" s="32"/>
      <c r="AH1292" s="32"/>
      <c r="AI1292" s="32"/>
      <c r="AJ1292" s="37">
        <f>I1292-H1292</f>
        <v>1</v>
      </c>
    </row>
    <row r="1293" spans="1:36" x14ac:dyDescent="0.35">
      <c r="A1293" s="32">
        <v>1470</v>
      </c>
      <c r="B1293" s="32" t="s">
        <v>1935</v>
      </c>
      <c r="C1293" s="32" t="s">
        <v>54</v>
      </c>
      <c r="D1293" s="32" t="s">
        <v>2488</v>
      </c>
      <c r="E1293" s="32" t="s">
        <v>2533</v>
      </c>
      <c r="F1293" s="32" t="str">
        <f t="shared" si="45"/>
        <v>Fundraising-Fund Administrator</v>
      </c>
      <c r="G1293" s="32" t="s">
        <v>42</v>
      </c>
      <c r="H1293" s="36">
        <v>45001.141805555555</v>
      </c>
      <c r="I1293" s="36">
        <v>45004.141805555555</v>
      </c>
      <c r="J1293" s="36">
        <f>I1293+AE1293</f>
        <v>45008.141805555555</v>
      </c>
      <c r="K1293" s="36">
        <f>J1293+AF1293</f>
        <v>45024.141805555555</v>
      </c>
      <c r="L1293" s="38" t="s">
        <v>46</v>
      </c>
      <c r="M1293" s="39">
        <v>45012.141805555555</v>
      </c>
      <c r="N1293" s="32" t="s">
        <v>48</v>
      </c>
      <c r="O1293" s="32" t="s">
        <v>25</v>
      </c>
      <c r="P1293" s="36"/>
      <c r="Q1293" s="32"/>
      <c r="R1293" s="32"/>
      <c r="S1293" s="32"/>
      <c r="T1293" s="36"/>
      <c r="U1293" s="32"/>
      <c r="V1293" s="32">
        <v>0</v>
      </c>
      <c r="W1293" s="32"/>
      <c r="X1293" s="32"/>
      <c r="Y1293" s="32"/>
      <c r="Z1293" s="32"/>
      <c r="AA1293" s="32" t="s">
        <v>30</v>
      </c>
      <c r="AC1293" s="38">
        <f>ABS(M1293-J1293)</f>
        <v>4</v>
      </c>
      <c r="AD1293" s="40"/>
      <c r="AE1293" s="37">
        <v>4</v>
      </c>
      <c r="AF1293" s="37">
        <v>16</v>
      </c>
      <c r="AG1293" s="32"/>
      <c r="AH1293" s="32"/>
      <c r="AI1293" s="32"/>
      <c r="AJ1293" s="37">
        <f>I1293-H1293</f>
        <v>3</v>
      </c>
    </row>
    <row r="1294" spans="1:36" x14ac:dyDescent="0.35">
      <c r="A1294" s="32">
        <v>1462</v>
      </c>
      <c r="B1294" s="32" t="s">
        <v>2087</v>
      </c>
      <c r="C1294" s="32" t="s">
        <v>54</v>
      </c>
      <c r="D1294" s="32" t="s">
        <v>2488</v>
      </c>
      <c r="E1294" s="32" t="s">
        <v>2533</v>
      </c>
      <c r="F1294" s="32" t="str">
        <f t="shared" si="45"/>
        <v>Fundraising-Fund Administrator</v>
      </c>
      <c r="G1294" s="32" t="s">
        <v>42</v>
      </c>
      <c r="H1294" s="36">
        <v>45004.141805555555</v>
      </c>
      <c r="I1294" s="36">
        <v>45006.141805555555</v>
      </c>
      <c r="J1294" s="36">
        <f>I1294+AE1294</f>
        <v>45008.141805555555</v>
      </c>
      <c r="K1294" s="36">
        <f>J1294+AF1294</f>
        <v>45036.141805555555</v>
      </c>
      <c r="L1294" s="38" t="s">
        <v>46</v>
      </c>
      <c r="M1294" s="39">
        <v>45015.141805555555</v>
      </c>
      <c r="N1294" s="32" t="s">
        <v>48</v>
      </c>
      <c r="O1294" s="32" t="s">
        <v>27</v>
      </c>
      <c r="P1294" s="36"/>
      <c r="Q1294" s="32"/>
      <c r="R1294" s="32"/>
      <c r="S1294" s="32"/>
      <c r="T1294" s="36"/>
      <c r="U1294" s="32"/>
      <c r="V1294" s="32">
        <v>0</v>
      </c>
      <c r="W1294" s="32"/>
      <c r="X1294" s="32"/>
      <c r="Y1294" s="32"/>
      <c r="Z1294" s="32"/>
      <c r="AA1294" s="32" t="s">
        <v>31</v>
      </c>
      <c r="AC1294" s="38">
        <f>ABS(M1294-J1294)</f>
        <v>7</v>
      </c>
      <c r="AD1294" s="40"/>
      <c r="AE1294" s="37">
        <v>2</v>
      </c>
      <c r="AF1294" s="37">
        <v>28</v>
      </c>
      <c r="AG1294" s="32"/>
      <c r="AH1294" s="32"/>
      <c r="AI1294" s="32"/>
      <c r="AJ1294" s="37">
        <f>I1294-H1294</f>
        <v>2</v>
      </c>
    </row>
    <row r="1295" spans="1:36" x14ac:dyDescent="0.35">
      <c r="A1295" s="32">
        <v>1245</v>
      </c>
      <c r="B1295" s="32" t="s">
        <v>2169</v>
      </c>
      <c r="C1295" s="32" t="s">
        <v>54</v>
      </c>
      <c r="D1295" s="32" t="s">
        <v>2488</v>
      </c>
      <c r="E1295" s="32" t="s">
        <v>2533</v>
      </c>
      <c r="F1295" s="32" t="str">
        <f t="shared" si="45"/>
        <v>Fundraising-Fund Administrator</v>
      </c>
      <c r="G1295" s="32" t="s">
        <v>42</v>
      </c>
      <c r="H1295" s="36">
        <v>44736.839942129627</v>
      </c>
      <c r="I1295" s="36">
        <v>44740.839942129627</v>
      </c>
      <c r="J1295" s="36">
        <f>I1295+AE1295</f>
        <v>44741.839942129627</v>
      </c>
      <c r="K1295" s="36">
        <f>J1295+AF1295</f>
        <v>44766.839942129627</v>
      </c>
      <c r="L1295" s="38" t="s">
        <v>46</v>
      </c>
      <c r="M1295" s="39">
        <v>44750.839942129627</v>
      </c>
      <c r="N1295" s="32" t="s">
        <v>48</v>
      </c>
      <c r="O1295" s="32" t="s">
        <v>28</v>
      </c>
      <c r="P1295" s="36"/>
      <c r="Q1295" s="32"/>
      <c r="R1295" s="32"/>
      <c r="S1295" s="32"/>
      <c r="T1295" s="36"/>
      <c r="U1295" s="32"/>
      <c r="V1295" s="32">
        <v>0</v>
      </c>
      <c r="W1295" s="32"/>
      <c r="X1295" s="32"/>
      <c r="Y1295" s="32"/>
      <c r="Z1295" s="32"/>
      <c r="AA1295" s="32" t="s">
        <v>31</v>
      </c>
      <c r="AC1295" s="38">
        <f>ABS(M1295-J1295)</f>
        <v>9</v>
      </c>
      <c r="AD1295" s="40"/>
      <c r="AE1295" s="37">
        <v>1</v>
      </c>
      <c r="AF1295" s="37">
        <v>25</v>
      </c>
      <c r="AG1295" s="32"/>
      <c r="AH1295" s="32"/>
      <c r="AI1295" s="32"/>
      <c r="AJ1295" s="37">
        <f>I1295-H1295</f>
        <v>4</v>
      </c>
    </row>
    <row r="1296" spans="1:36" x14ac:dyDescent="0.35">
      <c r="A1296" s="32">
        <v>1242</v>
      </c>
      <c r="B1296" s="32" t="s">
        <v>2239</v>
      </c>
      <c r="C1296" s="32" t="s">
        <v>54</v>
      </c>
      <c r="D1296" s="32" t="s">
        <v>2488</v>
      </c>
      <c r="E1296" s="32" t="s">
        <v>2533</v>
      </c>
      <c r="F1296" s="32" t="str">
        <f t="shared" si="45"/>
        <v>Fundraising-Fund Administrator</v>
      </c>
      <c r="G1296" s="32" t="s">
        <v>42</v>
      </c>
      <c r="H1296" s="36">
        <v>44736.839942129627</v>
      </c>
      <c r="I1296" s="36">
        <v>44740.839942129627</v>
      </c>
      <c r="J1296" s="36">
        <f>I1296+AE1296</f>
        <v>44741.839942129627</v>
      </c>
      <c r="K1296" s="36">
        <f>J1296+AF1296</f>
        <v>44759.839942129627</v>
      </c>
      <c r="L1296" s="38" t="s">
        <v>46</v>
      </c>
      <c r="M1296" s="39">
        <v>44758.839942129627</v>
      </c>
      <c r="N1296" s="32" t="s">
        <v>48</v>
      </c>
      <c r="O1296" s="32" t="s">
        <v>25</v>
      </c>
      <c r="P1296" s="36"/>
      <c r="Q1296" s="32"/>
      <c r="R1296" s="32"/>
      <c r="S1296" s="32"/>
      <c r="T1296" s="36">
        <v>44762.839942129627</v>
      </c>
      <c r="U1296" s="32"/>
      <c r="V1296" s="32">
        <v>0</v>
      </c>
      <c r="W1296" s="32"/>
      <c r="X1296" s="32"/>
      <c r="Y1296" s="32"/>
      <c r="Z1296" s="32"/>
      <c r="AA1296" s="32" t="s">
        <v>31</v>
      </c>
      <c r="AC1296" s="38">
        <f>ABS(M1296-J1296)</f>
        <v>17</v>
      </c>
      <c r="AD1296" s="40"/>
      <c r="AE1296" s="37">
        <v>1</v>
      </c>
      <c r="AF1296" s="37">
        <v>18</v>
      </c>
      <c r="AG1296" s="32"/>
      <c r="AH1296" s="32"/>
      <c r="AI1296" s="32"/>
      <c r="AJ1296" s="37">
        <f>I1296-H1296</f>
        <v>4</v>
      </c>
    </row>
    <row r="1297" spans="1:36" x14ac:dyDescent="0.35">
      <c r="A1297" s="32">
        <v>1236</v>
      </c>
      <c r="B1297" s="32" t="s">
        <v>2395</v>
      </c>
      <c r="C1297" s="32" t="s">
        <v>54</v>
      </c>
      <c r="D1297" s="32" t="s">
        <v>2488</v>
      </c>
      <c r="E1297" s="32" t="s">
        <v>2533</v>
      </c>
      <c r="F1297" s="32" t="str">
        <f t="shared" si="45"/>
        <v>Fundraising-Fund Administrator</v>
      </c>
      <c r="G1297" s="32" t="s">
        <v>42</v>
      </c>
      <c r="H1297" s="36">
        <v>44982.728877314818</v>
      </c>
      <c r="I1297" s="36">
        <v>44983.728877314818</v>
      </c>
      <c r="J1297" s="36">
        <f>I1297+AE1297</f>
        <v>44986.728877314818</v>
      </c>
      <c r="K1297" s="36">
        <f>J1297+AF1297</f>
        <v>45002.728877314818</v>
      </c>
      <c r="L1297" s="38" t="s">
        <v>46</v>
      </c>
      <c r="M1297" s="39">
        <v>44990.728877314818</v>
      </c>
      <c r="N1297" s="32" t="s">
        <v>48</v>
      </c>
      <c r="O1297" s="32" t="s">
        <v>25</v>
      </c>
      <c r="P1297" s="36"/>
      <c r="Q1297" s="32"/>
      <c r="R1297" s="32"/>
      <c r="S1297" s="32"/>
      <c r="T1297" s="36"/>
      <c r="U1297" s="32"/>
      <c r="V1297" s="32">
        <v>0</v>
      </c>
      <c r="W1297" s="32"/>
      <c r="X1297" s="32"/>
      <c r="Y1297" s="32"/>
      <c r="Z1297" s="32"/>
      <c r="AA1297" s="32" t="s">
        <v>31</v>
      </c>
      <c r="AC1297" s="38">
        <f>ABS(M1297-J1297)</f>
        <v>4</v>
      </c>
      <c r="AD1297" s="40"/>
      <c r="AE1297" s="37">
        <v>3</v>
      </c>
      <c r="AF1297" s="37">
        <v>16</v>
      </c>
      <c r="AG1297" s="32"/>
      <c r="AH1297" s="32"/>
      <c r="AI1297" s="32"/>
      <c r="AJ1297" s="37">
        <f>I1297-H1297</f>
        <v>1</v>
      </c>
    </row>
    <row r="1298" spans="1:36" x14ac:dyDescent="0.35">
      <c r="A1298" s="32">
        <v>1234</v>
      </c>
      <c r="B1298" s="32" t="s">
        <v>2228</v>
      </c>
      <c r="C1298" s="32" t="s">
        <v>54</v>
      </c>
      <c r="D1298" s="32" t="s">
        <v>2488</v>
      </c>
      <c r="E1298" s="32" t="s">
        <v>2533</v>
      </c>
      <c r="F1298" s="32" t="str">
        <f t="shared" si="45"/>
        <v>Fundraising-Fund Administrator</v>
      </c>
      <c r="G1298" s="32" t="s">
        <v>42</v>
      </c>
      <c r="H1298" s="36">
        <v>44979.728877314818</v>
      </c>
      <c r="I1298" s="36">
        <v>44982.728877314818</v>
      </c>
      <c r="J1298" s="36">
        <f>I1298+AE1298</f>
        <v>44986.728877314818</v>
      </c>
      <c r="K1298" s="36">
        <f>J1298+AF1298</f>
        <v>45016.728877314818</v>
      </c>
      <c r="L1298" s="38" t="s">
        <v>46</v>
      </c>
      <c r="M1298" s="39">
        <v>44991.728877314818</v>
      </c>
      <c r="N1298" s="32" t="s">
        <v>48</v>
      </c>
      <c r="O1298" s="32" t="s">
        <v>28</v>
      </c>
      <c r="P1298" s="36"/>
      <c r="Q1298" s="32"/>
      <c r="R1298" s="32"/>
      <c r="S1298" s="32"/>
      <c r="T1298" s="36">
        <v>44992.728877314818</v>
      </c>
      <c r="U1298" s="32"/>
      <c r="V1298" s="32">
        <v>0</v>
      </c>
      <c r="W1298" s="32"/>
      <c r="X1298" s="32"/>
      <c r="Y1298" s="32"/>
      <c r="Z1298" s="32"/>
      <c r="AA1298" s="32" t="s">
        <v>31</v>
      </c>
      <c r="AC1298" s="38">
        <f>ABS(M1298-J1298)</f>
        <v>5</v>
      </c>
      <c r="AD1298" s="40"/>
      <c r="AE1298" s="37">
        <v>4</v>
      </c>
      <c r="AF1298" s="37">
        <v>30</v>
      </c>
      <c r="AG1298" s="32"/>
      <c r="AH1298" s="32"/>
      <c r="AI1298" s="32"/>
      <c r="AJ1298" s="37">
        <f>I1298-H1298</f>
        <v>3</v>
      </c>
    </row>
    <row r="1299" spans="1:36" x14ac:dyDescent="0.35">
      <c r="A1299" s="32">
        <v>1229</v>
      </c>
      <c r="B1299" s="32" t="s">
        <v>1561</v>
      </c>
      <c r="C1299" s="32" t="s">
        <v>54</v>
      </c>
      <c r="D1299" s="32" t="s">
        <v>2488</v>
      </c>
      <c r="E1299" s="32" t="s">
        <v>2533</v>
      </c>
      <c r="F1299" s="32" t="str">
        <f t="shared" si="45"/>
        <v>Fundraising-Fund Administrator</v>
      </c>
      <c r="G1299" s="32" t="s">
        <v>42</v>
      </c>
      <c r="H1299" s="36">
        <v>44734.14203703704</v>
      </c>
      <c r="I1299" s="36">
        <v>44738.14203703704</v>
      </c>
      <c r="J1299" s="36">
        <f>I1299+AE1299</f>
        <v>44741.14203703704</v>
      </c>
      <c r="K1299" s="36">
        <f>J1299+AF1299</f>
        <v>44768.14203703704</v>
      </c>
      <c r="L1299" s="38" t="s">
        <v>46</v>
      </c>
      <c r="M1299" s="39">
        <v>44748.14203703704</v>
      </c>
      <c r="N1299" s="32" t="s">
        <v>21</v>
      </c>
      <c r="O1299" s="32"/>
      <c r="P1299" s="36">
        <v>44755.14203703704</v>
      </c>
      <c r="Q1299" s="32" t="s">
        <v>21</v>
      </c>
      <c r="R1299" s="32"/>
      <c r="S1299" s="32"/>
      <c r="T1299" s="36">
        <v>44751.14203703704</v>
      </c>
      <c r="U1299" s="32"/>
      <c r="V1299" s="32">
        <v>0</v>
      </c>
      <c r="W1299" s="32"/>
      <c r="X1299" s="32"/>
      <c r="Y1299" s="32"/>
      <c r="Z1299" s="32"/>
      <c r="AA1299" s="32"/>
      <c r="AC1299" s="38">
        <f>ABS(M1299-J1299)</f>
        <v>7</v>
      </c>
      <c r="AD1299" s="40"/>
      <c r="AE1299" s="37">
        <v>3</v>
      </c>
      <c r="AF1299" s="37">
        <v>27</v>
      </c>
      <c r="AG1299" s="32"/>
      <c r="AH1299" s="32"/>
      <c r="AI1299" s="32"/>
      <c r="AJ1299" s="37">
        <f>I1299-H1299</f>
        <v>4</v>
      </c>
    </row>
    <row r="1300" spans="1:36" x14ac:dyDescent="0.35">
      <c r="A1300" s="32">
        <v>1223</v>
      </c>
      <c r="B1300" s="32" t="s">
        <v>2230</v>
      </c>
      <c r="C1300" s="32" t="s">
        <v>54</v>
      </c>
      <c r="D1300" s="32" t="s">
        <v>2488</v>
      </c>
      <c r="E1300" s="32" t="s">
        <v>2533</v>
      </c>
      <c r="F1300" s="32" t="str">
        <f t="shared" si="45"/>
        <v>Fundraising-Fund Administrator</v>
      </c>
      <c r="G1300" s="32" t="s">
        <v>42</v>
      </c>
      <c r="H1300" s="36">
        <v>44736.14203703704</v>
      </c>
      <c r="I1300" s="36">
        <v>44739.14203703704</v>
      </c>
      <c r="J1300" s="36">
        <f>I1300+AE1300</f>
        <v>44741.14203703704</v>
      </c>
      <c r="K1300" s="36">
        <f>J1300+AF1300</f>
        <v>44748.14203703704</v>
      </c>
      <c r="L1300" s="38" t="s">
        <v>46</v>
      </c>
      <c r="M1300" s="39">
        <v>44757.14203703704</v>
      </c>
      <c r="N1300" s="32" t="s">
        <v>48</v>
      </c>
      <c r="O1300" s="32" t="s">
        <v>28</v>
      </c>
      <c r="P1300" s="36"/>
      <c r="Q1300" s="32"/>
      <c r="R1300" s="32"/>
      <c r="S1300" s="32"/>
      <c r="T1300" s="36">
        <v>44759.14203703704</v>
      </c>
      <c r="U1300" s="32"/>
      <c r="V1300" s="32">
        <v>0</v>
      </c>
      <c r="W1300" s="32"/>
      <c r="X1300" s="32"/>
      <c r="Y1300" s="32"/>
      <c r="Z1300" s="32"/>
      <c r="AA1300" s="32" t="s">
        <v>31</v>
      </c>
      <c r="AC1300" s="38">
        <f>ABS(M1300-J1300)</f>
        <v>16</v>
      </c>
      <c r="AD1300" s="40"/>
      <c r="AE1300" s="37">
        <v>2</v>
      </c>
      <c r="AF1300" s="37">
        <v>7</v>
      </c>
      <c r="AG1300" s="32"/>
      <c r="AH1300" s="32"/>
      <c r="AI1300" s="32"/>
      <c r="AJ1300" s="37">
        <f>I1300-H1300</f>
        <v>3</v>
      </c>
    </row>
    <row r="1301" spans="1:36" x14ac:dyDescent="0.35">
      <c r="A1301" s="32">
        <v>1222</v>
      </c>
      <c r="B1301" s="32" t="s">
        <v>1475</v>
      </c>
      <c r="C1301" s="32" t="s">
        <v>54</v>
      </c>
      <c r="D1301" s="32" t="s">
        <v>2488</v>
      </c>
      <c r="E1301" s="32" t="s">
        <v>2533</v>
      </c>
      <c r="F1301" s="32" t="str">
        <f t="shared" si="45"/>
        <v>Fundraising-Fund Administrator</v>
      </c>
      <c r="G1301" s="32" t="s">
        <v>42</v>
      </c>
      <c r="H1301" s="36">
        <v>44733.14203703704</v>
      </c>
      <c r="I1301" s="36">
        <v>44735.14203703704</v>
      </c>
      <c r="J1301" s="36">
        <f>I1301+AE1301</f>
        <v>44741.14203703704</v>
      </c>
      <c r="K1301" s="36">
        <f>J1301+AF1301</f>
        <v>44756.14203703704</v>
      </c>
      <c r="L1301" s="38" t="s">
        <v>46</v>
      </c>
      <c r="M1301" s="39">
        <v>44753.14203703704</v>
      </c>
      <c r="N1301" s="32" t="s">
        <v>21</v>
      </c>
      <c r="O1301" s="32"/>
      <c r="P1301" s="36">
        <v>44757.14203703704</v>
      </c>
      <c r="Q1301" s="32" t="s">
        <v>21</v>
      </c>
      <c r="R1301" s="32"/>
      <c r="S1301" s="32"/>
      <c r="T1301" s="36">
        <v>44754.14203703704</v>
      </c>
      <c r="U1301" s="32"/>
      <c r="V1301" s="32">
        <v>0</v>
      </c>
      <c r="W1301" s="32"/>
      <c r="X1301" s="32"/>
      <c r="Y1301" s="32"/>
      <c r="Z1301" s="32"/>
      <c r="AA1301" s="32"/>
      <c r="AC1301" s="38">
        <f>ABS(M1301-J1301)</f>
        <v>12</v>
      </c>
      <c r="AD1301" s="40"/>
      <c r="AE1301" s="37">
        <v>6</v>
      </c>
      <c r="AF1301" s="37">
        <v>15</v>
      </c>
      <c r="AG1301" s="32"/>
      <c r="AH1301" s="32"/>
      <c r="AI1301" s="32"/>
      <c r="AJ1301" s="37">
        <f>I1301-H1301</f>
        <v>2</v>
      </c>
    </row>
    <row r="1302" spans="1:36" x14ac:dyDescent="0.35">
      <c r="A1302" s="32">
        <v>1208</v>
      </c>
      <c r="B1302" s="32" t="s">
        <v>1884</v>
      </c>
      <c r="C1302" s="32" t="s">
        <v>54</v>
      </c>
      <c r="D1302" s="32" t="s">
        <v>2488</v>
      </c>
      <c r="E1302" s="32" t="s">
        <v>2533</v>
      </c>
      <c r="F1302" s="32" t="str">
        <f t="shared" si="45"/>
        <v>Fundraising-Fund Administrator</v>
      </c>
      <c r="G1302" s="32" t="s">
        <v>42</v>
      </c>
      <c r="H1302" s="36">
        <v>44763.205266203702</v>
      </c>
      <c r="I1302" s="36">
        <v>44764.205266203702</v>
      </c>
      <c r="J1302" s="36">
        <f>I1302+AE1302</f>
        <v>44770.205266203702</v>
      </c>
      <c r="K1302" s="36">
        <f>J1302+AF1302</f>
        <v>44795.205266203702</v>
      </c>
      <c r="L1302" s="38" t="s">
        <v>46</v>
      </c>
      <c r="M1302" s="39">
        <v>44785.205266203702</v>
      </c>
      <c r="N1302" s="32" t="s">
        <v>48</v>
      </c>
      <c r="O1302" s="32" t="s">
        <v>27</v>
      </c>
      <c r="P1302" s="36"/>
      <c r="Q1302" s="32"/>
      <c r="R1302" s="32"/>
      <c r="S1302" s="32"/>
      <c r="T1302" s="36"/>
      <c r="U1302" s="32"/>
      <c r="V1302" s="32">
        <v>0</v>
      </c>
      <c r="W1302" s="32"/>
      <c r="X1302" s="32"/>
      <c r="Y1302" s="32"/>
      <c r="Z1302" s="32"/>
      <c r="AA1302" s="32" t="s">
        <v>30</v>
      </c>
      <c r="AC1302" s="38">
        <f>ABS(M1302-J1302)</f>
        <v>15</v>
      </c>
      <c r="AD1302" s="40"/>
      <c r="AE1302" s="37">
        <v>6</v>
      </c>
      <c r="AF1302" s="37">
        <v>25</v>
      </c>
      <c r="AG1302" s="32"/>
      <c r="AH1302" s="32"/>
      <c r="AI1302" s="32"/>
      <c r="AJ1302" s="37">
        <f>I1302-H1302</f>
        <v>1</v>
      </c>
    </row>
    <row r="1303" spans="1:36" x14ac:dyDescent="0.35">
      <c r="A1303" s="32">
        <v>1191</v>
      </c>
      <c r="B1303" s="32" t="s">
        <v>2325</v>
      </c>
      <c r="C1303" s="32" t="s">
        <v>54</v>
      </c>
      <c r="D1303" s="32" t="s">
        <v>2488</v>
      </c>
      <c r="E1303" s="32" t="s">
        <v>2533</v>
      </c>
      <c r="F1303" s="32" t="str">
        <f t="shared" si="45"/>
        <v>Fundraising-Fund Administrator</v>
      </c>
      <c r="G1303" s="32" t="s">
        <v>42</v>
      </c>
      <c r="H1303" s="36">
        <v>44767.966006944444</v>
      </c>
      <c r="I1303" s="36">
        <v>44768.966006944444</v>
      </c>
      <c r="J1303" s="36">
        <f>I1303+AE1303</f>
        <v>44771.966006944444</v>
      </c>
      <c r="K1303" s="36">
        <f>J1303+AF1303</f>
        <v>44783.966006944444</v>
      </c>
      <c r="L1303" s="38" t="s">
        <v>46</v>
      </c>
      <c r="M1303" s="39">
        <v>44780.966006944444</v>
      </c>
      <c r="N1303" s="32" t="s">
        <v>48</v>
      </c>
      <c r="O1303" s="32" t="s">
        <v>24</v>
      </c>
      <c r="P1303" s="36"/>
      <c r="Q1303" s="32"/>
      <c r="R1303" s="32"/>
      <c r="S1303" s="32"/>
      <c r="T1303" s="36">
        <v>44781.966006944444</v>
      </c>
      <c r="U1303" s="32"/>
      <c r="V1303" s="32">
        <v>0</v>
      </c>
      <c r="W1303" s="32"/>
      <c r="X1303" s="32"/>
      <c r="Y1303" s="32"/>
      <c r="Z1303" s="32"/>
      <c r="AA1303" s="32" t="s">
        <v>31</v>
      </c>
      <c r="AC1303" s="38">
        <f>ABS(M1303-J1303)</f>
        <v>9</v>
      </c>
      <c r="AD1303" s="40"/>
      <c r="AE1303" s="37">
        <v>3</v>
      </c>
      <c r="AF1303" s="37">
        <v>12</v>
      </c>
      <c r="AG1303" s="32"/>
      <c r="AH1303" s="32"/>
      <c r="AI1303" s="32"/>
      <c r="AJ1303" s="37">
        <f>I1303-H1303</f>
        <v>1</v>
      </c>
    </row>
    <row r="1304" spans="1:36" x14ac:dyDescent="0.35">
      <c r="A1304" s="32">
        <v>1179</v>
      </c>
      <c r="B1304" s="32" t="s">
        <v>2085</v>
      </c>
      <c r="C1304" s="32" t="s">
        <v>54</v>
      </c>
      <c r="D1304" s="32" t="s">
        <v>2488</v>
      </c>
      <c r="E1304" s="32" t="s">
        <v>2533</v>
      </c>
      <c r="F1304" s="32" t="str">
        <f t="shared" si="45"/>
        <v>Fundraising-Fund Administrator</v>
      </c>
      <c r="G1304" s="32" t="s">
        <v>42</v>
      </c>
      <c r="H1304" s="36">
        <v>45061.041770833333</v>
      </c>
      <c r="I1304" s="36">
        <v>45065.041770833333</v>
      </c>
      <c r="J1304" s="36">
        <f>I1304+AE1304</f>
        <v>45066.041770833333</v>
      </c>
      <c r="K1304" s="36">
        <f>J1304+AF1304</f>
        <v>45079.041770833333</v>
      </c>
      <c r="L1304" s="38" t="s">
        <v>46</v>
      </c>
      <c r="M1304" s="39">
        <v>45084.041770833333</v>
      </c>
      <c r="N1304" s="32" t="s">
        <v>48</v>
      </c>
      <c r="O1304" s="32" t="s">
        <v>26</v>
      </c>
      <c r="P1304" s="36"/>
      <c r="Q1304" s="32"/>
      <c r="R1304" s="32"/>
      <c r="S1304" s="32"/>
      <c r="T1304" s="36">
        <v>45085.041770833333</v>
      </c>
      <c r="U1304" s="32"/>
      <c r="V1304" s="32">
        <v>0</v>
      </c>
      <c r="W1304" s="32"/>
      <c r="X1304" s="32"/>
      <c r="Y1304" s="32"/>
      <c r="Z1304" s="32"/>
      <c r="AA1304" s="32" t="s">
        <v>31</v>
      </c>
      <c r="AC1304" s="38">
        <f>ABS(M1304-J1304)</f>
        <v>18</v>
      </c>
      <c r="AD1304" s="40"/>
      <c r="AE1304" s="37">
        <v>1</v>
      </c>
      <c r="AF1304" s="37">
        <v>13</v>
      </c>
      <c r="AG1304" s="32"/>
      <c r="AH1304" s="32"/>
      <c r="AI1304" s="32"/>
      <c r="AJ1304" s="37">
        <f>I1304-H1304</f>
        <v>4</v>
      </c>
    </row>
    <row r="1305" spans="1:36" x14ac:dyDescent="0.35">
      <c r="A1305" s="32">
        <v>1105</v>
      </c>
      <c r="B1305" s="32" t="s">
        <v>1650</v>
      </c>
      <c r="C1305" s="32" t="s">
        <v>54</v>
      </c>
      <c r="D1305" s="32" t="s">
        <v>2488</v>
      </c>
      <c r="E1305" s="32" t="s">
        <v>2533</v>
      </c>
      <c r="F1305" s="32" t="str">
        <f t="shared" si="45"/>
        <v>Fundraising-Fund Administrator</v>
      </c>
      <c r="G1305" s="32" t="s">
        <v>42</v>
      </c>
      <c r="H1305" s="36">
        <v>44671.953865740739</v>
      </c>
      <c r="I1305" s="36">
        <v>44675.953865740739</v>
      </c>
      <c r="J1305" s="36">
        <f>I1305+AE1305</f>
        <v>44681.953865740739</v>
      </c>
      <c r="K1305" s="36">
        <f>J1305+AF1305</f>
        <v>44695.953865740739</v>
      </c>
      <c r="L1305" s="38" t="s">
        <v>46</v>
      </c>
      <c r="M1305" s="39">
        <v>44694.953865740739</v>
      </c>
      <c r="N1305" s="32" t="s">
        <v>21</v>
      </c>
      <c r="O1305" s="32"/>
      <c r="P1305" s="36">
        <v>44699.953865740739</v>
      </c>
      <c r="Q1305" s="32" t="s">
        <v>21</v>
      </c>
      <c r="R1305" s="32"/>
      <c r="S1305" s="32"/>
      <c r="T1305" s="36">
        <v>44698.953865740739</v>
      </c>
      <c r="U1305" s="32"/>
      <c r="V1305" s="32">
        <v>0</v>
      </c>
      <c r="W1305" s="32"/>
      <c r="X1305" s="32"/>
      <c r="Y1305" s="32"/>
      <c r="Z1305" s="32"/>
      <c r="AA1305" s="32"/>
      <c r="AC1305" s="38">
        <f>ABS(M1305-J1305)</f>
        <v>13</v>
      </c>
      <c r="AD1305" s="40"/>
      <c r="AE1305" s="37">
        <v>6</v>
      </c>
      <c r="AF1305" s="37">
        <v>14</v>
      </c>
      <c r="AG1305" s="32"/>
      <c r="AH1305" s="32"/>
      <c r="AI1305" s="32"/>
      <c r="AJ1305" s="37">
        <f>I1305-H1305</f>
        <v>4</v>
      </c>
    </row>
    <row r="1306" spans="1:36" x14ac:dyDescent="0.35">
      <c r="A1306" s="32">
        <v>1101</v>
      </c>
      <c r="B1306" s="32" t="s">
        <v>1556</v>
      </c>
      <c r="C1306" s="32" t="s">
        <v>54</v>
      </c>
      <c r="D1306" s="32" t="s">
        <v>2488</v>
      </c>
      <c r="E1306" s="32" t="s">
        <v>2533</v>
      </c>
      <c r="F1306" s="32" t="str">
        <f t="shared" si="45"/>
        <v>Fundraising-Fund Administrator</v>
      </c>
      <c r="G1306" s="32" t="s">
        <v>42</v>
      </c>
      <c r="H1306" s="36">
        <v>44675.953865740739</v>
      </c>
      <c r="I1306" s="36">
        <v>44676.953865740739</v>
      </c>
      <c r="J1306" s="36">
        <f>I1306+AE1306</f>
        <v>44681.953865740739</v>
      </c>
      <c r="K1306" s="36">
        <f>J1306+AF1306</f>
        <v>44698.953865740739</v>
      </c>
      <c r="L1306" s="38" t="s">
        <v>46</v>
      </c>
      <c r="M1306" s="39">
        <v>44693.953865740739</v>
      </c>
      <c r="N1306" s="32" t="s">
        <v>21</v>
      </c>
      <c r="O1306" s="32"/>
      <c r="P1306" s="36">
        <v>44695.953865740739</v>
      </c>
      <c r="Q1306" s="32" t="s">
        <v>21</v>
      </c>
      <c r="R1306" s="32"/>
      <c r="S1306" s="32"/>
      <c r="T1306" s="36">
        <v>44694.953865740739</v>
      </c>
      <c r="U1306" s="32"/>
      <c r="V1306" s="32">
        <v>0</v>
      </c>
      <c r="W1306" s="32"/>
      <c r="X1306" s="32"/>
      <c r="Y1306" s="32"/>
      <c r="Z1306" s="32"/>
      <c r="AA1306" s="32"/>
      <c r="AC1306" s="38">
        <f>ABS(M1306-J1306)</f>
        <v>12</v>
      </c>
      <c r="AD1306" s="40"/>
      <c r="AE1306" s="37">
        <v>5</v>
      </c>
      <c r="AF1306" s="37">
        <v>17</v>
      </c>
      <c r="AG1306" s="32"/>
      <c r="AH1306" s="32"/>
      <c r="AI1306" s="32"/>
      <c r="AJ1306" s="37">
        <f>I1306-H1306</f>
        <v>1</v>
      </c>
    </row>
    <row r="1307" spans="1:36" x14ac:dyDescent="0.35">
      <c r="A1307" s="32">
        <v>2998</v>
      </c>
      <c r="B1307" s="32" t="s">
        <v>2163</v>
      </c>
      <c r="C1307" s="32" t="s">
        <v>54</v>
      </c>
      <c r="D1307" s="32" t="s">
        <v>2467</v>
      </c>
      <c r="E1307" s="32" t="s">
        <v>36</v>
      </c>
      <c r="F1307" s="32" t="str">
        <f t="shared" si="45"/>
        <v>Fundraising-Manager</v>
      </c>
      <c r="G1307" s="32" t="s">
        <v>43</v>
      </c>
      <c r="H1307" s="36">
        <v>44990.039479166669</v>
      </c>
      <c r="I1307" s="36">
        <v>44991.039479166669</v>
      </c>
      <c r="J1307" s="36">
        <f>I1307+AE1307</f>
        <v>44993.039479166669</v>
      </c>
      <c r="K1307" s="36">
        <f>J1307+AF1307</f>
        <v>45013.039479166669</v>
      </c>
      <c r="L1307" s="38" t="s">
        <v>46</v>
      </c>
      <c r="M1307" s="39">
        <v>45003.039479166669</v>
      </c>
      <c r="N1307" s="32" t="s">
        <v>48</v>
      </c>
      <c r="O1307" s="32" t="s">
        <v>24</v>
      </c>
      <c r="P1307" s="36"/>
      <c r="Q1307" s="32"/>
      <c r="R1307" s="32"/>
      <c r="S1307" s="32"/>
      <c r="T1307" s="36">
        <v>45005.039479166669</v>
      </c>
      <c r="U1307" s="32"/>
      <c r="V1307" s="32">
        <v>0</v>
      </c>
      <c r="W1307" s="32"/>
      <c r="X1307" s="32"/>
      <c r="Y1307" s="32"/>
      <c r="Z1307" s="32"/>
      <c r="AA1307" s="32" t="s">
        <v>31</v>
      </c>
      <c r="AC1307" s="38">
        <f>ABS(M1307-J1307)</f>
        <v>10</v>
      </c>
      <c r="AD1307" s="40"/>
      <c r="AE1307" s="37">
        <v>2</v>
      </c>
      <c r="AF1307" s="37">
        <v>20</v>
      </c>
      <c r="AG1307" s="32"/>
      <c r="AH1307" s="32"/>
      <c r="AI1307" s="32"/>
      <c r="AJ1307" s="37">
        <f>I1307-H1307</f>
        <v>1</v>
      </c>
    </row>
    <row r="1308" spans="1:36" x14ac:dyDescent="0.35">
      <c r="A1308" s="32">
        <v>2996</v>
      </c>
      <c r="B1308" s="32" t="s">
        <v>1477</v>
      </c>
      <c r="C1308" s="32" t="s">
        <v>54</v>
      </c>
      <c r="D1308" s="32" t="s">
        <v>2467</v>
      </c>
      <c r="E1308" s="32" t="s">
        <v>36</v>
      </c>
      <c r="F1308" s="32" t="str">
        <f t="shared" si="45"/>
        <v>Fundraising-Manager</v>
      </c>
      <c r="G1308" s="32" t="s">
        <v>43</v>
      </c>
      <c r="H1308" s="36">
        <v>44990.039479166669</v>
      </c>
      <c r="I1308" s="36">
        <v>44992.039479166669</v>
      </c>
      <c r="J1308" s="36">
        <f>I1308+AE1308</f>
        <v>45000.039479166669</v>
      </c>
      <c r="K1308" s="36">
        <f>J1308+AF1308</f>
        <v>45000.039479166669</v>
      </c>
      <c r="L1308" s="38" t="s">
        <v>46</v>
      </c>
      <c r="M1308" s="39">
        <v>44999.039479166669</v>
      </c>
      <c r="N1308" s="32" t="s">
        <v>21</v>
      </c>
      <c r="O1308" s="32"/>
      <c r="P1308" s="36">
        <v>45004.039479166669</v>
      </c>
      <c r="Q1308" s="32" t="s">
        <v>21</v>
      </c>
      <c r="R1308" s="32"/>
      <c r="S1308" s="32"/>
      <c r="T1308" s="36">
        <v>45003.039479166669</v>
      </c>
      <c r="U1308" s="32"/>
      <c r="V1308" s="32">
        <v>0</v>
      </c>
      <c r="W1308" s="32"/>
      <c r="X1308" s="32"/>
      <c r="Y1308" s="32"/>
      <c r="Z1308" s="32"/>
      <c r="AA1308" s="32"/>
      <c r="AC1308" s="38">
        <f>ABS(M1308-J1308)</f>
        <v>1</v>
      </c>
      <c r="AD1308" s="40"/>
      <c r="AE1308" s="37">
        <v>8</v>
      </c>
      <c r="AF1308" s="37">
        <v>0</v>
      </c>
      <c r="AG1308" s="32"/>
      <c r="AH1308" s="32"/>
      <c r="AI1308" s="32"/>
      <c r="AJ1308" s="37">
        <f>I1308-H1308</f>
        <v>2</v>
      </c>
    </row>
    <row r="1309" spans="1:36" x14ac:dyDescent="0.35">
      <c r="A1309" s="32">
        <v>2791</v>
      </c>
      <c r="B1309" s="32" t="s">
        <v>1821</v>
      </c>
      <c r="C1309" s="32" t="s">
        <v>54</v>
      </c>
      <c r="D1309" s="32" t="s">
        <v>2467</v>
      </c>
      <c r="E1309" s="32" t="s">
        <v>36</v>
      </c>
      <c r="F1309" s="32" t="str">
        <f t="shared" si="45"/>
        <v>Fundraising-Manager</v>
      </c>
      <c r="G1309" s="32" t="s">
        <v>43</v>
      </c>
      <c r="H1309" s="36">
        <v>45106.834444444445</v>
      </c>
      <c r="I1309" s="36">
        <v>45107.834444444445</v>
      </c>
      <c r="J1309" s="36">
        <f>I1309+AE1309</f>
        <v>45109.834444444445</v>
      </c>
      <c r="K1309" s="36">
        <f>J1309+AF1309</f>
        <v>45124.834444444445</v>
      </c>
      <c r="L1309" s="38" t="s">
        <v>46</v>
      </c>
      <c r="M1309" s="39">
        <v>45112.834444444445</v>
      </c>
      <c r="N1309" s="32" t="s">
        <v>48</v>
      </c>
      <c r="O1309" s="32" t="s">
        <v>24</v>
      </c>
      <c r="P1309" s="36"/>
      <c r="Q1309" s="32"/>
      <c r="R1309" s="32"/>
      <c r="S1309" s="32"/>
      <c r="T1309" s="36"/>
      <c r="U1309" s="32"/>
      <c r="V1309" s="32">
        <v>0</v>
      </c>
      <c r="W1309" s="32"/>
      <c r="X1309" s="32"/>
      <c r="Y1309" s="32"/>
      <c r="Z1309" s="32"/>
      <c r="AA1309" s="32" t="s">
        <v>30</v>
      </c>
      <c r="AC1309" s="38">
        <f>ABS(M1309-J1309)</f>
        <v>3</v>
      </c>
      <c r="AD1309" s="40"/>
      <c r="AE1309" s="37">
        <v>2</v>
      </c>
      <c r="AF1309" s="37">
        <v>15</v>
      </c>
      <c r="AG1309" s="32"/>
      <c r="AH1309" s="32"/>
      <c r="AI1309" s="32"/>
      <c r="AJ1309" s="37">
        <f>I1309-H1309</f>
        <v>1</v>
      </c>
    </row>
    <row r="1310" spans="1:36" x14ac:dyDescent="0.35">
      <c r="A1310" s="32">
        <v>2769</v>
      </c>
      <c r="B1310" s="32" t="s">
        <v>1737</v>
      </c>
      <c r="C1310" s="32" t="s">
        <v>54</v>
      </c>
      <c r="D1310" s="32" t="s">
        <v>2467</v>
      </c>
      <c r="E1310" s="32" t="s">
        <v>36</v>
      </c>
      <c r="F1310" s="32" t="str">
        <f t="shared" si="45"/>
        <v>Fundraising-Manager</v>
      </c>
      <c r="G1310" s="32" t="s">
        <v>43</v>
      </c>
      <c r="H1310" s="36">
        <v>44803.301701388889</v>
      </c>
      <c r="I1310" s="36">
        <v>44807.301701388889</v>
      </c>
      <c r="J1310" s="36">
        <f>I1310+AE1310</f>
        <v>44813.301701388889</v>
      </c>
      <c r="K1310" s="36">
        <f>J1310+AF1310</f>
        <v>44823.301701388889</v>
      </c>
      <c r="L1310" s="38" t="s">
        <v>46</v>
      </c>
      <c r="M1310" s="39">
        <v>44822.301701388889</v>
      </c>
      <c r="N1310" s="32" t="s">
        <v>22</v>
      </c>
      <c r="O1310" s="32"/>
      <c r="P1310" s="36">
        <v>44826.301701388889</v>
      </c>
      <c r="Q1310" s="32" t="s">
        <v>22</v>
      </c>
      <c r="R1310" s="32"/>
      <c r="S1310" s="32"/>
      <c r="T1310" s="36">
        <v>44823.301701388889</v>
      </c>
      <c r="U1310" s="32"/>
      <c r="V1310" s="32">
        <v>0</v>
      </c>
      <c r="W1310" s="32"/>
      <c r="X1310" s="32"/>
      <c r="Y1310" s="32"/>
      <c r="Z1310" s="32"/>
      <c r="AA1310" s="32"/>
      <c r="AC1310" s="38">
        <f>ABS(M1310-J1310)</f>
        <v>9</v>
      </c>
      <c r="AD1310" s="40"/>
      <c r="AE1310" s="37">
        <v>6</v>
      </c>
      <c r="AF1310" s="37">
        <v>10</v>
      </c>
      <c r="AG1310" s="32"/>
      <c r="AH1310" s="32"/>
      <c r="AI1310" s="32"/>
      <c r="AJ1310" s="37">
        <f>I1310-H1310</f>
        <v>4</v>
      </c>
    </row>
    <row r="1311" spans="1:36" x14ac:dyDescent="0.35">
      <c r="A1311" s="32">
        <v>2742</v>
      </c>
      <c r="B1311" s="32" t="s">
        <v>1940</v>
      </c>
      <c r="C1311" s="32" t="s">
        <v>54</v>
      </c>
      <c r="D1311" s="32" t="s">
        <v>2467</v>
      </c>
      <c r="E1311" s="32" t="s">
        <v>36</v>
      </c>
      <c r="F1311" s="32" t="str">
        <f t="shared" si="45"/>
        <v>Fundraising-Manager</v>
      </c>
      <c r="G1311" s="32" t="s">
        <v>43</v>
      </c>
      <c r="H1311" s="36">
        <v>44668.561030092591</v>
      </c>
      <c r="I1311" s="36">
        <v>44672.561030092591</v>
      </c>
      <c r="J1311" s="36">
        <f>I1311+AE1311</f>
        <v>44675.561030092591</v>
      </c>
      <c r="K1311" s="36">
        <f>J1311+AF1311</f>
        <v>44694.561030092591</v>
      </c>
      <c r="L1311" s="38" t="s">
        <v>46</v>
      </c>
      <c r="M1311" s="39">
        <v>44679.561030092591</v>
      </c>
      <c r="N1311" s="32" t="s">
        <v>48</v>
      </c>
      <c r="O1311" s="32" t="s">
        <v>25</v>
      </c>
      <c r="P1311" s="36"/>
      <c r="Q1311" s="32"/>
      <c r="R1311" s="32"/>
      <c r="S1311" s="32"/>
      <c r="T1311" s="36">
        <v>44682.561030092591</v>
      </c>
      <c r="U1311" s="32"/>
      <c r="V1311" s="32">
        <v>0</v>
      </c>
      <c r="W1311" s="32"/>
      <c r="X1311" s="32"/>
      <c r="Y1311" s="32"/>
      <c r="Z1311" s="32"/>
      <c r="AA1311" s="32" t="s">
        <v>30</v>
      </c>
      <c r="AC1311" s="38">
        <f>ABS(M1311-J1311)</f>
        <v>4</v>
      </c>
      <c r="AD1311" s="40"/>
      <c r="AE1311" s="37">
        <v>3</v>
      </c>
      <c r="AF1311" s="37">
        <v>19</v>
      </c>
      <c r="AG1311" s="32"/>
      <c r="AH1311" s="32"/>
      <c r="AI1311" s="32"/>
      <c r="AJ1311" s="37">
        <f>I1311-H1311</f>
        <v>4</v>
      </c>
    </row>
    <row r="1312" spans="1:36" x14ac:dyDescent="0.35">
      <c r="A1312" s="32">
        <v>2622</v>
      </c>
      <c r="B1312" s="32" t="s">
        <v>2022</v>
      </c>
      <c r="C1312" s="32" t="s">
        <v>54</v>
      </c>
      <c r="D1312" s="32" t="s">
        <v>2467</v>
      </c>
      <c r="E1312" s="32" t="s">
        <v>36</v>
      </c>
      <c r="F1312" s="32" t="str">
        <f t="shared" si="45"/>
        <v>Fundraising-Manager</v>
      </c>
      <c r="G1312" s="32" t="s">
        <v>43</v>
      </c>
      <c r="H1312" s="36">
        <v>45096.668356481481</v>
      </c>
      <c r="I1312" s="36">
        <v>45099.668356481481</v>
      </c>
      <c r="J1312" s="36">
        <f>I1312+AE1312</f>
        <v>45102.668356481481</v>
      </c>
      <c r="K1312" s="36">
        <f>J1312+AF1312</f>
        <v>45124.668356481481</v>
      </c>
      <c r="L1312" s="38" t="s">
        <v>46</v>
      </c>
      <c r="M1312" s="39">
        <v>45110.668356481481</v>
      </c>
      <c r="N1312" s="32" t="s">
        <v>48</v>
      </c>
      <c r="O1312" s="32" t="s">
        <v>28</v>
      </c>
      <c r="P1312" s="36"/>
      <c r="Q1312" s="32"/>
      <c r="R1312" s="32"/>
      <c r="S1312" s="32"/>
      <c r="T1312" s="36">
        <v>45113.668356481481</v>
      </c>
      <c r="U1312" s="32"/>
      <c r="V1312" s="32">
        <v>0</v>
      </c>
      <c r="W1312" s="32"/>
      <c r="X1312" s="32"/>
      <c r="Y1312" s="32"/>
      <c r="Z1312" s="32"/>
      <c r="AA1312" s="32" t="s">
        <v>30</v>
      </c>
      <c r="AC1312" s="38">
        <f>ABS(M1312-J1312)</f>
        <v>8</v>
      </c>
      <c r="AD1312" s="40"/>
      <c r="AE1312" s="37">
        <v>3</v>
      </c>
      <c r="AF1312" s="37">
        <v>22</v>
      </c>
      <c r="AG1312" s="32"/>
      <c r="AH1312" s="32"/>
      <c r="AI1312" s="32"/>
      <c r="AJ1312" s="37">
        <f>I1312-H1312</f>
        <v>3</v>
      </c>
    </row>
    <row r="1313" spans="1:38" x14ac:dyDescent="0.35">
      <c r="A1313" s="32">
        <v>2619</v>
      </c>
      <c r="B1313" s="32" t="s">
        <v>2093</v>
      </c>
      <c r="C1313" s="32" t="s">
        <v>54</v>
      </c>
      <c r="D1313" s="32" t="s">
        <v>2467</v>
      </c>
      <c r="E1313" s="32" t="s">
        <v>36</v>
      </c>
      <c r="F1313" s="32" t="str">
        <f t="shared" si="45"/>
        <v>Fundraising-Manager</v>
      </c>
      <c r="G1313" s="32" t="s">
        <v>43</v>
      </c>
      <c r="H1313" s="36">
        <v>44930.379525462966</v>
      </c>
      <c r="I1313" s="36">
        <v>44932.379525462966</v>
      </c>
      <c r="J1313" s="36">
        <f>I1313+AE1313</f>
        <v>44936.379525462966</v>
      </c>
      <c r="K1313" s="36">
        <f>J1313+AF1313</f>
        <v>44946.379525462966</v>
      </c>
      <c r="L1313" s="38" t="s">
        <v>46</v>
      </c>
      <c r="M1313" s="39">
        <v>44941.379525462966</v>
      </c>
      <c r="N1313" s="32" t="s">
        <v>48</v>
      </c>
      <c r="O1313" s="32" t="s">
        <v>25</v>
      </c>
      <c r="P1313" s="36"/>
      <c r="Q1313" s="32"/>
      <c r="R1313" s="32"/>
      <c r="S1313" s="32"/>
      <c r="T1313" s="36">
        <v>44944.379525462966</v>
      </c>
      <c r="U1313" s="32"/>
      <c r="V1313" s="32">
        <v>0</v>
      </c>
      <c r="W1313" s="32"/>
      <c r="X1313" s="32"/>
      <c r="Y1313" s="32"/>
      <c r="Z1313" s="32"/>
      <c r="AA1313" s="32" t="s">
        <v>31</v>
      </c>
      <c r="AC1313" s="38">
        <f>ABS(M1313-J1313)</f>
        <v>5</v>
      </c>
      <c r="AD1313" s="40"/>
      <c r="AE1313" s="37">
        <v>4</v>
      </c>
      <c r="AF1313" s="37">
        <v>10</v>
      </c>
      <c r="AG1313" s="32"/>
      <c r="AH1313" s="32"/>
      <c r="AI1313" s="32"/>
      <c r="AJ1313" s="37">
        <f>I1313-H1313</f>
        <v>2</v>
      </c>
    </row>
    <row r="1314" spans="1:38" x14ac:dyDescent="0.35">
      <c r="A1314" s="32">
        <v>2592</v>
      </c>
      <c r="B1314" s="32" t="s">
        <v>1886</v>
      </c>
      <c r="C1314" s="32" t="s">
        <v>54</v>
      </c>
      <c r="D1314" s="32" t="s">
        <v>2467</v>
      </c>
      <c r="E1314" s="32" t="s">
        <v>36</v>
      </c>
      <c r="F1314" s="32" t="str">
        <f t="shared" si="45"/>
        <v>Fundraising-Manager</v>
      </c>
      <c r="G1314" s="32" t="s">
        <v>43</v>
      </c>
      <c r="H1314" s="36">
        <v>44949.403136574074</v>
      </c>
      <c r="I1314" s="36">
        <v>44950.403136574074</v>
      </c>
      <c r="J1314" s="36">
        <f>I1314+AE1314</f>
        <v>44952.403136574074</v>
      </c>
      <c r="K1314" s="36">
        <f>J1314+AF1314</f>
        <v>44959.403136574074</v>
      </c>
      <c r="L1314" s="38" t="s">
        <v>46</v>
      </c>
      <c r="M1314" s="39">
        <v>44958.403136574074</v>
      </c>
      <c r="N1314" s="32" t="s">
        <v>48</v>
      </c>
      <c r="O1314" s="32" t="s">
        <v>26</v>
      </c>
      <c r="P1314" s="36"/>
      <c r="Q1314" s="32"/>
      <c r="R1314" s="32"/>
      <c r="S1314" s="32"/>
      <c r="T1314" s="36">
        <v>44960.403136574074</v>
      </c>
      <c r="U1314" s="32"/>
      <c r="V1314" s="32">
        <v>0</v>
      </c>
      <c r="W1314" s="32"/>
      <c r="X1314" s="32"/>
      <c r="Y1314" s="32"/>
      <c r="Z1314" s="32"/>
      <c r="AA1314" s="32" t="s">
        <v>30</v>
      </c>
      <c r="AC1314" s="38">
        <f>ABS(M1314-J1314)</f>
        <v>6</v>
      </c>
      <c r="AD1314" s="40"/>
      <c r="AE1314" s="37">
        <v>2</v>
      </c>
      <c r="AF1314" s="37">
        <v>7</v>
      </c>
      <c r="AG1314" s="32"/>
      <c r="AH1314" s="32"/>
      <c r="AI1314" s="32"/>
      <c r="AJ1314" s="37">
        <f>I1314-H1314</f>
        <v>1</v>
      </c>
    </row>
    <row r="1315" spans="1:38" x14ac:dyDescent="0.35">
      <c r="A1315" s="32">
        <v>2571</v>
      </c>
      <c r="B1315" s="32" t="s">
        <v>1885</v>
      </c>
      <c r="C1315" s="32" t="s">
        <v>54</v>
      </c>
      <c r="D1315" s="32" t="s">
        <v>2467</v>
      </c>
      <c r="E1315" s="32" t="s">
        <v>36</v>
      </c>
      <c r="F1315" s="32" t="str">
        <f t="shared" si="45"/>
        <v>Fundraising-Manager</v>
      </c>
      <c r="G1315" s="32" t="s">
        <v>43</v>
      </c>
      <c r="H1315" s="36">
        <v>44637.718425925923</v>
      </c>
      <c r="I1315" s="36">
        <v>44640.718425925923</v>
      </c>
      <c r="J1315" s="36">
        <f>I1315+AE1315</f>
        <v>44645.718425925923</v>
      </c>
      <c r="K1315" s="36">
        <f>J1315+AF1315</f>
        <v>44673.718425925923</v>
      </c>
      <c r="L1315" s="38" t="s">
        <v>46</v>
      </c>
      <c r="M1315" s="39">
        <v>44650.718425925923</v>
      </c>
      <c r="N1315" s="32" t="s">
        <v>48</v>
      </c>
      <c r="O1315" s="32" t="s">
        <v>24</v>
      </c>
      <c r="P1315" s="36"/>
      <c r="Q1315" s="32"/>
      <c r="R1315" s="32"/>
      <c r="S1315" s="32"/>
      <c r="T1315" s="36"/>
      <c r="U1315" s="32"/>
      <c r="V1315" s="32">
        <v>0</v>
      </c>
      <c r="W1315" s="32"/>
      <c r="X1315" s="32"/>
      <c r="Y1315" s="32"/>
      <c r="Z1315" s="32"/>
      <c r="AA1315" s="32" t="s">
        <v>30</v>
      </c>
      <c r="AC1315" s="38">
        <f>ABS(M1315-J1315)</f>
        <v>5</v>
      </c>
      <c r="AD1315" s="40"/>
      <c r="AE1315" s="37">
        <v>5</v>
      </c>
      <c r="AF1315" s="37">
        <v>28</v>
      </c>
      <c r="AG1315" s="32"/>
      <c r="AH1315" s="32"/>
      <c r="AI1315" s="32"/>
      <c r="AJ1315" s="37">
        <f>I1315-H1315</f>
        <v>3</v>
      </c>
    </row>
    <row r="1316" spans="1:38" x14ac:dyDescent="0.35">
      <c r="A1316" s="32">
        <v>2525</v>
      </c>
      <c r="B1316" s="32" t="s">
        <v>1432</v>
      </c>
      <c r="C1316" s="32" t="s">
        <v>54</v>
      </c>
      <c r="D1316" s="32" t="s">
        <v>2467</v>
      </c>
      <c r="E1316" s="32" t="s">
        <v>36</v>
      </c>
      <c r="F1316" s="32" t="str">
        <f t="shared" si="45"/>
        <v>Fundraising-Manager</v>
      </c>
      <c r="G1316" s="32" t="s">
        <v>43</v>
      </c>
      <c r="H1316" s="36">
        <v>45028.778819444444</v>
      </c>
      <c r="I1316" s="36">
        <v>45030.778819444444</v>
      </c>
      <c r="J1316" s="36">
        <f>I1316+AE1316</f>
        <v>45033.778819444444</v>
      </c>
      <c r="K1316" s="36">
        <f>J1316+AF1316</f>
        <v>45047.778819444444</v>
      </c>
      <c r="L1316" s="38" t="s">
        <v>46</v>
      </c>
      <c r="M1316" s="39">
        <v>45045.778819444444</v>
      </c>
      <c r="N1316" s="32" t="s">
        <v>20</v>
      </c>
      <c r="O1316" s="32"/>
      <c r="P1316" s="36">
        <v>45047.778819444444</v>
      </c>
      <c r="Q1316" s="32" t="s">
        <v>20</v>
      </c>
      <c r="R1316" s="36">
        <v>45047.778819444444</v>
      </c>
      <c r="S1316" s="36">
        <v>45051.778819444444</v>
      </c>
      <c r="T1316" s="36">
        <v>45046.778819444444</v>
      </c>
      <c r="U1316" s="36">
        <v>45052.778819444444</v>
      </c>
      <c r="V1316" s="41">
        <v>1</v>
      </c>
      <c r="W1316" s="36">
        <v>45053.778819444444</v>
      </c>
      <c r="X1316" s="36">
        <v>45056.778819444444</v>
      </c>
      <c r="Y1316" s="36">
        <v>45057.778819444444</v>
      </c>
      <c r="Z1316" s="32"/>
      <c r="AA1316" s="32"/>
      <c r="AB1316" s="5">
        <v>45073.778819444444</v>
      </c>
      <c r="AC1316" s="38">
        <f>ABS(M1316-J1316)</f>
        <v>12</v>
      </c>
      <c r="AD1316" s="37">
        <f>U1316-H1316</f>
        <v>24</v>
      </c>
      <c r="AE1316" s="37">
        <v>3</v>
      </c>
      <c r="AF1316" s="37">
        <v>14</v>
      </c>
      <c r="AG1316" s="32">
        <v>160</v>
      </c>
      <c r="AH1316" s="41">
        <f>W1316-U1316</f>
        <v>1</v>
      </c>
      <c r="AI1316" s="42">
        <f>U1316-M1316</f>
        <v>7</v>
      </c>
      <c r="AJ1316" s="37">
        <f>I1316-H1316</f>
        <v>2</v>
      </c>
      <c r="AK1316">
        <f>AB1316-U1316</f>
        <v>21</v>
      </c>
      <c r="AL1316" s="11">
        <f>Y1316-X1316</f>
        <v>1</v>
      </c>
    </row>
    <row r="1317" spans="1:38" x14ac:dyDescent="0.35">
      <c r="A1317" s="32">
        <v>2521</v>
      </c>
      <c r="B1317" s="32" t="s">
        <v>2311</v>
      </c>
      <c r="C1317" s="32" t="s">
        <v>54</v>
      </c>
      <c r="D1317" s="32" t="s">
        <v>2467</v>
      </c>
      <c r="E1317" s="32" t="s">
        <v>36</v>
      </c>
      <c r="F1317" s="32" t="str">
        <f t="shared" si="45"/>
        <v>Fundraising-Manager</v>
      </c>
      <c r="G1317" s="32" t="s">
        <v>43</v>
      </c>
      <c r="H1317" s="36">
        <v>45026.778819444444</v>
      </c>
      <c r="I1317" s="36">
        <v>45027.778819444444</v>
      </c>
      <c r="J1317" s="36">
        <f>I1317+AE1317</f>
        <v>45033.778819444444</v>
      </c>
      <c r="K1317" s="36">
        <f>J1317+AF1317</f>
        <v>45062.778819444444</v>
      </c>
      <c r="L1317" s="38" t="s">
        <v>46</v>
      </c>
      <c r="M1317" s="39">
        <v>45045.778819444444</v>
      </c>
      <c r="N1317" s="32" t="s">
        <v>48</v>
      </c>
      <c r="O1317" s="32" t="s">
        <v>27</v>
      </c>
      <c r="P1317" s="36"/>
      <c r="Q1317" s="32"/>
      <c r="R1317" s="32"/>
      <c r="S1317" s="32"/>
      <c r="T1317" s="36">
        <v>45046.778819444444</v>
      </c>
      <c r="U1317" s="32"/>
      <c r="V1317" s="32">
        <v>0</v>
      </c>
      <c r="W1317" s="32"/>
      <c r="X1317" s="32"/>
      <c r="Y1317" s="32"/>
      <c r="Z1317" s="32"/>
      <c r="AA1317" s="32" t="s">
        <v>31</v>
      </c>
      <c r="AC1317" s="38">
        <f>ABS(M1317-J1317)</f>
        <v>12</v>
      </c>
      <c r="AD1317" s="40"/>
      <c r="AE1317" s="37">
        <v>6</v>
      </c>
      <c r="AF1317" s="37">
        <v>29</v>
      </c>
      <c r="AG1317" s="32"/>
      <c r="AH1317" s="32"/>
      <c r="AI1317" s="32"/>
      <c r="AJ1317" s="37">
        <f>I1317-H1317</f>
        <v>1</v>
      </c>
    </row>
    <row r="1318" spans="1:38" x14ac:dyDescent="0.35">
      <c r="A1318" s="32">
        <v>2399</v>
      </c>
      <c r="B1318" s="32" t="s">
        <v>1481</v>
      </c>
      <c r="C1318" s="32" t="s">
        <v>54</v>
      </c>
      <c r="D1318" s="32" t="s">
        <v>2467</v>
      </c>
      <c r="E1318" s="32" t="s">
        <v>36</v>
      </c>
      <c r="F1318" s="32" t="str">
        <f t="shared" si="45"/>
        <v>Fundraising-Manager</v>
      </c>
      <c r="G1318" s="32" t="s">
        <v>43</v>
      </c>
      <c r="H1318" s="36">
        <v>45125.731192129628</v>
      </c>
      <c r="I1318" s="36">
        <v>45128.731192129628</v>
      </c>
      <c r="J1318" s="36">
        <f>I1318+AE1318</f>
        <v>45131.731192129628</v>
      </c>
      <c r="K1318" s="36">
        <f>J1318+AF1318</f>
        <v>45159.731192129628</v>
      </c>
      <c r="L1318" s="38" t="s">
        <v>46</v>
      </c>
      <c r="M1318" s="39">
        <v>45139.731192129628</v>
      </c>
      <c r="N1318" s="32" t="s">
        <v>21</v>
      </c>
      <c r="O1318" s="32"/>
      <c r="P1318" s="36">
        <v>45145.731192129628</v>
      </c>
      <c r="Q1318" s="32" t="s">
        <v>21</v>
      </c>
      <c r="R1318" s="32"/>
      <c r="S1318" s="32"/>
      <c r="T1318" s="36">
        <v>45141.731192129628</v>
      </c>
      <c r="U1318" s="32"/>
      <c r="V1318" s="32">
        <v>0</v>
      </c>
      <c r="W1318" s="32"/>
      <c r="X1318" s="32"/>
      <c r="Y1318" s="32"/>
      <c r="Z1318" s="32"/>
      <c r="AA1318" s="32"/>
      <c r="AC1318" s="38">
        <f>ABS(M1318-J1318)</f>
        <v>8</v>
      </c>
      <c r="AD1318" s="40"/>
      <c r="AE1318" s="37">
        <v>3</v>
      </c>
      <c r="AF1318" s="37">
        <v>28</v>
      </c>
      <c r="AG1318" s="32"/>
      <c r="AH1318" s="32"/>
      <c r="AI1318" s="32"/>
      <c r="AJ1318" s="37">
        <f>I1318-H1318</f>
        <v>3</v>
      </c>
    </row>
    <row r="1319" spans="1:38" x14ac:dyDescent="0.35">
      <c r="A1319" s="32">
        <v>2139</v>
      </c>
      <c r="B1319" s="32" t="s">
        <v>2314</v>
      </c>
      <c r="C1319" s="32" t="s">
        <v>54</v>
      </c>
      <c r="D1319" s="32" t="s">
        <v>2467</v>
      </c>
      <c r="E1319" s="32" t="s">
        <v>36</v>
      </c>
      <c r="F1319" s="32" t="str">
        <f t="shared" si="45"/>
        <v>Fundraising-Manager</v>
      </c>
      <c r="G1319" s="32" t="s">
        <v>43</v>
      </c>
      <c r="H1319" s="36">
        <v>44771.516493055555</v>
      </c>
      <c r="I1319" s="36">
        <v>44775.516493055555</v>
      </c>
      <c r="J1319" s="36">
        <f>I1319+AE1319</f>
        <v>44781.516493055555</v>
      </c>
      <c r="K1319" s="36">
        <f>J1319+AF1319</f>
        <v>44811.516493055555</v>
      </c>
      <c r="L1319" s="38" t="s">
        <v>46</v>
      </c>
      <c r="M1319" s="39">
        <v>44793.516493055555</v>
      </c>
      <c r="N1319" s="32" t="s">
        <v>48</v>
      </c>
      <c r="O1319" s="32" t="s">
        <v>26</v>
      </c>
      <c r="P1319" s="36"/>
      <c r="Q1319" s="32"/>
      <c r="R1319" s="32"/>
      <c r="S1319" s="32"/>
      <c r="T1319" s="36"/>
      <c r="U1319" s="32"/>
      <c r="V1319" s="32">
        <v>0</v>
      </c>
      <c r="W1319" s="32"/>
      <c r="X1319" s="32"/>
      <c r="Y1319" s="32"/>
      <c r="Z1319" s="32"/>
      <c r="AA1319" s="32" t="s">
        <v>31</v>
      </c>
      <c r="AC1319" s="38">
        <f>ABS(M1319-J1319)</f>
        <v>12</v>
      </c>
      <c r="AD1319" s="40"/>
      <c r="AE1319" s="37">
        <v>6</v>
      </c>
      <c r="AF1319" s="37">
        <v>30</v>
      </c>
      <c r="AG1319" s="32"/>
      <c r="AH1319" s="32"/>
      <c r="AI1319" s="32"/>
      <c r="AJ1319" s="37">
        <f>I1319-H1319</f>
        <v>4</v>
      </c>
    </row>
    <row r="1320" spans="1:38" x14ac:dyDescent="0.35">
      <c r="A1320" s="32">
        <v>2131</v>
      </c>
      <c r="B1320" s="32" t="s">
        <v>1654</v>
      </c>
      <c r="C1320" s="32" t="s">
        <v>54</v>
      </c>
      <c r="D1320" s="32" t="s">
        <v>2467</v>
      </c>
      <c r="E1320" s="32" t="s">
        <v>36</v>
      </c>
      <c r="F1320" s="32" t="str">
        <f t="shared" si="45"/>
        <v>Fundraising-Manager</v>
      </c>
      <c r="G1320" s="32" t="s">
        <v>43</v>
      </c>
      <c r="H1320" s="36">
        <v>44773.516493055555</v>
      </c>
      <c r="I1320" s="36">
        <v>44776.516493055555</v>
      </c>
      <c r="J1320" s="36">
        <f>I1320+AE1320</f>
        <v>44781.516493055555</v>
      </c>
      <c r="K1320" s="36">
        <f>J1320+AF1320</f>
        <v>44791.516493055555</v>
      </c>
      <c r="L1320" s="38" t="s">
        <v>46</v>
      </c>
      <c r="M1320" s="39">
        <v>44788.516493055555</v>
      </c>
      <c r="N1320" s="32" t="s">
        <v>21</v>
      </c>
      <c r="O1320" s="32"/>
      <c r="P1320" s="36">
        <v>44792.516493055555</v>
      </c>
      <c r="Q1320" s="32" t="s">
        <v>21</v>
      </c>
      <c r="R1320" s="32"/>
      <c r="S1320" s="32"/>
      <c r="T1320" s="36">
        <v>44790.516493055555</v>
      </c>
      <c r="U1320" s="32"/>
      <c r="V1320" s="32">
        <v>0</v>
      </c>
      <c r="W1320" s="32"/>
      <c r="X1320" s="32"/>
      <c r="Y1320" s="32"/>
      <c r="Z1320" s="32"/>
      <c r="AA1320" s="32"/>
      <c r="AC1320" s="38">
        <f>ABS(M1320-J1320)</f>
        <v>7</v>
      </c>
      <c r="AD1320" s="40"/>
      <c r="AE1320" s="37">
        <v>5</v>
      </c>
      <c r="AF1320" s="37">
        <v>10</v>
      </c>
      <c r="AG1320" s="32"/>
      <c r="AH1320" s="32"/>
      <c r="AI1320" s="32"/>
      <c r="AJ1320" s="37">
        <f>I1320-H1320</f>
        <v>3</v>
      </c>
    </row>
    <row r="1321" spans="1:38" x14ac:dyDescent="0.35">
      <c r="A1321" s="32">
        <v>2108</v>
      </c>
      <c r="B1321" s="32" t="s">
        <v>2009</v>
      </c>
      <c r="C1321" s="32" t="s">
        <v>54</v>
      </c>
      <c r="D1321" s="32" t="s">
        <v>2467</v>
      </c>
      <c r="E1321" s="32" t="s">
        <v>36</v>
      </c>
      <c r="F1321" s="32" t="str">
        <f t="shared" si="45"/>
        <v>Fundraising-Manager</v>
      </c>
      <c r="G1321" s="32" t="s">
        <v>43</v>
      </c>
      <c r="H1321" s="36">
        <v>44684.022326388891</v>
      </c>
      <c r="I1321" s="36">
        <v>44688.022326388891</v>
      </c>
      <c r="J1321" s="36">
        <f>I1321+AE1321</f>
        <v>44692.022326388891</v>
      </c>
      <c r="K1321" s="36">
        <f>J1321+AF1321</f>
        <v>44704.022326388891</v>
      </c>
      <c r="L1321" s="38" t="s">
        <v>46</v>
      </c>
      <c r="M1321" s="39">
        <v>44705.022326388891</v>
      </c>
      <c r="N1321" s="32" t="s">
        <v>48</v>
      </c>
      <c r="O1321" s="32" t="s">
        <v>24</v>
      </c>
      <c r="P1321" s="36"/>
      <c r="Q1321" s="32"/>
      <c r="R1321" s="32"/>
      <c r="S1321" s="32"/>
      <c r="T1321" s="36">
        <v>44707.022326388891</v>
      </c>
      <c r="U1321" s="32"/>
      <c r="V1321" s="32">
        <v>0</v>
      </c>
      <c r="W1321" s="32"/>
      <c r="X1321" s="32"/>
      <c r="Y1321" s="32"/>
      <c r="Z1321" s="32"/>
      <c r="AA1321" s="32" t="s">
        <v>30</v>
      </c>
      <c r="AC1321" s="38">
        <f>ABS(M1321-J1321)</f>
        <v>13</v>
      </c>
      <c r="AD1321" s="40"/>
      <c r="AE1321" s="37">
        <v>4</v>
      </c>
      <c r="AF1321" s="37">
        <v>12</v>
      </c>
      <c r="AG1321" s="32"/>
      <c r="AH1321" s="32"/>
      <c r="AI1321" s="32"/>
      <c r="AJ1321" s="37">
        <f>I1321-H1321</f>
        <v>4</v>
      </c>
    </row>
    <row r="1322" spans="1:38" x14ac:dyDescent="0.35">
      <c r="A1322" s="32">
        <v>2094</v>
      </c>
      <c r="B1322" s="32" t="s">
        <v>1826</v>
      </c>
      <c r="C1322" s="32" t="s">
        <v>54</v>
      </c>
      <c r="D1322" s="32" t="s">
        <v>2467</v>
      </c>
      <c r="E1322" s="32" t="s">
        <v>36</v>
      </c>
      <c r="F1322" s="32" t="str">
        <f t="shared" si="45"/>
        <v>Fundraising-Manager</v>
      </c>
      <c r="G1322" s="32" t="s">
        <v>43</v>
      </c>
      <c r="H1322" s="36">
        <v>44857.987488425926</v>
      </c>
      <c r="I1322" s="36">
        <v>44861.987488425926</v>
      </c>
      <c r="J1322" s="36">
        <f>I1322+AE1322</f>
        <v>44864.987488425926</v>
      </c>
      <c r="K1322" s="36">
        <f>J1322+AF1322</f>
        <v>44891.987488425926</v>
      </c>
      <c r="L1322" s="38" t="s">
        <v>46</v>
      </c>
      <c r="M1322" s="39">
        <v>44869.987488425926</v>
      </c>
      <c r="N1322" s="32" t="s">
        <v>48</v>
      </c>
      <c r="O1322" s="32" t="s">
        <v>26</v>
      </c>
      <c r="P1322" s="36"/>
      <c r="Q1322" s="32"/>
      <c r="R1322" s="32"/>
      <c r="S1322" s="32"/>
      <c r="T1322" s="36"/>
      <c r="U1322" s="32"/>
      <c r="V1322" s="32">
        <v>0</v>
      </c>
      <c r="W1322" s="32"/>
      <c r="X1322" s="32"/>
      <c r="Y1322" s="32"/>
      <c r="Z1322" s="32"/>
      <c r="AA1322" s="32" t="s">
        <v>30</v>
      </c>
      <c r="AC1322" s="38">
        <f>ABS(M1322-J1322)</f>
        <v>5</v>
      </c>
      <c r="AD1322" s="40"/>
      <c r="AE1322" s="37">
        <v>3</v>
      </c>
      <c r="AF1322" s="37">
        <v>27</v>
      </c>
      <c r="AG1322" s="32"/>
      <c r="AH1322" s="32"/>
      <c r="AI1322" s="32"/>
      <c r="AJ1322" s="37">
        <f>I1322-H1322</f>
        <v>4</v>
      </c>
    </row>
    <row r="1323" spans="1:38" x14ac:dyDescent="0.35">
      <c r="A1323" s="32">
        <v>1937</v>
      </c>
      <c r="B1323" s="32" t="s">
        <v>2394</v>
      </c>
      <c r="C1323" s="32" t="s">
        <v>54</v>
      </c>
      <c r="D1323" s="32" t="s">
        <v>2467</v>
      </c>
      <c r="E1323" s="32" t="s">
        <v>36</v>
      </c>
      <c r="F1323" s="32" t="str">
        <f t="shared" si="45"/>
        <v>Fundraising-Manager</v>
      </c>
      <c r="G1323" s="32" t="s">
        <v>43</v>
      </c>
      <c r="H1323" s="36">
        <v>45182.30609953704</v>
      </c>
      <c r="I1323" s="36">
        <v>45183.30609953704</v>
      </c>
      <c r="J1323" s="36">
        <f>I1323+AE1323</f>
        <v>45184.30609953704</v>
      </c>
      <c r="K1323" s="36">
        <f>J1323+AF1323</f>
        <v>45209.30609953704</v>
      </c>
      <c r="L1323" s="38" t="s">
        <v>46</v>
      </c>
      <c r="M1323" s="39">
        <v>45189.30609953704</v>
      </c>
      <c r="N1323" s="32" t="s">
        <v>48</v>
      </c>
      <c r="O1323" s="32" t="s">
        <v>25</v>
      </c>
      <c r="P1323" s="36"/>
      <c r="Q1323" s="32"/>
      <c r="R1323" s="32"/>
      <c r="S1323" s="32"/>
      <c r="T1323" s="36">
        <v>45192.30609953704</v>
      </c>
      <c r="U1323" s="32"/>
      <c r="V1323" s="32">
        <v>0</v>
      </c>
      <c r="W1323" s="32"/>
      <c r="X1323" s="32"/>
      <c r="Y1323" s="32"/>
      <c r="Z1323" s="32"/>
      <c r="AA1323" s="32" t="s">
        <v>31</v>
      </c>
      <c r="AC1323" s="38">
        <f>ABS(M1323-J1323)</f>
        <v>5</v>
      </c>
      <c r="AD1323" s="40"/>
      <c r="AE1323" s="37">
        <v>1</v>
      </c>
      <c r="AF1323" s="37">
        <v>25</v>
      </c>
      <c r="AG1323" s="32"/>
      <c r="AH1323" s="32"/>
      <c r="AI1323" s="32"/>
      <c r="AJ1323" s="37">
        <f>I1323-H1323</f>
        <v>1</v>
      </c>
    </row>
    <row r="1324" spans="1:38" x14ac:dyDescent="0.35">
      <c r="A1324" s="32">
        <v>1936</v>
      </c>
      <c r="B1324" s="32" t="s">
        <v>1723</v>
      </c>
      <c r="C1324" s="32" t="s">
        <v>54</v>
      </c>
      <c r="D1324" s="32" t="s">
        <v>2467</v>
      </c>
      <c r="E1324" s="32" t="s">
        <v>36</v>
      </c>
      <c r="F1324" s="32" t="str">
        <f t="shared" si="45"/>
        <v>Fundraising-Manager</v>
      </c>
      <c r="G1324" s="32" t="s">
        <v>43</v>
      </c>
      <c r="H1324" s="36">
        <v>45180.30609953704</v>
      </c>
      <c r="I1324" s="36">
        <v>45181.30609953704</v>
      </c>
      <c r="J1324" s="36">
        <f>I1324+AE1324</f>
        <v>45184.30609953704</v>
      </c>
      <c r="K1324" s="36">
        <f>J1324+AF1324</f>
        <v>45214.30609953704</v>
      </c>
      <c r="L1324" s="38" t="s">
        <v>46</v>
      </c>
      <c r="M1324" s="39">
        <v>45193.30609953704</v>
      </c>
      <c r="N1324" s="32" t="s">
        <v>22</v>
      </c>
      <c r="O1324" s="32"/>
      <c r="P1324" s="36">
        <v>45198.30609953704</v>
      </c>
      <c r="Q1324" s="32" t="s">
        <v>22</v>
      </c>
      <c r="R1324" s="32"/>
      <c r="S1324" s="32"/>
      <c r="T1324" s="36">
        <v>45196.30609953704</v>
      </c>
      <c r="U1324" s="32"/>
      <c r="V1324" s="32">
        <v>0</v>
      </c>
      <c r="W1324" s="32"/>
      <c r="X1324" s="32"/>
      <c r="Y1324" s="32"/>
      <c r="Z1324" s="32"/>
      <c r="AA1324" s="32"/>
      <c r="AC1324" s="38">
        <f>ABS(M1324-J1324)</f>
        <v>9</v>
      </c>
      <c r="AD1324" s="40"/>
      <c r="AE1324" s="37">
        <v>3</v>
      </c>
      <c r="AF1324" s="37">
        <v>30</v>
      </c>
      <c r="AG1324" s="32"/>
      <c r="AH1324" s="32"/>
      <c r="AI1324" s="32"/>
      <c r="AJ1324" s="37">
        <f>I1324-H1324</f>
        <v>1</v>
      </c>
    </row>
    <row r="1325" spans="1:38" x14ac:dyDescent="0.35">
      <c r="A1325" s="32">
        <v>1879</v>
      </c>
      <c r="B1325" s="32" t="s">
        <v>1563</v>
      </c>
      <c r="C1325" s="32" t="s">
        <v>54</v>
      </c>
      <c r="D1325" s="32" t="s">
        <v>2467</v>
      </c>
      <c r="E1325" s="32" t="s">
        <v>36</v>
      </c>
      <c r="F1325" s="32" t="str">
        <f t="shared" si="45"/>
        <v>Fundraising-Manager</v>
      </c>
      <c r="G1325" s="32" t="s">
        <v>43</v>
      </c>
      <c r="H1325" s="36">
        <v>44573.732974537037</v>
      </c>
      <c r="I1325" s="36">
        <v>44577.732974537037</v>
      </c>
      <c r="J1325" s="36">
        <f>I1325+AE1325</f>
        <v>44581.732974537037</v>
      </c>
      <c r="K1325" s="36">
        <f>J1325+AF1325</f>
        <v>44587.732974537037</v>
      </c>
      <c r="L1325" s="38" t="s">
        <v>46</v>
      </c>
      <c r="M1325" s="39">
        <v>44596.732974537037</v>
      </c>
      <c r="N1325" s="32" t="s">
        <v>21</v>
      </c>
      <c r="O1325" s="32"/>
      <c r="P1325" s="36">
        <v>44599.732974537037</v>
      </c>
      <c r="Q1325" s="32" t="s">
        <v>21</v>
      </c>
      <c r="R1325" s="32"/>
      <c r="S1325" s="32"/>
      <c r="T1325" s="36">
        <v>44597.732974537037</v>
      </c>
      <c r="U1325" s="32"/>
      <c r="V1325" s="32">
        <v>0</v>
      </c>
      <c r="W1325" s="32"/>
      <c r="X1325" s="32"/>
      <c r="Y1325" s="32"/>
      <c r="Z1325" s="32"/>
      <c r="AA1325" s="32"/>
      <c r="AC1325" s="38">
        <f>ABS(M1325-J1325)</f>
        <v>15</v>
      </c>
      <c r="AD1325" s="40"/>
      <c r="AE1325" s="37">
        <v>4</v>
      </c>
      <c r="AF1325" s="37">
        <v>6</v>
      </c>
      <c r="AG1325" s="32"/>
      <c r="AH1325" s="32"/>
      <c r="AI1325" s="32"/>
      <c r="AJ1325" s="37">
        <f>I1325-H1325</f>
        <v>4</v>
      </c>
    </row>
    <row r="1326" spans="1:38" x14ac:dyDescent="0.35">
      <c r="A1326" s="32">
        <v>1877</v>
      </c>
      <c r="B1326" s="32" t="s">
        <v>1480</v>
      </c>
      <c r="C1326" s="32" t="s">
        <v>54</v>
      </c>
      <c r="D1326" s="32" t="s">
        <v>2467</v>
      </c>
      <c r="E1326" s="32" t="s">
        <v>36</v>
      </c>
      <c r="F1326" s="32" t="str">
        <f t="shared" si="45"/>
        <v>Fundraising-Manager</v>
      </c>
      <c r="G1326" s="32" t="s">
        <v>43</v>
      </c>
      <c r="H1326" s="36">
        <v>44577.732974537037</v>
      </c>
      <c r="I1326" s="36">
        <v>44579.732974537037</v>
      </c>
      <c r="J1326" s="36">
        <f>I1326+AE1326</f>
        <v>44581.732974537037</v>
      </c>
      <c r="K1326" s="36">
        <f>J1326+AF1326</f>
        <v>44595.732974537037</v>
      </c>
      <c r="L1326" s="38" t="s">
        <v>46</v>
      </c>
      <c r="M1326" s="39">
        <v>44591.732974537037</v>
      </c>
      <c r="N1326" s="32" t="s">
        <v>21</v>
      </c>
      <c r="O1326" s="32"/>
      <c r="P1326" s="36">
        <v>44595.732974537037</v>
      </c>
      <c r="Q1326" s="32" t="s">
        <v>21</v>
      </c>
      <c r="R1326" s="32"/>
      <c r="S1326" s="32"/>
      <c r="T1326" s="36">
        <v>44594.732974537037</v>
      </c>
      <c r="U1326" s="32"/>
      <c r="V1326" s="32">
        <v>0</v>
      </c>
      <c r="W1326" s="32"/>
      <c r="X1326" s="32"/>
      <c r="Y1326" s="32"/>
      <c r="Z1326" s="32"/>
      <c r="AA1326" s="32"/>
      <c r="AC1326" s="38">
        <f>ABS(M1326-J1326)</f>
        <v>10</v>
      </c>
      <c r="AD1326" s="40"/>
      <c r="AE1326" s="37">
        <v>2</v>
      </c>
      <c r="AF1326" s="37">
        <v>14</v>
      </c>
      <c r="AG1326" s="32"/>
      <c r="AH1326" s="32"/>
      <c r="AI1326" s="32"/>
      <c r="AJ1326" s="37">
        <f>I1326-H1326</f>
        <v>2</v>
      </c>
    </row>
    <row r="1327" spans="1:38" x14ac:dyDescent="0.35">
      <c r="A1327" s="32">
        <v>1712</v>
      </c>
      <c r="B1327" s="32" t="s">
        <v>1531</v>
      </c>
      <c r="C1327" s="32" t="s">
        <v>54</v>
      </c>
      <c r="D1327" s="32" t="s">
        <v>2467</v>
      </c>
      <c r="E1327" s="32" t="s">
        <v>36</v>
      </c>
      <c r="F1327" s="32" t="str">
        <f t="shared" si="45"/>
        <v>Fundraising-Manager</v>
      </c>
      <c r="G1327" s="32" t="s">
        <v>43</v>
      </c>
      <c r="H1327" s="36">
        <v>44564.077685185184</v>
      </c>
      <c r="I1327" s="36">
        <v>44566.077685185184</v>
      </c>
      <c r="J1327" s="36">
        <f>I1327+AE1327</f>
        <v>44568.077685185184</v>
      </c>
      <c r="K1327" s="36">
        <f>J1327+AF1327</f>
        <v>44581.077685185184</v>
      </c>
      <c r="L1327" s="38" t="s">
        <v>46</v>
      </c>
      <c r="M1327" s="39">
        <v>44572.077685185184</v>
      </c>
      <c r="N1327" s="32" t="s">
        <v>21</v>
      </c>
      <c r="O1327" s="32"/>
      <c r="P1327" s="36">
        <v>44577.077685185184</v>
      </c>
      <c r="Q1327" s="32" t="s">
        <v>21</v>
      </c>
      <c r="R1327" s="32"/>
      <c r="S1327" s="32"/>
      <c r="T1327" s="36">
        <v>44574.077685185184</v>
      </c>
      <c r="U1327" s="32"/>
      <c r="V1327" s="32">
        <v>0</v>
      </c>
      <c r="W1327" s="32"/>
      <c r="X1327" s="32"/>
      <c r="Y1327" s="32"/>
      <c r="Z1327" s="32"/>
      <c r="AA1327" s="32"/>
      <c r="AC1327" s="38">
        <f>ABS(M1327-J1327)</f>
        <v>4</v>
      </c>
      <c r="AD1327" s="40"/>
      <c r="AE1327" s="37">
        <v>2</v>
      </c>
      <c r="AF1327" s="37">
        <v>13</v>
      </c>
      <c r="AG1327" s="32"/>
      <c r="AH1327" s="32"/>
      <c r="AI1327" s="32"/>
      <c r="AJ1327" s="37">
        <f>I1327-H1327</f>
        <v>2</v>
      </c>
    </row>
    <row r="1328" spans="1:38" x14ac:dyDescent="0.35">
      <c r="A1328" s="32">
        <v>1554</v>
      </c>
      <c r="B1328" s="32" t="s">
        <v>1882</v>
      </c>
      <c r="C1328" s="32" t="s">
        <v>54</v>
      </c>
      <c r="D1328" s="32" t="s">
        <v>2467</v>
      </c>
      <c r="E1328" s="32" t="s">
        <v>36</v>
      </c>
      <c r="F1328" s="32" t="str">
        <f t="shared" si="45"/>
        <v>Fundraising-Manager</v>
      </c>
      <c r="G1328" s="32" t="s">
        <v>43</v>
      </c>
      <c r="H1328" s="36">
        <v>44899.597222222219</v>
      </c>
      <c r="I1328" s="36">
        <v>44903.597222222219</v>
      </c>
      <c r="J1328" s="36">
        <f>I1328+AE1328</f>
        <v>44907.597222222219</v>
      </c>
      <c r="K1328" s="36">
        <f>J1328+AF1328</f>
        <v>44920.597222222219</v>
      </c>
      <c r="L1328" s="38" t="s">
        <v>46</v>
      </c>
      <c r="M1328" s="39">
        <v>44910.597222222219</v>
      </c>
      <c r="N1328" s="32" t="s">
        <v>48</v>
      </c>
      <c r="O1328" s="32" t="s">
        <v>28</v>
      </c>
      <c r="P1328" s="36"/>
      <c r="Q1328" s="32"/>
      <c r="R1328" s="32"/>
      <c r="S1328" s="32"/>
      <c r="T1328" s="36"/>
      <c r="U1328" s="32"/>
      <c r="V1328" s="32">
        <v>0</v>
      </c>
      <c r="W1328" s="32"/>
      <c r="X1328" s="32"/>
      <c r="Y1328" s="32"/>
      <c r="Z1328" s="32"/>
      <c r="AA1328" s="32" t="s">
        <v>30</v>
      </c>
      <c r="AC1328" s="38">
        <f>ABS(M1328-J1328)</f>
        <v>3</v>
      </c>
      <c r="AD1328" s="40"/>
      <c r="AE1328" s="37">
        <v>4</v>
      </c>
      <c r="AF1328" s="37">
        <v>13</v>
      </c>
      <c r="AG1328" s="32"/>
      <c r="AH1328" s="32"/>
      <c r="AI1328" s="32"/>
      <c r="AJ1328" s="37">
        <f>I1328-H1328</f>
        <v>4</v>
      </c>
    </row>
    <row r="1329" spans="1:36" x14ac:dyDescent="0.35">
      <c r="A1329" s="32">
        <v>1360</v>
      </c>
      <c r="B1329" s="32" t="s">
        <v>2234</v>
      </c>
      <c r="C1329" s="32" t="s">
        <v>54</v>
      </c>
      <c r="D1329" s="32" t="s">
        <v>2467</v>
      </c>
      <c r="E1329" s="32" t="s">
        <v>36</v>
      </c>
      <c r="F1329" s="32" t="str">
        <f t="shared" si="45"/>
        <v>Fundraising-Manager</v>
      </c>
      <c r="G1329" s="32" t="s">
        <v>43</v>
      </c>
      <c r="H1329" s="36">
        <v>44768.055451388886</v>
      </c>
      <c r="I1329" s="36">
        <v>44769.055451388886</v>
      </c>
      <c r="J1329" s="36">
        <f>I1329+AE1329</f>
        <v>44771.055451388886</v>
      </c>
      <c r="K1329" s="36">
        <f>J1329+AF1329</f>
        <v>44789.055451388886</v>
      </c>
      <c r="L1329" s="38" t="s">
        <v>46</v>
      </c>
      <c r="M1329" s="39">
        <v>44784.055451388886</v>
      </c>
      <c r="N1329" s="32" t="s">
        <v>48</v>
      </c>
      <c r="O1329" s="32" t="s">
        <v>24</v>
      </c>
      <c r="P1329" s="36"/>
      <c r="Q1329" s="32"/>
      <c r="R1329" s="32"/>
      <c r="S1329" s="32"/>
      <c r="T1329" s="36">
        <v>44788.055451388886</v>
      </c>
      <c r="U1329" s="32"/>
      <c r="V1329" s="32">
        <v>0</v>
      </c>
      <c r="W1329" s="32"/>
      <c r="X1329" s="32"/>
      <c r="Y1329" s="32"/>
      <c r="Z1329" s="32"/>
      <c r="AA1329" s="32" t="s">
        <v>31</v>
      </c>
      <c r="AC1329" s="38">
        <f>ABS(M1329-J1329)</f>
        <v>13</v>
      </c>
      <c r="AD1329" s="40"/>
      <c r="AE1329" s="37">
        <v>2</v>
      </c>
      <c r="AF1329" s="37">
        <v>18</v>
      </c>
      <c r="AG1329" s="32"/>
      <c r="AH1329" s="32"/>
      <c r="AI1329" s="32"/>
      <c r="AJ1329" s="37">
        <f>I1329-H1329</f>
        <v>1</v>
      </c>
    </row>
    <row r="1330" spans="1:36" x14ac:dyDescent="0.35">
      <c r="A1330" s="32">
        <v>1357</v>
      </c>
      <c r="B1330" s="32" t="s">
        <v>1824</v>
      </c>
      <c r="C1330" s="32" t="s">
        <v>54</v>
      </c>
      <c r="D1330" s="32" t="s">
        <v>2467</v>
      </c>
      <c r="E1330" s="32" t="s">
        <v>36</v>
      </c>
      <c r="F1330" s="32" t="str">
        <f t="shared" si="45"/>
        <v>Fundraising-Manager</v>
      </c>
      <c r="G1330" s="32" t="s">
        <v>43</v>
      </c>
      <c r="H1330" s="36">
        <v>44765.055451388886</v>
      </c>
      <c r="I1330" s="36">
        <v>44769.055451388886</v>
      </c>
      <c r="J1330" s="36">
        <f>I1330+AE1330</f>
        <v>44771.055451388886</v>
      </c>
      <c r="K1330" s="36">
        <f>J1330+AF1330</f>
        <v>44800.055451388886</v>
      </c>
      <c r="L1330" s="38" t="s">
        <v>46</v>
      </c>
      <c r="M1330" s="39">
        <v>44781.055451388886</v>
      </c>
      <c r="N1330" s="32" t="s">
        <v>48</v>
      </c>
      <c r="O1330" s="32" t="s">
        <v>24</v>
      </c>
      <c r="P1330" s="36"/>
      <c r="Q1330" s="32"/>
      <c r="R1330" s="32"/>
      <c r="S1330" s="32"/>
      <c r="T1330" s="36">
        <v>44784.055451388886</v>
      </c>
      <c r="U1330" s="32"/>
      <c r="V1330" s="32">
        <v>0</v>
      </c>
      <c r="W1330" s="32"/>
      <c r="X1330" s="32"/>
      <c r="Y1330" s="32"/>
      <c r="Z1330" s="32"/>
      <c r="AA1330" s="32" t="s">
        <v>30</v>
      </c>
      <c r="AC1330" s="38">
        <f>ABS(M1330-J1330)</f>
        <v>10</v>
      </c>
      <c r="AD1330" s="40"/>
      <c r="AE1330" s="37">
        <v>2</v>
      </c>
      <c r="AF1330" s="37">
        <v>29</v>
      </c>
      <c r="AG1330" s="32"/>
      <c r="AH1330" s="32"/>
      <c r="AI1330" s="32"/>
      <c r="AJ1330" s="37">
        <f>I1330-H1330</f>
        <v>4</v>
      </c>
    </row>
    <row r="1331" spans="1:36" x14ac:dyDescent="0.35">
      <c r="A1331" s="32">
        <v>1352</v>
      </c>
      <c r="B1331" s="32" t="s">
        <v>1708</v>
      </c>
      <c r="C1331" s="32" t="s">
        <v>54</v>
      </c>
      <c r="D1331" s="32" t="s">
        <v>2467</v>
      </c>
      <c r="E1331" s="32" t="s">
        <v>36</v>
      </c>
      <c r="F1331" s="32" t="str">
        <f t="shared" si="45"/>
        <v>Fundraising-Manager</v>
      </c>
      <c r="G1331" s="32" t="s">
        <v>43</v>
      </c>
      <c r="H1331" s="36">
        <v>44768.055451388886</v>
      </c>
      <c r="I1331" s="36">
        <v>44770.055451388886</v>
      </c>
      <c r="J1331" s="36">
        <f>I1331+AE1331</f>
        <v>44771.055451388886</v>
      </c>
      <c r="K1331" s="36">
        <f>J1331+AF1331</f>
        <v>44785.055451388886</v>
      </c>
      <c r="L1331" s="38" t="s">
        <v>46</v>
      </c>
      <c r="M1331" s="39">
        <v>44774.055451388886</v>
      </c>
      <c r="N1331" s="32" t="s">
        <v>22</v>
      </c>
      <c r="O1331" s="32"/>
      <c r="P1331" s="36">
        <v>44776.055451388886</v>
      </c>
      <c r="Q1331" s="32" t="s">
        <v>22</v>
      </c>
      <c r="R1331" s="32"/>
      <c r="S1331" s="32"/>
      <c r="T1331" s="36">
        <v>44775.055451388886</v>
      </c>
      <c r="U1331" s="32"/>
      <c r="V1331" s="32">
        <v>0</v>
      </c>
      <c r="W1331" s="32"/>
      <c r="X1331" s="32"/>
      <c r="Y1331" s="32"/>
      <c r="Z1331" s="32"/>
      <c r="AA1331" s="32"/>
      <c r="AC1331" s="38">
        <f>ABS(M1331-J1331)</f>
        <v>3</v>
      </c>
      <c r="AD1331" s="40"/>
      <c r="AE1331" s="37">
        <v>1</v>
      </c>
      <c r="AF1331" s="37">
        <v>14</v>
      </c>
      <c r="AG1331" s="32"/>
      <c r="AH1331" s="32"/>
      <c r="AI1331" s="32"/>
      <c r="AJ1331" s="37">
        <f>I1331-H1331</f>
        <v>2</v>
      </c>
    </row>
    <row r="1332" spans="1:36" x14ac:dyDescent="0.35">
      <c r="A1332" s="32">
        <v>1235</v>
      </c>
      <c r="B1332" s="32" t="s">
        <v>1612</v>
      </c>
      <c r="C1332" s="32" t="s">
        <v>54</v>
      </c>
      <c r="D1332" s="32" t="s">
        <v>2467</v>
      </c>
      <c r="E1332" s="32" t="s">
        <v>36</v>
      </c>
      <c r="F1332" s="32" t="str">
        <f t="shared" si="45"/>
        <v>Fundraising-Manager</v>
      </c>
      <c r="G1332" s="32" t="s">
        <v>43</v>
      </c>
      <c r="H1332" s="36">
        <v>44979.728877314818</v>
      </c>
      <c r="I1332" s="36">
        <v>44982.728877314818</v>
      </c>
      <c r="J1332" s="36">
        <f>I1332+AE1332</f>
        <v>44986.728877314818</v>
      </c>
      <c r="K1332" s="36">
        <f>J1332+AF1332</f>
        <v>44994.728877314818</v>
      </c>
      <c r="L1332" s="38" t="s">
        <v>46</v>
      </c>
      <c r="M1332" s="39">
        <v>44997.728877314818</v>
      </c>
      <c r="N1332" s="32" t="s">
        <v>21</v>
      </c>
      <c r="O1332" s="32"/>
      <c r="P1332" s="36">
        <v>45004.728877314818</v>
      </c>
      <c r="Q1332" s="32" t="s">
        <v>21</v>
      </c>
      <c r="R1332" s="32"/>
      <c r="S1332" s="32"/>
      <c r="T1332" s="36">
        <v>45000.728877314818</v>
      </c>
      <c r="U1332" s="32"/>
      <c r="V1332" s="32">
        <v>0</v>
      </c>
      <c r="W1332" s="32"/>
      <c r="X1332" s="32"/>
      <c r="Y1332" s="32"/>
      <c r="Z1332" s="32"/>
      <c r="AA1332" s="32"/>
      <c r="AC1332" s="38">
        <f>ABS(M1332-J1332)</f>
        <v>11</v>
      </c>
      <c r="AD1332" s="40"/>
      <c r="AE1332" s="37">
        <v>4</v>
      </c>
      <c r="AF1332" s="37">
        <v>8</v>
      </c>
      <c r="AG1332" s="32"/>
      <c r="AH1332" s="32"/>
      <c r="AI1332" s="32"/>
      <c r="AJ1332" s="37">
        <f>I1332-H1332</f>
        <v>3</v>
      </c>
    </row>
    <row r="1333" spans="1:36" x14ac:dyDescent="0.35">
      <c r="A1333" s="32">
        <v>1232</v>
      </c>
      <c r="B1333" s="32" t="s">
        <v>1820</v>
      </c>
      <c r="C1333" s="32" t="s">
        <v>54</v>
      </c>
      <c r="D1333" s="32" t="s">
        <v>2467</v>
      </c>
      <c r="E1333" s="32" t="s">
        <v>36</v>
      </c>
      <c r="F1333" s="32" t="str">
        <f t="shared" si="45"/>
        <v>Fundraising-Manager</v>
      </c>
      <c r="G1333" s="32" t="s">
        <v>43</v>
      </c>
      <c r="H1333" s="36">
        <v>44981.728877314818</v>
      </c>
      <c r="I1333" s="36">
        <v>44985.728877314818</v>
      </c>
      <c r="J1333" s="36">
        <f>I1333+AE1333</f>
        <v>44986.728877314818</v>
      </c>
      <c r="K1333" s="36">
        <f>J1333+AF1333</f>
        <v>44992.728877314818</v>
      </c>
      <c r="L1333" s="38" t="s">
        <v>46</v>
      </c>
      <c r="M1333" s="39">
        <v>44998.728877314818</v>
      </c>
      <c r="N1333" s="32" t="s">
        <v>48</v>
      </c>
      <c r="O1333" s="32" t="s">
        <v>24</v>
      </c>
      <c r="P1333" s="36"/>
      <c r="Q1333" s="32"/>
      <c r="R1333" s="32"/>
      <c r="S1333" s="32"/>
      <c r="T1333" s="36"/>
      <c r="U1333" s="32"/>
      <c r="V1333" s="32">
        <v>0</v>
      </c>
      <c r="W1333" s="32"/>
      <c r="X1333" s="32"/>
      <c r="Y1333" s="32"/>
      <c r="Z1333" s="32"/>
      <c r="AA1333" s="32" t="s">
        <v>30</v>
      </c>
      <c r="AC1333" s="38">
        <f>ABS(M1333-J1333)</f>
        <v>12</v>
      </c>
      <c r="AD1333" s="40"/>
      <c r="AE1333" s="37">
        <v>1</v>
      </c>
      <c r="AF1333" s="37">
        <v>6</v>
      </c>
      <c r="AG1333" s="32"/>
      <c r="AH1333" s="32"/>
      <c r="AI1333" s="32"/>
      <c r="AJ1333" s="37">
        <f>I1333-H1333</f>
        <v>4</v>
      </c>
    </row>
    <row r="1334" spans="1:36" x14ac:dyDescent="0.35">
      <c r="A1334" s="32">
        <v>1228</v>
      </c>
      <c r="B1334" s="32" t="s">
        <v>2012</v>
      </c>
      <c r="C1334" s="32" t="s">
        <v>54</v>
      </c>
      <c r="D1334" s="32" t="s">
        <v>2467</v>
      </c>
      <c r="E1334" s="32" t="s">
        <v>36</v>
      </c>
      <c r="F1334" s="32" t="str">
        <f t="shared" si="45"/>
        <v>Fundraising-Manager</v>
      </c>
      <c r="G1334" s="32" t="s">
        <v>43</v>
      </c>
      <c r="H1334" s="36">
        <v>44734.14203703704</v>
      </c>
      <c r="I1334" s="36">
        <v>44736.14203703704</v>
      </c>
      <c r="J1334" s="36">
        <f>I1334+AE1334</f>
        <v>44741.14203703704</v>
      </c>
      <c r="K1334" s="36">
        <f>J1334+AF1334</f>
        <v>44765.14203703704</v>
      </c>
      <c r="L1334" s="38" t="s">
        <v>46</v>
      </c>
      <c r="M1334" s="39">
        <v>44750.14203703704</v>
      </c>
      <c r="N1334" s="32" t="s">
        <v>48</v>
      </c>
      <c r="O1334" s="32" t="s">
        <v>26</v>
      </c>
      <c r="P1334" s="36"/>
      <c r="Q1334" s="32"/>
      <c r="R1334" s="32"/>
      <c r="S1334" s="32"/>
      <c r="T1334" s="36"/>
      <c r="U1334" s="32"/>
      <c r="V1334" s="32">
        <v>0</v>
      </c>
      <c r="W1334" s="32"/>
      <c r="X1334" s="32"/>
      <c r="Y1334" s="32"/>
      <c r="Z1334" s="32"/>
      <c r="AA1334" s="32" t="s">
        <v>30</v>
      </c>
      <c r="AC1334" s="38">
        <f>ABS(M1334-J1334)</f>
        <v>9</v>
      </c>
      <c r="AD1334" s="40"/>
      <c r="AE1334" s="37">
        <v>5</v>
      </c>
      <c r="AF1334" s="37">
        <v>24</v>
      </c>
      <c r="AG1334" s="32"/>
      <c r="AH1334" s="32"/>
      <c r="AI1334" s="32"/>
      <c r="AJ1334" s="37">
        <f>I1334-H1334</f>
        <v>2</v>
      </c>
    </row>
    <row r="1335" spans="1:36" x14ac:dyDescent="0.35">
      <c r="A1335" s="32">
        <v>1202</v>
      </c>
      <c r="B1335" s="32" t="s">
        <v>1825</v>
      </c>
      <c r="C1335" s="32" t="s">
        <v>54</v>
      </c>
      <c r="D1335" s="32" t="s">
        <v>2467</v>
      </c>
      <c r="E1335" s="32" t="s">
        <v>36</v>
      </c>
      <c r="F1335" s="32" t="str">
        <f t="shared" si="45"/>
        <v>Fundraising-Manager</v>
      </c>
      <c r="G1335" s="32" t="s">
        <v>43</v>
      </c>
      <c r="H1335" s="36">
        <v>44765.205266203702</v>
      </c>
      <c r="I1335" s="36">
        <v>44768.205266203702</v>
      </c>
      <c r="J1335" s="36">
        <f>I1335+AE1335</f>
        <v>44770.205266203702</v>
      </c>
      <c r="K1335" s="36">
        <f>J1335+AF1335</f>
        <v>44789.205266203702</v>
      </c>
      <c r="L1335" s="38" t="s">
        <v>46</v>
      </c>
      <c r="M1335" s="39">
        <v>44771.205266203702</v>
      </c>
      <c r="N1335" s="32" t="s">
        <v>48</v>
      </c>
      <c r="O1335" s="32" t="s">
        <v>25</v>
      </c>
      <c r="P1335" s="36"/>
      <c r="Q1335" s="32"/>
      <c r="R1335" s="32"/>
      <c r="S1335" s="32"/>
      <c r="T1335" s="36">
        <v>44773.205266203702</v>
      </c>
      <c r="U1335" s="32"/>
      <c r="V1335" s="32">
        <v>0</v>
      </c>
      <c r="W1335" s="32"/>
      <c r="X1335" s="32"/>
      <c r="Y1335" s="32"/>
      <c r="Z1335" s="32"/>
      <c r="AA1335" s="32" t="s">
        <v>30</v>
      </c>
      <c r="AC1335" s="38">
        <f>ABS(M1335-J1335)</f>
        <v>1</v>
      </c>
      <c r="AD1335" s="40"/>
      <c r="AE1335" s="37">
        <v>2</v>
      </c>
      <c r="AF1335" s="37">
        <v>19</v>
      </c>
      <c r="AG1335" s="32"/>
      <c r="AH1335" s="32"/>
      <c r="AI1335" s="32"/>
      <c r="AJ1335" s="37">
        <f>I1335-H1335</f>
        <v>3</v>
      </c>
    </row>
    <row r="1336" spans="1:36" x14ac:dyDescent="0.35">
      <c r="A1336" s="32">
        <v>1197</v>
      </c>
      <c r="B1336" s="32" t="s">
        <v>1728</v>
      </c>
      <c r="C1336" s="32" t="s">
        <v>54</v>
      </c>
      <c r="D1336" s="32" t="s">
        <v>2467</v>
      </c>
      <c r="E1336" s="32" t="s">
        <v>36</v>
      </c>
      <c r="F1336" s="32" t="str">
        <f t="shared" si="45"/>
        <v>Fundraising-Manager</v>
      </c>
      <c r="G1336" s="32" t="s">
        <v>43</v>
      </c>
      <c r="H1336" s="36">
        <v>44767.966006944444</v>
      </c>
      <c r="I1336" s="36">
        <v>44768.966006944444</v>
      </c>
      <c r="J1336" s="36">
        <f>I1336+AE1336</f>
        <v>44771.966006944444</v>
      </c>
      <c r="K1336" s="36">
        <f>J1336+AF1336</f>
        <v>44795.966006944444</v>
      </c>
      <c r="L1336" s="38" t="s">
        <v>46</v>
      </c>
      <c r="M1336" s="39">
        <v>44776.966006944444</v>
      </c>
      <c r="N1336" s="32" t="s">
        <v>22</v>
      </c>
      <c r="O1336" s="32"/>
      <c r="P1336" s="36">
        <v>44782.966006944444</v>
      </c>
      <c r="Q1336" s="32" t="s">
        <v>22</v>
      </c>
      <c r="R1336" s="32"/>
      <c r="S1336" s="32"/>
      <c r="T1336" s="36">
        <v>44779.966006944444</v>
      </c>
      <c r="U1336" s="32"/>
      <c r="V1336" s="32">
        <v>0</v>
      </c>
      <c r="W1336" s="32"/>
      <c r="X1336" s="32"/>
      <c r="Y1336" s="32"/>
      <c r="Z1336" s="32"/>
      <c r="AA1336" s="32"/>
      <c r="AC1336" s="38">
        <f>ABS(M1336-J1336)</f>
        <v>5</v>
      </c>
      <c r="AD1336" s="40"/>
      <c r="AE1336" s="37">
        <v>3</v>
      </c>
      <c r="AF1336" s="37">
        <v>24</v>
      </c>
      <c r="AG1336" s="32"/>
      <c r="AH1336" s="32"/>
      <c r="AI1336" s="32"/>
      <c r="AJ1336" s="37">
        <f>I1336-H1336</f>
        <v>1</v>
      </c>
    </row>
    <row r="1337" spans="1:36" x14ac:dyDescent="0.35">
      <c r="A1337" s="32">
        <v>1196</v>
      </c>
      <c r="B1337" s="32" t="s">
        <v>2024</v>
      </c>
      <c r="C1337" s="32" t="s">
        <v>54</v>
      </c>
      <c r="D1337" s="32" t="s">
        <v>2467</v>
      </c>
      <c r="E1337" s="32" t="s">
        <v>36</v>
      </c>
      <c r="F1337" s="32" t="str">
        <f t="shared" si="45"/>
        <v>Fundraising-Manager</v>
      </c>
      <c r="G1337" s="32" t="s">
        <v>43</v>
      </c>
      <c r="H1337" s="36">
        <v>44765.966006944444</v>
      </c>
      <c r="I1337" s="36">
        <v>44767.966006944444</v>
      </c>
      <c r="J1337" s="36">
        <f>I1337+AE1337</f>
        <v>44771.966006944444</v>
      </c>
      <c r="K1337" s="36">
        <f>J1337+AF1337</f>
        <v>44798.966006944444</v>
      </c>
      <c r="L1337" s="38" t="s">
        <v>46</v>
      </c>
      <c r="M1337" s="39">
        <v>44781.966006944444</v>
      </c>
      <c r="N1337" s="32" t="s">
        <v>48</v>
      </c>
      <c r="O1337" s="32" t="s">
        <v>25</v>
      </c>
      <c r="P1337" s="36"/>
      <c r="Q1337" s="32"/>
      <c r="R1337" s="32"/>
      <c r="S1337" s="32"/>
      <c r="T1337" s="36"/>
      <c r="U1337" s="32"/>
      <c r="V1337" s="32">
        <v>0</v>
      </c>
      <c r="W1337" s="32"/>
      <c r="X1337" s="32"/>
      <c r="Y1337" s="32"/>
      <c r="Z1337" s="32"/>
      <c r="AA1337" s="32" t="s">
        <v>30</v>
      </c>
      <c r="AC1337" s="38">
        <f>ABS(M1337-J1337)</f>
        <v>10</v>
      </c>
      <c r="AD1337" s="40"/>
      <c r="AE1337" s="37">
        <v>4</v>
      </c>
      <c r="AF1337" s="37">
        <v>27</v>
      </c>
      <c r="AG1337" s="32"/>
      <c r="AH1337" s="32"/>
      <c r="AI1337" s="32"/>
      <c r="AJ1337" s="37">
        <f>I1337-H1337</f>
        <v>2</v>
      </c>
    </row>
    <row r="1338" spans="1:36" x14ac:dyDescent="0.35">
      <c r="A1338" s="32">
        <v>1106</v>
      </c>
      <c r="B1338" s="32" t="s">
        <v>2387</v>
      </c>
      <c r="C1338" s="32" t="s">
        <v>54</v>
      </c>
      <c r="D1338" s="32" t="s">
        <v>2467</v>
      </c>
      <c r="E1338" s="32" t="s">
        <v>36</v>
      </c>
      <c r="F1338" s="32" t="str">
        <f t="shared" si="45"/>
        <v>Fundraising-Manager</v>
      </c>
      <c r="G1338" s="32" t="s">
        <v>43</v>
      </c>
      <c r="H1338" s="36">
        <v>44675.953865740739</v>
      </c>
      <c r="I1338" s="36">
        <v>44678.953865740739</v>
      </c>
      <c r="J1338" s="36">
        <f>I1338+AE1338</f>
        <v>44681.953865740739</v>
      </c>
      <c r="K1338" s="36">
        <f>J1338+AF1338</f>
        <v>44692.953865740739</v>
      </c>
      <c r="L1338" s="38" t="s">
        <v>46</v>
      </c>
      <c r="M1338" s="39">
        <v>44692.953865740739</v>
      </c>
      <c r="N1338" s="32" t="s">
        <v>48</v>
      </c>
      <c r="O1338" s="32" t="s">
        <v>28</v>
      </c>
      <c r="P1338" s="36"/>
      <c r="Q1338" s="32"/>
      <c r="R1338" s="32"/>
      <c r="S1338" s="32"/>
      <c r="T1338" s="36"/>
      <c r="U1338" s="32"/>
      <c r="V1338" s="32">
        <v>0</v>
      </c>
      <c r="W1338" s="32"/>
      <c r="X1338" s="32"/>
      <c r="Y1338" s="32"/>
      <c r="Z1338" s="32"/>
      <c r="AA1338" s="32" t="s">
        <v>31</v>
      </c>
      <c r="AC1338" s="38">
        <f>ABS(M1338-J1338)</f>
        <v>11</v>
      </c>
      <c r="AD1338" s="40"/>
      <c r="AE1338" s="37">
        <v>3</v>
      </c>
      <c r="AF1338" s="37">
        <v>11</v>
      </c>
      <c r="AG1338" s="32"/>
      <c r="AH1338" s="32"/>
      <c r="AI1338" s="32"/>
      <c r="AJ1338" s="37">
        <f>I1338-H1338</f>
        <v>3</v>
      </c>
    </row>
    <row r="1339" spans="1:36" x14ac:dyDescent="0.35">
      <c r="A1339" s="32">
        <v>1077</v>
      </c>
      <c r="B1339" s="32" t="s">
        <v>1936</v>
      </c>
      <c r="C1339" s="32" t="s">
        <v>54</v>
      </c>
      <c r="D1339" s="32" t="s">
        <v>2467</v>
      </c>
      <c r="E1339" s="32" t="s">
        <v>36</v>
      </c>
      <c r="F1339" s="32" t="str">
        <f t="shared" si="45"/>
        <v>Fundraising-Manager</v>
      </c>
      <c r="G1339" s="32" t="s">
        <v>43</v>
      </c>
      <c r="H1339" s="36">
        <v>44603.990740740737</v>
      </c>
      <c r="I1339" s="36">
        <v>44604.990740740737</v>
      </c>
      <c r="J1339" s="36">
        <f>I1339+AE1339</f>
        <v>44607.990740740737</v>
      </c>
      <c r="K1339" s="36">
        <f>J1339+AF1339</f>
        <v>44627.990740740737</v>
      </c>
      <c r="L1339" s="38" t="s">
        <v>46</v>
      </c>
      <c r="M1339" s="39">
        <v>44614.990740740737</v>
      </c>
      <c r="N1339" s="32" t="s">
        <v>48</v>
      </c>
      <c r="O1339" s="32" t="s">
        <v>24</v>
      </c>
      <c r="P1339" s="36"/>
      <c r="Q1339" s="32"/>
      <c r="R1339" s="32"/>
      <c r="S1339" s="32"/>
      <c r="T1339" s="36">
        <v>44616.990740740737</v>
      </c>
      <c r="U1339" s="32"/>
      <c r="V1339" s="32">
        <v>0</v>
      </c>
      <c r="W1339" s="32"/>
      <c r="X1339" s="32"/>
      <c r="Y1339" s="32"/>
      <c r="Z1339" s="32"/>
      <c r="AA1339" s="32" t="s">
        <v>30</v>
      </c>
      <c r="AC1339" s="38">
        <f>ABS(M1339-J1339)</f>
        <v>7</v>
      </c>
      <c r="AD1339" s="40"/>
      <c r="AE1339" s="37">
        <v>3</v>
      </c>
      <c r="AF1339" s="37">
        <v>20</v>
      </c>
      <c r="AG1339" s="32"/>
      <c r="AH1339" s="32"/>
      <c r="AI1339" s="32"/>
      <c r="AJ1339" s="37">
        <f>I1339-H1339</f>
        <v>1</v>
      </c>
    </row>
    <row r="1340" spans="1:36" x14ac:dyDescent="0.35">
      <c r="A1340" s="32">
        <v>1073</v>
      </c>
      <c r="B1340" s="32" t="s">
        <v>1823</v>
      </c>
      <c r="C1340" s="32" t="s">
        <v>54</v>
      </c>
      <c r="D1340" s="32" t="s">
        <v>2467</v>
      </c>
      <c r="E1340" s="32" t="s">
        <v>36</v>
      </c>
      <c r="F1340" s="32" t="str">
        <f t="shared" si="45"/>
        <v>Fundraising-Manager</v>
      </c>
      <c r="G1340" s="32" t="s">
        <v>43</v>
      </c>
      <c r="H1340" s="36">
        <v>44601.990740740737</v>
      </c>
      <c r="I1340" s="36">
        <v>44603.990740740737</v>
      </c>
      <c r="J1340" s="36">
        <f>I1340+AE1340</f>
        <v>44607.990740740737</v>
      </c>
      <c r="K1340" s="36">
        <f>J1340+AF1340</f>
        <v>44615.990740740737</v>
      </c>
      <c r="L1340" s="38" t="s">
        <v>46</v>
      </c>
      <c r="M1340" s="39">
        <v>44622.990740740737</v>
      </c>
      <c r="N1340" s="32" t="s">
        <v>48</v>
      </c>
      <c r="O1340" s="32" t="s">
        <v>27</v>
      </c>
      <c r="P1340" s="36"/>
      <c r="Q1340" s="32"/>
      <c r="R1340" s="32"/>
      <c r="S1340" s="32"/>
      <c r="T1340" s="36"/>
      <c r="U1340" s="32"/>
      <c r="V1340" s="32">
        <v>0</v>
      </c>
      <c r="W1340" s="32"/>
      <c r="X1340" s="32"/>
      <c r="Y1340" s="32"/>
      <c r="Z1340" s="32"/>
      <c r="AA1340" s="32" t="s">
        <v>30</v>
      </c>
      <c r="AC1340" s="38">
        <f>ABS(M1340-J1340)</f>
        <v>15</v>
      </c>
      <c r="AD1340" s="40"/>
      <c r="AE1340" s="37">
        <v>4</v>
      </c>
      <c r="AF1340" s="37">
        <v>8</v>
      </c>
      <c r="AG1340" s="32"/>
      <c r="AH1340" s="32"/>
      <c r="AI1340" s="32"/>
      <c r="AJ1340" s="37">
        <f>I1340-H1340</f>
        <v>2</v>
      </c>
    </row>
    <row r="1341" spans="1:36" x14ac:dyDescent="0.35">
      <c r="A1341" s="32">
        <v>2994</v>
      </c>
      <c r="B1341" s="32" t="s">
        <v>2013</v>
      </c>
      <c r="C1341" s="32" t="s">
        <v>54</v>
      </c>
      <c r="D1341" s="32" t="s">
        <v>2469</v>
      </c>
      <c r="E1341" s="32" t="s">
        <v>2523</v>
      </c>
      <c r="F1341" s="32" t="str">
        <f t="shared" si="45"/>
        <v>Fundraising-Business Partner</v>
      </c>
      <c r="G1341" s="32" t="s">
        <v>41</v>
      </c>
      <c r="H1341" s="36">
        <v>44989.039479166669</v>
      </c>
      <c r="I1341" s="36">
        <v>44991.039479166669</v>
      </c>
      <c r="J1341" s="36">
        <f>I1341+AE1341</f>
        <v>44999.039479166669</v>
      </c>
      <c r="K1341" s="36">
        <f>J1341+AF1341</f>
        <v>45002.039479166669</v>
      </c>
      <c r="L1341" s="38" t="s">
        <v>46</v>
      </c>
      <c r="M1341" s="39">
        <v>45011.039479166669</v>
      </c>
      <c r="N1341" s="32" t="s">
        <v>48</v>
      </c>
      <c r="O1341" s="32" t="s">
        <v>27</v>
      </c>
      <c r="P1341" s="36"/>
      <c r="Q1341" s="32"/>
      <c r="R1341" s="32"/>
      <c r="S1341" s="32"/>
      <c r="T1341" s="36"/>
      <c r="U1341" s="32"/>
      <c r="V1341" s="32">
        <v>0</v>
      </c>
      <c r="W1341" s="32"/>
      <c r="X1341" s="32"/>
      <c r="Y1341" s="32"/>
      <c r="Z1341" s="32"/>
      <c r="AA1341" s="32" t="s">
        <v>30</v>
      </c>
      <c r="AC1341" s="38">
        <f>ABS(M1341-J1341)</f>
        <v>12</v>
      </c>
      <c r="AD1341" s="40"/>
      <c r="AE1341" s="37">
        <v>8</v>
      </c>
      <c r="AF1341" s="37">
        <v>3</v>
      </c>
      <c r="AG1341" s="32"/>
      <c r="AH1341" s="32"/>
      <c r="AI1341" s="32"/>
      <c r="AJ1341" s="37">
        <f>I1341-H1341</f>
        <v>2</v>
      </c>
    </row>
    <row r="1342" spans="1:36" x14ac:dyDescent="0.35">
      <c r="A1342" s="32">
        <v>2958</v>
      </c>
      <c r="B1342" s="32" t="s">
        <v>1524</v>
      </c>
      <c r="C1342" s="32" t="s">
        <v>54</v>
      </c>
      <c r="D1342" s="32" t="s">
        <v>2469</v>
      </c>
      <c r="E1342" s="32" t="s">
        <v>2523</v>
      </c>
      <c r="F1342" s="32" t="str">
        <f t="shared" si="45"/>
        <v>Fundraising-Business Partner</v>
      </c>
      <c r="G1342" s="32" t="s">
        <v>41</v>
      </c>
      <c r="H1342" s="36">
        <v>45018.652233796296</v>
      </c>
      <c r="I1342" s="36">
        <v>45021.652233796296</v>
      </c>
      <c r="J1342" s="36">
        <f>I1342+AE1342</f>
        <v>45029.652233796296</v>
      </c>
      <c r="K1342" s="36">
        <f>J1342+AF1342</f>
        <v>45074.652233796296</v>
      </c>
      <c r="L1342" s="38" t="s">
        <v>46</v>
      </c>
      <c r="M1342" s="39">
        <v>45030.652233796296</v>
      </c>
      <c r="N1342" s="32" t="s">
        <v>21</v>
      </c>
      <c r="O1342" s="32"/>
      <c r="P1342" s="36">
        <v>45035.652233796296</v>
      </c>
      <c r="Q1342" s="32" t="s">
        <v>21</v>
      </c>
      <c r="R1342" s="32"/>
      <c r="S1342" s="32"/>
      <c r="T1342" s="36">
        <v>45034.652233796296</v>
      </c>
      <c r="U1342" s="32"/>
      <c r="V1342" s="32">
        <v>0</v>
      </c>
      <c r="W1342" s="32"/>
      <c r="X1342" s="32"/>
      <c r="Y1342" s="32"/>
      <c r="Z1342" s="32"/>
      <c r="AA1342" s="32"/>
      <c r="AC1342" s="38">
        <f>ABS(M1342-J1342)</f>
        <v>1</v>
      </c>
      <c r="AD1342" s="40"/>
      <c r="AE1342" s="37">
        <v>8</v>
      </c>
      <c r="AF1342" s="37">
        <v>45</v>
      </c>
      <c r="AG1342" s="32"/>
      <c r="AH1342" s="32"/>
      <c r="AI1342" s="32"/>
      <c r="AJ1342" s="37">
        <f>I1342-H1342</f>
        <v>3</v>
      </c>
    </row>
    <row r="1343" spans="1:36" x14ac:dyDescent="0.35">
      <c r="A1343" s="32">
        <v>2955</v>
      </c>
      <c r="B1343" s="32" t="s">
        <v>1818</v>
      </c>
      <c r="C1343" s="32" t="s">
        <v>54</v>
      </c>
      <c r="D1343" s="32" t="s">
        <v>2469</v>
      </c>
      <c r="E1343" s="32" t="s">
        <v>2523</v>
      </c>
      <c r="F1343" s="32" t="str">
        <f t="shared" si="45"/>
        <v>Fundraising-Business Partner</v>
      </c>
      <c r="G1343" s="32" t="s">
        <v>41</v>
      </c>
      <c r="H1343" s="36">
        <v>45017.652233796296</v>
      </c>
      <c r="I1343" s="36">
        <v>45018.652233796296</v>
      </c>
      <c r="J1343" s="36">
        <f>I1343+AE1343</f>
        <v>45026.652233796296</v>
      </c>
      <c r="K1343" s="36">
        <f>J1343+AF1343</f>
        <v>45071.652233796296</v>
      </c>
      <c r="L1343" s="38" t="s">
        <v>46</v>
      </c>
      <c r="M1343" s="39">
        <v>45036.652233796296</v>
      </c>
      <c r="N1343" s="32" t="s">
        <v>48</v>
      </c>
      <c r="O1343" s="32" t="s">
        <v>27</v>
      </c>
      <c r="P1343" s="36"/>
      <c r="Q1343" s="32"/>
      <c r="R1343" s="32"/>
      <c r="S1343" s="32"/>
      <c r="T1343" s="36"/>
      <c r="U1343" s="32"/>
      <c r="V1343" s="32">
        <v>0</v>
      </c>
      <c r="W1343" s="32"/>
      <c r="X1343" s="32"/>
      <c r="Y1343" s="32"/>
      <c r="Z1343" s="32"/>
      <c r="AA1343" s="32" t="s">
        <v>30</v>
      </c>
      <c r="AC1343" s="38">
        <f>ABS(M1343-J1343)</f>
        <v>10</v>
      </c>
      <c r="AD1343" s="40"/>
      <c r="AE1343" s="37">
        <v>8</v>
      </c>
      <c r="AF1343" s="37">
        <v>45</v>
      </c>
      <c r="AG1343" s="32"/>
      <c r="AH1343" s="32"/>
      <c r="AI1343" s="32"/>
      <c r="AJ1343" s="37">
        <f>I1343-H1343</f>
        <v>1</v>
      </c>
    </row>
    <row r="1344" spans="1:36" x14ac:dyDescent="0.35">
      <c r="A1344" s="32">
        <v>2938</v>
      </c>
      <c r="B1344" s="32" t="s">
        <v>1722</v>
      </c>
      <c r="C1344" s="32" t="s">
        <v>54</v>
      </c>
      <c r="D1344" s="32" t="s">
        <v>2469</v>
      </c>
      <c r="E1344" s="32" t="s">
        <v>2523</v>
      </c>
      <c r="F1344" s="32" t="str">
        <f t="shared" si="45"/>
        <v>Fundraising-Business Partner</v>
      </c>
      <c r="G1344" s="32" t="s">
        <v>41</v>
      </c>
      <c r="H1344" s="36">
        <v>44968.550104166665</v>
      </c>
      <c r="I1344" s="36">
        <v>44972.550104166665</v>
      </c>
      <c r="J1344" s="36">
        <f>I1344+AE1344</f>
        <v>44980.550104166665</v>
      </c>
      <c r="K1344" s="36">
        <f>J1344+AF1344</f>
        <v>45025.550104166665</v>
      </c>
      <c r="L1344" s="38" t="s">
        <v>46</v>
      </c>
      <c r="M1344" s="39">
        <v>44978.550104166665</v>
      </c>
      <c r="N1344" s="32" t="s">
        <v>22</v>
      </c>
      <c r="O1344" s="32"/>
      <c r="P1344" s="36">
        <v>44983.550104166665</v>
      </c>
      <c r="Q1344" s="32" t="s">
        <v>22</v>
      </c>
      <c r="R1344" s="32"/>
      <c r="S1344" s="32"/>
      <c r="T1344" s="36">
        <v>44982.550104166665</v>
      </c>
      <c r="U1344" s="32"/>
      <c r="V1344" s="32">
        <v>0</v>
      </c>
      <c r="W1344" s="32"/>
      <c r="X1344" s="32"/>
      <c r="Y1344" s="32"/>
      <c r="Z1344" s="32"/>
      <c r="AA1344" s="32"/>
      <c r="AC1344" s="38">
        <f>ABS(M1344-J1344)</f>
        <v>2</v>
      </c>
      <c r="AD1344" s="40"/>
      <c r="AE1344" s="37">
        <v>8</v>
      </c>
      <c r="AF1344" s="37">
        <v>45</v>
      </c>
      <c r="AG1344" s="32"/>
      <c r="AH1344" s="32"/>
      <c r="AI1344" s="32"/>
      <c r="AJ1344" s="37">
        <f>I1344-H1344</f>
        <v>4</v>
      </c>
    </row>
    <row r="1345" spans="1:36" x14ac:dyDescent="0.35">
      <c r="A1345" s="32">
        <v>2937</v>
      </c>
      <c r="B1345" s="32" t="s">
        <v>2156</v>
      </c>
      <c r="C1345" s="32" t="s">
        <v>54</v>
      </c>
      <c r="D1345" s="32" t="s">
        <v>2469</v>
      </c>
      <c r="E1345" s="32" t="s">
        <v>2523</v>
      </c>
      <c r="F1345" s="32" t="str">
        <f t="shared" si="45"/>
        <v>Fundraising-Business Partner</v>
      </c>
      <c r="G1345" s="32" t="s">
        <v>41</v>
      </c>
      <c r="H1345" s="36">
        <v>44967.550104166665</v>
      </c>
      <c r="I1345" s="36">
        <v>44969.550104166665</v>
      </c>
      <c r="J1345" s="36">
        <f>I1345+AE1345</f>
        <v>44977.550104166665</v>
      </c>
      <c r="K1345" s="36">
        <f>J1345+AF1345</f>
        <v>45022.550104166665</v>
      </c>
      <c r="L1345" s="38" t="s">
        <v>46</v>
      </c>
      <c r="M1345" s="39">
        <v>44981.550104166665</v>
      </c>
      <c r="N1345" s="32" t="s">
        <v>48</v>
      </c>
      <c r="O1345" s="32" t="s">
        <v>24</v>
      </c>
      <c r="P1345" s="36"/>
      <c r="Q1345" s="32"/>
      <c r="R1345" s="32"/>
      <c r="S1345" s="32"/>
      <c r="T1345" s="36">
        <v>44983.550104166665</v>
      </c>
      <c r="U1345" s="32"/>
      <c r="V1345" s="32">
        <v>0</v>
      </c>
      <c r="W1345" s="32"/>
      <c r="X1345" s="32"/>
      <c r="Y1345" s="32"/>
      <c r="Z1345" s="32"/>
      <c r="AA1345" s="32" t="s">
        <v>31</v>
      </c>
      <c r="AC1345" s="38">
        <f>ABS(M1345-J1345)</f>
        <v>4</v>
      </c>
      <c r="AD1345" s="40"/>
      <c r="AE1345" s="37">
        <v>8</v>
      </c>
      <c r="AF1345" s="37">
        <v>45</v>
      </c>
      <c r="AG1345" s="32"/>
      <c r="AH1345" s="32"/>
      <c r="AI1345" s="32"/>
      <c r="AJ1345" s="37">
        <f>I1345-H1345</f>
        <v>2</v>
      </c>
    </row>
    <row r="1346" spans="1:36" x14ac:dyDescent="0.35">
      <c r="A1346" s="32">
        <v>2935</v>
      </c>
      <c r="B1346" s="32" t="s">
        <v>2392</v>
      </c>
      <c r="C1346" s="32" t="s">
        <v>54</v>
      </c>
      <c r="D1346" s="32" t="s">
        <v>2469</v>
      </c>
      <c r="E1346" s="32" t="s">
        <v>2523</v>
      </c>
      <c r="F1346" s="32" t="str">
        <f t="shared" si="45"/>
        <v>Fundraising-Business Partner</v>
      </c>
      <c r="G1346" s="32" t="s">
        <v>41</v>
      </c>
      <c r="H1346" s="36">
        <v>44966.550104166665</v>
      </c>
      <c r="I1346" s="36">
        <v>44969.550104166665</v>
      </c>
      <c r="J1346" s="36">
        <f>I1346+AE1346</f>
        <v>44977.550104166665</v>
      </c>
      <c r="K1346" s="36">
        <f>J1346+AF1346</f>
        <v>45022.550104166665</v>
      </c>
      <c r="L1346" s="38" t="s">
        <v>46</v>
      </c>
      <c r="M1346" s="39">
        <v>44977.550104166665</v>
      </c>
      <c r="N1346" s="32" t="s">
        <v>48</v>
      </c>
      <c r="O1346" s="32" t="s">
        <v>24</v>
      </c>
      <c r="P1346" s="36"/>
      <c r="Q1346" s="32"/>
      <c r="R1346" s="32"/>
      <c r="S1346" s="32"/>
      <c r="T1346" s="36"/>
      <c r="U1346" s="32"/>
      <c r="V1346" s="32">
        <v>0</v>
      </c>
      <c r="W1346" s="32"/>
      <c r="X1346" s="32"/>
      <c r="Y1346" s="32"/>
      <c r="Z1346" s="32"/>
      <c r="AA1346" s="32" t="s">
        <v>31</v>
      </c>
      <c r="AC1346" s="38">
        <f>ABS(M1346-J1346)</f>
        <v>0</v>
      </c>
      <c r="AD1346" s="40"/>
      <c r="AE1346" s="37">
        <v>8</v>
      </c>
      <c r="AF1346" s="37">
        <v>45</v>
      </c>
      <c r="AG1346" s="32"/>
      <c r="AH1346" s="32"/>
      <c r="AI1346" s="32"/>
      <c r="AJ1346" s="37">
        <f>I1346-H1346</f>
        <v>3</v>
      </c>
    </row>
    <row r="1347" spans="1:36" x14ac:dyDescent="0.35">
      <c r="A1347" s="32">
        <v>2931</v>
      </c>
      <c r="B1347" s="32" t="s">
        <v>2308</v>
      </c>
      <c r="C1347" s="32" t="s">
        <v>54</v>
      </c>
      <c r="D1347" s="32" t="s">
        <v>2469</v>
      </c>
      <c r="E1347" s="32" t="s">
        <v>2523</v>
      </c>
      <c r="F1347" s="32" t="str">
        <f t="shared" ref="F1347:F1410" si="46">_xlfn.CONCAT(C1347,"-",E1347)</f>
        <v>Fundraising-Business Partner</v>
      </c>
      <c r="G1347" s="32" t="s">
        <v>41</v>
      </c>
      <c r="H1347" s="36">
        <v>44968.550104166665</v>
      </c>
      <c r="I1347" s="36">
        <v>44972.550104166665</v>
      </c>
      <c r="J1347" s="36">
        <f>I1347+AE1347</f>
        <v>44980.550104166665</v>
      </c>
      <c r="K1347" s="36">
        <f>J1347+AF1347</f>
        <v>45025.550104166665</v>
      </c>
      <c r="L1347" s="38" t="s">
        <v>46</v>
      </c>
      <c r="M1347" s="39">
        <v>44985.550104166665</v>
      </c>
      <c r="N1347" s="32" t="s">
        <v>48</v>
      </c>
      <c r="O1347" s="32" t="s">
        <v>24</v>
      </c>
      <c r="P1347" s="36"/>
      <c r="Q1347" s="32"/>
      <c r="R1347" s="32"/>
      <c r="S1347" s="32"/>
      <c r="T1347" s="36">
        <v>44989.550104166665</v>
      </c>
      <c r="U1347" s="32"/>
      <c r="V1347" s="32">
        <v>0</v>
      </c>
      <c r="W1347" s="32"/>
      <c r="X1347" s="32"/>
      <c r="Y1347" s="32"/>
      <c r="Z1347" s="32"/>
      <c r="AA1347" s="32" t="s">
        <v>31</v>
      </c>
      <c r="AC1347" s="38">
        <f>ABS(M1347-J1347)</f>
        <v>5</v>
      </c>
      <c r="AD1347" s="40"/>
      <c r="AE1347" s="37">
        <v>8</v>
      </c>
      <c r="AF1347" s="37">
        <v>45</v>
      </c>
      <c r="AG1347" s="32"/>
      <c r="AH1347" s="32"/>
      <c r="AI1347" s="32"/>
      <c r="AJ1347" s="37">
        <f>I1347-H1347</f>
        <v>4</v>
      </c>
    </row>
    <row r="1348" spans="1:36" x14ac:dyDescent="0.35">
      <c r="A1348" s="32">
        <v>2928</v>
      </c>
      <c r="B1348" s="32" t="s">
        <v>1558</v>
      </c>
      <c r="C1348" s="32" t="s">
        <v>54</v>
      </c>
      <c r="D1348" s="32" t="s">
        <v>2469</v>
      </c>
      <c r="E1348" s="32" t="s">
        <v>2523</v>
      </c>
      <c r="F1348" s="32" t="str">
        <f t="shared" si="46"/>
        <v>Fundraising-Business Partner</v>
      </c>
      <c r="G1348" s="32" t="s">
        <v>41</v>
      </c>
      <c r="H1348" s="36">
        <v>45177.386689814812</v>
      </c>
      <c r="I1348" s="36">
        <v>45178.386689814812</v>
      </c>
      <c r="J1348" s="36">
        <f>I1348+AE1348</f>
        <v>45186.386689814812</v>
      </c>
      <c r="K1348" s="36">
        <f>J1348+AF1348</f>
        <v>45231.386689814812</v>
      </c>
      <c r="L1348" s="38" t="s">
        <v>46</v>
      </c>
      <c r="M1348" s="39">
        <v>45200.386689814812</v>
      </c>
      <c r="N1348" s="32" t="s">
        <v>21</v>
      </c>
      <c r="O1348" s="32"/>
      <c r="P1348" s="36">
        <v>45205.386689814812</v>
      </c>
      <c r="Q1348" s="32" t="s">
        <v>21</v>
      </c>
      <c r="R1348" s="32"/>
      <c r="S1348" s="32"/>
      <c r="T1348" s="36">
        <v>45202.386689814812</v>
      </c>
      <c r="U1348" s="32"/>
      <c r="V1348" s="32">
        <v>0</v>
      </c>
      <c r="W1348" s="32"/>
      <c r="X1348" s="32"/>
      <c r="Y1348" s="32"/>
      <c r="Z1348" s="32"/>
      <c r="AA1348" s="32"/>
      <c r="AC1348" s="38">
        <f>ABS(M1348-J1348)</f>
        <v>14</v>
      </c>
      <c r="AD1348" s="40"/>
      <c r="AE1348" s="37">
        <v>8</v>
      </c>
      <c r="AF1348" s="37">
        <v>45</v>
      </c>
      <c r="AG1348" s="32"/>
      <c r="AH1348" s="32"/>
      <c r="AI1348" s="32"/>
      <c r="AJ1348" s="37">
        <f>I1348-H1348</f>
        <v>1</v>
      </c>
    </row>
    <row r="1349" spans="1:36" x14ac:dyDescent="0.35">
      <c r="A1349" s="32">
        <v>2923</v>
      </c>
      <c r="B1349" s="32" t="s">
        <v>2159</v>
      </c>
      <c r="C1349" s="32" t="s">
        <v>54</v>
      </c>
      <c r="D1349" s="32" t="s">
        <v>2469</v>
      </c>
      <c r="E1349" s="32" t="s">
        <v>2523</v>
      </c>
      <c r="F1349" s="32" t="str">
        <f t="shared" si="46"/>
        <v>Fundraising-Business Partner</v>
      </c>
      <c r="G1349" s="32" t="s">
        <v>41</v>
      </c>
      <c r="H1349" s="36">
        <v>45178.386689814812</v>
      </c>
      <c r="I1349" s="36">
        <v>45180.386689814812</v>
      </c>
      <c r="J1349" s="36">
        <f>I1349+AE1349</f>
        <v>45188.386689814812</v>
      </c>
      <c r="K1349" s="36">
        <f>J1349+AF1349</f>
        <v>45233.386689814812</v>
      </c>
      <c r="L1349" s="38" t="s">
        <v>46</v>
      </c>
      <c r="M1349" s="39">
        <v>45194.386689814812</v>
      </c>
      <c r="N1349" s="32" t="s">
        <v>48</v>
      </c>
      <c r="O1349" s="32" t="s">
        <v>25</v>
      </c>
      <c r="P1349" s="36"/>
      <c r="Q1349" s="32"/>
      <c r="R1349" s="32"/>
      <c r="S1349" s="32"/>
      <c r="T1349" s="36">
        <v>45198.386689814812</v>
      </c>
      <c r="U1349" s="32"/>
      <c r="V1349" s="32">
        <v>0</v>
      </c>
      <c r="W1349" s="32"/>
      <c r="X1349" s="32"/>
      <c r="Y1349" s="32"/>
      <c r="Z1349" s="32"/>
      <c r="AA1349" s="32" t="s">
        <v>31</v>
      </c>
      <c r="AC1349" s="38">
        <f>ABS(M1349-J1349)</f>
        <v>6</v>
      </c>
      <c r="AD1349" s="40"/>
      <c r="AE1349" s="37">
        <v>8</v>
      </c>
      <c r="AF1349" s="37">
        <v>45</v>
      </c>
      <c r="AG1349" s="32"/>
      <c r="AH1349" s="32"/>
      <c r="AI1349" s="32"/>
      <c r="AJ1349" s="37">
        <f>I1349-H1349</f>
        <v>2</v>
      </c>
    </row>
    <row r="1350" spans="1:36" x14ac:dyDescent="0.35">
      <c r="A1350" s="32">
        <v>2912</v>
      </c>
      <c r="B1350" s="32" t="s">
        <v>2155</v>
      </c>
      <c r="C1350" s="32" t="s">
        <v>54</v>
      </c>
      <c r="D1350" s="32" t="s">
        <v>2469</v>
      </c>
      <c r="E1350" s="32" t="s">
        <v>2523</v>
      </c>
      <c r="F1350" s="32" t="str">
        <f t="shared" si="46"/>
        <v>Fundraising-Business Partner</v>
      </c>
      <c r="G1350" s="32" t="s">
        <v>41</v>
      </c>
      <c r="H1350" s="36">
        <v>44598.794965277775</v>
      </c>
      <c r="I1350" s="36">
        <v>44599.794965277775</v>
      </c>
      <c r="J1350" s="36">
        <f>I1350+AE1350</f>
        <v>44604.794965277775</v>
      </c>
      <c r="K1350" s="36">
        <f>J1350+AF1350</f>
        <v>44649.794965277775</v>
      </c>
      <c r="L1350" s="38" t="s">
        <v>46</v>
      </c>
      <c r="M1350" s="39">
        <v>44620.794965277775</v>
      </c>
      <c r="N1350" s="32" t="s">
        <v>48</v>
      </c>
      <c r="O1350" s="32" t="s">
        <v>28</v>
      </c>
      <c r="P1350" s="36"/>
      <c r="Q1350" s="32"/>
      <c r="R1350" s="32"/>
      <c r="S1350" s="32"/>
      <c r="T1350" s="36"/>
      <c r="U1350" s="32"/>
      <c r="V1350" s="32">
        <v>0</v>
      </c>
      <c r="W1350" s="32"/>
      <c r="X1350" s="32"/>
      <c r="Y1350" s="32"/>
      <c r="Z1350" s="32"/>
      <c r="AA1350" s="32" t="s">
        <v>31</v>
      </c>
      <c r="AC1350" s="38">
        <f>ABS(M1350-J1350)</f>
        <v>16</v>
      </c>
      <c r="AD1350" s="40"/>
      <c r="AE1350" s="37">
        <v>5</v>
      </c>
      <c r="AF1350" s="37">
        <v>45</v>
      </c>
      <c r="AG1350" s="32"/>
      <c r="AH1350" s="32"/>
      <c r="AI1350" s="32"/>
      <c r="AJ1350" s="37">
        <f>I1350-H1350</f>
        <v>1</v>
      </c>
    </row>
    <row r="1351" spans="1:36" x14ac:dyDescent="0.35">
      <c r="A1351" s="32">
        <v>2828</v>
      </c>
      <c r="B1351" s="32" t="s">
        <v>2389</v>
      </c>
      <c r="C1351" s="32" t="s">
        <v>54</v>
      </c>
      <c r="D1351" s="32" t="s">
        <v>2469</v>
      </c>
      <c r="E1351" s="32" t="s">
        <v>2523</v>
      </c>
      <c r="F1351" s="32" t="str">
        <f t="shared" si="46"/>
        <v>Fundraising-Business Partner</v>
      </c>
      <c r="G1351" s="32" t="s">
        <v>41</v>
      </c>
      <c r="H1351" s="36">
        <v>44563.055902777778</v>
      </c>
      <c r="I1351" s="36">
        <v>44567.055902777778</v>
      </c>
      <c r="J1351" s="36">
        <f>I1351+AE1351</f>
        <v>44571.055902777778</v>
      </c>
      <c r="K1351" s="36">
        <f>J1351+AF1351</f>
        <v>44590.055902777778</v>
      </c>
      <c r="L1351" s="38" t="s">
        <v>46</v>
      </c>
      <c r="M1351" s="39">
        <v>44578.055902777778</v>
      </c>
      <c r="N1351" s="32" t="s">
        <v>48</v>
      </c>
      <c r="O1351" s="32" t="s">
        <v>28</v>
      </c>
      <c r="P1351" s="36"/>
      <c r="Q1351" s="32"/>
      <c r="R1351" s="32"/>
      <c r="S1351" s="32"/>
      <c r="T1351" s="36"/>
      <c r="U1351" s="32"/>
      <c r="V1351" s="32">
        <v>0</v>
      </c>
      <c r="W1351" s="32"/>
      <c r="X1351" s="32"/>
      <c r="Y1351" s="32"/>
      <c r="Z1351" s="32"/>
      <c r="AA1351" s="32" t="s">
        <v>31</v>
      </c>
      <c r="AC1351" s="38">
        <f>ABS(M1351-J1351)</f>
        <v>7</v>
      </c>
      <c r="AD1351" s="40"/>
      <c r="AE1351" s="37">
        <v>4</v>
      </c>
      <c r="AF1351" s="37">
        <v>19</v>
      </c>
      <c r="AG1351" s="32"/>
      <c r="AH1351" s="32"/>
      <c r="AI1351" s="32"/>
      <c r="AJ1351" s="37">
        <f>I1351-H1351</f>
        <v>4</v>
      </c>
    </row>
    <row r="1352" spans="1:36" x14ac:dyDescent="0.35">
      <c r="A1352" s="32">
        <v>2826</v>
      </c>
      <c r="B1352" s="32" t="s">
        <v>1762</v>
      </c>
      <c r="C1352" s="32" t="s">
        <v>54</v>
      </c>
      <c r="D1352" s="32" t="s">
        <v>2469</v>
      </c>
      <c r="E1352" s="32" t="s">
        <v>2523</v>
      </c>
      <c r="F1352" s="32" t="str">
        <f t="shared" si="46"/>
        <v>Fundraising-Business Partner</v>
      </c>
      <c r="G1352" s="32" t="s">
        <v>41</v>
      </c>
      <c r="H1352" s="36">
        <v>44569.055902777778</v>
      </c>
      <c r="I1352" s="36">
        <v>44570.055902777778</v>
      </c>
      <c r="J1352" s="36">
        <f>I1352+AE1352</f>
        <v>44571.055902777778</v>
      </c>
      <c r="K1352" s="36">
        <f>J1352+AF1352</f>
        <v>44599.055902777778</v>
      </c>
      <c r="L1352" s="38" t="s">
        <v>46</v>
      </c>
      <c r="M1352" s="39">
        <v>44579.055902777778</v>
      </c>
      <c r="N1352" s="32" t="s">
        <v>48</v>
      </c>
      <c r="O1352" s="32" t="s">
        <v>27</v>
      </c>
      <c r="P1352" s="36"/>
      <c r="Q1352" s="32"/>
      <c r="R1352" s="32"/>
      <c r="S1352" s="32"/>
      <c r="T1352" s="36">
        <v>44581.055902777778</v>
      </c>
      <c r="U1352" s="32"/>
      <c r="V1352" s="32">
        <v>0</v>
      </c>
      <c r="W1352" s="32"/>
      <c r="X1352" s="32"/>
      <c r="Y1352" s="32"/>
      <c r="Z1352" s="32"/>
      <c r="AA1352" s="32" t="s">
        <v>30</v>
      </c>
      <c r="AC1352" s="38">
        <f>ABS(M1352-J1352)</f>
        <v>8</v>
      </c>
      <c r="AD1352" s="40"/>
      <c r="AE1352" s="37">
        <v>1</v>
      </c>
      <c r="AF1352" s="37">
        <v>28</v>
      </c>
      <c r="AG1352" s="32"/>
      <c r="AH1352" s="32"/>
      <c r="AI1352" s="32"/>
      <c r="AJ1352" s="37">
        <f>I1352-H1352</f>
        <v>1</v>
      </c>
    </row>
    <row r="1353" spans="1:36" x14ac:dyDescent="0.35">
      <c r="A1353" s="32">
        <v>2821</v>
      </c>
      <c r="B1353" s="32" t="s">
        <v>1557</v>
      </c>
      <c r="C1353" s="32" t="s">
        <v>54</v>
      </c>
      <c r="D1353" s="32" t="s">
        <v>2469</v>
      </c>
      <c r="E1353" s="32" t="s">
        <v>2523</v>
      </c>
      <c r="F1353" s="32" t="str">
        <f t="shared" si="46"/>
        <v>Fundraising-Business Partner</v>
      </c>
      <c r="G1353" s="32" t="s">
        <v>41</v>
      </c>
      <c r="H1353" s="36">
        <v>44567.055902777778</v>
      </c>
      <c r="I1353" s="36">
        <v>44568.055902777778</v>
      </c>
      <c r="J1353" s="36">
        <f>I1353+AE1353</f>
        <v>44571.055902777778</v>
      </c>
      <c r="K1353" s="36">
        <f>J1353+AF1353</f>
        <v>44576.055902777778</v>
      </c>
      <c r="L1353" s="38" t="s">
        <v>46</v>
      </c>
      <c r="M1353" s="39">
        <v>44580.055902777778</v>
      </c>
      <c r="N1353" s="32" t="s">
        <v>21</v>
      </c>
      <c r="O1353" s="32"/>
      <c r="P1353" s="36">
        <v>44583.055902777778</v>
      </c>
      <c r="Q1353" s="32" t="s">
        <v>21</v>
      </c>
      <c r="R1353" s="32"/>
      <c r="S1353" s="32"/>
      <c r="T1353" s="36">
        <v>44582.055902777778</v>
      </c>
      <c r="U1353" s="32"/>
      <c r="V1353" s="32">
        <v>0</v>
      </c>
      <c r="W1353" s="32"/>
      <c r="X1353" s="32"/>
      <c r="Y1353" s="32"/>
      <c r="Z1353" s="32"/>
      <c r="AA1353" s="32"/>
      <c r="AC1353" s="38">
        <f>ABS(M1353-J1353)</f>
        <v>9</v>
      </c>
      <c r="AD1353" s="40"/>
      <c r="AE1353" s="37">
        <v>3</v>
      </c>
      <c r="AF1353" s="37">
        <v>5</v>
      </c>
      <c r="AG1353" s="32"/>
      <c r="AH1353" s="32"/>
      <c r="AI1353" s="32"/>
      <c r="AJ1353" s="37">
        <f>I1353-H1353</f>
        <v>1</v>
      </c>
    </row>
    <row r="1354" spans="1:36" x14ac:dyDescent="0.35">
      <c r="A1354" s="32">
        <v>2807</v>
      </c>
      <c r="B1354" s="32" t="s">
        <v>1707</v>
      </c>
      <c r="C1354" s="32" t="s">
        <v>54</v>
      </c>
      <c r="D1354" s="32" t="s">
        <v>2469</v>
      </c>
      <c r="E1354" s="32" t="s">
        <v>2523</v>
      </c>
      <c r="F1354" s="32" t="str">
        <f t="shared" si="46"/>
        <v>Fundraising-Business Partner</v>
      </c>
      <c r="G1354" s="32" t="s">
        <v>41</v>
      </c>
      <c r="H1354" s="36">
        <v>45075.778425925928</v>
      </c>
      <c r="I1354" s="36">
        <v>45079.778425925928</v>
      </c>
      <c r="J1354" s="36">
        <f>I1354+AE1354</f>
        <v>45085.778425925928</v>
      </c>
      <c r="K1354" s="36">
        <f>J1354+AF1354</f>
        <v>45113.778425925928</v>
      </c>
      <c r="L1354" s="38" t="s">
        <v>46</v>
      </c>
      <c r="M1354" s="39">
        <v>45099.778425925928</v>
      </c>
      <c r="N1354" s="32" t="s">
        <v>22</v>
      </c>
      <c r="O1354" s="32"/>
      <c r="P1354" s="36">
        <v>45105.778425925928</v>
      </c>
      <c r="Q1354" s="32" t="s">
        <v>22</v>
      </c>
      <c r="R1354" s="32"/>
      <c r="S1354" s="32"/>
      <c r="T1354" s="36">
        <v>45102.778425925928</v>
      </c>
      <c r="U1354" s="32"/>
      <c r="V1354" s="32">
        <v>0</v>
      </c>
      <c r="W1354" s="32"/>
      <c r="X1354" s="32"/>
      <c r="Y1354" s="32"/>
      <c r="Z1354" s="32"/>
      <c r="AA1354" s="32"/>
      <c r="AC1354" s="38">
        <f>ABS(M1354-J1354)</f>
        <v>14</v>
      </c>
      <c r="AD1354" s="40"/>
      <c r="AE1354" s="37">
        <v>6</v>
      </c>
      <c r="AF1354" s="37">
        <v>28</v>
      </c>
      <c r="AG1354" s="32"/>
      <c r="AH1354" s="32"/>
      <c r="AI1354" s="32"/>
      <c r="AJ1354" s="37">
        <f>I1354-H1354</f>
        <v>4</v>
      </c>
    </row>
    <row r="1355" spans="1:36" x14ac:dyDescent="0.35">
      <c r="A1355" s="32">
        <v>2794</v>
      </c>
      <c r="B1355" s="32" t="s">
        <v>1764</v>
      </c>
      <c r="C1355" s="32" t="s">
        <v>54</v>
      </c>
      <c r="D1355" s="32" t="s">
        <v>2469</v>
      </c>
      <c r="E1355" s="32" t="s">
        <v>2523</v>
      </c>
      <c r="F1355" s="32" t="str">
        <f t="shared" si="46"/>
        <v>Fundraising-Business Partner</v>
      </c>
      <c r="G1355" s="32" t="s">
        <v>41</v>
      </c>
      <c r="H1355" s="36">
        <v>45104.834444444445</v>
      </c>
      <c r="I1355" s="36">
        <v>45108.834444444445</v>
      </c>
      <c r="J1355" s="36">
        <f>I1355+AE1355</f>
        <v>45109.834444444445</v>
      </c>
      <c r="K1355" s="36">
        <f>J1355+AF1355</f>
        <v>45129.834444444445</v>
      </c>
      <c r="L1355" s="38" t="s">
        <v>46</v>
      </c>
      <c r="M1355" s="39">
        <v>45114.834444444445</v>
      </c>
      <c r="N1355" s="32" t="s">
        <v>48</v>
      </c>
      <c r="O1355" s="32" t="s">
        <v>24</v>
      </c>
      <c r="P1355" s="36"/>
      <c r="Q1355" s="32"/>
      <c r="R1355" s="32"/>
      <c r="S1355" s="32"/>
      <c r="T1355" s="36"/>
      <c r="U1355" s="32"/>
      <c r="V1355" s="32">
        <v>0</v>
      </c>
      <c r="W1355" s="32"/>
      <c r="X1355" s="32"/>
      <c r="Y1355" s="32"/>
      <c r="Z1355" s="32"/>
      <c r="AA1355" s="32" t="s">
        <v>30</v>
      </c>
      <c r="AC1355" s="38">
        <f>ABS(M1355-J1355)</f>
        <v>5</v>
      </c>
      <c r="AD1355" s="40"/>
      <c r="AE1355" s="37">
        <v>1</v>
      </c>
      <c r="AF1355" s="37">
        <v>20</v>
      </c>
      <c r="AG1355" s="32"/>
      <c r="AH1355" s="32"/>
      <c r="AI1355" s="32"/>
      <c r="AJ1355" s="37">
        <f>I1355-H1355</f>
        <v>4</v>
      </c>
    </row>
    <row r="1356" spans="1:36" x14ac:dyDescent="0.35">
      <c r="A1356" s="32">
        <v>2747</v>
      </c>
      <c r="B1356" s="32" t="s">
        <v>2398</v>
      </c>
      <c r="C1356" s="32" t="s">
        <v>54</v>
      </c>
      <c r="D1356" s="32" t="s">
        <v>2469</v>
      </c>
      <c r="E1356" s="32" t="s">
        <v>2523</v>
      </c>
      <c r="F1356" s="32" t="str">
        <f t="shared" si="46"/>
        <v>Fundraising-Business Partner</v>
      </c>
      <c r="G1356" s="32" t="s">
        <v>41</v>
      </c>
      <c r="H1356" s="36">
        <v>44670.561030092591</v>
      </c>
      <c r="I1356" s="36">
        <v>44674.561030092591</v>
      </c>
      <c r="J1356" s="36">
        <f>I1356+AE1356</f>
        <v>44675.561030092591</v>
      </c>
      <c r="K1356" s="36">
        <f>J1356+AF1356</f>
        <v>44683.561030092591</v>
      </c>
      <c r="L1356" s="38" t="s">
        <v>46</v>
      </c>
      <c r="M1356" s="39">
        <v>44680.561030092591</v>
      </c>
      <c r="N1356" s="32" t="s">
        <v>48</v>
      </c>
      <c r="O1356" s="32" t="s">
        <v>27</v>
      </c>
      <c r="P1356" s="36"/>
      <c r="Q1356" s="32"/>
      <c r="R1356" s="32"/>
      <c r="S1356" s="32"/>
      <c r="T1356" s="36"/>
      <c r="U1356" s="32"/>
      <c r="V1356" s="32">
        <v>0</v>
      </c>
      <c r="W1356" s="32"/>
      <c r="X1356" s="32"/>
      <c r="Y1356" s="32"/>
      <c r="Z1356" s="32"/>
      <c r="AA1356" s="32" t="s">
        <v>31</v>
      </c>
      <c r="AC1356" s="38">
        <f>ABS(M1356-J1356)</f>
        <v>5</v>
      </c>
      <c r="AD1356" s="40"/>
      <c r="AE1356" s="37">
        <v>1</v>
      </c>
      <c r="AF1356" s="37">
        <v>8</v>
      </c>
      <c r="AG1356" s="32"/>
      <c r="AH1356" s="32"/>
      <c r="AI1356" s="32"/>
      <c r="AJ1356" s="37">
        <f>I1356-H1356</f>
        <v>4</v>
      </c>
    </row>
    <row r="1357" spans="1:36" x14ac:dyDescent="0.35">
      <c r="A1357" s="32">
        <v>2709</v>
      </c>
      <c r="B1357" s="32" t="s">
        <v>1653</v>
      </c>
      <c r="C1357" s="32" t="s">
        <v>54</v>
      </c>
      <c r="D1357" s="32" t="s">
        <v>2469</v>
      </c>
      <c r="E1357" s="32" t="s">
        <v>2523</v>
      </c>
      <c r="F1357" s="32" t="str">
        <f t="shared" si="46"/>
        <v>Fundraising-Business Partner</v>
      </c>
      <c r="G1357" s="32" t="s">
        <v>41</v>
      </c>
      <c r="H1357" s="36">
        <v>44832.495787037034</v>
      </c>
      <c r="I1357" s="36">
        <v>44834.495787037034</v>
      </c>
      <c r="J1357" s="36">
        <f>I1357+AE1357</f>
        <v>44837.495787037034</v>
      </c>
      <c r="K1357" s="36">
        <f>J1357+AF1357</f>
        <v>44843.495787037034</v>
      </c>
      <c r="L1357" s="38" t="s">
        <v>46</v>
      </c>
      <c r="M1357" s="39">
        <v>44846.495787037034</v>
      </c>
      <c r="N1357" s="32" t="s">
        <v>21</v>
      </c>
      <c r="O1357" s="32"/>
      <c r="P1357" s="36">
        <v>44853.495787037034</v>
      </c>
      <c r="Q1357" s="32" t="s">
        <v>21</v>
      </c>
      <c r="R1357" s="32"/>
      <c r="S1357" s="32"/>
      <c r="T1357" s="36">
        <v>44850.495787037034</v>
      </c>
      <c r="U1357" s="32"/>
      <c r="V1357" s="32">
        <v>0</v>
      </c>
      <c r="W1357" s="32"/>
      <c r="X1357" s="32"/>
      <c r="Y1357" s="32"/>
      <c r="Z1357" s="32"/>
      <c r="AA1357" s="32"/>
      <c r="AC1357" s="38">
        <f>ABS(M1357-J1357)</f>
        <v>9</v>
      </c>
      <c r="AD1357" s="40"/>
      <c r="AE1357" s="37">
        <v>3</v>
      </c>
      <c r="AF1357" s="37">
        <v>6</v>
      </c>
      <c r="AG1357" s="32"/>
      <c r="AH1357" s="32"/>
      <c r="AI1357" s="32"/>
      <c r="AJ1357" s="37">
        <f>I1357-H1357</f>
        <v>2</v>
      </c>
    </row>
    <row r="1358" spans="1:36" x14ac:dyDescent="0.35">
      <c r="A1358" s="32">
        <v>2634</v>
      </c>
      <c r="B1358" s="32" t="s">
        <v>1878</v>
      </c>
      <c r="C1358" s="32" t="s">
        <v>54</v>
      </c>
      <c r="D1358" s="32" t="s">
        <v>2469</v>
      </c>
      <c r="E1358" s="32" t="s">
        <v>2523</v>
      </c>
      <c r="F1358" s="32" t="str">
        <f t="shared" si="46"/>
        <v>Fundraising-Business Partner</v>
      </c>
      <c r="G1358" s="32" t="s">
        <v>41</v>
      </c>
      <c r="H1358" s="36">
        <v>44579.196851851855</v>
      </c>
      <c r="I1358" s="36">
        <v>44582.196851851855</v>
      </c>
      <c r="J1358" s="36">
        <f>I1358+AE1358</f>
        <v>44588.196851851855</v>
      </c>
      <c r="K1358" s="36">
        <f>J1358+AF1358</f>
        <v>44607.196851851855</v>
      </c>
      <c r="L1358" s="38" t="s">
        <v>46</v>
      </c>
      <c r="M1358" s="39">
        <v>44595.196851851855</v>
      </c>
      <c r="N1358" s="32" t="s">
        <v>48</v>
      </c>
      <c r="O1358" s="32" t="s">
        <v>24</v>
      </c>
      <c r="P1358" s="36"/>
      <c r="Q1358" s="32"/>
      <c r="R1358" s="32"/>
      <c r="S1358" s="32"/>
      <c r="T1358" s="36"/>
      <c r="U1358" s="32"/>
      <c r="V1358" s="32">
        <v>0</v>
      </c>
      <c r="W1358" s="32"/>
      <c r="X1358" s="32"/>
      <c r="Y1358" s="32"/>
      <c r="Z1358" s="32"/>
      <c r="AA1358" s="32" t="s">
        <v>30</v>
      </c>
      <c r="AC1358" s="38">
        <f>ABS(M1358-J1358)</f>
        <v>7</v>
      </c>
      <c r="AD1358" s="40"/>
      <c r="AE1358" s="37">
        <v>6</v>
      </c>
      <c r="AF1358" s="37">
        <v>19</v>
      </c>
      <c r="AG1358" s="32"/>
      <c r="AH1358" s="32"/>
      <c r="AI1358" s="32"/>
      <c r="AJ1358" s="37">
        <f>I1358-H1358</f>
        <v>3</v>
      </c>
    </row>
    <row r="1359" spans="1:36" x14ac:dyDescent="0.35">
      <c r="A1359" s="32">
        <v>2632</v>
      </c>
      <c r="B1359" s="32" t="s">
        <v>1523</v>
      </c>
      <c r="C1359" s="32" t="s">
        <v>54</v>
      </c>
      <c r="D1359" s="32" t="s">
        <v>2469</v>
      </c>
      <c r="E1359" s="32" t="s">
        <v>2523</v>
      </c>
      <c r="F1359" s="32" t="str">
        <f t="shared" si="46"/>
        <v>Fundraising-Business Partner</v>
      </c>
      <c r="G1359" s="32" t="s">
        <v>41</v>
      </c>
      <c r="H1359" s="36">
        <v>44585.196851851855</v>
      </c>
      <c r="I1359" s="36">
        <v>44587.196851851855</v>
      </c>
      <c r="J1359" s="36">
        <f>I1359+AE1359</f>
        <v>44588.196851851855</v>
      </c>
      <c r="K1359" s="36">
        <f>J1359+AF1359</f>
        <v>44597.196851851855</v>
      </c>
      <c r="L1359" s="38" t="s">
        <v>46</v>
      </c>
      <c r="M1359" s="39">
        <v>44603.196851851855</v>
      </c>
      <c r="N1359" s="32" t="s">
        <v>21</v>
      </c>
      <c r="O1359" s="32"/>
      <c r="P1359" s="36">
        <v>44610.196851851855</v>
      </c>
      <c r="Q1359" s="32" t="s">
        <v>21</v>
      </c>
      <c r="R1359" s="32"/>
      <c r="S1359" s="32"/>
      <c r="T1359" s="36">
        <v>44607.196851851855</v>
      </c>
      <c r="U1359" s="32"/>
      <c r="V1359" s="32">
        <v>0</v>
      </c>
      <c r="W1359" s="32"/>
      <c r="X1359" s="32"/>
      <c r="Y1359" s="32"/>
      <c r="Z1359" s="32"/>
      <c r="AA1359" s="32"/>
      <c r="AC1359" s="38">
        <f>ABS(M1359-J1359)</f>
        <v>15</v>
      </c>
      <c r="AD1359" s="40"/>
      <c r="AE1359" s="37">
        <v>1</v>
      </c>
      <c r="AF1359" s="37">
        <v>9</v>
      </c>
      <c r="AG1359" s="32"/>
      <c r="AH1359" s="32"/>
      <c r="AI1359" s="32"/>
      <c r="AJ1359" s="37">
        <f>I1359-H1359</f>
        <v>2</v>
      </c>
    </row>
    <row r="1360" spans="1:36" x14ac:dyDescent="0.35">
      <c r="A1360" s="32">
        <v>2631</v>
      </c>
      <c r="B1360" s="32" t="s">
        <v>2225</v>
      </c>
      <c r="C1360" s="32" t="s">
        <v>54</v>
      </c>
      <c r="D1360" s="32" t="s">
        <v>2469</v>
      </c>
      <c r="E1360" s="32" t="s">
        <v>2523</v>
      </c>
      <c r="F1360" s="32" t="str">
        <f t="shared" si="46"/>
        <v>Fundraising-Business Partner</v>
      </c>
      <c r="G1360" s="32" t="s">
        <v>41</v>
      </c>
      <c r="H1360" s="36">
        <v>44581.196851851855</v>
      </c>
      <c r="I1360" s="36">
        <v>44585.196851851855</v>
      </c>
      <c r="J1360" s="36">
        <f>I1360+AE1360</f>
        <v>44588.196851851855</v>
      </c>
      <c r="K1360" s="36">
        <f>J1360+AF1360</f>
        <v>44603.196851851855</v>
      </c>
      <c r="L1360" s="38" t="s">
        <v>46</v>
      </c>
      <c r="M1360" s="39">
        <v>44599.196851851855</v>
      </c>
      <c r="N1360" s="32" t="s">
        <v>48</v>
      </c>
      <c r="O1360" s="32" t="s">
        <v>26</v>
      </c>
      <c r="P1360" s="36"/>
      <c r="Q1360" s="32"/>
      <c r="R1360" s="32"/>
      <c r="S1360" s="32"/>
      <c r="T1360" s="36">
        <v>44602.196851851855</v>
      </c>
      <c r="U1360" s="32"/>
      <c r="V1360" s="32">
        <v>0</v>
      </c>
      <c r="W1360" s="32"/>
      <c r="X1360" s="32"/>
      <c r="Y1360" s="32"/>
      <c r="Z1360" s="32"/>
      <c r="AA1360" s="32" t="s">
        <v>31</v>
      </c>
      <c r="AC1360" s="38">
        <f>ABS(M1360-J1360)</f>
        <v>11</v>
      </c>
      <c r="AD1360" s="40"/>
      <c r="AE1360" s="37">
        <v>3</v>
      </c>
      <c r="AF1360" s="37">
        <v>15</v>
      </c>
      <c r="AG1360" s="32"/>
      <c r="AH1360" s="32"/>
      <c r="AI1360" s="32"/>
      <c r="AJ1360" s="37">
        <f>I1360-H1360</f>
        <v>4</v>
      </c>
    </row>
    <row r="1361" spans="1:38" x14ac:dyDescent="0.35">
      <c r="A1361" s="32">
        <v>2626</v>
      </c>
      <c r="B1361" s="32" t="s">
        <v>2097</v>
      </c>
      <c r="C1361" s="32" t="s">
        <v>54</v>
      </c>
      <c r="D1361" s="32" t="s">
        <v>2469</v>
      </c>
      <c r="E1361" s="32" t="s">
        <v>2523</v>
      </c>
      <c r="F1361" s="32" t="str">
        <f t="shared" si="46"/>
        <v>Fundraising-Business Partner</v>
      </c>
      <c r="G1361" s="32" t="s">
        <v>41</v>
      </c>
      <c r="H1361" s="36">
        <v>45096.668356481481</v>
      </c>
      <c r="I1361" s="36">
        <v>45099.668356481481</v>
      </c>
      <c r="J1361" s="36">
        <f>I1361+AE1361</f>
        <v>45102.668356481481</v>
      </c>
      <c r="K1361" s="36">
        <f>J1361+AF1361</f>
        <v>45108.668356481481</v>
      </c>
      <c r="L1361" s="38" t="s">
        <v>46</v>
      </c>
      <c r="M1361" s="39">
        <v>45105.668356481481</v>
      </c>
      <c r="N1361" s="32" t="s">
        <v>48</v>
      </c>
      <c r="O1361" s="32" t="s">
        <v>26</v>
      </c>
      <c r="P1361" s="36"/>
      <c r="Q1361" s="32"/>
      <c r="R1361" s="32"/>
      <c r="S1361" s="32"/>
      <c r="T1361" s="36">
        <v>45108.668356481481</v>
      </c>
      <c r="U1361" s="32"/>
      <c r="V1361" s="32">
        <v>0</v>
      </c>
      <c r="W1361" s="32"/>
      <c r="X1361" s="32"/>
      <c r="Y1361" s="32"/>
      <c r="Z1361" s="32"/>
      <c r="AA1361" s="32" t="s">
        <v>31</v>
      </c>
      <c r="AC1361" s="38">
        <f>ABS(M1361-J1361)</f>
        <v>3</v>
      </c>
      <c r="AD1361" s="40"/>
      <c r="AE1361" s="37">
        <v>3</v>
      </c>
      <c r="AF1361" s="37">
        <v>6</v>
      </c>
      <c r="AG1361" s="32"/>
      <c r="AH1361" s="32"/>
      <c r="AI1361" s="32"/>
      <c r="AJ1361" s="37">
        <f>I1361-H1361</f>
        <v>3</v>
      </c>
    </row>
    <row r="1362" spans="1:38" x14ac:dyDescent="0.35">
      <c r="A1362" s="32">
        <v>2620</v>
      </c>
      <c r="B1362" s="32" t="s">
        <v>2320</v>
      </c>
      <c r="C1362" s="32" t="s">
        <v>54</v>
      </c>
      <c r="D1362" s="32" t="s">
        <v>2469</v>
      </c>
      <c r="E1362" s="32" t="s">
        <v>2523</v>
      </c>
      <c r="F1362" s="32" t="str">
        <f t="shared" si="46"/>
        <v>Fundraising-Business Partner</v>
      </c>
      <c r="G1362" s="32" t="s">
        <v>41</v>
      </c>
      <c r="H1362" s="36">
        <v>44928.379525462966</v>
      </c>
      <c r="I1362" s="36">
        <v>44931.379525462966</v>
      </c>
      <c r="J1362" s="36">
        <f>I1362+AE1362</f>
        <v>44936.379525462966</v>
      </c>
      <c r="K1362" s="36">
        <f>J1362+AF1362</f>
        <v>44945.379525462966</v>
      </c>
      <c r="L1362" s="38" t="s">
        <v>46</v>
      </c>
      <c r="M1362" s="39">
        <v>44946.379525462966</v>
      </c>
      <c r="N1362" s="32" t="s">
        <v>48</v>
      </c>
      <c r="O1362" s="32" t="s">
        <v>25</v>
      </c>
      <c r="P1362" s="36"/>
      <c r="Q1362" s="32"/>
      <c r="R1362" s="32"/>
      <c r="S1362" s="32"/>
      <c r="T1362" s="36">
        <v>44950.379525462966</v>
      </c>
      <c r="U1362" s="32"/>
      <c r="V1362" s="32">
        <v>0</v>
      </c>
      <c r="W1362" s="32"/>
      <c r="X1362" s="32"/>
      <c r="Y1362" s="32"/>
      <c r="Z1362" s="32"/>
      <c r="AA1362" s="32" t="s">
        <v>31</v>
      </c>
      <c r="AC1362" s="38">
        <f>ABS(M1362-J1362)</f>
        <v>10</v>
      </c>
      <c r="AD1362" s="40"/>
      <c r="AE1362" s="37">
        <v>5</v>
      </c>
      <c r="AF1362" s="37">
        <v>9</v>
      </c>
      <c r="AG1362" s="32"/>
      <c r="AH1362" s="32"/>
      <c r="AI1362" s="32"/>
      <c r="AJ1362" s="37">
        <f>I1362-H1362</f>
        <v>3</v>
      </c>
    </row>
    <row r="1363" spans="1:38" x14ac:dyDescent="0.35">
      <c r="A1363" s="32">
        <v>2573</v>
      </c>
      <c r="B1363" s="32" t="s">
        <v>1435</v>
      </c>
      <c r="C1363" s="32" t="s">
        <v>54</v>
      </c>
      <c r="D1363" s="32" t="s">
        <v>2469</v>
      </c>
      <c r="E1363" s="32" t="s">
        <v>2523</v>
      </c>
      <c r="F1363" s="32" t="str">
        <f t="shared" si="46"/>
        <v>Fundraising-Business Partner</v>
      </c>
      <c r="G1363" s="32" t="s">
        <v>41</v>
      </c>
      <c r="H1363" s="36">
        <v>44636.718425925923</v>
      </c>
      <c r="I1363" s="36">
        <v>44640.718425925923</v>
      </c>
      <c r="J1363" s="36">
        <f>I1363+AE1363</f>
        <v>44645.718425925923</v>
      </c>
      <c r="K1363" s="36">
        <f>J1363+AF1363</f>
        <v>44666.718425925923</v>
      </c>
      <c r="L1363" s="38" t="s">
        <v>46</v>
      </c>
      <c r="M1363" s="39">
        <v>44658.718425925923</v>
      </c>
      <c r="N1363" s="32" t="s">
        <v>20</v>
      </c>
      <c r="O1363" s="32"/>
      <c r="P1363" s="36">
        <v>44664.718425925923</v>
      </c>
      <c r="Q1363" s="32" t="s">
        <v>20</v>
      </c>
      <c r="R1363" s="36">
        <v>44659.718425925923</v>
      </c>
      <c r="S1363" s="36">
        <v>44663.718425925923</v>
      </c>
      <c r="T1363" s="36">
        <v>44661.718425925923</v>
      </c>
      <c r="U1363" s="36">
        <v>44665.718425925923</v>
      </c>
      <c r="V1363" s="41">
        <v>1</v>
      </c>
      <c r="W1363" s="36">
        <v>44667.718425925923</v>
      </c>
      <c r="X1363" s="36">
        <v>44668.718425925923</v>
      </c>
      <c r="Y1363" s="36">
        <v>44669.718425925923</v>
      </c>
      <c r="Z1363" s="32"/>
      <c r="AA1363" s="32"/>
      <c r="AB1363" s="5">
        <v>44682.718425925923</v>
      </c>
      <c r="AC1363" s="38">
        <f>ABS(M1363-J1363)</f>
        <v>13</v>
      </c>
      <c r="AD1363" s="37">
        <f>U1363-H1363</f>
        <v>29</v>
      </c>
      <c r="AE1363" s="37">
        <v>5</v>
      </c>
      <c r="AF1363" s="37">
        <v>21</v>
      </c>
      <c r="AG1363" s="32">
        <v>174</v>
      </c>
      <c r="AH1363" s="41">
        <f>W1363-U1363</f>
        <v>2</v>
      </c>
      <c r="AI1363" s="42">
        <f>U1363-M1363</f>
        <v>7</v>
      </c>
      <c r="AJ1363" s="37">
        <f>I1363-H1363</f>
        <v>4</v>
      </c>
      <c r="AK1363">
        <f>AB1363-U1363</f>
        <v>17</v>
      </c>
      <c r="AL1363" s="11">
        <f>Y1363-X1363</f>
        <v>1</v>
      </c>
    </row>
    <row r="1364" spans="1:38" x14ac:dyDescent="0.35">
      <c r="A1364" s="32">
        <v>2572</v>
      </c>
      <c r="B1364" s="32" t="s">
        <v>2237</v>
      </c>
      <c r="C1364" s="32" t="s">
        <v>54</v>
      </c>
      <c r="D1364" s="32" t="s">
        <v>2469</v>
      </c>
      <c r="E1364" s="32" t="s">
        <v>2523</v>
      </c>
      <c r="F1364" s="32" t="str">
        <f t="shared" si="46"/>
        <v>Fundraising-Business Partner</v>
      </c>
      <c r="G1364" s="32" t="s">
        <v>41</v>
      </c>
      <c r="H1364" s="36">
        <v>44641.718425925923</v>
      </c>
      <c r="I1364" s="36">
        <v>44642.718425925923</v>
      </c>
      <c r="J1364" s="36">
        <f>I1364+AE1364</f>
        <v>44645.718425925923</v>
      </c>
      <c r="K1364" s="36">
        <f>J1364+AF1364</f>
        <v>44661.718425925923</v>
      </c>
      <c r="L1364" s="38" t="s">
        <v>46</v>
      </c>
      <c r="M1364" s="39">
        <v>44647.718425925923</v>
      </c>
      <c r="N1364" s="32" t="s">
        <v>48</v>
      </c>
      <c r="O1364" s="32" t="s">
        <v>27</v>
      </c>
      <c r="P1364" s="36"/>
      <c r="Q1364" s="32"/>
      <c r="R1364" s="32"/>
      <c r="S1364" s="32"/>
      <c r="T1364" s="36"/>
      <c r="U1364" s="32"/>
      <c r="V1364" s="32">
        <v>0</v>
      </c>
      <c r="W1364" s="32"/>
      <c r="X1364" s="32"/>
      <c r="Y1364" s="32"/>
      <c r="Z1364" s="32"/>
      <c r="AA1364" s="32" t="s">
        <v>31</v>
      </c>
      <c r="AC1364" s="38">
        <f>ABS(M1364-J1364)</f>
        <v>2</v>
      </c>
      <c r="AD1364" s="40"/>
      <c r="AE1364" s="37">
        <v>3</v>
      </c>
      <c r="AF1364" s="37">
        <v>16</v>
      </c>
      <c r="AG1364" s="32"/>
      <c r="AH1364" s="32"/>
      <c r="AI1364" s="32"/>
      <c r="AJ1364" s="37">
        <f>I1364-H1364</f>
        <v>1</v>
      </c>
    </row>
    <row r="1365" spans="1:38" x14ac:dyDescent="0.35">
      <c r="A1365" s="32">
        <v>2489</v>
      </c>
      <c r="B1365" s="32" t="s">
        <v>1655</v>
      </c>
      <c r="C1365" s="32" t="s">
        <v>54</v>
      </c>
      <c r="D1365" s="32" t="s">
        <v>2469</v>
      </c>
      <c r="E1365" s="32" t="s">
        <v>2523</v>
      </c>
      <c r="F1365" s="32" t="str">
        <f t="shared" si="46"/>
        <v>Fundraising-Business Partner</v>
      </c>
      <c r="G1365" s="32" t="s">
        <v>41</v>
      </c>
      <c r="H1365" s="36">
        <v>44970.901273148149</v>
      </c>
      <c r="I1365" s="36">
        <v>44973.901273148149</v>
      </c>
      <c r="J1365" s="36">
        <f>I1365+AE1365</f>
        <v>44977.901273148149</v>
      </c>
      <c r="K1365" s="36">
        <f>J1365+AF1365</f>
        <v>44986.901273148149</v>
      </c>
      <c r="L1365" s="38" t="s">
        <v>46</v>
      </c>
      <c r="M1365" s="39">
        <v>44978.901273148149</v>
      </c>
      <c r="N1365" s="32" t="s">
        <v>21</v>
      </c>
      <c r="O1365" s="32"/>
      <c r="P1365" s="36">
        <v>44986.901273148149</v>
      </c>
      <c r="Q1365" s="32" t="s">
        <v>21</v>
      </c>
      <c r="R1365" s="32"/>
      <c r="S1365" s="32"/>
      <c r="T1365" s="36">
        <v>44982.901273148149</v>
      </c>
      <c r="U1365" s="32"/>
      <c r="V1365" s="32">
        <v>0</v>
      </c>
      <c r="W1365" s="32"/>
      <c r="X1365" s="32"/>
      <c r="Y1365" s="32"/>
      <c r="Z1365" s="32"/>
      <c r="AA1365" s="32"/>
      <c r="AC1365" s="38">
        <f>ABS(M1365-J1365)</f>
        <v>1</v>
      </c>
      <c r="AD1365" s="40"/>
      <c r="AE1365" s="37">
        <v>4</v>
      </c>
      <c r="AF1365" s="37">
        <v>9</v>
      </c>
      <c r="AG1365" s="32"/>
      <c r="AH1365" s="32"/>
      <c r="AI1365" s="32"/>
      <c r="AJ1365" s="37">
        <f>I1365-H1365</f>
        <v>3</v>
      </c>
    </row>
    <row r="1366" spans="1:38" x14ac:dyDescent="0.35">
      <c r="A1366" s="32">
        <v>2487</v>
      </c>
      <c r="B1366" s="32" t="s">
        <v>1938</v>
      </c>
      <c r="C1366" s="32" t="s">
        <v>54</v>
      </c>
      <c r="D1366" s="32" t="s">
        <v>2469</v>
      </c>
      <c r="E1366" s="32" t="s">
        <v>2523</v>
      </c>
      <c r="F1366" s="32" t="str">
        <f t="shared" si="46"/>
        <v>Fundraising-Business Partner</v>
      </c>
      <c r="G1366" s="32" t="s">
        <v>41</v>
      </c>
      <c r="H1366" s="36">
        <v>44972.901273148149</v>
      </c>
      <c r="I1366" s="36">
        <v>44973.901273148149</v>
      </c>
      <c r="J1366" s="36">
        <f>I1366+AE1366</f>
        <v>44977.901273148149</v>
      </c>
      <c r="K1366" s="36">
        <f>J1366+AF1366</f>
        <v>44986.901273148149</v>
      </c>
      <c r="L1366" s="38" t="s">
        <v>46</v>
      </c>
      <c r="M1366" s="39">
        <v>44981.901273148149</v>
      </c>
      <c r="N1366" s="32" t="s">
        <v>48</v>
      </c>
      <c r="O1366" s="32" t="s">
        <v>25</v>
      </c>
      <c r="P1366" s="36"/>
      <c r="Q1366" s="32"/>
      <c r="R1366" s="32"/>
      <c r="S1366" s="32"/>
      <c r="T1366" s="36"/>
      <c r="U1366" s="32"/>
      <c r="V1366" s="32">
        <v>0</v>
      </c>
      <c r="W1366" s="32"/>
      <c r="X1366" s="32"/>
      <c r="Y1366" s="32"/>
      <c r="Z1366" s="32"/>
      <c r="AA1366" s="32" t="s">
        <v>30</v>
      </c>
      <c r="AC1366" s="38">
        <f>ABS(M1366-J1366)</f>
        <v>4</v>
      </c>
      <c r="AD1366" s="40"/>
      <c r="AE1366" s="37">
        <v>4</v>
      </c>
      <c r="AF1366" s="37">
        <v>9</v>
      </c>
      <c r="AG1366" s="32"/>
      <c r="AH1366" s="32"/>
      <c r="AI1366" s="32"/>
      <c r="AJ1366" s="37">
        <f>I1366-H1366</f>
        <v>1</v>
      </c>
    </row>
    <row r="1367" spans="1:38" x14ac:dyDescent="0.35">
      <c r="A1367" s="32">
        <v>2484</v>
      </c>
      <c r="B1367" s="32" t="s">
        <v>1434</v>
      </c>
      <c r="C1367" s="32" t="s">
        <v>54</v>
      </c>
      <c r="D1367" s="32" t="s">
        <v>2469</v>
      </c>
      <c r="E1367" s="32" t="s">
        <v>2523</v>
      </c>
      <c r="F1367" s="32" t="str">
        <f t="shared" si="46"/>
        <v>Fundraising-Business Partner</v>
      </c>
      <c r="G1367" s="32" t="s">
        <v>41</v>
      </c>
      <c r="H1367" s="36">
        <v>44971.901273148149</v>
      </c>
      <c r="I1367" s="36">
        <v>44975.901273148149</v>
      </c>
      <c r="J1367" s="36">
        <f>I1367+AE1367</f>
        <v>44977.901273148149</v>
      </c>
      <c r="K1367" s="36">
        <f>J1367+AF1367</f>
        <v>44989.901273148149</v>
      </c>
      <c r="L1367" s="38" t="s">
        <v>46</v>
      </c>
      <c r="M1367" s="39">
        <v>44986.901273148149</v>
      </c>
      <c r="N1367" s="32" t="s">
        <v>20</v>
      </c>
      <c r="O1367" s="32"/>
      <c r="P1367" s="36">
        <v>44991.901273148149</v>
      </c>
      <c r="Q1367" s="32" t="s">
        <v>20</v>
      </c>
      <c r="R1367" s="36">
        <v>44988.901273148149</v>
      </c>
      <c r="S1367" s="36">
        <v>44989.901273148149</v>
      </c>
      <c r="T1367" s="36">
        <v>44987.901273148149</v>
      </c>
      <c r="U1367" s="36">
        <v>44996.901273148149</v>
      </c>
      <c r="V1367" s="41">
        <v>1</v>
      </c>
      <c r="W1367" s="36">
        <v>45000.901273148149</v>
      </c>
      <c r="X1367" s="36">
        <v>45003.901273148149</v>
      </c>
      <c r="Y1367" s="36">
        <v>45006.901273148149</v>
      </c>
      <c r="Z1367" s="32"/>
      <c r="AA1367" s="32"/>
      <c r="AB1367" s="5">
        <v>45026.901273148149</v>
      </c>
      <c r="AC1367" s="38">
        <f>ABS(M1367-J1367)</f>
        <v>9</v>
      </c>
      <c r="AD1367" s="37">
        <f>U1367-H1367</f>
        <v>25</v>
      </c>
      <c r="AE1367" s="37">
        <v>2</v>
      </c>
      <c r="AF1367" s="37">
        <v>12</v>
      </c>
      <c r="AG1367" s="32">
        <v>156</v>
      </c>
      <c r="AH1367" s="41">
        <f>W1367-U1367</f>
        <v>4</v>
      </c>
      <c r="AI1367" s="42">
        <f>U1367-M1367</f>
        <v>10</v>
      </c>
      <c r="AJ1367" s="37">
        <f>I1367-H1367</f>
        <v>4</v>
      </c>
      <c r="AK1367">
        <f>AB1367-U1367</f>
        <v>30</v>
      </c>
      <c r="AL1367" s="11">
        <f>Y1367-X1367</f>
        <v>3</v>
      </c>
    </row>
    <row r="1368" spans="1:38" x14ac:dyDescent="0.35">
      <c r="A1368" s="32">
        <v>2398</v>
      </c>
      <c r="B1368" s="32" t="s">
        <v>2166</v>
      </c>
      <c r="C1368" s="32" t="s">
        <v>54</v>
      </c>
      <c r="D1368" s="32" t="s">
        <v>2469</v>
      </c>
      <c r="E1368" s="32" t="s">
        <v>2523</v>
      </c>
      <c r="F1368" s="32" t="str">
        <f t="shared" si="46"/>
        <v>Fundraising-Business Partner</v>
      </c>
      <c r="G1368" s="32" t="s">
        <v>41</v>
      </c>
      <c r="H1368" s="36">
        <v>45127.731192129628</v>
      </c>
      <c r="I1368" s="36">
        <v>45129.731192129628</v>
      </c>
      <c r="J1368" s="36">
        <f>I1368+AE1368</f>
        <v>45131.731192129628</v>
      </c>
      <c r="K1368" s="36">
        <f>J1368+AF1368</f>
        <v>45139.731192129628</v>
      </c>
      <c r="L1368" s="38" t="s">
        <v>46</v>
      </c>
      <c r="M1368" s="39">
        <v>45143.731192129628</v>
      </c>
      <c r="N1368" s="32" t="s">
        <v>48</v>
      </c>
      <c r="O1368" s="32" t="s">
        <v>26</v>
      </c>
      <c r="P1368" s="36"/>
      <c r="Q1368" s="32"/>
      <c r="R1368" s="32"/>
      <c r="S1368" s="32"/>
      <c r="T1368" s="36">
        <v>45146.731192129628</v>
      </c>
      <c r="U1368" s="32"/>
      <c r="V1368" s="32">
        <v>0</v>
      </c>
      <c r="W1368" s="32"/>
      <c r="X1368" s="32"/>
      <c r="Y1368" s="32"/>
      <c r="Z1368" s="32"/>
      <c r="AA1368" s="32" t="s">
        <v>31</v>
      </c>
      <c r="AC1368" s="38">
        <f>ABS(M1368-J1368)</f>
        <v>12</v>
      </c>
      <c r="AD1368" s="40"/>
      <c r="AE1368" s="37">
        <v>2</v>
      </c>
      <c r="AF1368" s="37">
        <v>8</v>
      </c>
      <c r="AG1368" s="32"/>
      <c r="AH1368" s="32"/>
      <c r="AI1368" s="32"/>
      <c r="AJ1368" s="37">
        <f>I1368-H1368</f>
        <v>2</v>
      </c>
    </row>
    <row r="1369" spans="1:38" x14ac:dyDescent="0.35">
      <c r="A1369" s="32">
        <v>2397</v>
      </c>
      <c r="B1369" s="32" t="s">
        <v>1827</v>
      </c>
      <c r="C1369" s="32" t="s">
        <v>54</v>
      </c>
      <c r="D1369" s="32" t="s">
        <v>2469</v>
      </c>
      <c r="E1369" s="32" t="s">
        <v>2523</v>
      </c>
      <c r="F1369" s="32" t="str">
        <f t="shared" si="46"/>
        <v>Fundraising-Business Partner</v>
      </c>
      <c r="G1369" s="32" t="s">
        <v>41</v>
      </c>
      <c r="H1369" s="36">
        <v>45124.731192129628</v>
      </c>
      <c r="I1369" s="36">
        <v>45128.731192129628</v>
      </c>
      <c r="J1369" s="36">
        <f>I1369+AE1369</f>
        <v>45131.731192129628</v>
      </c>
      <c r="K1369" s="36">
        <f>J1369+AF1369</f>
        <v>45143.731192129628</v>
      </c>
      <c r="L1369" s="38" t="s">
        <v>46</v>
      </c>
      <c r="M1369" s="39">
        <v>45145.731192129628</v>
      </c>
      <c r="N1369" s="32" t="s">
        <v>48</v>
      </c>
      <c r="O1369" s="32" t="s">
        <v>28</v>
      </c>
      <c r="P1369" s="36"/>
      <c r="Q1369" s="32"/>
      <c r="R1369" s="32"/>
      <c r="S1369" s="32"/>
      <c r="T1369" s="36">
        <v>45146.731192129628</v>
      </c>
      <c r="U1369" s="32"/>
      <c r="V1369" s="32">
        <v>0</v>
      </c>
      <c r="W1369" s="32"/>
      <c r="X1369" s="32"/>
      <c r="Y1369" s="32"/>
      <c r="Z1369" s="32"/>
      <c r="AA1369" s="32" t="s">
        <v>30</v>
      </c>
      <c r="AC1369" s="38">
        <f>ABS(M1369-J1369)</f>
        <v>14</v>
      </c>
      <c r="AD1369" s="40"/>
      <c r="AE1369" s="37">
        <v>3</v>
      </c>
      <c r="AF1369" s="37">
        <v>12</v>
      </c>
      <c r="AG1369" s="32"/>
      <c r="AH1369" s="32"/>
      <c r="AI1369" s="32"/>
      <c r="AJ1369" s="37">
        <f>I1369-H1369</f>
        <v>4</v>
      </c>
    </row>
    <row r="1370" spans="1:38" x14ac:dyDescent="0.35">
      <c r="A1370" s="32">
        <v>2396</v>
      </c>
      <c r="B1370" s="32" t="s">
        <v>2095</v>
      </c>
      <c r="C1370" s="32" t="s">
        <v>54</v>
      </c>
      <c r="D1370" s="32" t="s">
        <v>2469</v>
      </c>
      <c r="E1370" s="32" t="s">
        <v>2523</v>
      </c>
      <c r="F1370" s="32" t="str">
        <f t="shared" si="46"/>
        <v>Fundraising-Business Partner</v>
      </c>
      <c r="G1370" s="32" t="s">
        <v>41</v>
      </c>
      <c r="H1370" s="36">
        <v>45127.731192129628</v>
      </c>
      <c r="I1370" s="36">
        <v>45129.731192129628</v>
      </c>
      <c r="J1370" s="36">
        <f>I1370+AE1370</f>
        <v>45131.731192129628</v>
      </c>
      <c r="K1370" s="36">
        <f>J1370+AF1370</f>
        <v>45139.731192129628</v>
      </c>
      <c r="L1370" s="38" t="s">
        <v>46</v>
      </c>
      <c r="M1370" s="39">
        <v>45144.731192129628</v>
      </c>
      <c r="N1370" s="32" t="s">
        <v>48</v>
      </c>
      <c r="O1370" s="32" t="s">
        <v>27</v>
      </c>
      <c r="P1370" s="36"/>
      <c r="Q1370" s="32"/>
      <c r="R1370" s="32"/>
      <c r="S1370" s="32"/>
      <c r="T1370" s="36"/>
      <c r="U1370" s="32"/>
      <c r="V1370" s="32">
        <v>0</v>
      </c>
      <c r="W1370" s="32"/>
      <c r="X1370" s="32"/>
      <c r="Y1370" s="32"/>
      <c r="Z1370" s="32"/>
      <c r="AA1370" s="32" t="s">
        <v>31</v>
      </c>
      <c r="AC1370" s="38">
        <f>ABS(M1370-J1370)</f>
        <v>13</v>
      </c>
      <c r="AD1370" s="40"/>
      <c r="AE1370" s="37">
        <v>2</v>
      </c>
      <c r="AF1370" s="37">
        <v>8</v>
      </c>
      <c r="AG1370" s="32"/>
      <c r="AH1370" s="32"/>
      <c r="AI1370" s="32"/>
      <c r="AJ1370" s="37">
        <f>I1370-H1370</f>
        <v>2</v>
      </c>
    </row>
    <row r="1371" spans="1:38" x14ac:dyDescent="0.35">
      <c r="A1371" s="32">
        <v>2133</v>
      </c>
      <c r="B1371" s="32" t="s">
        <v>1748</v>
      </c>
      <c r="C1371" s="32" t="s">
        <v>54</v>
      </c>
      <c r="D1371" s="32" t="s">
        <v>2469</v>
      </c>
      <c r="E1371" s="32" t="s">
        <v>2523</v>
      </c>
      <c r="F1371" s="32" t="str">
        <f t="shared" si="46"/>
        <v>Fundraising-Business Partner</v>
      </c>
      <c r="G1371" s="32" t="s">
        <v>41</v>
      </c>
      <c r="H1371" s="36">
        <v>44777.516493055555</v>
      </c>
      <c r="I1371" s="36">
        <v>44780.516493055555</v>
      </c>
      <c r="J1371" s="36">
        <f>I1371+AE1371</f>
        <v>44781.516493055555</v>
      </c>
      <c r="K1371" s="36">
        <f>J1371+AF1371</f>
        <v>44802.516493055555</v>
      </c>
      <c r="L1371" s="38" t="s">
        <v>46</v>
      </c>
      <c r="M1371" s="39">
        <v>44794.516493055555</v>
      </c>
      <c r="N1371" s="32" t="s">
        <v>22</v>
      </c>
      <c r="O1371" s="32"/>
      <c r="P1371" s="36">
        <v>44796.516493055555</v>
      </c>
      <c r="Q1371" s="32" t="s">
        <v>22</v>
      </c>
      <c r="R1371" s="32"/>
      <c r="S1371" s="32"/>
      <c r="T1371" s="36">
        <v>44795.516493055555</v>
      </c>
      <c r="U1371" s="32"/>
      <c r="V1371" s="32">
        <v>0</v>
      </c>
      <c r="W1371" s="32"/>
      <c r="X1371" s="32"/>
      <c r="Y1371" s="32"/>
      <c r="Z1371" s="32"/>
      <c r="AA1371" s="32"/>
      <c r="AC1371" s="38">
        <f>ABS(M1371-J1371)</f>
        <v>13</v>
      </c>
      <c r="AD1371" s="40"/>
      <c r="AE1371" s="37">
        <v>1</v>
      </c>
      <c r="AF1371" s="37">
        <v>21</v>
      </c>
      <c r="AG1371" s="32"/>
      <c r="AH1371" s="32"/>
      <c r="AI1371" s="32"/>
      <c r="AJ1371" s="37">
        <f>I1371-H1371</f>
        <v>3</v>
      </c>
    </row>
    <row r="1372" spans="1:38" x14ac:dyDescent="0.35">
      <c r="A1372" s="32">
        <v>2106</v>
      </c>
      <c r="B1372" s="32" t="s">
        <v>2310</v>
      </c>
      <c r="C1372" s="32" t="s">
        <v>54</v>
      </c>
      <c r="D1372" s="32" t="s">
        <v>2469</v>
      </c>
      <c r="E1372" s="32" t="s">
        <v>2523</v>
      </c>
      <c r="F1372" s="32" t="str">
        <f t="shared" si="46"/>
        <v>Fundraising-Business Partner</v>
      </c>
      <c r="G1372" s="32" t="s">
        <v>41</v>
      </c>
      <c r="H1372" s="36">
        <v>44685.022326388891</v>
      </c>
      <c r="I1372" s="36">
        <v>44686.022326388891</v>
      </c>
      <c r="J1372" s="36">
        <f>I1372+AE1372</f>
        <v>44692.022326388891</v>
      </c>
      <c r="K1372" s="36">
        <f>J1372+AF1372</f>
        <v>44703.022326388891</v>
      </c>
      <c r="L1372" s="38" t="s">
        <v>46</v>
      </c>
      <c r="M1372" s="39">
        <v>44702.022326388891</v>
      </c>
      <c r="N1372" s="32" t="s">
        <v>48</v>
      </c>
      <c r="O1372" s="32" t="s">
        <v>25</v>
      </c>
      <c r="P1372" s="36"/>
      <c r="Q1372" s="32"/>
      <c r="R1372" s="32"/>
      <c r="S1372" s="32"/>
      <c r="T1372" s="36">
        <v>44704.022326388891</v>
      </c>
      <c r="U1372" s="32"/>
      <c r="V1372" s="32">
        <v>0</v>
      </c>
      <c r="W1372" s="32"/>
      <c r="X1372" s="32"/>
      <c r="Y1372" s="32"/>
      <c r="Z1372" s="32"/>
      <c r="AA1372" s="32" t="s">
        <v>31</v>
      </c>
      <c r="AC1372" s="38">
        <f>ABS(M1372-J1372)</f>
        <v>10</v>
      </c>
      <c r="AD1372" s="40"/>
      <c r="AE1372" s="37">
        <v>6</v>
      </c>
      <c r="AF1372" s="37">
        <v>11</v>
      </c>
      <c r="AG1372" s="32"/>
      <c r="AH1372" s="32"/>
      <c r="AI1372" s="32"/>
      <c r="AJ1372" s="37">
        <f>I1372-H1372</f>
        <v>1</v>
      </c>
    </row>
    <row r="1373" spans="1:38" x14ac:dyDescent="0.35">
      <c r="A1373" s="32">
        <v>2037</v>
      </c>
      <c r="B1373" s="32" t="s">
        <v>1478</v>
      </c>
      <c r="C1373" s="32" t="s">
        <v>54</v>
      </c>
      <c r="D1373" s="32" t="s">
        <v>2469</v>
      </c>
      <c r="E1373" s="32" t="s">
        <v>2523</v>
      </c>
      <c r="F1373" s="32" t="str">
        <f t="shared" si="46"/>
        <v>Fundraising-Business Partner</v>
      </c>
      <c r="G1373" s="32" t="s">
        <v>41</v>
      </c>
      <c r="H1373" s="36">
        <v>44646.861122685186</v>
      </c>
      <c r="I1373" s="36">
        <v>44649.861122685186</v>
      </c>
      <c r="J1373" s="36">
        <f>I1373+AE1373</f>
        <v>44652.861122685186</v>
      </c>
      <c r="K1373" s="36">
        <f>J1373+AF1373</f>
        <v>44662.861122685186</v>
      </c>
      <c r="L1373" s="38" t="s">
        <v>46</v>
      </c>
      <c r="M1373" s="39">
        <v>44655.861122685186</v>
      </c>
      <c r="N1373" s="32" t="s">
        <v>21</v>
      </c>
      <c r="O1373" s="32"/>
      <c r="P1373" s="36">
        <v>44660.861122685186</v>
      </c>
      <c r="Q1373" s="32" t="s">
        <v>21</v>
      </c>
      <c r="R1373" s="32"/>
      <c r="S1373" s="32"/>
      <c r="T1373" s="36">
        <v>44659.861122685186</v>
      </c>
      <c r="U1373" s="32"/>
      <c r="V1373" s="32">
        <v>0</v>
      </c>
      <c r="W1373" s="32"/>
      <c r="X1373" s="32"/>
      <c r="Y1373" s="32"/>
      <c r="Z1373" s="32"/>
      <c r="AA1373" s="32"/>
      <c r="AC1373" s="38">
        <f>ABS(M1373-J1373)</f>
        <v>3</v>
      </c>
      <c r="AD1373" s="40"/>
      <c r="AE1373" s="37">
        <v>3</v>
      </c>
      <c r="AF1373" s="37">
        <v>10</v>
      </c>
      <c r="AG1373" s="32"/>
      <c r="AH1373" s="32"/>
      <c r="AI1373" s="32"/>
      <c r="AJ1373" s="37">
        <f>I1373-H1373</f>
        <v>3</v>
      </c>
    </row>
    <row r="1374" spans="1:38" x14ac:dyDescent="0.35">
      <c r="A1374" s="32">
        <v>1940</v>
      </c>
      <c r="B1374" s="32" t="s">
        <v>1611</v>
      </c>
      <c r="C1374" s="32" t="s">
        <v>54</v>
      </c>
      <c r="D1374" s="32" t="s">
        <v>2469</v>
      </c>
      <c r="E1374" s="32" t="s">
        <v>2523</v>
      </c>
      <c r="F1374" s="32" t="str">
        <f t="shared" si="46"/>
        <v>Fundraising-Business Partner</v>
      </c>
      <c r="G1374" s="32" t="s">
        <v>41</v>
      </c>
      <c r="H1374" s="36">
        <v>45178.30609953704</v>
      </c>
      <c r="I1374" s="36">
        <v>45180.30609953704</v>
      </c>
      <c r="J1374" s="36">
        <f>I1374+AE1374</f>
        <v>45184.30609953704</v>
      </c>
      <c r="K1374" s="36">
        <f>J1374+AF1374</f>
        <v>45199.30609953704</v>
      </c>
      <c r="L1374" s="38" t="s">
        <v>46</v>
      </c>
      <c r="M1374" s="39">
        <v>45200.30609953704</v>
      </c>
      <c r="N1374" s="32" t="s">
        <v>21</v>
      </c>
      <c r="O1374" s="32"/>
      <c r="P1374" s="36">
        <v>45206.30609953704</v>
      </c>
      <c r="Q1374" s="32" t="s">
        <v>21</v>
      </c>
      <c r="R1374" s="32"/>
      <c r="S1374" s="32"/>
      <c r="T1374" s="36">
        <v>45204.30609953704</v>
      </c>
      <c r="U1374" s="32"/>
      <c r="V1374" s="32">
        <v>0</v>
      </c>
      <c r="W1374" s="32"/>
      <c r="X1374" s="32"/>
      <c r="Y1374" s="32"/>
      <c r="Z1374" s="32"/>
      <c r="AA1374" s="32"/>
      <c r="AC1374" s="38">
        <f>ABS(M1374-J1374)</f>
        <v>16</v>
      </c>
      <c r="AD1374" s="40"/>
      <c r="AE1374" s="37">
        <v>4</v>
      </c>
      <c r="AF1374" s="37">
        <v>15</v>
      </c>
      <c r="AG1374" s="32"/>
      <c r="AH1374" s="32"/>
      <c r="AI1374" s="32"/>
      <c r="AJ1374" s="37">
        <f>I1374-H1374</f>
        <v>2</v>
      </c>
    </row>
    <row r="1375" spans="1:38" x14ac:dyDescent="0.35">
      <c r="A1375" s="32">
        <v>1876</v>
      </c>
      <c r="B1375" s="32" t="s">
        <v>1738</v>
      </c>
      <c r="C1375" s="32" t="s">
        <v>54</v>
      </c>
      <c r="D1375" s="32" t="s">
        <v>2469</v>
      </c>
      <c r="E1375" s="32" t="s">
        <v>2523</v>
      </c>
      <c r="F1375" s="32" t="str">
        <f t="shared" si="46"/>
        <v>Fundraising-Business Partner</v>
      </c>
      <c r="G1375" s="32" t="s">
        <v>41</v>
      </c>
      <c r="H1375" s="36">
        <v>44575.732974537037</v>
      </c>
      <c r="I1375" s="36">
        <v>44577.732974537037</v>
      </c>
      <c r="J1375" s="36">
        <f>I1375+AE1375</f>
        <v>44581.732974537037</v>
      </c>
      <c r="K1375" s="36">
        <f>J1375+AF1375</f>
        <v>44600.732974537037</v>
      </c>
      <c r="L1375" s="38" t="s">
        <v>46</v>
      </c>
      <c r="M1375" s="39">
        <v>44582.732974537037</v>
      </c>
      <c r="N1375" s="32" t="s">
        <v>22</v>
      </c>
      <c r="O1375" s="32"/>
      <c r="P1375" s="36">
        <v>44587.732974537037</v>
      </c>
      <c r="Q1375" s="32" t="s">
        <v>22</v>
      </c>
      <c r="R1375" s="32"/>
      <c r="S1375" s="32"/>
      <c r="T1375" s="36">
        <v>44585.732974537037</v>
      </c>
      <c r="U1375" s="32"/>
      <c r="V1375" s="32">
        <v>0</v>
      </c>
      <c r="W1375" s="32"/>
      <c r="X1375" s="32"/>
      <c r="Y1375" s="32"/>
      <c r="Z1375" s="32"/>
      <c r="AA1375" s="32"/>
      <c r="AC1375" s="38">
        <f>ABS(M1375-J1375)</f>
        <v>1</v>
      </c>
      <c r="AD1375" s="40"/>
      <c r="AE1375" s="37">
        <v>4</v>
      </c>
      <c r="AF1375" s="37">
        <v>19</v>
      </c>
      <c r="AG1375" s="32"/>
      <c r="AH1375" s="32"/>
      <c r="AI1375" s="32"/>
      <c r="AJ1375" s="37">
        <f>I1375-H1375</f>
        <v>2</v>
      </c>
    </row>
    <row r="1376" spans="1:38" x14ac:dyDescent="0.35">
      <c r="A1376" s="32">
        <v>1720</v>
      </c>
      <c r="B1376" s="32" t="s">
        <v>2167</v>
      </c>
      <c r="C1376" s="32" t="s">
        <v>54</v>
      </c>
      <c r="D1376" s="32" t="s">
        <v>2469</v>
      </c>
      <c r="E1376" s="32" t="s">
        <v>2525</v>
      </c>
      <c r="F1376" s="32" t="str">
        <f t="shared" si="46"/>
        <v>Fundraising-Review Associate</v>
      </c>
      <c r="G1376" s="32" t="s">
        <v>41</v>
      </c>
      <c r="H1376" s="36">
        <v>44562.077685185184</v>
      </c>
      <c r="I1376" s="36">
        <v>44565.077685185184</v>
      </c>
      <c r="J1376" s="36">
        <f>I1376+AE1376</f>
        <v>44568.077685185184</v>
      </c>
      <c r="K1376" s="36">
        <f>J1376+AF1376</f>
        <v>44573.077685185184</v>
      </c>
      <c r="L1376" s="38" t="s">
        <v>46</v>
      </c>
      <c r="M1376" s="39">
        <v>44581.077685185184</v>
      </c>
      <c r="N1376" s="32" t="s">
        <v>48</v>
      </c>
      <c r="O1376" s="32" t="s">
        <v>28</v>
      </c>
      <c r="P1376" s="36"/>
      <c r="Q1376" s="32"/>
      <c r="R1376" s="32"/>
      <c r="S1376" s="32"/>
      <c r="T1376" s="36"/>
      <c r="U1376" s="32"/>
      <c r="V1376" s="32">
        <v>0</v>
      </c>
      <c r="W1376" s="32"/>
      <c r="X1376" s="32"/>
      <c r="Y1376" s="32"/>
      <c r="Z1376" s="32"/>
      <c r="AA1376" s="32" t="s">
        <v>31</v>
      </c>
      <c r="AC1376" s="38">
        <f>ABS(M1376-J1376)</f>
        <v>13</v>
      </c>
      <c r="AD1376" s="40"/>
      <c r="AE1376" s="37">
        <v>3</v>
      </c>
      <c r="AF1376" s="37">
        <v>5</v>
      </c>
      <c r="AG1376" s="32"/>
      <c r="AH1376" s="32"/>
      <c r="AI1376" s="32"/>
      <c r="AJ1376" s="37">
        <f>I1376-H1376</f>
        <v>3</v>
      </c>
    </row>
    <row r="1377" spans="1:38" x14ac:dyDescent="0.35">
      <c r="A1377" s="32">
        <v>1717</v>
      </c>
      <c r="B1377" s="32" t="s">
        <v>1616</v>
      </c>
      <c r="C1377" s="32" t="s">
        <v>54</v>
      </c>
      <c r="D1377" s="32" t="s">
        <v>2469</v>
      </c>
      <c r="E1377" s="32" t="s">
        <v>2525</v>
      </c>
      <c r="F1377" s="32" t="str">
        <f t="shared" si="46"/>
        <v>Fundraising-Review Associate</v>
      </c>
      <c r="G1377" s="32" t="s">
        <v>41</v>
      </c>
      <c r="H1377" s="36">
        <v>44563.077685185184</v>
      </c>
      <c r="I1377" s="36">
        <v>44566.077685185184</v>
      </c>
      <c r="J1377" s="36">
        <f>I1377+AE1377</f>
        <v>44568.077685185184</v>
      </c>
      <c r="K1377" s="36">
        <f>J1377+AF1377</f>
        <v>44578.077685185184</v>
      </c>
      <c r="L1377" s="38" t="s">
        <v>46</v>
      </c>
      <c r="M1377" s="39">
        <v>44578.077685185184</v>
      </c>
      <c r="N1377" s="32" t="s">
        <v>21</v>
      </c>
      <c r="O1377" s="32"/>
      <c r="P1377" s="36">
        <v>44581.077685185184</v>
      </c>
      <c r="Q1377" s="32" t="s">
        <v>21</v>
      </c>
      <c r="R1377" s="32"/>
      <c r="S1377" s="32"/>
      <c r="T1377" s="36">
        <v>44579.077685185184</v>
      </c>
      <c r="U1377" s="32"/>
      <c r="V1377" s="32">
        <v>0</v>
      </c>
      <c r="W1377" s="32"/>
      <c r="X1377" s="32"/>
      <c r="Y1377" s="32"/>
      <c r="Z1377" s="32"/>
      <c r="AA1377" s="32"/>
      <c r="AC1377" s="38">
        <f>ABS(M1377-J1377)</f>
        <v>10</v>
      </c>
      <c r="AD1377" s="40"/>
      <c r="AE1377" s="37">
        <v>2</v>
      </c>
      <c r="AF1377" s="37">
        <v>10</v>
      </c>
      <c r="AG1377" s="32"/>
      <c r="AH1377" s="32"/>
      <c r="AI1377" s="32"/>
      <c r="AJ1377" s="37">
        <f>I1377-H1377</f>
        <v>3</v>
      </c>
    </row>
    <row r="1378" spans="1:38" x14ac:dyDescent="0.35">
      <c r="A1378" s="32">
        <v>1700</v>
      </c>
      <c r="B1378" s="32" t="s">
        <v>2323</v>
      </c>
      <c r="C1378" s="32" t="s">
        <v>54</v>
      </c>
      <c r="D1378" s="32" t="s">
        <v>2469</v>
      </c>
      <c r="E1378" s="32" t="s">
        <v>2525</v>
      </c>
      <c r="F1378" s="32" t="str">
        <f t="shared" si="46"/>
        <v>Fundraising-Review Associate</v>
      </c>
      <c r="G1378" s="32" t="s">
        <v>41</v>
      </c>
      <c r="H1378" s="36">
        <v>44985.764687499999</v>
      </c>
      <c r="I1378" s="36">
        <v>44988.764687499999</v>
      </c>
      <c r="J1378" s="36">
        <f>I1378+AE1378</f>
        <v>44989.764687499999</v>
      </c>
      <c r="K1378" s="36">
        <f>J1378+AF1378</f>
        <v>45004.764687499999</v>
      </c>
      <c r="L1378" s="38" t="s">
        <v>46</v>
      </c>
      <c r="M1378" s="39">
        <v>44998.764687499999</v>
      </c>
      <c r="N1378" s="32" t="s">
        <v>48</v>
      </c>
      <c r="O1378" s="32" t="s">
        <v>28</v>
      </c>
      <c r="P1378" s="36"/>
      <c r="Q1378" s="32"/>
      <c r="R1378" s="32"/>
      <c r="S1378" s="32"/>
      <c r="T1378" s="36">
        <v>44999.764687499999</v>
      </c>
      <c r="U1378" s="32"/>
      <c r="V1378" s="32">
        <v>0</v>
      </c>
      <c r="W1378" s="32"/>
      <c r="X1378" s="32"/>
      <c r="Y1378" s="32"/>
      <c r="Z1378" s="32"/>
      <c r="AA1378" s="32" t="s">
        <v>31</v>
      </c>
      <c r="AC1378" s="38">
        <f>ABS(M1378-J1378)</f>
        <v>9</v>
      </c>
      <c r="AD1378" s="40"/>
      <c r="AE1378" s="37">
        <v>1</v>
      </c>
      <c r="AF1378" s="37">
        <v>15</v>
      </c>
      <c r="AG1378" s="32"/>
      <c r="AH1378" s="32"/>
      <c r="AI1378" s="32"/>
      <c r="AJ1378" s="37">
        <f>I1378-H1378</f>
        <v>3</v>
      </c>
    </row>
    <row r="1379" spans="1:38" x14ac:dyDescent="0.35">
      <c r="A1379" s="32">
        <v>1485</v>
      </c>
      <c r="B1379" s="32" t="s">
        <v>2391</v>
      </c>
      <c r="C1379" s="32" t="s">
        <v>54</v>
      </c>
      <c r="D1379" s="32" t="s">
        <v>2469</v>
      </c>
      <c r="E1379" s="32" t="s">
        <v>2525</v>
      </c>
      <c r="F1379" s="32" t="str">
        <f t="shared" si="46"/>
        <v>Fundraising-Review Associate</v>
      </c>
      <c r="G1379" s="32" t="s">
        <v>41</v>
      </c>
      <c r="H1379" s="36">
        <v>45112.542164351849</v>
      </c>
      <c r="I1379" s="36">
        <v>45115.542164351849</v>
      </c>
      <c r="J1379" s="36">
        <f>I1379+AE1379</f>
        <v>45119.542164351849</v>
      </c>
      <c r="K1379" s="36">
        <f>J1379+AF1379</f>
        <v>45132.542164351849</v>
      </c>
      <c r="L1379" s="38" t="s">
        <v>46</v>
      </c>
      <c r="M1379" s="39">
        <v>45129.542164351849</v>
      </c>
      <c r="N1379" s="32" t="s">
        <v>48</v>
      </c>
      <c r="O1379" s="32" t="s">
        <v>26</v>
      </c>
      <c r="P1379" s="36"/>
      <c r="Q1379" s="32"/>
      <c r="R1379" s="32"/>
      <c r="S1379" s="32"/>
      <c r="T1379" s="36">
        <v>45132.542164351849</v>
      </c>
      <c r="U1379" s="32"/>
      <c r="V1379" s="32">
        <v>0</v>
      </c>
      <c r="W1379" s="32"/>
      <c r="X1379" s="32"/>
      <c r="Y1379" s="32"/>
      <c r="Z1379" s="32"/>
      <c r="AA1379" s="32" t="s">
        <v>31</v>
      </c>
      <c r="AC1379" s="38">
        <f>ABS(M1379-J1379)</f>
        <v>10</v>
      </c>
      <c r="AD1379" s="40"/>
      <c r="AE1379" s="37">
        <v>4</v>
      </c>
      <c r="AF1379" s="37">
        <v>13</v>
      </c>
      <c r="AG1379" s="32"/>
      <c r="AH1379" s="32"/>
      <c r="AI1379" s="32"/>
      <c r="AJ1379" s="37">
        <f>I1379-H1379</f>
        <v>3</v>
      </c>
    </row>
    <row r="1380" spans="1:38" x14ac:dyDescent="0.35">
      <c r="A1380" s="32">
        <v>1469</v>
      </c>
      <c r="B1380" s="32" t="s">
        <v>1822</v>
      </c>
      <c r="C1380" s="32" t="s">
        <v>54</v>
      </c>
      <c r="D1380" s="32" t="s">
        <v>2469</v>
      </c>
      <c r="E1380" s="32" t="s">
        <v>2525</v>
      </c>
      <c r="F1380" s="32" t="str">
        <f t="shared" si="46"/>
        <v>Fundraising-Review Associate</v>
      </c>
      <c r="G1380" s="32" t="s">
        <v>41</v>
      </c>
      <c r="H1380" s="36">
        <v>45004.141805555555</v>
      </c>
      <c r="I1380" s="36">
        <v>45007.141805555555</v>
      </c>
      <c r="J1380" s="36">
        <f>I1380+AE1380</f>
        <v>45008.141805555555</v>
      </c>
      <c r="K1380" s="36">
        <f>J1380+AF1380</f>
        <v>45035.141805555555</v>
      </c>
      <c r="L1380" s="38" t="s">
        <v>46</v>
      </c>
      <c r="M1380" s="39">
        <v>45015.141805555555</v>
      </c>
      <c r="N1380" s="32" t="s">
        <v>48</v>
      </c>
      <c r="O1380" s="32" t="s">
        <v>26</v>
      </c>
      <c r="P1380" s="36"/>
      <c r="Q1380" s="32"/>
      <c r="R1380" s="32"/>
      <c r="S1380" s="32"/>
      <c r="T1380" s="36"/>
      <c r="U1380" s="32"/>
      <c r="V1380" s="32">
        <v>0</v>
      </c>
      <c r="W1380" s="32"/>
      <c r="X1380" s="32"/>
      <c r="Y1380" s="32"/>
      <c r="Z1380" s="32"/>
      <c r="AA1380" s="32" t="s">
        <v>30</v>
      </c>
      <c r="AC1380" s="38">
        <f>ABS(M1380-J1380)</f>
        <v>7</v>
      </c>
      <c r="AD1380" s="40"/>
      <c r="AE1380" s="37">
        <v>1</v>
      </c>
      <c r="AF1380" s="37">
        <v>27</v>
      </c>
      <c r="AG1380" s="32"/>
      <c r="AH1380" s="32"/>
      <c r="AI1380" s="32"/>
      <c r="AJ1380" s="37">
        <f>I1380-H1380</f>
        <v>3</v>
      </c>
    </row>
    <row r="1381" spans="1:38" x14ac:dyDescent="0.35">
      <c r="A1381" s="32">
        <v>1468</v>
      </c>
      <c r="B1381" s="32" t="s">
        <v>2011</v>
      </c>
      <c r="C1381" s="32" t="s">
        <v>54</v>
      </c>
      <c r="D1381" s="32" t="s">
        <v>2469</v>
      </c>
      <c r="E1381" s="32" t="s">
        <v>2525</v>
      </c>
      <c r="F1381" s="32" t="str">
        <f t="shared" si="46"/>
        <v>Fundraising-Review Associate</v>
      </c>
      <c r="G1381" s="32" t="s">
        <v>41</v>
      </c>
      <c r="H1381" s="36">
        <v>45000.141805555555</v>
      </c>
      <c r="I1381" s="36">
        <v>45004.141805555555</v>
      </c>
      <c r="J1381" s="36">
        <f>I1381+AE1381</f>
        <v>45008.141805555555</v>
      </c>
      <c r="K1381" s="36">
        <f>J1381+AF1381</f>
        <v>45032.141805555555</v>
      </c>
      <c r="L1381" s="38" t="s">
        <v>46</v>
      </c>
      <c r="M1381" s="39">
        <v>45019.141805555555</v>
      </c>
      <c r="N1381" s="32" t="s">
        <v>48</v>
      </c>
      <c r="O1381" s="32" t="s">
        <v>27</v>
      </c>
      <c r="P1381" s="36"/>
      <c r="Q1381" s="32"/>
      <c r="R1381" s="32"/>
      <c r="S1381" s="32"/>
      <c r="T1381" s="36"/>
      <c r="U1381" s="32"/>
      <c r="V1381" s="32">
        <v>0</v>
      </c>
      <c r="W1381" s="32"/>
      <c r="X1381" s="32"/>
      <c r="Y1381" s="32"/>
      <c r="Z1381" s="32"/>
      <c r="AA1381" s="32" t="s">
        <v>30</v>
      </c>
      <c r="AC1381" s="38">
        <f>ABS(M1381-J1381)</f>
        <v>11</v>
      </c>
      <c r="AD1381" s="40"/>
      <c r="AE1381" s="37">
        <v>4</v>
      </c>
      <c r="AF1381" s="37">
        <v>24</v>
      </c>
      <c r="AG1381" s="32"/>
      <c r="AH1381" s="32"/>
      <c r="AI1381" s="32"/>
      <c r="AJ1381" s="37">
        <f>I1381-H1381</f>
        <v>4</v>
      </c>
    </row>
    <row r="1382" spans="1:38" x14ac:dyDescent="0.35">
      <c r="A1382" s="32">
        <v>1465</v>
      </c>
      <c r="B1382" s="32" t="s">
        <v>1726</v>
      </c>
      <c r="C1382" s="32" t="s">
        <v>54</v>
      </c>
      <c r="D1382" s="32" t="s">
        <v>2469</v>
      </c>
      <c r="E1382" s="32" t="s">
        <v>2525</v>
      </c>
      <c r="F1382" s="32" t="str">
        <f t="shared" si="46"/>
        <v>Fundraising-Review Associate</v>
      </c>
      <c r="G1382" s="32" t="s">
        <v>41</v>
      </c>
      <c r="H1382" s="36">
        <v>45005.141805555555</v>
      </c>
      <c r="I1382" s="36">
        <v>45007.141805555555</v>
      </c>
      <c r="J1382" s="36">
        <f>I1382+AE1382</f>
        <v>45008.141805555555</v>
      </c>
      <c r="K1382" s="36">
        <f>J1382+AF1382</f>
        <v>45021.141805555555</v>
      </c>
      <c r="L1382" s="38" t="s">
        <v>46</v>
      </c>
      <c r="M1382" s="39">
        <v>45016.141805555555</v>
      </c>
      <c r="N1382" s="32" t="s">
        <v>22</v>
      </c>
      <c r="O1382" s="32"/>
      <c r="P1382" s="36">
        <v>45020.141805555555</v>
      </c>
      <c r="Q1382" s="32" t="s">
        <v>22</v>
      </c>
      <c r="R1382" s="32"/>
      <c r="S1382" s="32"/>
      <c r="T1382" s="36">
        <v>45019.141805555555</v>
      </c>
      <c r="U1382" s="32"/>
      <c r="V1382" s="32">
        <v>0</v>
      </c>
      <c r="W1382" s="32"/>
      <c r="X1382" s="32"/>
      <c r="Y1382" s="32"/>
      <c r="Z1382" s="32"/>
      <c r="AA1382" s="32"/>
      <c r="AC1382" s="38">
        <f>ABS(M1382-J1382)</f>
        <v>8</v>
      </c>
      <c r="AD1382" s="40"/>
      <c r="AE1382" s="37">
        <v>1</v>
      </c>
      <c r="AF1382" s="37">
        <v>13</v>
      </c>
      <c r="AG1382" s="32"/>
      <c r="AH1382" s="32"/>
      <c r="AI1382" s="32"/>
      <c r="AJ1382" s="37">
        <f>I1382-H1382</f>
        <v>2</v>
      </c>
    </row>
    <row r="1383" spans="1:38" x14ac:dyDescent="0.35">
      <c r="A1383" s="32">
        <v>1351</v>
      </c>
      <c r="B1383" s="32" t="s">
        <v>2313</v>
      </c>
      <c r="C1383" s="32" t="s">
        <v>54</v>
      </c>
      <c r="D1383" s="32" t="s">
        <v>2469</v>
      </c>
      <c r="E1383" s="32" t="s">
        <v>2525</v>
      </c>
      <c r="F1383" s="32" t="str">
        <f t="shared" si="46"/>
        <v>Fundraising-Review Associate</v>
      </c>
      <c r="G1383" s="32" t="s">
        <v>41</v>
      </c>
      <c r="H1383" s="36">
        <v>44764.055451388886</v>
      </c>
      <c r="I1383" s="36">
        <v>44767.055451388886</v>
      </c>
      <c r="J1383" s="36">
        <f>I1383+AE1383</f>
        <v>44771.055451388886</v>
      </c>
      <c r="K1383" s="36">
        <f>J1383+AF1383</f>
        <v>44778.055451388886</v>
      </c>
      <c r="L1383" s="38" t="s">
        <v>46</v>
      </c>
      <c r="M1383" s="39">
        <v>44786.055451388886</v>
      </c>
      <c r="N1383" s="32" t="s">
        <v>48</v>
      </c>
      <c r="O1383" s="32" t="s">
        <v>28</v>
      </c>
      <c r="P1383" s="36"/>
      <c r="Q1383" s="32"/>
      <c r="R1383" s="32"/>
      <c r="S1383" s="32"/>
      <c r="T1383" s="36"/>
      <c r="U1383" s="32"/>
      <c r="V1383" s="32">
        <v>0</v>
      </c>
      <c r="W1383" s="32"/>
      <c r="X1383" s="32"/>
      <c r="Y1383" s="32"/>
      <c r="Z1383" s="32"/>
      <c r="AA1383" s="32" t="s">
        <v>31</v>
      </c>
      <c r="AC1383" s="38">
        <f>ABS(M1383-J1383)</f>
        <v>15</v>
      </c>
      <c r="AD1383" s="40"/>
      <c r="AE1383" s="37">
        <v>4</v>
      </c>
      <c r="AF1383" s="37">
        <v>7</v>
      </c>
      <c r="AG1383" s="32"/>
      <c r="AH1383" s="32"/>
      <c r="AI1383" s="32"/>
      <c r="AJ1383" s="37">
        <f>I1383-H1383</f>
        <v>3</v>
      </c>
    </row>
    <row r="1384" spans="1:38" x14ac:dyDescent="0.35">
      <c r="A1384" s="32">
        <v>1250</v>
      </c>
      <c r="B1384" s="32" t="s">
        <v>1436</v>
      </c>
      <c r="C1384" s="32" t="s">
        <v>54</v>
      </c>
      <c r="D1384" s="32" t="s">
        <v>2469</v>
      </c>
      <c r="E1384" s="32" t="s">
        <v>2525</v>
      </c>
      <c r="F1384" s="32" t="str">
        <f t="shared" si="46"/>
        <v>Fundraising-Review Associate</v>
      </c>
      <c r="G1384" s="32" t="s">
        <v>41</v>
      </c>
      <c r="H1384" s="36">
        <v>44735.839942129627</v>
      </c>
      <c r="I1384" s="36">
        <v>44736.839942129627</v>
      </c>
      <c r="J1384" s="36">
        <f>I1384+AE1384</f>
        <v>44741.839942129627</v>
      </c>
      <c r="K1384" s="36">
        <f>J1384+AF1384</f>
        <v>44770.839942129627</v>
      </c>
      <c r="L1384" s="38" t="s">
        <v>46</v>
      </c>
      <c r="M1384" s="39">
        <v>44756.839942129627</v>
      </c>
      <c r="N1384" s="32" t="s">
        <v>20</v>
      </c>
      <c r="O1384" s="32"/>
      <c r="P1384" s="36">
        <v>44759.839942129627</v>
      </c>
      <c r="Q1384" s="32" t="s">
        <v>20</v>
      </c>
      <c r="R1384" s="36">
        <v>44758.839942129627</v>
      </c>
      <c r="S1384" s="36">
        <v>44762.839942129627</v>
      </c>
      <c r="T1384" s="36">
        <v>44757.839942129627</v>
      </c>
      <c r="U1384" s="36">
        <v>44760.839942129627</v>
      </c>
      <c r="V1384" s="41">
        <v>1</v>
      </c>
      <c r="W1384" s="36">
        <v>44762.839942129627</v>
      </c>
      <c r="X1384" s="36">
        <v>44763.839942129627</v>
      </c>
      <c r="Y1384" s="36">
        <v>44766.839942129627</v>
      </c>
      <c r="Z1384" s="32"/>
      <c r="AA1384" s="32"/>
      <c r="AB1384" s="5">
        <v>44774.839942129627</v>
      </c>
      <c r="AC1384" s="38">
        <f>ABS(M1384-J1384)</f>
        <v>15</v>
      </c>
      <c r="AD1384" s="37">
        <f>U1384-H1384</f>
        <v>25</v>
      </c>
      <c r="AE1384" s="37">
        <v>5</v>
      </c>
      <c r="AF1384" s="37">
        <v>29</v>
      </c>
      <c r="AG1384" s="32">
        <v>130</v>
      </c>
      <c r="AH1384" s="41">
        <f>W1384-U1384</f>
        <v>2</v>
      </c>
      <c r="AI1384" s="42">
        <f>U1384-M1384</f>
        <v>4</v>
      </c>
      <c r="AJ1384" s="37">
        <f>I1384-H1384</f>
        <v>1</v>
      </c>
      <c r="AK1384">
        <f>AB1384-U1384</f>
        <v>14</v>
      </c>
      <c r="AL1384" s="11">
        <f>Y1384-X1384</f>
        <v>3</v>
      </c>
    </row>
    <row r="1385" spans="1:38" x14ac:dyDescent="0.35">
      <c r="A1385" s="32">
        <v>1239</v>
      </c>
      <c r="B1385" s="32" t="s">
        <v>2157</v>
      </c>
      <c r="C1385" s="32" t="s">
        <v>54</v>
      </c>
      <c r="D1385" s="32" t="s">
        <v>2469</v>
      </c>
      <c r="E1385" s="32" t="s">
        <v>2525</v>
      </c>
      <c r="F1385" s="32" t="str">
        <f t="shared" si="46"/>
        <v>Fundraising-Review Associate</v>
      </c>
      <c r="G1385" s="32" t="s">
        <v>41</v>
      </c>
      <c r="H1385" s="36">
        <v>44982.728877314818</v>
      </c>
      <c r="I1385" s="36">
        <v>44985.728877314818</v>
      </c>
      <c r="J1385" s="36">
        <f>I1385+AE1385</f>
        <v>44986.728877314818</v>
      </c>
      <c r="K1385" s="36">
        <f>J1385+AF1385</f>
        <v>45002.728877314818</v>
      </c>
      <c r="L1385" s="38" t="s">
        <v>46</v>
      </c>
      <c r="M1385" s="39">
        <v>44998.728877314818</v>
      </c>
      <c r="N1385" s="32" t="s">
        <v>48</v>
      </c>
      <c r="O1385" s="32" t="s">
        <v>28</v>
      </c>
      <c r="P1385" s="36"/>
      <c r="Q1385" s="32"/>
      <c r="R1385" s="32"/>
      <c r="S1385" s="32"/>
      <c r="T1385" s="36">
        <v>45002.728877314818</v>
      </c>
      <c r="U1385" s="32"/>
      <c r="V1385" s="32">
        <v>0</v>
      </c>
      <c r="W1385" s="32"/>
      <c r="X1385" s="32"/>
      <c r="Y1385" s="32"/>
      <c r="Z1385" s="32"/>
      <c r="AA1385" s="32" t="s">
        <v>31</v>
      </c>
      <c r="AC1385" s="38">
        <f>ABS(M1385-J1385)</f>
        <v>12</v>
      </c>
      <c r="AD1385" s="40"/>
      <c r="AE1385" s="37">
        <v>1</v>
      </c>
      <c r="AF1385" s="37">
        <v>16</v>
      </c>
      <c r="AG1385" s="32"/>
      <c r="AH1385" s="32"/>
      <c r="AI1385" s="32"/>
      <c r="AJ1385" s="37">
        <f>I1385-H1385</f>
        <v>3</v>
      </c>
    </row>
    <row r="1386" spans="1:38" x14ac:dyDescent="0.35">
      <c r="A1386" s="32">
        <v>1224</v>
      </c>
      <c r="B1386" s="32" t="s">
        <v>1476</v>
      </c>
      <c r="C1386" s="32" t="s">
        <v>54</v>
      </c>
      <c r="D1386" s="32" t="s">
        <v>2469</v>
      </c>
      <c r="E1386" s="32" t="s">
        <v>2525</v>
      </c>
      <c r="F1386" s="32" t="str">
        <f t="shared" si="46"/>
        <v>Fundraising-Review Associate</v>
      </c>
      <c r="G1386" s="32" t="s">
        <v>41</v>
      </c>
      <c r="H1386" s="36">
        <v>44735.14203703704</v>
      </c>
      <c r="I1386" s="36">
        <v>44737.14203703704</v>
      </c>
      <c r="J1386" s="36">
        <f>I1386+AE1386</f>
        <v>44741.14203703704</v>
      </c>
      <c r="K1386" s="36">
        <f>J1386+AF1386</f>
        <v>44747.14203703704</v>
      </c>
      <c r="L1386" s="38" t="s">
        <v>46</v>
      </c>
      <c r="M1386" s="39">
        <v>44754.14203703704</v>
      </c>
      <c r="N1386" s="32" t="s">
        <v>21</v>
      </c>
      <c r="O1386" s="32"/>
      <c r="P1386" s="36">
        <v>44761.14203703704</v>
      </c>
      <c r="Q1386" s="32" t="s">
        <v>21</v>
      </c>
      <c r="R1386" s="32"/>
      <c r="S1386" s="32"/>
      <c r="T1386" s="36">
        <v>44758.14203703704</v>
      </c>
      <c r="U1386" s="32"/>
      <c r="V1386" s="32">
        <v>0</v>
      </c>
      <c r="W1386" s="32"/>
      <c r="X1386" s="32"/>
      <c r="Y1386" s="32"/>
      <c r="Z1386" s="32"/>
      <c r="AA1386" s="32"/>
      <c r="AC1386" s="38">
        <f>ABS(M1386-J1386)</f>
        <v>13</v>
      </c>
      <c r="AD1386" s="40"/>
      <c r="AE1386" s="37">
        <v>4</v>
      </c>
      <c r="AF1386" s="37">
        <v>6</v>
      </c>
      <c r="AG1386" s="32"/>
      <c r="AH1386" s="32"/>
      <c r="AI1386" s="32"/>
      <c r="AJ1386" s="37">
        <f>I1386-H1386</f>
        <v>2</v>
      </c>
    </row>
    <row r="1387" spans="1:38" x14ac:dyDescent="0.35">
      <c r="A1387" s="32">
        <v>1210</v>
      </c>
      <c r="B1387" s="32" t="s">
        <v>1529</v>
      </c>
      <c r="C1387" s="32" t="s">
        <v>54</v>
      </c>
      <c r="D1387" s="32" t="s">
        <v>2469</v>
      </c>
      <c r="E1387" s="32" t="s">
        <v>2525</v>
      </c>
      <c r="F1387" s="32" t="str">
        <f t="shared" si="46"/>
        <v>Fundraising-Review Associate</v>
      </c>
      <c r="G1387" s="32" t="s">
        <v>41</v>
      </c>
      <c r="H1387" s="36">
        <v>44766.205266203702</v>
      </c>
      <c r="I1387" s="36">
        <v>44768.205266203702</v>
      </c>
      <c r="J1387" s="36">
        <f>I1387+AE1387</f>
        <v>44770.205266203702</v>
      </c>
      <c r="K1387" s="36">
        <f>J1387+AF1387</f>
        <v>44781.205266203702</v>
      </c>
      <c r="L1387" s="38" t="s">
        <v>46</v>
      </c>
      <c r="M1387" s="39">
        <v>44782.205266203702</v>
      </c>
      <c r="N1387" s="32" t="s">
        <v>21</v>
      </c>
      <c r="O1387" s="32"/>
      <c r="P1387" s="36">
        <v>44787.205266203702</v>
      </c>
      <c r="Q1387" s="32" t="s">
        <v>21</v>
      </c>
      <c r="R1387" s="32"/>
      <c r="S1387" s="32"/>
      <c r="T1387" s="36">
        <v>44783.205266203702</v>
      </c>
      <c r="U1387" s="32"/>
      <c r="V1387" s="32">
        <v>0</v>
      </c>
      <c r="W1387" s="32"/>
      <c r="X1387" s="32"/>
      <c r="Y1387" s="32"/>
      <c r="Z1387" s="32"/>
      <c r="AA1387" s="32"/>
      <c r="AC1387" s="38">
        <f>ABS(M1387-J1387)</f>
        <v>12</v>
      </c>
      <c r="AD1387" s="40"/>
      <c r="AE1387" s="37">
        <v>2</v>
      </c>
      <c r="AF1387" s="37">
        <v>11</v>
      </c>
      <c r="AG1387" s="32"/>
      <c r="AH1387" s="32"/>
      <c r="AI1387" s="32"/>
      <c r="AJ1387" s="37">
        <f>I1387-H1387</f>
        <v>2</v>
      </c>
    </row>
    <row r="1388" spans="1:38" x14ac:dyDescent="0.35">
      <c r="A1388" s="32">
        <v>1201</v>
      </c>
      <c r="B1388" s="32" t="s">
        <v>2092</v>
      </c>
      <c r="C1388" s="32" t="s">
        <v>54</v>
      </c>
      <c r="D1388" s="32" t="s">
        <v>2469</v>
      </c>
      <c r="E1388" s="32" t="s">
        <v>2525</v>
      </c>
      <c r="F1388" s="32" t="str">
        <f t="shared" si="46"/>
        <v>Fundraising-Review Associate</v>
      </c>
      <c r="G1388" s="32" t="s">
        <v>41</v>
      </c>
      <c r="H1388" s="36">
        <v>44762.205266203702</v>
      </c>
      <c r="I1388" s="36">
        <v>44764.205266203702</v>
      </c>
      <c r="J1388" s="36">
        <f>I1388+AE1388</f>
        <v>44770.205266203702</v>
      </c>
      <c r="K1388" s="36">
        <f>J1388+AF1388</f>
        <v>44780.205266203702</v>
      </c>
      <c r="L1388" s="38" t="s">
        <v>46</v>
      </c>
      <c r="M1388" s="39">
        <v>44782.205266203702</v>
      </c>
      <c r="N1388" s="32" t="s">
        <v>48</v>
      </c>
      <c r="O1388" s="32" t="s">
        <v>26</v>
      </c>
      <c r="P1388" s="36"/>
      <c r="Q1388" s="32"/>
      <c r="R1388" s="32"/>
      <c r="S1388" s="32"/>
      <c r="T1388" s="36">
        <v>44784.205266203702</v>
      </c>
      <c r="U1388" s="32"/>
      <c r="V1388" s="32">
        <v>0</v>
      </c>
      <c r="W1388" s="32"/>
      <c r="X1388" s="32"/>
      <c r="Y1388" s="32"/>
      <c r="Z1388" s="32"/>
      <c r="AA1388" s="32" t="s">
        <v>31</v>
      </c>
      <c r="AC1388" s="38">
        <f>ABS(M1388-J1388)</f>
        <v>12</v>
      </c>
      <c r="AD1388" s="40"/>
      <c r="AE1388" s="37">
        <v>6</v>
      </c>
      <c r="AF1388" s="37">
        <v>10</v>
      </c>
      <c r="AG1388" s="32"/>
      <c r="AH1388" s="32"/>
      <c r="AI1388" s="32"/>
      <c r="AJ1388" s="37">
        <f>I1388-H1388</f>
        <v>2</v>
      </c>
    </row>
    <row r="1389" spans="1:38" x14ac:dyDescent="0.35">
      <c r="A1389" s="32">
        <v>1194</v>
      </c>
      <c r="B1389" s="32" t="s">
        <v>2326</v>
      </c>
      <c r="C1389" s="32" t="s">
        <v>54</v>
      </c>
      <c r="D1389" s="32" t="s">
        <v>2469</v>
      </c>
      <c r="E1389" s="32" t="s">
        <v>2525</v>
      </c>
      <c r="F1389" s="32" t="str">
        <f t="shared" si="46"/>
        <v>Fundraising-Review Associate</v>
      </c>
      <c r="G1389" s="32" t="s">
        <v>41</v>
      </c>
      <c r="H1389" s="36">
        <v>44763.966006944444</v>
      </c>
      <c r="I1389" s="36">
        <v>44766.966006944444</v>
      </c>
      <c r="J1389" s="36">
        <f>I1389+AE1389</f>
        <v>44771.966006944444</v>
      </c>
      <c r="K1389" s="36">
        <f>J1389+AF1389</f>
        <v>44784.966006944444</v>
      </c>
      <c r="L1389" s="38" t="s">
        <v>46</v>
      </c>
      <c r="M1389" s="39">
        <v>44787.966006944444</v>
      </c>
      <c r="N1389" s="32" t="s">
        <v>48</v>
      </c>
      <c r="O1389" s="32" t="s">
        <v>25</v>
      </c>
      <c r="P1389" s="36"/>
      <c r="Q1389" s="32"/>
      <c r="R1389" s="32"/>
      <c r="S1389" s="32"/>
      <c r="T1389" s="36"/>
      <c r="U1389" s="32"/>
      <c r="V1389" s="32">
        <v>0</v>
      </c>
      <c r="W1389" s="32"/>
      <c r="X1389" s="32"/>
      <c r="Y1389" s="32"/>
      <c r="Z1389" s="32"/>
      <c r="AA1389" s="32" t="s">
        <v>31</v>
      </c>
      <c r="AC1389" s="38">
        <f>ABS(M1389-J1389)</f>
        <v>16</v>
      </c>
      <c r="AD1389" s="40"/>
      <c r="AE1389" s="37">
        <v>5</v>
      </c>
      <c r="AF1389" s="37">
        <v>13</v>
      </c>
      <c r="AG1389" s="32"/>
      <c r="AH1389" s="32"/>
      <c r="AI1389" s="32"/>
      <c r="AJ1389" s="37">
        <f>I1389-H1389</f>
        <v>3</v>
      </c>
    </row>
    <row r="1390" spans="1:38" x14ac:dyDescent="0.35">
      <c r="A1390" s="32">
        <v>1171</v>
      </c>
      <c r="B1390" s="32" t="s">
        <v>2086</v>
      </c>
      <c r="C1390" s="32" t="s">
        <v>54</v>
      </c>
      <c r="D1390" s="32" t="s">
        <v>2469</v>
      </c>
      <c r="E1390" s="32" t="s">
        <v>2525</v>
      </c>
      <c r="F1390" s="32" t="str">
        <f t="shared" si="46"/>
        <v>Fundraising-Review Associate</v>
      </c>
      <c r="G1390" s="32" t="s">
        <v>41</v>
      </c>
      <c r="H1390" s="36">
        <v>45059.041770833333</v>
      </c>
      <c r="I1390" s="36">
        <v>45062.041770833333</v>
      </c>
      <c r="J1390" s="36">
        <f>I1390+AE1390</f>
        <v>45066.041770833333</v>
      </c>
      <c r="K1390" s="36">
        <f>J1390+AF1390</f>
        <v>45075.041770833333</v>
      </c>
      <c r="L1390" s="38" t="s">
        <v>46</v>
      </c>
      <c r="M1390" s="39">
        <v>45073.041770833333</v>
      </c>
      <c r="N1390" s="32" t="s">
        <v>48</v>
      </c>
      <c r="O1390" s="32" t="s">
        <v>25</v>
      </c>
      <c r="P1390" s="36"/>
      <c r="Q1390" s="32"/>
      <c r="R1390" s="32"/>
      <c r="S1390" s="32"/>
      <c r="T1390" s="36">
        <v>45077.041770833333</v>
      </c>
      <c r="U1390" s="32"/>
      <c r="V1390" s="32">
        <v>0</v>
      </c>
      <c r="W1390" s="32"/>
      <c r="X1390" s="32"/>
      <c r="Y1390" s="32"/>
      <c r="Z1390" s="32"/>
      <c r="AA1390" s="32" t="s">
        <v>31</v>
      </c>
      <c r="AC1390" s="38">
        <f>ABS(M1390-J1390)</f>
        <v>7</v>
      </c>
      <c r="AD1390" s="40"/>
      <c r="AE1390" s="37">
        <v>4</v>
      </c>
      <c r="AF1390" s="37">
        <v>9</v>
      </c>
      <c r="AG1390" s="32"/>
      <c r="AH1390" s="32"/>
      <c r="AI1390" s="32"/>
      <c r="AJ1390" s="37">
        <f>I1390-H1390</f>
        <v>3</v>
      </c>
    </row>
    <row r="1391" spans="1:38" x14ac:dyDescent="0.35">
      <c r="A1391" s="32">
        <v>2954</v>
      </c>
      <c r="B1391" s="32" t="s">
        <v>2226</v>
      </c>
      <c r="C1391" s="32" t="s">
        <v>54</v>
      </c>
      <c r="D1391" s="32" t="s">
        <v>2481</v>
      </c>
      <c r="E1391" s="32" t="s">
        <v>2519</v>
      </c>
      <c r="F1391" s="32" t="str">
        <f t="shared" si="46"/>
        <v>Fundraising-Analyst</v>
      </c>
      <c r="G1391" s="32" t="s">
        <v>40</v>
      </c>
      <c r="H1391" s="36">
        <v>45015.652233796296</v>
      </c>
      <c r="I1391" s="36">
        <v>45017.652233796296</v>
      </c>
      <c r="J1391" s="36">
        <f>I1391+AE1391</f>
        <v>45025.652233796296</v>
      </c>
      <c r="K1391" s="36">
        <f>J1391+AF1391</f>
        <v>45070.652233796296</v>
      </c>
      <c r="L1391" s="38" t="s">
        <v>46</v>
      </c>
      <c r="M1391" s="39">
        <v>45037.652233796296</v>
      </c>
      <c r="N1391" s="32" t="s">
        <v>48</v>
      </c>
      <c r="O1391" s="32" t="s">
        <v>28</v>
      </c>
      <c r="P1391" s="36"/>
      <c r="Q1391" s="32"/>
      <c r="R1391" s="32"/>
      <c r="S1391" s="32"/>
      <c r="T1391" s="36"/>
      <c r="U1391" s="32"/>
      <c r="V1391" s="32">
        <v>0</v>
      </c>
      <c r="W1391" s="32"/>
      <c r="X1391" s="32"/>
      <c r="Y1391" s="32"/>
      <c r="Z1391" s="32"/>
      <c r="AA1391" s="32" t="s">
        <v>31</v>
      </c>
      <c r="AC1391" s="38">
        <f>ABS(M1391-J1391)</f>
        <v>12</v>
      </c>
      <c r="AD1391" s="40"/>
      <c r="AE1391" s="37">
        <v>8</v>
      </c>
      <c r="AF1391" s="37">
        <v>45</v>
      </c>
      <c r="AG1391" s="32"/>
      <c r="AH1391" s="32"/>
      <c r="AI1391" s="32"/>
      <c r="AJ1391" s="37">
        <f>I1391-H1391</f>
        <v>2</v>
      </c>
    </row>
    <row r="1392" spans="1:38" x14ac:dyDescent="0.35">
      <c r="A1392" s="32">
        <v>2916</v>
      </c>
      <c r="B1392" s="32" t="s">
        <v>1473</v>
      </c>
      <c r="C1392" s="32" t="s">
        <v>54</v>
      </c>
      <c r="D1392" s="32" t="s">
        <v>2481</v>
      </c>
      <c r="E1392" s="32" t="s">
        <v>2519</v>
      </c>
      <c r="F1392" s="32" t="str">
        <f t="shared" si="46"/>
        <v>Fundraising-Analyst</v>
      </c>
      <c r="G1392" s="32" t="s">
        <v>40</v>
      </c>
      <c r="H1392" s="36">
        <v>44596.794965277775</v>
      </c>
      <c r="I1392" s="36">
        <v>44600.794965277775</v>
      </c>
      <c r="J1392" s="36">
        <f>I1392+AE1392</f>
        <v>44608.794965277775</v>
      </c>
      <c r="K1392" s="36">
        <f>J1392+AF1392</f>
        <v>44653.794965277775</v>
      </c>
      <c r="L1392" s="38" t="s">
        <v>46</v>
      </c>
      <c r="M1392" s="39">
        <v>44609.794965277775</v>
      </c>
      <c r="N1392" s="32" t="s">
        <v>21</v>
      </c>
      <c r="O1392" s="32"/>
      <c r="P1392" s="36">
        <v>44611.794965277775</v>
      </c>
      <c r="Q1392" s="32" t="s">
        <v>21</v>
      </c>
      <c r="R1392" s="32"/>
      <c r="S1392" s="32"/>
      <c r="T1392" s="36">
        <v>44610.794965277775</v>
      </c>
      <c r="U1392" s="32"/>
      <c r="V1392" s="32">
        <v>0</v>
      </c>
      <c r="W1392" s="32"/>
      <c r="X1392" s="32"/>
      <c r="Y1392" s="32"/>
      <c r="Z1392" s="32"/>
      <c r="AA1392" s="32"/>
      <c r="AC1392" s="38">
        <f>ABS(M1392-J1392)</f>
        <v>1</v>
      </c>
      <c r="AD1392" s="40"/>
      <c r="AE1392" s="37">
        <v>8</v>
      </c>
      <c r="AF1392" s="37">
        <v>45</v>
      </c>
      <c r="AG1392" s="32"/>
      <c r="AH1392" s="32"/>
      <c r="AI1392" s="32"/>
      <c r="AJ1392" s="37">
        <f>I1392-H1392</f>
        <v>4</v>
      </c>
    </row>
    <row r="1393" spans="1:36" x14ac:dyDescent="0.35">
      <c r="A1393" s="32">
        <v>2829</v>
      </c>
      <c r="B1393" s="32" t="s">
        <v>2008</v>
      </c>
      <c r="C1393" s="32" t="s">
        <v>54</v>
      </c>
      <c r="D1393" s="32" t="s">
        <v>2481</v>
      </c>
      <c r="E1393" s="32" t="s">
        <v>2519</v>
      </c>
      <c r="F1393" s="32" t="str">
        <f t="shared" si="46"/>
        <v>Fundraising-Analyst</v>
      </c>
      <c r="G1393" s="32" t="s">
        <v>40</v>
      </c>
      <c r="H1393" s="36">
        <v>44565.055902777778</v>
      </c>
      <c r="I1393" s="36">
        <v>44567.055902777778</v>
      </c>
      <c r="J1393" s="36">
        <f>I1393+AE1393</f>
        <v>44571.055902777778</v>
      </c>
      <c r="K1393" s="36">
        <f>J1393+AF1393</f>
        <v>44598.055902777778</v>
      </c>
      <c r="L1393" s="38" t="s">
        <v>46</v>
      </c>
      <c r="M1393" s="39">
        <v>44579.055902777778</v>
      </c>
      <c r="N1393" s="32" t="s">
        <v>48</v>
      </c>
      <c r="O1393" s="32" t="s">
        <v>26</v>
      </c>
      <c r="P1393" s="36"/>
      <c r="Q1393" s="32"/>
      <c r="R1393" s="32"/>
      <c r="S1393" s="32"/>
      <c r="T1393" s="36"/>
      <c r="U1393" s="32"/>
      <c r="V1393" s="32">
        <v>0</v>
      </c>
      <c r="W1393" s="32"/>
      <c r="X1393" s="32"/>
      <c r="Y1393" s="32"/>
      <c r="Z1393" s="32"/>
      <c r="AA1393" s="32" t="s">
        <v>30</v>
      </c>
      <c r="AC1393" s="38">
        <f>ABS(M1393-J1393)</f>
        <v>8</v>
      </c>
      <c r="AD1393" s="40"/>
      <c r="AE1393" s="37">
        <v>4</v>
      </c>
      <c r="AF1393" s="37">
        <v>27</v>
      </c>
      <c r="AG1393" s="32"/>
      <c r="AH1393" s="32"/>
      <c r="AI1393" s="32"/>
      <c r="AJ1393" s="37">
        <f>I1393-H1393</f>
        <v>2</v>
      </c>
    </row>
    <row r="1394" spans="1:36" x14ac:dyDescent="0.35">
      <c r="A1394" s="32">
        <v>2809</v>
      </c>
      <c r="B1394" s="32" t="s">
        <v>1526</v>
      </c>
      <c r="C1394" s="32" t="s">
        <v>54</v>
      </c>
      <c r="D1394" s="32" t="s">
        <v>2481</v>
      </c>
      <c r="E1394" s="32" t="s">
        <v>2519</v>
      </c>
      <c r="F1394" s="32" t="str">
        <f t="shared" si="46"/>
        <v>Fundraising-Analyst</v>
      </c>
      <c r="G1394" s="32" t="s">
        <v>40</v>
      </c>
      <c r="H1394" s="36">
        <v>45079.778425925928</v>
      </c>
      <c r="I1394" s="36">
        <v>45080.778425925928</v>
      </c>
      <c r="J1394" s="36">
        <f>I1394+AE1394</f>
        <v>45085.778425925928</v>
      </c>
      <c r="K1394" s="36">
        <f>J1394+AF1394</f>
        <v>45090.778425925928</v>
      </c>
      <c r="L1394" s="38" t="s">
        <v>46</v>
      </c>
      <c r="M1394" s="39">
        <v>45096.778425925928</v>
      </c>
      <c r="N1394" s="32" t="s">
        <v>21</v>
      </c>
      <c r="O1394" s="32"/>
      <c r="P1394" s="36">
        <v>45102.778425925928</v>
      </c>
      <c r="Q1394" s="32" t="s">
        <v>21</v>
      </c>
      <c r="R1394" s="32"/>
      <c r="S1394" s="32"/>
      <c r="T1394" s="36">
        <v>45099.778425925928</v>
      </c>
      <c r="U1394" s="32"/>
      <c r="V1394" s="32">
        <v>0</v>
      </c>
      <c r="W1394" s="32"/>
      <c r="X1394" s="32"/>
      <c r="Y1394" s="32"/>
      <c r="Z1394" s="32"/>
      <c r="AA1394" s="32"/>
      <c r="AC1394" s="38">
        <f>ABS(M1394-J1394)</f>
        <v>11</v>
      </c>
      <c r="AD1394" s="40"/>
      <c r="AE1394" s="37">
        <v>5</v>
      </c>
      <c r="AF1394" s="37">
        <v>5</v>
      </c>
      <c r="AG1394" s="32"/>
      <c r="AH1394" s="32"/>
      <c r="AI1394" s="32"/>
      <c r="AJ1394" s="37">
        <f>I1394-H1394</f>
        <v>1</v>
      </c>
    </row>
    <row r="1395" spans="1:36" x14ac:dyDescent="0.35">
      <c r="A1395" s="32">
        <v>2802</v>
      </c>
      <c r="B1395" s="32" t="s">
        <v>2160</v>
      </c>
      <c r="C1395" s="32" t="s">
        <v>54</v>
      </c>
      <c r="D1395" s="32" t="s">
        <v>2481</v>
      </c>
      <c r="E1395" s="32" t="s">
        <v>2519</v>
      </c>
      <c r="F1395" s="32" t="str">
        <f t="shared" si="46"/>
        <v>Fundraising-Analyst</v>
      </c>
      <c r="G1395" s="32" t="s">
        <v>40</v>
      </c>
      <c r="H1395" s="36">
        <v>45077.778425925928</v>
      </c>
      <c r="I1395" s="36">
        <v>45081.778425925928</v>
      </c>
      <c r="J1395" s="36">
        <f>I1395+AE1395</f>
        <v>45085.778425925928</v>
      </c>
      <c r="K1395" s="36">
        <f>J1395+AF1395</f>
        <v>45095.778425925928</v>
      </c>
      <c r="L1395" s="38" t="s">
        <v>46</v>
      </c>
      <c r="M1395" s="39">
        <v>45095.778425925928</v>
      </c>
      <c r="N1395" s="32" t="s">
        <v>48</v>
      </c>
      <c r="O1395" s="32" t="s">
        <v>27</v>
      </c>
      <c r="P1395" s="36"/>
      <c r="Q1395" s="32"/>
      <c r="R1395" s="32"/>
      <c r="S1395" s="32"/>
      <c r="T1395" s="36"/>
      <c r="U1395" s="32"/>
      <c r="V1395" s="32">
        <v>0</v>
      </c>
      <c r="W1395" s="32"/>
      <c r="X1395" s="32"/>
      <c r="Y1395" s="32"/>
      <c r="Z1395" s="32"/>
      <c r="AA1395" s="32" t="s">
        <v>31</v>
      </c>
      <c r="AC1395" s="38">
        <f>ABS(M1395-J1395)</f>
        <v>10</v>
      </c>
      <c r="AD1395" s="40"/>
      <c r="AE1395" s="37">
        <v>4</v>
      </c>
      <c r="AF1395" s="37">
        <v>10</v>
      </c>
      <c r="AG1395" s="32"/>
      <c r="AH1395" s="32"/>
      <c r="AI1395" s="32"/>
      <c r="AJ1395" s="37">
        <f>I1395-H1395</f>
        <v>4</v>
      </c>
    </row>
    <row r="1396" spans="1:36" x14ac:dyDescent="0.35">
      <c r="A1396" s="32">
        <v>2800</v>
      </c>
      <c r="B1396" s="32" t="s">
        <v>2309</v>
      </c>
      <c r="C1396" s="32" t="s">
        <v>54</v>
      </c>
      <c r="D1396" s="32" t="s">
        <v>2481</v>
      </c>
      <c r="E1396" s="32" t="s">
        <v>2519</v>
      </c>
      <c r="F1396" s="32" t="str">
        <f t="shared" si="46"/>
        <v>Fundraising-Analyst</v>
      </c>
      <c r="G1396" s="32" t="s">
        <v>40</v>
      </c>
      <c r="H1396" s="36">
        <v>45107.834444444445</v>
      </c>
      <c r="I1396" s="36">
        <v>45108.834444444445</v>
      </c>
      <c r="J1396" s="36">
        <f>I1396+AE1396</f>
        <v>45109.834444444445</v>
      </c>
      <c r="K1396" s="36">
        <f>J1396+AF1396</f>
        <v>45115.834444444445</v>
      </c>
      <c r="L1396" s="38" t="s">
        <v>46</v>
      </c>
      <c r="M1396" s="39">
        <v>45122.834444444445</v>
      </c>
      <c r="N1396" s="32" t="s">
        <v>48</v>
      </c>
      <c r="O1396" s="32" t="s">
        <v>28</v>
      </c>
      <c r="P1396" s="36"/>
      <c r="Q1396" s="32"/>
      <c r="R1396" s="32"/>
      <c r="S1396" s="32"/>
      <c r="T1396" s="36">
        <v>45126.834444444445</v>
      </c>
      <c r="U1396" s="32"/>
      <c r="V1396" s="32">
        <v>0</v>
      </c>
      <c r="W1396" s="32"/>
      <c r="X1396" s="32"/>
      <c r="Y1396" s="32"/>
      <c r="Z1396" s="32"/>
      <c r="AA1396" s="32" t="s">
        <v>31</v>
      </c>
      <c r="AC1396" s="38">
        <f>ABS(M1396-J1396)</f>
        <v>13</v>
      </c>
      <c r="AD1396" s="40"/>
      <c r="AE1396" s="37">
        <v>1</v>
      </c>
      <c r="AF1396" s="37">
        <v>6</v>
      </c>
      <c r="AG1396" s="32"/>
      <c r="AH1396" s="32"/>
      <c r="AI1396" s="32"/>
      <c r="AJ1396" s="37">
        <f>I1396-H1396</f>
        <v>1</v>
      </c>
    </row>
    <row r="1397" spans="1:36" x14ac:dyDescent="0.35">
      <c r="A1397" s="32">
        <v>2710</v>
      </c>
      <c r="B1397" s="32" t="s">
        <v>1652</v>
      </c>
      <c r="C1397" s="32" t="s">
        <v>54</v>
      </c>
      <c r="D1397" s="32" t="s">
        <v>2481</v>
      </c>
      <c r="E1397" s="32" t="s">
        <v>2519</v>
      </c>
      <c r="F1397" s="32" t="str">
        <f t="shared" si="46"/>
        <v>Fundraising-Analyst</v>
      </c>
      <c r="G1397" s="32" t="s">
        <v>40</v>
      </c>
      <c r="H1397" s="36">
        <v>44828.495787037034</v>
      </c>
      <c r="I1397" s="36">
        <v>44832.495787037034</v>
      </c>
      <c r="J1397" s="36">
        <f>I1397+AE1397</f>
        <v>44837.495787037034</v>
      </c>
      <c r="K1397" s="36">
        <f>J1397+AF1397</f>
        <v>44853.495787037034</v>
      </c>
      <c r="L1397" s="38" t="s">
        <v>46</v>
      </c>
      <c r="M1397" s="39">
        <v>44842.495787037034</v>
      </c>
      <c r="N1397" s="32" t="s">
        <v>21</v>
      </c>
      <c r="O1397" s="32"/>
      <c r="P1397" s="36">
        <v>44845.495787037034</v>
      </c>
      <c r="Q1397" s="32" t="s">
        <v>21</v>
      </c>
      <c r="R1397" s="32"/>
      <c r="S1397" s="32"/>
      <c r="T1397" s="36">
        <v>44843.495787037034</v>
      </c>
      <c r="U1397" s="32"/>
      <c r="V1397" s="32">
        <v>0</v>
      </c>
      <c r="W1397" s="32"/>
      <c r="X1397" s="32"/>
      <c r="Y1397" s="32"/>
      <c r="Z1397" s="32"/>
      <c r="AA1397" s="32"/>
      <c r="AC1397" s="38">
        <f>ABS(M1397-J1397)</f>
        <v>5</v>
      </c>
      <c r="AD1397" s="40"/>
      <c r="AE1397" s="37">
        <v>5</v>
      </c>
      <c r="AF1397" s="37">
        <v>16</v>
      </c>
      <c r="AG1397" s="32"/>
      <c r="AH1397" s="32"/>
      <c r="AI1397" s="32"/>
      <c r="AJ1397" s="37">
        <f>I1397-H1397</f>
        <v>4</v>
      </c>
    </row>
    <row r="1398" spans="1:36" x14ac:dyDescent="0.35">
      <c r="A1398" s="32">
        <v>2708</v>
      </c>
      <c r="B1398" s="32" t="s">
        <v>2084</v>
      </c>
      <c r="C1398" s="32" t="s">
        <v>54</v>
      </c>
      <c r="D1398" s="32" t="s">
        <v>2481</v>
      </c>
      <c r="E1398" s="32" t="s">
        <v>2519</v>
      </c>
      <c r="F1398" s="32" t="str">
        <f t="shared" si="46"/>
        <v>Fundraising-Analyst</v>
      </c>
      <c r="G1398" s="32" t="s">
        <v>40</v>
      </c>
      <c r="H1398" s="36">
        <v>44833.495787037034</v>
      </c>
      <c r="I1398" s="36">
        <v>44834.495787037034</v>
      </c>
      <c r="J1398" s="36">
        <f>I1398+AE1398</f>
        <v>44837.495787037034</v>
      </c>
      <c r="K1398" s="36">
        <f>J1398+AF1398</f>
        <v>44857.495787037034</v>
      </c>
      <c r="L1398" s="38" t="s">
        <v>46</v>
      </c>
      <c r="M1398" s="39">
        <v>44844.495787037034</v>
      </c>
      <c r="N1398" s="32" t="s">
        <v>48</v>
      </c>
      <c r="O1398" s="32" t="s">
        <v>27</v>
      </c>
      <c r="P1398" s="36"/>
      <c r="Q1398" s="32"/>
      <c r="R1398" s="32"/>
      <c r="S1398" s="32"/>
      <c r="T1398" s="36"/>
      <c r="U1398" s="32"/>
      <c r="V1398" s="32">
        <v>0</v>
      </c>
      <c r="W1398" s="32"/>
      <c r="X1398" s="32"/>
      <c r="Y1398" s="32"/>
      <c r="Z1398" s="32"/>
      <c r="AA1398" s="32" t="s">
        <v>31</v>
      </c>
      <c r="AC1398" s="38">
        <f>ABS(M1398-J1398)</f>
        <v>7</v>
      </c>
      <c r="AD1398" s="40"/>
      <c r="AE1398" s="37">
        <v>3</v>
      </c>
      <c r="AF1398" s="37">
        <v>20</v>
      </c>
      <c r="AG1398" s="32"/>
      <c r="AH1398" s="32"/>
      <c r="AI1398" s="32"/>
      <c r="AJ1398" s="37">
        <f>I1398-H1398</f>
        <v>1</v>
      </c>
    </row>
    <row r="1399" spans="1:36" x14ac:dyDescent="0.35">
      <c r="A1399" s="32">
        <v>2706</v>
      </c>
      <c r="B1399" s="32" t="s">
        <v>1765</v>
      </c>
      <c r="C1399" s="32" t="s">
        <v>54</v>
      </c>
      <c r="D1399" s="32" t="s">
        <v>2481</v>
      </c>
      <c r="E1399" s="32" t="s">
        <v>2519</v>
      </c>
      <c r="F1399" s="32" t="str">
        <f t="shared" si="46"/>
        <v>Fundraising-Analyst</v>
      </c>
      <c r="G1399" s="32" t="s">
        <v>40</v>
      </c>
      <c r="H1399" s="36">
        <v>44829.495787037034</v>
      </c>
      <c r="I1399" s="36">
        <v>44831.495787037034</v>
      </c>
      <c r="J1399" s="36">
        <f>I1399+AE1399</f>
        <v>44837.495787037034</v>
      </c>
      <c r="K1399" s="36">
        <f>J1399+AF1399</f>
        <v>44852.495787037034</v>
      </c>
      <c r="L1399" s="38" t="s">
        <v>46</v>
      </c>
      <c r="M1399" s="39">
        <v>44850.495787037034</v>
      </c>
      <c r="N1399" s="32" t="s">
        <v>48</v>
      </c>
      <c r="O1399" s="32" t="s">
        <v>25</v>
      </c>
      <c r="P1399" s="36"/>
      <c r="Q1399" s="32"/>
      <c r="R1399" s="32"/>
      <c r="S1399" s="32"/>
      <c r="T1399" s="36">
        <v>44854.495787037034</v>
      </c>
      <c r="U1399" s="32"/>
      <c r="V1399" s="32">
        <v>0</v>
      </c>
      <c r="W1399" s="32"/>
      <c r="X1399" s="32"/>
      <c r="Y1399" s="32"/>
      <c r="Z1399" s="32"/>
      <c r="AA1399" s="32" t="s">
        <v>30</v>
      </c>
      <c r="AC1399" s="38">
        <f>ABS(M1399-J1399)</f>
        <v>13</v>
      </c>
      <c r="AD1399" s="40"/>
      <c r="AE1399" s="37">
        <v>6</v>
      </c>
      <c r="AF1399" s="37">
        <v>15</v>
      </c>
      <c r="AG1399" s="32"/>
      <c r="AH1399" s="32"/>
      <c r="AI1399" s="32"/>
      <c r="AJ1399" s="37">
        <f>I1399-H1399</f>
        <v>2</v>
      </c>
    </row>
    <row r="1400" spans="1:36" x14ac:dyDescent="0.35">
      <c r="A1400" s="32">
        <v>2621</v>
      </c>
      <c r="B1400" s="32" t="s">
        <v>1944</v>
      </c>
      <c r="C1400" s="32" t="s">
        <v>54</v>
      </c>
      <c r="D1400" s="32" t="s">
        <v>2481</v>
      </c>
      <c r="E1400" s="32" t="s">
        <v>2519</v>
      </c>
      <c r="F1400" s="32" t="str">
        <f t="shared" si="46"/>
        <v>Fundraising-Analyst</v>
      </c>
      <c r="G1400" s="32" t="s">
        <v>40</v>
      </c>
      <c r="H1400" s="36">
        <v>45100.668356481481</v>
      </c>
      <c r="I1400" s="36">
        <v>45101.668356481481</v>
      </c>
      <c r="J1400" s="36">
        <f>I1400+AE1400</f>
        <v>45102.668356481481</v>
      </c>
      <c r="K1400" s="36">
        <f>J1400+AF1400</f>
        <v>45113.668356481481</v>
      </c>
      <c r="L1400" s="38" t="s">
        <v>46</v>
      </c>
      <c r="M1400" s="39">
        <v>45118.668356481481</v>
      </c>
      <c r="N1400" s="32" t="s">
        <v>48</v>
      </c>
      <c r="O1400" s="32" t="s">
        <v>26</v>
      </c>
      <c r="P1400" s="36"/>
      <c r="Q1400" s="32"/>
      <c r="R1400" s="32"/>
      <c r="S1400" s="32"/>
      <c r="T1400" s="36">
        <v>45119.668356481481</v>
      </c>
      <c r="U1400" s="32"/>
      <c r="V1400" s="32">
        <v>0</v>
      </c>
      <c r="W1400" s="32"/>
      <c r="X1400" s="32"/>
      <c r="Y1400" s="32"/>
      <c r="Z1400" s="32"/>
      <c r="AA1400" s="32" t="s">
        <v>30</v>
      </c>
      <c r="AC1400" s="38">
        <f>ABS(M1400-J1400)</f>
        <v>16</v>
      </c>
      <c r="AD1400" s="40"/>
      <c r="AE1400" s="37">
        <v>1</v>
      </c>
      <c r="AF1400" s="37">
        <v>11</v>
      </c>
      <c r="AG1400" s="32"/>
      <c r="AH1400" s="32"/>
      <c r="AI1400" s="32"/>
      <c r="AJ1400" s="37">
        <f>I1400-H1400</f>
        <v>1</v>
      </c>
    </row>
    <row r="1401" spans="1:36" x14ac:dyDescent="0.35">
      <c r="A1401" s="32">
        <v>2599</v>
      </c>
      <c r="B1401" s="32" t="s">
        <v>2020</v>
      </c>
      <c r="C1401" s="32" t="s">
        <v>54</v>
      </c>
      <c r="D1401" s="32" t="s">
        <v>2481</v>
      </c>
      <c r="E1401" s="32" t="s">
        <v>2519</v>
      </c>
      <c r="F1401" s="32" t="str">
        <f t="shared" si="46"/>
        <v>Fundraising-Analyst</v>
      </c>
      <c r="G1401" s="32" t="s">
        <v>40</v>
      </c>
      <c r="H1401" s="36">
        <v>44944.403136574074</v>
      </c>
      <c r="I1401" s="36">
        <v>44947.403136574074</v>
      </c>
      <c r="J1401" s="36">
        <f>I1401+AE1401</f>
        <v>44952.403136574074</v>
      </c>
      <c r="K1401" s="36">
        <f>J1401+AF1401</f>
        <v>44970.403136574074</v>
      </c>
      <c r="L1401" s="38" t="s">
        <v>46</v>
      </c>
      <c r="M1401" s="39">
        <v>44962.403136574074</v>
      </c>
      <c r="N1401" s="32" t="s">
        <v>48</v>
      </c>
      <c r="O1401" s="32" t="s">
        <v>25</v>
      </c>
      <c r="P1401" s="36"/>
      <c r="Q1401" s="32"/>
      <c r="R1401" s="32"/>
      <c r="S1401" s="32"/>
      <c r="T1401" s="36">
        <v>44965.403136574074</v>
      </c>
      <c r="U1401" s="32"/>
      <c r="V1401" s="32">
        <v>0</v>
      </c>
      <c r="W1401" s="32"/>
      <c r="X1401" s="32"/>
      <c r="Y1401" s="32"/>
      <c r="Z1401" s="32"/>
      <c r="AA1401" s="32" t="s">
        <v>30</v>
      </c>
      <c r="AC1401" s="38">
        <f>ABS(M1401-J1401)</f>
        <v>10</v>
      </c>
      <c r="AD1401" s="40"/>
      <c r="AE1401" s="37">
        <v>5</v>
      </c>
      <c r="AF1401" s="37">
        <v>18</v>
      </c>
      <c r="AG1401" s="32"/>
      <c r="AH1401" s="32"/>
      <c r="AI1401" s="32"/>
      <c r="AJ1401" s="37">
        <f>I1401-H1401</f>
        <v>3</v>
      </c>
    </row>
    <row r="1402" spans="1:36" x14ac:dyDescent="0.35">
      <c r="A1402" s="32">
        <v>2596</v>
      </c>
      <c r="B1402" s="32" t="s">
        <v>1829</v>
      </c>
      <c r="C1402" s="32" t="s">
        <v>54</v>
      </c>
      <c r="D1402" s="32" t="s">
        <v>2481</v>
      </c>
      <c r="E1402" s="32" t="s">
        <v>2519</v>
      </c>
      <c r="F1402" s="32" t="str">
        <f t="shared" si="46"/>
        <v>Fundraising-Analyst</v>
      </c>
      <c r="G1402" s="32" t="s">
        <v>40</v>
      </c>
      <c r="H1402" s="36">
        <v>44945.403136574074</v>
      </c>
      <c r="I1402" s="36">
        <v>44946.403136574074</v>
      </c>
      <c r="J1402" s="36">
        <f>I1402+AE1402</f>
        <v>44952.403136574074</v>
      </c>
      <c r="K1402" s="36">
        <f>J1402+AF1402</f>
        <v>44976.403136574074</v>
      </c>
      <c r="L1402" s="38" t="s">
        <v>46</v>
      </c>
      <c r="M1402" s="39">
        <v>44962.403136574074</v>
      </c>
      <c r="N1402" s="32" t="s">
        <v>48</v>
      </c>
      <c r="O1402" s="32" t="s">
        <v>24</v>
      </c>
      <c r="P1402" s="36"/>
      <c r="Q1402" s="32"/>
      <c r="R1402" s="32"/>
      <c r="S1402" s="32"/>
      <c r="T1402" s="36"/>
      <c r="U1402" s="32"/>
      <c r="V1402" s="32">
        <v>0</v>
      </c>
      <c r="W1402" s="32"/>
      <c r="X1402" s="32"/>
      <c r="Y1402" s="32"/>
      <c r="Z1402" s="32"/>
      <c r="AA1402" s="32" t="s">
        <v>30</v>
      </c>
      <c r="AC1402" s="38">
        <f>ABS(M1402-J1402)</f>
        <v>10</v>
      </c>
      <c r="AD1402" s="40"/>
      <c r="AE1402" s="37">
        <v>6</v>
      </c>
      <c r="AF1402" s="37">
        <v>24</v>
      </c>
      <c r="AG1402" s="32"/>
      <c r="AH1402" s="32"/>
      <c r="AI1402" s="32"/>
      <c r="AJ1402" s="37">
        <f>I1402-H1402</f>
        <v>1</v>
      </c>
    </row>
    <row r="1403" spans="1:36" x14ac:dyDescent="0.35">
      <c r="A1403" s="32">
        <v>2594</v>
      </c>
      <c r="B1403" s="32" t="s">
        <v>1769</v>
      </c>
      <c r="C1403" s="32" t="s">
        <v>54</v>
      </c>
      <c r="D1403" s="32" t="s">
        <v>2481</v>
      </c>
      <c r="E1403" s="32" t="s">
        <v>2519</v>
      </c>
      <c r="F1403" s="32" t="str">
        <f t="shared" si="46"/>
        <v>Fundraising-Analyst</v>
      </c>
      <c r="G1403" s="32" t="s">
        <v>40</v>
      </c>
      <c r="H1403" s="36">
        <v>44946.403136574074</v>
      </c>
      <c r="I1403" s="36">
        <v>44947.403136574074</v>
      </c>
      <c r="J1403" s="36">
        <f>I1403+AE1403</f>
        <v>44952.403136574074</v>
      </c>
      <c r="K1403" s="36">
        <f>J1403+AF1403</f>
        <v>44975.403136574074</v>
      </c>
      <c r="L1403" s="38" t="s">
        <v>46</v>
      </c>
      <c r="M1403" s="39">
        <v>44959.403136574074</v>
      </c>
      <c r="N1403" s="32" t="s">
        <v>48</v>
      </c>
      <c r="O1403" s="32" t="s">
        <v>24</v>
      </c>
      <c r="P1403" s="36"/>
      <c r="Q1403" s="32"/>
      <c r="R1403" s="32"/>
      <c r="S1403" s="32"/>
      <c r="T1403" s="36"/>
      <c r="U1403" s="32"/>
      <c r="V1403" s="32">
        <v>0</v>
      </c>
      <c r="W1403" s="32"/>
      <c r="X1403" s="32"/>
      <c r="Y1403" s="32"/>
      <c r="Z1403" s="32"/>
      <c r="AA1403" s="32" t="s">
        <v>30</v>
      </c>
      <c r="AC1403" s="38">
        <f>ABS(M1403-J1403)</f>
        <v>7</v>
      </c>
      <c r="AD1403" s="40"/>
      <c r="AE1403" s="37">
        <v>5</v>
      </c>
      <c r="AF1403" s="37">
        <v>23</v>
      </c>
      <c r="AG1403" s="32"/>
      <c r="AH1403" s="32"/>
      <c r="AI1403" s="32"/>
      <c r="AJ1403" s="37">
        <f>I1403-H1403</f>
        <v>1</v>
      </c>
    </row>
    <row r="1404" spans="1:36" x14ac:dyDescent="0.35">
      <c r="A1404" s="32">
        <v>2490</v>
      </c>
      <c r="B1404" s="32" t="s">
        <v>2014</v>
      </c>
      <c r="C1404" s="32" t="s">
        <v>54</v>
      </c>
      <c r="D1404" s="32" t="s">
        <v>2481</v>
      </c>
      <c r="E1404" s="32" t="s">
        <v>2519</v>
      </c>
      <c r="F1404" s="32" t="str">
        <f t="shared" si="46"/>
        <v>Fundraising-Analyst</v>
      </c>
      <c r="G1404" s="32" t="s">
        <v>40</v>
      </c>
      <c r="H1404" s="36">
        <v>44971.901273148149</v>
      </c>
      <c r="I1404" s="36">
        <v>44975.901273148149</v>
      </c>
      <c r="J1404" s="36">
        <f>I1404+AE1404</f>
        <v>44977.901273148149</v>
      </c>
      <c r="K1404" s="36">
        <f>J1404+AF1404</f>
        <v>45000.901273148149</v>
      </c>
      <c r="L1404" s="38" t="s">
        <v>46</v>
      </c>
      <c r="M1404" s="39">
        <v>44991.901273148149</v>
      </c>
      <c r="N1404" s="32" t="s">
        <v>48</v>
      </c>
      <c r="O1404" s="32" t="s">
        <v>26</v>
      </c>
      <c r="P1404" s="36"/>
      <c r="Q1404" s="32"/>
      <c r="R1404" s="32"/>
      <c r="S1404" s="32"/>
      <c r="T1404" s="36"/>
      <c r="U1404" s="32"/>
      <c r="V1404" s="32">
        <v>0</v>
      </c>
      <c r="W1404" s="32"/>
      <c r="X1404" s="32"/>
      <c r="Y1404" s="32"/>
      <c r="Z1404" s="32"/>
      <c r="AA1404" s="32" t="s">
        <v>30</v>
      </c>
      <c r="AC1404" s="38">
        <f>ABS(M1404-J1404)</f>
        <v>14</v>
      </c>
      <c r="AD1404" s="40"/>
      <c r="AE1404" s="37">
        <v>2</v>
      </c>
      <c r="AF1404" s="37">
        <v>23</v>
      </c>
      <c r="AG1404" s="32"/>
      <c r="AH1404" s="32"/>
      <c r="AI1404" s="32"/>
      <c r="AJ1404" s="37">
        <f>I1404-H1404</f>
        <v>4</v>
      </c>
    </row>
    <row r="1405" spans="1:36" x14ac:dyDescent="0.35">
      <c r="A1405" s="32">
        <v>2423</v>
      </c>
      <c r="B1405" s="32" t="s">
        <v>1527</v>
      </c>
      <c r="C1405" s="32" t="s">
        <v>54</v>
      </c>
      <c r="D1405" s="32" t="s">
        <v>2481</v>
      </c>
      <c r="E1405" s="32" t="s">
        <v>2519</v>
      </c>
      <c r="F1405" s="32" t="str">
        <f t="shared" si="46"/>
        <v>Fundraising-Analyst</v>
      </c>
      <c r="G1405" s="32" t="s">
        <v>40</v>
      </c>
      <c r="H1405" s="36">
        <v>44836.25509259259</v>
      </c>
      <c r="I1405" s="36">
        <v>44838.25509259259</v>
      </c>
      <c r="J1405" s="36">
        <f>I1405+AE1405</f>
        <v>44841.25509259259</v>
      </c>
      <c r="K1405" s="36">
        <f>J1405+AF1405</f>
        <v>44856.25509259259</v>
      </c>
      <c r="L1405" s="38" t="s">
        <v>46</v>
      </c>
      <c r="M1405" s="39">
        <v>44847.25509259259</v>
      </c>
      <c r="N1405" s="32" t="s">
        <v>21</v>
      </c>
      <c r="O1405" s="32"/>
      <c r="P1405" s="36">
        <v>44852.25509259259</v>
      </c>
      <c r="Q1405" s="32" t="s">
        <v>21</v>
      </c>
      <c r="R1405" s="32"/>
      <c r="S1405" s="32"/>
      <c r="T1405" s="36">
        <v>44850.25509259259</v>
      </c>
      <c r="U1405" s="32"/>
      <c r="V1405" s="32">
        <v>0</v>
      </c>
      <c r="W1405" s="32"/>
      <c r="X1405" s="32"/>
      <c r="Y1405" s="32"/>
      <c r="Z1405" s="32"/>
      <c r="AA1405" s="32"/>
      <c r="AC1405" s="38">
        <f>ABS(M1405-J1405)</f>
        <v>6</v>
      </c>
      <c r="AD1405" s="40"/>
      <c r="AE1405" s="37">
        <v>3</v>
      </c>
      <c r="AF1405" s="37">
        <v>15</v>
      </c>
      <c r="AG1405" s="32"/>
      <c r="AH1405" s="32"/>
      <c r="AI1405" s="32"/>
      <c r="AJ1405" s="37">
        <f>I1405-H1405</f>
        <v>2</v>
      </c>
    </row>
    <row r="1406" spans="1:36" x14ac:dyDescent="0.35">
      <c r="A1406" s="32">
        <v>2104</v>
      </c>
      <c r="B1406" s="32" t="s">
        <v>1474</v>
      </c>
      <c r="C1406" s="32" t="s">
        <v>54</v>
      </c>
      <c r="D1406" s="32" t="s">
        <v>2481</v>
      </c>
      <c r="E1406" s="32" t="s">
        <v>2519</v>
      </c>
      <c r="F1406" s="32" t="str">
        <f t="shared" si="46"/>
        <v>Fundraising-Analyst</v>
      </c>
      <c r="G1406" s="32" t="s">
        <v>40</v>
      </c>
      <c r="H1406" s="36">
        <v>44684.022326388891</v>
      </c>
      <c r="I1406" s="36">
        <v>44686.022326388891</v>
      </c>
      <c r="J1406" s="36">
        <f>I1406+AE1406</f>
        <v>44692.022326388891</v>
      </c>
      <c r="K1406" s="36">
        <f>J1406+AF1406</f>
        <v>44711.022326388891</v>
      </c>
      <c r="L1406" s="38" t="s">
        <v>46</v>
      </c>
      <c r="M1406" s="39">
        <v>44703.022326388891</v>
      </c>
      <c r="N1406" s="32" t="s">
        <v>21</v>
      </c>
      <c r="O1406" s="32"/>
      <c r="P1406" s="36">
        <v>44711.022326388891</v>
      </c>
      <c r="Q1406" s="32" t="s">
        <v>21</v>
      </c>
      <c r="R1406" s="32"/>
      <c r="S1406" s="32"/>
      <c r="T1406" s="36">
        <v>44707.022326388891</v>
      </c>
      <c r="U1406" s="32"/>
      <c r="V1406" s="32">
        <v>0</v>
      </c>
      <c r="W1406" s="32"/>
      <c r="X1406" s="32"/>
      <c r="Y1406" s="32"/>
      <c r="Z1406" s="32"/>
      <c r="AA1406" s="32"/>
      <c r="AC1406" s="38">
        <f>ABS(M1406-J1406)</f>
        <v>11</v>
      </c>
      <c r="AD1406" s="40"/>
      <c r="AE1406" s="37">
        <v>6</v>
      </c>
      <c r="AF1406" s="37">
        <v>19</v>
      </c>
      <c r="AG1406" s="32"/>
      <c r="AH1406" s="32"/>
      <c r="AI1406" s="32"/>
      <c r="AJ1406" s="37">
        <f>I1406-H1406</f>
        <v>2</v>
      </c>
    </row>
    <row r="1407" spans="1:36" x14ac:dyDescent="0.35">
      <c r="A1407" s="32">
        <v>2098</v>
      </c>
      <c r="B1407" s="32" t="s">
        <v>2017</v>
      </c>
      <c r="C1407" s="32" t="s">
        <v>54</v>
      </c>
      <c r="D1407" s="32" t="s">
        <v>2481</v>
      </c>
      <c r="E1407" s="32" t="s">
        <v>2519</v>
      </c>
      <c r="F1407" s="32" t="str">
        <f t="shared" si="46"/>
        <v>Fundraising-Analyst</v>
      </c>
      <c r="G1407" s="32" t="s">
        <v>40</v>
      </c>
      <c r="H1407" s="36">
        <v>44858.987488425926</v>
      </c>
      <c r="I1407" s="36">
        <v>44862.987488425926</v>
      </c>
      <c r="J1407" s="36">
        <f>I1407+AE1407</f>
        <v>44864.987488425926</v>
      </c>
      <c r="K1407" s="36">
        <f>J1407+AF1407</f>
        <v>44878.987488425926</v>
      </c>
      <c r="L1407" s="38" t="s">
        <v>46</v>
      </c>
      <c r="M1407" s="39">
        <v>44878.987488425926</v>
      </c>
      <c r="N1407" s="32" t="s">
        <v>48</v>
      </c>
      <c r="O1407" s="32" t="s">
        <v>24</v>
      </c>
      <c r="P1407" s="36"/>
      <c r="Q1407" s="32"/>
      <c r="R1407" s="32"/>
      <c r="S1407" s="32"/>
      <c r="T1407" s="36"/>
      <c r="U1407" s="32"/>
      <c r="V1407" s="32">
        <v>0</v>
      </c>
      <c r="W1407" s="32"/>
      <c r="X1407" s="32"/>
      <c r="Y1407" s="32"/>
      <c r="Z1407" s="32"/>
      <c r="AA1407" s="32" t="s">
        <v>30</v>
      </c>
      <c r="AC1407" s="38">
        <f>ABS(M1407-J1407)</f>
        <v>14</v>
      </c>
      <c r="AD1407" s="40"/>
      <c r="AE1407" s="37">
        <v>2</v>
      </c>
      <c r="AF1407" s="37">
        <v>14</v>
      </c>
      <c r="AG1407" s="32"/>
      <c r="AH1407" s="32"/>
      <c r="AI1407" s="32"/>
      <c r="AJ1407" s="37">
        <f>I1407-H1407</f>
        <v>4</v>
      </c>
    </row>
    <row r="1408" spans="1:36" x14ac:dyDescent="0.35">
      <c r="A1408" s="32">
        <v>2091</v>
      </c>
      <c r="B1408" s="32" t="s">
        <v>1939</v>
      </c>
      <c r="C1408" s="32" t="s">
        <v>54</v>
      </c>
      <c r="D1408" s="32" t="s">
        <v>2481</v>
      </c>
      <c r="E1408" s="32" t="s">
        <v>2519</v>
      </c>
      <c r="F1408" s="32" t="str">
        <f t="shared" si="46"/>
        <v>Fundraising-Analyst</v>
      </c>
      <c r="G1408" s="32" t="s">
        <v>40</v>
      </c>
      <c r="H1408" s="36">
        <v>44860.987488425926</v>
      </c>
      <c r="I1408" s="36">
        <v>44863.987488425926</v>
      </c>
      <c r="J1408" s="36">
        <f>I1408+AE1408</f>
        <v>44864.987488425926</v>
      </c>
      <c r="K1408" s="36">
        <f>J1408+AF1408</f>
        <v>44876.987488425926</v>
      </c>
      <c r="L1408" s="38" t="s">
        <v>46</v>
      </c>
      <c r="M1408" s="39">
        <v>44872.987488425926</v>
      </c>
      <c r="N1408" s="32" t="s">
        <v>48</v>
      </c>
      <c r="O1408" s="32" t="s">
        <v>26</v>
      </c>
      <c r="P1408" s="36"/>
      <c r="Q1408" s="32"/>
      <c r="R1408" s="32"/>
      <c r="S1408" s="32"/>
      <c r="T1408" s="36"/>
      <c r="U1408" s="32"/>
      <c r="V1408" s="32">
        <v>0</v>
      </c>
      <c r="W1408" s="32"/>
      <c r="X1408" s="32"/>
      <c r="Y1408" s="32"/>
      <c r="Z1408" s="32"/>
      <c r="AA1408" s="32" t="s">
        <v>30</v>
      </c>
      <c r="AC1408" s="38">
        <f>ABS(M1408-J1408)</f>
        <v>8</v>
      </c>
      <c r="AD1408" s="40"/>
      <c r="AE1408" s="37">
        <v>1</v>
      </c>
      <c r="AF1408" s="37">
        <v>12</v>
      </c>
      <c r="AG1408" s="32"/>
      <c r="AH1408" s="32"/>
      <c r="AI1408" s="32"/>
      <c r="AJ1408" s="37">
        <f>I1408-H1408</f>
        <v>3</v>
      </c>
    </row>
    <row r="1409" spans="1:36" x14ac:dyDescent="0.35">
      <c r="A1409" s="32">
        <v>2032</v>
      </c>
      <c r="B1409" s="32" t="s">
        <v>1883</v>
      </c>
      <c r="C1409" s="32" t="s">
        <v>54</v>
      </c>
      <c r="D1409" s="32" t="s">
        <v>2481</v>
      </c>
      <c r="E1409" s="32" t="s">
        <v>2519</v>
      </c>
      <c r="F1409" s="32" t="str">
        <f t="shared" si="46"/>
        <v>Fundraising-Analyst</v>
      </c>
      <c r="G1409" s="32" t="s">
        <v>40</v>
      </c>
      <c r="H1409" s="36">
        <v>44648.861122685186</v>
      </c>
      <c r="I1409" s="36">
        <v>44651.861122685186</v>
      </c>
      <c r="J1409" s="36">
        <f>I1409+AE1409</f>
        <v>44652.861122685186</v>
      </c>
      <c r="K1409" s="36">
        <f>J1409+AF1409</f>
        <v>44664.861122685186</v>
      </c>
      <c r="L1409" s="38" t="s">
        <v>46</v>
      </c>
      <c r="M1409" s="39">
        <v>44667.861122685186</v>
      </c>
      <c r="N1409" s="32" t="s">
        <v>48</v>
      </c>
      <c r="O1409" s="32" t="s">
        <v>25</v>
      </c>
      <c r="P1409" s="36"/>
      <c r="Q1409" s="32"/>
      <c r="R1409" s="32"/>
      <c r="S1409" s="32"/>
      <c r="T1409" s="36">
        <v>44669.861122685186</v>
      </c>
      <c r="U1409" s="32"/>
      <c r="V1409" s="32">
        <v>0</v>
      </c>
      <c r="W1409" s="32"/>
      <c r="X1409" s="32"/>
      <c r="Y1409" s="32"/>
      <c r="Z1409" s="32"/>
      <c r="AA1409" s="32" t="s">
        <v>30</v>
      </c>
      <c r="AC1409" s="38">
        <f>ABS(M1409-J1409)</f>
        <v>15</v>
      </c>
      <c r="AD1409" s="40"/>
      <c r="AE1409" s="37">
        <v>1</v>
      </c>
      <c r="AF1409" s="37">
        <v>12</v>
      </c>
      <c r="AG1409" s="32"/>
      <c r="AH1409" s="32"/>
      <c r="AI1409" s="32"/>
      <c r="AJ1409" s="37">
        <f>I1409-H1409</f>
        <v>3</v>
      </c>
    </row>
    <row r="1410" spans="1:36" x14ac:dyDescent="0.35">
      <c r="A1410" s="32">
        <v>2031</v>
      </c>
      <c r="B1410" s="32" t="s">
        <v>1709</v>
      </c>
      <c r="C1410" s="32" t="s">
        <v>54</v>
      </c>
      <c r="D1410" s="32" t="s">
        <v>2481</v>
      </c>
      <c r="E1410" s="32" t="s">
        <v>2519</v>
      </c>
      <c r="F1410" s="32" t="str">
        <f t="shared" si="46"/>
        <v>Fundraising-Analyst</v>
      </c>
      <c r="G1410" s="32" t="s">
        <v>40</v>
      </c>
      <c r="H1410" s="36">
        <v>44645.861122685186</v>
      </c>
      <c r="I1410" s="36">
        <v>44648.861122685186</v>
      </c>
      <c r="J1410" s="36">
        <f>I1410+AE1410</f>
        <v>44652.861122685186</v>
      </c>
      <c r="K1410" s="36">
        <f>J1410+AF1410</f>
        <v>44659.861122685186</v>
      </c>
      <c r="L1410" s="38" t="s">
        <v>46</v>
      </c>
      <c r="M1410" s="39">
        <v>44657.861122685186</v>
      </c>
      <c r="N1410" s="32" t="s">
        <v>22</v>
      </c>
      <c r="O1410" s="32"/>
      <c r="P1410" s="36">
        <v>44662.861122685186</v>
      </c>
      <c r="Q1410" s="32" t="s">
        <v>22</v>
      </c>
      <c r="R1410" s="32"/>
      <c r="S1410" s="32"/>
      <c r="T1410" s="36">
        <v>44658.861122685186</v>
      </c>
      <c r="U1410" s="32"/>
      <c r="V1410" s="32">
        <v>0</v>
      </c>
      <c r="W1410" s="32"/>
      <c r="X1410" s="32"/>
      <c r="Y1410" s="32"/>
      <c r="Z1410" s="32"/>
      <c r="AA1410" s="32"/>
      <c r="AC1410" s="38">
        <f>ABS(M1410-J1410)</f>
        <v>5</v>
      </c>
      <c r="AD1410" s="40"/>
      <c r="AE1410" s="37">
        <v>4</v>
      </c>
      <c r="AF1410" s="37">
        <v>7</v>
      </c>
      <c r="AG1410" s="32"/>
      <c r="AH1410" s="32"/>
      <c r="AI1410" s="32"/>
      <c r="AJ1410" s="37">
        <f>I1410-H1410</f>
        <v>3</v>
      </c>
    </row>
    <row r="1411" spans="1:36" x14ac:dyDescent="0.35">
      <c r="A1411" s="32">
        <v>1934</v>
      </c>
      <c r="B1411" s="32" t="s">
        <v>1559</v>
      </c>
      <c r="C1411" s="32" t="s">
        <v>54</v>
      </c>
      <c r="D1411" s="32" t="s">
        <v>2481</v>
      </c>
      <c r="E1411" s="32" t="s">
        <v>2530</v>
      </c>
      <c r="F1411" s="32" t="str">
        <f t="shared" ref="F1411:F1474" si="47">_xlfn.CONCAT(C1411,"-",E1411)</f>
        <v>Fundraising-Auditor</v>
      </c>
      <c r="G1411" s="32" t="s">
        <v>40</v>
      </c>
      <c r="H1411" s="36">
        <v>45177.30609953704</v>
      </c>
      <c r="I1411" s="36">
        <v>45178.30609953704</v>
      </c>
      <c r="J1411" s="36">
        <f>I1411+AE1411</f>
        <v>45184.30609953704</v>
      </c>
      <c r="K1411" s="36">
        <f>J1411+AF1411</f>
        <v>45201.30609953704</v>
      </c>
      <c r="L1411" s="38" t="s">
        <v>46</v>
      </c>
      <c r="M1411" s="39">
        <v>45194.30609953704</v>
      </c>
      <c r="N1411" s="32" t="s">
        <v>21</v>
      </c>
      <c r="O1411" s="32"/>
      <c r="P1411" s="36">
        <v>45199.30609953704</v>
      </c>
      <c r="Q1411" s="32" t="s">
        <v>21</v>
      </c>
      <c r="R1411" s="32"/>
      <c r="S1411" s="32"/>
      <c r="T1411" s="36">
        <v>45198.30609953704</v>
      </c>
      <c r="U1411" s="32"/>
      <c r="V1411" s="32">
        <v>0</v>
      </c>
      <c r="W1411" s="32"/>
      <c r="X1411" s="32"/>
      <c r="Y1411" s="32"/>
      <c r="Z1411" s="32"/>
      <c r="AA1411" s="32"/>
      <c r="AC1411" s="38">
        <f>ABS(M1411-J1411)</f>
        <v>10</v>
      </c>
      <c r="AD1411" s="40"/>
      <c r="AE1411" s="37">
        <v>6</v>
      </c>
      <c r="AF1411" s="37">
        <v>17</v>
      </c>
      <c r="AG1411" s="32"/>
      <c r="AH1411" s="32"/>
      <c r="AI1411" s="32"/>
      <c r="AJ1411" s="37">
        <f>I1411-H1411</f>
        <v>1</v>
      </c>
    </row>
    <row r="1412" spans="1:36" x14ac:dyDescent="0.35">
      <c r="A1412" s="32">
        <v>1878</v>
      </c>
      <c r="B1412" s="32" t="s">
        <v>2094</v>
      </c>
      <c r="C1412" s="32" t="s">
        <v>54</v>
      </c>
      <c r="D1412" s="32" t="s">
        <v>2481</v>
      </c>
      <c r="E1412" s="32" t="s">
        <v>2530</v>
      </c>
      <c r="F1412" s="32" t="str">
        <f t="shared" si="47"/>
        <v>Fundraising-Auditor</v>
      </c>
      <c r="G1412" s="32" t="s">
        <v>40</v>
      </c>
      <c r="H1412" s="36">
        <v>44579.732974537037</v>
      </c>
      <c r="I1412" s="36">
        <v>44580.732974537037</v>
      </c>
      <c r="J1412" s="36">
        <f>I1412+AE1412</f>
        <v>44581.732974537037</v>
      </c>
      <c r="K1412" s="36">
        <f>J1412+AF1412</f>
        <v>44590.732974537037</v>
      </c>
      <c r="L1412" s="38" t="s">
        <v>46</v>
      </c>
      <c r="M1412" s="39">
        <v>44594.732974537037</v>
      </c>
      <c r="N1412" s="32" t="s">
        <v>48</v>
      </c>
      <c r="O1412" s="32" t="s">
        <v>27</v>
      </c>
      <c r="P1412" s="36"/>
      <c r="Q1412" s="32"/>
      <c r="R1412" s="32"/>
      <c r="S1412" s="32"/>
      <c r="T1412" s="36"/>
      <c r="U1412" s="32"/>
      <c r="V1412" s="32">
        <v>0</v>
      </c>
      <c r="W1412" s="32"/>
      <c r="X1412" s="32"/>
      <c r="Y1412" s="32"/>
      <c r="Z1412" s="32"/>
      <c r="AA1412" s="32" t="s">
        <v>31</v>
      </c>
      <c r="AC1412" s="38">
        <f>ABS(M1412-J1412)</f>
        <v>13</v>
      </c>
      <c r="AD1412" s="40"/>
      <c r="AE1412" s="37">
        <v>1</v>
      </c>
      <c r="AF1412" s="37">
        <v>9</v>
      </c>
      <c r="AG1412" s="32"/>
      <c r="AH1412" s="32"/>
      <c r="AI1412" s="32"/>
      <c r="AJ1412" s="37">
        <f>I1412-H1412</f>
        <v>1</v>
      </c>
    </row>
    <row r="1413" spans="1:36" x14ac:dyDescent="0.35">
      <c r="A1413" s="32">
        <v>1715</v>
      </c>
      <c r="B1413" s="32" t="s">
        <v>2168</v>
      </c>
      <c r="C1413" s="32" t="s">
        <v>54</v>
      </c>
      <c r="D1413" s="32" t="s">
        <v>2481</v>
      </c>
      <c r="E1413" s="32" t="s">
        <v>2530</v>
      </c>
      <c r="F1413" s="32" t="str">
        <f t="shared" si="47"/>
        <v>Fundraising-Auditor</v>
      </c>
      <c r="G1413" s="32" t="s">
        <v>40</v>
      </c>
      <c r="H1413" s="36">
        <v>44563.077685185184</v>
      </c>
      <c r="I1413" s="36">
        <v>44567.077685185184</v>
      </c>
      <c r="J1413" s="36">
        <f>I1413+AE1413</f>
        <v>44568.077685185184</v>
      </c>
      <c r="K1413" s="36">
        <f>J1413+AF1413</f>
        <v>44594.077685185184</v>
      </c>
      <c r="L1413" s="38" t="s">
        <v>46</v>
      </c>
      <c r="M1413" s="39">
        <v>44572.077685185184</v>
      </c>
      <c r="N1413" s="32" t="s">
        <v>48</v>
      </c>
      <c r="O1413" s="32" t="s">
        <v>26</v>
      </c>
      <c r="P1413" s="36"/>
      <c r="Q1413" s="32"/>
      <c r="R1413" s="32"/>
      <c r="S1413" s="32"/>
      <c r="T1413" s="36">
        <v>44574.077685185184</v>
      </c>
      <c r="U1413" s="32"/>
      <c r="V1413" s="32">
        <v>0</v>
      </c>
      <c r="W1413" s="32"/>
      <c r="X1413" s="32"/>
      <c r="Y1413" s="32"/>
      <c r="Z1413" s="32"/>
      <c r="AA1413" s="32" t="s">
        <v>31</v>
      </c>
      <c r="AC1413" s="38">
        <f>ABS(M1413-J1413)</f>
        <v>4</v>
      </c>
      <c r="AD1413" s="40"/>
      <c r="AE1413" s="37">
        <v>1</v>
      </c>
      <c r="AF1413" s="37">
        <v>26</v>
      </c>
      <c r="AG1413" s="32"/>
      <c r="AH1413" s="32"/>
      <c r="AI1413" s="32"/>
      <c r="AJ1413" s="37">
        <f>I1413-H1413</f>
        <v>4</v>
      </c>
    </row>
    <row r="1414" spans="1:36" x14ac:dyDescent="0.35">
      <c r="A1414" s="32">
        <v>1696</v>
      </c>
      <c r="B1414" s="32" t="s">
        <v>1770</v>
      </c>
      <c r="C1414" s="32" t="s">
        <v>54</v>
      </c>
      <c r="D1414" s="32" t="s">
        <v>2481</v>
      </c>
      <c r="E1414" s="32" t="s">
        <v>2530</v>
      </c>
      <c r="F1414" s="32" t="str">
        <f t="shared" si="47"/>
        <v>Fundraising-Auditor</v>
      </c>
      <c r="G1414" s="32" t="s">
        <v>40</v>
      </c>
      <c r="H1414" s="36">
        <v>44985.764687499999</v>
      </c>
      <c r="I1414" s="36">
        <v>44987.764687499999</v>
      </c>
      <c r="J1414" s="36">
        <f>I1414+AE1414</f>
        <v>44989.764687499999</v>
      </c>
      <c r="K1414" s="36">
        <f>J1414+AF1414</f>
        <v>44997.764687499999</v>
      </c>
      <c r="L1414" s="38" t="s">
        <v>46</v>
      </c>
      <c r="M1414" s="39">
        <v>45005.764687499999</v>
      </c>
      <c r="N1414" s="32" t="s">
        <v>48</v>
      </c>
      <c r="O1414" s="32" t="s">
        <v>26</v>
      </c>
      <c r="P1414" s="36"/>
      <c r="Q1414" s="32"/>
      <c r="R1414" s="32"/>
      <c r="S1414" s="32"/>
      <c r="T1414" s="36"/>
      <c r="U1414" s="32"/>
      <c r="V1414" s="32">
        <v>0</v>
      </c>
      <c r="W1414" s="32"/>
      <c r="X1414" s="32"/>
      <c r="Y1414" s="32"/>
      <c r="Z1414" s="32"/>
      <c r="AA1414" s="32" t="s">
        <v>30</v>
      </c>
      <c r="AC1414" s="38">
        <f>ABS(M1414-J1414)</f>
        <v>16</v>
      </c>
      <c r="AD1414" s="40"/>
      <c r="AE1414" s="37">
        <v>2</v>
      </c>
      <c r="AF1414" s="37">
        <v>8</v>
      </c>
      <c r="AG1414" s="32"/>
      <c r="AH1414" s="32"/>
      <c r="AI1414" s="32"/>
      <c r="AJ1414" s="37">
        <f>I1414-H1414</f>
        <v>2</v>
      </c>
    </row>
    <row r="1415" spans="1:36" x14ac:dyDescent="0.35">
      <c r="A1415" s="32">
        <v>1695</v>
      </c>
      <c r="B1415" s="32" t="s">
        <v>2023</v>
      </c>
      <c r="C1415" s="32" t="s">
        <v>54</v>
      </c>
      <c r="D1415" s="32" t="s">
        <v>2481</v>
      </c>
      <c r="E1415" s="32" t="s">
        <v>2530</v>
      </c>
      <c r="F1415" s="32" t="str">
        <f t="shared" si="47"/>
        <v>Fundraising-Auditor</v>
      </c>
      <c r="G1415" s="32" t="s">
        <v>40</v>
      </c>
      <c r="H1415" s="36">
        <v>44981.764687499999</v>
      </c>
      <c r="I1415" s="36">
        <v>44983.764687499999</v>
      </c>
      <c r="J1415" s="36">
        <f>I1415+AE1415</f>
        <v>44989.764687499999</v>
      </c>
      <c r="K1415" s="36">
        <f>J1415+AF1415</f>
        <v>45009.764687499999</v>
      </c>
      <c r="L1415" s="38" t="s">
        <v>46</v>
      </c>
      <c r="M1415" s="39">
        <v>45001.764687499999</v>
      </c>
      <c r="N1415" s="32" t="s">
        <v>48</v>
      </c>
      <c r="O1415" s="32" t="s">
        <v>28</v>
      </c>
      <c r="P1415" s="36"/>
      <c r="Q1415" s="32"/>
      <c r="R1415" s="32"/>
      <c r="S1415" s="32"/>
      <c r="T1415" s="36"/>
      <c r="U1415" s="32"/>
      <c r="V1415" s="32">
        <v>0</v>
      </c>
      <c r="W1415" s="32"/>
      <c r="X1415" s="32"/>
      <c r="Y1415" s="32"/>
      <c r="Z1415" s="32"/>
      <c r="AA1415" s="32" t="s">
        <v>30</v>
      </c>
      <c r="AC1415" s="38">
        <f>ABS(M1415-J1415)</f>
        <v>12</v>
      </c>
      <c r="AD1415" s="40"/>
      <c r="AE1415" s="37">
        <v>6</v>
      </c>
      <c r="AF1415" s="37">
        <v>20</v>
      </c>
      <c r="AG1415" s="32"/>
      <c r="AH1415" s="32"/>
      <c r="AI1415" s="32"/>
      <c r="AJ1415" s="37">
        <f>I1415-H1415</f>
        <v>2</v>
      </c>
    </row>
    <row r="1416" spans="1:36" x14ac:dyDescent="0.35">
      <c r="A1416" s="32">
        <v>1555</v>
      </c>
      <c r="B1416" s="32" t="s">
        <v>2317</v>
      </c>
      <c r="C1416" s="32" t="s">
        <v>54</v>
      </c>
      <c r="D1416" s="32" t="s">
        <v>2481</v>
      </c>
      <c r="E1416" s="32" t="s">
        <v>2530</v>
      </c>
      <c r="F1416" s="32" t="str">
        <f t="shared" si="47"/>
        <v>Fundraising-Auditor</v>
      </c>
      <c r="G1416" s="32" t="s">
        <v>40</v>
      </c>
      <c r="H1416" s="36">
        <v>44897.597222222219</v>
      </c>
      <c r="I1416" s="36">
        <v>44901.597222222219</v>
      </c>
      <c r="J1416" s="36">
        <f>I1416+AE1416</f>
        <v>44907.597222222219</v>
      </c>
      <c r="K1416" s="36">
        <f>J1416+AF1416</f>
        <v>44916.597222222219</v>
      </c>
      <c r="L1416" s="38" t="s">
        <v>46</v>
      </c>
      <c r="M1416" s="39">
        <v>44913.597222222219</v>
      </c>
      <c r="N1416" s="32" t="s">
        <v>48</v>
      </c>
      <c r="O1416" s="32" t="s">
        <v>26</v>
      </c>
      <c r="P1416" s="36"/>
      <c r="Q1416" s="32"/>
      <c r="R1416" s="32"/>
      <c r="S1416" s="32"/>
      <c r="T1416" s="36">
        <v>44915.597222222219</v>
      </c>
      <c r="U1416" s="32"/>
      <c r="V1416" s="32">
        <v>0</v>
      </c>
      <c r="W1416" s="32"/>
      <c r="X1416" s="32"/>
      <c r="Y1416" s="32"/>
      <c r="Z1416" s="32"/>
      <c r="AA1416" s="32" t="s">
        <v>31</v>
      </c>
      <c r="AC1416" s="38">
        <f>ABS(M1416-J1416)</f>
        <v>6</v>
      </c>
      <c r="AD1416" s="40"/>
      <c r="AE1416" s="37">
        <v>6</v>
      </c>
      <c r="AF1416" s="37">
        <v>9</v>
      </c>
      <c r="AG1416" s="32"/>
      <c r="AH1416" s="32"/>
      <c r="AI1416" s="32"/>
      <c r="AJ1416" s="37">
        <f>I1416-H1416</f>
        <v>4</v>
      </c>
    </row>
    <row r="1417" spans="1:36" x14ac:dyDescent="0.35">
      <c r="A1417" s="32">
        <v>1358</v>
      </c>
      <c r="B1417" s="32" t="s">
        <v>2232</v>
      </c>
      <c r="C1417" s="32" t="s">
        <v>54</v>
      </c>
      <c r="D1417" s="32" t="s">
        <v>2481</v>
      </c>
      <c r="E1417" s="32" t="s">
        <v>2530</v>
      </c>
      <c r="F1417" s="32" t="str">
        <f t="shared" si="47"/>
        <v>Fundraising-Auditor</v>
      </c>
      <c r="G1417" s="32" t="s">
        <v>40</v>
      </c>
      <c r="H1417" s="36">
        <v>44767.055451388886</v>
      </c>
      <c r="I1417" s="36">
        <v>44768.055451388886</v>
      </c>
      <c r="J1417" s="36">
        <f>I1417+AE1417</f>
        <v>44771.055451388886</v>
      </c>
      <c r="K1417" s="36">
        <f>J1417+AF1417</f>
        <v>44776.055451388886</v>
      </c>
      <c r="L1417" s="38" t="s">
        <v>46</v>
      </c>
      <c r="M1417" s="39">
        <v>44786.055451388886</v>
      </c>
      <c r="N1417" s="32" t="s">
        <v>48</v>
      </c>
      <c r="O1417" s="32" t="s">
        <v>28</v>
      </c>
      <c r="P1417" s="36"/>
      <c r="Q1417" s="32"/>
      <c r="R1417" s="32"/>
      <c r="S1417" s="32"/>
      <c r="T1417" s="36">
        <v>44788.055451388886</v>
      </c>
      <c r="U1417" s="32"/>
      <c r="V1417" s="32">
        <v>0</v>
      </c>
      <c r="W1417" s="32"/>
      <c r="X1417" s="32"/>
      <c r="Y1417" s="32"/>
      <c r="Z1417" s="32"/>
      <c r="AA1417" s="32" t="s">
        <v>31</v>
      </c>
      <c r="AC1417" s="38">
        <f>ABS(M1417-J1417)</f>
        <v>15</v>
      </c>
      <c r="AD1417" s="40"/>
      <c r="AE1417" s="37">
        <v>3</v>
      </c>
      <c r="AF1417" s="37">
        <v>5</v>
      </c>
      <c r="AG1417" s="32"/>
      <c r="AH1417" s="32"/>
      <c r="AI1417" s="32"/>
      <c r="AJ1417" s="37">
        <f>I1417-H1417</f>
        <v>1</v>
      </c>
    </row>
    <row r="1418" spans="1:36" x14ac:dyDescent="0.35">
      <c r="A1418" s="32">
        <v>1356</v>
      </c>
      <c r="B1418" s="32" t="s">
        <v>2164</v>
      </c>
      <c r="C1418" s="32" t="s">
        <v>54</v>
      </c>
      <c r="D1418" s="32" t="s">
        <v>2481</v>
      </c>
      <c r="E1418" s="32" t="s">
        <v>2530</v>
      </c>
      <c r="F1418" s="32" t="str">
        <f t="shared" si="47"/>
        <v>Fundraising-Auditor</v>
      </c>
      <c r="G1418" s="32" t="s">
        <v>40</v>
      </c>
      <c r="H1418" s="36">
        <v>44768.055451388886</v>
      </c>
      <c r="I1418" s="36">
        <v>44770.055451388886</v>
      </c>
      <c r="J1418" s="36">
        <f>I1418+AE1418</f>
        <v>44771.055451388886</v>
      </c>
      <c r="K1418" s="36">
        <f>J1418+AF1418</f>
        <v>44796.055451388886</v>
      </c>
      <c r="L1418" s="38" t="s">
        <v>46</v>
      </c>
      <c r="M1418" s="39">
        <v>44779.055451388886</v>
      </c>
      <c r="N1418" s="32" t="s">
        <v>48</v>
      </c>
      <c r="O1418" s="32" t="s">
        <v>25</v>
      </c>
      <c r="P1418" s="36"/>
      <c r="Q1418" s="32"/>
      <c r="R1418" s="32"/>
      <c r="S1418" s="32"/>
      <c r="T1418" s="36"/>
      <c r="U1418" s="32"/>
      <c r="V1418" s="32">
        <v>0</v>
      </c>
      <c r="W1418" s="32"/>
      <c r="X1418" s="32"/>
      <c r="Y1418" s="32"/>
      <c r="Z1418" s="32"/>
      <c r="AA1418" s="32" t="s">
        <v>31</v>
      </c>
      <c r="AC1418" s="38">
        <f>ABS(M1418-J1418)</f>
        <v>8</v>
      </c>
      <c r="AD1418" s="40"/>
      <c r="AE1418" s="37">
        <v>1</v>
      </c>
      <c r="AF1418" s="37">
        <v>25</v>
      </c>
      <c r="AG1418" s="32"/>
      <c r="AH1418" s="32"/>
      <c r="AI1418" s="32"/>
      <c r="AJ1418" s="37">
        <f>I1418-H1418</f>
        <v>2</v>
      </c>
    </row>
    <row r="1419" spans="1:36" x14ac:dyDescent="0.35">
      <c r="A1419" s="32">
        <v>1355</v>
      </c>
      <c r="B1419" s="32" t="s">
        <v>2233</v>
      </c>
      <c r="C1419" s="32" t="s">
        <v>54</v>
      </c>
      <c r="D1419" s="32" t="s">
        <v>2481</v>
      </c>
      <c r="E1419" s="32" t="s">
        <v>2530</v>
      </c>
      <c r="F1419" s="32" t="str">
        <f t="shared" si="47"/>
        <v>Fundraising-Auditor</v>
      </c>
      <c r="G1419" s="32" t="s">
        <v>40</v>
      </c>
      <c r="H1419" s="36">
        <v>44766.055451388886</v>
      </c>
      <c r="I1419" s="36">
        <v>44769.055451388886</v>
      </c>
      <c r="J1419" s="36">
        <f>I1419+AE1419</f>
        <v>44771.055451388886</v>
      </c>
      <c r="K1419" s="36">
        <f>J1419+AF1419</f>
        <v>44780.055451388886</v>
      </c>
      <c r="L1419" s="38" t="s">
        <v>46</v>
      </c>
      <c r="M1419" s="39">
        <v>44774.055451388886</v>
      </c>
      <c r="N1419" s="32" t="s">
        <v>48</v>
      </c>
      <c r="O1419" s="32" t="s">
        <v>24</v>
      </c>
      <c r="P1419" s="36"/>
      <c r="Q1419" s="32"/>
      <c r="R1419" s="32"/>
      <c r="S1419" s="32"/>
      <c r="T1419" s="36">
        <v>44775.055451388886</v>
      </c>
      <c r="U1419" s="32"/>
      <c r="V1419" s="32">
        <v>0</v>
      </c>
      <c r="W1419" s="32"/>
      <c r="X1419" s="32"/>
      <c r="Y1419" s="32"/>
      <c r="Z1419" s="32"/>
      <c r="AA1419" s="32" t="s">
        <v>31</v>
      </c>
      <c r="AC1419" s="38">
        <f>ABS(M1419-J1419)</f>
        <v>3</v>
      </c>
      <c r="AD1419" s="40"/>
      <c r="AE1419" s="37">
        <v>2</v>
      </c>
      <c r="AF1419" s="37">
        <v>9</v>
      </c>
      <c r="AG1419" s="32"/>
      <c r="AH1419" s="32"/>
      <c r="AI1419" s="32"/>
      <c r="AJ1419" s="37">
        <f>I1419-H1419</f>
        <v>3</v>
      </c>
    </row>
    <row r="1420" spans="1:36" x14ac:dyDescent="0.35">
      <c r="A1420" s="32">
        <v>1249</v>
      </c>
      <c r="B1420" s="32" t="s">
        <v>2096</v>
      </c>
      <c r="C1420" s="32" t="s">
        <v>54</v>
      </c>
      <c r="D1420" s="32" t="s">
        <v>2481</v>
      </c>
      <c r="E1420" s="32" t="s">
        <v>2530</v>
      </c>
      <c r="F1420" s="32" t="str">
        <f t="shared" si="47"/>
        <v>Fundraising-Auditor</v>
      </c>
      <c r="G1420" s="32" t="s">
        <v>40</v>
      </c>
      <c r="H1420" s="36">
        <v>44735.839942129627</v>
      </c>
      <c r="I1420" s="36">
        <v>44737.839942129627</v>
      </c>
      <c r="J1420" s="36">
        <f>I1420+AE1420</f>
        <v>44741.839942129627</v>
      </c>
      <c r="K1420" s="36">
        <f>J1420+AF1420</f>
        <v>44747.839942129627</v>
      </c>
      <c r="L1420" s="38" t="s">
        <v>46</v>
      </c>
      <c r="M1420" s="39">
        <v>44758.839942129627</v>
      </c>
      <c r="N1420" s="32" t="s">
        <v>48</v>
      </c>
      <c r="O1420" s="32" t="s">
        <v>24</v>
      </c>
      <c r="P1420" s="36"/>
      <c r="Q1420" s="32"/>
      <c r="R1420" s="32"/>
      <c r="S1420" s="32"/>
      <c r="T1420" s="36">
        <v>44762.839942129627</v>
      </c>
      <c r="U1420" s="32"/>
      <c r="V1420" s="32">
        <v>0</v>
      </c>
      <c r="W1420" s="32"/>
      <c r="X1420" s="32"/>
      <c r="Y1420" s="32"/>
      <c r="Z1420" s="32"/>
      <c r="AA1420" s="32" t="s">
        <v>31</v>
      </c>
      <c r="AC1420" s="38">
        <f>ABS(M1420-J1420)</f>
        <v>17</v>
      </c>
      <c r="AD1420" s="40"/>
      <c r="AE1420" s="37">
        <v>4</v>
      </c>
      <c r="AF1420" s="37">
        <v>6</v>
      </c>
      <c r="AG1420" s="32"/>
      <c r="AH1420" s="32"/>
      <c r="AI1420" s="32"/>
      <c r="AJ1420" s="37">
        <f>I1420-H1420</f>
        <v>2</v>
      </c>
    </row>
    <row r="1421" spans="1:36" x14ac:dyDescent="0.35">
      <c r="A1421" s="32">
        <v>1248</v>
      </c>
      <c r="B1421" s="32" t="s">
        <v>1564</v>
      </c>
      <c r="C1421" s="32" t="s">
        <v>54</v>
      </c>
      <c r="D1421" s="32" t="s">
        <v>2481</v>
      </c>
      <c r="E1421" s="32" t="s">
        <v>2530</v>
      </c>
      <c r="F1421" s="32" t="str">
        <f t="shared" si="47"/>
        <v>Fundraising-Auditor</v>
      </c>
      <c r="G1421" s="32" t="s">
        <v>40</v>
      </c>
      <c r="H1421" s="36">
        <v>44738.839942129627</v>
      </c>
      <c r="I1421" s="36">
        <v>44740.839942129627</v>
      </c>
      <c r="J1421" s="36">
        <f>I1421+AE1421</f>
        <v>44741.839942129627</v>
      </c>
      <c r="K1421" s="36">
        <f>J1421+AF1421</f>
        <v>44763.839942129627</v>
      </c>
      <c r="L1421" s="38" t="s">
        <v>46</v>
      </c>
      <c r="M1421" s="39">
        <v>44757.839942129627</v>
      </c>
      <c r="N1421" s="32" t="s">
        <v>21</v>
      </c>
      <c r="O1421" s="32"/>
      <c r="P1421" s="36">
        <v>44762.839942129627</v>
      </c>
      <c r="Q1421" s="32" t="s">
        <v>21</v>
      </c>
      <c r="R1421" s="32"/>
      <c r="S1421" s="32"/>
      <c r="T1421" s="36">
        <v>44758.839942129627</v>
      </c>
      <c r="U1421" s="32"/>
      <c r="V1421" s="32">
        <v>0</v>
      </c>
      <c r="W1421" s="32"/>
      <c r="X1421" s="32"/>
      <c r="Y1421" s="32"/>
      <c r="Z1421" s="32"/>
      <c r="AA1421" s="32"/>
      <c r="AC1421" s="38">
        <f>ABS(M1421-J1421)</f>
        <v>16</v>
      </c>
      <c r="AD1421" s="40"/>
      <c r="AE1421" s="37">
        <v>1</v>
      </c>
      <c r="AF1421" s="37">
        <v>22</v>
      </c>
      <c r="AG1421" s="32"/>
      <c r="AH1421" s="32"/>
      <c r="AI1421" s="32"/>
      <c r="AJ1421" s="37">
        <f>I1421-H1421</f>
        <v>2</v>
      </c>
    </row>
    <row r="1422" spans="1:36" x14ac:dyDescent="0.35">
      <c r="A1422" s="32">
        <v>1221</v>
      </c>
      <c r="B1422" s="32" t="s">
        <v>1766</v>
      </c>
      <c r="C1422" s="32" t="s">
        <v>54</v>
      </c>
      <c r="D1422" s="32" t="s">
        <v>2481</v>
      </c>
      <c r="E1422" s="32" t="s">
        <v>2530</v>
      </c>
      <c r="F1422" s="32" t="str">
        <f t="shared" si="47"/>
        <v>Fundraising-Auditor</v>
      </c>
      <c r="G1422" s="32" t="s">
        <v>40</v>
      </c>
      <c r="H1422" s="36">
        <v>44735.14203703704</v>
      </c>
      <c r="I1422" s="36">
        <v>44739.14203703704</v>
      </c>
      <c r="J1422" s="36">
        <f>I1422+AE1422</f>
        <v>44741.14203703704</v>
      </c>
      <c r="K1422" s="36">
        <f>J1422+AF1422</f>
        <v>44746.14203703704</v>
      </c>
      <c r="L1422" s="38" t="s">
        <v>46</v>
      </c>
      <c r="M1422" s="39">
        <v>44753.14203703704</v>
      </c>
      <c r="N1422" s="32" t="s">
        <v>48</v>
      </c>
      <c r="O1422" s="32" t="s">
        <v>25</v>
      </c>
      <c r="P1422" s="36"/>
      <c r="Q1422" s="32"/>
      <c r="R1422" s="32"/>
      <c r="S1422" s="32"/>
      <c r="T1422" s="36">
        <v>44755.14203703704</v>
      </c>
      <c r="U1422" s="32"/>
      <c r="V1422" s="32">
        <v>0</v>
      </c>
      <c r="W1422" s="32"/>
      <c r="X1422" s="32"/>
      <c r="Y1422" s="32"/>
      <c r="Z1422" s="32"/>
      <c r="AA1422" s="32" t="s">
        <v>30</v>
      </c>
      <c r="AC1422" s="38">
        <f>ABS(M1422-J1422)</f>
        <v>12</v>
      </c>
      <c r="AD1422" s="40"/>
      <c r="AE1422" s="37">
        <v>2</v>
      </c>
      <c r="AF1422" s="37">
        <v>5</v>
      </c>
      <c r="AG1422" s="32"/>
      <c r="AH1422" s="32"/>
      <c r="AI1422" s="32"/>
      <c r="AJ1422" s="37">
        <f>I1422-H1422</f>
        <v>4</v>
      </c>
    </row>
    <row r="1423" spans="1:36" x14ac:dyDescent="0.35">
      <c r="A1423" s="32">
        <v>1204</v>
      </c>
      <c r="B1423" s="32" t="s">
        <v>2319</v>
      </c>
      <c r="C1423" s="32" t="s">
        <v>54</v>
      </c>
      <c r="D1423" s="32" t="s">
        <v>2481</v>
      </c>
      <c r="E1423" s="32" t="s">
        <v>2530</v>
      </c>
      <c r="F1423" s="32" t="str">
        <f t="shared" si="47"/>
        <v>Fundraising-Auditor</v>
      </c>
      <c r="G1423" s="32" t="s">
        <v>40</v>
      </c>
      <c r="H1423" s="36">
        <v>44768.205266203702</v>
      </c>
      <c r="I1423" s="36">
        <v>44769.205266203702</v>
      </c>
      <c r="J1423" s="36">
        <f>I1423+AE1423</f>
        <v>44770.205266203702</v>
      </c>
      <c r="K1423" s="36">
        <f>J1423+AF1423</f>
        <v>44796.205266203702</v>
      </c>
      <c r="L1423" s="38" t="s">
        <v>46</v>
      </c>
      <c r="M1423" s="39">
        <v>44784.205266203702</v>
      </c>
      <c r="N1423" s="32" t="s">
        <v>48</v>
      </c>
      <c r="O1423" s="32" t="s">
        <v>26</v>
      </c>
      <c r="P1423" s="36"/>
      <c r="Q1423" s="32"/>
      <c r="R1423" s="32"/>
      <c r="S1423" s="32"/>
      <c r="T1423" s="36"/>
      <c r="U1423" s="32"/>
      <c r="V1423" s="32">
        <v>0</v>
      </c>
      <c r="W1423" s="32"/>
      <c r="X1423" s="32"/>
      <c r="Y1423" s="32"/>
      <c r="Z1423" s="32"/>
      <c r="AA1423" s="32" t="s">
        <v>31</v>
      </c>
      <c r="AC1423" s="38">
        <f>ABS(M1423-J1423)</f>
        <v>14</v>
      </c>
      <c r="AD1423" s="40"/>
      <c r="AE1423" s="37">
        <v>1</v>
      </c>
      <c r="AF1423" s="37">
        <v>26</v>
      </c>
      <c r="AG1423" s="32"/>
      <c r="AH1423" s="32"/>
      <c r="AI1423" s="32"/>
      <c r="AJ1423" s="37">
        <f>I1423-H1423</f>
        <v>1</v>
      </c>
    </row>
    <row r="1424" spans="1:36" x14ac:dyDescent="0.35">
      <c r="A1424" s="32">
        <v>1195</v>
      </c>
      <c r="B1424" s="32" t="s">
        <v>1943</v>
      </c>
      <c r="C1424" s="32" t="s">
        <v>54</v>
      </c>
      <c r="D1424" s="32" t="s">
        <v>2481</v>
      </c>
      <c r="E1424" s="32" t="s">
        <v>2530</v>
      </c>
      <c r="F1424" s="32" t="str">
        <f t="shared" si="47"/>
        <v>Fundraising-Auditor</v>
      </c>
      <c r="G1424" s="32" t="s">
        <v>40</v>
      </c>
      <c r="H1424" s="36">
        <v>44764.966006944444</v>
      </c>
      <c r="I1424" s="36">
        <v>44768.966006944444</v>
      </c>
      <c r="J1424" s="36">
        <f>I1424+AE1424</f>
        <v>44771.966006944444</v>
      </c>
      <c r="K1424" s="36">
        <f>J1424+AF1424</f>
        <v>44776.966006944444</v>
      </c>
      <c r="L1424" s="38" t="s">
        <v>46</v>
      </c>
      <c r="M1424" s="39">
        <v>44780.966006944444</v>
      </c>
      <c r="N1424" s="32" t="s">
        <v>48</v>
      </c>
      <c r="O1424" s="32" t="s">
        <v>28</v>
      </c>
      <c r="P1424" s="36"/>
      <c r="Q1424" s="32"/>
      <c r="R1424" s="32"/>
      <c r="S1424" s="32"/>
      <c r="T1424" s="36">
        <v>44783.966006944444</v>
      </c>
      <c r="U1424" s="32"/>
      <c r="V1424" s="32">
        <v>0</v>
      </c>
      <c r="W1424" s="32"/>
      <c r="X1424" s="32"/>
      <c r="Y1424" s="32"/>
      <c r="Z1424" s="32"/>
      <c r="AA1424" s="32" t="s">
        <v>30</v>
      </c>
      <c r="AC1424" s="38">
        <f>ABS(M1424-J1424)</f>
        <v>9</v>
      </c>
      <c r="AD1424" s="40"/>
      <c r="AE1424" s="37">
        <v>3</v>
      </c>
      <c r="AF1424" s="37">
        <v>5</v>
      </c>
      <c r="AG1424" s="32"/>
      <c r="AH1424" s="32"/>
      <c r="AI1424" s="32"/>
      <c r="AJ1424" s="37">
        <f>I1424-H1424</f>
        <v>4</v>
      </c>
    </row>
    <row r="1425" spans="1:38" x14ac:dyDescent="0.35">
      <c r="A1425" s="32">
        <v>1180</v>
      </c>
      <c r="B1425" s="32" t="s">
        <v>1725</v>
      </c>
      <c r="C1425" s="32" t="s">
        <v>54</v>
      </c>
      <c r="D1425" s="32" t="s">
        <v>2481</v>
      </c>
      <c r="E1425" s="32" t="s">
        <v>2530</v>
      </c>
      <c r="F1425" s="32" t="str">
        <f t="shared" si="47"/>
        <v>Fundraising-Auditor</v>
      </c>
      <c r="G1425" s="32" t="s">
        <v>40</v>
      </c>
      <c r="H1425" s="36">
        <v>45062.041770833333</v>
      </c>
      <c r="I1425" s="36">
        <v>45064.041770833333</v>
      </c>
      <c r="J1425" s="36">
        <f>I1425+AE1425</f>
        <v>45066.041770833333</v>
      </c>
      <c r="K1425" s="36">
        <f>J1425+AF1425</f>
        <v>45078.041770833333</v>
      </c>
      <c r="L1425" s="38" t="s">
        <v>46</v>
      </c>
      <c r="M1425" s="39">
        <v>45076.041770833333</v>
      </c>
      <c r="N1425" s="32" t="s">
        <v>22</v>
      </c>
      <c r="O1425" s="32"/>
      <c r="P1425" s="36">
        <v>45078.041770833333</v>
      </c>
      <c r="Q1425" s="32" t="s">
        <v>22</v>
      </c>
      <c r="R1425" s="32"/>
      <c r="S1425" s="32"/>
      <c r="T1425" s="36">
        <v>45077.041770833333</v>
      </c>
      <c r="U1425" s="32"/>
      <c r="V1425" s="32">
        <v>0</v>
      </c>
      <c r="W1425" s="32"/>
      <c r="X1425" s="32"/>
      <c r="Y1425" s="32"/>
      <c r="Z1425" s="32"/>
      <c r="AA1425" s="32"/>
      <c r="AC1425" s="38">
        <f>ABS(M1425-J1425)</f>
        <v>10</v>
      </c>
      <c r="AD1425" s="40"/>
      <c r="AE1425" s="37">
        <v>2</v>
      </c>
      <c r="AF1425" s="37">
        <v>12</v>
      </c>
      <c r="AG1425" s="32"/>
      <c r="AH1425" s="32"/>
      <c r="AI1425" s="32"/>
      <c r="AJ1425" s="37">
        <f>I1425-H1425</f>
        <v>2</v>
      </c>
    </row>
    <row r="1426" spans="1:38" x14ac:dyDescent="0.35">
      <c r="A1426" s="32">
        <v>1173</v>
      </c>
      <c r="B1426" s="32" t="s">
        <v>1560</v>
      </c>
      <c r="C1426" s="32" t="s">
        <v>54</v>
      </c>
      <c r="D1426" s="32" t="s">
        <v>2481</v>
      </c>
      <c r="E1426" s="32" t="s">
        <v>2530</v>
      </c>
      <c r="F1426" s="32" t="str">
        <f t="shared" si="47"/>
        <v>Fundraising-Auditor</v>
      </c>
      <c r="G1426" s="32" t="s">
        <v>40</v>
      </c>
      <c r="H1426" s="36">
        <v>45057.041770833333</v>
      </c>
      <c r="I1426" s="36">
        <v>45060.041770833333</v>
      </c>
      <c r="J1426" s="36">
        <f>I1426+AE1426</f>
        <v>45066.041770833333</v>
      </c>
      <c r="K1426" s="36">
        <f>J1426+AF1426</f>
        <v>45092.041770833333</v>
      </c>
      <c r="L1426" s="38" t="s">
        <v>46</v>
      </c>
      <c r="M1426" s="39">
        <v>45083.041770833333</v>
      </c>
      <c r="N1426" s="32" t="s">
        <v>21</v>
      </c>
      <c r="O1426" s="32"/>
      <c r="P1426" s="36">
        <v>45086.041770833333</v>
      </c>
      <c r="Q1426" s="32" t="s">
        <v>21</v>
      </c>
      <c r="R1426" s="32"/>
      <c r="S1426" s="32"/>
      <c r="T1426" s="36">
        <v>45085.041770833333</v>
      </c>
      <c r="U1426" s="32"/>
      <c r="V1426" s="32">
        <v>0</v>
      </c>
      <c r="W1426" s="32"/>
      <c r="X1426" s="32"/>
      <c r="Y1426" s="32"/>
      <c r="Z1426" s="32"/>
      <c r="AA1426" s="32"/>
      <c r="AC1426" s="38">
        <f>ABS(M1426-J1426)</f>
        <v>17</v>
      </c>
      <c r="AD1426" s="40"/>
      <c r="AE1426" s="37">
        <v>6</v>
      </c>
      <c r="AF1426" s="37">
        <v>26</v>
      </c>
      <c r="AG1426" s="32"/>
      <c r="AH1426" s="32"/>
      <c r="AI1426" s="32"/>
      <c r="AJ1426" s="37">
        <f>I1426-H1426</f>
        <v>3</v>
      </c>
    </row>
    <row r="1427" spans="1:38" x14ac:dyDescent="0.35">
      <c r="A1427" s="32">
        <v>1109</v>
      </c>
      <c r="B1427" s="32" t="s">
        <v>2007</v>
      </c>
      <c r="C1427" s="32" t="s">
        <v>54</v>
      </c>
      <c r="D1427" s="32" t="s">
        <v>2481</v>
      </c>
      <c r="E1427" s="32" t="s">
        <v>2530</v>
      </c>
      <c r="F1427" s="32" t="str">
        <f t="shared" si="47"/>
        <v>Fundraising-Auditor</v>
      </c>
      <c r="G1427" s="32" t="s">
        <v>40</v>
      </c>
      <c r="H1427" s="36">
        <v>44675.953865740739</v>
      </c>
      <c r="I1427" s="36">
        <v>44677.953865740739</v>
      </c>
      <c r="J1427" s="36">
        <f>I1427+AE1427</f>
        <v>44681.953865740739</v>
      </c>
      <c r="K1427" s="36">
        <f>J1427+AF1427</f>
        <v>44691.953865740739</v>
      </c>
      <c r="L1427" s="38" t="s">
        <v>46</v>
      </c>
      <c r="M1427" s="39">
        <v>44682.953865740739</v>
      </c>
      <c r="N1427" s="32" t="s">
        <v>48</v>
      </c>
      <c r="O1427" s="32" t="s">
        <v>24</v>
      </c>
      <c r="P1427" s="36"/>
      <c r="Q1427" s="32"/>
      <c r="R1427" s="32"/>
      <c r="S1427" s="32"/>
      <c r="T1427" s="36">
        <v>44684.953865740739</v>
      </c>
      <c r="U1427" s="32"/>
      <c r="V1427" s="32">
        <v>0</v>
      </c>
      <c r="W1427" s="32"/>
      <c r="X1427" s="32"/>
      <c r="Y1427" s="32"/>
      <c r="Z1427" s="32"/>
      <c r="AA1427" s="32" t="s">
        <v>30</v>
      </c>
      <c r="AC1427" s="38">
        <f>ABS(M1427-J1427)</f>
        <v>1</v>
      </c>
      <c r="AD1427" s="40"/>
      <c r="AE1427" s="37">
        <v>4</v>
      </c>
      <c r="AF1427" s="37">
        <v>10</v>
      </c>
      <c r="AG1427" s="32"/>
      <c r="AH1427" s="32"/>
      <c r="AI1427" s="32"/>
      <c r="AJ1427" s="37">
        <f>I1427-H1427</f>
        <v>2</v>
      </c>
    </row>
    <row r="1428" spans="1:38" x14ac:dyDescent="0.35">
      <c r="A1428" s="32">
        <v>1075</v>
      </c>
      <c r="B1428" s="32" t="s">
        <v>1528</v>
      </c>
      <c r="C1428" s="32" t="s">
        <v>54</v>
      </c>
      <c r="D1428" s="32" t="s">
        <v>2481</v>
      </c>
      <c r="E1428" s="32" t="s">
        <v>2530</v>
      </c>
      <c r="F1428" s="32" t="str">
        <f t="shared" si="47"/>
        <v>Fundraising-Auditor</v>
      </c>
      <c r="G1428" s="32" t="s">
        <v>40</v>
      </c>
      <c r="H1428" s="36">
        <v>44604.990740740737</v>
      </c>
      <c r="I1428" s="36">
        <v>44605.990740740737</v>
      </c>
      <c r="J1428" s="36">
        <f>I1428+AE1428</f>
        <v>44607.990740740737</v>
      </c>
      <c r="K1428" s="36">
        <f>J1428+AF1428</f>
        <v>44623.990740740737</v>
      </c>
      <c r="L1428" s="38" t="s">
        <v>46</v>
      </c>
      <c r="M1428" s="39">
        <v>44621.990740740737</v>
      </c>
      <c r="N1428" s="32" t="s">
        <v>21</v>
      </c>
      <c r="O1428" s="32"/>
      <c r="P1428" s="36">
        <v>44628.990740740737</v>
      </c>
      <c r="Q1428" s="32" t="s">
        <v>21</v>
      </c>
      <c r="R1428" s="32"/>
      <c r="S1428" s="32"/>
      <c r="T1428" s="36">
        <v>44624.990740740737</v>
      </c>
      <c r="U1428" s="32"/>
      <c r="V1428" s="32">
        <v>0</v>
      </c>
      <c r="W1428" s="32"/>
      <c r="X1428" s="32"/>
      <c r="Y1428" s="32"/>
      <c r="Z1428" s="32"/>
      <c r="AA1428" s="32"/>
      <c r="AC1428" s="38">
        <f>ABS(M1428-J1428)</f>
        <v>14</v>
      </c>
      <c r="AD1428" s="40"/>
      <c r="AE1428" s="37">
        <v>2</v>
      </c>
      <c r="AF1428" s="37">
        <v>16</v>
      </c>
      <c r="AG1428" s="32"/>
      <c r="AH1428" s="32"/>
      <c r="AI1428" s="32"/>
      <c r="AJ1428" s="37">
        <f>I1428-H1428</f>
        <v>1</v>
      </c>
    </row>
    <row r="1429" spans="1:38" x14ac:dyDescent="0.35">
      <c r="A1429" s="32">
        <v>1071</v>
      </c>
      <c r="B1429" s="32" t="s">
        <v>1433</v>
      </c>
      <c r="C1429" s="32" t="s">
        <v>54</v>
      </c>
      <c r="D1429" s="32" t="s">
        <v>2481</v>
      </c>
      <c r="E1429" s="32" t="s">
        <v>2530</v>
      </c>
      <c r="F1429" s="32" t="str">
        <f t="shared" si="47"/>
        <v>Fundraising-Auditor</v>
      </c>
      <c r="G1429" s="32" t="s">
        <v>40</v>
      </c>
      <c r="H1429" s="36">
        <v>44597.990740740737</v>
      </c>
      <c r="I1429" s="36">
        <v>44601.990740740737</v>
      </c>
      <c r="J1429" s="36">
        <f>I1429+AE1429</f>
        <v>44607.990740740737</v>
      </c>
      <c r="K1429" s="36">
        <f>J1429+AF1429</f>
        <v>44633.990740740737</v>
      </c>
      <c r="L1429" s="38" t="s">
        <v>46</v>
      </c>
      <c r="M1429" s="39">
        <v>44620.990740740737</v>
      </c>
      <c r="N1429" s="32" t="s">
        <v>20</v>
      </c>
      <c r="O1429" s="32"/>
      <c r="P1429" s="36">
        <v>44628.990740740737</v>
      </c>
      <c r="Q1429" s="32" t="s">
        <v>20</v>
      </c>
      <c r="R1429" s="36">
        <v>44621.990740740737</v>
      </c>
      <c r="S1429" s="36">
        <v>44622.990740740737</v>
      </c>
      <c r="T1429" s="36">
        <v>44624.990740740737</v>
      </c>
      <c r="U1429" s="36">
        <v>44627.990740740737</v>
      </c>
      <c r="V1429" s="41">
        <v>1</v>
      </c>
      <c r="W1429" s="36">
        <v>44629.990740740737</v>
      </c>
      <c r="X1429" s="36">
        <v>44631.990740740737</v>
      </c>
      <c r="Y1429" s="36">
        <v>44633.990740740737</v>
      </c>
      <c r="Z1429" s="32"/>
      <c r="AA1429" s="32"/>
      <c r="AB1429" s="5">
        <v>44655.990740740737</v>
      </c>
      <c r="AC1429" s="38">
        <f>ABS(M1429-J1429)</f>
        <v>13</v>
      </c>
      <c r="AD1429" s="37">
        <f>U1429-H1429</f>
        <v>30</v>
      </c>
      <c r="AE1429" s="37">
        <v>6</v>
      </c>
      <c r="AF1429" s="37">
        <v>26</v>
      </c>
      <c r="AG1429" s="32">
        <v>137</v>
      </c>
      <c r="AH1429" s="41">
        <f>W1429-U1429</f>
        <v>2</v>
      </c>
      <c r="AI1429" s="42">
        <f>U1429-M1429</f>
        <v>7</v>
      </c>
      <c r="AJ1429" s="37">
        <f>I1429-H1429</f>
        <v>4</v>
      </c>
      <c r="AK1429">
        <f>AB1429-U1429</f>
        <v>28</v>
      </c>
      <c r="AL1429" s="11">
        <f>Y1429-X1429</f>
        <v>2</v>
      </c>
    </row>
    <row r="1430" spans="1:38" x14ac:dyDescent="0.35">
      <c r="A1430" s="32">
        <v>2849</v>
      </c>
      <c r="B1430" s="32" t="s">
        <v>2077</v>
      </c>
      <c r="C1430" s="32" t="s">
        <v>49</v>
      </c>
      <c r="D1430" s="32" t="s">
        <v>2495</v>
      </c>
      <c r="E1430" s="32" t="s">
        <v>2537</v>
      </c>
      <c r="F1430" s="32" t="str">
        <f t="shared" si="47"/>
        <v>Finance-Senior Manager</v>
      </c>
      <c r="G1430" s="32" t="s">
        <v>44</v>
      </c>
      <c r="H1430" s="36">
        <v>44655.443379629629</v>
      </c>
      <c r="I1430" s="36">
        <v>44656.443379629629</v>
      </c>
      <c r="J1430" s="36">
        <f>I1430+AE1430</f>
        <v>44658.443379629629</v>
      </c>
      <c r="K1430" s="36">
        <f>J1430+AF1430</f>
        <v>44728.443379629629</v>
      </c>
      <c r="L1430" s="38" t="s">
        <v>46</v>
      </c>
      <c r="M1430" s="39">
        <v>44668.443379629629</v>
      </c>
      <c r="N1430" s="32" t="s">
        <v>48</v>
      </c>
      <c r="O1430" s="32" t="s">
        <v>25</v>
      </c>
      <c r="P1430" s="36"/>
      <c r="Q1430" s="32"/>
      <c r="R1430" s="32"/>
      <c r="S1430" s="32"/>
      <c r="T1430" s="36">
        <v>44670.443379629629</v>
      </c>
      <c r="U1430" s="32"/>
      <c r="V1430" s="32">
        <v>0</v>
      </c>
      <c r="W1430" s="32"/>
      <c r="X1430" s="32"/>
      <c r="Y1430" s="32"/>
      <c r="Z1430" s="32"/>
      <c r="AA1430" s="32" t="s">
        <v>30</v>
      </c>
      <c r="AC1430" s="38">
        <f>ABS(M1430-J1430)</f>
        <v>10</v>
      </c>
      <c r="AD1430" s="40"/>
      <c r="AE1430" s="37">
        <v>2</v>
      </c>
      <c r="AF1430" s="37">
        <v>70</v>
      </c>
      <c r="AG1430" s="32"/>
      <c r="AH1430" s="32"/>
      <c r="AI1430" s="32"/>
      <c r="AJ1430" s="37">
        <f>I1430-H1430</f>
        <v>1</v>
      </c>
    </row>
    <row r="1431" spans="1:38" x14ac:dyDescent="0.35">
      <c r="A1431" s="32">
        <v>2772</v>
      </c>
      <c r="B1431" s="32" t="s">
        <v>1930</v>
      </c>
      <c r="C1431" s="32" t="s">
        <v>49</v>
      </c>
      <c r="D1431" s="32" t="s">
        <v>2495</v>
      </c>
      <c r="E1431" s="32" t="s">
        <v>2537</v>
      </c>
      <c r="F1431" s="32" t="str">
        <f t="shared" si="47"/>
        <v>Finance-Senior Manager</v>
      </c>
      <c r="G1431" s="32" t="s">
        <v>44</v>
      </c>
      <c r="H1431" s="36">
        <v>44684.777986111112</v>
      </c>
      <c r="I1431" s="36">
        <v>44686.777986111112</v>
      </c>
      <c r="J1431" s="36">
        <f>I1431+AE1431</f>
        <v>44689.777986111112</v>
      </c>
      <c r="K1431" s="36">
        <f>J1431+AF1431</f>
        <v>44695.777986111112</v>
      </c>
      <c r="L1431" s="38" t="s">
        <v>46</v>
      </c>
      <c r="M1431" s="39">
        <v>44693.777986111112</v>
      </c>
      <c r="N1431" s="32" t="s">
        <v>48</v>
      </c>
      <c r="O1431" s="32" t="s">
        <v>28</v>
      </c>
      <c r="P1431" s="36"/>
      <c r="Q1431" s="32"/>
      <c r="R1431" s="32"/>
      <c r="S1431" s="32"/>
      <c r="T1431" s="36"/>
      <c r="U1431" s="32"/>
      <c r="V1431" s="32">
        <v>0</v>
      </c>
      <c r="W1431" s="32"/>
      <c r="X1431" s="32"/>
      <c r="Y1431" s="32"/>
      <c r="Z1431" s="32"/>
      <c r="AA1431" s="32" t="s">
        <v>30</v>
      </c>
      <c r="AC1431" s="38">
        <f>ABS(M1431-J1431)</f>
        <v>4</v>
      </c>
      <c r="AD1431" s="40"/>
      <c r="AE1431" s="37">
        <v>3</v>
      </c>
      <c r="AF1431" s="37">
        <v>6</v>
      </c>
      <c r="AG1431" s="32"/>
      <c r="AH1431" s="32"/>
      <c r="AI1431" s="32"/>
      <c r="AJ1431" s="37">
        <f>I1431-H1431</f>
        <v>2</v>
      </c>
    </row>
    <row r="1432" spans="1:38" x14ac:dyDescent="0.35">
      <c r="A1432" s="32">
        <v>2690</v>
      </c>
      <c r="B1432" s="32" t="s">
        <v>2005</v>
      </c>
      <c r="C1432" s="32" t="s">
        <v>49</v>
      </c>
      <c r="D1432" s="32" t="s">
        <v>2495</v>
      </c>
      <c r="E1432" s="32" t="s">
        <v>2537</v>
      </c>
      <c r="F1432" s="32" t="str">
        <f t="shared" si="47"/>
        <v>Finance-Senior Manager</v>
      </c>
      <c r="G1432" s="32" t="s">
        <v>44</v>
      </c>
      <c r="H1432" s="36">
        <v>45134.716412037036</v>
      </c>
      <c r="I1432" s="36">
        <v>45137.716412037036</v>
      </c>
      <c r="J1432" s="36">
        <f>I1432+AE1432</f>
        <v>45142.716412037036</v>
      </c>
      <c r="K1432" s="36">
        <f>J1432+AF1432</f>
        <v>45152.716412037036</v>
      </c>
      <c r="L1432" s="38" t="s">
        <v>46</v>
      </c>
      <c r="M1432" s="39">
        <v>45160.716412037036</v>
      </c>
      <c r="N1432" s="32" t="s">
        <v>48</v>
      </c>
      <c r="O1432" s="32" t="s">
        <v>26</v>
      </c>
      <c r="P1432" s="36"/>
      <c r="Q1432" s="32"/>
      <c r="R1432" s="32"/>
      <c r="S1432" s="32"/>
      <c r="T1432" s="36"/>
      <c r="U1432" s="32"/>
      <c r="V1432" s="32">
        <v>0</v>
      </c>
      <c r="W1432" s="32"/>
      <c r="X1432" s="32"/>
      <c r="Y1432" s="32"/>
      <c r="Z1432" s="32"/>
      <c r="AA1432" s="32" t="s">
        <v>30</v>
      </c>
      <c r="AC1432" s="38">
        <f>ABS(M1432-J1432)</f>
        <v>18</v>
      </c>
      <c r="AD1432" s="40"/>
      <c r="AE1432" s="37">
        <v>5</v>
      </c>
      <c r="AF1432" s="37">
        <v>10</v>
      </c>
      <c r="AG1432" s="32"/>
      <c r="AH1432" s="32"/>
      <c r="AI1432" s="32"/>
      <c r="AJ1432" s="37">
        <f>I1432-H1432</f>
        <v>3</v>
      </c>
    </row>
    <row r="1433" spans="1:38" x14ac:dyDescent="0.35">
      <c r="A1433" s="32">
        <v>2685</v>
      </c>
      <c r="B1433" s="32" t="s">
        <v>2073</v>
      </c>
      <c r="C1433" s="32" t="s">
        <v>49</v>
      </c>
      <c r="D1433" s="32" t="s">
        <v>2495</v>
      </c>
      <c r="E1433" s="32" t="s">
        <v>2537</v>
      </c>
      <c r="F1433" s="32" t="str">
        <f t="shared" si="47"/>
        <v>Finance-Senior Manager</v>
      </c>
      <c r="G1433" s="32" t="s">
        <v>44</v>
      </c>
      <c r="H1433" s="36">
        <v>45137.716412037036</v>
      </c>
      <c r="I1433" s="36">
        <v>45141.716412037036</v>
      </c>
      <c r="J1433" s="36">
        <f>I1433+AE1433</f>
        <v>45142.716412037036</v>
      </c>
      <c r="K1433" s="36">
        <f>J1433+AF1433</f>
        <v>45167.716412037036</v>
      </c>
      <c r="L1433" s="38" t="s">
        <v>46</v>
      </c>
      <c r="M1433" s="39">
        <v>45154.716412037036</v>
      </c>
      <c r="N1433" s="32" t="s">
        <v>48</v>
      </c>
      <c r="O1433" s="32" t="s">
        <v>27</v>
      </c>
      <c r="P1433" s="36"/>
      <c r="Q1433" s="32"/>
      <c r="R1433" s="32"/>
      <c r="S1433" s="32"/>
      <c r="T1433" s="36"/>
      <c r="U1433" s="32"/>
      <c r="V1433" s="32">
        <v>0</v>
      </c>
      <c r="W1433" s="32"/>
      <c r="X1433" s="32"/>
      <c r="Y1433" s="32"/>
      <c r="Z1433" s="32"/>
      <c r="AA1433" s="32" t="s">
        <v>30</v>
      </c>
      <c r="AC1433" s="38">
        <f>ABS(M1433-J1433)</f>
        <v>12</v>
      </c>
      <c r="AD1433" s="40"/>
      <c r="AE1433" s="37">
        <v>1</v>
      </c>
      <c r="AF1433" s="37">
        <v>25</v>
      </c>
      <c r="AG1433" s="32"/>
      <c r="AH1433" s="32"/>
      <c r="AI1433" s="32"/>
      <c r="AJ1433" s="37">
        <f>I1433-H1433</f>
        <v>4</v>
      </c>
    </row>
    <row r="1434" spans="1:38" x14ac:dyDescent="0.35">
      <c r="A1434" s="32">
        <v>2323</v>
      </c>
      <c r="B1434" s="32" t="s">
        <v>2004</v>
      </c>
      <c r="C1434" s="32" t="s">
        <v>49</v>
      </c>
      <c r="D1434" s="32" t="s">
        <v>2495</v>
      </c>
      <c r="E1434" s="32" t="s">
        <v>2537</v>
      </c>
      <c r="F1434" s="32" t="str">
        <f t="shared" si="47"/>
        <v>Finance-Senior Manager</v>
      </c>
      <c r="G1434" s="32" t="s">
        <v>44</v>
      </c>
      <c r="H1434" s="36">
        <v>44597.265613425923</v>
      </c>
      <c r="I1434" s="36">
        <v>44598.265613425923</v>
      </c>
      <c r="J1434" s="36">
        <f>I1434+AE1434</f>
        <v>44603.265613425923</v>
      </c>
      <c r="K1434" s="36">
        <f>J1434+AF1434</f>
        <v>44619.265613425923</v>
      </c>
      <c r="L1434" s="38" t="s">
        <v>46</v>
      </c>
      <c r="M1434" s="39">
        <v>44617.265613425923</v>
      </c>
      <c r="N1434" s="32" t="s">
        <v>48</v>
      </c>
      <c r="O1434" s="32" t="s">
        <v>24</v>
      </c>
      <c r="P1434" s="36"/>
      <c r="Q1434" s="32"/>
      <c r="R1434" s="32"/>
      <c r="S1434" s="32"/>
      <c r="T1434" s="36"/>
      <c r="U1434" s="32"/>
      <c r="V1434" s="32">
        <v>0</v>
      </c>
      <c r="W1434" s="32"/>
      <c r="X1434" s="32"/>
      <c r="Y1434" s="32"/>
      <c r="Z1434" s="32"/>
      <c r="AA1434" s="32" t="s">
        <v>30</v>
      </c>
      <c r="AC1434" s="38">
        <f>ABS(M1434-J1434)</f>
        <v>14</v>
      </c>
      <c r="AD1434" s="40"/>
      <c r="AE1434" s="37">
        <v>5</v>
      </c>
      <c r="AF1434" s="37">
        <v>16</v>
      </c>
      <c r="AG1434" s="32"/>
      <c r="AH1434" s="32"/>
      <c r="AI1434" s="32"/>
      <c r="AJ1434" s="37">
        <f>I1434-H1434</f>
        <v>1</v>
      </c>
    </row>
    <row r="1435" spans="1:38" x14ac:dyDescent="0.35">
      <c r="A1435" s="32">
        <v>2278</v>
      </c>
      <c r="B1435" s="32" t="s">
        <v>2451</v>
      </c>
      <c r="C1435" s="32" t="s">
        <v>49</v>
      </c>
      <c r="D1435" s="32" t="s">
        <v>2495</v>
      </c>
      <c r="E1435" s="32" t="s">
        <v>2537</v>
      </c>
      <c r="F1435" s="32" t="str">
        <f t="shared" si="47"/>
        <v>Finance-Senior Manager</v>
      </c>
      <c r="G1435" s="32" t="s">
        <v>44</v>
      </c>
      <c r="H1435" s="36">
        <v>45165.90388888889</v>
      </c>
      <c r="I1435" s="36">
        <v>45166.90388888889</v>
      </c>
      <c r="J1435" s="36">
        <f>I1435+AE1435</f>
        <v>45171.90388888889</v>
      </c>
      <c r="K1435" s="36">
        <f>J1435+AF1435</f>
        <v>45199.90388888889</v>
      </c>
      <c r="L1435" s="38" t="s">
        <v>46</v>
      </c>
      <c r="M1435" s="39">
        <v>45175.90388888889</v>
      </c>
      <c r="N1435" s="32" t="s">
        <v>48</v>
      </c>
      <c r="O1435" s="32" t="s">
        <v>27</v>
      </c>
      <c r="P1435" s="36"/>
      <c r="Q1435" s="32"/>
      <c r="R1435" s="32"/>
      <c r="S1435" s="32"/>
      <c r="T1435" s="36">
        <v>45178.90388888889</v>
      </c>
      <c r="U1435" s="32"/>
      <c r="V1435" s="32">
        <v>0</v>
      </c>
      <c r="W1435" s="32"/>
      <c r="X1435" s="32"/>
      <c r="Y1435" s="32"/>
      <c r="Z1435" s="32"/>
      <c r="AA1435" s="32" t="s">
        <v>31</v>
      </c>
      <c r="AC1435" s="38">
        <f>ABS(M1435-J1435)</f>
        <v>4</v>
      </c>
      <c r="AD1435" s="40"/>
      <c r="AE1435" s="37">
        <v>5</v>
      </c>
      <c r="AF1435" s="37">
        <v>28</v>
      </c>
      <c r="AG1435" s="32"/>
      <c r="AH1435" s="32"/>
      <c r="AI1435" s="32"/>
      <c r="AJ1435" s="37">
        <f>I1435-H1435</f>
        <v>1</v>
      </c>
    </row>
    <row r="1436" spans="1:38" x14ac:dyDescent="0.35">
      <c r="A1436" s="32">
        <v>2223</v>
      </c>
      <c r="B1436" s="32" t="s">
        <v>2074</v>
      </c>
      <c r="C1436" s="32" t="s">
        <v>49</v>
      </c>
      <c r="D1436" s="32" t="s">
        <v>2495</v>
      </c>
      <c r="E1436" s="32" t="s">
        <v>2537</v>
      </c>
      <c r="F1436" s="32" t="str">
        <f t="shared" si="47"/>
        <v>Finance-Senior Manager</v>
      </c>
      <c r="G1436" s="32" t="s">
        <v>44</v>
      </c>
      <c r="H1436" s="36">
        <v>45157.534872685188</v>
      </c>
      <c r="I1436" s="36">
        <v>45159.534872685188</v>
      </c>
      <c r="J1436" s="36">
        <f>I1436+AE1436</f>
        <v>45161.534872685188</v>
      </c>
      <c r="K1436" s="36">
        <f>J1436+AF1436</f>
        <v>45174.534872685188</v>
      </c>
      <c r="L1436" s="38" t="s">
        <v>46</v>
      </c>
      <c r="M1436" s="39">
        <v>45164.534872685188</v>
      </c>
      <c r="N1436" s="32" t="s">
        <v>48</v>
      </c>
      <c r="O1436" s="32" t="s">
        <v>28</v>
      </c>
      <c r="P1436" s="36"/>
      <c r="Q1436" s="32"/>
      <c r="R1436" s="32"/>
      <c r="S1436" s="32"/>
      <c r="T1436" s="36">
        <v>45168.534872685188</v>
      </c>
      <c r="U1436" s="32"/>
      <c r="V1436" s="32">
        <v>0</v>
      </c>
      <c r="W1436" s="32"/>
      <c r="X1436" s="32"/>
      <c r="Y1436" s="32"/>
      <c r="Z1436" s="32"/>
      <c r="AA1436" s="32" t="s">
        <v>30</v>
      </c>
      <c r="AC1436" s="38">
        <f>ABS(M1436-J1436)</f>
        <v>3</v>
      </c>
      <c r="AD1436" s="40"/>
      <c r="AE1436" s="37">
        <v>2</v>
      </c>
      <c r="AF1436" s="37">
        <v>13</v>
      </c>
      <c r="AG1436" s="32"/>
      <c r="AH1436" s="32"/>
      <c r="AI1436" s="32"/>
      <c r="AJ1436" s="37">
        <f>I1436-H1436</f>
        <v>2</v>
      </c>
    </row>
    <row r="1437" spans="1:38" x14ac:dyDescent="0.35">
      <c r="A1437" s="32">
        <v>2180</v>
      </c>
      <c r="B1437" s="32" t="s">
        <v>2292</v>
      </c>
      <c r="C1437" s="32" t="s">
        <v>49</v>
      </c>
      <c r="D1437" s="32" t="s">
        <v>2495</v>
      </c>
      <c r="E1437" s="32" t="s">
        <v>2537</v>
      </c>
      <c r="F1437" s="32" t="str">
        <f t="shared" si="47"/>
        <v>Finance-Senior Manager</v>
      </c>
      <c r="G1437" s="32" t="s">
        <v>44</v>
      </c>
      <c r="H1437" s="36">
        <v>44757.601967592593</v>
      </c>
      <c r="I1437" s="36">
        <v>44758.601967592593</v>
      </c>
      <c r="J1437" s="36">
        <f>I1437+AE1437</f>
        <v>44759.601967592593</v>
      </c>
      <c r="K1437" s="36">
        <f>J1437+AF1437</f>
        <v>44765.601967592593</v>
      </c>
      <c r="L1437" s="38" t="s">
        <v>46</v>
      </c>
      <c r="M1437" s="39">
        <v>44770.601967592593</v>
      </c>
      <c r="N1437" s="32" t="s">
        <v>48</v>
      </c>
      <c r="O1437" s="32" t="s">
        <v>26</v>
      </c>
      <c r="P1437" s="36"/>
      <c r="Q1437" s="32"/>
      <c r="R1437" s="32"/>
      <c r="S1437" s="32"/>
      <c r="T1437" s="36">
        <v>44772.601967592593</v>
      </c>
      <c r="U1437" s="32"/>
      <c r="V1437" s="32">
        <v>0</v>
      </c>
      <c r="W1437" s="32"/>
      <c r="X1437" s="32"/>
      <c r="Y1437" s="32"/>
      <c r="Z1437" s="32"/>
      <c r="AA1437" s="32" t="s">
        <v>31</v>
      </c>
      <c r="AC1437" s="38">
        <f>ABS(M1437-J1437)</f>
        <v>11</v>
      </c>
      <c r="AD1437" s="40"/>
      <c r="AE1437" s="37">
        <v>1</v>
      </c>
      <c r="AF1437" s="37">
        <v>6</v>
      </c>
      <c r="AG1437" s="32"/>
      <c r="AH1437" s="32"/>
      <c r="AI1437" s="32"/>
      <c r="AJ1437" s="37">
        <f>I1437-H1437</f>
        <v>1</v>
      </c>
    </row>
    <row r="1438" spans="1:38" x14ac:dyDescent="0.35">
      <c r="A1438" s="32">
        <v>2175</v>
      </c>
      <c r="B1438" s="32" t="s">
        <v>2062</v>
      </c>
      <c r="C1438" s="32" t="s">
        <v>49</v>
      </c>
      <c r="D1438" s="32" t="s">
        <v>2495</v>
      </c>
      <c r="E1438" s="32" t="s">
        <v>2537</v>
      </c>
      <c r="F1438" s="32" t="str">
        <f t="shared" si="47"/>
        <v>Finance-Senior Manager</v>
      </c>
      <c r="G1438" s="32" t="s">
        <v>44</v>
      </c>
      <c r="H1438" s="36">
        <v>44750.601967592593</v>
      </c>
      <c r="I1438" s="36">
        <v>44754.601967592593</v>
      </c>
      <c r="J1438" s="36">
        <f>I1438+AE1438</f>
        <v>44759.601967592593</v>
      </c>
      <c r="K1438" s="36">
        <f>J1438+AF1438</f>
        <v>44770.601967592593</v>
      </c>
      <c r="L1438" s="38" t="s">
        <v>46</v>
      </c>
      <c r="M1438" s="39">
        <v>44762.601967592593</v>
      </c>
      <c r="N1438" s="32" t="s">
        <v>48</v>
      </c>
      <c r="O1438" s="32" t="s">
        <v>28</v>
      </c>
      <c r="P1438" s="36"/>
      <c r="Q1438" s="32"/>
      <c r="R1438" s="32"/>
      <c r="S1438" s="32"/>
      <c r="T1438" s="36">
        <v>44763.601967592593</v>
      </c>
      <c r="U1438" s="32"/>
      <c r="V1438" s="32">
        <v>0</v>
      </c>
      <c r="W1438" s="32"/>
      <c r="X1438" s="32"/>
      <c r="Y1438" s="32"/>
      <c r="Z1438" s="32"/>
      <c r="AA1438" s="32" t="s">
        <v>30</v>
      </c>
      <c r="AC1438" s="38">
        <f>ABS(M1438-J1438)</f>
        <v>3</v>
      </c>
      <c r="AD1438" s="40"/>
      <c r="AE1438" s="37">
        <v>5</v>
      </c>
      <c r="AF1438" s="37">
        <v>11</v>
      </c>
      <c r="AG1438" s="32"/>
      <c r="AH1438" s="32"/>
      <c r="AI1438" s="32"/>
      <c r="AJ1438" s="37">
        <f>I1438-H1438</f>
        <v>4</v>
      </c>
    </row>
    <row r="1439" spans="1:38" x14ac:dyDescent="0.35">
      <c r="A1439" s="32">
        <v>2084</v>
      </c>
      <c r="B1439" s="32" t="s">
        <v>2287</v>
      </c>
      <c r="C1439" s="32" t="s">
        <v>49</v>
      </c>
      <c r="D1439" s="32" t="s">
        <v>2495</v>
      </c>
      <c r="E1439" s="32" t="s">
        <v>2537</v>
      </c>
      <c r="F1439" s="32" t="str">
        <f t="shared" si="47"/>
        <v>Finance-Senior Manager</v>
      </c>
      <c r="G1439" s="32" t="s">
        <v>44</v>
      </c>
      <c r="H1439" s="36">
        <v>44836.879004629627</v>
      </c>
      <c r="I1439" s="36">
        <v>44839.879004629627</v>
      </c>
      <c r="J1439" s="36">
        <f>I1439+AE1439</f>
        <v>44841.879004629627</v>
      </c>
      <c r="K1439" s="36">
        <f>J1439+AF1439</f>
        <v>44855.879004629627</v>
      </c>
      <c r="L1439" s="38" t="s">
        <v>46</v>
      </c>
      <c r="M1439" s="39">
        <v>44846.879004629627</v>
      </c>
      <c r="N1439" s="32" t="s">
        <v>48</v>
      </c>
      <c r="O1439" s="32" t="s">
        <v>28</v>
      </c>
      <c r="P1439" s="36"/>
      <c r="Q1439" s="32"/>
      <c r="R1439" s="32"/>
      <c r="S1439" s="32"/>
      <c r="T1439" s="36">
        <v>44850.879004629627</v>
      </c>
      <c r="U1439" s="32"/>
      <c r="V1439" s="32">
        <v>0</v>
      </c>
      <c r="W1439" s="32"/>
      <c r="X1439" s="32"/>
      <c r="Y1439" s="32"/>
      <c r="Z1439" s="32"/>
      <c r="AA1439" s="32" t="s">
        <v>31</v>
      </c>
      <c r="AC1439" s="38">
        <f>ABS(M1439-J1439)</f>
        <v>5</v>
      </c>
      <c r="AD1439" s="40"/>
      <c r="AE1439" s="37">
        <v>2</v>
      </c>
      <c r="AF1439" s="37">
        <v>14</v>
      </c>
      <c r="AG1439" s="32"/>
      <c r="AH1439" s="32"/>
      <c r="AI1439" s="32"/>
      <c r="AJ1439" s="37">
        <f>I1439-H1439</f>
        <v>3</v>
      </c>
    </row>
    <row r="1440" spans="1:38" x14ac:dyDescent="0.35">
      <c r="A1440" s="32">
        <v>1890</v>
      </c>
      <c r="B1440" s="32" t="s">
        <v>2065</v>
      </c>
      <c r="C1440" s="32" t="s">
        <v>49</v>
      </c>
      <c r="D1440" s="32" t="s">
        <v>2495</v>
      </c>
      <c r="E1440" s="32" t="s">
        <v>2537</v>
      </c>
      <c r="F1440" s="32" t="str">
        <f t="shared" si="47"/>
        <v>Finance-Senior Manager</v>
      </c>
      <c r="G1440" s="32" t="s">
        <v>44</v>
      </c>
      <c r="H1440" s="36">
        <v>44838.425185185188</v>
      </c>
      <c r="I1440" s="36">
        <v>44842.425185185188</v>
      </c>
      <c r="J1440" s="36">
        <f>I1440+AE1440</f>
        <v>44848.425185185188</v>
      </c>
      <c r="K1440" s="36">
        <f>J1440+AF1440</f>
        <v>44857.425185185188</v>
      </c>
      <c r="L1440" s="38" t="s">
        <v>46</v>
      </c>
      <c r="M1440" s="39">
        <v>44863.425185185188</v>
      </c>
      <c r="N1440" s="32" t="s">
        <v>48</v>
      </c>
      <c r="O1440" s="32" t="s">
        <v>28</v>
      </c>
      <c r="P1440" s="36"/>
      <c r="Q1440" s="32"/>
      <c r="R1440" s="32"/>
      <c r="S1440" s="32"/>
      <c r="T1440" s="36"/>
      <c r="U1440" s="32"/>
      <c r="V1440" s="32">
        <v>0</v>
      </c>
      <c r="W1440" s="32"/>
      <c r="X1440" s="32"/>
      <c r="Y1440" s="32"/>
      <c r="Z1440" s="32"/>
      <c r="AA1440" s="32" t="s">
        <v>30</v>
      </c>
      <c r="AC1440" s="38">
        <f>ABS(M1440-J1440)</f>
        <v>15</v>
      </c>
      <c r="AD1440" s="40"/>
      <c r="AE1440" s="37">
        <v>6</v>
      </c>
      <c r="AF1440" s="37">
        <v>9</v>
      </c>
      <c r="AG1440" s="32"/>
      <c r="AH1440" s="32"/>
      <c r="AI1440" s="32"/>
      <c r="AJ1440" s="37">
        <f>I1440-H1440</f>
        <v>4</v>
      </c>
    </row>
    <row r="1441" spans="1:36" x14ac:dyDescent="0.35">
      <c r="A1441" s="32">
        <v>1883</v>
      </c>
      <c r="B1441" s="32" t="s">
        <v>2147</v>
      </c>
      <c r="C1441" s="32" t="s">
        <v>49</v>
      </c>
      <c r="D1441" s="32" t="s">
        <v>2495</v>
      </c>
      <c r="E1441" s="32" t="s">
        <v>2537</v>
      </c>
      <c r="F1441" s="32" t="str">
        <f t="shared" si="47"/>
        <v>Finance-Senior Manager</v>
      </c>
      <c r="G1441" s="32" t="s">
        <v>44</v>
      </c>
      <c r="H1441" s="36">
        <v>44842.425185185188</v>
      </c>
      <c r="I1441" s="36">
        <v>44846.425185185188</v>
      </c>
      <c r="J1441" s="36">
        <f>I1441+AE1441</f>
        <v>44848.425185185188</v>
      </c>
      <c r="K1441" s="36">
        <f>J1441+AF1441</f>
        <v>44862.425185185188</v>
      </c>
      <c r="L1441" s="38" t="s">
        <v>46</v>
      </c>
      <c r="M1441" s="39">
        <v>44855.425185185188</v>
      </c>
      <c r="N1441" s="32" t="s">
        <v>48</v>
      </c>
      <c r="O1441" s="32" t="s">
        <v>24</v>
      </c>
      <c r="P1441" s="36"/>
      <c r="Q1441" s="32"/>
      <c r="R1441" s="32"/>
      <c r="S1441" s="32"/>
      <c r="T1441" s="36">
        <v>44857.425185185188</v>
      </c>
      <c r="U1441" s="32"/>
      <c r="V1441" s="32">
        <v>0</v>
      </c>
      <c r="W1441" s="32"/>
      <c r="X1441" s="32"/>
      <c r="Y1441" s="32"/>
      <c r="Z1441" s="32"/>
      <c r="AA1441" s="32" t="s">
        <v>31</v>
      </c>
      <c r="AC1441" s="38">
        <f>ABS(M1441-J1441)</f>
        <v>7</v>
      </c>
      <c r="AD1441" s="40"/>
      <c r="AE1441" s="37">
        <v>2</v>
      </c>
      <c r="AF1441" s="37">
        <v>14</v>
      </c>
      <c r="AG1441" s="32"/>
      <c r="AH1441" s="32"/>
      <c r="AI1441" s="32"/>
      <c r="AJ1441" s="37">
        <f>I1441-H1441</f>
        <v>4</v>
      </c>
    </row>
    <row r="1442" spans="1:36" x14ac:dyDescent="0.35">
      <c r="A1442" s="32">
        <v>1845</v>
      </c>
      <c r="B1442" s="32" t="s">
        <v>2144</v>
      </c>
      <c r="C1442" s="32" t="s">
        <v>49</v>
      </c>
      <c r="D1442" s="32" t="s">
        <v>2495</v>
      </c>
      <c r="E1442" s="32" t="s">
        <v>2537</v>
      </c>
      <c r="F1442" s="32" t="str">
        <f t="shared" si="47"/>
        <v>Finance-Senior Manager</v>
      </c>
      <c r="G1442" s="32" t="s">
        <v>44</v>
      </c>
      <c r="H1442" s="36">
        <v>44610.970185185186</v>
      </c>
      <c r="I1442" s="36">
        <v>44612.970185185186</v>
      </c>
      <c r="J1442" s="36">
        <f>I1442+AE1442</f>
        <v>44615.970185185186</v>
      </c>
      <c r="K1442" s="36">
        <f>J1442+AF1442</f>
        <v>44644.970185185186</v>
      </c>
      <c r="L1442" s="38" t="s">
        <v>46</v>
      </c>
      <c r="M1442" s="39">
        <v>44626.970185185186</v>
      </c>
      <c r="N1442" s="32" t="s">
        <v>48</v>
      </c>
      <c r="O1442" s="32" t="s">
        <v>26</v>
      </c>
      <c r="P1442" s="36"/>
      <c r="Q1442" s="32"/>
      <c r="R1442" s="32"/>
      <c r="S1442" s="32"/>
      <c r="T1442" s="36"/>
      <c r="U1442" s="32"/>
      <c r="V1442" s="32">
        <v>0</v>
      </c>
      <c r="W1442" s="32"/>
      <c r="X1442" s="32"/>
      <c r="Y1442" s="32"/>
      <c r="Z1442" s="32"/>
      <c r="AA1442" s="32" t="s">
        <v>31</v>
      </c>
      <c r="AC1442" s="38">
        <f>ABS(M1442-J1442)</f>
        <v>11</v>
      </c>
      <c r="AD1442" s="40"/>
      <c r="AE1442" s="37">
        <v>3</v>
      </c>
      <c r="AF1442" s="37">
        <v>29</v>
      </c>
      <c r="AG1442" s="32"/>
      <c r="AH1442" s="32"/>
      <c r="AI1442" s="32"/>
      <c r="AJ1442" s="37">
        <f>I1442-H1442</f>
        <v>2</v>
      </c>
    </row>
    <row r="1443" spans="1:36" x14ac:dyDescent="0.35">
      <c r="A1443" s="32">
        <v>1757</v>
      </c>
      <c r="B1443" s="32" t="s">
        <v>2452</v>
      </c>
      <c r="C1443" s="32" t="s">
        <v>49</v>
      </c>
      <c r="D1443" s="32" t="s">
        <v>2495</v>
      </c>
      <c r="E1443" s="32" t="s">
        <v>2537</v>
      </c>
      <c r="F1443" s="32" t="str">
        <f t="shared" si="47"/>
        <v>Finance-Senior Manager</v>
      </c>
      <c r="G1443" s="32" t="s">
        <v>44</v>
      </c>
      <c r="H1443" s="36">
        <v>44708.645821759259</v>
      </c>
      <c r="I1443" s="36">
        <v>44712.645821759259</v>
      </c>
      <c r="J1443" s="36">
        <f>I1443+AE1443</f>
        <v>44718.645821759259</v>
      </c>
      <c r="K1443" s="36">
        <f>J1443+AF1443</f>
        <v>44736.645821759259</v>
      </c>
      <c r="L1443" s="38" t="s">
        <v>46</v>
      </c>
      <c r="M1443" s="39">
        <v>44727.645821759259</v>
      </c>
      <c r="N1443" s="32" t="s">
        <v>48</v>
      </c>
      <c r="O1443" s="32" t="s">
        <v>26</v>
      </c>
      <c r="P1443" s="36"/>
      <c r="Q1443" s="32"/>
      <c r="R1443" s="32"/>
      <c r="S1443" s="32"/>
      <c r="T1443" s="36"/>
      <c r="U1443" s="32"/>
      <c r="V1443" s="32">
        <v>0</v>
      </c>
      <c r="W1443" s="32"/>
      <c r="X1443" s="32"/>
      <c r="Y1443" s="32"/>
      <c r="Z1443" s="32"/>
      <c r="AA1443" s="32" t="s">
        <v>31</v>
      </c>
      <c r="AC1443" s="38">
        <f>ABS(M1443-J1443)</f>
        <v>9</v>
      </c>
      <c r="AD1443" s="40"/>
      <c r="AE1443" s="37">
        <v>6</v>
      </c>
      <c r="AF1443" s="37">
        <v>18</v>
      </c>
      <c r="AG1443" s="32"/>
      <c r="AH1443" s="32"/>
      <c r="AI1443" s="32"/>
      <c r="AJ1443" s="37">
        <f>I1443-H1443</f>
        <v>4</v>
      </c>
    </row>
    <row r="1444" spans="1:36" x14ac:dyDescent="0.35">
      <c r="A1444" s="32">
        <v>1702</v>
      </c>
      <c r="B1444" s="32" t="s">
        <v>2000</v>
      </c>
      <c r="C1444" s="32" t="s">
        <v>49</v>
      </c>
      <c r="D1444" s="32" t="s">
        <v>2495</v>
      </c>
      <c r="E1444" s="32" t="s">
        <v>2537</v>
      </c>
      <c r="F1444" s="32" t="str">
        <f t="shared" si="47"/>
        <v>Finance-Senior Manager</v>
      </c>
      <c r="G1444" s="32" t="s">
        <v>44</v>
      </c>
      <c r="H1444" s="36">
        <v>44984.751342592594</v>
      </c>
      <c r="I1444" s="36">
        <v>44988.751342592594</v>
      </c>
      <c r="J1444" s="36">
        <f>I1444+AE1444</f>
        <v>44994.751342592594</v>
      </c>
      <c r="K1444" s="36">
        <f>J1444+AF1444</f>
        <v>45008.751342592594</v>
      </c>
      <c r="L1444" s="38" t="s">
        <v>46</v>
      </c>
      <c r="M1444" s="39">
        <v>45007.751342592594</v>
      </c>
      <c r="N1444" s="32" t="s">
        <v>48</v>
      </c>
      <c r="O1444" s="32" t="s">
        <v>26</v>
      </c>
      <c r="P1444" s="36"/>
      <c r="Q1444" s="32"/>
      <c r="R1444" s="32"/>
      <c r="S1444" s="32"/>
      <c r="T1444" s="36"/>
      <c r="U1444" s="32"/>
      <c r="V1444" s="32">
        <v>0</v>
      </c>
      <c r="W1444" s="32"/>
      <c r="X1444" s="32"/>
      <c r="Y1444" s="32"/>
      <c r="Z1444" s="32"/>
      <c r="AA1444" s="32" t="s">
        <v>30</v>
      </c>
      <c r="AC1444" s="38">
        <f>ABS(M1444-J1444)</f>
        <v>13</v>
      </c>
      <c r="AD1444" s="40"/>
      <c r="AE1444" s="37">
        <v>6</v>
      </c>
      <c r="AF1444" s="37">
        <v>14</v>
      </c>
      <c r="AG1444" s="32"/>
      <c r="AH1444" s="32"/>
      <c r="AI1444" s="32"/>
      <c r="AJ1444" s="37">
        <f>I1444-H1444</f>
        <v>4</v>
      </c>
    </row>
    <row r="1445" spans="1:36" x14ac:dyDescent="0.35">
      <c r="A1445" s="32">
        <v>1677</v>
      </c>
      <c r="B1445" s="32" t="s">
        <v>2380</v>
      </c>
      <c r="C1445" s="32" t="s">
        <v>49</v>
      </c>
      <c r="D1445" s="32" t="s">
        <v>2495</v>
      </c>
      <c r="E1445" s="32" t="s">
        <v>2537</v>
      </c>
      <c r="F1445" s="32" t="str">
        <f t="shared" si="47"/>
        <v>Finance-Senior Manager</v>
      </c>
      <c r="G1445" s="32" t="s">
        <v>44</v>
      </c>
      <c r="H1445" s="36">
        <v>44870.144270833334</v>
      </c>
      <c r="I1445" s="36">
        <v>44871.144270833334</v>
      </c>
      <c r="J1445" s="36">
        <f>I1445+AE1445</f>
        <v>44877.144270833334</v>
      </c>
      <c r="K1445" s="36">
        <f>J1445+AF1445</f>
        <v>44890.144270833334</v>
      </c>
      <c r="L1445" s="38" t="s">
        <v>46</v>
      </c>
      <c r="M1445" s="39">
        <v>44885.144270833334</v>
      </c>
      <c r="N1445" s="32" t="s">
        <v>48</v>
      </c>
      <c r="O1445" s="32" t="s">
        <v>26</v>
      </c>
      <c r="P1445" s="36"/>
      <c r="Q1445" s="32"/>
      <c r="R1445" s="32"/>
      <c r="S1445" s="32"/>
      <c r="T1445" s="36">
        <v>44887.144270833334</v>
      </c>
      <c r="U1445" s="32"/>
      <c r="V1445" s="32">
        <v>0</v>
      </c>
      <c r="W1445" s="32"/>
      <c r="X1445" s="32"/>
      <c r="Y1445" s="32"/>
      <c r="Z1445" s="32"/>
      <c r="AA1445" s="32" t="s">
        <v>31</v>
      </c>
      <c r="AC1445" s="38">
        <f>ABS(M1445-J1445)</f>
        <v>8</v>
      </c>
      <c r="AD1445" s="40"/>
      <c r="AE1445" s="37">
        <v>6</v>
      </c>
      <c r="AF1445" s="37">
        <v>13</v>
      </c>
      <c r="AG1445" s="32"/>
      <c r="AH1445" s="32"/>
      <c r="AI1445" s="32"/>
      <c r="AJ1445" s="37">
        <f>I1445-H1445</f>
        <v>1</v>
      </c>
    </row>
    <row r="1446" spans="1:36" x14ac:dyDescent="0.35">
      <c r="A1446" s="32">
        <v>1635</v>
      </c>
      <c r="B1446" s="32" t="s">
        <v>2064</v>
      </c>
      <c r="C1446" s="32" t="s">
        <v>49</v>
      </c>
      <c r="D1446" s="32" t="s">
        <v>2495</v>
      </c>
      <c r="E1446" s="32" t="s">
        <v>2537</v>
      </c>
      <c r="F1446" s="32" t="str">
        <f t="shared" si="47"/>
        <v>Finance-Senior Manager</v>
      </c>
      <c r="G1446" s="32" t="s">
        <v>44</v>
      </c>
      <c r="H1446" s="36">
        <v>45171.320416666669</v>
      </c>
      <c r="I1446" s="36">
        <v>45172.320416666669</v>
      </c>
      <c r="J1446" s="36">
        <f>I1446+AE1446</f>
        <v>45178.320416666669</v>
      </c>
      <c r="K1446" s="36">
        <f>J1446+AF1446</f>
        <v>45206.320416666669</v>
      </c>
      <c r="L1446" s="38" t="s">
        <v>46</v>
      </c>
      <c r="M1446" s="39">
        <v>45184.320416666669</v>
      </c>
      <c r="N1446" s="32" t="s">
        <v>48</v>
      </c>
      <c r="O1446" s="32" t="s">
        <v>25</v>
      </c>
      <c r="P1446" s="36"/>
      <c r="Q1446" s="32"/>
      <c r="R1446" s="32"/>
      <c r="S1446" s="32"/>
      <c r="T1446" s="36">
        <v>45188.320416666669</v>
      </c>
      <c r="U1446" s="32"/>
      <c r="V1446" s="32">
        <v>0</v>
      </c>
      <c r="W1446" s="32"/>
      <c r="X1446" s="32"/>
      <c r="Y1446" s="32"/>
      <c r="Z1446" s="32"/>
      <c r="AA1446" s="32" t="s">
        <v>30</v>
      </c>
      <c r="AC1446" s="38">
        <f>ABS(M1446-J1446)</f>
        <v>6</v>
      </c>
      <c r="AD1446" s="40"/>
      <c r="AE1446" s="37">
        <v>6</v>
      </c>
      <c r="AF1446" s="37">
        <v>28</v>
      </c>
      <c r="AG1446" s="32"/>
      <c r="AH1446" s="32"/>
      <c r="AI1446" s="32"/>
      <c r="AJ1446" s="37">
        <f>I1446-H1446</f>
        <v>1</v>
      </c>
    </row>
    <row r="1447" spans="1:36" x14ac:dyDescent="0.35">
      <c r="A1447" s="32">
        <v>1585</v>
      </c>
      <c r="B1447" s="32" t="s">
        <v>2304</v>
      </c>
      <c r="C1447" s="32" t="s">
        <v>49</v>
      </c>
      <c r="D1447" s="32" t="s">
        <v>2495</v>
      </c>
      <c r="E1447" s="32" t="s">
        <v>2537</v>
      </c>
      <c r="F1447" s="32" t="str">
        <f t="shared" si="47"/>
        <v>Finance-Senior Manager</v>
      </c>
      <c r="G1447" s="32" t="s">
        <v>44</v>
      </c>
      <c r="H1447" s="36">
        <v>45184.840821759259</v>
      </c>
      <c r="I1447" s="36">
        <v>45186.840821759259</v>
      </c>
      <c r="J1447" s="36">
        <f>I1447+AE1447</f>
        <v>45188.840821759259</v>
      </c>
      <c r="K1447" s="36">
        <f>J1447+AF1447</f>
        <v>45201.840821759259</v>
      </c>
      <c r="L1447" s="38" t="s">
        <v>46</v>
      </c>
      <c r="M1447" s="39">
        <v>45202.840821759259</v>
      </c>
      <c r="N1447" s="32" t="s">
        <v>48</v>
      </c>
      <c r="O1447" s="32" t="s">
        <v>25</v>
      </c>
      <c r="P1447" s="36"/>
      <c r="Q1447" s="32"/>
      <c r="R1447" s="32"/>
      <c r="S1447" s="32"/>
      <c r="T1447" s="36">
        <v>45204.840821759259</v>
      </c>
      <c r="U1447" s="32"/>
      <c r="V1447" s="32">
        <v>0</v>
      </c>
      <c r="W1447" s="32"/>
      <c r="X1447" s="32"/>
      <c r="Y1447" s="32"/>
      <c r="Z1447" s="32"/>
      <c r="AA1447" s="32" t="s">
        <v>31</v>
      </c>
      <c r="AC1447" s="38">
        <f>ABS(M1447-J1447)</f>
        <v>14</v>
      </c>
      <c r="AD1447" s="40"/>
      <c r="AE1447" s="37">
        <v>2</v>
      </c>
      <c r="AF1447" s="37">
        <v>13</v>
      </c>
      <c r="AG1447" s="32"/>
      <c r="AH1447" s="32"/>
      <c r="AI1447" s="32"/>
      <c r="AJ1447" s="37">
        <f>I1447-H1447</f>
        <v>2</v>
      </c>
    </row>
    <row r="1448" spans="1:36" x14ac:dyDescent="0.35">
      <c r="A1448" s="32">
        <v>1581</v>
      </c>
      <c r="B1448" s="32" t="s">
        <v>2152</v>
      </c>
      <c r="C1448" s="32" t="s">
        <v>49</v>
      </c>
      <c r="D1448" s="32" t="s">
        <v>2495</v>
      </c>
      <c r="E1448" s="32" t="s">
        <v>2537</v>
      </c>
      <c r="F1448" s="32" t="str">
        <f t="shared" si="47"/>
        <v>Finance-Senior Manager</v>
      </c>
      <c r="G1448" s="32" t="s">
        <v>44</v>
      </c>
      <c r="H1448" s="36">
        <v>45180.840821759259</v>
      </c>
      <c r="I1448" s="36">
        <v>45184.840821759259</v>
      </c>
      <c r="J1448" s="36">
        <f>I1448+AE1448</f>
        <v>45188.840821759259</v>
      </c>
      <c r="K1448" s="36">
        <f>J1448+AF1448</f>
        <v>45201.840821759259</v>
      </c>
      <c r="L1448" s="38" t="s">
        <v>46</v>
      </c>
      <c r="M1448" s="39">
        <v>45198.840821759259</v>
      </c>
      <c r="N1448" s="32" t="s">
        <v>48</v>
      </c>
      <c r="O1448" s="32" t="s">
        <v>28</v>
      </c>
      <c r="P1448" s="36"/>
      <c r="Q1448" s="32"/>
      <c r="R1448" s="32"/>
      <c r="S1448" s="32"/>
      <c r="T1448" s="36"/>
      <c r="U1448" s="32"/>
      <c r="V1448" s="32">
        <v>0</v>
      </c>
      <c r="W1448" s="32"/>
      <c r="X1448" s="32"/>
      <c r="Y1448" s="32"/>
      <c r="Z1448" s="32"/>
      <c r="AA1448" s="32" t="s">
        <v>31</v>
      </c>
      <c r="AC1448" s="38">
        <f>ABS(M1448-J1448)</f>
        <v>10</v>
      </c>
      <c r="AD1448" s="40"/>
      <c r="AE1448" s="37">
        <v>4</v>
      </c>
      <c r="AF1448" s="37">
        <v>13</v>
      </c>
      <c r="AG1448" s="32"/>
      <c r="AH1448" s="32"/>
      <c r="AI1448" s="32"/>
      <c r="AJ1448" s="37">
        <f>I1448-H1448</f>
        <v>4</v>
      </c>
    </row>
    <row r="1449" spans="1:36" x14ac:dyDescent="0.35">
      <c r="A1449" s="32">
        <v>1568</v>
      </c>
      <c r="B1449" s="32" t="s">
        <v>2213</v>
      </c>
      <c r="C1449" s="32" t="s">
        <v>49</v>
      </c>
      <c r="D1449" s="32" t="s">
        <v>2495</v>
      </c>
      <c r="E1449" s="32" t="s">
        <v>2537</v>
      </c>
      <c r="F1449" s="32" t="str">
        <f t="shared" si="47"/>
        <v>Finance-Senior Manager</v>
      </c>
      <c r="G1449" s="32" t="s">
        <v>44</v>
      </c>
      <c r="H1449" s="36">
        <v>44640.490486111114</v>
      </c>
      <c r="I1449" s="36">
        <v>44641.490486111114</v>
      </c>
      <c r="J1449" s="36">
        <f>I1449+AE1449</f>
        <v>44645.490486111114</v>
      </c>
      <c r="K1449" s="36">
        <f>J1449+AF1449</f>
        <v>44667.490486111114</v>
      </c>
      <c r="L1449" s="38" t="s">
        <v>46</v>
      </c>
      <c r="M1449" s="39">
        <v>44654.490486111114</v>
      </c>
      <c r="N1449" s="32" t="s">
        <v>48</v>
      </c>
      <c r="O1449" s="32" t="s">
        <v>28</v>
      </c>
      <c r="P1449" s="36"/>
      <c r="Q1449" s="32"/>
      <c r="R1449" s="32"/>
      <c r="S1449" s="32"/>
      <c r="T1449" s="36"/>
      <c r="U1449" s="32"/>
      <c r="V1449" s="32">
        <v>0</v>
      </c>
      <c r="W1449" s="32"/>
      <c r="X1449" s="32"/>
      <c r="Y1449" s="32"/>
      <c r="Z1449" s="32"/>
      <c r="AA1449" s="32" t="s">
        <v>31</v>
      </c>
      <c r="AC1449" s="38">
        <f>ABS(M1449-J1449)</f>
        <v>9</v>
      </c>
      <c r="AD1449" s="40"/>
      <c r="AE1449" s="37">
        <v>4</v>
      </c>
      <c r="AF1449" s="37">
        <v>22</v>
      </c>
      <c r="AG1449" s="32"/>
      <c r="AH1449" s="32"/>
      <c r="AI1449" s="32"/>
      <c r="AJ1449" s="37">
        <f>I1449-H1449</f>
        <v>1</v>
      </c>
    </row>
    <row r="1450" spans="1:36" x14ac:dyDescent="0.35">
      <c r="A1450" s="32">
        <v>1524</v>
      </c>
      <c r="B1450" s="32" t="s">
        <v>2305</v>
      </c>
      <c r="C1450" s="32" t="s">
        <v>49</v>
      </c>
      <c r="D1450" s="32" t="s">
        <v>2495</v>
      </c>
      <c r="E1450" s="32" t="s">
        <v>2537</v>
      </c>
      <c r="F1450" s="32" t="str">
        <f t="shared" si="47"/>
        <v>Finance-Senior Manager</v>
      </c>
      <c r="G1450" s="32" t="s">
        <v>44</v>
      </c>
      <c r="H1450" s="36">
        <v>44928.025208333333</v>
      </c>
      <c r="I1450" s="36">
        <v>44931.025208333333</v>
      </c>
      <c r="J1450" s="36">
        <f>I1450+AE1450</f>
        <v>44933.025208333333</v>
      </c>
      <c r="K1450" s="36">
        <f>J1450+AF1450</f>
        <v>44943.025208333333</v>
      </c>
      <c r="L1450" s="38" t="s">
        <v>46</v>
      </c>
      <c r="M1450" s="39">
        <v>44938.025208333333</v>
      </c>
      <c r="N1450" s="32" t="s">
        <v>48</v>
      </c>
      <c r="O1450" s="32" t="s">
        <v>28</v>
      </c>
      <c r="P1450" s="36"/>
      <c r="Q1450" s="32"/>
      <c r="R1450" s="32"/>
      <c r="S1450" s="32"/>
      <c r="T1450" s="36"/>
      <c r="U1450" s="32"/>
      <c r="V1450" s="32">
        <v>0</v>
      </c>
      <c r="W1450" s="32"/>
      <c r="X1450" s="32"/>
      <c r="Y1450" s="32"/>
      <c r="Z1450" s="32"/>
      <c r="AA1450" s="32" t="s">
        <v>31</v>
      </c>
      <c r="AC1450" s="38">
        <f>ABS(M1450-J1450)</f>
        <v>5</v>
      </c>
      <c r="AD1450" s="40"/>
      <c r="AE1450" s="37">
        <v>2</v>
      </c>
      <c r="AF1450" s="37">
        <v>10</v>
      </c>
      <c r="AG1450" s="32"/>
      <c r="AH1450" s="32"/>
      <c r="AI1450" s="32"/>
      <c r="AJ1450" s="37">
        <f>I1450-H1450</f>
        <v>3</v>
      </c>
    </row>
    <row r="1451" spans="1:36" x14ac:dyDescent="0.35">
      <c r="A1451" s="32">
        <v>1514</v>
      </c>
      <c r="B1451" s="32" t="s">
        <v>2067</v>
      </c>
      <c r="C1451" s="32" t="s">
        <v>49</v>
      </c>
      <c r="D1451" s="32" t="s">
        <v>2495</v>
      </c>
      <c r="E1451" s="32" t="s">
        <v>2537</v>
      </c>
      <c r="F1451" s="32" t="str">
        <f t="shared" si="47"/>
        <v>Finance-Senior Manager</v>
      </c>
      <c r="G1451" s="32" t="s">
        <v>44</v>
      </c>
      <c r="H1451" s="36">
        <v>44920.208773148152</v>
      </c>
      <c r="I1451" s="36">
        <v>44923.208773148152</v>
      </c>
      <c r="J1451" s="36">
        <f>I1451+AE1451</f>
        <v>44927.208773148152</v>
      </c>
      <c r="K1451" s="36">
        <f>J1451+AF1451</f>
        <v>44938.208773148152</v>
      </c>
      <c r="L1451" s="38" t="s">
        <v>46</v>
      </c>
      <c r="M1451" s="39">
        <v>44934.208773148152</v>
      </c>
      <c r="N1451" s="32" t="s">
        <v>48</v>
      </c>
      <c r="O1451" s="32" t="s">
        <v>26</v>
      </c>
      <c r="P1451" s="36"/>
      <c r="Q1451" s="32"/>
      <c r="R1451" s="32"/>
      <c r="S1451" s="32"/>
      <c r="T1451" s="36">
        <v>44938.208773148152</v>
      </c>
      <c r="U1451" s="32"/>
      <c r="V1451" s="32">
        <v>0</v>
      </c>
      <c r="W1451" s="32"/>
      <c r="X1451" s="32"/>
      <c r="Y1451" s="32"/>
      <c r="Z1451" s="32"/>
      <c r="AA1451" s="32" t="s">
        <v>30</v>
      </c>
      <c r="AC1451" s="38">
        <f>ABS(M1451-J1451)</f>
        <v>7</v>
      </c>
      <c r="AD1451" s="40"/>
      <c r="AE1451" s="37">
        <v>4</v>
      </c>
      <c r="AF1451" s="37">
        <v>11</v>
      </c>
      <c r="AG1451" s="32"/>
      <c r="AH1451" s="32"/>
      <c r="AI1451" s="32"/>
      <c r="AJ1451" s="37">
        <f>I1451-H1451</f>
        <v>3</v>
      </c>
    </row>
    <row r="1452" spans="1:36" x14ac:dyDescent="0.35">
      <c r="A1452" s="32">
        <v>1434</v>
      </c>
      <c r="B1452" s="32" t="s">
        <v>2218</v>
      </c>
      <c r="C1452" s="32" t="s">
        <v>49</v>
      </c>
      <c r="D1452" s="32" t="s">
        <v>2495</v>
      </c>
      <c r="E1452" s="32" t="s">
        <v>2537</v>
      </c>
      <c r="F1452" s="32" t="str">
        <f t="shared" si="47"/>
        <v>Finance-Senior Manager</v>
      </c>
      <c r="G1452" s="32" t="s">
        <v>44</v>
      </c>
      <c r="H1452" s="36">
        <v>45086.936932870369</v>
      </c>
      <c r="I1452" s="36">
        <v>45090.936932870369</v>
      </c>
      <c r="J1452" s="36">
        <f>I1452+AE1452</f>
        <v>45092.936932870369</v>
      </c>
      <c r="K1452" s="36">
        <f>J1452+AF1452</f>
        <v>45115.936932870369</v>
      </c>
      <c r="L1452" s="38" t="s">
        <v>46</v>
      </c>
      <c r="M1452" s="39">
        <v>45096.936932870369</v>
      </c>
      <c r="N1452" s="32" t="s">
        <v>48</v>
      </c>
      <c r="O1452" s="32" t="s">
        <v>26</v>
      </c>
      <c r="P1452" s="36"/>
      <c r="Q1452" s="32"/>
      <c r="R1452" s="32"/>
      <c r="S1452" s="32"/>
      <c r="T1452" s="36"/>
      <c r="U1452" s="32"/>
      <c r="V1452" s="32">
        <v>0</v>
      </c>
      <c r="W1452" s="32"/>
      <c r="X1452" s="32"/>
      <c r="Y1452" s="32"/>
      <c r="Z1452" s="32"/>
      <c r="AA1452" s="32" t="s">
        <v>31</v>
      </c>
      <c r="AC1452" s="38">
        <f>ABS(M1452-J1452)</f>
        <v>4</v>
      </c>
      <c r="AD1452" s="40"/>
      <c r="AE1452" s="37">
        <v>2</v>
      </c>
      <c r="AF1452" s="37">
        <v>23</v>
      </c>
      <c r="AG1452" s="32"/>
      <c r="AH1452" s="32"/>
      <c r="AI1452" s="32"/>
      <c r="AJ1452" s="37">
        <f>I1452-H1452</f>
        <v>4</v>
      </c>
    </row>
    <row r="1453" spans="1:36" x14ac:dyDescent="0.35">
      <c r="A1453" s="32">
        <v>1288</v>
      </c>
      <c r="B1453" s="32" t="s">
        <v>2072</v>
      </c>
      <c r="C1453" s="32" t="s">
        <v>49</v>
      </c>
      <c r="D1453" s="32" t="s">
        <v>2495</v>
      </c>
      <c r="E1453" s="32" t="s">
        <v>2537</v>
      </c>
      <c r="F1453" s="32" t="str">
        <f t="shared" si="47"/>
        <v>Finance-Senior Manager</v>
      </c>
      <c r="G1453" s="32" t="s">
        <v>44</v>
      </c>
      <c r="H1453" s="36">
        <v>44643.736006944448</v>
      </c>
      <c r="I1453" s="36">
        <v>44645.736006944448</v>
      </c>
      <c r="J1453" s="36">
        <f>I1453+AE1453</f>
        <v>44650.736006944448</v>
      </c>
      <c r="K1453" s="36">
        <f>J1453+AF1453</f>
        <v>44668.736006944448</v>
      </c>
      <c r="L1453" s="38" t="s">
        <v>46</v>
      </c>
      <c r="M1453" s="39">
        <v>44658.736006944448</v>
      </c>
      <c r="N1453" s="32" t="s">
        <v>48</v>
      </c>
      <c r="O1453" s="32" t="s">
        <v>26</v>
      </c>
      <c r="P1453" s="36"/>
      <c r="Q1453" s="32"/>
      <c r="R1453" s="32"/>
      <c r="S1453" s="32"/>
      <c r="T1453" s="36">
        <v>44660.736006944448</v>
      </c>
      <c r="U1453" s="32"/>
      <c r="V1453" s="32">
        <v>0</v>
      </c>
      <c r="W1453" s="32"/>
      <c r="X1453" s="32"/>
      <c r="Y1453" s="32"/>
      <c r="Z1453" s="32"/>
      <c r="AA1453" s="32" t="s">
        <v>30</v>
      </c>
      <c r="AC1453" s="38">
        <f>ABS(M1453-J1453)</f>
        <v>8</v>
      </c>
      <c r="AD1453" s="40"/>
      <c r="AE1453" s="37">
        <v>5</v>
      </c>
      <c r="AF1453" s="37">
        <v>18</v>
      </c>
      <c r="AG1453" s="32"/>
      <c r="AH1453" s="32"/>
      <c r="AI1453" s="32"/>
      <c r="AJ1453" s="37">
        <f>I1453-H1453</f>
        <v>2</v>
      </c>
    </row>
    <row r="1454" spans="1:36" x14ac:dyDescent="0.35">
      <c r="A1454" s="32">
        <v>1262</v>
      </c>
      <c r="B1454" s="32" t="s">
        <v>2148</v>
      </c>
      <c r="C1454" s="32" t="s">
        <v>49</v>
      </c>
      <c r="D1454" s="32" t="s">
        <v>2495</v>
      </c>
      <c r="E1454" s="32" t="s">
        <v>2537</v>
      </c>
      <c r="F1454" s="32" t="str">
        <f t="shared" si="47"/>
        <v>Finance-Senior Manager</v>
      </c>
      <c r="G1454" s="32" t="s">
        <v>44</v>
      </c>
      <c r="H1454" s="36">
        <v>44998.913287037038</v>
      </c>
      <c r="I1454" s="36">
        <v>45002.913287037038</v>
      </c>
      <c r="J1454" s="36">
        <f>I1454+AE1454</f>
        <v>45005.913287037038</v>
      </c>
      <c r="K1454" s="36">
        <f>J1454+AF1454</f>
        <v>45011.913287037038</v>
      </c>
      <c r="L1454" s="38" t="s">
        <v>46</v>
      </c>
      <c r="M1454" s="39">
        <v>45014.913287037038</v>
      </c>
      <c r="N1454" s="32" t="s">
        <v>48</v>
      </c>
      <c r="O1454" s="32" t="s">
        <v>24</v>
      </c>
      <c r="P1454" s="36"/>
      <c r="Q1454" s="32"/>
      <c r="R1454" s="32"/>
      <c r="S1454" s="32"/>
      <c r="T1454" s="36">
        <v>45017.913287037038</v>
      </c>
      <c r="U1454" s="32"/>
      <c r="V1454" s="32">
        <v>0</v>
      </c>
      <c r="W1454" s="32"/>
      <c r="X1454" s="32"/>
      <c r="Y1454" s="32"/>
      <c r="Z1454" s="32"/>
      <c r="AA1454" s="32" t="s">
        <v>31</v>
      </c>
      <c r="AC1454" s="38">
        <f>ABS(M1454-J1454)</f>
        <v>9</v>
      </c>
      <c r="AD1454" s="40"/>
      <c r="AE1454" s="37">
        <v>3</v>
      </c>
      <c r="AF1454" s="37">
        <v>6</v>
      </c>
      <c r="AG1454" s="32"/>
      <c r="AH1454" s="32"/>
      <c r="AI1454" s="32"/>
      <c r="AJ1454" s="37">
        <f>I1454-H1454</f>
        <v>4</v>
      </c>
    </row>
    <row r="1455" spans="1:36" x14ac:dyDescent="0.35">
      <c r="A1455" s="32">
        <v>1256</v>
      </c>
      <c r="B1455" s="32" t="s">
        <v>2214</v>
      </c>
      <c r="C1455" s="32" t="s">
        <v>49</v>
      </c>
      <c r="D1455" s="32" t="s">
        <v>2495</v>
      </c>
      <c r="E1455" s="32" t="s">
        <v>2537</v>
      </c>
      <c r="F1455" s="32" t="str">
        <f t="shared" si="47"/>
        <v>Finance-Senior Manager</v>
      </c>
      <c r="G1455" s="32" t="s">
        <v>44</v>
      </c>
      <c r="H1455" s="36">
        <v>44738.170439814814</v>
      </c>
      <c r="I1455" s="36">
        <v>44741.170439814814</v>
      </c>
      <c r="J1455" s="36">
        <f>I1455+AE1455</f>
        <v>44743.170439814814</v>
      </c>
      <c r="K1455" s="36">
        <f>J1455+AF1455</f>
        <v>44771.170439814814</v>
      </c>
      <c r="L1455" s="38" t="s">
        <v>46</v>
      </c>
      <c r="M1455" s="39">
        <v>44751.170439814814</v>
      </c>
      <c r="N1455" s="32" t="s">
        <v>48</v>
      </c>
      <c r="O1455" s="32" t="s">
        <v>25</v>
      </c>
      <c r="P1455" s="36"/>
      <c r="Q1455" s="32"/>
      <c r="R1455" s="32"/>
      <c r="S1455" s="32"/>
      <c r="T1455" s="36">
        <v>44755.170439814814</v>
      </c>
      <c r="U1455" s="32"/>
      <c r="V1455" s="32">
        <v>0</v>
      </c>
      <c r="W1455" s="32"/>
      <c r="X1455" s="32"/>
      <c r="Y1455" s="32"/>
      <c r="Z1455" s="32"/>
      <c r="AA1455" s="32" t="s">
        <v>31</v>
      </c>
      <c r="AC1455" s="38">
        <f>ABS(M1455-J1455)</f>
        <v>8</v>
      </c>
      <c r="AD1455" s="40"/>
      <c r="AE1455" s="37">
        <v>2</v>
      </c>
      <c r="AF1455" s="37">
        <v>28</v>
      </c>
      <c r="AG1455" s="32"/>
      <c r="AH1455" s="32"/>
      <c r="AI1455" s="32"/>
      <c r="AJ1455" s="37">
        <f>I1455-H1455</f>
        <v>3</v>
      </c>
    </row>
    <row r="1456" spans="1:36" x14ac:dyDescent="0.35">
      <c r="A1456" s="32">
        <v>1150</v>
      </c>
      <c r="B1456" s="32" t="s">
        <v>2060</v>
      </c>
      <c r="C1456" s="32" t="s">
        <v>49</v>
      </c>
      <c r="D1456" s="32" t="s">
        <v>2495</v>
      </c>
      <c r="E1456" s="32" t="s">
        <v>2537</v>
      </c>
      <c r="F1456" s="32" t="str">
        <f t="shared" si="47"/>
        <v>Finance-Senior Manager</v>
      </c>
      <c r="G1456" s="32" t="s">
        <v>44</v>
      </c>
      <c r="H1456" s="36">
        <v>45142.067280092589</v>
      </c>
      <c r="I1456" s="36">
        <v>45146.067280092589</v>
      </c>
      <c r="J1456" s="36">
        <f>I1456+AE1456</f>
        <v>45148.067280092589</v>
      </c>
      <c r="K1456" s="36">
        <f>J1456+AF1456</f>
        <v>45164.067280092589</v>
      </c>
      <c r="L1456" s="38" t="s">
        <v>46</v>
      </c>
      <c r="M1456" s="39">
        <v>45155.067280092589</v>
      </c>
      <c r="N1456" s="32" t="s">
        <v>48</v>
      </c>
      <c r="O1456" s="32" t="s">
        <v>27</v>
      </c>
      <c r="P1456" s="36"/>
      <c r="Q1456" s="32"/>
      <c r="R1456" s="32"/>
      <c r="S1456" s="32"/>
      <c r="T1456" s="36"/>
      <c r="U1456" s="32"/>
      <c r="V1456" s="32">
        <v>0</v>
      </c>
      <c r="W1456" s="32"/>
      <c r="X1456" s="32"/>
      <c r="Y1456" s="32"/>
      <c r="Z1456" s="32"/>
      <c r="AA1456" s="32" t="s">
        <v>30</v>
      </c>
      <c r="AC1456" s="38">
        <f>ABS(M1456-J1456)</f>
        <v>7</v>
      </c>
      <c r="AD1456" s="40"/>
      <c r="AE1456" s="37">
        <v>2</v>
      </c>
      <c r="AF1456" s="37">
        <v>16</v>
      </c>
      <c r="AG1456" s="32"/>
      <c r="AH1456" s="32"/>
      <c r="AI1456" s="32"/>
      <c r="AJ1456" s="37">
        <f>I1456-H1456</f>
        <v>4</v>
      </c>
    </row>
    <row r="1457" spans="1:38" x14ac:dyDescent="0.35">
      <c r="A1457" s="32">
        <v>1120</v>
      </c>
      <c r="B1457" s="32" t="s">
        <v>2223</v>
      </c>
      <c r="C1457" s="32" t="s">
        <v>49</v>
      </c>
      <c r="D1457" s="32" t="s">
        <v>2495</v>
      </c>
      <c r="E1457" s="32" t="s">
        <v>2537</v>
      </c>
      <c r="F1457" s="32" t="str">
        <f t="shared" si="47"/>
        <v>Finance-Senior Manager</v>
      </c>
      <c r="G1457" s="32" t="s">
        <v>44</v>
      </c>
      <c r="H1457" s="36">
        <v>45019.266469907408</v>
      </c>
      <c r="I1457" s="36">
        <v>45023.266469907408</v>
      </c>
      <c r="J1457" s="36">
        <f>I1457+AE1457</f>
        <v>45027.266469907408</v>
      </c>
      <c r="K1457" s="36">
        <f>J1457+AF1457</f>
        <v>45035.266469907408</v>
      </c>
      <c r="L1457" s="38" t="s">
        <v>46</v>
      </c>
      <c r="M1457" s="39">
        <v>45036.266469907408</v>
      </c>
      <c r="N1457" s="32" t="s">
        <v>48</v>
      </c>
      <c r="O1457" s="32" t="s">
        <v>27</v>
      </c>
      <c r="P1457" s="36"/>
      <c r="Q1457" s="32"/>
      <c r="R1457" s="32"/>
      <c r="S1457" s="32"/>
      <c r="T1457" s="36">
        <v>45037.266469907408</v>
      </c>
      <c r="U1457" s="32"/>
      <c r="V1457" s="32">
        <v>0</v>
      </c>
      <c r="W1457" s="32"/>
      <c r="X1457" s="32"/>
      <c r="Y1457" s="32"/>
      <c r="Z1457" s="32"/>
      <c r="AA1457" s="32" t="s">
        <v>31</v>
      </c>
      <c r="AC1457" s="38">
        <f>ABS(M1457-J1457)</f>
        <v>9</v>
      </c>
      <c r="AD1457" s="40"/>
      <c r="AE1457" s="37">
        <v>4</v>
      </c>
      <c r="AF1457" s="37">
        <v>8</v>
      </c>
      <c r="AG1457" s="32"/>
      <c r="AH1457" s="32"/>
      <c r="AI1457" s="32"/>
      <c r="AJ1457" s="37">
        <f>I1457-H1457</f>
        <v>4</v>
      </c>
    </row>
    <row r="1458" spans="1:38" x14ac:dyDescent="0.35">
      <c r="A1458" s="32">
        <v>1112</v>
      </c>
      <c r="B1458" s="32" t="s">
        <v>2154</v>
      </c>
      <c r="C1458" s="32" t="s">
        <v>49</v>
      </c>
      <c r="D1458" s="32" t="s">
        <v>2495</v>
      </c>
      <c r="E1458" s="32" t="s">
        <v>2537</v>
      </c>
      <c r="F1458" s="32" t="str">
        <f t="shared" si="47"/>
        <v>Finance-Senior Manager</v>
      </c>
      <c r="G1458" s="32" t="s">
        <v>44</v>
      </c>
      <c r="H1458" s="36">
        <v>45022.266469907408</v>
      </c>
      <c r="I1458" s="36">
        <v>45026.266469907408</v>
      </c>
      <c r="J1458" s="36">
        <f>I1458+AE1458</f>
        <v>45027.266469907408</v>
      </c>
      <c r="K1458" s="36">
        <f>J1458+AF1458</f>
        <v>45052.266469907408</v>
      </c>
      <c r="L1458" s="38" t="s">
        <v>46</v>
      </c>
      <c r="M1458" s="39">
        <v>45040.266469907408</v>
      </c>
      <c r="N1458" s="32" t="s">
        <v>48</v>
      </c>
      <c r="O1458" s="32" t="s">
        <v>24</v>
      </c>
      <c r="P1458" s="36"/>
      <c r="Q1458" s="32"/>
      <c r="R1458" s="32"/>
      <c r="S1458" s="32"/>
      <c r="T1458" s="36">
        <v>45043.266469907408</v>
      </c>
      <c r="U1458" s="32"/>
      <c r="V1458" s="32">
        <v>0</v>
      </c>
      <c r="W1458" s="32"/>
      <c r="X1458" s="32"/>
      <c r="Y1458" s="32"/>
      <c r="Z1458" s="32"/>
      <c r="AA1458" s="32" t="s">
        <v>31</v>
      </c>
      <c r="AC1458" s="38">
        <f>ABS(M1458-J1458)</f>
        <v>13</v>
      </c>
      <c r="AD1458" s="40"/>
      <c r="AE1458" s="37">
        <v>1</v>
      </c>
      <c r="AF1458" s="37">
        <v>25</v>
      </c>
      <c r="AG1458" s="32"/>
      <c r="AH1458" s="32"/>
      <c r="AI1458" s="32"/>
      <c r="AJ1458" s="37">
        <f>I1458-H1458</f>
        <v>4</v>
      </c>
    </row>
    <row r="1459" spans="1:38" x14ac:dyDescent="0.35">
      <c r="A1459" s="32">
        <v>1068</v>
      </c>
      <c r="B1459" s="32" t="s">
        <v>2079</v>
      </c>
      <c r="C1459" s="32" t="s">
        <v>49</v>
      </c>
      <c r="D1459" s="32" t="s">
        <v>2495</v>
      </c>
      <c r="E1459" s="32" t="s">
        <v>2537</v>
      </c>
      <c r="F1459" s="32" t="str">
        <f t="shared" si="47"/>
        <v>Finance-Senior Manager</v>
      </c>
      <c r="G1459" s="32" t="s">
        <v>44</v>
      </c>
      <c r="H1459" s="36">
        <v>44777.414236111108</v>
      </c>
      <c r="I1459" s="36">
        <v>44781.414236111108</v>
      </c>
      <c r="J1459" s="36">
        <f>I1459+AE1459</f>
        <v>44786.414236111108</v>
      </c>
      <c r="K1459" s="36">
        <f>J1459+AF1459</f>
        <v>44797.414236111108</v>
      </c>
      <c r="L1459" s="38" t="s">
        <v>46</v>
      </c>
      <c r="M1459" s="39">
        <v>44804.414236111108</v>
      </c>
      <c r="N1459" s="32" t="s">
        <v>48</v>
      </c>
      <c r="O1459" s="32" t="s">
        <v>24</v>
      </c>
      <c r="P1459" s="36"/>
      <c r="Q1459" s="32"/>
      <c r="R1459" s="32"/>
      <c r="S1459" s="32"/>
      <c r="T1459" s="36">
        <v>44805.414236111108</v>
      </c>
      <c r="U1459" s="32"/>
      <c r="V1459" s="32">
        <v>0</v>
      </c>
      <c r="W1459" s="32"/>
      <c r="X1459" s="32"/>
      <c r="Y1459" s="32"/>
      <c r="Z1459" s="32"/>
      <c r="AA1459" s="32" t="s">
        <v>30</v>
      </c>
      <c r="AC1459" s="38">
        <f>ABS(M1459-J1459)</f>
        <v>18</v>
      </c>
      <c r="AD1459" s="40"/>
      <c r="AE1459" s="37">
        <v>5</v>
      </c>
      <c r="AF1459" s="37">
        <v>11</v>
      </c>
      <c r="AG1459" s="32"/>
      <c r="AH1459" s="32"/>
      <c r="AI1459" s="32"/>
      <c r="AJ1459" s="37">
        <f>I1459-H1459</f>
        <v>4</v>
      </c>
    </row>
    <row r="1460" spans="1:38" x14ac:dyDescent="0.35">
      <c r="A1460" s="32">
        <v>1067</v>
      </c>
      <c r="B1460" s="32" t="s">
        <v>2078</v>
      </c>
      <c r="C1460" s="32" t="s">
        <v>49</v>
      </c>
      <c r="D1460" s="32" t="s">
        <v>2495</v>
      </c>
      <c r="E1460" s="32" t="s">
        <v>2537</v>
      </c>
      <c r="F1460" s="32" t="str">
        <f t="shared" si="47"/>
        <v>Finance-Senior Manager</v>
      </c>
      <c r="G1460" s="32" t="s">
        <v>44</v>
      </c>
      <c r="H1460" s="36">
        <v>44782.414236111108</v>
      </c>
      <c r="I1460" s="36">
        <v>44784.414236111108</v>
      </c>
      <c r="J1460" s="36">
        <f>I1460+AE1460</f>
        <v>44786.414236111108</v>
      </c>
      <c r="K1460" s="36">
        <f>J1460+AF1460</f>
        <v>44800.414236111108</v>
      </c>
      <c r="L1460" s="38" t="s">
        <v>46</v>
      </c>
      <c r="M1460" s="39">
        <v>44790.414236111108</v>
      </c>
      <c r="N1460" s="32" t="s">
        <v>48</v>
      </c>
      <c r="O1460" s="32" t="s">
        <v>24</v>
      </c>
      <c r="P1460" s="36"/>
      <c r="Q1460" s="32"/>
      <c r="R1460" s="32"/>
      <c r="S1460" s="32"/>
      <c r="T1460" s="36">
        <v>44791.414236111108</v>
      </c>
      <c r="U1460" s="32"/>
      <c r="V1460" s="32">
        <v>0</v>
      </c>
      <c r="W1460" s="32"/>
      <c r="X1460" s="32"/>
      <c r="Y1460" s="32"/>
      <c r="Z1460" s="32"/>
      <c r="AA1460" s="32" t="s">
        <v>30</v>
      </c>
      <c r="AC1460" s="38">
        <f>ABS(M1460-J1460)</f>
        <v>4</v>
      </c>
      <c r="AD1460" s="40"/>
      <c r="AE1460" s="37">
        <v>2</v>
      </c>
      <c r="AF1460" s="37">
        <v>14</v>
      </c>
      <c r="AG1460" s="32"/>
      <c r="AH1460" s="32"/>
      <c r="AI1460" s="32"/>
      <c r="AJ1460" s="37">
        <f>I1460-H1460</f>
        <v>2</v>
      </c>
    </row>
    <row r="1461" spans="1:38" x14ac:dyDescent="0.35">
      <c r="A1461" s="32">
        <v>1032</v>
      </c>
      <c r="B1461" s="32" t="s">
        <v>2386</v>
      </c>
      <c r="C1461" s="32" t="s">
        <v>49</v>
      </c>
      <c r="D1461" s="32" t="s">
        <v>2495</v>
      </c>
      <c r="E1461" s="32" t="s">
        <v>2537</v>
      </c>
      <c r="F1461" s="32" t="str">
        <f t="shared" si="47"/>
        <v>Finance-Senior Manager</v>
      </c>
      <c r="G1461" s="32" t="s">
        <v>44</v>
      </c>
      <c r="H1461" s="36">
        <v>44988.822372685187</v>
      </c>
      <c r="I1461" s="36">
        <v>44990.822372685187</v>
      </c>
      <c r="J1461" s="36">
        <f>I1461+AE1461</f>
        <v>44993.822372685187</v>
      </c>
      <c r="K1461" s="36">
        <f>J1461+AF1461</f>
        <v>45013.822372685187</v>
      </c>
      <c r="L1461" s="38" t="s">
        <v>46</v>
      </c>
      <c r="M1461" s="39">
        <v>45004.822372685187</v>
      </c>
      <c r="N1461" s="32" t="s">
        <v>48</v>
      </c>
      <c r="O1461" s="32" t="s">
        <v>26</v>
      </c>
      <c r="P1461" s="36"/>
      <c r="Q1461" s="32"/>
      <c r="R1461" s="32"/>
      <c r="S1461" s="32"/>
      <c r="T1461" s="36"/>
      <c r="U1461" s="32"/>
      <c r="V1461" s="32">
        <v>0</v>
      </c>
      <c r="W1461" s="32"/>
      <c r="X1461" s="32"/>
      <c r="Y1461" s="32"/>
      <c r="Z1461" s="32"/>
      <c r="AA1461" s="32" t="s">
        <v>31</v>
      </c>
      <c r="AC1461" s="38">
        <f>ABS(M1461-J1461)</f>
        <v>11</v>
      </c>
      <c r="AD1461" s="40"/>
      <c r="AE1461" s="37">
        <v>3</v>
      </c>
      <c r="AF1461" s="37">
        <v>20</v>
      </c>
      <c r="AG1461" s="32"/>
      <c r="AH1461" s="32"/>
      <c r="AI1461" s="32"/>
      <c r="AJ1461" s="37">
        <f>I1461-H1461</f>
        <v>2</v>
      </c>
    </row>
    <row r="1462" spans="1:38" x14ac:dyDescent="0.35">
      <c r="A1462" s="32">
        <v>1019</v>
      </c>
      <c r="B1462" s="32" t="s">
        <v>1993</v>
      </c>
      <c r="C1462" s="32" t="s">
        <v>49</v>
      </c>
      <c r="D1462" s="32" t="s">
        <v>2495</v>
      </c>
      <c r="E1462" s="32" t="s">
        <v>2537</v>
      </c>
      <c r="F1462" s="32" t="str">
        <f t="shared" si="47"/>
        <v>Finance-Senior Manager</v>
      </c>
      <c r="G1462" s="32" t="s">
        <v>44</v>
      </c>
      <c r="H1462" s="36">
        <v>44595.329571759263</v>
      </c>
      <c r="I1462" s="36">
        <v>44598.329571759263</v>
      </c>
      <c r="J1462" s="36">
        <f>I1462+AE1462</f>
        <v>44602.329571759263</v>
      </c>
      <c r="K1462" s="36">
        <f>J1462+AF1462</f>
        <v>44632.329571759263</v>
      </c>
      <c r="L1462" s="38" t="s">
        <v>46</v>
      </c>
      <c r="M1462" s="39">
        <v>44606.329571759263</v>
      </c>
      <c r="N1462" s="32" t="s">
        <v>48</v>
      </c>
      <c r="O1462" s="32" t="s">
        <v>25</v>
      </c>
      <c r="P1462" s="36"/>
      <c r="Q1462" s="32"/>
      <c r="R1462" s="32"/>
      <c r="S1462" s="32"/>
      <c r="T1462" s="36">
        <v>44609.329571759263</v>
      </c>
      <c r="U1462" s="32"/>
      <c r="V1462" s="32">
        <v>0</v>
      </c>
      <c r="W1462" s="32"/>
      <c r="X1462" s="32"/>
      <c r="Y1462" s="32"/>
      <c r="Z1462" s="32"/>
      <c r="AA1462" s="32" t="s">
        <v>30</v>
      </c>
      <c r="AC1462" s="38">
        <f>ABS(M1462-J1462)</f>
        <v>4</v>
      </c>
      <c r="AD1462" s="40"/>
      <c r="AE1462" s="37">
        <v>4</v>
      </c>
      <c r="AF1462" s="37">
        <v>30</v>
      </c>
      <c r="AG1462" s="32"/>
      <c r="AH1462" s="32"/>
      <c r="AI1462" s="32"/>
      <c r="AJ1462" s="37">
        <f>I1462-H1462</f>
        <v>3</v>
      </c>
    </row>
    <row r="1463" spans="1:38" x14ac:dyDescent="0.35">
      <c r="A1463" s="32">
        <v>210</v>
      </c>
      <c r="B1463" s="32" t="s">
        <v>266</v>
      </c>
      <c r="C1463" s="32" t="s">
        <v>49</v>
      </c>
      <c r="D1463" s="32" t="s">
        <v>2495</v>
      </c>
      <c r="E1463" s="32" t="s">
        <v>2537</v>
      </c>
      <c r="F1463" s="32" t="str">
        <f t="shared" si="47"/>
        <v>Finance-Senior Manager</v>
      </c>
      <c r="G1463" s="32" t="s">
        <v>44</v>
      </c>
      <c r="H1463" s="36">
        <v>44747.342893518522</v>
      </c>
      <c r="I1463" s="36">
        <v>44749.342893518522</v>
      </c>
      <c r="J1463" s="36">
        <f>I1463+AE1463</f>
        <v>44754.342893518522</v>
      </c>
      <c r="K1463" s="36">
        <f>J1463+AF1463</f>
        <v>44768.342893518522</v>
      </c>
      <c r="L1463" s="38" t="s">
        <v>46</v>
      </c>
      <c r="M1463" s="39">
        <v>44770.342893518522</v>
      </c>
      <c r="N1463" s="32" t="s">
        <v>48</v>
      </c>
      <c r="O1463" s="32" t="s">
        <v>24</v>
      </c>
      <c r="P1463" s="36"/>
      <c r="Q1463" s="32"/>
      <c r="R1463" s="32"/>
      <c r="S1463" s="32"/>
      <c r="T1463" s="36"/>
      <c r="U1463" s="32"/>
      <c r="V1463" s="32">
        <v>0</v>
      </c>
      <c r="W1463" s="32"/>
      <c r="X1463" s="32"/>
      <c r="Y1463" s="32"/>
      <c r="Z1463" s="32"/>
      <c r="AA1463" s="32" t="s">
        <v>31</v>
      </c>
      <c r="AC1463" s="38">
        <f>ABS(M1463-J1463)</f>
        <v>16</v>
      </c>
      <c r="AD1463" s="40"/>
      <c r="AE1463" s="37">
        <v>5</v>
      </c>
      <c r="AF1463" s="37">
        <v>14</v>
      </c>
      <c r="AG1463" s="32"/>
      <c r="AH1463" s="32"/>
      <c r="AI1463" s="32"/>
      <c r="AJ1463" s="37">
        <f>I1463-H1463</f>
        <v>2</v>
      </c>
    </row>
    <row r="1464" spans="1:38" x14ac:dyDescent="0.35">
      <c r="A1464" s="32">
        <v>203</v>
      </c>
      <c r="B1464" s="32" t="s">
        <v>259</v>
      </c>
      <c r="C1464" s="32" t="s">
        <v>49</v>
      </c>
      <c r="D1464" s="32" t="s">
        <v>2495</v>
      </c>
      <c r="E1464" s="32" t="s">
        <v>2537</v>
      </c>
      <c r="F1464" s="32" t="str">
        <f t="shared" si="47"/>
        <v>Finance-Senior Manager</v>
      </c>
      <c r="G1464" s="32" t="s">
        <v>44</v>
      </c>
      <c r="H1464" s="36">
        <v>44748.342893518522</v>
      </c>
      <c r="I1464" s="36">
        <v>44752.342893518522</v>
      </c>
      <c r="J1464" s="36">
        <f>I1464+AE1464</f>
        <v>44754.342893518522</v>
      </c>
      <c r="K1464" s="36">
        <f>J1464+AF1464</f>
        <v>44779.342893518522</v>
      </c>
      <c r="L1464" s="38" t="s">
        <v>46</v>
      </c>
      <c r="M1464" s="39">
        <v>44763.342893518522</v>
      </c>
      <c r="N1464" s="32" t="s">
        <v>20</v>
      </c>
      <c r="O1464" s="32"/>
      <c r="P1464" s="36">
        <v>44766.342893518522</v>
      </c>
      <c r="Q1464" s="32" t="s">
        <v>20</v>
      </c>
      <c r="R1464" s="36">
        <v>44764.342893518522</v>
      </c>
      <c r="S1464" s="36">
        <v>44766.342893518522</v>
      </c>
      <c r="T1464" s="36">
        <v>44764.342893518522</v>
      </c>
      <c r="U1464" s="36">
        <v>44766.342893518522</v>
      </c>
      <c r="V1464" s="41">
        <v>1</v>
      </c>
      <c r="W1464" s="36">
        <v>44767.342893518522</v>
      </c>
      <c r="X1464" s="36">
        <v>44769.342893518522</v>
      </c>
      <c r="Y1464" s="36">
        <v>44771.342893518522</v>
      </c>
      <c r="Z1464" s="32"/>
      <c r="AA1464" s="32"/>
      <c r="AB1464" s="5">
        <v>44782.342893518522</v>
      </c>
      <c r="AC1464" s="38">
        <f>ABS(M1464-J1464)</f>
        <v>9</v>
      </c>
      <c r="AD1464" s="37">
        <f>U1464-H1464</f>
        <v>18</v>
      </c>
      <c r="AE1464" s="37">
        <v>2</v>
      </c>
      <c r="AF1464" s="37">
        <v>25</v>
      </c>
      <c r="AG1464" s="32">
        <v>134</v>
      </c>
      <c r="AH1464" s="41">
        <f>W1464-U1464</f>
        <v>1</v>
      </c>
      <c r="AI1464" s="42">
        <f>U1464-M1464</f>
        <v>3</v>
      </c>
      <c r="AJ1464" s="37">
        <f>I1464-H1464</f>
        <v>4</v>
      </c>
      <c r="AK1464">
        <f>AB1464-U1464</f>
        <v>16</v>
      </c>
      <c r="AL1464" s="11">
        <f>Y1464-X1464</f>
        <v>2</v>
      </c>
    </row>
    <row r="1465" spans="1:38" x14ac:dyDescent="0.35">
      <c r="A1465" s="32">
        <v>176</v>
      </c>
      <c r="B1465" s="32" t="s">
        <v>232</v>
      </c>
      <c r="C1465" s="32" t="s">
        <v>49</v>
      </c>
      <c r="D1465" s="32" t="s">
        <v>2495</v>
      </c>
      <c r="E1465" s="32" t="s">
        <v>2537</v>
      </c>
      <c r="F1465" s="32" t="str">
        <f t="shared" si="47"/>
        <v>Finance-Senior Manager</v>
      </c>
      <c r="G1465" s="32" t="s">
        <v>44</v>
      </c>
      <c r="H1465" s="36">
        <v>45090.370925925927</v>
      </c>
      <c r="I1465" s="36">
        <v>45091.370925925927</v>
      </c>
      <c r="J1465" s="36">
        <f>I1465+AE1465</f>
        <v>45097.370925925927</v>
      </c>
      <c r="K1465" s="36">
        <f>J1465+AF1465</f>
        <v>45116.370925925927</v>
      </c>
      <c r="L1465" s="38" t="s">
        <v>46</v>
      </c>
      <c r="M1465" s="39">
        <v>45101.370925925927</v>
      </c>
      <c r="N1465" s="32" t="s">
        <v>48</v>
      </c>
      <c r="O1465" s="32" t="s">
        <v>28</v>
      </c>
      <c r="P1465" s="36"/>
      <c r="Q1465" s="32"/>
      <c r="R1465" s="32"/>
      <c r="S1465" s="32"/>
      <c r="T1465" s="36">
        <v>45102.370925925927</v>
      </c>
      <c r="U1465" s="32"/>
      <c r="V1465" s="32">
        <v>0</v>
      </c>
      <c r="W1465" s="32"/>
      <c r="X1465" s="32"/>
      <c r="Y1465" s="32"/>
      <c r="Z1465" s="32"/>
      <c r="AA1465" s="32" t="s">
        <v>30</v>
      </c>
      <c r="AC1465" s="38">
        <f>ABS(M1465-J1465)</f>
        <v>4</v>
      </c>
      <c r="AD1465" s="40"/>
      <c r="AE1465" s="37">
        <v>6</v>
      </c>
      <c r="AF1465" s="37">
        <v>19</v>
      </c>
      <c r="AG1465" s="32"/>
      <c r="AH1465" s="32"/>
      <c r="AI1465" s="32"/>
      <c r="AJ1465" s="37">
        <f>I1465-H1465</f>
        <v>1</v>
      </c>
    </row>
    <row r="1466" spans="1:38" x14ac:dyDescent="0.35">
      <c r="A1466" s="32">
        <v>171</v>
      </c>
      <c r="B1466" s="32" t="s">
        <v>227</v>
      </c>
      <c r="C1466" s="32" t="s">
        <v>49</v>
      </c>
      <c r="D1466" s="32" t="s">
        <v>2495</v>
      </c>
      <c r="E1466" s="32" t="s">
        <v>2537</v>
      </c>
      <c r="F1466" s="32" t="str">
        <f t="shared" si="47"/>
        <v>Finance-Senior Manager</v>
      </c>
      <c r="G1466" s="32" t="s">
        <v>44</v>
      </c>
      <c r="H1466" s="36">
        <v>45092.370925925927</v>
      </c>
      <c r="I1466" s="36">
        <v>45094.370925925927</v>
      </c>
      <c r="J1466" s="36">
        <f>I1466+AE1466</f>
        <v>45097.370925925927</v>
      </c>
      <c r="K1466" s="36">
        <f>J1466+AF1466</f>
        <v>45127.370925925927</v>
      </c>
      <c r="L1466" s="38" t="s">
        <v>46</v>
      </c>
      <c r="M1466" s="39">
        <v>45106.370925925927</v>
      </c>
      <c r="N1466" s="32" t="s">
        <v>48</v>
      </c>
      <c r="O1466" s="32" t="s">
        <v>26</v>
      </c>
      <c r="P1466" s="36"/>
      <c r="Q1466" s="32"/>
      <c r="R1466" s="32"/>
      <c r="S1466" s="32"/>
      <c r="T1466" s="36">
        <v>45109.370925925927</v>
      </c>
      <c r="U1466" s="32"/>
      <c r="V1466" s="32">
        <v>0</v>
      </c>
      <c r="W1466" s="32"/>
      <c r="X1466" s="32"/>
      <c r="Y1466" s="32"/>
      <c r="Z1466" s="32"/>
      <c r="AA1466" s="32" t="s">
        <v>30</v>
      </c>
      <c r="AC1466" s="38">
        <f>ABS(M1466-J1466)</f>
        <v>9</v>
      </c>
      <c r="AD1466" s="40"/>
      <c r="AE1466" s="37">
        <v>3</v>
      </c>
      <c r="AF1466" s="37">
        <v>30</v>
      </c>
      <c r="AG1466" s="32"/>
      <c r="AH1466" s="32"/>
      <c r="AI1466" s="32"/>
      <c r="AJ1466" s="37">
        <f>I1466-H1466</f>
        <v>2</v>
      </c>
    </row>
    <row r="1467" spans="1:38" x14ac:dyDescent="0.35">
      <c r="A1467" s="32">
        <v>110</v>
      </c>
      <c r="B1467" s="32" t="s">
        <v>166</v>
      </c>
      <c r="C1467" s="32" t="s">
        <v>49</v>
      </c>
      <c r="D1467" s="32" t="s">
        <v>2495</v>
      </c>
      <c r="E1467" s="32" t="s">
        <v>2537</v>
      </c>
      <c r="F1467" s="32" t="str">
        <f t="shared" si="47"/>
        <v>Finance-Senior Manager</v>
      </c>
      <c r="G1467" s="32" t="s">
        <v>44</v>
      </c>
      <c r="H1467" s="36">
        <v>45014.880046296297</v>
      </c>
      <c r="I1467" s="36">
        <v>45018.880046296297</v>
      </c>
      <c r="J1467" s="36">
        <f>I1467+AE1467</f>
        <v>45019.880046296297</v>
      </c>
      <c r="K1467" s="36">
        <f>J1467+AF1467</f>
        <v>45045.880046296297</v>
      </c>
      <c r="L1467" s="38" t="s">
        <v>46</v>
      </c>
      <c r="M1467" s="39">
        <v>45026.880046296297</v>
      </c>
      <c r="N1467" s="32" t="s">
        <v>21</v>
      </c>
      <c r="O1467" s="32"/>
      <c r="P1467" s="36">
        <v>45030.880046296297</v>
      </c>
      <c r="Q1467" s="32" t="s">
        <v>21</v>
      </c>
      <c r="R1467" s="32"/>
      <c r="S1467" s="32"/>
      <c r="T1467" s="36">
        <v>45029.880046296297</v>
      </c>
      <c r="U1467" s="32"/>
      <c r="V1467" s="32">
        <v>0</v>
      </c>
      <c r="W1467" s="32"/>
      <c r="X1467" s="32"/>
      <c r="Y1467" s="32"/>
      <c r="Z1467" s="32"/>
      <c r="AA1467" s="32"/>
      <c r="AC1467" s="38">
        <f>ABS(M1467-J1467)</f>
        <v>7</v>
      </c>
      <c r="AD1467" s="40"/>
      <c r="AE1467" s="37">
        <v>1</v>
      </c>
      <c r="AF1467" s="37">
        <v>26</v>
      </c>
      <c r="AG1467" s="32"/>
      <c r="AH1467" s="32"/>
      <c r="AI1467" s="32"/>
      <c r="AJ1467" s="37">
        <f>I1467-H1467</f>
        <v>4</v>
      </c>
    </row>
    <row r="1468" spans="1:38" x14ac:dyDescent="0.35">
      <c r="A1468" s="32">
        <v>109</v>
      </c>
      <c r="B1468" s="32" t="s">
        <v>165</v>
      </c>
      <c r="C1468" s="32" t="s">
        <v>49</v>
      </c>
      <c r="D1468" s="32" t="s">
        <v>2495</v>
      </c>
      <c r="E1468" s="32" t="s">
        <v>2537</v>
      </c>
      <c r="F1468" s="32" t="str">
        <f t="shared" si="47"/>
        <v>Finance-Senior Manager</v>
      </c>
      <c r="G1468" s="32" t="s">
        <v>44</v>
      </c>
      <c r="H1468" s="36">
        <v>45009.880046296297</v>
      </c>
      <c r="I1468" s="36">
        <v>45013.880046296297</v>
      </c>
      <c r="J1468" s="36">
        <f>I1468+AE1468</f>
        <v>45019.880046296297</v>
      </c>
      <c r="K1468" s="36">
        <f>J1468+AF1468</f>
        <v>45040.880046296297</v>
      </c>
      <c r="L1468" s="38" t="s">
        <v>46</v>
      </c>
      <c r="M1468" s="39">
        <v>45025.880046296297</v>
      </c>
      <c r="N1468" s="32" t="s">
        <v>21</v>
      </c>
      <c r="O1468" s="32"/>
      <c r="P1468" s="36">
        <v>45032.880046296297</v>
      </c>
      <c r="Q1468" s="32" t="s">
        <v>21</v>
      </c>
      <c r="R1468" s="32"/>
      <c r="S1468" s="32"/>
      <c r="T1468" s="36">
        <v>45028.880046296297</v>
      </c>
      <c r="U1468" s="32"/>
      <c r="V1468" s="32">
        <v>0</v>
      </c>
      <c r="W1468" s="32"/>
      <c r="X1468" s="32"/>
      <c r="Y1468" s="32"/>
      <c r="Z1468" s="32"/>
      <c r="AA1468" s="32"/>
      <c r="AC1468" s="38">
        <f>ABS(M1468-J1468)</f>
        <v>6</v>
      </c>
      <c r="AD1468" s="40"/>
      <c r="AE1468" s="37">
        <v>6</v>
      </c>
      <c r="AF1468" s="37">
        <v>21</v>
      </c>
      <c r="AG1468" s="32"/>
      <c r="AH1468" s="32"/>
      <c r="AI1468" s="32"/>
      <c r="AJ1468" s="37">
        <f>I1468-H1468</f>
        <v>4</v>
      </c>
    </row>
    <row r="1469" spans="1:38" x14ac:dyDescent="0.35">
      <c r="A1469" s="32">
        <v>104</v>
      </c>
      <c r="B1469" s="32" t="s">
        <v>160</v>
      </c>
      <c r="C1469" s="32" t="s">
        <v>49</v>
      </c>
      <c r="D1469" s="32" t="s">
        <v>2495</v>
      </c>
      <c r="E1469" s="32" t="s">
        <v>2537</v>
      </c>
      <c r="F1469" s="32" t="str">
        <f t="shared" si="47"/>
        <v>Finance-Senior Manager</v>
      </c>
      <c r="G1469" s="32" t="s">
        <v>44</v>
      </c>
      <c r="H1469" s="36">
        <v>45014.880046296297</v>
      </c>
      <c r="I1469" s="36">
        <v>45017.880046296297</v>
      </c>
      <c r="J1469" s="36">
        <f>I1469+AE1469</f>
        <v>45019.880046296297</v>
      </c>
      <c r="K1469" s="36">
        <f>J1469+AF1469</f>
        <v>45031.880046296297</v>
      </c>
      <c r="L1469" s="38" t="s">
        <v>46</v>
      </c>
      <c r="M1469" s="39">
        <v>45024.880046296297</v>
      </c>
      <c r="N1469" s="32" t="s">
        <v>20</v>
      </c>
      <c r="O1469" s="32"/>
      <c r="P1469" s="36">
        <v>45030.880046296297</v>
      </c>
      <c r="Q1469" s="32" t="s">
        <v>20</v>
      </c>
      <c r="R1469" s="36">
        <v>45025.880046296297</v>
      </c>
      <c r="S1469" s="36">
        <v>45029.880046296297</v>
      </c>
      <c r="T1469" s="36">
        <v>45027.880046296297</v>
      </c>
      <c r="U1469" s="36">
        <v>45028.880046296297</v>
      </c>
      <c r="V1469" s="41">
        <v>1</v>
      </c>
      <c r="W1469" s="36">
        <v>45029.880046296297</v>
      </c>
      <c r="X1469" s="36">
        <v>45030.880046296297</v>
      </c>
      <c r="Y1469" s="36">
        <v>45032.880046296297</v>
      </c>
      <c r="Z1469" s="32"/>
      <c r="AA1469" s="32"/>
      <c r="AB1469" s="5">
        <v>45045.880046296297</v>
      </c>
      <c r="AC1469" s="38">
        <f>ABS(M1469-J1469)</f>
        <v>5</v>
      </c>
      <c r="AD1469" s="37">
        <f>U1469-H1469</f>
        <v>14</v>
      </c>
      <c r="AE1469" s="37">
        <v>2</v>
      </c>
      <c r="AF1469" s="37">
        <v>12</v>
      </c>
      <c r="AG1469" s="32">
        <v>177</v>
      </c>
      <c r="AH1469" s="41">
        <f>W1469-U1469</f>
        <v>1</v>
      </c>
      <c r="AI1469" s="42">
        <f>U1469-M1469</f>
        <v>4</v>
      </c>
      <c r="AJ1469" s="37">
        <f>I1469-H1469</f>
        <v>3</v>
      </c>
      <c r="AK1469">
        <f>AB1469-U1469</f>
        <v>17</v>
      </c>
      <c r="AL1469" s="11">
        <f t="shared" ref="AL1469:AL1470" si="48">Y1469-X1469</f>
        <v>2</v>
      </c>
    </row>
    <row r="1470" spans="1:38" x14ac:dyDescent="0.35">
      <c r="A1470" s="32">
        <v>98</v>
      </c>
      <c r="B1470" s="32" t="s">
        <v>154</v>
      </c>
      <c r="C1470" s="32" t="s">
        <v>49</v>
      </c>
      <c r="D1470" s="32" t="s">
        <v>2495</v>
      </c>
      <c r="E1470" s="32" t="s">
        <v>2537</v>
      </c>
      <c r="F1470" s="32" t="str">
        <f t="shared" si="47"/>
        <v>Finance-Senior Manager</v>
      </c>
      <c r="G1470" s="32" t="s">
        <v>44</v>
      </c>
      <c r="H1470" s="36">
        <v>44840.587280092594</v>
      </c>
      <c r="I1470" s="36">
        <v>44841.587280092594</v>
      </c>
      <c r="J1470" s="36">
        <f>I1470+AE1470</f>
        <v>44847.587280092594</v>
      </c>
      <c r="K1470" s="36">
        <f>J1470+AF1470</f>
        <v>44856.587280092594</v>
      </c>
      <c r="L1470" s="38" t="s">
        <v>46</v>
      </c>
      <c r="M1470" s="39">
        <v>44855.587280092594</v>
      </c>
      <c r="N1470" s="32" t="s">
        <v>20</v>
      </c>
      <c r="O1470" s="32"/>
      <c r="P1470" s="36">
        <v>44860.587280092594</v>
      </c>
      <c r="Q1470" s="32" t="s">
        <v>20</v>
      </c>
      <c r="R1470" s="36">
        <v>44857.587280092594</v>
      </c>
      <c r="S1470" s="36">
        <v>44861.587280092594</v>
      </c>
      <c r="T1470" s="36">
        <v>44858.587280092594</v>
      </c>
      <c r="U1470" s="36">
        <v>44864.587280092594</v>
      </c>
      <c r="V1470" s="41">
        <v>1</v>
      </c>
      <c r="W1470" s="36">
        <v>44866.587280092594</v>
      </c>
      <c r="X1470" s="36">
        <v>44868.587280092594</v>
      </c>
      <c r="Y1470" s="36">
        <v>44869.587280092594</v>
      </c>
      <c r="Z1470" s="32"/>
      <c r="AA1470" s="32"/>
      <c r="AB1470" s="5">
        <v>44888.587280092594</v>
      </c>
      <c r="AC1470" s="38">
        <f>ABS(M1470-J1470)</f>
        <v>8</v>
      </c>
      <c r="AD1470" s="37">
        <f>U1470-H1470</f>
        <v>24</v>
      </c>
      <c r="AE1470" s="37">
        <v>6</v>
      </c>
      <c r="AF1470" s="37">
        <v>9</v>
      </c>
      <c r="AG1470" s="32">
        <v>147</v>
      </c>
      <c r="AH1470" s="41">
        <f>W1470-U1470</f>
        <v>2</v>
      </c>
      <c r="AI1470" s="42">
        <f>U1470-M1470</f>
        <v>9</v>
      </c>
      <c r="AJ1470" s="37">
        <f>I1470-H1470</f>
        <v>1</v>
      </c>
      <c r="AK1470">
        <f>AB1470-U1470</f>
        <v>24</v>
      </c>
      <c r="AL1470" s="11">
        <f t="shared" si="48"/>
        <v>1</v>
      </c>
    </row>
    <row r="1471" spans="1:38" x14ac:dyDescent="0.35">
      <c r="A1471" s="32">
        <v>94</v>
      </c>
      <c r="B1471" s="32" t="s">
        <v>150</v>
      </c>
      <c r="C1471" s="32" t="s">
        <v>49</v>
      </c>
      <c r="D1471" s="32" t="s">
        <v>2495</v>
      </c>
      <c r="E1471" s="32" t="s">
        <v>2537</v>
      </c>
      <c r="F1471" s="32" t="str">
        <f t="shared" si="47"/>
        <v>Finance-Senior Manager</v>
      </c>
      <c r="G1471" s="32" t="s">
        <v>44</v>
      </c>
      <c r="H1471" s="36">
        <v>44842.587280092594</v>
      </c>
      <c r="I1471" s="36">
        <v>44843.587280092594</v>
      </c>
      <c r="J1471" s="36">
        <f>I1471+AE1471</f>
        <v>44847.587280092594</v>
      </c>
      <c r="K1471" s="36">
        <f>J1471+AF1471</f>
        <v>44867.587280092594</v>
      </c>
      <c r="L1471" s="38" t="s">
        <v>46</v>
      </c>
      <c r="M1471" s="39">
        <v>44850.587280092594</v>
      </c>
      <c r="N1471" s="32" t="s">
        <v>22</v>
      </c>
      <c r="O1471" s="32"/>
      <c r="P1471" s="36">
        <v>44857.587280092594</v>
      </c>
      <c r="Q1471" s="32" t="s">
        <v>22</v>
      </c>
      <c r="R1471" s="32"/>
      <c r="S1471" s="32"/>
      <c r="T1471" s="36">
        <v>44853.587280092594</v>
      </c>
      <c r="U1471" s="32"/>
      <c r="V1471" s="32">
        <v>0</v>
      </c>
      <c r="W1471" s="32"/>
      <c r="X1471" s="32"/>
      <c r="Y1471" s="32"/>
      <c r="Z1471" s="32"/>
      <c r="AA1471" s="32"/>
      <c r="AC1471" s="38">
        <f>ABS(M1471-J1471)</f>
        <v>3</v>
      </c>
      <c r="AD1471" s="40"/>
      <c r="AE1471" s="37">
        <v>4</v>
      </c>
      <c r="AF1471" s="37">
        <v>20</v>
      </c>
      <c r="AG1471" s="32"/>
      <c r="AH1471" s="32"/>
      <c r="AI1471" s="32"/>
      <c r="AJ1471" s="37">
        <f>I1471-H1471</f>
        <v>1</v>
      </c>
    </row>
    <row r="1472" spans="1:38" x14ac:dyDescent="0.35">
      <c r="A1472" s="32">
        <v>28</v>
      </c>
      <c r="B1472" s="32" t="s">
        <v>84</v>
      </c>
      <c r="C1472" s="32" t="s">
        <v>49</v>
      </c>
      <c r="D1472" s="32" t="s">
        <v>2495</v>
      </c>
      <c r="E1472" s="32" t="s">
        <v>2537</v>
      </c>
      <c r="F1472" s="32" t="str">
        <f t="shared" si="47"/>
        <v>Finance-Senior Manager</v>
      </c>
      <c r="G1472" s="32" t="s">
        <v>44</v>
      </c>
      <c r="H1472" s="36">
        <v>44922.453449074077</v>
      </c>
      <c r="I1472" s="36">
        <v>44926.453449074077</v>
      </c>
      <c r="J1472" s="36">
        <f>I1472+AE1472</f>
        <v>44927.453449074077</v>
      </c>
      <c r="K1472" s="36">
        <f>J1472+AF1472</f>
        <v>44946.453449074077</v>
      </c>
      <c r="L1472" s="38" t="s">
        <v>46</v>
      </c>
      <c r="M1472" s="39">
        <v>44943.453449074077</v>
      </c>
      <c r="N1472" s="32" t="s">
        <v>48</v>
      </c>
      <c r="O1472" s="32" t="s">
        <v>25</v>
      </c>
      <c r="P1472" s="36"/>
      <c r="Q1472" s="32"/>
      <c r="R1472" s="32"/>
      <c r="S1472" s="32"/>
      <c r="T1472" s="36">
        <v>44944.453449074077</v>
      </c>
      <c r="U1472" s="32"/>
      <c r="V1472" s="32">
        <v>0</v>
      </c>
      <c r="W1472" s="32"/>
      <c r="X1472" s="32"/>
      <c r="Y1472" s="32"/>
      <c r="Z1472" s="32"/>
      <c r="AA1472" s="32" t="s">
        <v>31</v>
      </c>
      <c r="AC1472" s="38">
        <f>ABS(M1472-J1472)</f>
        <v>16</v>
      </c>
      <c r="AD1472" s="40"/>
      <c r="AE1472" s="37">
        <v>1</v>
      </c>
      <c r="AF1472" s="37">
        <v>19</v>
      </c>
      <c r="AG1472" s="32"/>
      <c r="AH1472" s="32"/>
      <c r="AI1472" s="32"/>
      <c r="AJ1472" s="37">
        <f>I1472-H1472</f>
        <v>4</v>
      </c>
    </row>
    <row r="1473" spans="1:38" x14ac:dyDescent="0.35">
      <c r="A1473" s="32">
        <v>22</v>
      </c>
      <c r="B1473" s="32" t="s">
        <v>78</v>
      </c>
      <c r="C1473" s="32" t="s">
        <v>49</v>
      </c>
      <c r="D1473" s="32" t="s">
        <v>2495</v>
      </c>
      <c r="E1473" s="32" t="s">
        <v>2537</v>
      </c>
      <c r="F1473" s="32" t="str">
        <f t="shared" si="47"/>
        <v>Finance-Senior Manager</v>
      </c>
      <c r="G1473" s="32" t="s">
        <v>44</v>
      </c>
      <c r="H1473" s="36">
        <v>44922.453449074077</v>
      </c>
      <c r="I1473" s="36">
        <v>44924.453449074077</v>
      </c>
      <c r="J1473" s="36">
        <f>I1473+AE1473</f>
        <v>44927.453449074077</v>
      </c>
      <c r="K1473" s="36">
        <f>J1473+AF1473</f>
        <v>44943.453449074077</v>
      </c>
      <c r="L1473" s="38" t="s">
        <v>46</v>
      </c>
      <c r="M1473" s="39">
        <v>44938.453449074077</v>
      </c>
      <c r="N1473" s="32" t="s">
        <v>48</v>
      </c>
      <c r="O1473" s="32" t="s">
        <v>27</v>
      </c>
      <c r="P1473" s="36"/>
      <c r="Q1473" s="32"/>
      <c r="R1473" s="32"/>
      <c r="S1473" s="32"/>
      <c r="T1473" s="36">
        <v>44939.453449074077</v>
      </c>
      <c r="U1473" s="32"/>
      <c r="V1473" s="32">
        <v>0</v>
      </c>
      <c r="W1473" s="32"/>
      <c r="X1473" s="32"/>
      <c r="Y1473" s="32"/>
      <c r="Z1473" s="32"/>
      <c r="AA1473" s="32" t="s">
        <v>30</v>
      </c>
      <c r="AC1473" s="38">
        <f>ABS(M1473-J1473)</f>
        <v>11</v>
      </c>
      <c r="AD1473" s="40"/>
      <c r="AE1473" s="37">
        <v>3</v>
      </c>
      <c r="AF1473" s="37">
        <v>16</v>
      </c>
      <c r="AG1473" s="32"/>
      <c r="AH1473" s="32"/>
      <c r="AI1473" s="32"/>
      <c r="AJ1473" s="37">
        <f>I1473-H1473</f>
        <v>2</v>
      </c>
    </row>
    <row r="1474" spans="1:38" x14ac:dyDescent="0.35">
      <c r="A1474" s="32">
        <v>16</v>
      </c>
      <c r="B1474" s="32" t="s">
        <v>72</v>
      </c>
      <c r="C1474" s="32" t="s">
        <v>49</v>
      </c>
      <c r="D1474" s="32" t="s">
        <v>2495</v>
      </c>
      <c r="E1474" s="32" t="s">
        <v>2537</v>
      </c>
      <c r="F1474" s="32" t="str">
        <f t="shared" si="47"/>
        <v>Finance-Senior Manager</v>
      </c>
      <c r="G1474" s="32" t="s">
        <v>44</v>
      </c>
      <c r="H1474" s="36">
        <v>44635.901284722226</v>
      </c>
      <c r="I1474" s="36">
        <v>44638.901284722226</v>
      </c>
      <c r="J1474" s="36">
        <f>I1474+AE1474</f>
        <v>44642.901284722226</v>
      </c>
      <c r="K1474" s="36">
        <f>J1474+AF1474</f>
        <v>44654.901284722226</v>
      </c>
      <c r="L1474" s="38" t="s">
        <v>46</v>
      </c>
      <c r="M1474" s="39">
        <v>44644.901284722226</v>
      </c>
      <c r="N1474" s="32" t="s">
        <v>20</v>
      </c>
      <c r="O1474" s="32"/>
      <c r="P1474" s="36">
        <v>44649.901284722226</v>
      </c>
      <c r="Q1474" s="32" t="s">
        <v>20</v>
      </c>
      <c r="R1474" s="36">
        <v>44645.901284722226</v>
      </c>
      <c r="S1474" s="36">
        <v>44647.901284722226</v>
      </c>
      <c r="T1474" s="36">
        <v>44647.901284722226</v>
      </c>
      <c r="U1474" s="36">
        <v>44657.901284722226</v>
      </c>
      <c r="V1474" s="41">
        <v>1</v>
      </c>
      <c r="W1474" s="36">
        <v>44659.901284722226</v>
      </c>
      <c r="X1474" s="36">
        <v>44660.901284722226</v>
      </c>
      <c r="Y1474" s="36">
        <v>44663.901284722226</v>
      </c>
      <c r="Z1474" s="32"/>
      <c r="AA1474" s="32"/>
      <c r="AB1474" s="5">
        <v>44680.901284722226</v>
      </c>
      <c r="AC1474" s="38">
        <f>ABS(M1474-J1474)</f>
        <v>2</v>
      </c>
      <c r="AD1474" s="37">
        <f>U1474-H1474</f>
        <v>22</v>
      </c>
      <c r="AE1474" s="37">
        <v>4</v>
      </c>
      <c r="AF1474" s="37">
        <v>12</v>
      </c>
      <c r="AG1474" s="32">
        <v>153</v>
      </c>
      <c r="AH1474" s="41">
        <f>W1474-U1474</f>
        <v>2</v>
      </c>
      <c r="AI1474" s="42">
        <v>60</v>
      </c>
      <c r="AJ1474" s="37">
        <f>I1474-H1474</f>
        <v>3</v>
      </c>
      <c r="AK1474">
        <f>AB1474-U1474</f>
        <v>23</v>
      </c>
      <c r="AL1474" s="11">
        <f>Y1474-X1474</f>
        <v>3</v>
      </c>
    </row>
    <row r="1475" spans="1:38" x14ac:dyDescent="0.35">
      <c r="A1475" s="32">
        <v>14</v>
      </c>
      <c r="B1475" s="32" t="s">
        <v>70</v>
      </c>
      <c r="C1475" s="32" t="s">
        <v>49</v>
      </c>
      <c r="D1475" s="32" t="s">
        <v>2495</v>
      </c>
      <c r="E1475" s="32" t="s">
        <v>2537</v>
      </c>
      <c r="F1475" s="32" t="str">
        <f t="shared" ref="F1475:F1538" si="49">_xlfn.CONCAT(C1475,"-",E1475)</f>
        <v>Finance-Senior Manager</v>
      </c>
      <c r="G1475" s="32" t="s">
        <v>44</v>
      </c>
      <c r="H1475" s="36">
        <v>44638.901284722226</v>
      </c>
      <c r="I1475" s="36">
        <v>44641.901284722226</v>
      </c>
      <c r="J1475" s="36">
        <f>I1475+AE1475</f>
        <v>44642.901284722226</v>
      </c>
      <c r="K1475" s="36">
        <f>J1475+AF1475</f>
        <v>44655.901284722226</v>
      </c>
      <c r="L1475" s="38" t="s">
        <v>46</v>
      </c>
      <c r="M1475" s="39">
        <v>44649.901284722226</v>
      </c>
      <c r="N1475" s="32" t="s">
        <v>48</v>
      </c>
      <c r="O1475" s="32" t="s">
        <v>24</v>
      </c>
      <c r="P1475" s="36"/>
      <c r="Q1475" s="32"/>
      <c r="R1475" s="32"/>
      <c r="S1475" s="32"/>
      <c r="T1475" s="36"/>
      <c r="U1475" s="32"/>
      <c r="V1475" s="32">
        <v>0</v>
      </c>
      <c r="W1475" s="32"/>
      <c r="X1475" s="32"/>
      <c r="Y1475" s="32"/>
      <c r="Z1475" s="32"/>
      <c r="AA1475" s="32" t="s">
        <v>31</v>
      </c>
      <c r="AC1475" s="38">
        <f>ABS(M1475-J1475)</f>
        <v>7</v>
      </c>
      <c r="AD1475" s="40"/>
      <c r="AE1475" s="37">
        <v>1</v>
      </c>
      <c r="AF1475" s="37">
        <v>13</v>
      </c>
      <c r="AG1475" s="32"/>
      <c r="AH1475" s="32"/>
      <c r="AI1475" s="32"/>
      <c r="AJ1475" s="37">
        <f>I1475-H1475</f>
        <v>3</v>
      </c>
    </row>
    <row r="1476" spans="1:38" x14ac:dyDescent="0.35">
      <c r="A1476" s="32">
        <v>2850</v>
      </c>
      <c r="B1476" s="32" t="s">
        <v>1255</v>
      </c>
      <c r="C1476" s="32" t="s">
        <v>49</v>
      </c>
      <c r="D1476" s="32" t="s">
        <v>2494</v>
      </c>
      <c r="E1476" s="32" t="s">
        <v>2533</v>
      </c>
      <c r="F1476" s="32" t="str">
        <f t="shared" si="49"/>
        <v>Finance-Fund Administrator</v>
      </c>
      <c r="G1476" s="32" t="s">
        <v>42</v>
      </c>
      <c r="H1476" s="36">
        <v>44652.443379629629</v>
      </c>
      <c r="I1476" s="36">
        <v>44655.443379629629</v>
      </c>
      <c r="J1476" s="36">
        <f>I1476+AE1476</f>
        <v>44658.443379629629</v>
      </c>
      <c r="K1476" s="36">
        <f>J1476+AF1476</f>
        <v>44728.443379629629</v>
      </c>
      <c r="L1476" s="38" t="s">
        <v>47</v>
      </c>
      <c r="M1476" s="39"/>
      <c r="N1476" s="32"/>
      <c r="O1476" s="32"/>
      <c r="P1476" s="36"/>
      <c r="Q1476" s="32"/>
      <c r="R1476" s="32"/>
      <c r="S1476" s="32"/>
      <c r="T1476" s="36"/>
      <c r="U1476" s="32"/>
      <c r="V1476" s="32">
        <v>0</v>
      </c>
      <c r="W1476" s="32"/>
      <c r="X1476" s="32"/>
      <c r="Y1476" s="32"/>
      <c r="Z1476" s="32"/>
      <c r="AA1476" s="32"/>
      <c r="AC1476" s="38"/>
      <c r="AD1476" s="40"/>
      <c r="AE1476" s="37">
        <v>3</v>
      </c>
      <c r="AF1476" s="37">
        <v>70</v>
      </c>
      <c r="AG1476" s="32"/>
      <c r="AH1476" s="32"/>
      <c r="AI1476" s="32"/>
      <c r="AJ1476" s="37">
        <f>I1476-H1476</f>
        <v>3</v>
      </c>
    </row>
    <row r="1477" spans="1:38" x14ac:dyDescent="0.35">
      <c r="A1477" s="32">
        <v>2846</v>
      </c>
      <c r="B1477" s="32" t="s">
        <v>2456</v>
      </c>
      <c r="C1477" s="32" t="s">
        <v>49</v>
      </c>
      <c r="D1477" s="32" t="s">
        <v>2494</v>
      </c>
      <c r="E1477" s="32" t="s">
        <v>2533</v>
      </c>
      <c r="F1477" s="32" t="str">
        <f t="shared" si="49"/>
        <v>Finance-Fund Administrator</v>
      </c>
      <c r="G1477" s="32" t="s">
        <v>42</v>
      </c>
      <c r="H1477" s="36">
        <v>44652.443379629629</v>
      </c>
      <c r="I1477" s="36">
        <v>44655.443379629629</v>
      </c>
      <c r="J1477" s="36">
        <f>I1477+AE1477</f>
        <v>44658.443379629629</v>
      </c>
      <c r="K1477" s="36">
        <f>J1477+AF1477</f>
        <v>44728.443379629629</v>
      </c>
      <c r="L1477" s="38" t="s">
        <v>46</v>
      </c>
      <c r="M1477" s="39">
        <v>44665.443379629629</v>
      </c>
      <c r="N1477" s="32" t="s">
        <v>48</v>
      </c>
      <c r="O1477" s="32" t="s">
        <v>28</v>
      </c>
      <c r="P1477" s="36"/>
      <c r="Q1477" s="32"/>
      <c r="R1477" s="32"/>
      <c r="S1477" s="32"/>
      <c r="T1477" s="36"/>
      <c r="U1477" s="32"/>
      <c r="V1477" s="32">
        <v>0</v>
      </c>
      <c r="W1477" s="32"/>
      <c r="X1477" s="32"/>
      <c r="Y1477" s="32"/>
      <c r="Z1477" s="32"/>
      <c r="AA1477" s="32" t="s">
        <v>31</v>
      </c>
      <c r="AC1477" s="38">
        <f>ABS(M1477-J1477)</f>
        <v>7</v>
      </c>
      <c r="AD1477" s="40"/>
      <c r="AE1477" s="37">
        <v>3</v>
      </c>
      <c r="AF1477" s="37">
        <v>70</v>
      </c>
      <c r="AG1477" s="32"/>
      <c r="AH1477" s="32"/>
      <c r="AI1477" s="32"/>
      <c r="AJ1477" s="37">
        <f>I1477-H1477</f>
        <v>3</v>
      </c>
    </row>
    <row r="1478" spans="1:38" x14ac:dyDescent="0.35">
      <c r="A1478" s="32">
        <v>2842</v>
      </c>
      <c r="B1478" s="32" t="s">
        <v>2303</v>
      </c>
      <c r="C1478" s="32" t="s">
        <v>49</v>
      </c>
      <c r="D1478" s="32" t="s">
        <v>2494</v>
      </c>
      <c r="E1478" s="32" t="s">
        <v>2533</v>
      </c>
      <c r="F1478" s="32" t="str">
        <f t="shared" si="49"/>
        <v>Finance-Fund Administrator</v>
      </c>
      <c r="G1478" s="32" t="s">
        <v>42</v>
      </c>
      <c r="H1478" s="36">
        <v>44656.443379629629</v>
      </c>
      <c r="I1478" s="36">
        <v>44657.443379629629</v>
      </c>
      <c r="J1478" s="36">
        <f>I1478+AE1478</f>
        <v>44658.443379629629</v>
      </c>
      <c r="K1478" s="36">
        <f>J1478+AF1478</f>
        <v>44685.443379629629</v>
      </c>
      <c r="L1478" s="38" t="s">
        <v>46</v>
      </c>
      <c r="M1478" s="39">
        <v>44668.443379629629</v>
      </c>
      <c r="N1478" s="32" t="s">
        <v>48</v>
      </c>
      <c r="O1478" s="32" t="s">
        <v>26</v>
      </c>
      <c r="P1478" s="36"/>
      <c r="Q1478" s="32"/>
      <c r="R1478" s="32"/>
      <c r="S1478" s="32"/>
      <c r="T1478" s="36"/>
      <c r="U1478" s="32"/>
      <c r="V1478" s="32">
        <v>0</v>
      </c>
      <c r="W1478" s="32"/>
      <c r="X1478" s="32"/>
      <c r="Y1478" s="32"/>
      <c r="Z1478" s="32"/>
      <c r="AA1478" s="32" t="s">
        <v>31</v>
      </c>
      <c r="AC1478" s="38">
        <f>ABS(M1478-J1478)</f>
        <v>10</v>
      </c>
      <c r="AD1478" s="40"/>
      <c r="AE1478" s="37">
        <v>1</v>
      </c>
      <c r="AF1478" s="37">
        <v>27</v>
      </c>
      <c r="AG1478" s="32"/>
      <c r="AH1478" s="32"/>
      <c r="AI1478" s="32"/>
      <c r="AJ1478" s="37">
        <f>I1478-H1478</f>
        <v>1</v>
      </c>
    </row>
    <row r="1479" spans="1:38" x14ac:dyDescent="0.35">
      <c r="A1479" s="32">
        <v>2841</v>
      </c>
      <c r="B1479" s="32" t="s">
        <v>1102</v>
      </c>
      <c r="C1479" s="32" t="s">
        <v>49</v>
      </c>
      <c r="D1479" s="32" t="s">
        <v>2494</v>
      </c>
      <c r="E1479" s="32" t="s">
        <v>2533</v>
      </c>
      <c r="F1479" s="32" t="str">
        <f t="shared" si="49"/>
        <v>Finance-Fund Administrator</v>
      </c>
      <c r="G1479" s="32" t="s">
        <v>42</v>
      </c>
      <c r="H1479" s="36">
        <v>44655.443379629629</v>
      </c>
      <c r="I1479" s="36">
        <v>44657.443379629629</v>
      </c>
      <c r="J1479" s="36">
        <f>I1479+AE1479</f>
        <v>44658.443379629629</v>
      </c>
      <c r="K1479" s="36">
        <f>J1479+AF1479</f>
        <v>44666.443379629629</v>
      </c>
      <c r="L1479" s="38" t="s">
        <v>47</v>
      </c>
      <c r="M1479" s="39"/>
      <c r="N1479" s="32"/>
      <c r="O1479" s="32"/>
      <c r="P1479" s="36"/>
      <c r="Q1479" s="32"/>
      <c r="R1479" s="32"/>
      <c r="S1479" s="32"/>
      <c r="T1479" s="36"/>
      <c r="U1479" s="32"/>
      <c r="V1479" s="32">
        <v>0</v>
      </c>
      <c r="W1479" s="32"/>
      <c r="X1479" s="32"/>
      <c r="Y1479" s="32"/>
      <c r="Z1479" s="32"/>
      <c r="AA1479" s="32"/>
      <c r="AC1479" s="38"/>
      <c r="AD1479" s="40"/>
      <c r="AE1479" s="37">
        <v>1</v>
      </c>
      <c r="AF1479" s="37">
        <v>8</v>
      </c>
      <c r="AG1479" s="32"/>
      <c r="AH1479" s="32"/>
      <c r="AI1479" s="32"/>
      <c r="AJ1479" s="37">
        <f>I1479-H1479</f>
        <v>2</v>
      </c>
    </row>
    <row r="1480" spans="1:38" x14ac:dyDescent="0.35">
      <c r="A1480" s="32">
        <v>2754</v>
      </c>
      <c r="B1480" s="32" t="s">
        <v>2382</v>
      </c>
      <c r="C1480" s="32" t="s">
        <v>49</v>
      </c>
      <c r="D1480" s="32" t="s">
        <v>2494</v>
      </c>
      <c r="E1480" s="32" t="s">
        <v>2533</v>
      </c>
      <c r="F1480" s="32" t="str">
        <f t="shared" si="49"/>
        <v>Finance-Fund Administrator</v>
      </c>
      <c r="G1480" s="32" t="s">
        <v>42</v>
      </c>
      <c r="H1480" s="36">
        <v>45026.765081018515</v>
      </c>
      <c r="I1480" s="36">
        <v>45030.765081018515</v>
      </c>
      <c r="J1480" s="36">
        <f>I1480+AE1480</f>
        <v>45032.765081018515</v>
      </c>
      <c r="K1480" s="36">
        <f>J1480+AF1480</f>
        <v>45061.765081018515</v>
      </c>
      <c r="L1480" s="38" t="s">
        <v>46</v>
      </c>
      <c r="M1480" s="39">
        <v>45048.765081018515</v>
      </c>
      <c r="N1480" s="32" t="s">
        <v>48</v>
      </c>
      <c r="O1480" s="32" t="s">
        <v>25</v>
      </c>
      <c r="P1480" s="36"/>
      <c r="Q1480" s="32"/>
      <c r="R1480" s="32"/>
      <c r="S1480" s="32"/>
      <c r="T1480" s="36">
        <v>45052.765081018515</v>
      </c>
      <c r="U1480" s="32"/>
      <c r="V1480" s="32">
        <v>0</v>
      </c>
      <c r="W1480" s="32"/>
      <c r="X1480" s="32"/>
      <c r="Y1480" s="32"/>
      <c r="Z1480" s="32"/>
      <c r="AA1480" s="32" t="s">
        <v>31</v>
      </c>
      <c r="AC1480" s="38">
        <f>ABS(M1480-J1480)</f>
        <v>16</v>
      </c>
      <c r="AD1480" s="40"/>
      <c r="AE1480" s="37">
        <v>2</v>
      </c>
      <c r="AF1480" s="37">
        <v>29</v>
      </c>
      <c r="AG1480" s="32"/>
      <c r="AH1480" s="32"/>
      <c r="AI1480" s="32"/>
      <c r="AJ1480" s="37">
        <f>I1480-H1480</f>
        <v>4</v>
      </c>
    </row>
    <row r="1481" spans="1:38" x14ac:dyDescent="0.35">
      <c r="A1481" s="32">
        <v>2753</v>
      </c>
      <c r="B1481" s="32" t="s">
        <v>1037</v>
      </c>
      <c r="C1481" s="32" t="s">
        <v>49</v>
      </c>
      <c r="D1481" s="32" t="s">
        <v>2494</v>
      </c>
      <c r="E1481" s="32" t="s">
        <v>2533</v>
      </c>
      <c r="F1481" s="32" t="str">
        <f t="shared" si="49"/>
        <v>Finance-Fund Administrator</v>
      </c>
      <c r="G1481" s="32" t="s">
        <v>42</v>
      </c>
      <c r="H1481" s="36">
        <v>45024.765081018515</v>
      </c>
      <c r="I1481" s="36">
        <v>45028.765081018515</v>
      </c>
      <c r="J1481" s="36">
        <f>I1481+AE1481</f>
        <v>45032.765081018515</v>
      </c>
      <c r="K1481" s="36">
        <f>J1481+AF1481</f>
        <v>45050.765081018515</v>
      </c>
      <c r="L1481" s="38" t="s">
        <v>47</v>
      </c>
      <c r="M1481" s="39"/>
      <c r="N1481" s="32"/>
      <c r="O1481" s="32"/>
      <c r="P1481" s="36"/>
      <c r="Q1481" s="32"/>
      <c r="R1481" s="32"/>
      <c r="S1481" s="32"/>
      <c r="T1481" s="36"/>
      <c r="U1481" s="32"/>
      <c r="V1481" s="32">
        <v>0</v>
      </c>
      <c r="W1481" s="32"/>
      <c r="X1481" s="32"/>
      <c r="Y1481" s="32"/>
      <c r="Z1481" s="32"/>
      <c r="AA1481" s="32"/>
      <c r="AC1481" s="38"/>
      <c r="AD1481" s="40"/>
      <c r="AE1481" s="37">
        <v>4</v>
      </c>
      <c r="AF1481" s="37">
        <v>18</v>
      </c>
      <c r="AG1481" s="32"/>
      <c r="AH1481" s="32"/>
      <c r="AI1481" s="32"/>
      <c r="AJ1481" s="37">
        <f>I1481-H1481</f>
        <v>4</v>
      </c>
    </row>
    <row r="1482" spans="1:38" x14ac:dyDescent="0.35">
      <c r="A1482" s="32">
        <v>2751</v>
      </c>
      <c r="B1482" s="32" t="s">
        <v>2076</v>
      </c>
      <c r="C1482" s="32" t="s">
        <v>49</v>
      </c>
      <c r="D1482" s="32" t="s">
        <v>2494</v>
      </c>
      <c r="E1482" s="32" t="s">
        <v>2533</v>
      </c>
      <c r="F1482" s="32" t="str">
        <f t="shared" si="49"/>
        <v>Finance-Fund Administrator</v>
      </c>
      <c r="G1482" s="32" t="s">
        <v>42</v>
      </c>
      <c r="H1482" s="36">
        <v>45028.765081018515</v>
      </c>
      <c r="I1482" s="36">
        <v>45029.765081018515</v>
      </c>
      <c r="J1482" s="36">
        <f>I1482+AE1482</f>
        <v>45032.765081018515</v>
      </c>
      <c r="K1482" s="36">
        <f>J1482+AF1482</f>
        <v>45049.765081018515</v>
      </c>
      <c r="L1482" s="38" t="s">
        <v>46</v>
      </c>
      <c r="M1482" s="39">
        <v>45033.765081018515</v>
      </c>
      <c r="N1482" s="32" t="s">
        <v>48</v>
      </c>
      <c r="O1482" s="32" t="s">
        <v>25</v>
      </c>
      <c r="P1482" s="36"/>
      <c r="Q1482" s="32"/>
      <c r="R1482" s="32"/>
      <c r="S1482" s="32"/>
      <c r="T1482" s="36">
        <v>45034.765081018515</v>
      </c>
      <c r="U1482" s="32"/>
      <c r="V1482" s="32">
        <v>0</v>
      </c>
      <c r="W1482" s="32"/>
      <c r="X1482" s="32"/>
      <c r="Y1482" s="32"/>
      <c r="Z1482" s="32"/>
      <c r="AA1482" s="32" t="s">
        <v>30</v>
      </c>
      <c r="AC1482" s="38">
        <f>ABS(M1482-J1482)</f>
        <v>1</v>
      </c>
      <c r="AD1482" s="40"/>
      <c r="AE1482" s="37">
        <v>3</v>
      </c>
      <c r="AF1482" s="37">
        <v>17</v>
      </c>
      <c r="AG1482" s="32"/>
      <c r="AH1482" s="32"/>
      <c r="AI1482" s="32"/>
      <c r="AJ1482" s="37">
        <f>I1482-H1482</f>
        <v>1</v>
      </c>
    </row>
    <row r="1483" spans="1:38" x14ac:dyDescent="0.35">
      <c r="A1483" s="32">
        <v>2688</v>
      </c>
      <c r="B1483" s="32" t="s">
        <v>1648</v>
      </c>
      <c r="C1483" s="32" t="s">
        <v>49</v>
      </c>
      <c r="D1483" s="32" t="s">
        <v>2494</v>
      </c>
      <c r="E1483" s="32" t="s">
        <v>2533</v>
      </c>
      <c r="F1483" s="32" t="str">
        <f t="shared" si="49"/>
        <v>Finance-Fund Administrator</v>
      </c>
      <c r="G1483" s="32" t="s">
        <v>42</v>
      </c>
      <c r="H1483" s="36">
        <v>45137.716412037036</v>
      </c>
      <c r="I1483" s="36">
        <v>45141.716412037036</v>
      </c>
      <c r="J1483" s="36">
        <f>I1483+AE1483</f>
        <v>45142.716412037036</v>
      </c>
      <c r="K1483" s="36">
        <f>J1483+AF1483</f>
        <v>45169.716412037036</v>
      </c>
      <c r="L1483" s="38" t="s">
        <v>46</v>
      </c>
      <c r="M1483" s="39">
        <v>45151.716412037036</v>
      </c>
      <c r="N1483" s="32" t="s">
        <v>21</v>
      </c>
      <c r="O1483" s="32"/>
      <c r="P1483" s="36">
        <v>45156.716412037036</v>
      </c>
      <c r="Q1483" s="32" t="s">
        <v>21</v>
      </c>
      <c r="R1483" s="32"/>
      <c r="S1483" s="32"/>
      <c r="T1483" s="36">
        <v>45155.716412037036</v>
      </c>
      <c r="U1483" s="32"/>
      <c r="V1483" s="32">
        <v>0</v>
      </c>
      <c r="W1483" s="32"/>
      <c r="X1483" s="32"/>
      <c r="Y1483" s="32"/>
      <c r="Z1483" s="32"/>
      <c r="AA1483" s="32"/>
      <c r="AC1483" s="38">
        <f>ABS(M1483-J1483)</f>
        <v>9</v>
      </c>
      <c r="AD1483" s="40"/>
      <c r="AE1483" s="37">
        <v>1</v>
      </c>
      <c r="AF1483" s="37">
        <v>27</v>
      </c>
      <c r="AG1483" s="32"/>
      <c r="AH1483" s="32"/>
      <c r="AI1483" s="32"/>
      <c r="AJ1483" s="37">
        <f>I1483-H1483</f>
        <v>4</v>
      </c>
    </row>
    <row r="1484" spans="1:38" x14ac:dyDescent="0.35">
      <c r="A1484" s="32">
        <v>2681</v>
      </c>
      <c r="B1484" s="32" t="s">
        <v>1736</v>
      </c>
      <c r="C1484" s="32" t="s">
        <v>49</v>
      </c>
      <c r="D1484" s="32" t="s">
        <v>2494</v>
      </c>
      <c r="E1484" s="32" t="s">
        <v>2533</v>
      </c>
      <c r="F1484" s="32" t="str">
        <f t="shared" si="49"/>
        <v>Finance-Fund Administrator</v>
      </c>
      <c r="G1484" s="32" t="s">
        <v>42</v>
      </c>
      <c r="H1484" s="36">
        <v>45139.716412037036</v>
      </c>
      <c r="I1484" s="36">
        <v>45141.716412037036</v>
      </c>
      <c r="J1484" s="36">
        <f>I1484+AE1484</f>
        <v>45142.716412037036</v>
      </c>
      <c r="K1484" s="36">
        <f>J1484+AF1484</f>
        <v>45162.716412037036</v>
      </c>
      <c r="L1484" s="38" t="s">
        <v>46</v>
      </c>
      <c r="M1484" s="39">
        <v>45150.716412037036</v>
      </c>
      <c r="N1484" s="32" t="s">
        <v>22</v>
      </c>
      <c r="O1484" s="32"/>
      <c r="P1484" s="36">
        <v>45155.716412037036</v>
      </c>
      <c r="Q1484" s="32" t="s">
        <v>22</v>
      </c>
      <c r="R1484" s="32"/>
      <c r="S1484" s="32"/>
      <c r="T1484" s="36">
        <v>45152.716412037036</v>
      </c>
      <c r="U1484" s="32"/>
      <c r="V1484" s="32">
        <v>0</v>
      </c>
      <c r="W1484" s="32"/>
      <c r="X1484" s="32"/>
      <c r="Y1484" s="32"/>
      <c r="Z1484" s="32"/>
      <c r="AA1484" s="32"/>
      <c r="AC1484" s="38">
        <f>ABS(M1484-J1484)</f>
        <v>8</v>
      </c>
      <c r="AD1484" s="40"/>
      <c r="AE1484" s="37">
        <v>1</v>
      </c>
      <c r="AF1484" s="37">
        <v>20</v>
      </c>
      <c r="AG1484" s="32"/>
      <c r="AH1484" s="32"/>
      <c r="AI1484" s="32"/>
      <c r="AJ1484" s="37">
        <f>I1484-H1484</f>
        <v>2</v>
      </c>
    </row>
    <row r="1485" spans="1:38" x14ac:dyDescent="0.35">
      <c r="A1485" s="32">
        <v>2674</v>
      </c>
      <c r="B1485" s="32" t="s">
        <v>1928</v>
      </c>
      <c r="C1485" s="32" t="s">
        <v>49</v>
      </c>
      <c r="D1485" s="32" t="s">
        <v>2494</v>
      </c>
      <c r="E1485" s="32" t="s">
        <v>2533</v>
      </c>
      <c r="F1485" s="32" t="str">
        <f t="shared" si="49"/>
        <v>Finance-Fund Administrator</v>
      </c>
      <c r="G1485" s="32" t="s">
        <v>42</v>
      </c>
      <c r="H1485" s="36">
        <v>44601.141087962962</v>
      </c>
      <c r="I1485" s="36">
        <v>44604.141087962962</v>
      </c>
      <c r="J1485" s="36">
        <f>I1485+AE1485</f>
        <v>44608.141087962962</v>
      </c>
      <c r="K1485" s="36">
        <f>J1485+AF1485</f>
        <v>44620.141087962962</v>
      </c>
      <c r="L1485" s="38" t="s">
        <v>46</v>
      </c>
      <c r="M1485" s="39">
        <v>44622.141087962962</v>
      </c>
      <c r="N1485" s="32" t="s">
        <v>48</v>
      </c>
      <c r="O1485" s="32" t="s">
        <v>27</v>
      </c>
      <c r="P1485" s="36"/>
      <c r="Q1485" s="32"/>
      <c r="R1485" s="32"/>
      <c r="S1485" s="32"/>
      <c r="T1485" s="36">
        <v>44626.141087962962</v>
      </c>
      <c r="U1485" s="32"/>
      <c r="V1485" s="32">
        <v>0</v>
      </c>
      <c r="W1485" s="32"/>
      <c r="X1485" s="32"/>
      <c r="Y1485" s="32"/>
      <c r="Z1485" s="32"/>
      <c r="AA1485" s="32" t="s">
        <v>30</v>
      </c>
      <c r="AC1485" s="38">
        <f>ABS(M1485-J1485)</f>
        <v>14</v>
      </c>
      <c r="AD1485" s="40"/>
      <c r="AE1485" s="37">
        <v>4</v>
      </c>
      <c r="AF1485" s="37">
        <v>12</v>
      </c>
      <c r="AG1485" s="32"/>
      <c r="AH1485" s="32"/>
      <c r="AI1485" s="32"/>
      <c r="AJ1485" s="37">
        <f>I1485-H1485</f>
        <v>3</v>
      </c>
    </row>
    <row r="1486" spans="1:38" x14ac:dyDescent="0.35">
      <c r="A1486" s="32">
        <v>2671</v>
      </c>
      <c r="B1486" s="32" t="s">
        <v>1759</v>
      </c>
      <c r="C1486" s="32" t="s">
        <v>49</v>
      </c>
      <c r="D1486" s="32" t="s">
        <v>2494</v>
      </c>
      <c r="E1486" s="32" t="s">
        <v>2533</v>
      </c>
      <c r="F1486" s="32" t="str">
        <f t="shared" si="49"/>
        <v>Finance-Fund Administrator</v>
      </c>
      <c r="G1486" s="32" t="s">
        <v>42</v>
      </c>
      <c r="H1486" s="36">
        <v>44605.141087962962</v>
      </c>
      <c r="I1486" s="36">
        <v>44607.141087962962</v>
      </c>
      <c r="J1486" s="36">
        <f>I1486+AE1486</f>
        <v>44608.141087962962</v>
      </c>
      <c r="K1486" s="36">
        <f>J1486+AF1486</f>
        <v>44634.141087962962</v>
      </c>
      <c r="L1486" s="38" t="s">
        <v>46</v>
      </c>
      <c r="M1486" s="39">
        <v>44610.141087962962</v>
      </c>
      <c r="N1486" s="32" t="s">
        <v>22</v>
      </c>
      <c r="O1486" s="32"/>
      <c r="P1486" s="36">
        <v>44612.141087962962</v>
      </c>
      <c r="Q1486" s="32" t="s">
        <v>22</v>
      </c>
      <c r="R1486" s="32"/>
      <c r="S1486" s="32"/>
      <c r="T1486" s="36">
        <v>44611.141087962962</v>
      </c>
      <c r="U1486" s="32"/>
      <c r="V1486" s="32">
        <v>0</v>
      </c>
      <c r="W1486" s="32"/>
      <c r="X1486" s="32"/>
      <c r="Y1486" s="32"/>
      <c r="Z1486" s="32"/>
      <c r="AA1486" s="32"/>
      <c r="AC1486" s="38">
        <f>ABS(M1486-J1486)</f>
        <v>2</v>
      </c>
      <c r="AD1486" s="40"/>
      <c r="AE1486" s="37">
        <v>1</v>
      </c>
      <c r="AF1486" s="37">
        <v>26</v>
      </c>
      <c r="AG1486" s="32"/>
      <c r="AH1486" s="32"/>
      <c r="AI1486" s="32"/>
      <c r="AJ1486" s="37">
        <f>I1486-H1486</f>
        <v>2</v>
      </c>
    </row>
    <row r="1487" spans="1:38" x14ac:dyDescent="0.35">
      <c r="A1487" s="32">
        <v>2545</v>
      </c>
      <c r="B1487" s="32" t="s">
        <v>1999</v>
      </c>
      <c r="C1487" s="32" t="s">
        <v>49</v>
      </c>
      <c r="D1487" s="32" t="s">
        <v>2494</v>
      </c>
      <c r="E1487" s="32" t="s">
        <v>2533</v>
      </c>
      <c r="F1487" s="32" t="str">
        <f t="shared" si="49"/>
        <v>Finance-Fund Administrator</v>
      </c>
      <c r="G1487" s="32" t="s">
        <v>42</v>
      </c>
      <c r="H1487" s="36">
        <v>45104.479166666664</v>
      </c>
      <c r="I1487" s="36">
        <v>45107.479166666664</v>
      </c>
      <c r="J1487" s="36">
        <f>I1487+AE1487</f>
        <v>45112.479166666664</v>
      </c>
      <c r="K1487" s="36">
        <f>J1487+AF1487</f>
        <v>45122.479166666664</v>
      </c>
      <c r="L1487" s="38" t="s">
        <v>46</v>
      </c>
      <c r="M1487" s="39">
        <v>45127.479166666664</v>
      </c>
      <c r="N1487" s="32" t="s">
        <v>48</v>
      </c>
      <c r="O1487" s="32" t="s">
        <v>25</v>
      </c>
      <c r="P1487" s="36"/>
      <c r="Q1487" s="32"/>
      <c r="R1487" s="32"/>
      <c r="S1487" s="32"/>
      <c r="T1487" s="36"/>
      <c r="U1487" s="32"/>
      <c r="V1487" s="32">
        <v>0</v>
      </c>
      <c r="W1487" s="32"/>
      <c r="X1487" s="32"/>
      <c r="Y1487" s="32"/>
      <c r="Z1487" s="32"/>
      <c r="AA1487" s="32" t="s">
        <v>30</v>
      </c>
      <c r="AC1487" s="38">
        <f>ABS(M1487-J1487)</f>
        <v>15</v>
      </c>
      <c r="AD1487" s="40"/>
      <c r="AE1487" s="37">
        <v>5</v>
      </c>
      <c r="AF1487" s="37">
        <v>10</v>
      </c>
      <c r="AG1487" s="32"/>
      <c r="AH1487" s="32"/>
      <c r="AI1487" s="32"/>
      <c r="AJ1487" s="37">
        <f>I1487-H1487</f>
        <v>3</v>
      </c>
    </row>
    <row r="1488" spans="1:38" x14ac:dyDescent="0.35">
      <c r="A1488" s="32">
        <v>2541</v>
      </c>
      <c r="B1488" s="32" t="s">
        <v>1466</v>
      </c>
      <c r="C1488" s="32" t="s">
        <v>49</v>
      </c>
      <c r="D1488" s="32" t="s">
        <v>2494</v>
      </c>
      <c r="E1488" s="32" t="s">
        <v>2533</v>
      </c>
      <c r="F1488" s="32" t="str">
        <f t="shared" si="49"/>
        <v>Finance-Fund Administrator</v>
      </c>
      <c r="G1488" s="32" t="s">
        <v>42</v>
      </c>
      <c r="H1488" s="36">
        <v>45107.479166666664</v>
      </c>
      <c r="I1488" s="36">
        <v>45110.479166666664</v>
      </c>
      <c r="J1488" s="36">
        <f>I1488+AE1488</f>
        <v>45112.479166666664</v>
      </c>
      <c r="K1488" s="36">
        <f>J1488+AF1488</f>
        <v>45141.479166666664</v>
      </c>
      <c r="L1488" s="38" t="s">
        <v>46</v>
      </c>
      <c r="M1488" s="39">
        <v>45128.479166666664</v>
      </c>
      <c r="N1488" s="32" t="s">
        <v>20</v>
      </c>
      <c r="O1488" s="32"/>
      <c r="P1488" s="36">
        <v>45132.479166666664</v>
      </c>
      <c r="Q1488" s="32" t="s">
        <v>20</v>
      </c>
      <c r="R1488" s="36">
        <v>45130.479166666664</v>
      </c>
      <c r="S1488" s="36">
        <v>45133.479166666664</v>
      </c>
      <c r="T1488" s="36">
        <v>45131.479166666664</v>
      </c>
      <c r="U1488" s="36">
        <v>45139.479166666664</v>
      </c>
      <c r="V1488" s="41">
        <v>1</v>
      </c>
      <c r="W1488" s="36">
        <v>45142.479166666664</v>
      </c>
      <c r="X1488" s="36">
        <v>45144.479166666664</v>
      </c>
      <c r="Y1488" s="36">
        <v>45145.479166666664</v>
      </c>
      <c r="Z1488" s="32"/>
      <c r="AA1488" s="32"/>
      <c r="AB1488" s="5">
        <v>45160.479166666664</v>
      </c>
      <c r="AC1488" s="38">
        <f>ABS(M1488-J1488)</f>
        <v>16</v>
      </c>
      <c r="AD1488" s="37">
        <f>U1488-H1488</f>
        <v>32</v>
      </c>
      <c r="AE1488" s="37">
        <v>2</v>
      </c>
      <c r="AF1488" s="37">
        <v>29</v>
      </c>
      <c r="AG1488" s="32">
        <v>174</v>
      </c>
      <c r="AH1488" s="41">
        <f>W1488-U1488</f>
        <v>3</v>
      </c>
      <c r="AI1488" s="42">
        <f>U1488-M1488</f>
        <v>11</v>
      </c>
      <c r="AJ1488" s="37">
        <f>I1488-H1488</f>
        <v>3</v>
      </c>
      <c r="AK1488">
        <f>AB1488-U1488</f>
        <v>21</v>
      </c>
      <c r="AL1488" s="11">
        <f>Y1488-X1488</f>
        <v>1</v>
      </c>
    </row>
    <row r="1489" spans="1:38" x14ac:dyDescent="0.35">
      <c r="A1489" s="32">
        <v>2479</v>
      </c>
      <c r="B1489" s="32" t="s">
        <v>1684</v>
      </c>
      <c r="C1489" s="32" t="s">
        <v>49</v>
      </c>
      <c r="D1489" s="32" t="s">
        <v>2494</v>
      </c>
      <c r="E1489" s="32" t="s">
        <v>2533</v>
      </c>
      <c r="F1489" s="32" t="str">
        <f t="shared" si="49"/>
        <v>Finance-Fund Administrator</v>
      </c>
      <c r="G1489" s="32" t="s">
        <v>42</v>
      </c>
      <c r="H1489" s="36">
        <v>44915.430844907409</v>
      </c>
      <c r="I1489" s="36">
        <v>44918.430844907409</v>
      </c>
      <c r="J1489" s="36">
        <f>I1489+AE1489</f>
        <v>44920.430844907409</v>
      </c>
      <c r="K1489" s="36">
        <f>J1489+AF1489</f>
        <v>44944.430844907409</v>
      </c>
      <c r="L1489" s="38" t="s">
        <v>46</v>
      </c>
      <c r="M1489" s="39">
        <v>44928.430844907409</v>
      </c>
      <c r="N1489" s="32" t="s">
        <v>21</v>
      </c>
      <c r="O1489" s="32"/>
      <c r="P1489" s="36">
        <v>44934.430844907409</v>
      </c>
      <c r="Q1489" s="32" t="s">
        <v>21</v>
      </c>
      <c r="R1489" s="32"/>
      <c r="S1489" s="32"/>
      <c r="T1489" s="36">
        <v>44930.430844907409</v>
      </c>
      <c r="U1489" s="32"/>
      <c r="V1489" s="32">
        <v>0</v>
      </c>
      <c r="W1489" s="32"/>
      <c r="X1489" s="32"/>
      <c r="Y1489" s="32"/>
      <c r="Z1489" s="32"/>
      <c r="AA1489" s="32"/>
      <c r="AC1489" s="38">
        <f>ABS(M1489-J1489)</f>
        <v>8</v>
      </c>
      <c r="AD1489" s="40"/>
      <c r="AE1489" s="37">
        <v>2</v>
      </c>
      <c r="AF1489" s="37">
        <v>24</v>
      </c>
      <c r="AG1489" s="32"/>
      <c r="AH1489" s="32"/>
      <c r="AI1489" s="32"/>
      <c r="AJ1489" s="37">
        <f>I1489-H1489</f>
        <v>3</v>
      </c>
    </row>
    <row r="1490" spans="1:38" x14ac:dyDescent="0.35">
      <c r="A1490" s="32">
        <v>2471</v>
      </c>
      <c r="B1490" s="32" t="s">
        <v>1418</v>
      </c>
      <c r="C1490" s="32" t="s">
        <v>49</v>
      </c>
      <c r="D1490" s="32" t="s">
        <v>2494</v>
      </c>
      <c r="E1490" s="32" t="s">
        <v>2533</v>
      </c>
      <c r="F1490" s="32" t="str">
        <f t="shared" si="49"/>
        <v>Finance-Fund Administrator</v>
      </c>
      <c r="G1490" s="32" t="s">
        <v>42</v>
      </c>
      <c r="H1490" s="36">
        <v>44912.430844907409</v>
      </c>
      <c r="I1490" s="36">
        <v>44915.430844907409</v>
      </c>
      <c r="J1490" s="36">
        <f>I1490+AE1490</f>
        <v>44920.430844907409</v>
      </c>
      <c r="K1490" s="36">
        <f>J1490+AF1490</f>
        <v>44943.430844907409</v>
      </c>
      <c r="L1490" s="38" t="s">
        <v>46</v>
      </c>
      <c r="M1490" s="39">
        <v>44932.430844907409</v>
      </c>
      <c r="N1490" s="32" t="s">
        <v>20</v>
      </c>
      <c r="O1490" s="32"/>
      <c r="P1490" s="36">
        <v>44936.430844907409</v>
      </c>
      <c r="Q1490" s="32" t="s">
        <v>20</v>
      </c>
      <c r="R1490" s="36">
        <v>44933.430844907409</v>
      </c>
      <c r="S1490" s="36">
        <v>44934.430844907409</v>
      </c>
      <c r="T1490" s="36">
        <v>44933.430844907409</v>
      </c>
      <c r="U1490" s="36">
        <v>44943.430844907409</v>
      </c>
      <c r="V1490" s="41">
        <v>1</v>
      </c>
      <c r="W1490" s="36">
        <v>44946.430844907409</v>
      </c>
      <c r="X1490" s="36">
        <v>44949.430844907409</v>
      </c>
      <c r="Y1490" s="36">
        <v>44952.430844907409</v>
      </c>
      <c r="Z1490" s="32"/>
      <c r="AA1490" s="32"/>
      <c r="AB1490" s="5">
        <v>44973.430844907409</v>
      </c>
      <c r="AC1490" s="38">
        <f>ABS(M1490-J1490)</f>
        <v>12</v>
      </c>
      <c r="AD1490" s="37">
        <f>U1490-H1490</f>
        <v>31</v>
      </c>
      <c r="AE1490" s="37">
        <v>5</v>
      </c>
      <c r="AF1490" s="37">
        <v>23</v>
      </c>
      <c r="AG1490" s="32">
        <v>137</v>
      </c>
      <c r="AH1490" s="41">
        <f>W1490-U1490</f>
        <v>3</v>
      </c>
      <c r="AI1490" s="42">
        <f>U1490-M1490</f>
        <v>11</v>
      </c>
      <c r="AJ1490" s="37">
        <f>I1490-H1490</f>
        <v>3</v>
      </c>
      <c r="AK1490">
        <f>AB1490-U1490</f>
        <v>30</v>
      </c>
      <c r="AL1490" s="11">
        <f>Y1490-X1490</f>
        <v>3</v>
      </c>
    </row>
    <row r="1491" spans="1:38" x14ac:dyDescent="0.35">
      <c r="A1491" s="32">
        <v>2355</v>
      </c>
      <c r="B1491" s="32" t="s">
        <v>1151</v>
      </c>
      <c r="C1491" s="32" t="s">
        <v>49</v>
      </c>
      <c r="D1491" s="32" t="s">
        <v>2494</v>
      </c>
      <c r="E1491" s="32" t="s">
        <v>2533</v>
      </c>
      <c r="F1491" s="32" t="str">
        <f t="shared" si="49"/>
        <v>Finance-Fund Administrator</v>
      </c>
      <c r="G1491" s="32" t="s">
        <v>42</v>
      </c>
      <c r="H1491" s="36">
        <v>45026.526319444441</v>
      </c>
      <c r="I1491" s="36">
        <v>45027.526319444441</v>
      </c>
      <c r="J1491" s="36">
        <f>I1491+AE1491</f>
        <v>45032.526319444441</v>
      </c>
      <c r="K1491" s="36">
        <f>J1491+AF1491</f>
        <v>45061.526319444441</v>
      </c>
      <c r="L1491" s="38" t="s">
        <v>47</v>
      </c>
      <c r="M1491" s="39"/>
      <c r="N1491" s="32"/>
      <c r="O1491" s="32"/>
      <c r="P1491" s="36"/>
      <c r="Q1491" s="32"/>
      <c r="R1491" s="32"/>
      <c r="S1491" s="32"/>
      <c r="T1491" s="36"/>
      <c r="U1491" s="32"/>
      <c r="V1491" s="32">
        <v>0</v>
      </c>
      <c r="W1491" s="32"/>
      <c r="X1491" s="32"/>
      <c r="Y1491" s="32"/>
      <c r="Z1491" s="32"/>
      <c r="AA1491" s="32"/>
      <c r="AC1491" s="38"/>
      <c r="AD1491" s="40"/>
      <c r="AE1491" s="37">
        <v>5</v>
      </c>
      <c r="AF1491" s="37">
        <v>29</v>
      </c>
      <c r="AG1491" s="32"/>
      <c r="AH1491" s="32"/>
      <c r="AI1491" s="32"/>
      <c r="AJ1491" s="37">
        <f>I1491-H1491</f>
        <v>1</v>
      </c>
    </row>
    <row r="1492" spans="1:38" x14ac:dyDescent="0.35">
      <c r="A1492" s="32">
        <v>2354</v>
      </c>
      <c r="B1492" s="32" t="s">
        <v>1812</v>
      </c>
      <c r="C1492" s="32" t="s">
        <v>49</v>
      </c>
      <c r="D1492" s="32" t="s">
        <v>2494</v>
      </c>
      <c r="E1492" s="32" t="s">
        <v>2533</v>
      </c>
      <c r="F1492" s="32" t="str">
        <f t="shared" si="49"/>
        <v>Finance-Fund Administrator</v>
      </c>
      <c r="G1492" s="32" t="s">
        <v>42</v>
      </c>
      <c r="H1492" s="36">
        <v>45027.526319444441</v>
      </c>
      <c r="I1492" s="36">
        <v>45031.526319444441</v>
      </c>
      <c r="J1492" s="36">
        <f>I1492+AE1492</f>
        <v>45032.526319444441</v>
      </c>
      <c r="K1492" s="36">
        <f>J1492+AF1492</f>
        <v>45038.526319444441</v>
      </c>
      <c r="L1492" s="38" t="s">
        <v>46</v>
      </c>
      <c r="M1492" s="39">
        <v>45043.526319444441</v>
      </c>
      <c r="N1492" s="32" t="s">
        <v>48</v>
      </c>
      <c r="O1492" s="32" t="s">
        <v>24</v>
      </c>
      <c r="P1492" s="36"/>
      <c r="Q1492" s="32"/>
      <c r="R1492" s="32"/>
      <c r="S1492" s="32"/>
      <c r="T1492" s="36">
        <v>45046.526319444441</v>
      </c>
      <c r="U1492" s="32"/>
      <c r="V1492" s="32">
        <v>0</v>
      </c>
      <c r="W1492" s="32"/>
      <c r="X1492" s="32"/>
      <c r="Y1492" s="32"/>
      <c r="Z1492" s="32"/>
      <c r="AA1492" s="32" t="s">
        <v>30</v>
      </c>
      <c r="AC1492" s="38">
        <f>ABS(M1492-J1492)</f>
        <v>11</v>
      </c>
      <c r="AD1492" s="40"/>
      <c r="AE1492" s="37">
        <v>1</v>
      </c>
      <c r="AF1492" s="37">
        <v>6</v>
      </c>
      <c r="AG1492" s="32"/>
      <c r="AH1492" s="32"/>
      <c r="AI1492" s="32"/>
      <c r="AJ1492" s="37">
        <f>I1492-H1492</f>
        <v>4</v>
      </c>
    </row>
    <row r="1493" spans="1:38" x14ac:dyDescent="0.35">
      <c r="A1493" s="32">
        <v>2309</v>
      </c>
      <c r="B1493" s="32" t="s">
        <v>1094</v>
      </c>
      <c r="C1493" s="32" t="s">
        <v>49</v>
      </c>
      <c r="D1493" s="32" t="s">
        <v>2494</v>
      </c>
      <c r="E1493" s="32" t="s">
        <v>2533</v>
      </c>
      <c r="F1493" s="32" t="str">
        <f t="shared" si="49"/>
        <v>Finance-Fund Administrator</v>
      </c>
      <c r="G1493" s="32" t="s">
        <v>42</v>
      </c>
      <c r="H1493" s="36">
        <v>45099.08085648148</v>
      </c>
      <c r="I1493" s="36">
        <v>45101.08085648148</v>
      </c>
      <c r="J1493" s="36">
        <f>I1493+AE1493</f>
        <v>45105.08085648148</v>
      </c>
      <c r="K1493" s="36">
        <f>J1493+AF1493</f>
        <v>45119.08085648148</v>
      </c>
      <c r="L1493" s="38" t="s">
        <v>47</v>
      </c>
      <c r="M1493" s="39"/>
      <c r="N1493" s="32"/>
      <c r="O1493" s="32"/>
      <c r="P1493" s="36"/>
      <c r="Q1493" s="32"/>
      <c r="R1493" s="32"/>
      <c r="S1493" s="32"/>
      <c r="T1493" s="36"/>
      <c r="U1493" s="32"/>
      <c r="V1493" s="32">
        <v>0</v>
      </c>
      <c r="W1493" s="32"/>
      <c r="X1493" s="32"/>
      <c r="Y1493" s="32"/>
      <c r="Z1493" s="32"/>
      <c r="AA1493" s="32"/>
      <c r="AC1493" s="38"/>
      <c r="AD1493" s="40"/>
      <c r="AE1493" s="37">
        <v>4</v>
      </c>
      <c r="AF1493" s="37">
        <v>14</v>
      </c>
      <c r="AG1493" s="32"/>
      <c r="AH1493" s="32"/>
      <c r="AI1493" s="32"/>
      <c r="AJ1493" s="37">
        <f>I1493-H1493</f>
        <v>2</v>
      </c>
    </row>
    <row r="1494" spans="1:38" x14ac:dyDescent="0.35">
      <c r="A1494" s="32">
        <v>2283</v>
      </c>
      <c r="B1494" s="32" t="s">
        <v>1293</v>
      </c>
      <c r="C1494" s="32" t="s">
        <v>49</v>
      </c>
      <c r="D1494" s="32" t="s">
        <v>2494</v>
      </c>
      <c r="E1494" s="32" t="s">
        <v>2533</v>
      </c>
      <c r="F1494" s="32" t="str">
        <f t="shared" si="49"/>
        <v>Finance-Fund Administrator</v>
      </c>
      <c r="G1494" s="32" t="s">
        <v>42</v>
      </c>
      <c r="H1494" s="36">
        <v>44762.489282407405</v>
      </c>
      <c r="I1494" s="36">
        <v>44764.489282407405</v>
      </c>
      <c r="J1494" s="36">
        <f>I1494+AE1494</f>
        <v>44769.489282407405</v>
      </c>
      <c r="K1494" s="36">
        <f>J1494+AF1494</f>
        <v>44782.489282407405</v>
      </c>
      <c r="L1494" s="38" t="s">
        <v>46</v>
      </c>
      <c r="M1494" s="39">
        <v>44781.489282407405</v>
      </c>
      <c r="N1494" s="32" t="s">
        <v>20</v>
      </c>
      <c r="O1494" s="32"/>
      <c r="P1494" s="36">
        <v>44785.489282407405</v>
      </c>
      <c r="Q1494" s="32" t="s">
        <v>20</v>
      </c>
      <c r="R1494" s="36">
        <v>44782.489282407405</v>
      </c>
      <c r="S1494" s="36">
        <v>44785.489282407405</v>
      </c>
      <c r="T1494" s="36">
        <v>44783.489282407405</v>
      </c>
      <c r="U1494" s="36">
        <v>44793.489282407405</v>
      </c>
      <c r="V1494" s="41">
        <v>1</v>
      </c>
      <c r="W1494" s="36">
        <v>44795.489282407405</v>
      </c>
      <c r="X1494" s="36">
        <v>44796.489282407405</v>
      </c>
      <c r="Y1494" s="36">
        <v>44799.489282407405</v>
      </c>
      <c r="Z1494" s="32"/>
      <c r="AA1494" s="32"/>
      <c r="AB1494" s="5">
        <v>44818.489282407405</v>
      </c>
      <c r="AC1494" s="38">
        <f>ABS(M1494-J1494)</f>
        <v>12</v>
      </c>
      <c r="AD1494" s="37">
        <f>U1494-H1494</f>
        <v>31</v>
      </c>
      <c r="AE1494" s="37">
        <v>5</v>
      </c>
      <c r="AF1494" s="37">
        <v>13</v>
      </c>
      <c r="AG1494" s="32">
        <v>137</v>
      </c>
      <c r="AH1494" s="41">
        <f>W1494-U1494</f>
        <v>2</v>
      </c>
      <c r="AI1494" s="42">
        <f>U1494-M1494</f>
        <v>12</v>
      </c>
      <c r="AJ1494" s="37">
        <f>I1494-H1494</f>
        <v>2</v>
      </c>
      <c r="AK1494">
        <f>AB1494-U1494</f>
        <v>25</v>
      </c>
      <c r="AL1494" s="11">
        <f>Y1494-X1494</f>
        <v>3</v>
      </c>
    </row>
    <row r="1495" spans="1:38" x14ac:dyDescent="0.35">
      <c r="A1495" s="32">
        <v>2234</v>
      </c>
      <c r="B1495" s="32" t="s">
        <v>1093</v>
      </c>
      <c r="C1495" s="32" t="s">
        <v>49</v>
      </c>
      <c r="D1495" s="32" t="s">
        <v>2494</v>
      </c>
      <c r="E1495" s="32" t="s">
        <v>2533</v>
      </c>
      <c r="F1495" s="32" t="str">
        <f t="shared" si="49"/>
        <v>Finance-Fund Administrator</v>
      </c>
      <c r="G1495" s="32" t="s">
        <v>42</v>
      </c>
      <c r="H1495" s="36">
        <v>45034.959444444445</v>
      </c>
      <c r="I1495" s="36">
        <v>45035.959444444445</v>
      </c>
      <c r="J1495" s="36">
        <f>I1495+AE1495</f>
        <v>45036.959444444445</v>
      </c>
      <c r="K1495" s="36">
        <f>J1495+AF1495</f>
        <v>45066.959444444445</v>
      </c>
      <c r="L1495" s="38" t="s">
        <v>47</v>
      </c>
      <c r="M1495" s="39"/>
      <c r="N1495" s="32"/>
      <c r="O1495" s="32"/>
      <c r="P1495" s="36"/>
      <c r="Q1495" s="32"/>
      <c r="R1495" s="32"/>
      <c r="S1495" s="32"/>
      <c r="T1495" s="36"/>
      <c r="U1495" s="32"/>
      <c r="V1495" s="32">
        <v>0</v>
      </c>
      <c r="W1495" s="32"/>
      <c r="X1495" s="32"/>
      <c r="Y1495" s="32"/>
      <c r="Z1495" s="32"/>
      <c r="AA1495" s="32"/>
      <c r="AC1495" s="38"/>
      <c r="AD1495" s="40"/>
      <c r="AE1495" s="37">
        <v>1</v>
      </c>
      <c r="AF1495" s="37">
        <v>30</v>
      </c>
      <c r="AG1495" s="32"/>
      <c r="AH1495" s="32"/>
      <c r="AI1495" s="32"/>
      <c r="AJ1495" s="37">
        <f>I1495-H1495</f>
        <v>1</v>
      </c>
    </row>
    <row r="1496" spans="1:38" x14ac:dyDescent="0.35">
      <c r="A1496" s="32">
        <v>2224</v>
      </c>
      <c r="B1496" s="32" t="s">
        <v>2075</v>
      </c>
      <c r="C1496" s="32" t="s">
        <v>49</v>
      </c>
      <c r="D1496" s="32" t="s">
        <v>2494</v>
      </c>
      <c r="E1496" s="32" t="s">
        <v>2533</v>
      </c>
      <c r="F1496" s="32" t="str">
        <f t="shared" si="49"/>
        <v>Finance-Fund Administrator</v>
      </c>
      <c r="G1496" s="32" t="s">
        <v>42</v>
      </c>
      <c r="H1496" s="36">
        <v>45157.534872685188</v>
      </c>
      <c r="I1496" s="36">
        <v>45160.534872685188</v>
      </c>
      <c r="J1496" s="36">
        <f>I1496+AE1496</f>
        <v>45161.534872685188</v>
      </c>
      <c r="K1496" s="36">
        <f>J1496+AF1496</f>
        <v>45187.534872685188</v>
      </c>
      <c r="L1496" s="38" t="s">
        <v>46</v>
      </c>
      <c r="M1496" s="39">
        <v>45173.534872685188</v>
      </c>
      <c r="N1496" s="32" t="s">
        <v>48</v>
      </c>
      <c r="O1496" s="32" t="s">
        <v>26</v>
      </c>
      <c r="P1496" s="36"/>
      <c r="Q1496" s="32"/>
      <c r="R1496" s="32"/>
      <c r="S1496" s="32"/>
      <c r="T1496" s="36"/>
      <c r="U1496" s="32"/>
      <c r="V1496" s="32">
        <v>0</v>
      </c>
      <c r="W1496" s="32"/>
      <c r="X1496" s="32"/>
      <c r="Y1496" s="32"/>
      <c r="Z1496" s="32"/>
      <c r="AA1496" s="32" t="s">
        <v>30</v>
      </c>
      <c r="AC1496" s="38">
        <f>ABS(M1496-J1496)</f>
        <v>12</v>
      </c>
      <c r="AD1496" s="40"/>
      <c r="AE1496" s="37">
        <v>1</v>
      </c>
      <c r="AF1496" s="37">
        <v>26</v>
      </c>
      <c r="AG1496" s="32"/>
      <c r="AH1496" s="32"/>
      <c r="AI1496" s="32"/>
      <c r="AJ1496" s="37">
        <f>I1496-H1496</f>
        <v>3</v>
      </c>
    </row>
    <row r="1497" spans="1:38" x14ac:dyDescent="0.35">
      <c r="A1497" s="32">
        <v>2171</v>
      </c>
      <c r="B1497" s="32" t="s">
        <v>2293</v>
      </c>
      <c r="C1497" s="32" t="s">
        <v>49</v>
      </c>
      <c r="D1497" s="32" t="s">
        <v>2494</v>
      </c>
      <c r="E1497" s="32" t="s">
        <v>2533</v>
      </c>
      <c r="F1497" s="32" t="str">
        <f t="shared" si="49"/>
        <v>Finance-Fund Administrator</v>
      </c>
      <c r="G1497" s="32" t="s">
        <v>42</v>
      </c>
      <c r="H1497" s="36">
        <v>44753.601967592593</v>
      </c>
      <c r="I1497" s="36">
        <v>44757.601967592593</v>
      </c>
      <c r="J1497" s="36">
        <f>I1497+AE1497</f>
        <v>44759.601967592593</v>
      </c>
      <c r="K1497" s="36">
        <f>J1497+AF1497</f>
        <v>44777.601967592593</v>
      </c>
      <c r="L1497" s="38" t="s">
        <v>46</v>
      </c>
      <c r="M1497" s="39">
        <v>44762.601967592593</v>
      </c>
      <c r="N1497" s="32" t="s">
        <v>48</v>
      </c>
      <c r="O1497" s="32" t="s">
        <v>25</v>
      </c>
      <c r="P1497" s="36"/>
      <c r="Q1497" s="32"/>
      <c r="R1497" s="32"/>
      <c r="S1497" s="32"/>
      <c r="T1497" s="36">
        <v>44763.601967592593</v>
      </c>
      <c r="U1497" s="32"/>
      <c r="V1497" s="32">
        <v>0</v>
      </c>
      <c r="W1497" s="32"/>
      <c r="X1497" s="32"/>
      <c r="Y1497" s="32"/>
      <c r="Z1497" s="32"/>
      <c r="AA1497" s="32" t="s">
        <v>31</v>
      </c>
      <c r="AC1497" s="38">
        <f>ABS(M1497-J1497)</f>
        <v>3</v>
      </c>
      <c r="AD1497" s="40"/>
      <c r="AE1497" s="37">
        <v>2</v>
      </c>
      <c r="AF1497" s="37">
        <v>18</v>
      </c>
      <c r="AG1497" s="32"/>
      <c r="AH1497" s="32"/>
      <c r="AI1497" s="32"/>
      <c r="AJ1497" s="37">
        <f>I1497-H1497</f>
        <v>4</v>
      </c>
    </row>
    <row r="1498" spans="1:38" x14ac:dyDescent="0.35">
      <c r="A1498" s="32">
        <v>2088</v>
      </c>
      <c r="B1498" s="32" t="s">
        <v>2443</v>
      </c>
      <c r="C1498" s="32" t="s">
        <v>49</v>
      </c>
      <c r="D1498" s="32" t="s">
        <v>2494</v>
      </c>
      <c r="E1498" s="32" t="s">
        <v>2533</v>
      </c>
      <c r="F1498" s="32" t="str">
        <f t="shared" si="49"/>
        <v>Finance-Fund Administrator</v>
      </c>
      <c r="G1498" s="32" t="s">
        <v>42</v>
      </c>
      <c r="H1498" s="36">
        <v>44834.879004629627</v>
      </c>
      <c r="I1498" s="36">
        <v>44835.879004629627</v>
      </c>
      <c r="J1498" s="36">
        <f>I1498+AE1498</f>
        <v>44841.879004629627</v>
      </c>
      <c r="K1498" s="36">
        <f>J1498+AF1498</f>
        <v>44851.879004629627</v>
      </c>
      <c r="L1498" s="38" t="s">
        <v>46</v>
      </c>
      <c r="M1498" s="39">
        <v>44855.879004629627</v>
      </c>
      <c r="N1498" s="32" t="s">
        <v>48</v>
      </c>
      <c r="O1498" s="32" t="s">
        <v>25</v>
      </c>
      <c r="P1498" s="36"/>
      <c r="Q1498" s="32"/>
      <c r="R1498" s="32"/>
      <c r="S1498" s="32"/>
      <c r="T1498" s="36">
        <v>44857.879004629627</v>
      </c>
      <c r="U1498" s="32"/>
      <c r="V1498" s="32">
        <v>0</v>
      </c>
      <c r="W1498" s="32"/>
      <c r="X1498" s="32"/>
      <c r="Y1498" s="32"/>
      <c r="Z1498" s="32"/>
      <c r="AA1498" s="32" t="s">
        <v>31</v>
      </c>
      <c r="AC1498" s="38">
        <f>ABS(M1498-J1498)</f>
        <v>14</v>
      </c>
      <c r="AD1498" s="40"/>
      <c r="AE1498" s="37">
        <v>6</v>
      </c>
      <c r="AF1498" s="37">
        <v>10</v>
      </c>
      <c r="AG1498" s="32"/>
      <c r="AH1498" s="32"/>
      <c r="AI1498" s="32"/>
      <c r="AJ1498" s="37">
        <f>I1498-H1498</f>
        <v>1</v>
      </c>
    </row>
    <row r="1499" spans="1:38" x14ac:dyDescent="0.35">
      <c r="A1499" s="32">
        <v>2023</v>
      </c>
      <c r="B1499" s="32" t="s">
        <v>2150</v>
      </c>
      <c r="C1499" s="32" t="s">
        <v>49</v>
      </c>
      <c r="D1499" s="32" t="s">
        <v>2494</v>
      </c>
      <c r="E1499" s="32" t="s">
        <v>2533</v>
      </c>
      <c r="F1499" s="32" t="str">
        <f t="shared" si="49"/>
        <v>Finance-Fund Administrator</v>
      </c>
      <c r="G1499" s="32" t="s">
        <v>42</v>
      </c>
      <c r="H1499" s="36">
        <v>44783.679872685185</v>
      </c>
      <c r="I1499" s="36">
        <v>44784.679872685185</v>
      </c>
      <c r="J1499" s="36">
        <f>I1499+AE1499</f>
        <v>44790.679872685185</v>
      </c>
      <c r="K1499" s="36">
        <f>J1499+AF1499</f>
        <v>44820.679872685185</v>
      </c>
      <c r="L1499" s="38" t="s">
        <v>46</v>
      </c>
      <c r="M1499" s="39">
        <v>44803.679872685185</v>
      </c>
      <c r="N1499" s="32" t="s">
        <v>48</v>
      </c>
      <c r="O1499" s="32" t="s">
        <v>27</v>
      </c>
      <c r="P1499" s="36"/>
      <c r="Q1499" s="32"/>
      <c r="R1499" s="32"/>
      <c r="S1499" s="32"/>
      <c r="T1499" s="36"/>
      <c r="U1499" s="32"/>
      <c r="V1499" s="32">
        <v>0</v>
      </c>
      <c r="W1499" s="32"/>
      <c r="X1499" s="32"/>
      <c r="Y1499" s="32"/>
      <c r="Z1499" s="32"/>
      <c r="AA1499" s="32" t="s">
        <v>31</v>
      </c>
      <c r="AC1499" s="38">
        <f>ABS(M1499-J1499)</f>
        <v>13</v>
      </c>
      <c r="AD1499" s="40"/>
      <c r="AE1499" s="37">
        <v>6</v>
      </c>
      <c r="AF1499" s="37">
        <v>30</v>
      </c>
      <c r="AG1499" s="32"/>
      <c r="AH1499" s="32"/>
      <c r="AI1499" s="32"/>
      <c r="AJ1499" s="37">
        <f>I1499-H1499</f>
        <v>1</v>
      </c>
    </row>
    <row r="1500" spans="1:38" x14ac:dyDescent="0.35">
      <c r="A1500" s="32">
        <v>2000</v>
      </c>
      <c r="B1500" s="32" t="s">
        <v>1291</v>
      </c>
      <c r="C1500" s="32" t="s">
        <v>49</v>
      </c>
      <c r="D1500" s="32" t="s">
        <v>2494</v>
      </c>
      <c r="E1500" s="32" t="s">
        <v>2533</v>
      </c>
      <c r="F1500" s="32" t="str">
        <f t="shared" si="49"/>
        <v>Finance-Fund Administrator</v>
      </c>
      <c r="G1500" s="32" t="s">
        <v>42</v>
      </c>
      <c r="H1500" s="36">
        <v>45015.653923611113</v>
      </c>
      <c r="I1500" s="36">
        <v>45018.653923611113</v>
      </c>
      <c r="J1500" s="36">
        <f>I1500+AE1500</f>
        <v>45021.653923611113</v>
      </c>
      <c r="K1500" s="36">
        <f>J1500+AF1500</f>
        <v>45034.653923611113</v>
      </c>
      <c r="L1500" s="38" t="s">
        <v>46</v>
      </c>
      <c r="M1500" s="39">
        <v>45028.653923611113</v>
      </c>
      <c r="N1500" s="32" t="s">
        <v>20</v>
      </c>
      <c r="O1500" s="32"/>
      <c r="P1500" s="36">
        <v>45033.653923611113</v>
      </c>
      <c r="Q1500" s="32" t="s">
        <v>20</v>
      </c>
      <c r="R1500" s="36">
        <v>45029.653923611113</v>
      </c>
      <c r="S1500" s="36">
        <v>45031.653923611113</v>
      </c>
      <c r="T1500" s="36">
        <v>45031.653923611113</v>
      </c>
      <c r="U1500" s="36">
        <v>45032.653923611113</v>
      </c>
      <c r="V1500" s="41">
        <v>1</v>
      </c>
      <c r="W1500" s="36">
        <v>45035.653923611113</v>
      </c>
      <c r="X1500" s="36">
        <v>45037.653923611113</v>
      </c>
      <c r="Y1500" s="36">
        <v>45039.653923611113</v>
      </c>
      <c r="Z1500" s="32"/>
      <c r="AA1500" s="32"/>
      <c r="AB1500" s="5">
        <v>45056.653923611113</v>
      </c>
      <c r="AC1500" s="38">
        <f>ABS(M1500-J1500)</f>
        <v>7</v>
      </c>
      <c r="AD1500" s="37">
        <f>U1500-H1500</f>
        <v>17</v>
      </c>
      <c r="AE1500" s="37">
        <v>3</v>
      </c>
      <c r="AF1500" s="37">
        <v>13</v>
      </c>
      <c r="AG1500" s="32">
        <v>157</v>
      </c>
      <c r="AH1500" s="41">
        <f>W1500-U1500</f>
        <v>3</v>
      </c>
      <c r="AI1500" s="42">
        <f>U1500-M1500</f>
        <v>4</v>
      </c>
      <c r="AJ1500" s="37">
        <f>I1500-H1500</f>
        <v>3</v>
      </c>
      <c r="AK1500">
        <f>AB1500-U1500</f>
        <v>24</v>
      </c>
      <c r="AL1500" s="11">
        <f>Y1500-X1500</f>
        <v>2</v>
      </c>
    </row>
    <row r="1501" spans="1:38" x14ac:dyDescent="0.35">
      <c r="A1501" s="32">
        <v>1998</v>
      </c>
      <c r="B1501" s="32" t="s">
        <v>2288</v>
      </c>
      <c r="C1501" s="32" t="s">
        <v>49</v>
      </c>
      <c r="D1501" s="32" t="s">
        <v>2494</v>
      </c>
      <c r="E1501" s="32" t="s">
        <v>2533</v>
      </c>
      <c r="F1501" s="32" t="str">
        <f t="shared" si="49"/>
        <v>Finance-Fund Administrator</v>
      </c>
      <c r="G1501" s="32" t="s">
        <v>42</v>
      </c>
      <c r="H1501" s="36">
        <v>45017.653923611113</v>
      </c>
      <c r="I1501" s="36">
        <v>45019.653923611113</v>
      </c>
      <c r="J1501" s="36">
        <f>I1501+AE1501</f>
        <v>45021.653923611113</v>
      </c>
      <c r="K1501" s="36">
        <f>J1501+AF1501</f>
        <v>45050.653923611113</v>
      </c>
      <c r="L1501" s="38" t="s">
        <v>46</v>
      </c>
      <c r="M1501" s="39">
        <v>45023.653923611113</v>
      </c>
      <c r="N1501" s="32" t="s">
        <v>48</v>
      </c>
      <c r="O1501" s="32" t="s">
        <v>25</v>
      </c>
      <c r="P1501" s="36"/>
      <c r="Q1501" s="32"/>
      <c r="R1501" s="32"/>
      <c r="S1501" s="32"/>
      <c r="T1501" s="36"/>
      <c r="U1501" s="32"/>
      <c r="V1501" s="32">
        <v>0</v>
      </c>
      <c r="W1501" s="32"/>
      <c r="X1501" s="32"/>
      <c r="Y1501" s="32"/>
      <c r="Z1501" s="32"/>
      <c r="AA1501" s="32" t="s">
        <v>31</v>
      </c>
      <c r="AC1501" s="38">
        <f>ABS(M1501-J1501)</f>
        <v>2</v>
      </c>
      <c r="AD1501" s="40"/>
      <c r="AE1501" s="37">
        <v>2</v>
      </c>
      <c r="AF1501" s="37">
        <v>29</v>
      </c>
      <c r="AG1501" s="32"/>
      <c r="AH1501" s="32"/>
      <c r="AI1501" s="32"/>
      <c r="AJ1501" s="37">
        <f>I1501-H1501</f>
        <v>2</v>
      </c>
    </row>
    <row r="1502" spans="1:38" x14ac:dyDescent="0.35">
      <c r="A1502" s="32">
        <v>1997</v>
      </c>
      <c r="B1502" s="32" t="s">
        <v>1148</v>
      </c>
      <c r="C1502" s="32" t="s">
        <v>49</v>
      </c>
      <c r="D1502" s="32" t="s">
        <v>2494</v>
      </c>
      <c r="E1502" s="32" t="s">
        <v>2533</v>
      </c>
      <c r="F1502" s="32" t="str">
        <f t="shared" si="49"/>
        <v>Finance-Fund Administrator</v>
      </c>
      <c r="G1502" s="32" t="s">
        <v>42</v>
      </c>
      <c r="H1502" s="36">
        <v>45013.653923611113</v>
      </c>
      <c r="I1502" s="36">
        <v>45017.653923611113</v>
      </c>
      <c r="J1502" s="36">
        <f>I1502+AE1502</f>
        <v>45021.653923611113</v>
      </c>
      <c r="K1502" s="36">
        <f>J1502+AF1502</f>
        <v>45029.653923611113</v>
      </c>
      <c r="L1502" s="38" t="s">
        <v>47</v>
      </c>
      <c r="M1502" s="39"/>
      <c r="N1502" s="32"/>
      <c r="O1502" s="32"/>
      <c r="P1502" s="36"/>
      <c r="Q1502" s="32"/>
      <c r="R1502" s="32"/>
      <c r="S1502" s="32"/>
      <c r="T1502" s="36"/>
      <c r="U1502" s="32"/>
      <c r="V1502" s="32">
        <v>0</v>
      </c>
      <c r="W1502" s="32"/>
      <c r="X1502" s="32"/>
      <c r="Y1502" s="32"/>
      <c r="Z1502" s="32"/>
      <c r="AA1502" s="32"/>
      <c r="AC1502" s="38"/>
      <c r="AD1502" s="40"/>
      <c r="AE1502" s="37">
        <v>4</v>
      </c>
      <c r="AF1502" s="37">
        <v>8</v>
      </c>
      <c r="AG1502" s="32"/>
      <c r="AH1502" s="32"/>
      <c r="AI1502" s="32"/>
      <c r="AJ1502" s="37">
        <f>I1502-H1502</f>
        <v>4</v>
      </c>
    </row>
    <row r="1503" spans="1:38" x14ac:dyDescent="0.35">
      <c r="A1503" s="32">
        <v>1995</v>
      </c>
      <c r="B1503" s="32" t="s">
        <v>1704</v>
      </c>
      <c r="C1503" s="32" t="s">
        <v>49</v>
      </c>
      <c r="D1503" s="32" t="s">
        <v>2494</v>
      </c>
      <c r="E1503" s="32" t="s">
        <v>2533</v>
      </c>
      <c r="F1503" s="32" t="str">
        <f t="shared" si="49"/>
        <v>Finance-Fund Administrator</v>
      </c>
      <c r="G1503" s="32" t="s">
        <v>42</v>
      </c>
      <c r="H1503" s="36">
        <v>45018.653923611113</v>
      </c>
      <c r="I1503" s="36">
        <v>45019.653923611113</v>
      </c>
      <c r="J1503" s="36">
        <f>I1503+AE1503</f>
        <v>45021.653923611113</v>
      </c>
      <c r="K1503" s="36">
        <f>J1503+AF1503</f>
        <v>45034.653923611113</v>
      </c>
      <c r="L1503" s="38" t="s">
        <v>46</v>
      </c>
      <c r="M1503" s="39">
        <v>45037.653923611113</v>
      </c>
      <c r="N1503" s="32" t="s">
        <v>22</v>
      </c>
      <c r="O1503" s="32"/>
      <c r="P1503" s="36">
        <v>45042.653923611113</v>
      </c>
      <c r="Q1503" s="32" t="s">
        <v>22</v>
      </c>
      <c r="R1503" s="32"/>
      <c r="S1503" s="32"/>
      <c r="T1503" s="36">
        <v>45038.653923611113</v>
      </c>
      <c r="U1503" s="32"/>
      <c r="V1503" s="32">
        <v>0</v>
      </c>
      <c r="W1503" s="32"/>
      <c r="X1503" s="32"/>
      <c r="Y1503" s="32"/>
      <c r="Z1503" s="32"/>
      <c r="AA1503" s="32"/>
      <c r="AC1503" s="38">
        <f>ABS(M1503-J1503)</f>
        <v>16</v>
      </c>
      <c r="AD1503" s="40"/>
      <c r="AE1503" s="37">
        <v>2</v>
      </c>
      <c r="AF1503" s="37">
        <v>13</v>
      </c>
      <c r="AG1503" s="32"/>
      <c r="AH1503" s="32"/>
      <c r="AI1503" s="32"/>
      <c r="AJ1503" s="37">
        <f>I1503-H1503</f>
        <v>1</v>
      </c>
    </row>
    <row r="1504" spans="1:38" x14ac:dyDescent="0.35">
      <c r="A1504" s="32">
        <v>1993</v>
      </c>
      <c r="B1504" s="32" t="s">
        <v>1806</v>
      </c>
      <c r="C1504" s="32" t="s">
        <v>49</v>
      </c>
      <c r="D1504" s="32" t="s">
        <v>2494</v>
      </c>
      <c r="E1504" s="32" t="s">
        <v>2533</v>
      </c>
      <c r="F1504" s="32" t="str">
        <f t="shared" si="49"/>
        <v>Finance-Fund Administrator</v>
      </c>
      <c r="G1504" s="32" t="s">
        <v>42</v>
      </c>
      <c r="H1504" s="36">
        <v>45014.653923611113</v>
      </c>
      <c r="I1504" s="36">
        <v>45016.653923611113</v>
      </c>
      <c r="J1504" s="36">
        <f>I1504+AE1504</f>
        <v>45021.653923611113</v>
      </c>
      <c r="K1504" s="36">
        <f>J1504+AF1504</f>
        <v>45041.653923611113</v>
      </c>
      <c r="L1504" s="38" t="s">
        <v>46</v>
      </c>
      <c r="M1504" s="39">
        <v>45030.653923611113</v>
      </c>
      <c r="N1504" s="32" t="s">
        <v>48</v>
      </c>
      <c r="O1504" s="32" t="s">
        <v>26</v>
      </c>
      <c r="P1504" s="36"/>
      <c r="Q1504" s="32"/>
      <c r="R1504" s="32"/>
      <c r="S1504" s="32"/>
      <c r="T1504" s="36">
        <v>45033.653923611113</v>
      </c>
      <c r="U1504" s="32"/>
      <c r="V1504" s="32">
        <v>0</v>
      </c>
      <c r="W1504" s="32"/>
      <c r="X1504" s="32"/>
      <c r="Y1504" s="32"/>
      <c r="Z1504" s="32"/>
      <c r="AA1504" s="32" t="s">
        <v>30</v>
      </c>
      <c r="AC1504" s="38">
        <f>ABS(M1504-J1504)</f>
        <v>9</v>
      </c>
      <c r="AD1504" s="40"/>
      <c r="AE1504" s="37">
        <v>5</v>
      </c>
      <c r="AF1504" s="37">
        <v>20</v>
      </c>
      <c r="AG1504" s="32"/>
      <c r="AH1504" s="32"/>
      <c r="AI1504" s="32"/>
      <c r="AJ1504" s="37">
        <f>I1504-H1504</f>
        <v>2</v>
      </c>
    </row>
    <row r="1505" spans="1:38" x14ac:dyDescent="0.35">
      <c r="A1505" s="32">
        <v>1870</v>
      </c>
      <c r="B1505" s="32" t="s">
        <v>2059</v>
      </c>
      <c r="C1505" s="32" t="s">
        <v>49</v>
      </c>
      <c r="D1505" s="32" t="s">
        <v>2494</v>
      </c>
      <c r="E1505" s="32" t="s">
        <v>2533</v>
      </c>
      <c r="F1505" s="32" t="str">
        <f t="shared" si="49"/>
        <v>Finance-Fund Administrator</v>
      </c>
      <c r="G1505" s="32" t="s">
        <v>42</v>
      </c>
      <c r="H1505" s="36">
        <v>44641.350624999999</v>
      </c>
      <c r="I1505" s="36">
        <v>44644.350624999999</v>
      </c>
      <c r="J1505" s="36">
        <f>I1505+AE1505</f>
        <v>44646.350624999999</v>
      </c>
      <c r="K1505" s="36">
        <f>J1505+AF1505</f>
        <v>44660.350624999999</v>
      </c>
      <c r="L1505" s="38" t="s">
        <v>46</v>
      </c>
      <c r="M1505" s="39">
        <v>44650.350624999999</v>
      </c>
      <c r="N1505" s="32" t="s">
        <v>48</v>
      </c>
      <c r="O1505" s="32" t="s">
        <v>27</v>
      </c>
      <c r="P1505" s="36"/>
      <c r="Q1505" s="32"/>
      <c r="R1505" s="32"/>
      <c r="S1505" s="32"/>
      <c r="T1505" s="36">
        <v>44654.350624999999</v>
      </c>
      <c r="U1505" s="32"/>
      <c r="V1505" s="32">
        <v>0</v>
      </c>
      <c r="W1505" s="32"/>
      <c r="X1505" s="32"/>
      <c r="Y1505" s="32"/>
      <c r="Z1505" s="32"/>
      <c r="AA1505" s="32" t="s">
        <v>30</v>
      </c>
      <c r="AC1505" s="38">
        <f>ABS(M1505-J1505)</f>
        <v>4</v>
      </c>
      <c r="AD1505" s="40"/>
      <c r="AE1505" s="37">
        <v>2</v>
      </c>
      <c r="AF1505" s="37">
        <v>14</v>
      </c>
      <c r="AG1505" s="32"/>
      <c r="AH1505" s="32"/>
      <c r="AI1505" s="32"/>
      <c r="AJ1505" s="37">
        <f>I1505-H1505</f>
        <v>3</v>
      </c>
    </row>
    <row r="1506" spans="1:38" x14ac:dyDescent="0.35">
      <c r="A1506" s="32">
        <v>1866</v>
      </c>
      <c r="B1506" s="32" t="s">
        <v>1413</v>
      </c>
      <c r="C1506" s="32" t="s">
        <v>49</v>
      </c>
      <c r="D1506" s="32" t="s">
        <v>2494</v>
      </c>
      <c r="E1506" s="32" t="s">
        <v>2533</v>
      </c>
      <c r="F1506" s="32" t="str">
        <f t="shared" si="49"/>
        <v>Finance-Fund Administrator</v>
      </c>
      <c r="G1506" s="32" t="s">
        <v>42</v>
      </c>
      <c r="H1506" s="36">
        <v>44643.350624999999</v>
      </c>
      <c r="I1506" s="36">
        <v>44644.350624999999</v>
      </c>
      <c r="J1506" s="36">
        <f>I1506+AE1506</f>
        <v>44646.350624999999</v>
      </c>
      <c r="K1506" s="36">
        <f>J1506+AF1506</f>
        <v>44672.350624999999</v>
      </c>
      <c r="L1506" s="38" t="s">
        <v>46</v>
      </c>
      <c r="M1506" s="39">
        <v>44650.350624999999</v>
      </c>
      <c r="N1506" s="32" t="s">
        <v>20</v>
      </c>
      <c r="O1506" s="32"/>
      <c r="P1506" s="36">
        <v>44654.350624999999</v>
      </c>
      <c r="Q1506" s="32" t="s">
        <v>20</v>
      </c>
      <c r="R1506" s="36">
        <v>44651.350624999999</v>
      </c>
      <c r="S1506" s="36">
        <v>44653.350624999999</v>
      </c>
      <c r="T1506" s="36">
        <v>44651.350624999999</v>
      </c>
      <c r="U1506" s="36">
        <v>44660.350624999999</v>
      </c>
      <c r="V1506" s="41">
        <v>1</v>
      </c>
      <c r="W1506" s="36">
        <v>44661.350624999999</v>
      </c>
      <c r="X1506" s="36">
        <v>44662.350624999999</v>
      </c>
      <c r="Y1506" s="36">
        <v>44663.350624999999</v>
      </c>
      <c r="Z1506" s="32"/>
      <c r="AA1506" s="32"/>
      <c r="AB1506" s="5">
        <v>44685.350624999999</v>
      </c>
      <c r="AC1506" s="38">
        <f>ABS(M1506-J1506)</f>
        <v>4</v>
      </c>
      <c r="AD1506" s="37">
        <f>U1506-H1506</f>
        <v>17</v>
      </c>
      <c r="AE1506" s="37">
        <v>2</v>
      </c>
      <c r="AF1506" s="37">
        <v>26</v>
      </c>
      <c r="AG1506" s="32">
        <v>179</v>
      </c>
      <c r="AH1506" s="41">
        <f>W1506-U1506</f>
        <v>1</v>
      </c>
      <c r="AI1506" s="42">
        <f>U1506-M1506</f>
        <v>10</v>
      </c>
      <c r="AJ1506" s="37">
        <f>I1506-H1506</f>
        <v>1</v>
      </c>
      <c r="AK1506">
        <f>AB1506-U1506</f>
        <v>25</v>
      </c>
      <c r="AL1506" s="11">
        <f>Y1506-X1506</f>
        <v>1</v>
      </c>
    </row>
    <row r="1507" spans="1:38" x14ac:dyDescent="0.35">
      <c r="A1507" s="32">
        <v>1861</v>
      </c>
      <c r="B1507" s="32" t="s">
        <v>1639</v>
      </c>
      <c r="C1507" s="32" t="s">
        <v>49</v>
      </c>
      <c r="D1507" s="32" t="s">
        <v>2494</v>
      </c>
      <c r="E1507" s="32" t="s">
        <v>2533</v>
      </c>
      <c r="F1507" s="32" t="str">
        <f t="shared" si="49"/>
        <v>Finance-Fund Administrator</v>
      </c>
      <c r="G1507" s="32" t="s">
        <v>42</v>
      </c>
      <c r="H1507" s="36">
        <v>44639.350624999999</v>
      </c>
      <c r="I1507" s="36">
        <v>44640.350624999999</v>
      </c>
      <c r="J1507" s="36">
        <f>I1507+AE1507</f>
        <v>44646.350624999999</v>
      </c>
      <c r="K1507" s="36">
        <f>J1507+AF1507</f>
        <v>44667.350624999999</v>
      </c>
      <c r="L1507" s="38" t="s">
        <v>46</v>
      </c>
      <c r="M1507" s="39">
        <v>44650.350624999999</v>
      </c>
      <c r="N1507" s="32" t="s">
        <v>21</v>
      </c>
      <c r="O1507" s="32"/>
      <c r="P1507" s="36">
        <v>44656.350624999999</v>
      </c>
      <c r="Q1507" s="32" t="s">
        <v>21</v>
      </c>
      <c r="R1507" s="32"/>
      <c r="S1507" s="32"/>
      <c r="T1507" s="36">
        <v>44652.350624999999</v>
      </c>
      <c r="U1507" s="32"/>
      <c r="V1507" s="32">
        <v>0</v>
      </c>
      <c r="W1507" s="32"/>
      <c r="X1507" s="32"/>
      <c r="Y1507" s="32"/>
      <c r="Z1507" s="32"/>
      <c r="AA1507" s="32"/>
      <c r="AC1507" s="38">
        <f>ABS(M1507-J1507)</f>
        <v>4</v>
      </c>
      <c r="AD1507" s="40"/>
      <c r="AE1507" s="37">
        <v>6</v>
      </c>
      <c r="AF1507" s="37">
        <v>21</v>
      </c>
      <c r="AG1507" s="32"/>
      <c r="AH1507" s="32"/>
      <c r="AI1507" s="32"/>
      <c r="AJ1507" s="37">
        <f>I1507-H1507</f>
        <v>1</v>
      </c>
    </row>
    <row r="1508" spans="1:38" x14ac:dyDescent="0.35">
      <c r="A1508" s="32">
        <v>1850</v>
      </c>
      <c r="B1508" s="32" t="s">
        <v>1995</v>
      </c>
      <c r="C1508" s="32" t="s">
        <v>49</v>
      </c>
      <c r="D1508" s="32" t="s">
        <v>2494</v>
      </c>
      <c r="E1508" s="32" t="s">
        <v>2533</v>
      </c>
      <c r="F1508" s="32" t="str">
        <f t="shared" si="49"/>
        <v>Finance-Fund Administrator</v>
      </c>
      <c r="G1508" s="32" t="s">
        <v>42</v>
      </c>
      <c r="H1508" s="36">
        <v>44612.970185185186</v>
      </c>
      <c r="I1508" s="36">
        <v>44613.970185185186</v>
      </c>
      <c r="J1508" s="36">
        <f>I1508+AE1508</f>
        <v>44615.970185185186</v>
      </c>
      <c r="K1508" s="36">
        <f>J1508+AF1508</f>
        <v>44626.970185185186</v>
      </c>
      <c r="L1508" s="38" t="s">
        <v>46</v>
      </c>
      <c r="M1508" s="39">
        <v>44631.970185185186</v>
      </c>
      <c r="N1508" s="32" t="s">
        <v>48</v>
      </c>
      <c r="O1508" s="32" t="s">
        <v>26</v>
      </c>
      <c r="P1508" s="36"/>
      <c r="Q1508" s="32"/>
      <c r="R1508" s="32"/>
      <c r="S1508" s="32"/>
      <c r="T1508" s="36"/>
      <c r="U1508" s="32"/>
      <c r="V1508" s="32">
        <v>0</v>
      </c>
      <c r="W1508" s="32"/>
      <c r="X1508" s="32"/>
      <c r="Y1508" s="32"/>
      <c r="Z1508" s="32"/>
      <c r="AA1508" s="32" t="s">
        <v>30</v>
      </c>
      <c r="AC1508" s="38">
        <f>ABS(M1508-J1508)</f>
        <v>16</v>
      </c>
      <c r="AD1508" s="40"/>
      <c r="AE1508" s="37">
        <v>2</v>
      </c>
      <c r="AF1508" s="37">
        <v>11</v>
      </c>
      <c r="AG1508" s="32"/>
      <c r="AH1508" s="32"/>
      <c r="AI1508" s="32"/>
      <c r="AJ1508" s="37">
        <f>I1508-H1508</f>
        <v>1</v>
      </c>
    </row>
    <row r="1509" spans="1:38" x14ac:dyDescent="0.35">
      <c r="A1509" s="32">
        <v>1848</v>
      </c>
      <c r="B1509" s="32" t="s">
        <v>2143</v>
      </c>
      <c r="C1509" s="32" t="s">
        <v>49</v>
      </c>
      <c r="D1509" s="32" t="s">
        <v>2494</v>
      </c>
      <c r="E1509" s="32" t="s">
        <v>2533</v>
      </c>
      <c r="F1509" s="32" t="str">
        <f t="shared" si="49"/>
        <v>Finance-Fund Administrator</v>
      </c>
      <c r="G1509" s="32" t="s">
        <v>42</v>
      </c>
      <c r="H1509" s="36">
        <v>44606.970185185186</v>
      </c>
      <c r="I1509" s="36">
        <v>44609.970185185186</v>
      </c>
      <c r="J1509" s="36">
        <f>I1509+AE1509</f>
        <v>44615.970185185186</v>
      </c>
      <c r="K1509" s="36">
        <f>J1509+AF1509</f>
        <v>44627.970185185186</v>
      </c>
      <c r="L1509" s="38" t="s">
        <v>46</v>
      </c>
      <c r="M1509" s="39">
        <v>44627.970185185186</v>
      </c>
      <c r="N1509" s="32" t="s">
        <v>48</v>
      </c>
      <c r="O1509" s="32" t="s">
        <v>28</v>
      </c>
      <c r="P1509" s="36"/>
      <c r="Q1509" s="32"/>
      <c r="R1509" s="32"/>
      <c r="S1509" s="32"/>
      <c r="T1509" s="36"/>
      <c r="U1509" s="32"/>
      <c r="V1509" s="32">
        <v>0</v>
      </c>
      <c r="W1509" s="32"/>
      <c r="X1509" s="32"/>
      <c r="Y1509" s="32"/>
      <c r="Z1509" s="32"/>
      <c r="AA1509" s="32" t="s">
        <v>31</v>
      </c>
      <c r="AC1509" s="38">
        <f>ABS(M1509-J1509)</f>
        <v>12</v>
      </c>
      <c r="AD1509" s="40"/>
      <c r="AE1509" s="37">
        <v>6</v>
      </c>
      <c r="AF1509" s="37">
        <v>12</v>
      </c>
      <c r="AG1509" s="32"/>
      <c r="AH1509" s="32"/>
      <c r="AI1509" s="32"/>
      <c r="AJ1509" s="37">
        <f>I1509-H1509</f>
        <v>3</v>
      </c>
    </row>
    <row r="1510" spans="1:38" x14ac:dyDescent="0.35">
      <c r="A1510" s="32">
        <v>1844</v>
      </c>
      <c r="B1510" s="32" t="s">
        <v>1342</v>
      </c>
      <c r="C1510" s="32" t="s">
        <v>49</v>
      </c>
      <c r="D1510" s="32" t="s">
        <v>2494</v>
      </c>
      <c r="E1510" s="32" t="s">
        <v>2533</v>
      </c>
      <c r="F1510" s="32" t="str">
        <f t="shared" si="49"/>
        <v>Finance-Fund Administrator</v>
      </c>
      <c r="G1510" s="32" t="s">
        <v>42</v>
      </c>
      <c r="H1510" s="36">
        <v>44612.970185185186</v>
      </c>
      <c r="I1510" s="36">
        <v>44614.970185185186</v>
      </c>
      <c r="J1510" s="36">
        <f>I1510+AE1510</f>
        <v>44615.970185185186</v>
      </c>
      <c r="K1510" s="36">
        <f>J1510+AF1510</f>
        <v>44628.970185185186</v>
      </c>
      <c r="L1510" s="38" t="s">
        <v>46</v>
      </c>
      <c r="M1510" s="39">
        <v>44620.970185185186</v>
      </c>
      <c r="N1510" s="32" t="s">
        <v>20</v>
      </c>
      <c r="O1510" s="32"/>
      <c r="P1510" s="36">
        <v>44623.970185185186</v>
      </c>
      <c r="Q1510" s="32" t="s">
        <v>20</v>
      </c>
      <c r="R1510" s="36">
        <v>44622.970185185186</v>
      </c>
      <c r="S1510" s="36">
        <v>44625.970185185186</v>
      </c>
      <c r="T1510" s="36">
        <v>44622.970185185186</v>
      </c>
      <c r="U1510" s="36">
        <v>44625.970185185186</v>
      </c>
      <c r="V1510" s="41">
        <v>1</v>
      </c>
      <c r="W1510" s="36">
        <v>44627.970185185186</v>
      </c>
      <c r="X1510" s="36">
        <v>44628.970185185186</v>
      </c>
      <c r="Y1510" s="36">
        <v>44629.970185185186</v>
      </c>
      <c r="Z1510" s="32"/>
      <c r="AA1510" s="32"/>
      <c r="AB1510" s="5">
        <v>44646.970185185186</v>
      </c>
      <c r="AC1510" s="38">
        <f>ABS(M1510-J1510)</f>
        <v>5</v>
      </c>
      <c r="AD1510" s="37">
        <f>U1510-H1510</f>
        <v>13</v>
      </c>
      <c r="AE1510" s="37">
        <v>1</v>
      </c>
      <c r="AF1510" s="37">
        <v>13</v>
      </c>
      <c r="AG1510" s="32">
        <v>120</v>
      </c>
      <c r="AH1510" s="41">
        <f>W1510-U1510</f>
        <v>2</v>
      </c>
      <c r="AI1510" s="42">
        <f>U1510-M1510</f>
        <v>5</v>
      </c>
      <c r="AJ1510" s="37">
        <f>I1510-H1510</f>
        <v>2</v>
      </c>
      <c r="AK1510">
        <f>AB1510-U1510</f>
        <v>21</v>
      </c>
      <c r="AL1510" s="11">
        <f>Y1510-X1510</f>
        <v>1</v>
      </c>
    </row>
    <row r="1511" spans="1:38" x14ac:dyDescent="0.35">
      <c r="A1511" s="32">
        <v>1760</v>
      </c>
      <c r="B1511" s="32" t="s">
        <v>2216</v>
      </c>
      <c r="C1511" s="32" t="s">
        <v>49</v>
      </c>
      <c r="D1511" s="32" t="s">
        <v>2494</v>
      </c>
      <c r="E1511" s="32" t="s">
        <v>2533</v>
      </c>
      <c r="F1511" s="32" t="str">
        <f t="shared" si="49"/>
        <v>Finance-Fund Administrator</v>
      </c>
      <c r="G1511" s="32" t="s">
        <v>42</v>
      </c>
      <c r="H1511" s="36">
        <v>44709.645821759259</v>
      </c>
      <c r="I1511" s="36">
        <v>44712.645821759259</v>
      </c>
      <c r="J1511" s="36">
        <f>I1511+AE1511</f>
        <v>44718.645821759259</v>
      </c>
      <c r="K1511" s="36">
        <f>J1511+AF1511</f>
        <v>44739.645821759259</v>
      </c>
      <c r="L1511" s="38" t="s">
        <v>46</v>
      </c>
      <c r="M1511" s="39">
        <v>44734.645821759259</v>
      </c>
      <c r="N1511" s="32" t="s">
        <v>48</v>
      </c>
      <c r="O1511" s="32" t="s">
        <v>26</v>
      </c>
      <c r="P1511" s="36"/>
      <c r="Q1511" s="32"/>
      <c r="R1511" s="32"/>
      <c r="S1511" s="32"/>
      <c r="T1511" s="36">
        <v>44738.645821759259</v>
      </c>
      <c r="U1511" s="32"/>
      <c r="V1511" s="32">
        <v>0</v>
      </c>
      <c r="W1511" s="32"/>
      <c r="X1511" s="32"/>
      <c r="Y1511" s="32"/>
      <c r="Z1511" s="32"/>
      <c r="AA1511" s="32" t="s">
        <v>31</v>
      </c>
      <c r="AC1511" s="38">
        <f>ABS(M1511-J1511)</f>
        <v>16</v>
      </c>
      <c r="AD1511" s="40"/>
      <c r="AE1511" s="37">
        <v>6</v>
      </c>
      <c r="AF1511" s="37">
        <v>21</v>
      </c>
      <c r="AG1511" s="32"/>
      <c r="AH1511" s="32"/>
      <c r="AI1511" s="32"/>
      <c r="AJ1511" s="37">
        <f>I1511-H1511</f>
        <v>3</v>
      </c>
    </row>
    <row r="1512" spans="1:38" x14ac:dyDescent="0.35">
      <c r="A1512" s="32">
        <v>1756</v>
      </c>
      <c r="B1512" s="32" t="s">
        <v>2450</v>
      </c>
      <c r="C1512" s="32" t="s">
        <v>49</v>
      </c>
      <c r="D1512" s="32" t="s">
        <v>2494</v>
      </c>
      <c r="E1512" s="32" t="s">
        <v>2533</v>
      </c>
      <c r="F1512" s="32" t="str">
        <f t="shared" si="49"/>
        <v>Finance-Fund Administrator</v>
      </c>
      <c r="G1512" s="32" t="s">
        <v>42</v>
      </c>
      <c r="H1512" s="36">
        <v>44709.645821759259</v>
      </c>
      <c r="I1512" s="36">
        <v>44713.645821759259</v>
      </c>
      <c r="J1512" s="36">
        <f>I1512+AE1512</f>
        <v>44718.645821759259</v>
      </c>
      <c r="K1512" s="36">
        <f>J1512+AF1512</f>
        <v>44748.645821759259</v>
      </c>
      <c r="L1512" s="38" t="s">
        <v>46</v>
      </c>
      <c r="M1512" s="39">
        <v>44723.645821759259</v>
      </c>
      <c r="N1512" s="32" t="s">
        <v>48</v>
      </c>
      <c r="O1512" s="32" t="s">
        <v>27</v>
      </c>
      <c r="P1512" s="36"/>
      <c r="Q1512" s="32"/>
      <c r="R1512" s="32"/>
      <c r="S1512" s="32"/>
      <c r="T1512" s="36"/>
      <c r="U1512" s="32"/>
      <c r="V1512" s="32">
        <v>0</v>
      </c>
      <c r="W1512" s="32"/>
      <c r="X1512" s="32"/>
      <c r="Y1512" s="32"/>
      <c r="Z1512" s="32"/>
      <c r="AA1512" s="32" t="s">
        <v>31</v>
      </c>
      <c r="AC1512" s="38">
        <f>ABS(M1512-J1512)</f>
        <v>5</v>
      </c>
      <c r="AD1512" s="40"/>
      <c r="AE1512" s="37">
        <v>5</v>
      </c>
      <c r="AF1512" s="37">
        <v>30</v>
      </c>
      <c r="AG1512" s="32"/>
      <c r="AH1512" s="32"/>
      <c r="AI1512" s="32"/>
      <c r="AJ1512" s="37">
        <f>I1512-H1512</f>
        <v>4</v>
      </c>
    </row>
    <row r="1513" spans="1:38" x14ac:dyDescent="0.35">
      <c r="A1513" s="32">
        <v>1740</v>
      </c>
      <c r="B1513" s="32" t="s">
        <v>1343</v>
      </c>
      <c r="C1513" s="32" t="s">
        <v>49</v>
      </c>
      <c r="D1513" s="32" t="s">
        <v>2494</v>
      </c>
      <c r="E1513" s="32" t="s">
        <v>2533</v>
      </c>
      <c r="F1513" s="32" t="str">
        <f t="shared" si="49"/>
        <v>Finance-Fund Administrator</v>
      </c>
      <c r="G1513" s="32" t="s">
        <v>42</v>
      </c>
      <c r="H1513" s="36">
        <v>44564.634641203702</v>
      </c>
      <c r="I1513" s="36">
        <v>44565.634641203702</v>
      </c>
      <c r="J1513" s="36">
        <f>I1513+AE1513</f>
        <v>44568.634641203702</v>
      </c>
      <c r="K1513" s="36">
        <f>J1513+AF1513</f>
        <v>44574.634641203702</v>
      </c>
      <c r="L1513" s="38" t="s">
        <v>46</v>
      </c>
      <c r="M1513" s="39">
        <v>44581.634641203702</v>
      </c>
      <c r="N1513" s="32" t="s">
        <v>20</v>
      </c>
      <c r="O1513" s="32"/>
      <c r="P1513" s="36">
        <v>44588.634641203702</v>
      </c>
      <c r="Q1513" s="32" t="s">
        <v>20</v>
      </c>
      <c r="R1513" s="36">
        <v>44582.634641203702</v>
      </c>
      <c r="S1513" s="36">
        <v>44586.634641203702</v>
      </c>
      <c r="T1513" s="36">
        <v>44585.634641203702</v>
      </c>
      <c r="U1513" s="36">
        <v>44586.634641203702</v>
      </c>
      <c r="V1513" s="41">
        <v>1</v>
      </c>
      <c r="W1513" s="36">
        <v>44590.634641203702</v>
      </c>
      <c r="X1513" s="36">
        <v>44592.634641203702</v>
      </c>
      <c r="Y1513" s="36">
        <v>44594.634641203702</v>
      </c>
      <c r="Z1513" s="32"/>
      <c r="AA1513" s="32"/>
      <c r="AB1513" s="5">
        <v>44616.634641203702</v>
      </c>
      <c r="AC1513" s="38">
        <f>ABS(M1513-J1513)</f>
        <v>13</v>
      </c>
      <c r="AD1513" s="37">
        <f>U1513-H1513</f>
        <v>22</v>
      </c>
      <c r="AE1513" s="37">
        <v>3</v>
      </c>
      <c r="AF1513" s="37">
        <v>6</v>
      </c>
      <c r="AG1513" s="32">
        <v>134</v>
      </c>
      <c r="AH1513" s="41">
        <f>W1513-U1513</f>
        <v>4</v>
      </c>
      <c r="AI1513" s="42">
        <f>U1513-M1513</f>
        <v>5</v>
      </c>
      <c r="AJ1513" s="37">
        <f>I1513-H1513</f>
        <v>1</v>
      </c>
      <c r="AK1513">
        <f>AB1513-U1513</f>
        <v>30</v>
      </c>
      <c r="AL1513" s="11">
        <f>Y1513-X1513</f>
        <v>2</v>
      </c>
    </row>
    <row r="1514" spans="1:38" x14ac:dyDescent="0.35">
      <c r="A1514" s="32">
        <v>1737</v>
      </c>
      <c r="B1514" s="32" t="s">
        <v>2146</v>
      </c>
      <c r="C1514" s="32" t="s">
        <v>49</v>
      </c>
      <c r="D1514" s="32" t="s">
        <v>2494</v>
      </c>
      <c r="E1514" s="32" t="s">
        <v>2533</v>
      </c>
      <c r="F1514" s="32" t="str">
        <f t="shared" si="49"/>
        <v>Finance-Fund Administrator</v>
      </c>
      <c r="G1514" s="32" t="s">
        <v>42</v>
      </c>
      <c r="H1514" s="36">
        <v>44564.634641203702</v>
      </c>
      <c r="I1514" s="36">
        <v>44566.634641203702</v>
      </c>
      <c r="J1514" s="36">
        <f>I1514+AE1514</f>
        <v>44568.634641203702</v>
      </c>
      <c r="K1514" s="36">
        <f>J1514+AF1514</f>
        <v>44593.634641203702</v>
      </c>
      <c r="L1514" s="38" t="s">
        <v>46</v>
      </c>
      <c r="M1514" s="39">
        <v>44573.634641203702</v>
      </c>
      <c r="N1514" s="32" t="s">
        <v>48</v>
      </c>
      <c r="O1514" s="32" t="s">
        <v>28</v>
      </c>
      <c r="P1514" s="36"/>
      <c r="Q1514" s="32"/>
      <c r="R1514" s="32"/>
      <c r="S1514" s="32"/>
      <c r="T1514" s="36">
        <v>44575.634641203702</v>
      </c>
      <c r="U1514" s="32"/>
      <c r="V1514" s="32">
        <v>0</v>
      </c>
      <c r="W1514" s="32"/>
      <c r="X1514" s="32"/>
      <c r="Y1514" s="32"/>
      <c r="Z1514" s="32"/>
      <c r="AA1514" s="32" t="s">
        <v>31</v>
      </c>
      <c r="AC1514" s="38">
        <f>ABS(M1514-J1514)</f>
        <v>5</v>
      </c>
      <c r="AD1514" s="40"/>
      <c r="AE1514" s="37">
        <v>2</v>
      </c>
      <c r="AF1514" s="37">
        <v>25</v>
      </c>
      <c r="AG1514" s="32"/>
      <c r="AH1514" s="32"/>
      <c r="AI1514" s="32"/>
      <c r="AJ1514" s="37">
        <f>I1514-H1514</f>
        <v>2</v>
      </c>
    </row>
    <row r="1515" spans="1:38" x14ac:dyDescent="0.35">
      <c r="A1515" s="32">
        <v>1736</v>
      </c>
      <c r="B1515" s="32" t="s">
        <v>1599</v>
      </c>
      <c r="C1515" s="32" t="s">
        <v>49</v>
      </c>
      <c r="D1515" s="32" t="s">
        <v>2494</v>
      </c>
      <c r="E1515" s="32" t="s">
        <v>2533</v>
      </c>
      <c r="F1515" s="32" t="str">
        <f t="shared" si="49"/>
        <v>Finance-Fund Administrator</v>
      </c>
      <c r="G1515" s="32" t="s">
        <v>42</v>
      </c>
      <c r="H1515" s="36">
        <v>44561.634641203702</v>
      </c>
      <c r="I1515" s="36">
        <v>44564.634641203702</v>
      </c>
      <c r="J1515" s="36">
        <f>I1515+AE1515</f>
        <v>44568.634641203702</v>
      </c>
      <c r="K1515" s="36">
        <f>J1515+AF1515</f>
        <v>44573.634641203702</v>
      </c>
      <c r="L1515" s="38" t="s">
        <v>46</v>
      </c>
      <c r="M1515" s="39">
        <v>44579.634641203702</v>
      </c>
      <c r="N1515" s="32" t="s">
        <v>21</v>
      </c>
      <c r="O1515" s="32"/>
      <c r="P1515" s="36">
        <v>44585.634641203702</v>
      </c>
      <c r="Q1515" s="32" t="s">
        <v>21</v>
      </c>
      <c r="R1515" s="32"/>
      <c r="S1515" s="32"/>
      <c r="T1515" s="36">
        <v>44583.634641203702</v>
      </c>
      <c r="U1515" s="32"/>
      <c r="V1515" s="32">
        <v>0</v>
      </c>
      <c r="W1515" s="32"/>
      <c r="X1515" s="32"/>
      <c r="Y1515" s="32"/>
      <c r="Z1515" s="32"/>
      <c r="AA1515" s="32"/>
      <c r="AC1515" s="38">
        <f>ABS(M1515-J1515)</f>
        <v>11</v>
      </c>
      <c r="AD1515" s="40"/>
      <c r="AE1515" s="37">
        <v>4</v>
      </c>
      <c r="AF1515" s="37">
        <v>5</v>
      </c>
      <c r="AG1515" s="32"/>
      <c r="AH1515" s="32"/>
      <c r="AI1515" s="32"/>
      <c r="AJ1515" s="37">
        <f>I1515-H1515</f>
        <v>3</v>
      </c>
    </row>
    <row r="1516" spans="1:38" x14ac:dyDescent="0.35">
      <c r="A1516" s="32">
        <v>1735</v>
      </c>
      <c r="B1516" s="32" t="s">
        <v>1642</v>
      </c>
      <c r="C1516" s="32" t="s">
        <v>49</v>
      </c>
      <c r="D1516" s="32" t="s">
        <v>2494</v>
      </c>
      <c r="E1516" s="32" t="s">
        <v>2533</v>
      </c>
      <c r="F1516" s="32" t="str">
        <f t="shared" si="49"/>
        <v>Finance-Fund Administrator</v>
      </c>
      <c r="G1516" s="32" t="s">
        <v>42</v>
      </c>
      <c r="H1516" s="36">
        <v>44562.634641203702</v>
      </c>
      <c r="I1516" s="36">
        <v>44564.634641203702</v>
      </c>
      <c r="J1516" s="36">
        <f>I1516+AE1516</f>
        <v>44568.634641203702</v>
      </c>
      <c r="K1516" s="36">
        <f>J1516+AF1516</f>
        <v>44579.634641203702</v>
      </c>
      <c r="L1516" s="38" t="s">
        <v>46</v>
      </c>
      <c r="M1516" s="39">
        <v>44574.634641203702</v>
      </c>
      <c r="N1516" s="32" t="s">
        <v>21</v>
      </c>
      <c r="O1516" s="32"/>
      <c r="P1516" s="36">
        <v>44579.634641203702</v>
      </c>
      <c r="Q1516" s="32" t="s">
        <v>21</v>
      </c>
      <c r="R1516" s="32"/>
      <c r="S1516" s="32"/>
      <c r="T1516" s="36">
        <v>44577.634641203702</v>
      </c>
      <c r="U1516" s="32"/>
      <c r="V1516" s="32">
        <v>0</v>
      </c>
      <c r="W1516" s="32"/>
      <c r="X1516" s="32"/>
      <c r="Y1516" s="32"/>
      <c r="Z1516" s="32"/>
      <c r="AA1516" s="32"/>
      <c r="AC1516" s="38">
        <f>ABS(M1516-J1516)</f>
        <v>6</v>
      </c>
      <c r="AD1516" s="40"/>
      <c r="AE1516" s="37">
        <v>4</v>
      </c>
      <c r="AF1516" s="37">
        <v>11</v>
      </c>
      <c r="AG1516" s="32"/>
      <c r="AH1516" s="32"/>
      <c r="AI1516" s="32"/>
      <c r="AJ1516" s="37">
        <f>I1516-H1516</f>
        <v>2</v>
      </c>
    </row>
    <row r="1517" spans="1:38" x14ac:dyDescent="0.35">
      <c r="A1517" s="32">
        <v>1708</v>
      </c>
      <c r="B1517" s="32" t="s">
        <v>1645</v>
      </c>
      <c r="C1517" s="32" t="s">
        <v>49</v>
      </c>
      <c r="D1517" s="32" t="s">
        <v>2494</v>
      </c>
      <c r="E1517" s="32" t="s">
        <v>2533</v>
      </c>
      <c r="F1517" s="32" t="str">
        <f t="shared" si="49"/>
        <v>Finance-Fund Administrator</v>
      </c>
      <c r="G1517" s="32" t="s">
        <v>42</v>
      </c>
      <c r="H1517" s="36">
        <v>44988.751342592594</v>
      </c>
      <c r="I1517" s="36">
        <v>44992.751342592594</v>
      </c>
      <c r="J1517" s="36">
        <f>I1517+AE1517</f>
        <v>44994.751342592594</v>
      </c>
      <c r="K1517" s="36">
        <f>J1517+AF1517</f>
        <v>45019.751342592594</v>
      </c>
      <c r="L1517" s="38" t="s">
        <v>46</v>
      </c>
      <c r="M1517" s="39">
        <v>44998.751342592594</v>
      </c>
      <c r="N1517" s="32" t="s">
        <v>21</v>
      </c>
      <c r="O1517" s="32"/>
      <c r="P1517" s="36">
        <v>45003.751342592594</v>
      </c>
      <c r="Q1517" s="32" t="s">
        <v>21</v>
      </c>
      <c r="R1517" s="32"/>
      <c r="S1517" s="32"/>
      <c r="T1517" s="36">
        <v>44999.751342592594</v>
      </c>
      <c r="U1517" s="32"/>
      <c r="V1517" s="32">
        <v>0</v>
      </c>
      <c r="W1517" s="32"/>
      <c r="X1517" s="32"/>
      <c r="Y1517" s="32"/>
      <c r="Z1517" s="32"/>
      <c r="AA1517" s="32"/>
      <c r="AC1517" s="38">
        <f>ABS(M1517-J1517)</f>
        <v>4</v>
      </c>
      <c r="AD1517" s="40"/>
      <c r="AE1517" s="37">
        <v>2</v>
      </c>
      <c r="AF1517" s="37">
        <v>25</v>
      </c>
      <c r="AG1517" s="32"/>
      <c r="AH1517" s="32"/>
      <c r="AI1517" s="32"/>
      <c r="AJ1517" s="37">
        <f>I1517-H1517</f>
        <v>4</v>
      </c>
    </row>
    <row r="1518" spans="1:38" x14ac:dyDescent="0.35">
      <c r="A1518" s="32">
        <v>1703</v>
      </c>
      <c r="B1518" s="32" t="s">
        <v>1688</v>
      </c>
      <c r="C1518" s="32" t="s">
        <v>49</v>
      </c>
      <c r="D1518" s="32" t="s">
        <v>2494</v>
      </c>
      <c r="E1518" s="32" t="s">
        <v>2533</v>
      </c>
      <c r="F1518" s="32" t="str">
        <f t="shared" si="49"/>
        <v>Finance-Fund Administrator</v>
      </c>
      <c r="G1518" s="32" t="s">
        <v>42</v>
      </c>
      <c r="H1518" s="36">
        <v>44988.751342592594</v>
      </c>
      <c r="I1518" s="36">
        <v>44992.751342592594</v>
      </c>
      <c r="J1518" s="36">
        <f>I1518+AE1518</f>
        <v>44994.751342592594</v>
      </c>
      <c r="K1518" s="36">
        <f>J1518+AF1518</f>
        <v>45002.751342592594</v>
      </c>
      <c r="L1518" s="38" t="s">
        <v>46</v>
      </c>
      <c r="M1518" s="39">
        <v>45004.751342592594</v>
      </c>
      <c r="N1518" s="32" t="s">
        <v>21</v>
      </c>
      <c r="O1518" s="32"/>
      <c r="P1518" s="36">
        <v>45010.751342592594</v>
      </c>
      <c r="Q1518" s="32" t="s">
        <v>21</v>
      </c>
      <c r="R1518" s="32"/>
      <c r="S1518" s="32"/>
      <c r="T1518" s="36">
        <v>45006.751342592594</v>
      </c>
      <c r="U1518" s="32"/>
      <c r="V1518" s="32">
        <v>0</v>
      </c>
      <c r="W1518" s="32"/>
      <c r="X1518" s="32"/>
      <c r="Y1518" s="32"/>
      <c r="Z1518" s="32"/>
      <c r="AA1518" s="32"/>
      <c r="AC1518" s="38">
        <f>ABS(M1518-J1518)</f>
        <v>10</v>
      </c>
      <c r="AD1518" s="40"/>
      <c r="AE1518" s="37">
        <v>2</v>
      </c>
      <c r="AF1518" s="37">
        <v>8</v>
      </c>
      <c r="AG1518" s="32"/>
      <c r="AH1518" s="32"/>
      <c r="AI1518" s="32"/>
      <c r="AJ1518" s="37">
        <f>I1518-H1518</f>
        <v>4</v>
      </c>
    </row>
    <row r="1519" spans="1:38" x14ac:dyDescent="0.35">
      <c r="A1519" s="32">
        <v>1701</v>
      </c>
      <c r="B1519" s="32" t="s">
        <v>1550</v>
      </c>
      <c r="C1519" s="32" t="s">
        <v>49</v>
      </c>
      <c r="D1519" s="32" t="s">
        <v>2494</v>
      </c>
      <c r="E1519" s="32" t="s">
        <v>2533</v>
      </c>
      <c r="F1519" s="32" t="str">
        <f t="shared" si="49"/>
        <v>Finance-Fund Administrator</v>
      </c>
      <c r="G1519" s="32" t="s">
        <v>42</v>
      </c>
      <c r="H1519" s="36">
        <v>44985.751342592594</v>
      </c>
      <c r="I1519" s="36">
        <v>44988.751342592594</v>
      </c>
      <c r="J1519" s="36">
        <f>I1519+AE1519</f>
        <v>44994.751342592594</v>
      </c>
      <c r="K1519" s="36">
        <f>J1519+AF1519</f>
        <v>45018.751342592594</v>
      </c>
      <c r="L1519" s="38" t="s">
        <v>46</v>
      </c>
      <c r="M1519" s="39">
        <v>45012.751342592594</v>
      </c>
      <c r="N1519" s="32" t="s">
        <v>21</v>
      </c>
      <c r="O1519" s="32"/>
      <c r="P1519" s="36">
        <v>45016.751342592594</v>
      </c>
      <c r="Q1519" s="32" t="s">
        <v>21</v>
      </c>
      <c r="R1519" s="32"/>
      <c r="S1519" s="32"/>
      <c r="T1519" s="36">
        <v>45013.751342592594</v>
      </c>
      <c r="U1519" s="32"/>
      <c r="V1519" s="32">
        <v>0</v>
      </c>
      <c r="W1519" s="32"/>
      <c r="X1519" s="32"/>
      <c r="Y1519" s="32"/>
      <c r="Z1519" s="32"/>
      <c r="AA1519" s="32"/>
      <c r="AC1519" s="38">
        <f>ABS(M1519-J1519)</f>
        <v>18</v>
      </c>
      <c r="AD1519" s="40"/>
      <c r="AE1519" s="37">
        <v>6</v>
      </c>
      <c r="AF1519" s="37">
        <v>24</v>
      </c>
      <c r="AG1519" s="32"/>
      <c r="AH1519" s="32"/>
      <c r="AI1519" s="32"/>
      <c r="AJ1519" s="37">
        <f>I1519-H1519</f>
        <v>3</v>
      </c>
    </row>
    <row r="1520" spans="1:38" x14ac:dyDescent="0.35">
      <c r="A1520" s="32">
        <v>1678</v>
      </c>
      <c r="B1520" s="32" t="s">
        <v>1817</v>
      </c>
      <c r="C1520" s="32" t="s">
        <v>49</v>
      </c>
      <c r="D1520" s="32" t="s">
        <v>2494</v>
      </c>
      <c r="E1520" s="32" t="s">
        <v>2533</v>
      </c>
      <c r="F1520" s="32" t="str">
        <f t="shared" si="49"/>
        <v>Finance-Fund Administrator</v>
      </c>
      <c r="G1520" s="32" t="s">
        <v>42</v>
      </c>
      <c r="H1520" s="36">
        <v>44869.144270833334</v>
      </c>
      <c r="I1520" s="36">
        <v>44872.144270833334</v>
      </c>
      <c r="J1520" s="36">
        <f>I1520+AE1520</f>
        <v>44877.144270833334</v>
      </c>
      <c r="K1520" s="36">
        <f>J1520+AF1520</f>
        <v>44886.144270833334</v>
      </c>
      <c r="L1520" s="38" t="s">
        <v>46</v>
      </c>
      <c r="M1520" s="39">
        <v>44884.144270833334</v>
      </c>
      <c r="N1520" s="32" t="s">
        <v>48</v>
      </c>
      <c r="O1520" s="32" t="s">
        <v>25</v>
      </c>
      <c r="P1520" s="36"/>
      <c r="Q1520" s="32"/>
      <c r="R1520" s="32"/>
      <c r="S1520" s="32"/>
      <c r="T1520" s="36"/>
      <c r="U1520" s="32"/>
      <c r="V1520" s="32">
        <v>0</v>
      </c>
      <c r="W1520" s="32"/>
      <c r="X1520" s="32"/>
      <c r="Y1520" s="32"/>
      <c r="Z1520" s="32"/>
      <c r="AA1520" s="32" t="s">
        <v>30</v>
      </c>
      <c r="AC1520" s="38">
        <f>ABS(M1520-J1520)</f>
        <v>7</v>
      </c>
      <c r="AD1520" s="40"/>
      <c r="AE1520" s="37">
        <v>5</v>
      </c>
      <c r="AF1520" s="37">
        <v>9</v>
      </c>
      <c r="AG1520" s="32"/>
      <c r="AH1520" s="32"/>
      <c r="AI1520" s="32"/>
      <c r="AJ1520" s="37">
        <f>I1520-H1520</f>
        <v>3</v>
      </c>
    </row>
    <row r="1521" spans="1:38" x14ac:dyDescent="0.35">
      <c r="A1521" s="32">
        <v>1675</v>
      </c>
      <c r="B1521" s="32" t="s">
        <v>1210</v>
      </c>
      <c r="C1521" s="32" t="s">
        <v>49</v>
      </c>
      <c r="D1521" s="32" t="s">
        <v>2494</v>
      </c>
      <c r="E1521" s="32" t="s">
        <v>2533</v>
      </c>
      <c r="F1521" s="32" t="str">
        <f t="shared" si="49"/>
        <v>Finance-Fund Administrator</v>
      </c>
      <c r="G1521" s="32" t="s">
        <v>42</v>
      </c>
      <c r="H1521" s="36">
        <v>44873.144270833334</v>
      </c>
      <c r="I1521" s="36">
        <v>44874.144270833334</v>
      </c>
      <c r="J1521" s="36">
        <f>I1521+AE1521</f>
        <v>44877.144270833334</v>
      </c>
      <c r="K1521" s="36">
        <f>J1521+AF1521</f>
        <v>44882.144270833334</v>
      </c>
      <c r="L1521" s="38" t="s">
        <v>47</v>
      </c>
      <c r="M1521" s="39"/>
      <c r="N1521" s="32"/>
      <c r="O1521" s="32"/>
      <c r="P1521" s="36"/>
      <c r="Q1521" s="32"/>
      <c r="R1521" s="32"/>
      <c r="S1521" s="32"/>
      <c r="T1521" s="36"/>
      <c r="U1521" s="32"/>
      <c r="V1521" s="32">
        <v>0</v>
      </c>
      <c r="W1521" s="32"/>
      <c r="X1521" s="32"/>
      <c r="Y1521" s="32"/>
      <c r="Z1521" s="32"/>
      <c r="AA1521" s="32"/>
      <c r="AC1521" s="38"/>
      <c r="AD1521" s="40"/>
      <c r="AE1521" s="37">
        <v>3</v>
      </c>
      <c r="AF1521" s="37">
        <v>5</v>
      </c>
      <c r="AG1521" s="32"/>
      <c r="AH1521" s="32"/>
      <c r="AI1521" s="32"/>
      <c r="AJ1521" s="37">
        <f>I1521-H1521</f>
        <v>1</v>
      </c>
    </row>
    <row r="1522" spans="1:38" x14ac:dyDescent="0.35">
      <c r="A1522" s="32">
        <v>1638</v>
      </c>
      <c r="B1522" s="32" t="s">
        <v>1705</v>
      </c>
      <c r="C1522" s="32" t="s">
        <v>49</v>
      </c>
      <c r="D1522" s="32" t="s">
        <v>2494</v>
      </c>
      <c r="E1522" s="32" t="s">
        <v>2533</v>
      </c>
      <c r="F1522" s="32" t="str">
        <f t="shared" si="49"/>
        <v>Finance-Fund Administrator</v>
      </c>
      <c r="G1522" s="32" t="s">
        <v>42</v>
      </c>
      <c r="H1522" s="36">
        <v>45172.320416666669</v>
      </c>
      <c r="I1522" s="36">
        <v>45174.320416666669</v>
      </c>
      <c r="J1522" s="36">
        <f>I1522+AE1522</f>
        <v>45178.320416666669</v>
      </c>
      <c r="K1522" s="36">
        <f>J1522+AF1522</f>
        <v>45193.320416666669</v>
      </c>
      <c r="L1522" s="38" t="s">
        <v>46</v>
      </c>
      <c r="M1522" s="39">
        <v>45187.320416666669</v>
      </c>
      <c r="N1522" s="32" t="s">
        <v>22</v>
      </c>
      <c r="O1522" s="32"/>
      <c r="P1522" s="36">
        <v>45189.320416666669</v>
      </c>
      <c r="Q1522" s="32" t="s">
        <v>22</v>
      </c>
      <c r="R1522" s="32"/>
      <c r="S1522" s="32"/>
      <c r="T1522" s="36">
        <v>45188.320416666669</v>
      </c>
      <c r="U1522" s="32"/>
      <c r="V1522" s="32">
        <v>0</v>
      </c>
      <c r="W1522" s="32"/>
      <c r="X1522" s="32"/>
      <c r="Y1522" s="32"/>
      <c r="Z1522" s="32"/>
      <c r="AA1522" s="32"/>
      <c r="AC1522" s="38">
        <f>ABS(M1522-J1522)</f>
        <v>9</v>
      </c>
      <c r="AD1522" s="40"/>
      <c r="AE1522" s="37">
        <v>4</v>
      </c>
      <c r="AF1522" s="37">
        <v>15</v>
      </c>
      <c r="AG1522" s="32"/>
      <c r="AH1522" s="32"/>
      <c r="AI1522" s="32"/>
      <c r="AJ1522" s="37">
        <f>I1522-H1522</f>
        <v>2</v>
      </c>
    </row>
    <row r="1523" spans="1:38" x14ac:dyDescent="0.35">
      <c r="A1523" s="32">
        <v>1636</v>
      </c>
      <c r="B1523" s="32" t="s">
        <v>2063</v>
      </c>
      <c r="C1523" s="32" t="s">
        <v>49</v>
      </c>
      <c r="D1523" s="32" t="s">
        <v>2494</v>
      </c>
      <c r="E1523" s="32" t="s">
        <v>2533</v>
      </c>
      <c r="F1523" s="32" t="str">
        <f t="shared" si="49"/>
        <v>Finance-Fund Administrator</v>
      </c>
      <c r="G1523" s="32" t="s">
        <v>42</v>
      </c>
      <c r="H1523" s="36">
        <v>45176.320416666669</v>
      </c>
      <c r="I1523" s="36">
        <v>45177.320416666669</v>
      </c>
      <c r="J1523" s="36">
        <f>I1523+AE1523</f>
        <v>45178.320416666669</v>
      </c>
      <c r="K1523" s="36">
        <f>J1523+AF1523</f>
        <v>45184.320416666669</v>
      </c>
      <c r="L1523" s="38" t="s">
        <v>46</v>
      </c>
      <c r="M1523" s="39">
        <v>45183.320416666669</v>
      </c>
      <c r="N1523" s="32" t="s">
        <v>48</v>
      </c>
      <c r="O1523" s="32" t="s">
        <v>26</v>
      </c>
      <c r="P1523" s="36"/>
      <c r="Q1523" s="32"/>
      <c r="R1523" s="32"/>
      <c r="S1523" s="32"/>
      <c r="T1523" s="36">
        <v>45185.320416666669</v>
      </c>
      <c r="U1523" s="32"/>
      <c r="V1523" s="32">
        <v>0</v>
      </c>
      <c r="W1523" s="32"/>
      <c r="X1523" s="32"/>
      <c r="Y1523" s="32"/>
      <c r="Z1523" s="32"/>
      <c r="AA1523" s="32" t="s">
        <v>30</v>
      </c>
      <c r="AC1523" s="38">
        <f>ABS(M1523-J1523)</f>
        <v>5</v>
      </c>
      <c r="AD1523" s="40"/>
      <c r="AE1523" s="37">
        <v>1</v>
      </c>
      <c r="AF1523" s="37">
        <v>6</v>
      </c>
      <c r="AG1523" s="32"/>
      <c r="AH1523" s="32"/>
      <c r="AI1523" s="32"/>
      <c r="AJ1523" s="37">
        <f>I1523-H1523</f>
        <v>1</v>
      </c>
    </row>
    <row r="1524" spans="1:38" x14ac:dyDescent="0.35">
      <c r="A1524" s="32">
        <v>1633</v>
      </c>
      <c r="B1524" s="32" t="s">
        <v>2145</v>
      </c>
      <c r="C1524" s="32" t="s">
        <v>49</v>
      </c>
      <c r="D1524" s="32" t="s">
        <v>2494</v>
      </c>
      <c r="E1524" s="32" t="s">
        <v>2533</v>
      </c>
      <c r="F1524" s="32" t="str">
        <f t="shared" si="49"/>
        <v>Finance-Fund Administrator</v>
      </c>
      <c r="G1524" s="32" t="s">
        <v>42</v>
      </c>
      <c r="H1524" s="36">
        <v>45176.320416666669</v>
      </c>
      <c r="I1524" s="36">
        <v>45177.320416666669</v>
      </c>
      <c r="J1524" s="36">
        <f>I1524+AE1524</f>
        <v>45178.320416666669</v>
      </c>
      <c r="K1524" s="36">
        <f>J1524+AF1524</f>
        <v>45183.320416666669</v>
      </c>
      <c r="L1524" s="38" t="s">
        <v>46</v>
      </c>
      <c r="M1524" s="39">
        <v>45181.320416666669</v>
      </c>
      <c r="N1524" s="32" t="s">
        <v>48</v>
      </c>
      <c r="O1524" s="32" t="s">
        <v>24</v>
      </c>
      <c r="P1524" s="36"/>
      <c r="Q1524" s="32"/>
      <c r="R1524" s="32"/>
      <c r="S1524" s="32"/>
      <c r="T1524" s="36"/>
      <c r="U1524" s="32"/>
      <c r="V1524" s="32">
        <v>0</v>
      </c>
      <c r="W1524" s="32"/>
      <c r="X1524" s="32"/>
      <c r="Y1524" s="32"/>
      <c r="Z1524" s="32"/>
      <c r="AA1524" s="32" t="s">
        <v>31</v>
      </c>
      <c r="AC1524" s="38">
        <f>ABS(M1524-J1524)</f>
        <v>3</v>
      </c>
      <c r="AD1524" s="40"/>
      <c r="AE1524" s="37">
        <v>1</v>
      </c>
      <c r="AF1524" s="37">
        <v>5</v>
      </c>
      <c r="AG1524" s="32"/>
      <c r="AH1524" s="32"/>
      <c r="AI1524" s="32"/>
      <c r="AJ1524" s="37">
        <f>I1524-H1524</f>
        <v>1</v>
      </c>
    </row>
    <row r="1525" spans="1:38" x14ac:dyDescent="0.35">
      <c r="A1525" s="32">
        <v>1567</v>
      </c>
      <c r="B1525" s="32" t="s">
        <v>1415</v>
      </c>
      <c r="C1525" s="32" t="s">
        <v>49</v>
      </c>
      <c r="D1525" s="32" t="s">
        <v>2494</v>
      </c>
      <c r="E1525" s="32" t="s">
        <v>2533</v>
      </c>
      <c r="F1525" s="32" t="str">
        <f t="shared" si="49"/>
        <v>Finance-Fund Administrator</v>
      </c>
      <c r="G1525" s="32" t="s">
        <v>42</v>
      </c>
      <c r="H1525" s="36">
        <v>44638.490486111114</v>
      </c>
      <c r="I1525" s="36">
        <v>44640.490486111114</v>
      </c>
      <c r="J1525" s="36">
        <f>I1525+AE1525</f>
        <v>44645.490486111114</v>
      </c>
      <c r="K1525" s="36">
        <f>J1525+AF1525</f>
        <v>44650.490486111114</v>
      </c>
      <c r="L1525" s="38" t="s">
        <v>46</v>
      </c>
      <c r="M1525" s="39">
        <v>44660.490486111114</v>
      </c>
      <c r="N1525" s="32" t="s">
        <v>20</v>
      </c>
      <c r="O1525" s="32"/>
      <c r="P1525" s="36">
        <v>44663.490486111114</v>
      </c>
      <c r="Q1525" s="32" t="s">
        <v>20</v>
      </c>
      <c r="R1525" s="36">
        <v>44661.490486111114</v>
      </c>
      <c r="S1525" s="36">
        <v>44663.490486111114</v>
      </c>
      <c r="T1525" s="36">
        <v>44662.490486111114</v>
      </c>
      <c r="U1525" s="36">
        <v>44670.490486111114</v>
      </c>
      <c r="V1525" s="41">
        <v>1</v>
      </c>
      <c r="W1525" s="36">
        <v>44673.490486111114</v>
      </c>
      <c r="X1525" s="36">
        <v>44676.490486111114</v>
      </c>
      <c r="Y1525" s="36">
        <v>44678.490486111114</v>
      </c>
      <c r="Z1525" s="32"/>
      <c r="AA1525" s="32"/>
      <c r="AB1525" s="5">
        <v>44687.490486111114</v>
      </c>
      <c r="AC1525" s="38">
        <f>ABS(M1525-J1525)</f>
        <v>15</v>
      </c>
      <c r="AD1525" s="37">
        <f>U1525-H1525</f>
        <v>32</v>
      </c>
      <c r="AE1525" s="37">
        <v>5</v>
      </c>
      <c r="AF1525" s="37">
        <v>5</v>
      </c>
      <c r="AG1525" s="32">
        <v>137</v>
      </c>
      <c r="AH1525" s="41">
        <f>W1525-U1525</f>
        <v>3</v>
      </c>
      <c r="AI1525" s="42">
        <f>U1525-M1525</f>
        <v>10</v>
      </c>
      <c r="AJ1525" s="37">
        <f>I1525-H1525</f>
        <v>2</v>
      </c>
      <c r="AK1525">
        <f>AB1525-U1525</f>
        <v>17</v>
      </c>
      <c r="AL1525" s="11">
        <f>Y1525-X1525</f>
        <v>2</v>
      </c>
    </row>
    <row r="1526" spans="1:38" x14ac:dyDescent="0.35">
      <c r="A1526" s="32">
        <v>1564</v>
      </c>
      <c r="B1526" s="32" t="s">
        <v>1203</v>
      </c>
      <c r="C1526" s="32" t="s">
        <v>49</v>
      </c>
      <c r="D1526" s="32" t="s">
        <v>2494</v>
      </c>
      <c r="E1526" s="32" t="s">
        <v>2533</v>
      </c>
      <c r="F1526" s="32" t="str">
        <f t="shared" si="49"/>
        <v>Finance-Fund Administrator</v>
      </c>
      <c r="G1526" s="32" t="s">
        <v>42</v>
      </c>
      <c r="H1526" s="36">
        <v>44635.490486111114</v>
      </c>
      <c r="I1526" s="36">
        <v>44639.490486111114</v>
      </c>
      <c r="J1526" s="36">
        <f>I1526+AE1526</f>
        <v>44645.490486111114</v>
      </c>
      <c r="K1526" s="36">
        <f>J1526+AF1526</f>
        <v>44670.490486111114</v>
      </c>
      <c r="L1526" s="38" t="s">
        <v>47</v>
      </c>
      <c r="M1526" s="39"/>
      <c r="N1526" s="32"/>
      <c r="O1526" s="32"/>
      <c r="P1526" s="36"/>
      <c r="Q1526" s="32"/>
      <c r="R1526" s="32"/>
      <c r="S1526" s="32"/>
      <c r="T1526" s="36"/>
      <c r="U1526" s="32"/>
      <c r="V1526" s="32">
        <v>0</v>
      </c>
      <c r="W1526" s="32"/>
      <c r="X1526" s="32"/>
      <c r="Y1526" s="32"/>
      <c r="Z1526" s="32"/>
      <c r="AA1526" s="32"/>
      <c r="AC1526" s="38"/>
      <c r="AD1526" s="40"/>
      <c r="AE1526" s="37">
        <v>6</v>
      </c>
      <c r="AF1526" s="37">
        <v>25</v>
      </c>
      <c r="AG1526" s="32"/>
      <c r="AH1526" s="32"/>
      <c r="AI1526" s="32"/>
      <c r="AJ1526" s="37">
        <f>I1526-H1526</f>
        <v>4</v>
      </c>
    </row>
    <row r="1527" spans="1:38" x14ac:dyDescent="0.35">
      <c r="A1527" s="32">
        <v>1562</v>
      </c>
      <c r="B1527" s="32" t="s">
        <v>1414</v>
      </c>
      <c r="C1527" s="32" t="s">
        <v>49</v>
      </c>
      <c r="D1527" s="32" t="s">
        <v>2494</v>
      </c>
      <c r="E1527" s="32" t="s">
        <v>2533</v>
      </c>
      <c r="F1527" s="32" t="str">
        <f t="shared" si="49"/>
        <v>Finance-Fund Administrator</v>
      </c>
      <c r="G1527" s="32" t="s">
        <v>42</v>
      </c>
      <c r="H1527" s="36">
        <v>44638.490486111114</v>
      </c>
      <c r="I1527" s="36">
        <v>44642.490486111114</v>
      </c>
      <c r="J1527" s="36">
        <f>I1527+AE1527</f>
        <v>44645.490486111114</v>
      </c>
      <c r="K1527" s="36">
        <f>J1527+AF1527</f>
        <v>44661.490486111114</v>
      </c>
      <c r="L1527" s="38" t="s">
        <v>46</v>
      </c>
      <c r="M1527" s="39">
        <v>44650.490486111114</v>
      </c>
      <c r="N1527" s="32" t="s">
        <v>20</v>
      </c>
      <c r="O1527" s="32"/>
      <c r="P1527" s="36">
        <v>44654.490486111114</v>
      </c>
      <c r="Q1527" s="32" t="s">
        <v>20</v>
      </c>
      <c r="R1527" s="36">
        <v>44651.490486111114</v>
      </c>
      <c r="S1527" s="36">
        <v>44654.490486111114</v>
      </c>
      <c r="T1527" s="36">
        <v>44652.490486111114</v>
      </c>
      <c r="U1527" s="36">
        <v>44658.490486111114</v>
      </c>
      <c r="V1527" s="41">
        <v>1</v>
      </c>
      <c r="W1527" s="36">
        <v>44661.490486111114</v>
      </c>
      <c r="X1527" s="36">
        <v>44663.490486111114</v>
      </c>
      <c r="Y1527" s="36">
        <v>44664.490486111114</v>
      </c>
      <c r="Z1527" s="32"/>
      <c r="AA1527" s="32"/>
      <c r="AB1527" s="5">
        <v>44675.490486111114</v>
      </c>
      <c r="AC1527" s="38">
        <f>ABS(M1527-J1527)</f>
        <v>5</v>
      </c>
      <c r="AD1527" s="37">
        <f>U1527-H1527</f>
        <v>20</v>
      </c>
      <c r="AE1527" s="37">
        <v>3</v>
      </c>
      <c r="AF1527" s="37">
        <v>16</v>
      </c>
      <c r="AG1527" s="32">
        <v>161</v>
      </c>
      <c r="AH1527" s="41">
        <f>W1527-U1527</f>
        <v>3</v>
      </c>
      <c r="AI1527" s="42">
        <f>U1527-M1527</f>
        <v>8</v>
      </c>
      <c r="AJ1527" s="37">
        <f>I1527-H1527</f>
        <v>4</v>
      </c>
      <c r="AK1527">
        <f>AB1527-U1527</f>
        <v>17</v>
      </c>
      <c r="AL1527" s="11">
        <f>Y1527-X1527</f>
        <v>1</v>
      </c>
    </row>
    <row r="1528" spans="1:38" x14ac:dyDescent="0.35">
      <c r="A1528" s="32">
        <v>1549</v>
      </c>
      <c r="B1528" s="32" t="s">
        <v>1923</v>
      </c>
      <c r="C1528" s="32" t="s">
        <v>49</v>
      </c>
      <c r="D1528" s="32" t="s">
        <v>2494</v>
      </c>
      <c r="E1528" s="32" t="s">
        <v>2533</v>
      </c>
      <c r="F1528" s="32" t="str">
        <f t="shared" si="49"/>
        <v>Finance-Fund Administrator</v>
      </c>
      <c r="G1528" s="32" t="s">
        <v>42</v>
      </c>
      <c r="H1528" s="36">
        <v>45071.849814814814</v>
      </c>
      <c r="I1528" s="36">
        <v>45075.849814814814</v>
      </c>
      <c r="J1528" s="36">
        <f>I1528+AE1528</f>
        <v>45079.849814814814</v>
      </c>
      <c r="K1528" s="36">
        <f>J1528+AF1528</f>
        <v>45103.849814814814</v>
      </c>
      <c r="L1528" s="38" t="s">
        <v>46</v>
      </c>
      <c r="M1528" s="39">
        <v>45088.849814814814</v>
      </c>
      <c r="N1528" s="32" t="s">
        <v>48</v>
      </c>
      <c r="O1528" s="32" t="s">
        <v>27</v>
      </c>
      <c r="P1528" s="36"/>
      <c r="Q1528" s="32"/>
      <c r="R1528" s="32"/>
      <c r="S1528" s="32"/>
      <c r="T1528" s="36"/>
      <c r="U1528" s="32"/>
      <c r="V1528" s="32">
        <v>0</v>
      </c>
      <c r="W1528" s="32"/>
      <c r="X1528" s="32"/>
      <c r="Y1528" s="32"/>
      <c r="Z1528" s="32"/>
      <c r="AA1528" s="32" t="s">
        <v>30</v>
      </c>
      <c r="AC1528" s="38">
        <f>ABS(M1528-J1528)</f>
        <v>9</v>
      </c>
      <c r="AD1528" s="40"/>
      <c r="AE1528" s="37">
        <v>4</v>
      </c>
      <c r="AF1528" s="37">
        <v>24</v>
      </c>
      <c r="AG1528" s="32"/>
      <c r="AH1528" s="32"/>
      <c r="AI1528" s="32"/>
      <c r="AJ1528" s="37">
        <f>I1528-H1528</f>
        <v>4</v>
      </c>
    </row>
    <row r="1529" spans="1:38" x14ac:dyDescent="0.35">
      <c r="A1529" s="32">
        <v>1542</v>
      </c>
      <c r="B1529" s="32" t="s">
        <v>1811</v>
      </c>
      <c r="C1529" s="32" t="s">
        <v>49</v>
      </c>
      <c r="D1529" s="32" t="s">
        <v>2494</v>
      </c>
      <c r="E1529" s="32" t="s">
        <v>2533</v>
      </c>
      <c r="F1529" s="32" t="str">
        <f t="shared" si="49"/>
        <v>Finance-Fund Administrator</v>
      </c>
      <c r="G1529" s="32" t="s">
        <v>42</v>
      </c>
      <c r="H1529" s="36">
        <v>45069.849814814814</v>
      </c>
      <c r="I1529" s="36">
        <v>45073.849814814814</v>
      </c>
      <c r="J1529" s="36">
        <f>I1529+AE1529</f>
        <v>45079.849814814814</v>
      </c>
      <c r="K1529" s="36">
        <f>J1529+AF1529</f>
        <v>45107.849814814814</v>
      </c>
      <c r="L1529" s="38" t="s">
        <v>46</v>
      </c>
      <c r="M1529" s="39">
        <v>45094.849814814814</v>
      </c>
      <c r="N1529" s="32" t="s">
        <v>48</v>
      </c>
      <c r="O1529" s="32" t="s">
        <v>26</v>
      </c>
      <c r="P1529" s="36"/>
      <c r="Q1529" s="32"/>
      <c r="R1529" s="32"/>
      <c r="S1529" s="32"/>
      <c r="T1529" s="36">
        <v>45097.849814814814</v>
      </c>
      <c r="U1529" s="32"/>
      <c r="V1529" s="32">
        <v>0</v>
      </c>
      <c r="W1529" s="32"/>
      <c r="X1529" s="32"/>
      <c r="Y1529" s="32"/>
      <c r="Z1529" s="32"/>
      <c r="AA1529" s="32" t="s">
        <v>30</v>
      </c>
      <c r="AC1529" s="38">
        <f>ABS(M1529-J1529)</f>
        <v>15</v>
      </c>
      <c r="AD1529" s="40"/>
      <c r="AE1529" s="37">
        <v>6</v>
      </c>
      <c r="AF1529" s="37">
        <v>28</v>
      </c>
      <c r="AG1529" s="32"/>
      <c r="AH1529" s="32"/>
      <c r="AI1529" s="32"/>
      <c r="AJ1529" s="37">
        <f>I1529-H1529</f>
        <v>4</v>
      </c>
    </row>
    <row r="1530" spans="1:38" x14ac:dyDescent="0.35">
      <c r="A1530" s="32">
        <v>1526</v>
      </c>
      <c r="B1530" s="32" t="s">
        <v>1649</v>
      </c>
      <c r="C1530" s="32" t="s">
        <v>49</v>
      </c>
      <c r="D1530" s="32" t="s">
        <v>2494</v>
      </c>
      <c r="E1530" s="32" t="s">
        <v>2533</v>
      </c>
      <c r="F1530" s="32" t="str">
        <f t="shared" si="49"/>
        <v>Finance-Fund Administrator</v>
      </c>
      <c r="G1530" s="32" t="s">
        <v>42</v>
      </c>
      <c r="H1530" s="36">
        <v>44928.025208333333</v>
      </c>
      <c r="I1530" s="36">
        <v>44931.025208333333</v>
      </c>
      <c r="J1530" s="36">
        <f>I1530+AE1530</f>
        <v>44933.025208333333</v>
      </c>
      <c r="K1530" s="36">
        <f>J1530+AF1530</f>
        <v>44940.025208333333</v>
      </c>
      <c r="L1530" s="38" t="s">
        <v>46</v>
      </c>
      <c r="M1530" s="39">
        <v>44940.025208333333</v>
      </c>
      <c r="N1530" s="32" t="s">
        <v>21</v>
      </c>
      <c r="O1530" s="32"/>
      <c r="P1530" s="36">
        <v>44945.025208333333</v>
      </c>
      <c r="Q1530" s="32" t="s">
        <v>21</v>
      </c>
      <c r="R1530" s="32"/>
      <c r="S1530" s="32"/>
      <c r="T1530" s="36">
        <v>44941.025208333333</v>
      </c>
      <c r="U1530" s="32"/>
      <c r="V1530" s="32">
        <v>0</v>
      </c>
      <c r="W1530" s="32"/>
      <c r="X1530" s="32"/>
      <c r="Y1530" s="32"/>
      <c r="Z1530" s="32"/>
      <c r="AA1530" s="32"/>
      <c r="AC1530" s="38">
        <f>ABS(M1530-J1530)</f>
        <v>7</v>
      </c>
      <c r="AD1530" s="40"/>
      <c r="AE1530" s="37">
        <v>2</v>
      </c>
      <c r="AF1530" s="37">
        <v>7</v>
      </c>
      <c r="AG1530" s="32"/>
      <c r="AH1530" s="32"/>
      <c r="AI1530" s="32"/>
      <c r="AJ1530" s="37">
        <f>I1530-H1530</f>
        <v>3</v>
      </c>
    </row>
    <row r="1531" spans="1:38" x14ac:dyDescent="0.35">
      <c r="A1531" s="32">
        <v>1521</v>
      </c>
      <c r="B1531" s="32" t="s">
        <v>2306</v>
      </c>
      <c r="C1531" s="32" t="s">
        <v>49</v>
      </c>
      <c r="D1531" s="32" t="s">
        <v>2494</v>
      </c>
      <c r="E1531" s="32" t="s">
        <v>2533</v>
      </c>
      <c r="F1531" s="32" t="str">
        <f t="shared" si="49"/>
        <v>Finance-Fund Administrator</v>
      </c>
      <c r="G1531" s="32" t="s">
        <v>42</v>
      </c>
      <c r="H1531" s="36">
        <v>44925.025208333333</v>
      </c>
      <c r="I1531" s="36">
        <v>44927.025208333333</v>
      </c>
      <c r="J1531" s="36">
        <f>I1531+AE1531</f>
        <v>44933.025208333333</v>
      </c>
      <c r="K1531" s="36">
        <f>J1531+AF1531</f>
        <v>44948.025208333333</v>
      </c>
      <c r="L1531" s="38" t="s">
        <v>46</v>
      </c>
      <c r="M1531" s="39">
        <v>44936.025208333333</v>
      </c>
      <c r="N1531" s="32" t="s">
        <v>48</v>
      </c>
      <c r="O1531" s="32" t="s">
        <v>24</v>
      </c>
      <c r="P1531" s="36"/>
      <c r="Q1531" s="32"/>
      <c r="R1531" s="32"/>
      <c r="S1531" s="32"/>
      <c r="T1531" s="36"/>
      <c r="U1531" s="32"/>
      <c r="V1531" s="32">
        <v>0</v>
      </c>
      <c r="W1531" s="32"/>
      <c r="X1531" s="32"/>
      <c r="Y1531" s="32"/>
      <c r="Z1531" s="32"/>
      <c r="AA1531" s="32" t="s">
        <v>31</v>
      </c>
      <c r="AC1531" s="38">
        <f>ABS(M1531-J1531)</f>
        <v>3</v>
      </c>
      <c r="AD1531" s="40"/>
      <c r="AE1531" s="37">
        <v>6</v>
      </c>
      <c r="AF1531" s="37">
        <v>15</v>
      </c>
      <c r="AG1531" s="32"/>
      <c r="AH1531" s="32"/>
      <c r="AI1531" s="32"/>
      <c r="AJ1531" s="37">
        <f>I1531-H1531</f>
        <v>2</v>
      </c>
    </row>
    <row r="1532" spans="1:38" x14ac:dyDescent="0.35">
      <c r="A1532" s="32">
        <v>1517</v>
      </c>
      <c r="B1532" s="32" t="s">
        <v>1298</v>
      </c>
      <c r="C1532" s="32" t="s">
        <v>49</v>
      </c>
      <c r="D1532" s="32" t="s">
        <v>2494</v>
      </c>
      <c r="E1532" s="32" t="s">
        <v>2533</v>
      </c>
      <c r="F1532" s="32" t="str">
        <f t="shared" si="49"/>
        <v>Finance-Fund Administrator</v>
      </c>
      <c r="G1532" s="32" t="s">
        <v>42</v>
      </c>
      <c r="H1532" s="36">
        <v>44922.208773148152</v>
      </c>
      <c r="I1532" s="36">
        <v>44925.208773148152</v>
      </c>
      <c r="J1532" s="36">
        <f>I1532+AE1532</f>
        <v>44927.208773148152</v>
      </c>
      <c r="K1532" s="36">
        <f>J1532+AF1532</f>
        <v>44955.208773148152</v>
      </c>
      <c r="L1532" s="38" t="s">
        <v>46</v>
      </c>
      <c r="M1532" s="39">
        <v>44932.208773148152</v>
      </c>
      <c r="N1532" s="32" t="s">
        <v>20</v>
      </c>
      <c r="O1532" s="32"/>
      <c r="P1532" s="36">
        <v>44938.208773148152</v>
      </c>
      <c r="Q1532" s="32" t="s">
        <v>20</v>
      </c>
      <c r="R1532" s="36">
        <v>44933.208773148152</v>
      </c>
      <c r="S1532" s="36">
        <v>44936.208773148152</v>
      </c>
      <c r="T1532" s="36">
        <v>44934.208773148152</v>
      </c>
      <c r="U1532" s="36">
        <v>44935.208773148152</v>
      </c>
      <c r="V1532" s="41">
        <v>1</v>
      </c>
      <c r="W1532" s="36">
        <v>44938.208773148152</v>
      </c>
      <c r="X1532" s="36">
        <v>44941.208773148152</v>
      </c>
      <c r="Y1532" s="36">
        <v>44942.208773148152</v>
      </c>
      <c r="Z1532" s="32"/>
      <c r="AA1532" s="32"/>
      <c r="AB1532" s="5">
        <v>44957.208773148152</v>
      </c>
      <c r="AC1532" s="38">
        <f>ABS(M1532-J1532)</f>
        <v>5</v>
      </c>
      <c r="AD1532" s="37">
        <f>U1532-H1532</f>
        <v>13</v>
      </c>
      <c r="AE1532" s="37">
        <v>2</v>
      </c>
      <c r="AF1532" s="37">
        <v>28</v>
      </c>
      <c r="AG1532" s="32">
        <v>149</v>
      </c>
      <c r="AH1532" s="41">
        <f>W1532-U1532</f>
        <v>3</v>
      </c>
      <c r="AI1532" s="42">
        <f>U1532-M1532</f>
        <v>3</v>
      </c>
      <c r="AJ1532" s="37">
        <f>I1532-H1532</f>
        <v>3</v>
      </c>
      <c r="AK1532">
        <f>AB1532-U1532</f>
        <v>22</v>
      </c>
      <c r="AL1532" s="11">
        <f>Y1532-X1532</f>
        <v>1</v>
      </c>
    </row>
    <row r="1533" spans="1:38" x14ac:dyDescent="0.35">
      <c r="A1533" s="32">
        <v>1400</v>
      </c>
      <c r="B1533" s="32" t="s">
        <v>1547</v>
      </c>
      <c r="C1533" s="32" t="s">
        <v>49</v>
      </c>
      <c r="D1533" s="32" t="s">
        <v>2494</v>
      </c>
      <c r="E1533" s="32" t="s">
        <v>2533</v>
      </c>
      <c r="F1533" s="32" t="str">
        <f t="shared" si="49"/>
        <v>Finance-Fund Administrator</v>
      </c>
      <c r="G1533" s="32" t="s">
        <v>42</v>
      </c>
      <c r="H1533" s="36">
        <v>44787.359849537039</v>
      </c>
      <c r="I1533" s="36">
        <v>44790.359849537039</v>
      </c>
      <c r="J1533" s="36">
        <f>I1533+AE1533</f>
        <v>44796.359849537039</v>
      </c>
      <c r="K1533" s="36">
        <f>J1533+AF1533</f>
        <v>44819.359849537039</v>
      </c>
      <c r="L1533" s="38" t="s">
        <v>46</v>
      </c>
      <c r="M1533" s="39">
        <v>44806.359849537039</v>
      </c>
      <c r="N1533" s="32" t="s">
        <v>21</v>
      </c>
      <c r="O1533" s="32"/>
      <c r="P1533" s="36">
        <v>44813.359849537039</v>
      </c>
      <c r="Q1533" s="32" t="s">
        <v>21</v>
      </c>
      <c r="R1533" s="32"/>
      <c r="S1533" s="32"/>
      <c r="T1533" s="36">
        <v>44809.359849537039</v>
      </c>
      <c r="U1533" s="32"/>
      <c r="V1533" s="32">
        <v>0</v>
      </c>
      <c r="W1533" s="32"/>
      <c r="X1533" s="32"/>
      <c r="Y1533" s="32"/>
      <c r="Z1533" s="32"/>
      <c r="AA1533" s="32"/>
      <c r="AC1533" s="38">
        <f>ABS(M1533-J1533)</f>
        <v>10</v>
      </c>
      <c r="AD1533" s="40"/>
      <c r="AE1533" s="37">
        <v>6</v>
      </c>
      <c r="AF1533" s="37">
        <v>23</v>
      </c>
      <c r="AG1533" s="32"/>
      <c r="AH1533" s="32"/>
      <c r="AI1533" s="32"/>
      <c r="AJ1533" s="37">
        <f>I1533-H1533</f>
        <v>3</v>
      </c>
    </row>
    <row r="1534" spans="1:38" x14ac:dyDescent="0.35">
      <c r="A1534" s="32">
        <v>1396</v>
      </c>
      <c r="B1534" s="32" t="s">
        <v>1201</v>
      </c>
      <c r="C1534" s="32" t="s">
        <v>49</v>
      </c>
      <c r="D1534" s="32" t="s">
        <v>2494</v>
      </c>
      <c r="E1534" s="32" t="s">
        <v>2533</v>
      </c>
      <c r="F1534" s="32" t="str">
        <f t="shared" si="49"/>
        <v>Finance-Fund Administrator</v>
      </c>
      <c r="G1534" s="32" t="s">
        <v>42</v>
      </c>
      <c r="H1534" s="36">
        <v>44789.359849537039</v>
      </c>
      <c r="I1534" s="36">
        <v>44790.359849537039</v>
      </c>
      <c r="J1534" s="36">
        <f>I1534+AE1534</f>
        <v>44796.359849537039</v>
      </c>
      <c r="K1534" s="36">
        <f>J1534+AF1534</f>
        <v>44818.359849537039</v>
      </c>
      <c r="L1534" s="38" t="s">
        <v>47</v>
      </c>
      <c r="M1534" s="39"/>
      <c r="N1534" s="32"/>
      <c r="O1534" s="32"/>
      <c r="P1534" s="36"/>
      <c r="Q1534" s="32"/>
      <c r="R1534" s="32"/>
      <c r="S1534" s="32"/>
      <c r="T1534" s="36"/>
      <c r="U1534" s="32"/>
      <c r="V1534" s="32">
        <v>0</v>
      </c>
      <c r="W1534" s="32"/>
      <c r="X1534" s="32"/>
      <c r="Y1534" s="32"/>
      <c r="Z1534" s="32"/>
      <c r="AA1534" s="32"/>
      <c r="AC1534" s="38"/>
      <c r="AD1534" s="40"/>
      <c r="AE1534" s="37">
        <v>6</v>
      </c>
      <c r="AF1534" s="37">
        <v>22</v>
      </c>
      <c r="AG1534" s="32"/>
      <c r="AH1534" s="32"/>
      <c r="AI1534" s="32"/>
      <c r="AJ1534" s="37">
        <f>I1534-H1534</f>
        <v>1</v>
      </c>
    </row>
    <row r="1535" spans="1:38" x14ac:dyDescent="0.35">
      <c r="A1535" s="32">
        <v>1340</v>
      </c>
      <c r="B1535" s="32" t="s">
        <v>1034</v>
      </c>
      <c r="C1535" s="32" t="s">
        <v>49</v>
      </c>
      <c r="D1535" s="32" t="s">
        <v>2494</v>
      </c>
      <c r="E1535" s="32" t="s">
        <v>2533</v>
      </c>
      <c r="F1535" s="32" t="str">
        <f t="shared" si="49"/>
        <v>Finance-Fund Administrator</v>
      </c>
      <c r="G1535" s="32" t="s">
        <v>42</v>
      </c>
      <c r="H1535" s="36">
        <v>45165.691018518519</v>
      </c>
      <c r="I1535" s="36">
        <v>45169.691018518519</v>
      </c>
      <c r="J1535" s="36">
        <f>I1535+AE1535</f>
        <v>45174.691018518519</v>
      </c>
      <c r="K1535" s="36">
        <f>J1535+AF1535</f>
        <v>45183.691018518519</v>
      </c>
      <c r="L1535" s="38" t="s">
        <v>47</v>
      </c>
      <c r="M1535" s="39"/>
      <c r="N1535" s="32"/>
      <c r="O1535" s="32"/>
      <c r="P1535" s="36"/>
      <c r="Q1535" s="32"/>
      <c r="R1535" s="32"/>
      <c r="S1535" s="32"/>
      <c r="T1535" s="36"/>
      <c r="U1535" s="32"/>
      <c r="V1535" s="32">
        <v>0</v>
      </c>
      <c r="W1535" s="32"/>
      <c r="X1535" s="32"/>
      <c r="Y1535" s="32"/>
      <c r="Z1535" s="32"/>
      <c r="AA1535" s="32"/>
      <c r="AC1535" s="38"/>
      <c r="AD1535" s="40"/>
      <c r="AE1535" s="37">
        <v>5</v>
      </c>
      <c r="AF1535" s="37">
        <v>9</v>
      </c>
      <c r="AG1535" s="32"/>
      <c r="AH1535" s="32"/>
      <c r="AI1535" s="32"/>
      <c r="AJ1535" s="37">
        <f>I1535-H1535</f>
        <v>4</v>
      </c>
    </row>
    <row r="1536" spans="1:38" x14ac:dyDescent="0.35">
      <c r="A1536" s="32">
        <v>1337</v>
      </c>
      <c r="B1536" s="32" t="s">
        <v>2003</v>
      </c>
      <c r="C1536" s="32" t="s">
        <v>49</v>
      </c>
      <c r="D1536" s="32" t="s">
        <v>2494</v>
      </c>
      <c r="E1536" s="32" t="s">
        <v>2533</v>
      </c>
      <c r="F1536" s="32" t="str">
        <f t="shared" si="49"/>
        <v>Finance-Fund Administrator</v>
      </c>
      <c r="G1536" s="32" t="s">
        <v>42</v>
      </c>
      <c r="H1536" s="36">
        <v>45167.691018518519</v>
      </c>
      <c r="I1536" s="36">
        <v>45169.691018518519</v>
      </c>
      <c r="J1536" s="36">
        <f>I1536+AE1536</f>
        <v>45174.691018518519</v>
      </c>
      <c r="K1536" s="36">
        <f>J1536+AF1536</f>
        <v>45191.691018518519</v>
      </c>
      <c r="L1536" s="38" t="s">
        <v>46</v>
      </c>
      <c r="M1536" s="39">
        <v>45190.691018518519</v>
      </c>
      <c r="N1536" s="32" t="s">
        <v>48</v>
      </c>
      <c r="O1536" s="32" t="s">
        <v>28</v>
      </c>
      <c r="P1536" s="36"/>
      <c r="Q1536" s="32"/>
      <c r="R1536" s="32"/>
      <c r="S1536" s="32"/>
      <c r="T1536" s="36"/>
      <c r="U1536" s="32"/>
      <c r="V1536" s="32">
        <v>0</v>
      </c>
      <c r="W1536" s="32"/>
      <c r="X1536" s="32"/>
      <c r="Y1536" s="32"/>
      <c r="Z1536" s="32"/>
      <c r="AA1536" s="32" t="s">
        <v>30</v>
      </c>
      <c r="AC1536" s="38">
        <f>ABS(M1536-J1536)</f>
        <v>16</v>
      </c>
      <c r="AD1536" s="40"/>
      <c r="AE1536" s="37">
        <v>5</v>
      </c>
      <c r="AF1536" s="37">
        <v>17</v>
      </c>
      <c r="AG1536" s="32"/>
      <c r="AH1536" s="32"/>
      <c r="AI1536" s="32"/>
      <c r="AJ1536" s="37">
        <f>I1536-H1536</f>
        <v>2</v>
      </c>
    </row>
    <row r="1537" spans="1:38" x14ac:dyDescent="0.35">
      <c r="A1537" s="32">
        <v>1309</v>
      </c>
      <c r="B1537" s="32" t="s">
        <v>1747</v>
      </c>
      <c r="C1537" s="32" t="s">
        <v>49</v>
      </c>
      <c r="D1537" s="32" t="s">
        <v>2494</v>
      </c>
      <c r="E1537" s="32" t="s">
        <v>2533</v>
      </c>
      <c r="F1537" s="32" t="str">
        <f t="shared" si="49"/>
        <v>Finance-Fund Administrator</v>
      </c>
      <c r="G1537" s="32" t="s">
        <v>42</v>
      </c>
      <c r="H1537" s="36">
        <v>44915.189664351848</v>
      </c>
      <c r="I1537" s="36">
        <v>44918.189664351848</v>
      </c>
      <c r="J1537" s="36">
        <f>I1537+AE1537</f>
        <v>44922.189664351848</v>
      </c>
      <c r="K1537" s="36">
        <f>J1537+AF1537</f>
        <v>44935.189664351848</v>
      </c>
      <c r="L1537" s="38" t="s">
        <v>46</v>
      </c>
      <c r="M1537" s="39">
        <v>44934.189664351848</v>
      </c>
      <c r="N1537" s="32" t="s">
        <v>22</v>
      </c>
      <c r="O1537" s="32"/>
      <c r="P1537" s="36">
        <v>44938.189664351848</v>
      </c>
      <c r="Q1537" s="32" t="s">
        <v>22</v>
      </c>
      <c r="R1537" s="32"/>
      <c r="S1537" s="32"/>
      <c r="T1537" s="36">
        <v>44936.189664351848</v>
      </c>
      <c r="U1537" s="32"/>
      <c r="V1537" s="32">
        <v>0</v>
      </c>
      <c r="W1537" s="32"/>
      <c r="X1537" s="32"/>
      <c r="Y1537" s="32"/>
      <c r="Z1537" s="32"/>
      <c r="AA1537" s="32"/>
      <c r="AC1537" s="38">
        <f>ABS(M1537-J1537)</f>
        <v>12</v>
      </c>
      <c r="AD1537" s="40"/>
      <c r="AE1537" s="37">
        <v>4</v>
      </c>
      <c r="AF1537" s="37">
        <v>13</v>
      </c>
      <c r="AG1537" s="32"/>
      <c r="AH1537" s="32"/>
      <c r="AI1537" s="32"/>
      <c r="AJ1537" s="37">
        <f>I1537-H1537</f>
        <v>3</v>
      </c>
    </row>
    <row r="1538" spans="1:38" x14ac:dyDescent="0.35">
      <c r="A1538" s="32">
        <v>1270</v>
      </c>
      <c r="B1538" s="32" t="s">
        <v>1297</v>
      </c>
      <c r="C1538" s="32" t="s">
        <v>49</v>
      </c>
      <c r="D1538" s="32" t="s">
        <v>2494</v>
      </c>
      <c r="E1538" s="32" t="s">
        <v>2533</v>
      </c>
      <c r="F1538" s="32" t="str">
        <f t="shared" si="49"/>
        <v>Finance-Fund Administrator</v>
      </c>
      <c r="G1538" s="32" t="s">
        <v>42</v>
      </c>
      <c r="H1538" s="36">
        <v>44999.913287037038</v>
      </c>
      <c r="I1538" s="36">
        <v>45000.913287037038</v>
      </c>
      <c r="J1538" s="36">
        <f>I1538+AE1538</f>
        <v>45005.913287037038</v>
      </c>
      <c r="K1538" s="36">
        <f>J1538+AF1538</f>
        <v>45016.913287037038</v>
      </c>
      <c r="L1538" s="38" t="s">
        <v>46</v>
      </c>
      <c r="M1538" s="39">
        <v>45012.913287037038</v>
      </c>
      <c r="N1538" s="32" t="s">
        <v>20</v>
      </c>
      <c r="O1538" s="32"/>
      <c r="P1538" s="36">
        <v>45018.913287037038</v>
      </c>
      <c r="Q1538" s="32" t="s">
        <v>20</v>
      </c>
      <c r="R1538" s="36">
        <v>45014.913287037038</v>
      </c>
      <c r="S1538" s="36">
        <v>45017.913287037038</v>
      </c>
      <c r="T1538" s="36">
        <v>45016.913287037038</v>
      </c>
      <c r="U1538" s="36">
        <v>45022.913287037038</v>
      </c>
      <c r="V1538" s="41">
        <v>1</v>
      </c>
      <c r="W1538" s="36">
        <v>45024.913287037038</v>
      </c>
      <c r="X1538" s="36">
        <v>45027.913287037038</v>
      </c>
      <c r="Y1538" s="36">
        <v>45029.913287037038</v>
      </c>
      <c r="Z1538" s="32"/>
      <c r="AA1538" s="32"/>
      <c r="AB1538" s="5">
        <v>45038.913287037038</v>
      </c>
      <c r="AC1538" s="38">
        <f>ABS(M1538-J1538)</f>
        <v>7</v>
      </c>
      <c r="AD1538" s="37">
        <f>U1538-H1538</f>
        <v>23</v>
      </c>
      <c r="AE1538" s="37">
        <v>5</v>
      </c>
      <c r="AF1538" s="37">
        <v>11</v>
      </c>
      <c r="AG1538" s="32">
        <v>147</v>
      </c>
      <c r="AH1538" s="41">
        <f>W1538-U1538</f>
        <v>2</v>
      </c>
      <c r="AI1538" s="42">
        <f>U1538-M1538</f>
        <v>10</v>
      </c>
      <c r="AJ1538" s="37">
        <f>I1538-H1538</f>
        <v>1</v>
      </c>
      <c r="AK1538">
        <f>AB1538-U1538</f>
        <v>16</v>
      </c>
      <c r="AL1538" s="11">
        <f>Y1538-X1538</f>
        <v>2</v>
      </c>
    </row>
    <row r="1539" spans="1:38" x14ac:dyDescent="0.35">
      <c r="A1539" s="32">
        <v>1269</v>
      </c>
      <c r="B1539" s="32" t="s">
        <v>1719</v>
      </c>
      <c r="C1539" s="32" t="s">
        <v>49</v>
      </c>
      <c r="D1539" s="32" t="s">
        <v>2494</v>
      </c>
      <c r="E1539" s="32" t="s">
        <v>2533</v>
      </c>
      <c r="F1539" s="32" t="str">
        <f t="shared" ref="F1539:F1602" si="50">_xlfn.CONCAT(C1539,"-",E1539)</f>
        <v>Finance-Fund Administrator</v>
      </c>
      <c r="G1539" s="32" t="s">
        <v>42</v>
      </c>
      <c r="H1539" s="36">
        <v>44997.913287037038</v>
      </c>
      <c r="I1539" s="36">
        <v>45001.913287037038</v>
      </c>
      <c r="J1539" s="36">
        <f>I1539+AE1539</f>
        <v>45005.913287037038</v>
      </c>
      <c r="K1539" s="36">
        <f>J1539+AF1539</f>
        <v>45016.913287037038</v>
      </c>
      <c r="L1539" s="38" t="s">
        <v>46</v>
      </c>
      <c r="M1539" s="39">
        <v>45020.913287037038</v>
      </c>
      <c r="N1539" s="32" t="s">
        <v>22</v>
      </c>
      <c r="O1539" s="32"/>
      <c r="P1539" s="36">
        <v>45024.913287037038</v>
      </c>
      <c r="Q1539" s="32" t="s">
        <v>22</v>
      </c>
      <c r="R1539" s="32"/>
      <c r="S1539" s="32"/>
      <c r="T1539" s="36">
        <v>45021.913287037038</v>
      </c>
      <c r="U1539" s="32"/>
      <c r="V1539" s="32">
        <v>0</v>
      </c>
      <c r="W1539" s="32"/>
      <c r="X1539" s="32"/>
      <c r="Y1539" s="32"/>
      <c r="Z1539" s="32"/>
      <c r="AA1539" s="32"/>
      <c r="AC1539" s="38">
        <f>ABS(M1539-J1539)</f>
        <v>15</v>
      </c>
      <c r="AD1539" s="40"/>
      <c r="AE1539" s="37">
        <v>4</v>
      </c>
      <c r="AF1539" s="37">
        <v>11</v>
      </c>
      <c r="AG1539" s="32"/>
      <c r="AH1539" s="32"/>
      <c r="AI1539" s="32"/>
      <c r="AJ1539" s="37">
        <f>I1539-H1539</f>
        <v>4</v>
      </c>
    </row>
    <row r="1540" spans="1:38" x14ac:dyDescent="0.35">
      <c r="A1540" s="32">
        <v>1268</v>
      </c>
      <c r="B1540" s="32" t="s">
        <v>1644</v>
      </c>
      <c r="C1540" s="32" t="s">
        <v>49</v>
      </c>
      <c r="D1540" s="32" t="s">
        <v>2494</v>
      </c>
      <c r="E1540" s="32" t="s">
        <v>2533</v>
      </c>
      <c r="F1540" s="32" t="str">
        <f t="shared" si="50"/>
        <v>Finance-Fund Administrator</v>
      </c>
      <c r="G1540" s="32" t="s">
        <v>42</v>
      </c>
      <c r="H1540" s="36">
        <v>44999.913287037038</v>
      </c>
      <c r="I1540" s="36">
        <v>45001.913287037038</v>
      </c>
      <c r="J1540" s="36">
        <f>I1540+AE1540</f>
        <v>45005.913287037038</v>
      </c>
      <c r="K1540" s="36">
        <f>J1540+AF1540</f>
        <v>45033.913287037038</v>
      </c>
      <c r="L1540" s="38" t="s">
        <v>46</v>
      </c>
      <c r="M1540" s="39">
        <v>45019.913287037038</v>
      </c>
      <c r="N1540" s="32" t="s">
        <v>21</v>
      </c>
      <c r="O1540" s="32"/>
      <c r="P1540" s="36">
        <v>45024.913287037038</v>
      </c>
      <c r="Q1540" s="32" t="s">
        <v>21</v>
      </c>
      <c r="R1540" s="32"/>
      <c r="S1540" s="32"/>
      <c r="T1540" s="36">
        <v>45020.913287037038</v>
      </c>
      <c r="U1540" s="32"/>
      <c r="V1540" s="32">
        <v>0</v>
      </c>
      <c r="W1540" s="32"/>
      <c r="X1540" s="32"/>
      <c r="Y1540" s="32"/>
      <c r="Z1540" s="32"/>
      <c r="AA1540" s="32"/>
      <c r="AC1540" s="38">
        <f>ABS(M1540-J1540)</f>
        <v>14</v>
      </c>
      <c r="AD1540" s="40"/>
      <c r="AE1540" s="37">
        <v>4</v>
      </c>
      <c r="AF1540" s="37">
        <v>28</v>
      </c>
      <c r="AG1540" s="32"/>
      <c r="AH1540" s="32"/>
      <c r="AI1540" s="32"/>
      <c r="AJ1540" s="37">
        <f>I1540-H1540</f>
        <v>2</v>
      </c>
    </row>
    <row r="1541" spans="1:38" x14ac:dyDescent="0.35">
      <c r="A1541" s="32">
        <v>1264</v>
      </c>
      <c r="B1541" s="32" t="s">
        <v>1601</v>
      </c>
      <c r="C1541" s="32" t="s">
        <v>49</v>
      </c>
      <c r="D1541" s="32" t="s">
        <v>2494</v>
      </c>
      <c r="E1541" s="32" t="s">
        <v>2533</v>
      </c>
      <c r="F1541" s="32" t="str">
        <f t="shared" si="50"/>
        <v>Finance-Fund Administrator</v>
      </c>
      <c r="G1541" s="32" t="s">
        <v>42</v>
      </c>
      <c r="H1541" s="36">
        <v>44995.913287037038</v>
      </c>
      <c r="I1541" s="36">
        <v>44999.913287037038</v>
      </c>
      <c r="J1541" s="36">
        <f>I1541+AE1541</f>
        <v>45005.913287037038</v>
      </c>
      <c r="K1541" s="36">
        <f>J1541+AF1541</f>
        <v>45017.913287037038</v>
      </c>
      <c r="L1541" s="38" t="s">
        <v>46</v>
      </c>
      <c r="M1541" s="39">
        <v>45012.913287037038</v>
      </c>
      <c r="N1541" s="32" t="s">
        <v>21</v>
      </c>
      <c r="O1541" s="32"/>
      <c r="P1541" s="36">
        <v>45018.913287037038</v>
      </c>
      <c r="Q1541" s="32" t="s">
        <v>21</v>
      </c>
      <c r="R1541" s="32"/>
      <c r="S1541" s="32"/>
      <c r="T1541" s="36">
        <v>45016.913287037038</v>
      </c>
      <c r="U1541" s="32"/>
      <c r="V1541" s="32">
        <v>0</v>
      </c>
      <c r="W1541" s="32"/>
      <c r="X1541" s="32"/>
      <c r="Y1541" s="32"/>
      <c r="Z1541" s="32"/>
      <c r="AA1541" s="32"/>
      <c r="AC1541" s="38">
        <f>ABS(M1541-J1541)</f>
        <v>7</v>
      </c>
      <c r="AD1541" s="40"/>
      <c r="AE1541" s="37">
        <v>6</v>
      </c>
      <c r="AF1541" s="37">
        <v>12</v>
      </c>
      <c r="AG1541" s="32"/>
      <c r="AH1541" s="32"/>
      <c r="AI1541" s="32"/>
      <c r="AJ1541" s="37">
        <f>I1541-H1541</f>
        <v>4</v>
      </c>
    </row>
    <row r="1542" spans="1:38" x14ac:dyDescent="0.35">
      <c r="A1542" s="32">
        <v>1259</v>
      </c>
      <c r="B1542" s="32" t="s">
        <v>1149</v>
      </c>
      <c r="C1542" s="32" t="s">
        <v>49</v>
      </c>
      <c r="D1542" s="32" t="s">
        <v>2494</v>
      </c>
      <c r="E1542" s="32" t="s">
        <v>2533</v>
      </c>
      <c r="F1542" s="32" t="str">
        <f t="shared" si="50"/>
        <v>Finance-Fund Administrator</v>
      </c>
      <c r="G1542" s="32" t="s">
        <v>42</v>
      </c>
      <c r="H1542" s="36">
        <v>44735.170439814814</v>
      </c>
      <c r="I1542" s="36">
        <v>44738.170439814814</v>
      </c>
      <c r="J1542" s="36">
        <f>I1542+AE1542</f>
        <v>44743.170439814814</v>
      </c>
      <c r="K1542" s="36">
        <f>J1542+AF1542</f>
        <v>44769.170439814814</v>
      </c>
      <c r="L1542" s="38" t="s">
        <v>47</v>
      </c>
      <c r="M1542" s="39"/>
      <c r="N1542" s="32"/>
      <c r="O1542" s="32"/>
      <c r="P1542" s="36"/>
      <c r="Q1542" s="32"/>
      <c r="R1542" s="32"/>
      <c r="S1542" s="32"/>
      <c r="T1542" s="36"/>
      <c r="U1542" s="32"/>
      <c r="V1542" s="32">
        <v>0</v>
      </c>
      <c r="W1542" s="32"/>
      <c r="X1542" s="32"/>
      <c r="Y1542" s="32"/>
      <c r="Z1542" s="32"/>
      <c r="AA1542" s="32"/>
      <c r="AC1542" s="38"/>
      <c r="AD1542" s="40"/>
      <c r="AE1542" s="37">
        <v>5</v>
      </c>
      <c r="AF1542" s="37">
        <v>26</v>
      </c>
      <c r="AG1542" s="32"/>
      <c r="AH1542" s="32"/>
      <c r="AI1542" s="32"/>
      <c r="AJ1542" s="37">
        <f>I1542-H1542</f>
        <v>3</v>
      </c>
    </row>
    <row r="1543" spans="1:38" x14ac:dyDescent="0.35">
      <c r="A1543" s="32">
        <v>1254</v>
      </c>
      <c r="B1543" s="32" t="s">
        <v>1994</v>
      </c>
      <c r="C1543" s="32" t="s">
        <v>49</v>
      </c>
      <c r="D1543" s="32" t="s">
        <v>2494</v>
      </c>
      <c r="E1543" s="32" t="s">
        <v>2533</v>
      </c>
      <c r="F1543" s="32" t="str">
        <f t="shared" si="50"/>
        <v>Finance-Fund Administrator</v>
      </c>
      <c r="G1543" s="32" t="s">
        <v>42</v>
      </c>
      <c r="H1543" s="36">
        <v>44739.170439814814</v>
      </c>
      <c r="I1543" s="36">
        <v>44740.170439814814</v>
      </c>
      <c r="J1543" s="36">
        <f>I1543+AE1543</f>
        <v>44743.170439814814</v>
      </c>
      <c r="K1543" s="36">
        <f>J1543+AF1543</f>
        <v>44749.170439814814</v>
      </c>
      <c r="L1543" s="38" t="s">
        <v>46</v>
      </c>
      <c r="M1543" s="39">
        <v>44751.170439814814</v>
      </c>
      <c r="N1543" s="32" t="s">
        <v>48</v>
      </c>
      <c r="O1543" s="32" t="s">
        <v>26</v>
      </c>
      <c r="P1543" s="36"/>
      <c r="Q1543" s="32"/>
      <c r="R1543" s="32"/>
      <c r="S1543" s="32"/>
      <c r="T1543" s="36">
        <v>44754.170439814814</v>
      </c>
      <c r="U1543" s="32"/>
      <c r="V1543" s="32">
        <v>0</v>
      </c>
      <c r="W1543" s="32"/>
      <c r="X1543" s="32"/>
      <c r="Y1543" s="32"/>
      <c r="Z1543" s="32"/>
      <c r="AA1543" s="32" t="s">
        <v>30</v>
      </c>
      <c r="AC1543" s="38">
        <f>ABS(M1543-J1543)</f>
        <v>8</v>
      </c>
      <c r="AD1543" s="40"/>
      <c r="AE1543" s="37">
        <v>3</v>
      </c>
      <c r="AF1543" s="37">
        <v>6</v>
      </c>
      <c r="AG1543" s="32"/>
      <c r="AH1543" s="32"/>
      <c r="AI1543" s="32"/>
      <c r="AJ1543" s="37">
        <f>I1543-H1543</f>
        <v>1</v>
      </c>
    </row>
    <row r="1544" spans="1:38" x14ac:dyDescent="0.35">
      <c r="A1544" s="32">
        <v>1251</v>
      </c>
      <c r="B1544" s="32" t="s">
        <v>2139</v>
      </c>
      <c r="C1544" s="32" t="s">
        <v>49</v>
      </c>
      <c r="D1544" s="32" t="s">
        <v>2494</v>
      </c>
      <c r="E1544" s="32" t="s">
        <v>2533</v>
      </c>
      <c r="F1544" s="32" t="str">
        <f t="shared" si="50"/>
        <v>Finance-Fund Administrator</v>
      </c>
      <c r="G1544" s="32" t="s">
        <v>42</v>
      </c>
      <c r="H1544" s="36">
        <v>44733.170439814814</v>
      </c>
      <c r="I1544" s="36">
        <v>44737.170439814814</v>
      </c>
      <c r="J1544" s="36">
        <f>I1544+AE1544</f>
        <v>44743.170439814814</v>
      </c>
      <c r="K1544" s="36">
        <f>J1544+AF1544</f>
        <v>44752.170439814814</v>
      </c>
      <c r="L1544" s="38" t="s">
        <v>46</v>
      </c>
      <c r="M1544" s="39">
        <v>44758.170439814814</v>
      </c>
      <c r="N1544" s="32" t="s">
        <v>48</v>
      </c>
      <c r="O1544" s="32" t="s">
        <v>25</v>
      </c>
      <c r="P1544" s="36"/>
      <c r="Q1544" s="32"/>
      <c r="R1544" s="32"/>
      <c r="S1544" s="32"/>
      <c r="T1544" s="36"/>
      <c r="U1544" s="32"/>
      <c r="V1544" s="32">
        <v>0</v>
      </c>
      <c r="W1544" s="32"/>
      <c r="X1544" s="32"/>
      <c r="Y1544" s="32"/>
      <c r="Z1544" s="32"/>
      <c r="AA1544" s="32" t="s">
        <v>31</v>
      </c>
      <c r="AC1544" s="38">
        <f>ABS(M1544-J1544)</f>
        <v>15</v>
      </c>
      <c r="AD1544" s="40"/>
      <c r="AE1544" s="37">
        <v>6</v>
      </c>
      <c r="AF1544" s="37">
        <v>9</v>
      </c>
      <c r="AG1544" s="32"/>
      <c r="AH1544" s="32"/>
      <c r="AI1544" s="32"/>
      <c r="AJ1544" s="37">
        <f>I1544-H1544</f>
        <v>4</v>
      </c>
    </row>
    <row r="1545" spans="1:38" x14ac:dyDescent="0.35">
      <c r="A1545" s="32">
        <v>1144</v>
      </c>
      <c r="B1545" s="32" t="s">
        <v>2290</v>
      </c>
      <c r="C1545" s="32" t="s">
        <v>49</v>
      </c>
      <c r="D1545" s="32" t="s">
        <v>2494</v>
      </c>
      <c r="E1545" s="32" t="s">
        <v>2533</v>
      </c>
      <c r="F1545" s="32" t="str">
        <f t="shared" si="50"/>
        <v>Finance-Fund Administrator</v>
      </c>
      <c r="G1545" s="32" t="s">
        <v>42</v>
      </c>
      <c r="H1545" s="36">
        <v>45139.067280092589</v>
      </c>
      <c r="I1545" s="36">
        <v>45143.067280092589</v>
      </c>
      <c r="J1545" s="36">
        <f>I1545+AE1545</f>
        <v>45148.067280092589</v>
      </c>
      <c r="K1545" s="36">
        <f>J1545+AF1545</f>
        <v>45159.067280092589</v>
      </c>
      <c r="L1545" s="38" t="s">
        <v>46</v>
      </c>
      <c r="M1545" s="39">
        <v>45154.067280092589</v>
      </c>
      <c r="N1545" s="32" t="s">
        <v>48</v>
      </c>
      <c r="O1545" s="32" t="s">
        <v>24</v>
      </c>
      <c r="P1545" s="36"/>
      <c r="Q1545" s="32"/>
      <c r="R1545" s="32"/>
      <c r="S1545" s="32"/>
      <c r="T1545" s="36"/>
      <c r="U1545" s="32"/>
      <c r="V1545" s="32">
        <v>0</v>
      </c>
      <c r="W1545" s="32"/>
      <c r="X1545" s="32"/>
      <c r="Y1545" s="32"/>
      <c r="Z1545" s="32"/>
      <c r="AA1545" s="32" t="s">
        <v>31</v>
      </c>
      <c r="AC1545" s="38">
        <f>ABS(M1545-J1545)</f>
        <v>6</v>
      </c>
      <c r="AD1545" s="40"/>
      <c r="AE1545" s="37">
        <v>5</v>
      </c>
      <c r="AF1545" s="37">
        <v>11</v>
      </c>
      <c r="AG1545" s="32"/>
      <c r="AH1545" s="32"/>
      <c r="AI1545" s="32"/>
      <c r="AJ1545" s="37">
        <f>I1545-H1545</f>
        <v>4</v>
      </c>
    </row>
    <row r="1546" spans="1:38" x14ac:dyDescent="0.35">
      <c r="A1546" s="32">
        <v>1142</v>
      </c>
      <c r="B1546" s="32" t="s">
        <v>1683</v>
      </c>
      <c r="C1546" s="32" t="s">
        <v>49</v>
      </c>
      <c r="D1546" s="32" t="s">
        <v>2494</v>
      </c>
      <c r="E1546" s="32" t="s">
        <v>2533</v>
      </c>
      <c r="F1546" s="32" t="str">
        <f t="shared" si="50"/>
        <v>Finance-Fund Administrator</v>
      </c>
      <c r="G1546" s="32" t="s">
        <v>42</v>
      </c>
      <c r="H1546" s="36">
        <v>45141.067280092589</v>
      </c>
      <c r="I1546" s="36">
        <v>45145.067280092589</v>
      </c>
      <c r="J1546" s="36">
        <f>I1546+AE1546</f>
        <v>45148.067280092589</v>
      </c>
      <c r="K1546" s="36">
        <f>J1546+AF1546</f>
        <v>45171.067280092589</v>
      </c>
      <c r="L1546" s="38" t="s">
        <v>46</v>
      </c>
      <c r="M1546" s="39">
        <v>45155.067280092589</v>
      </c>
      <c r="N1546" s="32" t="s">
        <v>21</v>
      </c>
      <c r="O1546" s="32"/>
      <c r="P1546" s="36">
        <v>45162.067280092589</v>
      </c>
      <c r="Q1546" s="32" t="s">
        <v>21</v>
      </c>
      <c r="R1546" s="32"/>
      <c r="S1546" s="32"/>
      <c r="T1546" s="36">
        <v>45159.067280092589</v>
      </c>
      <c r="U1546" s="32"/>
      <c r="V1546" s="32">
        <v>0</v>
      </c>
      <c r="W1546" s="32"/>
      <c r="X1546" s="32"/>
      <c r="Y1546" s="32"/>
      <c r="Z1546" s="32"/>
      <c r="AA1546" s="32"/>
      <c r="AC1546" s="38">
        <f>ABS(M1546-J1546)</f>
        <v>7</v>
      </c>
      <c r="AD1546" s="40"/>
      <c r="AE1546" s="37">
        <v>3</v>
      </c>
      <c r="AF1546" s="37">
        <v>23</v>
      </c>
      <c r="AG1546" s="32"/>
      <c r="AH1546" s="32"/>
      <c r="AI1546" s="32"/>
      <c r="AJ1546" s="37">
        <f>I1546-H1546</f>
        <v>4</v>
      </c>
    </row>
    <row r="1547" spans="1:38" x14ac:dyDescent="0.35">
      <c r="A1547" s="32">
        <v>1141</v>
      </c>
      <c r="B1547" s="32" t="s">
        <v>1202</v>
      </c>
      <c r="C1547" s="32" t="s">
        <v>49</v>
      </c>
      <c r="D1547" s="32" t="s">
        <v>2494</v>
      </c>
      <c r="E1547" s="32" t="s">
        <v>2533</v>
      </c>
      <c r="F1547" s="32" t="str">
        <f t="shared" si="50"/>
        <v>Finance-Fund Administrator</v>
      </c>
      <c r="G1547" s="32" t="s">
        <v>42</v>
      </c>
      <c r="H1547" s="36">
        <v>45145.067280092589</v>
      </c>
      <c r="I1547" s="36">
        <v>45146.067280092589</v>
      </c>
      <c r="J1547" s="36">
        <f>I1547+AE1547</f>
        <v>45148.067280092589</v>
      </c>
      <c r="K1547" s="36">
        <f>J1547+AF1547</f>
        <v>45153.067280092589</v>
      </c>
      <c r="L1547" s="38" t="s">
        <v>47</v>
      </c>
      <c r="M1547" s="39"/>
      <c r="N1547" s="32"/>
      <c r="O1547" s="32"/>
      <c r="P1547" s="36"/>
      <c r="Q1547" s="32"/>
      <c r="R1547" s="32"/>
      <c r="S1547" s="32"/>
      <c r="T1547" s="36"/>
      <c r="U1547" s="32"/>
      <c r="V1547" s="32">
        <v>0</v>
      </c>
      <c r="W1547" s="32"/>
      <c r="X1547" s="32"/>
      <c r="Y1547" s="32"/>
      <c r="Z1547" s="32"/>
      <c r="AA1547" s="32"/>
      <c r="AC1547" s="38"/>
      <c r="AD1547" s="40"/>
      <c r="AE1547" s="37">
        <v>2</v>
      </c>
      <c r="AF1547" s="37">
        <v>5</v>
      </c>
      <c r="AG1547" s="32"/>
      <c r="AH1547" s="32"/>
      <c r="AI1547" s="32"/>
      <c r="AJ1547" s="37">
        <f>I1547-H1547</f>
        <v>1</v>
      </c>
    </row>
    <row r="1548" spans="1:38" x14ac:dyDescent="0.35">
      <c r="A1548" s="32">
        <v>1116</v>
      </c>
      <c r="B1548" s="32" t="s">
        <v>2081</v>
      </c>
      <c r="C1548" s="32" t="s">
        <v>49</v>
      </c>
      <c r="D1548" s="32" t="s">
        <v>2494</v>
      </c>
      <c r="E1548" s="32" t="s">
        <v>2533</v>
      </c>
      <c r="F1548" s="32" t="str">
        <f t="shared" si="50"/>
        <v>Finance-Fund Administrator</v>
      </c>
      <c r="G1548" s="32" t="s">
        <v>42</v>
      </c>
      <c r="H1548" s="36">
        <v>45023.266469907408</v>
      </c>
      <c r="I1548" s="36">
        <v>45024.266469907408</v>
      </c>
      <c r="J1548" s="36">
        <f>I1548+AE1548</f>
        <v>45027.266469907408</v>
      </c>
      <c r="K1548" s="36">
        <f>J1548+AF1548</f>
        <v>45055.266469907408</v>
      </c>
      <c r="L1548" s="38" t="s">
        <v>46</v>
      </c>
      <c r="M1548" s="39">
        <v>45036.266469907408</v>
      </c>
      <c r="N1548" s="32" t="s">
        <v>48</v>
      </c>
      <c r="O1548" s="32" t="s">
        <v>25</v>
      </c>
      <c r="P1548" s="36"/>
      <c r="Q1548" s="32"/>
      <c r="R1548" s="32"/>
      <c r="S1548" s="32"/>
      <c r="T1548" s="36"/>
      <c r="U1548" s="32"/>
      <c r="V1548" s="32">
        <v>0</v>
      </c>
      <c r="W1548" s="32"/>
      <c r="X1548" s="32"/>
      <c r="Y1548" s="32"/>
      <c r="Z1548" s="32"/>
      <c r="AA1548" s="32" t="s">
        <v>30</v>
      </c>
      <c r="AC1548" s="38">
        <f>ABS(M1548-J1548)</f>
        <v>9</v>
      </c>
      <c r="AD1548" s="40"/>
      <c r="AE1548" s="37">
        <v>3</v>
      </c>
      <c r="AF1548" s="37">
        <v>28</v>
      </c>
      <c r="AG1548" s="32"/>
      <c r="AH1548" s="32"/>
      <c r="AI1548" s="32"/>
      <c r="AJ1548" s="37">
        <f>I1548-H1548</f>
        <v>1</v>
      </c>
    </row>
    <row r="1549" spans="1:38" x14ac:dyDescent="0.35">
      <c r="A1549" s="32">
        <v>1066</v>
      </c>
      <c r="B1549" s="32" t="s">
        <v>1554</v>
      </c>
      <c r="C1549" s="32" t="s">
        <v>49</v>
      </c>
      <c r="D1549" s="32" t="s">
        <v>2494</v>
      </c>
      <c r="E1549" s="32" t="s">
        <v>2533</v>
      </c>
      <c r="F1549" s="32" t="str">
        <f t="shared" si="50"/>
        <v>Finance-Fund Administrator</v>
      </c>
      <c r="G1549" s="32" t="s">
        <v>42</v>
      </c>
      <c r="H1549" s="36">
        <v>44779.414236111108</v>
      </c>
      <c r="I1549" s="36">
        <v>44783.414236111108</v>
      </c>
      <c r="J1549" s="36">
        <f>I1549+AE1549</f>
        <v>44786.414236111108</v>
      </c>
      <c r="K1549" s="36">
        <f>J1549+AF1549</f>
        <v>44804.414236111108</v>
      </c>
      <c r="L1549" s="38" t="s">
        <v>46</v>
      </c>
      <c r="M1549" s="39">
        <v>44792.414236111108</v>
      </c>
      <c r="N1549" s="32" t="s">
        <v>21</v>
      </c>
      <c r="O1549" s="32"/>
      <c r="P1549" s="36">
        <v>44796.414236111108</v>
      </c>
      <c r="Q1549" s="32" t="s">
        <v>21</v>
      </c>
      <c r="R1549" s="32"/>
      <c r="S1549" s="32"/>
      <c r="T1549" s="36">
        <v>44794.414236111108</v>
      </c>
      <c r="U1549" s="32"/>
      <c r="V1549" s="32">
        <v>0</v>
      </c>
      <c r="W1549" s="32"/>
      <c r="X1549" s="32"/>
      <c r="Y1549" s="32"/>
      <c r="Z1549" s="32"/>
      <c r="AA1549" s="32"/>
      <c r="AC1549" s="38">
        <f>ABS(M1549-J1549)</f>
        <v>6</v>
      </c>
      <c r="AD1549" s="40"/>
      <c r="AE1549" s="37">
        <v>3</v>
      </c>
      <c r="AF1549" s="37">
        <v>18</v>
      </c>
      <c r="AG1549" s="32"/>
      <c r="AH1549" s="32"/>
      <c r="AI1549" s="32"/>
      <c r="AJ1549" s="37">
        <f>I1549-H1549</f>
        <v>4</v>
      </c>
    </row>
    <row r="1550" spans="1:38" x14ac:dyDescent="0.35">
      <c r="A1550" s="32">
        <v>1015</v>
      </c>
      <c r="B1550" s="32" t="s">
        <v>1597</v>
      </c>
      <c r="C1550" s="32" t="s">
        <v>49</v>
      </c>
      <c r="D1550" s="32" t="s">
        <v>2494</v>
      </c>
      <c r="E1550" s="32" t="s">
        <v>2533</v>
      </c>
      <c r="F1550" s="32" t="str">
        <f t="shared" si="50"/>
        <v>Finance-Fund Administrator</v>
      </c>
      <c r="G1550" s="32" t="s">
        <v>42</v>
      </c>
      <c r="H1550" s="36">
        <v>44594.329571759263</v>
      </c>
      <c r="I1550" s="36">
        <v>44596.329571759263</v>
      </c>
      <c r="J1550" s="36">
        <f>I1550+AE1550</f>
        <v>44602.329571759263</v>
      </c>
      <c r="K1550" s="36">
        <f>J1550+AF1550</f>
        <v>44609.329571759263</v>
      </c>
      <c r="L1550" s="38" t="s">
        <v>46</v>
      </c>
      <c r="M1550" s="39">
        <v>44611.329571759263</v>
      </c>
      <c r="N1550" s="32" t="s">
        <v>21</v>
      </c>
      <c r="O1550" s="32"/>
      <c r="P1550" s="36">
        <v>44615.329571759263</v>
      </c>
      <c r="Q1550" s="32" t="s">
        <v>21</v>
      </c>
      <c r="R1550" s="32"/>
      <c r="S1550" s="32"/>
      <c r="T1550" s="36">
        <v>44613.329571759263</v>
      </c>
      <c r="U1550" s="32"/>
      <c r="V1550" s="32">
        <v>0</v>
      </c>
      <c r="W1550" s="32"/>
      <c r="X1550" s="32"/>
      <c r="Y1550" s="32"/>
      <c r="Z1550" s="32"/>
      <c r="AA1550" s="32"/>
      <c r="AC1550" s="38">
        <f>ABS(M1550-J1550)</f>
        <v>9</v>
      </c>
      <c r="AD1550" s="40"/>
      <c r="AE1550" s="37">
        <v>6</v>
      </c>
      <c r="AF1550" s="37">
        <v>7</v>
      </c>
      <c r="AG1550" s="32"/>
      <c r="AH1550" s="32"/>
      <c r="AI1550" s="32"/>
      <c r="AJ1550" s="37">
        <f>I1550-H1550</f>
        <v>2</v>
      </c>
    </row>
    <row r="1551" spans="1:38" x14ac:dyDescent="0.35">
      <c r="A1551" s="32">
        <v>1014</v>
      </c>
      <c r="B1551" s="32" t="s">
        <v>1868</v>
      </c>
      <c r="C1551" s="32" t="s">
        <v>49</v>
      </c>
      <c r="D1551" s="32" t="s">
        <v>2494</v>
      </c>
      <c r="E1551" s="32" t="s">
        <v>2533</v>
      </c>
      <c r="F1551" s="32" t="str">
        <f t="shared" si="50"/>
        <v>Finance-Fund Administrator</v>
      </c>
      <c r="G1551" s="32" t="s">
        <v>42</v>
      </c>
      <c r="H1551" s="36">
        <v>44598.329571759263</v>
      </c>
      <c r="I1551" s="36">
        <v>44599.329571759263</v>
      </c>
      <c r="J1551" s="36">
        <f>I1551+AE1551</f>
        <v>44602.329571759263</v>
      </c>
      <c r="K1551" s="36">
        <f>J1551+AF1551</f>
        <v>44622.329571759263</v>
      </c>
      <c r="L1551" s="38" t="s">
        <v>46</v>
      </c>
      <c r="M1551" s="39">
        <v>44607.329571759263</v>
      </c>
      <c r="N1551" s="32" t="s">
        <v>48</v>
      </c>
      <c r="O1551" s="32" t="s">
        <v>25</v>
      </c>
      <c r="P1551" s="36"/>
      <c r="Q1551" s="32"/>
      <c r="R1551" s="32"/>
      <c r="S1551" s="32"/>
      <c r="T1551" s="36"/>
      <c r="U1551" s="32"/>
      <c r="V1551" s="32">
        <v>0</v>
      </c>
      <c r="W1551" s="32"/>
      <c r="X1551" s="32"/>
      <c r="Y1551" s="32"/>
      <c r="Z1551" s="32"/>
      <c r="AA1551" s="32" t="s">
        <v>30</v>
      </c>
      <c r="AC1551" s="38">
        <f>ABS(M1551-J1551)</f>
        <v>5</v>
      </c>
      <c r="AD1551" s="40"/>
      <c r="AE1551" s="37">
        <v>3</v>
      </c>
      <c r="AF1551" s="37">
        <v>20</v>
      </c>
      <c r="AG1551" s="32"/>
      <c r="AH1551" s="32"/>
      <c r="AI1551" s="32"/>
      <c r="AJ1551" s="37">
        <f>I1551-H1551</f>
        <v>1</v>
      </c>
    </row>
    <row r="1552" spans="1:38" x14ac:dyDescent="0.35">
      <c r="A1552" s="32">
        <v>980</v>
      </c>
      <c r="B1552" s="32" t="s">
        <v>972</v>
      </c>
      <c r="C1552" s="32" t="s">
        <v>49</v>
      </c>
      <c r="D1552" s="32" t="s">
        <v>2494</v>
      </c>
      <c r="E1552" s="32" t="s">
        <v>2533</v>
      </c>
      <c r="F1552" s="32" t="str">
        <f t="shared" si="50"/>
        <v>Finance-Fund Administrator</v>
      </c>
      <c r="G1552" s="32" t="s">
        <v>42</v>
      </c>
      <c r="H1552" s="36">
        <v>44759.699247685188</v>
      </c>
      <c r="I1552" s="36">
        <v>44762.699247685188</v>
      </c>
      <c r="J1552" s="36">
        <f>I1552+AE1552</f>
        <v>44764.699247685188</v>
      </c>
      <c r="K1552" s="36">
        <f>J1552+AF1552</f>
        <v>44779.699247685188</v>
      </c>
      <c r="L1552" s="38" t="s">
        <v>47</v>
      </c>
      <c r="M1552" s="39"/>
      <c r="N1552" s="32"/>
      <c r="O1552" s="32"/>
      <c r="P1552" s="36"/>
      <c r="Q1552" s="32"/>
      <c r="R1552" s="32"/>
      <c r="S1552" s="32"/>
      <c r="T1552" s="36"/>
      <c r="U1552" s="32"/>
      <c r="V1552" s="32">
        <v>0</v>
      </c>
      <c r="W1552" s="32"/>
      <c r="X1552" s="32"/>
      <c r="Y1552" s="32"/>
      <c r="Z1552" s="32"/>
      <c r="AA1552" s="32"/>
      <c r="AC1552" s="38"/>
      <c r="AD1552" s="40"/>
      <c r="AE1552" s="37">
        <v>2</v>
      </c>
      <c r="AF1552" s="37">
        <v>15</v>
      </c>
      <c r="AG1552" s="32"/>
      <c r="AH1552" s="32"/>
      <c r="AI1552" s="32"/>
      <c r="AJ1552" s="37">
        <f>I1552-H1552</f>
        <v>3</v>
      </c>
    </row>
    <row r="1553" spans="1:38" x14ac:dyDescent="0.35">
      <c r="A1553" s="32">
        <v>976</v>
      </c>
      <c r="B1553" s="32" t="s">
        <v>969</v>
      </c>
      <c r="C1553" s="32" t="s">
        <v>49</v>
      </c>
      <c r="D1553" s="32" t="s">
        <v>2494</v>
      </c>
      <c r="E1553" s="32" t="s">
        <v>2533</v>
      </c>
      <c r="F1553" s="32" t="str">
        <f t="shared" si="50"/>
        <v>Finance-Fund Administrator</v>
      </c>
      <c r="G1553" s="32" t="s">
        <v>42</v>
      </c>
      <c r="H1553" s="36">
        <v>44761.699247685188</v>
      </c>
      <c r="I1553" s="36">
        <v>44763.699247685188</v>
      </c>
      <c r="J1553" s="36">
        <f>I1553+AE1553</f>
        <v>44764.699247685188</v>
      </c>
      <c r="K1553" s="36">
        <f>J1553+AF1553</f>
        <v>44791.699247685188</v>
      </c>
      <c r="L1553" s="38" t="s">
        <v>46</v>
      </c>
      <c r="M1553" s="39">
        <v>44777.699247685188</v>
      </c>
      <c r="N1553" s="32" t="s">
        <v>48</v>
      </c>
      <c r="O1553" s="32" t="s">
        <v>27</v>
      </c>
      <c r="P1553" s="36"/>
      <c r="Q1553" s="32"/>
      <c r="R1553" s="32"/>
      <c r="S1553" s="32"/>
      <c r="T1553" s="36">
        <v>44778.699247685188</v>
      </c>
      <c r="U1553" s="32"/>
      <c r="V1553" s="32">
        <v>0</v>
      </c>
      <c r="W1553" s="32"/>
      <c r="X1553" s="32"/>
      <c r="Y1553" s="32"/>
      <c r="Z1553" s="32"/>
      <c r="AA1553" s="32" t="s">
        <v>31</v>
      </c>
      <c r="AC1553" s="38">
        <f>ABS(M1553-J1553)</f>
        <v>13</v>
      </c>
      <c r="AD1553" s="40"/>
      <c r="AE1553" s="37">
        <v>1</v>
      </c>
      <c r="AF1553" s="37">
        <v>27</v>
      </c>
      <c r="AG1553" s="32"/>
      <c r="AH1553" s="32"/>
      <c r="AI1553" s="32"/>
      <c r="AJ1553" s="37">
        <f>I1553-H1553</f>
        <v>2</v>
      </c>
    </row>
    <row r="1554" spans="1:38" x14ac:dyDescent="0.35">
      <c r="A1554" s="32">
        <v>973</v>
      </c>
      <c r="B1554" s="32" t="s">
        <v>966</v>
      </c>
      <c r="C1554" s="32" t="s">
        <v>49</v>
      </c>
      <c r="D1554" s="32" t="s">
        <v>2494</v>
      </c>
      <c r="E1554" s="32" t="s">
        <v>2533</v>
      </c>
      <c r="F1554" s="32" t="str">
        <f t="shared" si="50"/>
        <v>Finance-Fund Administrator</v>
      </c>
      <c r="G1554" s="32" t="s">
        <v>42</v>
      </c>
      <c r="H1554" s="36">
        <v>44755.699247685188</v>
      </c>
      <c r="I1554" s="36">
        <v>44759.699247685188</v>
      </c>
      <c r="J1554" s="36">
        <f>I1554+AE1554</f>
        <v>44764.699247685188</v>
      </c>
      <c r="K1554" s="36">
        <f>J1554+AF1554</f>
        <v>44788.699247685188</v>
      </c>
      <c r="L1554" s="38" t="s">
        <v>46</v>
      </c>
      <c r="M1554" s="39">
        <v>44773.699247685188</v>
      </c>
      <c r="N1554" s="32" t="s">
        <v>48</v>
      </c>
      <c r="O1554" s="32" t="s">
        <v>24</v>
      </c>
      <c r="P1554" s="36"/>
      <c r="Q1554" s="32"/>
      <c r="R1554" s="32"/>
      <c r="S1554" s="32"/>
      <c r="T1554" s="36">
        <v>44774.699247685188</v>
      </c>
      <c r="U1554" s="32"/>
      <c r="V1554" s="32">
        <v>0</v>
      </c>
      <c r="W1554" s="32"/>
      <c r="X1554" s="32"/>
      <c r="Y1554" s="32"/>
      <c r="Z1554" s="32"/>
      <c r="AA1554" s="32" t="s">
        <v>31</v>
      </c>
      <c r="AC1554" s="38">
        <f>ABS(M1554-J1554)</f>
        <v>9</v>
      </c>
      <c r="AD1554" s="40"/>
      <c r="AE1554" s="37">
        <v>5</v>
      </c>
      <c r="AF1554" s="37">
        <v>24</v>
      </c>
      <c r="AG1554" s="32"/>
      <c r="AH1554" s="32"/>
      <c r="AI1554" s="32"/>
      <c r="AJ1554" s="37">
        <f>I1554-H1554</f>
        <v>4</v>
      </c>
    </row>
    <row r="1555" spans="1:38" x14ac:dyDescent="0.35">
      <c r="A1555" s="32">
        <v>968</v>
      </c>
      <c r="B1555" s="32" t="s">
        <v>962</v>
      </c>
      <c r="C1555" s="32" t="s">
        <v>49</v>
      </c>
      <c r="D1555" s="32" t="s">
        <v>2494</v>
      </c>
      <c r="E1555" s="32" t="s">
        <v>2533</v>
      </c>
      <c r="F1555" s="32" t="str">
        <f t="shared" si="50"/>
        <v>Finance-Fund Administrator</v>
      </c>
      <c r="G1555" s="32" t="s">
        <v>42</v>
      </c>
      <c r="H1555" s="36">
        <v>45121.340451388889</v>
      </c>
      <c r="I1555" s="36">
        <v>45122.340451388889</v>
      </c>
      <c r="J1555" s="36">
        <f>I1555+AE1555</f>
        <v>45127.340451388889</v>
      </c>
      <c r="K1555" s="36">
        <f>J1555+AF1555</f>
        <v>45152.340451388889</v>
      </c>
      <c r="L1555" s="38" t="s">
        <v>46</v>
      </c>
      <c r="M1555" s="39">
        <v>45133.340451388889</v>
      </c>
      <c r="N1555" s="32" t="s">
        <v>20</v>
      </c>
      <c r="O1555" s="32"/>
      <c r="P1555" s="36">
        <v>45137.340451388889</v>
      </c>
      <c r="Q1555" s="32" t="s">
        <v>20</v>
      </c>
      <c r="R1555" s="36">
        <v>45135.340451388889</v>
      </c>
      <c r="S1555" s="36">
        <v>45138.340451388889</v>
      </c>
      <c r="T1555" s="36">
        <v>45134.340451388889</v>
      </c>
      <c r="U1555" s="36">
        <v>45138.340451388889</v>
      </c>
      <c r="V1555" s="41">
        <v>1</v>
      </c>
      <c r="W1555" s="36">
        <v>45139.340451388889</v>
      </c>
      <c r="X1555" s="36">
        <v>45142.340451388889</v>
      </c>
      <c r="Y1555" s="36">
        <v>45143.340451388889</v>
      </c>
      <c r="Z1555" s="32"/>
      <c r="AA1555" s="32"/>
      <c r="AB1555" s="5">
        <v>45163.340451388889</v>
      </c>
      <c r="AC1555" s="38">
        <f>ABS(M1555-J1555)</f>
        <v>6</v>
      </c>
      <c r="AD1555" s="37">
        <f>U1555-H1555</f>
        <v>17</v>
      </c>
      <c r="AE1555" s="37">
        <v>5</v>
      </c>
      <c r="AF1555" s="37">
        <v>25</v>
      </c>
      <c r="AG1555" s="32">
        <v>148</v>
      </c>
      <c r="AH1555" s="41">
        <f>W1555-U1555</f>
        <v>1</v>
      </c>
      <c r="AI1555" s="42">
        <f>U1555-M1555</f>
        <v>5</v>
      </c>
      <c r="AJ1555" s="37">
        <f>I1555-H1555</f>
        <v>1</v>
      </c>
      <c r="AK1555">
        <f>AB1555-U1555</f>
        <v>25</v>
      </c>
      <c r="AL1555" s="11">
        <f>Y1555-X1555</f>
        <v>1</v>
      </c>
    </row>
    <row r="1556" spans="1:38" x14ac:dyDescent="0.35">
      <c r="A1556" s="32">
        <v>967</v>
      </c>
      <c r="B1556" s="32" t="s">
        <v>961</v>
      </c>
      <c r="C1556" s="32" t="s">
        <v>49</v>
      </c>
      <c r="D1556" s="32" t="s">
        <v>2494</v>
      </c>
      <c r="E1556" s="32" t="s">
        <v>2533</v>
      </c>
      <c r="F1556" s="32" t="str">
        <f t="shared" si="50"/>
        <v>Finance-Fund Administrator</v>
      </c>
      <c r="G1556" s="32" t="s">
        <v>42</v>
      </c>
      <c r="H1556" s="36">
        <v>45122.340451388889</v>
      </c>
      <c r="I1556" s="36">
        <v>45126.340451388889</v>
      </c>
      <c r="J1556" s="36">
        <f>I1556+AE1556</f>
        <v>45127.340451388889</v>
      </c>
      <c r="K1556" s="36">
        <f>J1556+AF1556</f>
        <v>45134.340451388889</v>
      </c>
      <c r="L1556" s="38" t="s">
        <v>46</v>
      </c>
      <c r="M1556" s="39">
        <v>45139.340451388889</v>
      </c>
      <c r="N1556" s="32" t="s">
        <v>22</v>
      </c>
      <c r="O1556" s="32"/>
      <c r="P1556" s="36">
        <v>45143.340451388889</v>
      </c>
      <c r="Q1556" s="32" t="s">
        <v>22</v>
      </c>
      <c r="R1556" s="32"/>
      <c r="S1556" s="32"/>
      <c r="T1556" s="36">
        <v>45140.340451388889</v>
      </c>
      <c r="U1556" s="32"/>
      <c r="V1556" s="32">
        <v>0</v>
      </c>
      <c r="W1556" s="32"/>
      <c r="X1556" s="32"/>
      <c r="Y1556" s="32"/>
      <c r="Z1556" s="32"/>
      <c r="AA1556" s="32"/>
      <c r="AC1556" s="38">
        <f>ABS(M1556-J1556)</f>
        <v>12</v>
      </c>
      <c r="AD1556" s="40"/>
      <c r="AE1556" s="37">
        <v>1</v>
      </c>
      <c r="AF1556" s="37">
        <v>7</v>
      </c>
      <c r="AG1556" s="32"/>
      <c r="AH1556" s="32"/>
      <c r="AI1556" s="32"/>
      <c r="AJ1556" s="37">
        <f>I1556-H1556</f>
        <v>4</v>
      </c>
    </row>
    <row r="1557" spans="1:38" x14ac:dyDescent="0.35">
      <c r="A1557" s="32">
        <v>962</v>
      </c>
      <c r="B1557" s="32" t="s">
        <v>957</v>
      </c>
      <c r="C1557" s="32" t="s">
        <v>49</v>
      </c>
      <c r="D1557" s="32" t="s">
        <v>2494</v>
      </c>
      <c r="E1557" s="32" t="s">
        <v>2533</v>
      </c>
      <c r="F1557" s="32" t="str">
        <f t="shared" si="50"/>
        <v>Finance-Fund Administrator</v>
      </c>
      <c r="G1557" s="32" t="s">
        <v>42</v>
      </c>
      <c r="H1557" s="36">
        <v>45120.340451388889</v>
      </c>
      <c r="I1557" s="36">
        <v>45121.340451388889</v>
      </c>
      <c r="J1557" s="36">
        <f>I1557+AE1557</f>
        <v>45127.340451388889</v>
      </c>
      <c r="K1557" s="36">
        <f>J1557+AF1557</f>
        <v>45152.340451388889</v>
      </c>
      <c r="L1557" s="38" t="s">
        <v>46</v>
      </c>
      <c r="M1557" s="39">
        <v>45144.340451388889</v>
      </c>
      <c r="N1557" s="32" t="s">
        <v>20</v>
      </c>
      <c r="O1557" s="32"/>
      <c r="P1557" s="36">
        <v>45150.340451388889</v>
      </c>
      <c r="Q1557" s="32" t="s">
        <v>20</v>
      </c>
      <c r="R1557" s="36">
        <v>45145.340451388889</v>
      </c>
      <c r="S1557" s="36">
        <v>45147.340451388889</v>
      </c>
      <c r="T1557" s="36">
        <v>45147.340451388889</v>
      </c>
      <c r="U1557" s="36">
        <v>45153.340451388889</v>
      </c>
      <c r="V1557" s="41">
        <v>1</v>
      </c>
      <c r="W1557" s="36">
        <v>45156.340451388889</v>
      </c>
      <c r="X1557" s="36">
        <v>45158.340451388889</v>
      </c>
      <c r="Y1557" s="36">
        <v>45160.340451388889</v>
      </c>
      <c r="Z1557" s="32"/>
      <c r="AA1557" s="32"/>
      <c r="AB1557" s="5">
        <v>45180.340451388889</v>
      </c>
      <c r="AC1557" s="38">
        <f>ABS(M1557-J1557)</f>
        <v>17</v>
      </c>
      <c r="AD1557" s="37">
        <f>U1557-H1557</f>
        <v>33</v>
      </c>
      <c r="AE1557" s="37">
        <v>6</v>
      </c>
      <c r="AF1557" s="37">
        <v>25</v>
      </c>
      <c r="AG1557" s="32">
        <v>130</v>
      </c>
      <c r="AH1557" s="41">
        <f>W1557-U1557</f>
        <v>3</v>
      </c>
      <c r="AI1557" s="42">
        <f>U1557-M1557</f>
        <v>9</v>
      </c>
      <c r="AJ1557" s="37">
        <f>I1557-H1557</f>
        <v>1</v>
      </c>
      <c r="AK1557">
        <f>AB1557-U1557</f>
        <v>27</v>
      </c>
      <c r="AL1557" s="11">
        <f t="shared" ref="AL1557:AL1558" si="51">Y1557-X1557</f>
        <v>2</v>
      </c>
    </row>
    <row r="1558" spans="1:38" x14ac:dyDescent="0.35">
      <c r="A1558" s="32">
        <v>892</v>
      </c>
      <c r="B1558" s="32" t="s">
        <v>898</v>
      </c>
      <c r="C1558" s="32" t="s">
        <v>49</v>
      </c>
      <c r="D1558" s="32" t="s">
        <v>2494</v>
      </c>
      <c r="E1558" s="32" t="s">
        <v>2533</v>
      </c>
      <c r="F1558" s="32" t="str">
        <f t="shared" si="50"/>
        <v>Finance-Fund Administrator</v>
      </c>
      <c r="G1558" s="32" t="s">
        <v>42</v>
      </c>
      <c r="H1558" s="36">
        <v>44845.939814814818</v>
      </c>
      <c r="I1558" s="36">
        <v>44849.939814814818</v>
      </c>
      <c r="J1558" s="36">
        <f>I1558+AE1558</f>
        <v>44850.939814814818</v>
      </c>
      <c r="K1558" s="36">
        <f>J1558+AF1558</f>
        <v>44876.939814814818</v>
      </c>
      <c r="L1558" s="38" t="s">
        <v>46</v>
      </c>
      <c r="M1558" s="39">
        <v>44859.939814814818</v>
      </c>
      <c r="N1558" s="32" t="s">
        <v>20</v>
      </c>
      <c r="O1558" s="32"/>
      <c r="P1558" s="36">
        <v>44864.939814814818</v>
      </c>
      <c r="Q1558" s="32" t="s">
        <v>20</v>
      </c>
      <c r="R1558" s="36">
        <v>44860.939814814818</v>
      </c>
      <c r="S1558" s="36">
        <v>44863.939814814818</v>
      </c>
      <c r="T1558" s="36">
        <v>44860.939814814818</v>
      </c>
      <c r="U1558" s="36">
        <v>44868.939814814818</v>
      </c>
      <c r="V1558" s="41">
        <v>1</v>
      </c>
      <c r="W1558" s="36">
        <v>44871.939814814818</v>
      </c>
      <c r="X1558" s="36">
        <v>44874.939814814818</v>
      </c>
      <c r="Y1558" s="36">
        <v>44876.939814814818</v>
      </c>
      <c r="Z1558" s="32"/>
      <c r="AA1558" s="32"/>
      <c r="AB1558" s="5">
        <v>44890.939814814818</v>
      </c>
      <c r="AC1558" s="38">
        <f>ABS(M1558-J1558)</f>
        <v>9</v>
      </c>
      <c r="AD1558" s="37">
        <f>U1558-H1558</f>
        <v>23</v>
      </c>
      <c r="AE1558" s="37">
        <v>1</v>
      </c>
      <c r="AF1558" s="37">
        <v>26</v>
      </c>
      <c r="AG1558" s="32">
        <v>135</v>
      </c>
      <c r="AH1558" s="41">
        <f>W1558-U1558</f>
        <v>3</v>
      </c>
      <c r="AI1558" s="42">
        <f>U1558-M1558</f>
        <v>9</v>
      </c>
      <c r="AJ1558" s="37">
        <f>I1558-H1558</f>
        <v>4</v>
      </c>
      <c r="AK1558">
        <f>AB1558-U1558</f>
        <v>22</v>
      </c>
      <c r="AL1558" s="11">
        <f t="shared" si="51"/>
        <v>2</v>
      </c>
    </row>
    <row r="1559" spans="1:38" x14ac:dyDescent="0.35">
      <c r="A1559" s="32">
        <v>890</v>
      </c>
      <c r="B1559" s="32" t="s">
        <v>896</v>
      </c>
      <c r="C1559" s="32" t="s">
        <v>49</v>
      </c>
      <c r="D1559" s="32" t="s">
        <v>2494</v>
      </c>
      <c r="E1559" s="32" t="s">
        <v>2533</v>
      </c>
      <c r="F1559" s="32" t="str">
        <f t="shared" si="50"/>
        <v>Finance-Fund Administrator</v>
      </c>
      <c r="G1559" s="32" t="s">
        <v>42</v>
      </c>
      <c r="H1559" s="36">
        <v>44823.199942129628</v>
      </c>
      <c r="I1559" s="36">
        <v>44825.199942129628</v>
      </c>
      <c r="J1559" s="36">
        <f>I1559+AE1559</f>
        <v>44831.199942129628</v>
      </c>
      <c r="K1559" s="36">
        <f>J1559+AF1559</f>
        <v>44844.199942129628</v>
      </c>
      <c r="L1559" s="38" t="s">
        <v>46</v>
      </c>
      <c r="M1559" s="39">
        <v>44842.199942129628</v>
      </c>
      <c r="N1559" s="32" t="s">
        <v>48</v>
      </c>
      <c r="O1559" s="32" t="s">
        <v>28</v>
      </c>
      <c r="P1559" s="36"/>
      <c r="Q1559" s="32"/>
      <c r="R1559" s="32"/>
      <c r="S1559" s="32"/>
      <c r="T1559" s="36"/>
      <c r="U1559" s="32"/>
      <c r="V1559" s="32">
        <v>0</v>
      </c>
      <c r="W1559" s="32"/>
      <c r="X1559" s="32"/>
      <c r="Y1559" s="32"/>
      <c r="Z1559" s="32"/>
      <c r="AA1559" s="32" t="s">
        <v>31</v>
      </c>
      <c r="AC1559" s="38">
        <f>ABS(M1559-J1559)</f>
        <v>11</v>
      </c>
      <c r="AD1559" s="40"/>
      <c r="AE1559" s="37">
        <v>6</v>
      </c>
      <c r="AF1559" s="37">
        <v>13</v>
      </c>
      <c r="AG1559" s="32"/>
      <c r="AH1559" s="32"/>
      <c r="AI1559" s="32"/>
      <c r="AJ1559" s="37">
        <f>I1559-H1559</f>
        <v>2</v>
      </c>
    </row>
    <row r="1560" spans="1:38" x14ac:dyDescent="0.35">
      <c r="A1560" s="32">
        <v>889</v>
      </c>
      <c r="B1560" s="32" t="s">
        <v>895</v>
      </c>
      <c r="C1560" s="32" t="s">
        <v>49</v>
      </c>
      <c r="D1560" s="32" t="s">
        <v>2494</v>
      </c>
      <c r="E1560" s="32" t="s">
        <v>2533</v>
      </c>
      <c r="F1560" s="32" t="str">
        <f t="shared" si="50"/>
        <v>Finance-Fund Administrator</v>
      </c>
      <c r="G1560" s="32" t="s">
        <v>42</v>
      </c>
      <c r="H1560" s="36">
        <v>44826.199942129628</v>
      </c>
      <c r="I1560" s="36">
        <v>44829.199942129628</v>
      </c>
      <c r="J1560" s="36">
        <f>I1560+AE1560</f>
        <v>44831.199942129628</v>
      </c>
      <c r="K1560" s="36">
        <f>J1560+AF1560</f>
        <v>44846.199942129628</v>
      </c>
      <c r="L1560" s="38" t="s">
        <v>47</v>
      </c>
      <c r="M1560" s="39"/>
      <c r="N1560" s="32"/>
      <c r="O1560" s="32"/>
      <c r="P1560" s="36"/>
      <c r="Q1560" s="32"/>
      <c r="R1560" s="32"/>
      <c r="S1560" s="32"/>
      <c r="T1560" s="36"/>
      <c r="U1560" s="32"/>
      <c r="V1560" s="32">
        <v>0</v>
      </c>
      <c r="W1560" s="32"/>
      <c r="X1560" s="32"/>
      <c r="Y1560" s="32"/>
      <c r="Z1560" s="32"/>
      <c r="AA1560" s="32"/>
      <c r="AC1560" s="38"/>
      <c r="AD1560" s="40"/>
      <c r="AE1560" s="37">
        <v>2</v>
      </c>
      <c r="AF1560" s="37">
        <v>15</v>
      </c>
      <c r="AG1560" s="32"/>
      <c r="AH1560" s="32"/>
      <c r="AI1560" s="32"/>
      <c r="AJ1560" s="37">
        <f>I1560-H1560</f>
        <v>3</v>
      </c>
    </row>
    <row r="1561" spans="1:38" x14ac:dyDescent="0.35">
      <c r="A1561" s="32">
        <v>885</v>
      </c>
      <c r="B1561" s="32" t="s">
        <v>891</v>
      </c>
      <c r="C1561" s="32" t="s">
        <v>49</v>
      </c>
      <c r="D1561" s="32" t="s">
        <v>2494</v>
      </c>
      <c r="E1561" s="32" t="s">
        <v>2533</v>
      </c>
      <c r="F1561" s="32" t="str">
        <f t="shared" si="50"/>
        <v>Finance-Fund Administrator</v>
      </c>
      <c r="G1561" s="32" t="s">
        <v>42</v>
      </c>
      <c r="H1561" s="36">
        <v>44823.199942129628</v>
      </c>
      <c r="I1561" s="36">
        <v>44827.199942129628</v>
      </c>
      <c r="J1561" s="36">
        <f>I1561+AE1561</f>
        <v>44831.199942129628</v>
      </c>
      <c r="K1561" s="36">
        <f>J1561+AF1561</f>
        <v>44857.199942129628</v>
      </c>
      <c r="L1561" s="38" t="s">
        <v>47</v>
      </c>
      <c r="M1561" s="39"/>
      <c r="N1561" s="32"/>
      <c r="O1561" s="32"/>
      <c r="P1561" s="36"/>
      <c r="Q1561" s="32"/>
      <c r="R1561" s="32"/>
      <c r="S1561" s="32"/>
      <c r="T1561" s="36"/>
      <c r="U1561" s="32"/>
      <c r="V1561" s="32">
        <v>0</v>
      </c>
      <c r="W1561" s="32"/>
      <c r="X1561" s="32"/>
      <c r="Y1561" s="32"/>
      <c r="Z1561" s="32"/>
      <c r="AA1561" s="32"/>
      <c r="AC1561" s="38"/>
      <c r="AD1561" s="40"/>
      <c r="AE1561" s="37">
        <v>4</v>
      </c>
      <c r="AF1561" s="37">
        <v>26</v>
      </c>
      <c r="AG1561" s="32"/>
      <c r="AH1561" s="32"/>
      <c r="AI1561" s="32"/>
      <c r="AJ1561" s="37">
        <f>I1561-H1561</f>
        <v>4</v>
      </c>
    </row>
    <row r="1562" spans="1:38" x14ac:dyDescent="0.35">
      <c r="A1562" s="32">
        <v>865</v>
      </c>
      <c r="B1562" s="32" t="s">
        <v>875</v>
      </c>
      <c r="C1562" s="32" t="s">
        <v>49</v>
      </c>
      <c r="D1562" s="32" t="s">
        <v>2494</v>
      </c>
      <c r="E1562" s="32" t="s">
        <v>2533</v>
      </c>
      <c r="F1562" s="32" t="str">
        <f t="shared" si="50"/>
        <v>Finance-Fund Administrator</v>
      </c>
      <c r="G1562" s="32" t="s">
        <v>42</v>
      </c>
      <c r="H1562" s="36">
        <v>45125.103344907409</v>
      </c>
      <c r="I1562" s="36">
        <v>45126.103344907409</v>
      </c>
      <c r="J1562" s="36">
        <f>I1562+AE1562</f>
        <v>45131.103344907409</v>
      </c>
      <c r="K1562" s="36">
        <f>J1562+AF1562</f>
        <v>45152.103344907409</v>
      </c>
      <c r="L1562" s="38" t="s">
        <v>46</v>
      </c>
      <c r="M1562" s="39">
        <v>45141.103344907409</v>
      </c>
      <c r="N1562" s="32" t="s">
        <v>20</v>
      </c>
      <c r="O1562" s="32"/>
      <c r="P1562" s="36">
        <v>45146.103344907409</v>
      </c>
      <c r="Q1562" s="32" t="s">
        <v>20</v>
      </c>
      <c r="R1562" s="36">
        <v>45143.103344907409</v>
      </c>
      <c r="S1562" s="36">
        <v>45147.103344907409</v>
      </c>
      <c r="T1562" s="36">
        <v>45145.103344907409</v>
      </c>
      <c r="U1562" s="36">
        <v>45147.103344907409</v>
      </c>
      <c r="V1562" s="41">
        <v>1</v>
      </c>
      <c r="W1562" s="36">
        <v>45151.103344907409</v>
      </c>
      <c r="X1562" s="36">
        <v>45153.103344907409</v>
      </c>
      <c r="Y1562" s="36">
        <v>45155.103344907409</v>
      </c>
      <c r="Z1562" s="32"/>
      <c r="AA1562" s="32"/>
      <c r="AB1562" s="5">
        <v>45172.103344907409</v>
      </c>
      <c r="AC1562" s="38">
        <f>ABS(M1562-J1562)</f>
        <v>10</v>
      </c>
      <c r="AD1562" s="37">
        <f>U1562-H1562</f>
        <v>22</v>
      </c>
      <c r="AE1562" s="37">
        <v>5</v>
      </c>
      <c r="AF1562" s="37">
        <v>21</v>
      </c>
      <c r="AG1562" s="32">
        <v>162</v>
      </c>
      <c r="AH1562" s="41">
        <f>W1562-U1562</f>
        <v>4</v>
      </c>
      <c r="AI1562" s="42">
        <f>U1562-M1562</f>
        <v>6</v>
      </c>
      <c r="AJ1562" s="37">
        <f>I1562-H1562</f>
        <v>1</v>
      </c>
      <c r="AK1562">
        <f>AB1562-U1562</f>
        <v>25</v>
      </c>
      <c r="AL1562" s="11">
        <f>Y1562-X1562</f>
        <v>2</v>
      </c>
    </row>
    <row r="1563" spans="1:38" x14ac:dyDescent="0.35">
      <c r="A1563" s="32">
        <v>860</v>
      </c>
      <c r="B1563" s="32" t="s">
        <v>871</v>
      </c>
      <c r="C1563" s="32" t="s">
        <v>49</v>
      </c>
      <c r="D1563" s="32" t="s">
        <v>2494</v>
      </c>
      <c r="E1563" s="32" t="s">
        <v>2533</v>
      </c>
      <c r="F1563" s="32" t="str">
        <f t="shared" si="50"/>
        <v>Finance-Fund Administrator</v>
      </c>
      <c r="G1563" s="32" t="s">
        <v>42</v>
      </c>
      <c r="H1563" s="36">
        <v>44960.002604166664</v>
      </c>
      <c r="I1563" s="36">
        <v>44962.002604166664</v>
      </c>
      <c r="J1563" s="36">
        <f>I1563+AE1563</f>
        <v>44964.002604166664</v>
      </c>
      <c r="K1563" s="36">
        <f>J1563+AF1563</f>
        <v>44993.002604166664</v>
      </c>
      <c r="L1563" s="38" t="s">
        <v>46</v>
      </c>
      <c r="M1563" s="39">
        <v>44971.002604166664</v>
      </c>
      <c r="N1563" s="32" t="s">
        <v>48</v>
      </c>
      <c r="O1563" s="32" t="s">
        <v>26</v>
      </c>
      <c r="P1563" s="36"/>
      <c r="Q1563" s="32"/>
      <c r="R1563" s="32"/>
      <c r="S1563" s="32"/>
      <c r="T1563" s="36">
        <v>44972.002604166664</v>
      </c>
      <c r="U1563" s="32"/>
      <c r="V1563" s="32">
        <v>0</v>
      </c>
      <c r="W1563" s="32"/>
      <c r="X1563" s="32"/>
      <c r="Y1563" s="32"/>
      <c r="Z1563" s="32"/>
      <c r="AA1563" s="32" t="s">
        <v>30</v>
      </c>
      <c r="AC1563" s="38">
        <f>ABS(M1563-J1563)</f>
        <v>7</v>
      </c>
      <c r="AD1563" s="40"/>
      <c r="AE1563" s="37">
        <v>2</v>
      </c>
      <c r="AF1563" s="37">
        <v>29</v>
      </c>
      <c r="AG1563" s="32"/>
      <c r="AH1563" s="32"/>
      <c r="AI1563" s="32"/>
      <c r="AJ1563" s="37">
        <f>I1563-H1563</f>
        <v>2</v>
      </c>
    </row>
    <row r="1564" spans="1:38" x14ac:dyDescent="0.35">
      <c r="A1564" s="32">
        <v>858</v>
      </c>
      <c r="B1564" s="32" t="s">
        <v>870</v>
      </c>
      <c r="C1564" s="32" t="s">
        <v>49</v>
      </c>
      <c r="D1564" s="32" t="s">
        <v>2494</v>
      </c>
      <c r="E1564" s="32" t="s">
        <v>2533</v>
      </c>
      <c r="F1564" s="32" t="str">
        <f t="shared" si="50"/>
        <v>Finance-Fund Administrator</v>
      </c>
      <c r="G1564" s="32" t="s">
        <v>42</v>
      </c>
      <c r="H1564" s="36">
        <v>44961.002604166664</v>
      </c>
      <c r="I1564" s="36">
        <v>44962.002604166664</v>
      </c>
      <c r="J1564" s="36">
        <f>I1564+AE1564</f>
        <v>44964.002604166664</v>
      </c>
      <c r="K1564" s="36">
        <f>J1564+AF1564</f>
        <v>44986.002604166664</v>
      </c>
      <c r="L1564" s="38" t="s">
        <v>46</v>
      </c>
      <c r="M1564" s="39">
        <v>44978.002604166664</v>
      </c>
      <c r="N1564" s="32" t="s">
        <v>48</v>
      </c>
      <c r="O1564" s="32" t="s">
        <v>24</v>
      </c>
      <c r="P1564" s="36"/>
      <c r="Q1564" s="32"/>
      <c r="R1564" s="32"/>
      <c r="S1564" s="32"/>
      <c r="T1564" s="36"/>
      <c r="U1564" s="32"/>
      <c r="V1564" s="32">
        <v>0</v>
      </c>
      <c r="W1564" s="32"/>
      <c r="X1564" s="32"/>
      <c r="Y1564" s="32"/>
      <c r="Z1564" s="32"/>
      <c r="AA1564" s="32" t="s">
        <v>31</v>
      </c>
      <c r="AC1564" s="38">
        <f>ABS(M1564-J1564)</f>
        <v>14</v>
      </c>
      <c r="AD1564" s="40"/>
      <c r="AE1564" s="37">
        <v>2</v>
      </c>
      <c r="AF1564" s="37">
        <v>22</v>
      </c>
      <c r="AG1564" s="32"/>
      <c r="AH1564" s="32"/>
      <c r="AI1564" s="32"/>
      <c r="AJ1564" s="37">
        <f>I1564-H1564</f>
        <v>1</v>
      </c>
    </row>
    <row r="1565" spans="1:38" x14ac:dyDescent="0.35">
      <c r="A1565" s="32">
        <v>748</v>
      </c>
      <c r="B1565" s="32" t="s">
        <v>774</v>
      </c>
      <c r="C1565" s="32" t="s">
        <v>49</v>
      </c>
      <c r="D1565" s="32" t="s">
        <v>2494</v>
      </c>
      <c r="E1565" s="32" t="s">
        <v>2533</v>
      </c>
      <c r="F1565" s="32" t="str">
        <f t="shared" si="50"/>
        <v>Finance-Fund Administrator</v>
      </c>
      <c r="G1565" s="32" t="s">
        <v>42</v>
      </c>
      <c r="H1565" s="36">
        <v>44864.220567129632</v>
      </c>
      <c r="I1565" s="36">
        <v>44868.220567129632</v>
      </c>
      <c r="J1565" s="36">
        <f>I1565+AE1565</f>
        <v>44874.220567129632</v>
      </c>
      <c r="K1565" s="36">
        <f>J1565+AF1565</f>
        <v>44885.220567129632</v>
      </c>
      <c r="L1565" s="38" t="s">
        <v>46</v>
      </c>
      <c r="M1565" s="39">
        <v>44881.220567129632</v>
      </c>
      <c r="N1565" s="32" t="s">
        <v>48</v>
      </c>
      <c r="O1565" s="32" t="s">
        <v>28</v>
      </c>
      <c r="P1565" s="36"/>
      <c r="Q1565" s="32"/>
      <c r="R1565" s="32"/>
      <c r="S1565" s="32"/>
      <c r="T1565" s="36"/>
      <c r="U1565" s="32"/>
      <c r="V1565" s="32">
        <v>0</v>
      </c>
      <c r="W1565" s="32"/>
      <c r="X1565" s="32"/>
      <c r="Y1565" s="32"/>
      <c r="Z1565" s="32"/>
      <c r="AA1565" s="32" t="s">
        <v>31</v>
      </c>
      <c r="AC1565" s="38">
        <f>ABS(M1565-J1565)</f>
        <v>7</v>
      </c>
      <c r="AD1565" s="40"/>
      <c r="AE1565" s="37">
        <v>6</v>
      </c>
      <c r="AF1565" s="37">
        <v>11</v>
      </c>
      <c r="AG1565" s="32"/>
      <c r="AH1565" s="32"/>
      <c r="AI1565" s="32"/>
      <c r="AJ1565" s="37">
        <f>I1565-H1565</f>
        <v>4</v>
      </c>
    </row>
    <row r="1566" spans="1:38" x14ac:dyDescent="0.35">
      <c r="A1566" s="32">
        <v>745</v>
      </c>
      <c r="B1566" s="32" t="s">
        <v>771</v>
      </c>
      <c r="C1566" s="32" t="s">
        <v>49</v>
      </c>
      <c r="D1566" s="32" t="s">
        <v>2494</v>
      </c>
      <c r="E1566" s="32" t="s">
        <v>2533</v>
      </c>
      <c r="F1566" s="32" t="str">
        <f t="shared" si="50"/>
        <v>Finance-Fund Administrator</v>
      </c>
      <c r="G1566" s="32" t="s">
        <v>42</v>
      </c>
      <c r="H1566" s="36">
        <v>44869.220567129632</v>
      </c>
      <c r="I1566" s="36">
        <v>44873.220567129632</v>
      </c>
      <c r="J1566" s="36">
        <f>I1566+AE1566</f>
        <v>44874.220567129632</v>
      </c>
      <c r="K1566" s="36">
        <f>J1566+AF1566</f>
        <v>44891.220567129632</v>
      </c>
      <c r="L1566" s="38" t="s">
        <v>46</v>
      </c>
      <c r="M1566" s="39">
        <v>44891.220567129632</v>
      </c>
      <c r="N1566" s="32" t="s">
        <v>21</v>
      </c>
      <c r="O1566" s="32"/>
      <c r="P1566" s="36">
        <v>44899.220567129632</v>
      </c>
      <c r="Q1566" s="32" t="s">
        <v>21</v>
      </c>
      <c r="R1566" s="32"/>
      <c r="S1566" s="32"/>
      <c r="T1566" s="36">
        <v>44895.220567129632</v>
      </c>
      <c r="U1566" s="32"/>
      <c r="V1566" s="32">
        <v>0</v>
      </c>
      <c r="W1566" s="32"/>
      <c r="X1566" s="32"/>
      <c r="Y1566" s="32"/>
      <c r="Z1566" s="32"/>
      <c r="AA1566" s="32"/>
      <c r="AC1566" s="38">
        <f>ABS(M1566-J1566)</f>
        <v>17</v>
      </c>
      <c r="AD1566" s="40"/>
      <c r="AE1566" s="37">
        <v>1</v>
      </c>
      <c r="AF1566" s="37">
        <v>17</v>
      </c>
      <c r="AG1566" s="32"/>
      <c r="AH1566" s="32"/>
      <c r="AI1566" s="32"/>
      <c r="AJ1566" s="37">
        <f>I1566-H1566</f>
        <v>4</v>
      </c>
    </row>
    <row r="1567" spans="1:38" x14ac:dyDescent="0.35">
      <c r="A1567" s="32">
        <v>705</v>
      </c>
      <c r="B1567" s="32" t="s">
        <v>734</v>
      </c>
      <c r="C1567" s="32" t="s">
        <v>49</v>
      </c>
      <c r="D1567" s="32" t="s">
        <v>2494</v>
      </c>
      <c r="E1567" s="32" t="s">
        <v>2533</v>
      </c>
      <c r="F1567" s="32" t="str">
        <f t="shared" si="50"/>
        <v>Finance-Fund Administrator</v>
      </c>
      <c r="G1567" s="32" t="s">
        <v>42</v>
      </c>
      <c r="H1567" s="36">
        <v>45115.640983796293</v>
      </c>
      <c r="I1567" s="36">
        <v>45119.640983796293</v>
      </c>
      <c r="J1567" s="36">
        <f>I1567+AE1567</f>
        <v>45121.640983796293</v>
      </c>
      <c r="K1567" s="36">
        <f>J1567+AF1567</f>
        <v>45149.640983796293</v>
      </c>
      <c r="L1567" s="38" t="s">
        <v>46</v>
      </c>
      <c r="M1567" s="39">
        <v>45123.640983796293</v>
      </c>
      <c r="N1567" s="32" t="s">
        <v>20</v>
      </c>
      <c r="O1567" s="32"/>
      <c r="P1567" s="36">
        <v>45130.640983796293</v>
      </c>
      <c r="Q1567" s="32" t="s">
        <v>20</v>
      </c>
      <c r="R1567" s="36">
        <v>45125.640983796293</v>
      </c>
      <c r="S1567" s="36">
        <v>45128.640983796293</v>
      </c>
      <c r="T1567" s="36">
        <v>45126.640983796293</v>
      </c>
      <c r="U1567" s="36">
        <v>45133.640983796293</v>
      </c>
      <c r="V1567" s="41">
        <v>1</v>
      </c>
      <c r="W1567" s="36">
        <v>45134.640983796293</v>
      </c>
      <c r="X1567" s="36">
        <v>45136.640983796293</v>
      </c>
      <c r="Y1567" s="36">
        <v>45138.640983796293</v>
      </c>
      <c r="Z1567" s="32"/>
      <c r="AA1567" s="32"/>
      <c r="AB1567" s="5">
        <v>45149.640983796293</v>
      </c>
      <c r="AC1567" s="38">
        <f>ABS(M1567-J1567)</f>
        <v>2</v>
      </c>
      <c r="AD1567" s="37">
        <f>U1567-H1567</f>
        <v>18</v>
      </c>
      <c r="AE1567" s="37">
        <v>2</v>
      </c>
      <c r="AF1567" s="37">
        <v>28</v>
      </c>
      <c r="AG1567" s="32">
        <v>179</v>
      </c>
      <c r="AH1567" s="41">
        <f>W1567-U1567</f>
        <v>1</v>
      </c>
      <c r="AI1567" s="42">
        <f>U1567-M1567</f>
        <v>10</v>
      </c>
      <c r="AJ1567" s="37">
        <f>I1567-H1567</f>
        <v>4</v>
      </c>
      <c r="AK1567">
        <f>AB1567-U1567</f>
        <v>16</v>
      </c>
      <c r="AL1567" s="11">
        <f>Y1567-X1567</f>
        <v>2</v>
      </c>
    </row>
    <row r="1568" spans="1:38" x14ac:dyDescent="0.35">
      <c r="A1568" s="32">
        <v>701</v>
      </c>
      <c r="B1568" s="32" t="s">
        <v>730</v>
      </c>
      <c r="C1568" s="32" t="s">
        <v>49</v>
      </c>
      <c r="D1568" s="32" t="s">
        <v>2494</v>
      </c>
      <c r="E1568" s="32" t="s">
        <v>2533</v>
      </c>
      <c r="F1568" s="32" t="str">
        <f t="shared" si="50"/>
        <v>Finance-Fund Administrator</v>
      </c>
      <c r="G1568" s="32" t="s">
        <v>42</v>
      </c>
      <c r="H1568" s="36">
        <v>45118.640983796293</v>
      </c>
      <c r="I1568" s="36">
        <v>45120.640983796293</v>
      </c>
      <c r="J1568" s="36">
        <f>I1568+AE1568</f>
        <v>45121.640983796293</v>
      </c>
      <c r="K1568" s="36">
        <f>J1568+AF1568</f>
        <v>45151.640983796293</v>
      </c>
      <c r="L1568" s="38" t="s">
        <v>46</v>
      </c>
      <c r="M1568" s="39">
        <v>45127.640983796293</v>
      </c>
      <c r="N1568" s="32" t="s">
        <v>48</v>
      </c>
      <c r="O1568" s="32" t="s">
        <v>28</v>
      </c>
      <c r="P1568" s="36"/>
      <c r="Q1568" s="32"/>
      <c r="R1568" s="32"/>
      <c r="S1568" s="32"/>
      <c r="T1568" s="36"/>
      <c r="U1568" s="32"/>
      <c r="V1568" s="32">
        <v>0</v>
      </c>
      <c r="W1568" s="32"/>
      <c r="X1568" s="32"/>
      <c r="Y1568" s="32"/>
      <c r="Z1568" s="32"/>
      <c r="AA1568" s="32" t="s">
        <v>31</v>
      </c>
      <c r="AC1568" s="38">
        <f>ABS(M1568-J1568)</f>
        <v>6</v>
      </c>
      <c r="AD1568" s="40"/>
      <c r="AE1568" s="37">
        <v>1</v>
      </c>
      <c r="AF1568" s="37">
        <v>30</v>
      </c>
      <c r="AG1568" s="32"/>
      <c r="AH1568" s="32"/>
      <c r="AI1568" s="32"/>
      <c r="AJ1568" s="37">
        <f>I1568-H1568</f>
        <v>2</v>
      </c>
    </row>
    <row r="1569" spans="1:38" x14ac:dyDescent="0.35">
      <c r="A1569" s="32">
        <v>608</v>
      </c>
      <c r="B1569" s="32" t="s">
        <v>653</v>
      </c>
      <c r="C1569" s="32" t="s">
        <v>49</v>
      </c>
      <c r="D1569" s="32" t="s">
        <v>2494</v>
      </c>
      <c r="E1569" s="32" t="s">
        <v>2533</v>
      </c>
      <c r="F1569" s="32" t="str">
        <f t="shared" si="50"/>
        <v>Finance-Fund Administrator</v>
      </c>
      <c r="G1569" s="32" t="s">
        <v>42</v>
      </c>
      <c r="H1569" s="36">
        <v>44571.309340277781</v>
      </c>
      <c r="I1569" s="36">
        <v>44574.309340277781</v>
      </c>
      <c r="J1569" s="36">
        <f>I1569+AE1569</f>
        <v>44576.309340277781</v>
      </c>
      <c r="K1569" s="36">
        <f>J1569+AF1569</f>
        <v>44589.309340277781</v>
      </c>
      <c r="L1569" s="38" t="s">
        <v>47</v>
      </c>
      <c r="M1569" s="39"/>
      <c r="N1569" s="32"/>
      <c r="O1569" s="32"/>
      <c r="P1569" s="36"/>
      <c r="Q1569" s="32"/>
      <c r="R1569" s="32"/>
      <c r="S1569" s="32"/>
      <c r="T1569" s="36"/>
      <c r="U1569" s="32"/>
      <c r="V1569" s="32">
        <v>0</v>
      </c>
      <c r="W1569" s="32"/>
      <c r="X1569" s="32"/>
      <c r="Y1569" s="32"/>
      <c r="Z1569" s="32"/>
      <c r="AA1569" s="32"/>
      <c r="AC1569" s="38"/>
      <c r="AD1569" s="40"/>
      <c r="AE1569" s="37">
        <v>2</v>
      </c>
      <c r="AF1569" s="37">
        <v>13</v>
      </c>
      <c r="AG1569" s="32"/>
      <c r="AH1569" s="32"/>
      <c r="AI1569" s="32"/>
      <c r="AJ1569" s="37">
        <f>I1569-H1569</f>
        <v>3</v>
      </c>
    </row>
    <row r="1570" spans="1:38" x14ac:dyDescent="0.35">
      <c r="A1570" s="32">
        <v>606</v>
      </c>
      <c r="B1570" s="32" t="s">
        <v>651</v>
      </c>
      <c r="C1570" s="32" t="s">
        <v>49</v>
      </c>
      <c r="D1570" s="32" t="s">
        <v>2494</v>
      </c>
      <c r="E1570" s="32" t="s">
        <v>2533</v>
      </c>
      <c r="F1570" s="32" t="str">
        <f t="shared" si="50"/>
        <v>Finance-Fund Administrator</v>
      </c>
      <c r="G1570" s="32" t="s">
        <v>42</v>
      </c>
      <c r="H1570" s="36">
        <v>44572.309340277781</v>
      </c>
      <c r="I1570" s="36">
        <v>44575.309340277781</v>
      </c>
      <c r="J1570" s="36">
        <f>I1570+AE1570</f>
        <v>44576.309340277781</v>
      </c>
      <c r="K1570" s="36">
        <f>J1570+AF1570</f>
        <v>44588.309340277781</v>
      </c>
      <c r="L1570" s="38" t="s">
        <v>47</v>
      </c>
      <c r="M1570" s="39"/>
      <c r="N1570" s="32"/>
      <c r="O1570" s="32"/>
      <c r="P1570" s="36"/>
      <c r="Q1570" s="32"/>
      <c r="R1570" s="32"/>
      <c r="S1570" s="32"/>
      <c r="T1570" s="36"/>
      <c r="U1570" s="32"/>
      <c r="V1570" s="32">
        <v>0</v>
      </c>
      <c r="W1570" s="32"/>
      <c r="X1570" s="32"/>
      <c r="Y1570" s="32"/>
      <c r="Z1570" s="32"/>
      <c r="AA1570" s="32"/>
      <c r="AC1570" s="38"/>
      <c r="AD1570" s="40"/>
      <c r="AE1570" s="37">
        <v>1</v>
      </c>
      <c r="AF1570" s="37">
        <v>12</v>
      </c>
      <c r="AG1570" s="32"/>
      <c r="AH1570" s="32"/>
      <c r="AI1570" s="32"/>
      <c r="AJ1570" s="37">
        <f>I1570-H1570</f>
        <v>3</v>
      </c>
    </row>
    <row r="1571" spans="1:38" x14ac:dyDescent="0.35">
      <c r="A1571" s="32">
        <v>605</v>
      </c>
      <c r="B1571" s="32" t="s">
        <v>650</v>
      </c>
      <c r="C1571" s="32" t="s">
        <v>49</v>
      </c>
      <c r="D1571" s="32" t="s">
        <v>2494</v>
      </c>
      <c r="E1571" s="32" t="s">
        <v>2533</v>
      </c>
      <c r="F1571" s="32" t="str">
        <f t="shared" si="50"/>
        <v>Finance-Fund Administrator</v>
      </c>
      <c r="G1571" s="32" t="s">
        <v>42</v>
      </c>
      <c r="H1571" s="36">
        <v>44567.309340277781</v>
      </c>
      <c r="I1571" s="36">
        <v>44571.309340277781</v>
      </c>
      <c r="J1571" s="36">
        <f>I1571+AE1571</f>
        <v>44576.309340277781</v>
      </c>
      <c r="K1571" s="36">
        <f>J1571+AF1571</f>
        <v>44598.309340277781</v>
      </c>
      <c r="L1571" s="38" t="s">
        <v>46</v>
      </c>
      <c r="M1571" s="39">
        <v>44590.309340277781</v>
      </c>
      <c r="N1571" s="32" t="s">
        <v>20</v>
      </c>
      <c r="O1571" s="32"/>
      <c r="P1571" s="36">
        <v>44595.309340277781</v>
      </c>
      <c r="Q1571" s="32" t="s">
        <v>20</v>
      </c>
      <c r="R1571" s="36">
        <v>44592.309340277781</v>
      </c>
      <c r="S1571" s="36">
        <v>44593.309340277781</v>
      </c>
      <c r="T1571" s="36">
        <v>44593.309340277781</v>
      </c>
      <c r="U1571" s="36">
        <v>44602.309340277781</v>
      </c>
      <c r="V1571" s="41">
        <v>1</v>
      </c>
      <c r="W1571" s="36">
        <v>44605.309340277781</v>
      </c>
      <c r="X1571" s="36">
        <v>44608.309340277781</v>
      </c>
      <c r="Y1571" s="36">
        <v>44611.309340277781</v>
      </c>
      <c r="Z1571" s="32"/>
      <c r="AA1571" s="32"/>
      <c r="AB1571" s="5">
        <v>44618.309340277781</v>
      </c>
      <c r="AC1571" s="38">
        <f>ABS(M1571-J1571)</f>
        <v>14</v>
      </c>
      <c r="AD1571" s="37">
        <f>U1571-H1571</f>
        <v>35</v>
      </c>
      <c r="AE1571" s="37">
        <v>5</v>
      </c>
      <c r="AF1571" s="37">
        <v>22</v>
      </c>
      <c r="AG1571" s="32">
        <v>121</v>
      </c>
      <c r="AH1571" s="41">
        <f>W1571-U1571</f>
        <v>3</v>
      </c>
      <c r="AI1571" s="42">
        <f>U1571-M1571</f>
        <v>12</v>
      </c>
      <c r="AJ1571" s="37">
        <f>I1571-H1571</f>
        <v>4</v>
      </c>
      <c r="AK1571">
        <f>AB1571-U1571</f>
        <v>16</v>
      </c>
      <c r="AL1571" s="11">
        <f>Y1571-X1571</f>
        <v>3</v>
      </c>
    </row>
    <row r="1572" spans="1:38" x14ac:dyDescent="0.35">
      <c r="A1572" s="32">
        <v>597</v>
      </c>
      <c r="B1572" s="32" t="s">
        <v>642</v>
      </c>
      <c r="C1572" s="32" t="s">
        <v>49</v>
      </c>
      <c r="D1572" s="32" t="s">
        <v>2494</v>
      </c>
      <c r="E1572" s="32" t="s">
        <v>2533</v>
      </c>
      <c r="F1572" s="32" t="str">
        <f t="shared" si="50"/>
        <v>Finance-Fund Administrator</v>
      </c>
      <c r="G1572" s="32" t="s">
        <v>42</v>
      </c>
      <c r="H1572" s="36">
        <v>44878.821550925924</v>
      </c>
      <c r="I1572" s="36">
        <v>44880.821550925924</v>
      </c>
      <c r="J1572" s="36">
        <f>I1572+AE1572</f>
        <v>44886.821550925924</v>
      </c>
      <c r="K1572" s="36">
        <f>J1572+AF1572</f>
        <v>44904.821550925924</v>
      </c>
      <c r="L1572" s="38" t="s">
        <v>47</v>
      </c>
      <c r="M1572" s="39"/>
      <c r="N1572" s="32"/>
      <c r="O1572" s="32"/>
      <c r="P1572" s="36"/>
      <c r="Q1572" s="32"/>
      <c r="R1572" s="32"/>
      <c r="S1572" s="32"/>
      <c r="T1572" s="36"/>
      <c r="U1572" s="32"/>
      <c r="V1572" s="32">
        <v>0</v>
      </c>
      <c r="W1572" s="32"/>
      <c r="X1572" s="32"/>
      <c r="Y1572" s="32"/>
      <c r="Z1572" s="32"/>
      <c r="AA1572" s="32"/>
      <c r="AC1572" s="38"/>
      <c r="AD1572" s="40"/>
      <c r="AE1572" s="37">
        <v>6</v>
      </c>
      <c r="AF1572" s="37">
        <v>18</v>
      </c>
      <c r="AG1572" s="32"/>
      <c r="AH1572" s="32"/>
      <c r="AI1572" s="32"/>
      <c r="AJ1572" s="37">
        <f>I1572-H1572</f>
        <v>2</v>
      </c>
    </row>
    <row r="1573" spans="1:38" x14ac:dyDescent="0.35">
      <c r="A1573" s="32">
        <v>594</v>
      </c>
      <c r="B1573" s="32" t="s">
        <v>639</v>
      </c>
      <c r="C1573" s="32" t="s">
        <v>49</v>
      </c>
      <c r="D1573" s="32" t="s">
        <v>2494</v>
      </c>
      <c r="E1573" s="32" t="s">
        <v>2533</v>
      </c>
      <c r="F1573" s="32" t="str">
        <f t="shared" si="50"/>
        <v>Finance-Fund Administrator</v>
      </c>
      <c r="G1573" s="32" t="s">
        <v>42</v>
      </c>
      <c r="H1573" s="36">
        <v>44880.821550925924</v>
      </c>
      <c r="I1573" s="36">
        <v>44882.821550925924</v>
      </c>
      <c r="J1573" s="36">
        <f>I1573+AE1573</f>
        <v>44886.821550925924</v>
      </c>
      <c r="K1573" s="36">
        <f>J1573+AF1573</f>
        <v>44893.821550925924</v>
      </c>
      <c r="L1573" s="38" t="s">
        <v>46</v>
      </c>
      <c r="M1573" s="39">
        <v>44899.821550925924</v>
      </c>
      <c r="N1573" s="32" t="s">
        <v>20</v>
      </c>
      <c r="O1573" s="32"/>
      <c r="P1573" s="36">
        <v>44904.821550925924</v>
      </c>
      <c r="Q1573" s="32" t="s">
        <v>20</v>
      </c>
      <c r="R1573" s="36">
        <v>44901.821550925924</v>
      </c>
      <c r="S1573" s="36">
        <v>44903.821550925924</v>
      </c>
      <c r="T1573" s="36">
        <v>44903.821550925924</v>
      </c>
      <c r="U1573" s="36">
        <v>44907.821550925924</v>
      </c>
      <c r="V1573" s="41">
        <v>1</v>
      </c>
      <c r="W1573" s="36">
        <v>44910.821550925924</v>
      </c>
      <c r="X1573" s="36">
        <v>44911.821550925924</v>
      </c>
      <c r="Y1573" s="36">
        <v>44913.821550925924</v>
      </c>
      <c r="Z1573" s="32"/>
      <c r="AA1573" s="32"/>
      <c r="AB1573" s="5">
        <v>44921.821550925924</v>
      </c>
      <c r="AC1573" s="38">
        <f>ABS(M1573-J1573)</f>
        <v>13</v>
      </c>
      <c r="AD1573" s="37">
        <f>U1573-H1573</f>
        <v>27</v>
      </c>
      <c r="AE1573" s="37">
        <v>4</v>
      </c>
      <c r="AF1573" s="37">
        <v>7</v>
      </c>
      <c r="AG1573" s="32">
        <v>152</v>
      </c>
      <c r="AH1573" s="41">
        <f>W1573-U1573</f>
        <v>3</v>
      </c>
      <c r="AI1573" s="42">
        <f>U1573-M1573</f>
        <v>8</v>
      </c>
      <c r="AJ1573" s="37">
        <f>I1573-H1573</f>
        <v>2</v>
      </c>
      <c r="AK1573">
        <f>AB1573-U1573</f>
        <v>14</v>
      </c>
      <c r="AL1573" s="11">
        <f t="shared" ref="AL1573:AL1576" si="52">Y1573-X1573</f>
        <v>2</v>
      </c>
    </row>
    <row r="1574" spans="1:38" x14ac:dyDescent="0.35">
      <c r="A1574" s="32">
        <v>591</v>
      </c>
      <c r="B1574" s="32" t="s">
        <v>636</v>
      </c>
      <c r="C1574" s="32" t="s">
        <v>49</v>
      </c>
      <c r="D1574" s="32" t="s">
        <v>2494</v>
      </c>
      <c r="E1574" s="32" t="s">
        <v>2533</v>
      </c>
      <c r="F1574" s="32" t="str">
        <f t="shared" si="50"/>
        <v>Finance-Fund Administrator</v>
      </c>
      <c r="G1574" s="32" t="s">
        <v>42</v>
      </c>
      <c r="H1574" s="36">
        <v>44880.821550925924</v>
      </c>
      <c r="I1574" s="36">
        <v>44884.821550925924</v>
      </c>
      <c r="J1574" s="36">
        <f>I1574+AE1574</f>
        <v>44886.821550925924</v>
      </c>
      <c r="K1574" s="36">
        <f>J1574+AF1574</f>
        <v>44896.821550925924</v>
      </c>
      <c r="L1574" s="38" t="s">
        <v>46</v>
      </c>
      <c r="M1574" s="39">
        <v>44901.821550925924</v>
      </c>
      <c r="N1574" s="32" t="s">
        <v>20</v>
      </c>
      <c r="O1574" s="32"/>
      <c r="P1574" s="36">
        <v>44906.821550925924</v>
      </c>
      <c r="Q1574" s="32" t="s">
        <v>20</v>
      </c>
      <c r="R1574" s="36">
        <v>44902.821550925924</v>
      </c>
      <c r="S1574" s="36">
        <v>44904.821550925924</v>
      </c>
      <c r="T1574" s="36">
        <v>44904.821550925924</v>
      </c>
      <c r="U1574" s="36">
        <v>44905.821550925924</v>
      </c>
      <c r="V1574" s="41">
        <v>1</v>
      </c>
      <c r="W1574" s="36">
        <v>44907.821550925924</v>
      </c>
      <c r="X1574" s="36">
        <v>44908.821550925924</v>
      </c>
      <c r="Y1574" s="36">
        <v>44910.821550925924</v>
      </c>
      <c r="Z1574" s="32"/>
      <c r="AA1574" s="32"/>
      <c r="AB1574" s="5">
        <v>44922.821550925924</v>
      </c>
      <c r="AC1574" s="38">
        <f>ABS(M1574-J1574)</f>
        <v>15</v>
      </c>
      <c r="AD1574" s="37">
        <f>U1574-H1574</f>
        <v>25</v>
      </c>
      <c r="AE1574" s="37">
        <v>2</v>
      </c>
      <c r="AF1574" s="37">
        <v>10</v>
      </c>
      <c r="AG1574" s="32">
        <v>157</v>
      </c>
      <c r="AH1574" s="41">
        <f>W1574-U1574</f>
        <v>2</v>
      </c>
      <c r="AI1574" s="42">
        <f>U1574-M1574</f>
        <v>4</v>
      </c>
      <c r="AJ1574" s="37">
        <f>I1574-H1574</f>
        <v>4</v>
      </c>
      <c r="AK1574">
        <f>AB1574-U1574</f>
        <v>17</v>
      </c>
      <c r="AL1574" s="11">
        <f t="shared" si="52"/>
        <v>2</v>
      </c>
    </row>
    <row r="1575" spans="1:38" x14ac:dyDescent="0.35">
      <c r="A1575" s="32">
        <v>459</v>
      </c>
      <c r="B1575" s="32" t="s">
        <v>515</v>
      </c>
      <c r="C1575" s="32" t="s">
        <v>49</v>
      </c>
      <c r="D1575" s="32" t="s">
        <v>2494</v>
      </c>
      <c r="E1575" s="32" t="s">
        <v>2533</v>
      </c>
      <c r="F1575" s="32" t="str">
        <f t="shared" si="50"/>
        <v>Finance-Fund Administrator</v>
      </c>
      <c r="G1575" s="32" t="s">
        <v>42</v>
      </c>
      <c r="H1575" s="36">
        <v>44976.571030092593</v>
      </c>
      <c r="I1575" s="36">
        <v>44978.571030092593</v>
      </c>
      <c r="J1575" s="36">
        <f>I1575+AE1575</f>
        <v>44979.571030092593</v>
      </c>
      <c r="K1575" s="36">
        <f>J1575+AF1575</f>
        <v>44999.571030092593</v>
      </c>
      <c r="L1575" s="38" t="s">
        <v>46</v>
      </c>
      <c r="M1575" s="39">
        <v>44990.571030092593</v>
      </c>
      <c r="N1575" s="32" t="s">
        <v>20</v>
      </c>
      <c r="O1575" s="32"/>
      <c r="P1575" s="36">
        <v>44997.571030092593</v>
      </c>
      <c r="Q1575" s="32" t="s">
        <v>20</v>
      </c>
      <c r="R1575" s="36">
        <v>44991.571030092593</v>
      </c>
      <c r="S1575" s="36">
        <v>44992.571030092593</v>
      </c>
      <c r="T1575" s="36">
        <v>44994.571030092593</v>
      </c>
      <c r="U1575" s="36">
        <v>45001.571030092593</v>
      </c>
      <c r="V1575" s="41">
        <v>1</v>
      </c>
      <c r="W1575" s="36">
        <v>45002.571030092593</v>
      </c>
      <c r="X1575" s="36">
        <v>45005.571030092593</v>
      </c>
      <c r="Y1575" s="36">
        <v>45007.571030092593</v>
      </c>
      <c r="Z1575" s="32"/>
      <c r="AA1575" s="32"/>
      <c r="AB1575" s="5">
        <v>45019.571030092593</v>
      </c>
      <c r="AC1575" s="38">
        <f>ABS(M1575-J1575)</f>
        <v>11</v>
      </c>
      <c r="AD1575" s="37">
        <f>U1575-H1575</f>
        <v>25</v>
      </c>
      <c r="AE1575" s="37">
        <v>1</v>
      </c>
      <c r="AF1575" s="37">
        <v>20</v>
      </c>
      <c r="AG1575" s="32">
        <v>167</v>
      </c>
      <c r="AH1575" s="41">
        <f>W1575-U1575</f>
        <v>1</v>
      </c>
      <c r="AI1575" s="42">
        <f>U1575-M1575</f>
        <v>11</v>
      </c>
      <c r="AJ1575" s="37">
        <f>I1575-H1575</f>
        <v>2</v>
      </c>
      <c r="AK1575">
        <f>AB1575-U1575</f>
        <v>18</v>
      </c>
      <c r="AL1575" s="11">
        <f t="shared" si="52"/>
        <v>2</v>
      </c>
    </row>
    <row r="1576" spans="1:38" x14ac:dyDescent="0.35">
      <c r="A1576" s="32">
        <v>455</v>
      </c>
      <c r="B1576" s="32" t="s">
        <v>511</v>
      </c>
      <c r="C1576" s="32" t="s">
        <v>49</v>
      </c>
      <c r="D1576" s="32" t="s">
        <v>2494</v>
      </c>
      <c r="E1576" s="32" t="s">
        <v>2533</v>
      </c>
      <c r="F1576" s="32" t="str">
        <f t="shared" si="50"/>
        <v>Finance-Fund Administrator</v>
      </c>
      <c r="G1576" s="32" t="s">
        <v>42</v>
      </c>
      <c r="H1576" s="36">
        <v>44977.571030092593</v>
      </c>
      <c r="I1576" s="36">
        <v>44978.571030092593</v>
      </c>
      <c r="J1576" s="36">
        <f>I1576+AE1576</f>
        <v>44979.571030092593</v>
      </c>
      <c r="K1576" s="36">
        <f>J1576+AF1576</f>
        <v>44993.571030092593</v>
      </c>
      <c r="L1576" s="38" t="s">
        <v>46</v>
      </c>
      <c r="M1576" s="39">
        <v>44992.571030092593</v>
      </c>
      <c r="N1576" s="32" t="s">
        <v>20</v>
      </c>
      <c r="O1576" s="32"/>
      <c r="P1576" s="36">
        <v>44996.571030092593</v>
      </c>
      <c r="Q1576" s="32" t="s">
        <v>20</v>
      </c>
      <c r="R1576" s="36">
        <v>44993.571030092593</v>
      </c>
      <c r="S1576" s="36">
        <v>44997.571030092593</v>
      </c>
      <c r="T1576" s="36">
        <v>44994.571030092593</v>
      </c>
      <c r="U1576" s="36">
        <v>44996.571030092593</v>
      </c>
      <c r="V1576" s="41">
        <v>1</v>
      </c>
      <c r="W1576" s="36">
        <v>44997.571030092593</v>
      </c>
      <c r="X1576" s="36">
        <v>45000.571030092593</v>
      </c>
      <c r="Y1576" s="36">
        <v>45002.571030092593</v>
      </c>
      <c r="Z1576" s="32"/>
      <c r="AA1576" s="32"/>
      <c r="AB1576" s="5">
        <v>45015.571030092593</v>
      </c>
      <c r="AC1576" s="38">
        <f>ABS(M1576-J1576)</f>
        <v>13</v>
      </c>
      <c r="AD1576" s="37">
        <f>U1576-H1576</f>
        <v>19</v>
      </c>
      <c r="AE1576" s="37">
        <v>1</v>
      </c>
      <c r="AF1576" s="37">
        <v>14</v>
      </c>
      <c r="AG1576" s="32">
        <v>162</v>
      </c>
      <c r="AH1576" s="41">
        <f>W1576-U1576</f>
        <v>1</v>
      </c>
      <c r="AI1576" s="42">
        <f>U1576-M1576</f>
        <v>4</v>
      </c>
      <c r="AJ1576" s="37">
        <f>I1576-H1576</f>
        <v>1</v>
      </c>
      <c r="AK1576">
        <f>AB1576-U1576</f>
        <v>19</v>
      </c>
      <c r="AL1576" s="11">
        <f t="shared" si="52"/>
        <v>2</v>
      </c>
    </row>
    <row r="1577" spans="1:38" x14ac:dyDescent="0.35">
      <c r="A1577" s="32">
        <v>452</v>
      </c>
      <c r="B1577" s="32" t="s">
        <v>508</v>
      </c>
      <c r="C1577" s="32" t="s">
        <v>49</v>
      </c>
      <c r="D1577" s="32" t="s">
        <v>2494</v>
      </c>
      <c r="E1577" s="32" t="s">
        <v>2533</v>
      </c>
      <c r="F1577" s="32" t="str">
        <f t="shared" si="50"/>
        <v>Finance-Fund Administrator</v>
      </c>
      <c r="G1577" s="32" t="s">
        <v>42</v>
      </c>
      <c r="H1577" s="36">
        <v>44974.571030092593</v>
      </c>
      <c r="I1577" s="36">
        <v>44977.571030092593</v>
      </c>
      <c r="J1577" s="36">
        <f>I1577+AE1577</f>
        <v>44979.571030092593</v>
      </c>
      <c r="K1577" s="36">
        <f>J1577+AF1577</f>
        <v>44992.571030092593</v>
      </c>
      <c r="L1577" s="38" t="s">
        <v>46</v>
      </c>
      <c r="M1577" s="39">
        <v>44997.571030092593</v>
      </c>
      <c r="N1577" s="32" t="s">
        <v>48</v>
      </c>
      <c r="O1577" s="32" t="s">
        <v>24</v>
      </c>
      <c r="P1577" s="36"/>
      <c r="Q1577" s="32"/>
      <c r="R1577" s="32"/>
      <c r="S1577" s="32"/>
      <c r="T1577" s="36"/>
      <c r="U1577" s="32"/>
      <c r="V1577" s="32">
        <v>0</v>
      </c>
      <c r="W1577" s="32"/>
      <c r="X1577" s="32"/>
      <c r="Y1577" s="32"/>
      <c r="Z1577" s="32"/>
      <c r="AA1577" s="32" t="s">
        <v>31</v>
      </c>
      <c r="AC1577" s="38">
        <f>ABS(M1577-J1577)</f>
        <v>18</v>
      </c>
      <c r="AD1577" s="40"/>
      <c r="AE1577" s="37">
        <v>2</v>
      </c>
      <c r="AF1577" s="37">
        <v>13</v>
      </c>
      <c r="AG1577" s="32"/>
      <c r="AH1577" s="32"/>
      <c r="AI1577" s="32"/>
      <c r="AJ1577" s="37">
        <f>I1577-H1577</f>
        <v>3</v>
      </c>
    </row>
    <row r="1578" spans="1:38" x14ac:dyDescent="0.35">
      <c r="A1578" s="32">
        <v>400</v>
      </c>
      <c r="B1578" s="32" t="s">
        <v>456</v>
      </c>
      <c r="C1578" s="32" t="s">
        <v>49</v>
      </c>
      <c r="D1578" s="32" t="s">
        <v>2494</v>
      </c>
      <c r="E1578" s="32" t="s">
        <v>2533</v>
      </c>
      <c r="F1578" s="32" t="str">
        <f t="shared" si="50"/>
        <v>Finance-Fund Administrator</v>
      </c>
      <c r="G1578" s="32" t="s">
        <v>42</v>
      </c>
      <c r="H1578" s="36">
        <v>44975.686574074076</v>
      </c>
      <c r="I1578" s="36">
        <v>44976.686574074076</v>
      </c>
      <c r="J1578" s="36">
        <f>I1578+AE1578</f>
        <v>44977.686574074076</v>
      </c>
      <c r="K1578" s="36">
        <f>J1578+AF1578</f>
        <v>45003.686574074076</v>
      </c>
      <c r="L1578" s="38" t="s">
        <v>46</v>
      </c>
      <c r="M1578" s="39">
        <v>44992.686574074076</v>
      </c>
      <c r="N1578" s="32" t="s">
        <v>48</v>
      </c>
      <c r="O1578" s="32" t="s">
        <v>25</v>
      </c>
      <c r="P1578" s="36"/>
      <c r="Q1578" s="32"/>
      <c r="R1578" s="32"/>
      <c r="S1578" s="32"/>
      <c r="T1578" s="36"/>
      <c r="U1578" s="32"/>
      <c r="V1578" s="32">
        <v>0</v>
      </c>
      <c r="W1578" s="32"/>
      <c r="X1578" s="32"/>
      <c r="Y1578" s="32"/>
      <c r="Z1578" s="32"/>
      <c r="AA1578" s="32" t="s">
        <v>30</v>
      </c>
      <c r="AC1578" s="38">
        <f>ABS(M1578-J1578)</f>
        <v>15</v>
      </c>
      <c r="AD1578" s="40"/>
      <c r="AE1578" s="37">
        <v>1</v>
      </c>
      <c r="AF1578" s="37">
        <v>26</v>
      </c>
      <c r="AG1578" s="32"/>
      <c r="AH1578" s="32"/>
      <c r="AI1578" s="32"/>
      <c r="AJ1578" s="37">
        <f>I1578-H1578</f>
        <v>1</v>
      </c>
    </row>
    <row r="1579" spans="1:38" x14ac:dyDescent="0.35">
      <c r="A1579" s="32">
        <v>393</v>
      </c>
      <c r="B1579" s="32" t="s">
        <v>449</v>
      </c>
      <c r="C1579" s="32" t="s">
        <v>49</v>
      </c>
      <c r="D1579" s="32" t="s">
        <v>2494</v>
      </c>
      <c r="E1579" s="32" t="s">
        <v>2533</v>
      </c>
      <c r="F1579" s="32" t="str">
        <f t="shared" si="50"/>
        <v>Finance-Fund Administrator</v>
      </c>
      <c r="G1579" s="32" t="s">
        <v>42</v>
      </c>
      <c r="H1579" s="36">
        <v>44972.686574074076</v>
      </c>
      <c r="I1579" s="36">
        <v>44973.686574074076</v>
      </c>
      <c r="J1579" s="36">
        <f>I1579+AE1579</f>
        <v>44977.686574074076</v>
      </c>
      <c r="K1579" s="36">
        <f>J1579+AF1579</f>
        <v>45005.686574074076</v>
      </c>
      <c r="L1579" s="38" t="s">
        <v>46</v>
      </c>
      <c r="M1579" s="39">
        <v>44987.686574074076</v>
      </c>
      <c r="N1579" s="32" t="s">
        <v>21</v>
      </c>
      <c r="O1579" s="32"/>
      <c r="P1579" s="36">
        <v>44993.686574074076</v>
      </c>
      <c r="Q1579" s="32" t="s">
        <v>21</v>
      </c>
      <c r="R1579" s="32"/>
      <c r="S1579" s="32"/>
      <c r="T1579" s="36">
        <v>44990.686574074076</v>
      </c>
      <c r="U1579" s="32"/>
      <c r="V1579" s="32">
        <v>0</v>
      </c>
      <c r="W1579" s="32"/>
      <c r="X1579" s="32"/>
      <c r="Y1579" s="32"/>
      <c r="Z1579" s="32"/>
      <c r="AA1579" s="32"/>
      <c r="AC1579" s="38">
        <f>ABS(M1579-J1579)</f>
        <v>10</v>
      </c>
      <c r="AD1579" s="40"/>
      <c r="AE1579" s="37">
        <v>4</v>
      </c>
      <c r="AF1579" s="37">
        <v>28</v>
      </c>
      <c r="AG1579" s="32"/>
      <c r="AH1579" s="32"/>
      <c r="AI1579" s="32"/>
      <c r="AJ1579" s="37">
        <f>I1579-H1579</f>
        <v>1</v>
      </c>
    </row>
    <row r="1580" spans="1:38" x14ac:dyDescent="0.35">
      <c r="A1580" s="32">
        <v>345</v>
      </c>
      <c r="B1580" s="32" t="s">
        <v>401</v>
      </c>
      <c r="C1580" s="32" t="s">
        <v>49</v>
      </c>
      <c r="D1580" s="32" t="s">
        <v>2494</v>
      </c>
      <c r="E1580" s="32" t="s">
        <v>2533</v>
      </c>
      <c r="F1580" s="32" t="str">
        <f t="shared" si="50"/>
        <v>Finance-Fund Administrator</v>
      </c>
      <c r="G1580" s="32" t="s">
        <v>42</v>
      </c>
      <c r="H1580" s="36">
        <v>44686.644375000003</v>
      </c>
      <c r="I1580" s="36">
        <v>44688.644375000003</v>
      </c>
      <c r="J1580" s="36">
        <f>I1580+AE1580</f>
        <v>44690.644375000003</v>
      </c>
      <c r="K1580" s="36">
        <f>J1580+AF1580</f>
        <v>44710.644375000003</v>
      </c>
      <c r="L1580" s="38" t="s">
        <v>46</v>
      </c>
      <c r="M1580" s="39">
        <v>44700.644375000003</v>
      </c>
      <c r="N1580" s="32" t="s">
        <v>21</v>
      </c>
      <c r="O1580" s="32"/>
      <c r="P1580" s="36">
        <v>44704.644375000003</v>
      </c>
      <c r="Q1580" s="32" t="s">
        <v>21</v>
      </c>
      <c r="R1580" s="32"/>
      <c r="S1580" s="32"/>
      <c r="T1580" s="36">
        <v>44703.644375000003</v>
      </c>
      <c r="U1580" s="32"/>
      <c r="V1580" s="32">
        <v>0</v>
      </c>
      <c r="W1580" s="32"/>
      <c r="X1580" s="32"/>
      <c r="Y1580" s="32"/>
      <c r="Z1580" s="32"/>
      <c r="AA1580" s="32"/>
      <c r="AC1580" s="38">
        <f>ABS(M1580-J1580)</f>
        <v>10</v>
      </c>
      <c r="AD1580" s="40"/>
      <c r="AE1580" s="37">
        <v>2</v>
      </c>
      <c r="AF1580" s="37">
        <v>20</v>
      </c>
      <c r="AG1580" s="32"/>
      <c r="AH1580" s="32"/>
      <c r="AI1580" s="32"/>
      <c r="AJ1580" s="37">
        <f>I1580-H1580</f>
        <v>2</v>
      </c>
    </row>
    <row r="1581" spans="1:38" x14ac:dyDescent="0.35">
      <c r="A1581" s="32">
        <v>341</v>
      </c>
      <c r="B1581" s="32" t="s">
        <v>397</v>
      </c>
      <c r="C1581" s="32" t="s">
        <v>49</v>
      </c>
      <c r="D1581" s="32" t="s">
        <v>2494</v>
      </c>
      <c r="E1581" s="32" t="s">
        <v>2533</v>
      </c>
      <c r="F1581" s="32" t="str">
        <f t="shared" si="50"/>
        <v>Finance-Fund Administrator</v>
      </c>
      <c r="G1581" s="32" t="s">
        <v>42</v>
      </c>
      <c r="H1581" s="36">
        <v>44685.644375000003</v>
      </c>
      <c r="I1581" s="36">
        <v>44687.644375000003</v>
      </c>
      <c r="J1581" s="36">
        <f>I1581+AE1581</f>
        <v>44690.644375000003</v>
      </c>
      <c r="K1581" s="36">
        <f>J1581+AF1581</f>
        <v>44695.644375000003</v>
      </c>
      <c r="L1581" s="38" t="s">
        <v>46</v>
      </c>
      <c r="M1581" s="39">
        <v>44693.644375000003</v>
      </c>
      <c r="N1581" s="32" t="s">
        <v>22</v>
      </c>
      <c r="O1581" s="32"/>
      <c r="P1581" s="36">
        <v>44696.644375000003</v>
      </c>
      <c r="Q1581" s="32" t="s">
        <v>22</v>
      </c>
      <c r="R1581" s="32"/>
      <c r="S1581" s="32"/>
      <c r="T1581" s="36">
        <v>44695.644375000003</v>
      </c>
      <c r="U1581" s="32"/>
      <c r="V1581" s="32">
        <v>0</v>
      </c>
      <c r="W1581" s="32"/>
      <c r="X1581" s="32"/>
      <c r="Y1581" s="32"/>
      <c r="Z1581" s="32"/>
      <c r="AA1581" s="32"/>
      <c r="AC1581" s="38">
        <f>ABS(M1581-J1581)</f>
        <v>3</v>
      </c>
      <c r="AD1581" s="40"/>
      <c r="AE1581" s="37">
        <v>3</v>
      </c>
      <c r="AF1581" s="37">
        <v>5</v>
      </c>
      <c r="AG1581" s="32"/>
      <c r="AH1581" s="32"/>
      <c r="AI1581" s="32"/>
      <c r="AJ1581" s="37">
        <f>I1581-H1581</f>
        <v>2</v>
      </c>
    </row>
    <row r="1582" spans="1:38" x14ac:dyDescent="0.35">
      <c r="A1582" s="32">
        <v>285</v>
      </c>
      <c r="B1582" s="32" t="s">
        <v>341</v>
      </c>
      <c r="C1582" s="32" t="s">
        <v>49</v>
      </c>
      <c r="D1582" s="32" t="s">
        <v>2494</v>
      </c>
      <c r="E1582" s="32" t="s">
        <v>2533</v>
      </c>
      <c r="F1582" s="32" t="str">
        <f t="shared" si="50"/>
        <v>Finance-Fund Administrator</v>
      </c>
      <c r="G1582" s="32" t="s">
        <v>42</v>
      </c>
      <c r="H1582" s="36">
        <v>44698.67763888889</v>
      </c>
      <c r="I1582" s="36">
        <v>44700.67763888889</v>
      </c>
      <c r="J1582" s="36">
        <f>I1582+AE1582</f>
        <v>44706.67763888889</v>
      </c>
      <c r="K1582" s="36">
        <f>J1582+AF1582</f>
        <v>44714.67763888889</v>
      </c>
      <c r="L1582" s="38" t="s">
        <v>46</v>
      </c>
      <c r="M1582" s="39">
        <v>44714.67763888889</v>
      </c>
      <c r="N1582" s="32" t="s">
        <v>21</v>
      </c>
      <c r="O1582" s="32"/>
      <c r="P1582" s="36">
        <v>44720.67763888889</v>
      </c>
      <c r="Q1582" s="32" t="s">
        <v>21</v>
      </c>
      <c r="R1582" s="32"/>
      <c r="S1582" s="32"/>
      <c r="T1582" s="36">
        <v>44718.67763888889</v>
      </c>
      <c r="U1582" s="32"/>
      <c r="V1582" s="32">
        <v>0</v>
      </c>
      <c r="W1582" s="32"/>
      <c r="X1582" s="32"/>
      <c r="Y1582" s="32"/>
      <c r="Z1582" s="32"/>
      <c r="AA1582" s="32"/>
      <c r="AC1582" s="38">
        <f>ABS(M1582-J1582)</f>
        <v>8</v>
      </c>
      <c r="AD1582" s="40"/>
      <c r="AE1582" s="37">
        <v>6</v>
      </c>
      <c r="AF1582" s="37">
        <v>8</v>
      </c>
      <c r="AG1582" s="32"/>
      <c r="AH1582" s="32"/>
      <c r="AI1582" s="32"/>
      <c r="AJ1582" s="37">
        <f>I1582-H1582</f>
        <v>2</v>
      </c>
    </row>
    <row r="1583" spans="1:38" x14ac:dyDescent="0.35">
      <c r="A1583" s="32">
        <v>284</v>
      </c>
      <c r="B1583" s="32" t="s">
        <v>340</v>
      </c>
      <c r="C1583" s="32" t="s">
        <v>49</v>
      </c>
      <c r="D1583" s="32" t="s">
        <v>2494</v>
      </c>
      <c r="E1583" s="32" t="s">
        <v>2533</v>
      </c>
      <c r="F1583" s="32" t="str">
        <f t="shared" si="50"/>
        <v>Finance-Fund Administrator</v>
      </c>
      <c r="G1583" s="32" t="s">
        <v>42</v>
      </c>
      <c r="H1583" s="36">
        <v>44700.67763888889</v>
      </c>
      <c r="I1583" s="36">
        <v>44701.67763888889</v>
      </c>
      <c r="J1583" s="36">
        <f>I1583+AE1583</f>
        <v>44706.67763888889</v>
      </c>
      <c r="K1583" s="36">
        <f>J1583+AF1583</f>
        <v>44725.67763888889</v>
      </c>
      <c r="L1583" s="38" t="s">
        <v>46</v>
      </c>
      <c r="M1583" s="39">
        <v>44709.67763888889</v>
      </c>
      <c r="N1583" s="32" t="s">
        <v>21</v>
      </c>
      <c r="O1583" s="32"/>
      <c r="P1583" s="36">
        <v>44712.67763888889</v>
      </c>
      <c r="Q1583" s="32" t="s">
        <v>21</v>
      </c>
      <c r="R1583" s="32"/>
      <c r="S1583" s="32"/>
      <c r="T1583" s="36">
        <v>44711.67763888889</v>
      </c>
      <c r="U1583" s="32"/>
      <c r="V1583" s="32">
        <v>0</v>
      </c>
      <c r="W1583" s="32"/>
      <c r="X1583" s="32"/>
      <c r="Y1583" s="32"/>
      <c r="Z1583" s="32"/>
      <c r="AA1583" s="32"/>
      <c r="AC1583" s="38">
        <f>ABS(M1583-J1583)</f>
        <v>3</v>
      </c>
      <c r="AD1583" s="40"/>
      <c r="AE1583" s="37">
        <v>5</v>
      </c>
      <c r="AF1583" s="37">
        <v>19</v>
      </c>
      <c r="AG1583" s="32"/>
      <c r="AH1583" s="32"/>
      <c r="AI1583" s="32"/>
      <c r="AJ1583" s="37">
        <f>I1583-H1583</f>
        <v>1</v>
      </c>
    </row>
    <row r="1584" spans="1:38" x14ac:dyDescent="0.35">
      <c r="A1584" s="32">
        <v>207</v>
      </c>
      <c r="B1584" s="32" t="s">
        <v>263</v>
      </c>
      <c r="C1584" s="32" t="s">
        <v>49</v>
      </c>
      <c r="D1584" s="32" t="s">
        <v>2494</v>
      </c>
      <c r="E1584" s="32" t="s">
        <v>2533</v>
      </c>
      <c r="F1584" s="32" t="str">
        <f t="shared" si="50"/>
        <v>Finance-Fund Administrator</v>
      </c>
      <c r="G1584" s="32" t="s">
        <v>42</v>
      </c>
      <c r="H1584" s="36">
        <v>44745.342893518522</v>
      </c>
      <c r="I1584" s="36">
        <v>44748.342893518522</v>
      </c>
      <c r="J1584" s="36">
        <f>I1584+AE1584</f>
        <v>44754.342893518522</v>
      </c>
      <c r="K1584" s="36">
        <f>J1584+AF1584</f>
        <v>44759.342893518522</v>
      </c>
      <c r="L1584" s="38" t="s">
        <v>46</v>
      </c>
      <c r="M1584" s="39">
        <v>44761.342893518522</v>
      </c>
      <c r="N1584" s="32" t="s">
        <v>22</v>
      </c>
      <c r="O1584" s="32"/>
      <c r="P1584" s="36">
        <v>44764.342893518522</v>
      </c>
      <c r="Q1584" s="32" t="s">
        <v>22</v>
      </c>
      <c r="R1584" s="32"/>
      <c r="S1584" s="32"/>
      <c r="T1584" s="36">
        <v>44762.342893518522</v>
      </c>
      <c r="U1584" s="32"/>
      <c r="V1584" s="32">
        <v>0</v>
      </c>
      <c r="W1584" s="32"/>
      <c r="X1584" s="32"/>
      <c r="Y1584" s="32"/>
      <c r="Z1584" s="32"/>
      <c r="AA1584" s="32"/>
      <c r="AC1584" s="38">
        <f>ABS(M1584-J1584)</f>
        <v>7</v>
      </c>
      <c r="AD1584" s="40"/>
      <c r="AE1584" s="37">
        <v>6</v>
      </c>
      <c r="AF1584" s="37">
        <v>5</v>
      </c>
      <c r="AG1584" s="32"/>
      <c r="AH1584" s="32"/>
      <c r="AI1584" s="32"/>
      <c r="AJ1584" s="37">
        <f>I1584-H1584</f>
        <v>3</v>
      </c>
    </row>
    <row r="1585" spans="1:38" x14ac:dyDescent="0.35">
      <c r="A1585" s="32">
        <v>177</v>
      </c>
      <c r="B1585" s="32" t="s">
        <v>233</v>
      </c>
      <c r="C1585" s="32" t="s">
        <v>49</v>
      </c>
      <c r="D1585" s="32" t="s">
        <v>2494</v>
      </c>
      <c r="E1585" s="32" t="s">
        <v>2533</v>
      </c>
      <c r="F1585" s="32" t="str">
        <f t="shared" si="50"/>
        <v>Finance-Fund Administrator</v>
      </c>
      <c r="G1585" s="32" t="s">
        <v>42</v>
      </c>
      <c r="H1585" s="36">
        <v>45092.370925925927</v>
      </c>
      <c r="I1585" s="36">
        <v>45096.370925925927</v>
      </c>
      <c r="J1585" s="36">
        <f>I1585+AE1585</f>
        <v>45097.370925925927</v>
      </c>
      <c r="K1585" s="36">
        <f>J1585+AF1585</f>
        <v>45116.370925925927</v>
      </c>
      <c r="L1585" s="38" t="s">
        <v>46</v>
      </c>
      <c r="M1585" s="39">
        <v>45099.370925925927</v>
      </c>
      <c r="N1585" s="32" t="s">
        <v>21</v>
      </c>
      <c r="O1585" s="32"/>
      <c r="P1585" s="36">
        <v>45105.370925925927</v>
      </c>
      <c r="Q1585" s="32" t="s">
        <v>21</v>
      </c>
      <c r="R1585" s="32"/>
      <c r="S1585" s="32"/>
      <c r="T1585" s="36">
        <v>45101.370925925927</v>
      </c>
      <c r="U1585" s="32"/>
      <c r="V1585" s="32">
        <v>0</v>
      </c>
      <c r="W1585" s="32"/>
      <c r="X1585" s="32"/>
      <c r="Y1585" s="32"/>
      <c r="Z1585" s="32"/>
      <c r="AA1585" s="32"/>
      <c r="AC1585" s="38">
        <f>ABS(M1585-J1585)</f>
        <v>2</v>
      </c>
      <c r="AD1585" s="40"/>
      <c r="AE1585" s="37">
        <v>1</v>
      </c>
      <c r="AF1585" s="37">
        <v>19</v>
      </c>
      <c r="AG1585" s="32"/>
      <c r="AH1585" s="32"/>
      <c r="AI1585" s="32"/>
      <c r="AJ1585" s="37">
        <f>I1585-H1585</f>
        <v>4</v>
      </c>
    </row>
    <row r="1586" spans="1:38" x14ac:dyDescent="0.35">
      <c r="A1586" s="32">
        <v>175</v>
      </c>
      <c r="B1586" s="32" t="s">
        <v>231</v>
      </c>
      <c r="C1586" s="32" t="s">
        <v>49</v>
      </c>
      <c r="D1586" s="32" t="s">
        <v>2494</v>
      </c>
      <c r="E1586" s="32" t="s">
        <v>2533</v>
      </c>
      <c r="F1586" s="32" t="str">
        <f t="shared" si="50"/>
        <v>Finance-Fund Administrator</v>
      </c>
      <c r="G1586" s="32" t="s">
        <v>42</v>
      </c>
      <c r="H1586" s="36">
        <v>45091.370925925927</v>
      </c>
      <c r="I1586" s="36">
        <v>45095.370925925927</v>
      </c>
      <c r="J1586" s="36">
        <f>I1586+AE1586</f>
        <v>45097.370925925927</v>
      </c>
      <c r="K1586" s="36">
        <f>J1586+AF1586</f>
        <v>45124.370925925927</v>
      </c>
      <c r="L1586" s="38" t="s">
        <v>46</v>
      </c>
      <c r="M1586" s="39">
        <v>45106.370925925927</v>
      </c>
      <c r="N1586" s="32" t="s">
        <v>20</v>
      </c>
      <c r="O1586" s="32"/>
      <c r="P1586" s="36">
        <v>45109.370925925927</v>
      </c>
      <c r="Q1586" s="32" t="s">
        <v>20</v>
      </c>
      <c r="R1586" s="36">
        <v>45107.370925925927</v>
      </c>
      <c r="S1586" s="36">
        <v>45111.370925925927</v>
      </c>
      <c r="T1586" s="36">
        <v>45108.370925925927</v>
      </c>
      <c r="U1586" s="36">
        <v>45115.370925925927</v>
      </c>
      <c r="V1586" s="41">
        <v>1</v>
      </c>
      <c r="W1586" s="36">
        <v>45116.370925925927</v>
      </c>
      <c r="X1586" s="36">
        <v>45118.370925925927</v>
      </c>
      <c r="Y1586" s="36">
        <v>45120.370925925927</v>
      </c>
      <c r="Z1586" s="32"/>
      <c r="AA1586" s="32"/>
      <c r="AB1586" s="5">
        <v>45134.370925925927</v>
      </c>
      <c r="AC1586" s="38">
        <f>ABS(M1586-J1586)</f>
        <v>9</v>
      </c>
      <c r="AD1586" s="37">
        <f>U1586-H1586</f>
        <v>24</v>
      </c>
      <c r="AE1586" s="37">
        <v>2</v>
      </c>
      <c r="AF1586" s="37">
        <v>27</v>
      </c>
      <c r="AG1586" s="32">
        <v>174</v>
      </c>
      <c r="AH1586" s="41">
        <f>W1586-U1586</f>
        <v>1</v>
      </c>
      <c r="AI1586" s="42">
        <f>U1586-M1586</f>
        <v>9</v>
      </c>
      <c r="AJ1586" s="37">
        <f>I1586-H1586</f>
        <v>4</v>
      </c>
      <c r="AK1586">
        <f>AB1586-U1586</f>
        <v>19</v>
      </c>
      <c r="AL1586" s="11">
        <f>Y1586-X1586</f>
        <v>2</v>
      </c>
    </row>
    <row r="1587" spans="1:38" x14ac:dyDescent="0.35">
      <c r="A1587" s="32">
        <v>173</v>
      </c>
      <c r="B1587" s="32" t="s">
        <v>229</v>
      </c>
      <c r="C1587" s="32" t="s">
        <v>49</v>
      </c>
      <c r="D1587" s="32" t="s">
        <v>2494</v>
      </c>
      <c r="E1587" s="32" t="s">
        <v>2533</v>
      </c>
      <c r="F1587" s="32" t="str">
        <f t="shared" si="50"/>
        <v>Finance-Fund Administrator</v>
      </c>
      <c r="G1587" s="32" t="s">
        <v>42</v>
      </c>
      <c r="H1587" s="36">
        <v>45094.370925925927</v>
      </c>
      <c r="I1587" s="36">
        <v>45095.370925925927</v>
      </c>
      <c r="J1587" s="36">
        <f>I1587+AE1587</f>
        <v>45097.370925925927</v>
      </c>
      <c r="K1587" s="36">
        <f>J1587+AF1587</f>
        <v>45127.370925925927</v>
      </c>
      <c r="L1587" s="38" t="s">
        <v>46</v>
      </c>
      <c r="M1587" s="39">
        <v>45101.370925925927</v>
      </c>
      <c r="N1587" s="32" t="s">
        <v>21</v>
      </c>
      <c r="O1587" s="32"/>
      <c r="P1587" s="36">
        <v>45105.370925925927</v>
      </c>
      <c r="Q1587" s="32" t="s">
        <v>21</v>
      </c>
      <c r="R1587" s="32"/>
      <c r="S1587" s="32"/>
      <c r="T1587" s="36">
        <v>45103.370925925927</v>
      </c>
      <c r="U1587" s="32"/>
      <c r="V1587" s="32">
        <v>0</v>
      </c>
      <c r="W1587" s="32"/>
      <c r="X1587" s="32"/>
      <c r="Y1587" s="32"/>
      <c r="Z1587" s="32"/>
      <c r="AA1587" s="32"/>
      <c r="AC1587" s="38">
        <f>ABS(M1587-J1587)</f>
        <v>4</v>
      </c>
      <c r="AD1587" s="40"/>
      <c r="AE1587" s="37">
        <v>2</v>
      </c>
      <c r="AF1587" s="37">
        <v>30</v>
      </c>
      <c r="AG1587" s="32"/>
      <c r="AH1587" s="32"/>
      <c r="AI1587" s="32"/>
      <c r="AJ1587" s="37">
        <f>I1587-H1587</f>
        <v>1</v>
      </c>
    </row>
    <row r="1588" spans="1:38" x14ac:dyDescent="0.35">
      <c r="A1588" s="32">
        <v>95</v>
      </c>
      <c r="B1588" s="32" t="s">
        <v>151</v>
      </c>
      <c r="C1588" s="32" t="s">
        <v>49</v>
      </c>
      <c r="D1588" s="32" t="s">
        <v>2494</v>
      </c>
      <c r="E1588" s="32" t="s">
        <v>2523</v>
      </c>
      <c r="F1588" s="32" t="str">
        <f t="shared" si="50"/>
        <v>Finance-Business Partner</v>
      </c>
      <c r="G1588" s="32" t="s">
        <v>42</v>
      </c>
      <c r="H1588" s="36">
        <v>44839.587280092594</v>
      </c>
      <c r="I1588" s="36">
        <v>44841.587280092594</v>
      </c>
      <c r="J1588" s="36">
        <f>I1588+AE1588</f>
        <v>44847.587280092594</v>
      </c>
      <c r="K1588" s="36">
        <f>J1588+AF1588</f>
        <v>44862.587280092594</v>
      </c>
      <c r="L1588" s="38" t="s">
        <v>46</v>
      </c>
      <c r="M1588" s="39">
        <v>44857.587280092594</v>
      </c>
      <c r="N1588" s="32" t="s">
        <v>22</v>
      </c>
      <c r="O1588" s="32"/>
      <c r="P1588" s="36">
        <v>44862.587280092594</v>
      </c>
      <c r="Q1588" s="32" t="s">
        <v>22</v>
      </c>
      <c r="R1588" s="32"/>
      <c r="S1588" s="32"/>
      <c r="T1588" s="36">
        <v>44859.587280092594</v>
      </c>
      <c r="U1588" s="32"/>
      <c r="V1588" s="32">
        <v>0</v>
      </c>
      <c r="W1588" s="32"/>
      <c r="X1588" s="32"/>
      <c r="Y1588" s="32"/>
      <c r="Z1588" s="32"/>
      <c r="AA1588" s="32"/>
      <c r="AC1588" s="38">
        <f>ABS(M1588-J1588)</f>
        <v>10</v>
      </c>
      <c r="AD1588" s="40"/>
      <c r="AE1588" s="37">
        <v>6</v>
      </c>
      <c r="AF1588" s="37">
        <v>15</v>
      </c>
      <c r="AG1588" s="32"/>
      <c r="AH1588" s="32"/>
      <c r="AI1588" s="32"/>
      <c r="AJ1588" s="37">
        <f>I1588-H1588</f>
        <v>2</v>
      </c>
    </row>
    <row r="1589" spans="1:38" x14ac:dyDescent="0.35">
      <c r="A1589" s="32">
        <v>93</v>
      </c>
      <c r="B1589" s="32" t="s">
        <v>149</v>
      </c>
      <c r="C1589" s="32" t="s">
        <v>49</v>
      </c>
      <c r="D1589" s="32" t="s">
        <v>2494</v>
      </c>
      <c r="E1589" s="32" t="s">
        <v>2523</v>
      </c>
      <c r="F1589" s="32" t="str">
        <f t="shared" si="50"/>
        <v>Finance-Business Partner</v>
      </c>
      <c r="G1589" s="32" t="s">
        <v>42</v>
      </c>
      <c r="H1589" s="36">
        <v>44839.587280092594</v>
      </c>
      <c r="I1589" s="36">
        <v>44842.587280092594</v>
      </c>
      <c r="J1589" s="36">
        <f>I1589+AE1589</f>
        <v>44847.587280092594</v>
      </c>
      <c r="K1589" s="36">
        <f>J1589+AF1589</f>
        <v>44855.587280092594</v>
      </c>
      <c r="L1589" s="38" t="s">
        <v>46</v>
      </c>
      <c r="M1589" s="39">
        <v>44849.587280092594</v>
      </c>
      <c r="N1589" s="32" t="s">
        <v>21</v>
      </c>
      <c r="O1589" s="32"/>
      <c r="P1589" s="36">
        <v>44855.587280092594</v>
      </c>
      <c r="Q1589" s="32" t="s">
        <v>21</v>
      </c>
      <c r="R1589" s="32"/>
      <c r="S1589" s="32"/>
      <c r="T1589" s="36">
        <v>44852.587280092594</v>
      </c>
      <c r="U1589" s="32"/>
      <c r="V1589" s="32">
        <v>0</v>
      </c>
      <c r="W1589" s="32"/>
      <c r="X1589" s="32"/>
      <c r="Y1589" s="32"/>
      <c r="Z1589" s="32"/>
      <c r="AA1589" s="32"/>
      <c r="AC1589" s="38">
        <f>ABS(M1589-J1589)</f>
        <v>2</v>
      </c>
      <c r="AD1589" s="40"/>
      <c r="AE1589" s="37">
        <v>5</v>
      </c>
      <c r="AF1589" s="37">
        <v>8</v>
      </c>
      <c r="AG1589" s="32"/>
      <c r="AH1589" s="32"/>
      <c r="AI1589" s="32"/>
      <c r="AJ1589" s="37">
        <f>I1589-H1589</f>
        <v>3</v>
      </c>
    </row>
    <row r="1590" spans="1:38" x14ac:dyDescent="0.35">
      <c r="A1590" s="32">
        <v>80</v>
      </c>
      <c r="B1590" s="32" t="s">
        <v>136</v>
      </c>
      <c r="C1590" s="32" t="s">
        <v>49</v>
      </c>
      <c r="D1590" s="32" t="s">
        <v>2494</v>
      </c>
      <c r="E1590" s="32" t="s">
        <v>2523</v>
      </c>
      <c r="F1590" s="32" t="str">
        <f t="shared" si="50"/>
        <v>Finance-Business Partner</v>
      </c>
      <c r="G1590" s="32" t="s">
        <v>42</v>
      </c>
      <c r="H1590" s="36">
        <v>44751.410798611112</v>
      </c>
      <c r="I1590" s="36">
        <v>44752.410798611112</v>
      </c>
      <c r="J1590" s="36">
        <f>I1590+AE1590</f>
        <v>44754.410798611112</v>
      </c>
      <c r="K1590" s="36">
        <f>J1590+AF1590</f>
        <v>44772.410798611112</v>
      </c>
      <c r="L1590" s="38" t="s">
        <v>46</v>
      </c>
      <c r="M1590" s="39">
        <v>44767.410798611112</v>
      </c>
      <c r="N1590" s="32" t="s">
        <v>20</v>
      </c>
      <c r="O1590" s="32"/>
      <c r="P1590" s="36">
        <v>44774.410798611112</v>
      </c>
      <c r="Q1590" s="32" t="s">
        <v>20</v>
      </c>
      <c r="R1590" s="36">
        <v>44768.410798611112</v>
      </c>
      <c r="S1590" s="36">
        <v>44770.410798611112</v>
      </c>
      <c r="T1590" s="36">
        <v>44770.410798611112</v>
      </c>
      <c r="U1590" s="36">
        <v>44775.410798611112</v>
      </c>
      <c r="V1590" s="41">
        <v>1</v>
      </c>
      <c r="W1590" s="36">
        <v>44778.410798611112</v>
      </c>
      <c r="X1590" s="36">
        <v>44780.410798611112</v>
      </c>
      <c r="Y1590" s="36">
        <v>44782.410798611112</v>
      </c>
      <c r="Z1590" s="32"/>
      <c r="AA1590" s="32"/>
      <c r="AB1590" s="5">
        <v>44794.410798611112</v>
      </c>
      <c r="AC1590" s="38">
        <f>ABS(M1590-J1590)</f>
        <v>13</v>
      </c>
      <c r="AD1590" s="37">
        <f>U1590-H1590</f>
        <v>24</v>
      </c>
      <c r="AE1590" s="37">
        <v>2</v>
      </c>
      <c r="AF1590" s="37">
        <v>18</v>
      </c>
      <c r="AG1590" s="32">
        <v>121</v>
      </c>
      <c r="AH1590" s="41">
        <f>W1590-U1590</f>
        <v>3</v>
      </c>
      <c r="AI1590" s="42">
        <v>60</v>
      </c>
      <c r="AJ1590" s="37">
        <f>I1590-H1590</f>
        <v>1</v>
      </c>
      <c r="AK1590">
        <f>AB1590-U1590</f>
        <v>19</v>
      </c>
      <c r="AL1590" s="11">
        <f>Y1590-X1590</f>
        <v>2</v>
      </c>
    </row>
    <row r="1591" spans="1:38" x14ac:dyDescent="0.35">
      <c r="A1591" s="32">
        <v>29</v>
      </c>
      <c r="B1591" s="32" t="s">
        <v>85</v>
      </c>
      <c r="C1591" s="32" t="s">
        <v>49</v>
      </c>
      <c r="D1591" s="32" t="s">
        <v>2494</v>
      </c>
      <c r="E1591" s="32" t="s">
        <v>2523</v>
      </c>
      <c r="F1591" s="32" t="str">
        <f t="shared" si="50"/>
        <v>Finance-Business Partner</v>
      </c>
      <c r="G1591" s="32" t="s">
        <v>42</v>
      </c>
      <c r="H1591" s="36">
        <v>44922.453449074077</v>
      </c>
      <c r="I1591" s="36">
        <v>44926.453449074077</v>
      </c>
      <c r="J1591" s="36">
        <f>I1591+AE1591</f>
        <v>44927.453449074077</v>
      </c>
      <c r="K1591" s="36">
        <f>J1591+AF1591</f>
        <v>44956.453449074077</v>
      </c>
      <c r="L1591" s="38" t="s">
        <v>47</v>
      </c>
      <c r="M1591" s="39"/>
      <c r="N1591" s="32"/>
      <c r="O1591" s="32"/>
      <c r="P1591" s="36"/>
      <c r="Q1591" s="32"/>
      <c r="R1591" s="32"/>
      <c r="S1591" s="32"/>
      <c r="T1591" s="36"/>
      <c r="U1591" s="32"/>
      <c r="V1591" s="32">
        <v>0</v>
      </c>
      <c r="W1591" s="32"/>
      <c r="X1591" s="32"/>
      <c r="Y1591" s="32"/>
      <c r="Z1591" s="32"/>
      <c r="AA1591" s="32"/>
      <c r="AC1591" s="38"/>
      <c r="AD1591" s="40"/>
      <c r="AE1591" s="37">
        <v>1</v>
      </c>
      <c r="AF1591" s="37">
        <v>29</v>
      </c>
      <c r="AG1591" s="32"/>
      <c r="AH1591" s="32"/>
      <c r="AI1591" s="32"/>
      <c r="AJ1591" s="37">
        <f>I1591-H1591</f>
        <v>4</v>
      </c>
    </row>
    <row r="1592" spans="1:38" x14ac:dyDescent="0.35">
      <c r="A1592" s="32">
        <v>18</v>
      </c>
      <c r="B1592" s="32" t="s">
        <v>74</v>
      </c>
      <c r="C1592" s="32" t="s">
        <v>49</v>
      </c>
      <c r="D1592" s="32" t="s">
        <v>2494</v>
      </c>
      <c r="E1592" s="32" t="s">
        <v>2523</v>
      </c>
      <c r="F1592" s="32" t="str">
        <f t="shared" si="50"/>
        <v>Finance-Business Partner</v>
      </c>
      <c r="G1592" s="32" t="s">
        <v>42</v>
      </c>
      <c r="H1592" s="36">
        <v>44636.901284722226</v>
      </c>
      <c r="I1592" s="36">
        <v>44639.901284722226</v>
      </c>
      <c r="J1592" s="36">
        <f>I1592+AE1592</f>
        <v>44642.901284722226</v>
      </c>
      <c r="K1592" s="36">
        <f>J1592+AF1592</f>
        <v>44658.901284722226</v>
      </c>
      <c r="L1592" s="38" t="s">
        <v>46</v>
      </c>
      <c r="M1592" s="39">
        <v>44648.901284722226</v>
      </c>
      <c r="N1592" s="32" t="s">
        <v>48</v>
      </c>
      <c r="O1592" s="32" t="s">
        <v>24</v>
      </c>
      <c r="P1592" s="36"/>
      <c r="Q1592" s="32"/>
      <c r="R1592" s="32"/>
      <c r="S1592" s="32"/>
      <c r="T1592" s="36">
        <v>44650.901284722226</v>
      </c>
      <c r="U1592" s="32"/>
      <c r="V1592" s="32">
        <v>0</v>
      </c>
      <c r="W1592" s="32"/>
      <c r="X1592" s="32"/>
      <c r="Y1592" s="32"/>
      <c r="Z1592" s="32"/>
      <c r="AA1592" s="32" t="s">
        <v>30</v>
      </c>
      <c r="AC1592" s="38">
        <f>ABS(M1592-J1592)</f>
        <v>6</v>
      </c>
      <c r="AD1592" s="40"/>
      <c r="AE1592" s="37">
        <v>3</v>
      </c>
      <c r="AF1592" s="37">
        <v>16</v>
      </c>
      <c r="AG1592" s="32"/>
      <c r="AH1592" s="32"/>
      <c r="AI1592" s="32"/>
      <c r="AJ1592" s="37">
        <f>I1592-H1592</f>
        <v>3</v>
      </c>
    </row>
    <row r="1593" spans="1:38" x14ac:dyDescent="0.35">
      <c r="A1593" s="32">
        <v>2843</v>
      </c>
      <c r="B1593" s="32" t="s">
        <v>1690</v>
      </c>
      <c r="C1593" s="32" t="s">
        <v>49</v>
      </c>
      <c r="D1593" s="32" t="s">
        <v>2497</v>
      </c>
      <c r="E1593" s="32" t="s">
        <v>36</v>
      </c>
      <c r="F1593" s="32" t="str">
        <f t="shared" si="50"/>
        <v>Finance-Manager</v>
      </c>
      <c r="G1593" s="32" t="s">
        <v>43</v>
      </c>
      <c r="H1593" s="36">
        <v>44654.443379629629</v>
      </c>
      <c r="I1593" s="36">
        <v>44655.443379629629</v>
      </c>
      <c r="J1593" s="36">
        <f>I1593+AE1593</f>
        <v>44658.443379629629</v>
      </c>
      <c r="K1593" s="36">
        <f>J1593+AF1593</f>
        <v>44679.443379629629</v>
      </c>
      <c r="L1593" s="38" t="s">
        <v>46</v>
      </c>
      <c r="M1593" s="39">
        <v>44663.443379629629</v>
      </c>
      <c r="N1593" s="32" t="s">
        <v>21</v>
      </c>
      <c r="O1593" s="32"/>
      <c r="P1593" s="36">
        <v>44668.443379629629</v>
      </c>
      <c r="Q1593" s="32" t="s">
        <v>21</v>
      </c>
      <c r="R1593" s="32"/>
      <c r="S1593" s="32"/>
      <c r="T1593" s="36">
        <v>44666.443379629629</v>
      </c>
      <c r="U1593" s="32"/>
      <c r="V1593" s="32">
        <v>0</v>
      </c>
      <c r="W1593" s="32"/>
      <c r="X1593" s="32"/>
      <c r="Y1593" s="32"/>
      <c r="Z1593" s="32"/>
      <c r="AA1593" s="32"/>
      <c r="AC1593" s="38">
        <f>ABS(M1593-J1593)</f>
        <v>5</v>
      </c>
      <c r="AD1593" s="40"/>
      <c r="AE1593" s="37">
        <v>3</v>
      </c>
      <c r="AF1593" s="37">
        <v>21</v>
      </c>
      <c r="AG1593" s="32"/>
      <c r="AH1593" s="32"/>
      <c r="AI1593" s="32"/>
      <c r="AJ1593" s="37">
        <f>I1593-H1593</f>
        <v>1</v>
      </c>
    </row>
    <row r="1594" spans="1:38" x14ac:dyDescent="0.35">
      <c r="A1594" s="32">
        <v>2780</v>
      </c>
      <c r="B1594" s="32" t="s">
        <v>1346</v>
      </c>
      <c r="C1594" s="32" t="s">
        <v>49</v>
      </c>
      <c r="D1594" s="32" t="s">
        <v>2497</v>
      </c>
      <c r="E1594" s="32" t="s">
        <v>36</v>
      </c>
      <c r="F1594" s="32" t="str">
        <f t="shared" si="50"/>
        <v>Finance-Manager</v>
      </c>
      <c r="G1594" s="32" t="s">
        <v>43</v>
      </c>
      <c r="H1594" s="36">
        <v>44684.777986111112</v>
      </c>
      <c r="I1594" s="36">
        <v>44685.777986111112</v>
      </c>
      <c r="J1594" s="36">
        <f>I1594+AE1594</f>
        <v>44689.777986111112</v>
      </c>
      <c r="K1594" s="36">
        <f>J1594+AF1594</f>
        <v>44699.777986111112</v>
      </c>
      <c r="L1594" s="38" t="s">
        <v>46</v>
      </c>
      <c r="M1594" s="39">
        <v>44696.777986111112</v>
      </c>
      <c r="N1594" s="32" t="s">
        <v>20</v>
      </c>
      <c r="O1594" s="32"/>
      <c r="P1594" s="36">
        <v>44701.777986111112</v>
      </c>
      <c r="Q1594" s="32" t="s">
        <v>20</v>
      </c>
      <c r="R1594" s="36">
        <v>44698.777986111112</v>
      </c>
      <c r="S1594" s="36">
        <v>44699.777986111112</v>
      </c>
      <c r="T1594" s="36">
        <v>44700.777986111112</v>
      </c>
      <c r="U1594" s="36">
        <v>44701.777986111112</v>
      </c>
      <c r="V1594" s="41">
        <v>1</v>
      </c>
      <c r="W1594" s="36">
        <v>44702.777986111112</v>
      </c>
      <c r="X1594" s="36">
        <v>44705.777986111112</v>
      </c>
      <c r="Y1594" s="36">
        <v>44708.777986111112</v>
      </c>
      <c r="Z1594" s="32"/>
      <c r="AA1594" s="32"/>
      <c r="AB1594" s="5">
        <v>44719.777986111112</v>
      </c>
      <c r="AC1594" s="38">
        <f>ABS(M1594-J1594)</f>
        <v>7</v>
      </c>
      <c r="AD1594" s="37">
        <f>U1594-H1594</f>
        <v>17</v>
      </c>
      <c r="AE1594" s="37">
        <v>4</v>
      </c>
      <c r="AF1594" s="37">
        <v>10</v>
      </c>
      <c r="AG1594" s="32">
        <v>162</v>
      </c>
      <c r="AH1594" s="41">
        <f>W1594-U1594</f>
        <v>1</v>
      </c>
      <c r="AI1594" s="42">
        <v>30</v>
      </c>
      <c r="AJ1594" s="37">
        <f>I1594-H1594</f>
        <v>1</v>
      </c>
      <c r="AK1594">
        <f>AB1594-U1594</f>
        <v>18</v>
      </c>
      <c r="AL1594" s="11">
        <f>Y1594-X1594</f>
        <v>3</v>
      </c>
    </row>
    <row r="1595" spans="1:38" x14ac:dyDescent="0.35">
      <c r="A1595" s="32">
        <v>2778</v>
      </c>
      <c r="B1595" s="32" t="s">
        <v>1551</v>
      </c>
      <c r="C1595" s="32" t="s">
        <v>49</v>
      </c>
      <c r="D1595" s="32" t="s">
        <v>2497</v>
      </c>
      <c r="E1595" s="32" t="s">
        <v>36</v>
      </c>
      <c r="F1595" s="32" t="str">
        <f t="shared" si="50"/>
        <v>Finance-Manager</v>
      </c>
      <c r="G1595" s="32" t="s">
        <v>43</v>
      </c>
      <c r="H1595" s="36">
        <v>44683.777986111112</v>
      </c>
      <c r="I1595" s="36">
        <v>44684.777986111112</v>
      </c>
      <c r="J1595" s="36">
        <f>I1595+AE1595</f>
        <v>44689.777986111112</v>
      </c>
      <c r="K1595" s="36">
        <f>J1595+AF1595</f>
        <v>44694.777986111112</v>
      </c>
      <c r="L1595" s="38" t="s">
        <v>46</v>
      </c>
      <c r="M1595" s="39">
        <v>44706.777986111112</v>
      </c>
      <c r="N1595" s="32" t="s">
        <v>21</v>
      </c>
      <c r="O1595" s="32"/>
      <c r="P1595" s="36">
        <v>44710.777986111112</v>
      </c>
      <c r="Q1595" s="32" t="s">
        <v>21</v>
      </c>
      <c r="R1595" s="32"/>
      <c r="S1595" s="32"/>
      <c r="T1595" s="36">
        <v>44707.777986111112</v>
      </c>
      <c r="U1595" s="32"/>
      <c r="V1595" s="32">
        <v>0</v>
      </c>
      <c r="W1595" s="32"/>
      <c r="X1595" s="32"/>
      <c r="Y1595" s="32"/>
      <c r="Z1595" s="32"/>
      <c r="AA1595" s="32"/>
      <c r="AC1595" s="38">
        <f>ABS(M1595-J1595)</f>
        <v>17</v>
      </c>
      <c r="AD1595" s="40"/>
      <c r="AE1595" s="37">
        <v>5</v>
      </c>
      <c r="AF1595" s="37">
        <v>5</v>
      </c>
      <c r="AG1595" s="32"/>
      <c r="AH1595" s="32"/>
      <c r="AI1595" s="32"/>
      <c r="AJ1595" s="37">
        <f>I1595-H1595</f>
        <v>1</v>
      </c>
    </row>
    <row r="1596" spans="1:38" x14ac:dyDescent="0.35">
      <c r="A1596" s="32">
        <v>2752</v>
      </c>
      <c r="B1596" s="32" t="s">
        <v>1347</v>
      </c>
      <c r="C1596" s="32" t="s">
        <v>49</v>
      </c>
      <c r="D1596" s="32" t="s">
        <v>2497</v>
      </c>
      <c r="E1596" s="32" t="s">
        <v>36</v>
      </c>
      <c r="F1596" s="32" t="str">
        <f t="shared" si="50"/>
        <v>Finance-Manager</v>
      </c>
      <c r="G1596" s="32" t="s">
        <v>43</v>
      </c>
      <c r="H1596" s="36">
        <v>45025.765081018515</v>
      </c>
      <c r="I1596" s="36">
        <v>45028.765081018515</v>
      </c>
      <c r="J1596" s="36">
        <f>I1596+AE1596</f>
        <v>45032.765081018515</v>
      </c>
      <c r="K1596" s="36">
        <f>J1596+AF1596</f>
        <v>45037.765081018515</v>
      </c>
      <c r="L1596" s="38" t="s">
        <v>46</v>
      </c>
      <c r="M1596" s="39">
        <v>45042.765081018515</v>
      </c>
      <c r="N1596" s="32" t="s">
        <v>20</v>
      </c>
      <c r="O1596" s="32"/>
      <c r="P1596" s="36">
        <v>45047.765081018515</v>
      </c>
      <c r="Q1596" s="32" t="s">
        <v>20</v>
      </c>
      <c r="R1596" s="36">
        <v>45044.765081018515</v>
      </c>
      <c r="S1596" s="36">
        <v>45047.765081018515</v>
      </c>
      <c r="T1596" s="36">
        <v>45045.765081018515</v>
      </c>
      <c r="U1596" s="36">
        <v>45051.765081018515</v>
      </c>
      <c r="V1596" s="41">
        <v>1</v>
      </c>
      <c r="W1596" s="36">
        <v>45055.765081018515</v>
      </c>
      <c r="X1596" s="36">
        <v>45057.765081018515</v>
      </c>
      <c r="Y1596" s="36">
        <v>45058.765081018515</v>
      </c>
      <c r="Z1596" s="32"/>
      <c r="AA1596" s="32"/>
      <c r="AB1596" s="5">
        <v>45067.765081018515</v>
      </c>
      <c r="AC1596" s="38">
        <f>ABS(M1596-J1596)</f>
        <v>10</v>
      </c>
      <c r="AD1596" s="37">
        <f>U1596-H1596</f>
        <v>26</v>
      </c>
      <c r="AE1596" s="37">
        <v>4</v>
      </c>
      <c r="AF1596" s="37">
        <v>5</v>
      </c>
      <c r="AG1596" s="32">
        <v>140</v>
      </c>
      <c r="AH1596" s="41">
        <f>W1596-U1596</f>
        <v>4</v>
      </c>
      <c r="AI1596" s="42">
        <f>U1596-M1596</f>
        <v>9</v>
      </c>
      <c r="AJ1596" s="37">
        <f>I1596-H1596</f>
        <v>3</v>
      </c>
      <c r="AK1596">
        <f>AB1596-U1596</f>
        <v>16</v>
      </c>
      <c r="AL1596" s="11">
        <f>Y1596-X1596</f>
        <v>1</v>
      </c>
    </row>
    <row r="1597" spans="1:38" x14ac:dyDescent="0.35">
      <c r="A1597" s="32">
        <v>2677</v>
      </c>
      <c r="B1597" s="32" t="s">
        <v>1517</v>
      </c>
      <c r="C1597" s="32" t="s">
        <v>49</v>
      </c>
      <c r="D1597" s="32" t="s">
        <v>2497</v>
      </c>
      <c r="E1597" s="32" t="s">
        <v>36</v>
      </c>
      <c r="F1597" s="32" t="str">
        <f t="shared" si="50"/>
        <v>Finance-Manager</v>
      </c>
      <c r="G1597" s="32" t="s">
        <v>43</v>
      </c>
      <c r="H1597" s="36">
        <v>44604.141087962962</v>
      </c>
      <c r="I1597" s="36">
        <v>44607.141087962962</v>
      </c>
      <c r="J1597" s="36">
        <f>I1597+AE1597</f>
        <v>44608.141087962962</v>
      </c>
      <c r="K1597" s="36">
        <f>J1597+AF1597</f>
        <v>44619.141087962962</v>
      </c>
      <c r="L1597" s="38" t="s">
        <v>46</v>
      </c>
      <c r="M1597" s="39">
        <v>44611.141087962962</v>
      </c>
      <c r="N1597" s="32" t="s">
        <v>21</v>
      </c>
      <c r="O1597" s="32"/>
      <c r="P1597" s="36">
        <v>44616.141087962962</v>
      </c>
      <c r="Q1597" s="32" t="s">
        <v>21</v>
      </c>
      <c r="R1597" s="32"/>
      <c r="S1597" s="32"/>
      <c r="T1597" s="36">
        <v>44613.141087962962</v>
      </c>
      <c r="U1597" s="32"/>
      <c r="V1597" s="32">
        <v>0</v>
      </c>
      <c r="W1597" s="32"/>
      <c r="X1597" s="32"/>
      <c r="Y1597" s="32"/>
      <c r="Z1597" s="32"/>
      <c r="AA1597" s="32"/>
      <c r="AC1597" s="38">
        <f>ABS(M1597-J1597)</f>
        <v>3</v>
      </c>
      <c r="AD1597" s="40"/>
      <c r="AE1597" s="37">
        <v>1</v>
      </c>
      <c r="AF1597" s="37">
        <v>11</v>
      </c>
      <c r="AG1597" s="32"/>
      <c r="AH1597" s="32"/>
      <c r="AI1597" s="32"/>
      <c r="AJ1597" s="37">
        <f>I1597-H1597</f>
        <v>3</v>
      </c>
    </row>
    <row r="1598" spans="1:38" x14ac:dyDescent="0.35">
      <c r="A1598" s="32">
        <v>2676</v>
      </c>
      <c r="B1598" s="32" t="s">
        <v>1603</v>
      </c>
      <c r="C1598" s="32" t="s">
        <v>49</v>
      </c>
      <c r="D1598" s="32" t="s">
        <v>2497</v>
      </c>
      <c r="E1598" s="32" t="s">
        <v>36</v>
      </c>
      <c r="F1598" s="32" t="str">
        <f t="shared" si="50"/>
        <v>Finance-Manager</v>
      </c>
      <c r="G1598" s="32" t="s">
        <v>43</v>
      </c>
      <c r="H1598" s="36">
        <v>44602.141087962962</v>
      </c>
      <c r="I1598" s="36">
        <v>44604.141087962962</v>
      </c>
      <c r="J1598" s="36">
        <f>I1598+AE1598</f>
        <v>44608.141087962962</v>
      </c>
      <c r="K1598" s="36">
        <f>J1598+AF1598</f>
        <v>44626.141087962962</v>
      </c>
      <c r="L1598" s="38" t="s">
        <v>46</v>
      </c>
      <c r="M1598" s="39">
        <v>44626.141087962962</v>
      </c>
      <c r="N1598" s="32" t="s">
        <v>21</v>
      </c>
      <c r="O1598" s="32"/>
      <c r="P1598" s="36">
        <v>44631.141087962962</v>
      </c>
      <c r="Q1598" s="32" t="s">
        <v>21</v>
      </c>
      <c r="R1598" s="32"/>
      <c r="S1598" s="32"/>
      <c r="T1598" s="36">
        <v>44628.141087962962</v>
      </c>
      <c r="U1598" s="32"/>
      <c r="V1598" s="32">
        <v>0</v>
      </c>
      <c r="W1598" s="32"/>
      <c r="X1598" s="32"/>
      <c r="Y1598" s="32"/>
      <c r="Z1598" s="32"/>
      <c r="AA1598" s="32"/>
      <c r="AC1598" s="38">
        <f>ABS(M1598-J1598)</f>
        <v>18</v>
      </c>
      <c r="AD1598" s="40"/>
      <c r="AE1598" s="37">
        <v>4</v>
      </c>
      <c r="AF1598" s="37">
        <v>18</v>
      </c>
      <c r="AG1598" s="32"/>
      <c r="AH1598" s="32"/>
      <c r="AI1598" s="32"/>
      <c r="AJ1598" s="37">
        <f>I1598-H1598</f>
        <v>2</v>
      </c>
    </row>
    <row r="1599" spans="1:38" x14ac:dyDescent="0.35">
      <c r="A1599" s="32">
        <v>2675</v>
      </c>
      <c r="B1599" s="32" t="s">
        <v>1153</v>
      </c>
      <c r="C1599" s="32" t="s">
        <v>49</v>
      </c>
      <c r="D1599" s="32" t="s">
        <v>2497</v>
      </c>
      <c r="E1599" s="32" t="s">
        <v>36</v>
      </c>
      <c r="F1599" s="32" t="str">
        <f t="shared" si="50"/>
        <v>Finance-Manager</v>
      </c>
      <c r="G1599" s="32" t="s">
        <v>43</v>
      </c>
      <c r="H1599" s="36">
        <v>44601.141087962962</v>
      </c>
      <c r="I1599" s="36">
        <v>44604.141087962962</v>
      </c>
      <c r="J1599" s="36">
        <f>I1599+AE1599</f>
        <v>44608.141087962962</v>
      </c>
      <c r="K1599" s="36">
        <f>J1599+AF1599</f>
        <v>44627.141087962962</v>
      </c>
      <c r="L1599" s="38" t="s">
        <v>47</v>
      </c>
      <c r="M1599" s="39"/>
      <c r="N1599" s="32"/>
      <c r="O1599" s="32"/>
      <c r="P1599" s="36"/>
      <c r="Q1599" s="32"/>
      <c r="R1599" s="32"/>
      <c r="S1599" s="32"/>
      <c r="T1599" s="36"/>
      <c r="U1599" s="32"/>
      <c r="V1599" s="32">
        <v>0</v>
      </c>
      <c r="W1599" s="32"/>
      <c r="X1599" s="32"/>
      <c r="Y1599" s="32"/>
      <c r="Z1599" s="32"/>
      <c r="AA1599" s="32"/>
      <c r="AC1599" s="38"/>
      <c r="AD1599" s="40"/>
      <c r="AE1599" s="37">
        <v>4</v>
      </c>
      <c r="AF1599" s="37">
        <v>19</v>
      </c>
      <c r="AG1599" s="32"/>
      <c r="AH1599" s="32"/>
      <c r="AI1599" s="32"/>
      <c r="AJ1599" s="37">
        <f>I1599-H1599</f>
        <v>3</v>
      </c>
    </row>
    <row r="1600" spans="1:38" x14ac:dyDescent="0.35">
      <c r="A1600" s="32">
        <v>2673</v>
      </c>
      <c r="B1600" s="32" t="s">
        <v>1207</v>
      </c>
      <c r="C1600" s="32" t="s">
        <v>49</v>
      </c>
      <c r="D1600" s="32" t="s">
        <v>2497</v>
      </c>
      <c r="E1600" s="32" t="s">
        <v>36</v>
      </c>
      <c r="F1600" s="32" t="str">
        <f t="shared" si="50"/>
        <v>Finance-Manager</v>
      </c>
      <c r="G1600" s="32" t="s">
        <v>43</v>
      </c>
      <c r="H1600" s="36">
        <v>44602.141087962962</v>
      </c>
      <c r="I1600" s="36">
        <v>44604.141087962962</v>
      </c>
      <c r="J1600" s="36">
        <f>I1600+AE1600</f>
        <v>44608.141087962962</v>
      </c>
      <c r="K1600" s="36">
        <f>J1600+AF1600</f>
        <v>44619.141087962962</v>
      </c>
      <c r="L1600" s="38" t="s">
        <v>47</v>
      </c>
      <c r="M1600" s="39"/>
      <c r="N1600" s="32"/>
      <c r="O1600" s="32"/>
      <c r="P1600" s="36"/>
      <c r="Q1600" s="32"/>
      <c r="R1600" s="32"/>
      <c r="S1600" s="32"/>
      <c r="T1600" s="36"/>
      <c r="U1600" s="32"/>
      <c r="V1600" s="32">
        <v>0</v>
      </c>
      <c r="W1600" s="32"/>
      <c r="X1600" s="32"/>
      <c r="Y1600" s="32"/>
      <c r="Z1600" s="32"/>
      <c r="AA1600" s="32"/>
      <c r="AC1600" s="38"/>
      <c r="AD1600" s="40"/>
      <c r="AE1600" s="37">
        <v>4</v>
      </c>
      <c r="AF1600" s="37">
        <v>11</v>
      </c>
      <c r="AG1600" s="32"/>
      <c r="AH1600" s="32"/>
      <c r="AI1600" s="32"/>
      <c r="AJ1600" s="37">
        <f>I1600-H1600</f>
        <v>2</v>
      </c>
    </row>
    <row r="1601" spans="1:38" x14ac:dyDescent="0.35">
      <c r="A1601" s="32">
        <v>2550</v>
      </c>
      <c r="B1601" s="32" t="s">
        <v>1516</v>
      </c>
      <c r="C1601" s="32" t="s">
        <v>49</v>
      </c>
      <c r="D1601" s="32" t="s">
        <v>2497</v>
      </c>
      <c r="E1601" s="32" t="s">
        <v>36</v>
      </c>
      <c r="F1601" s="32" t="str">
        <f t="shared" si="50"/>
        <v>Finance-Manager</v>
      </c>
      <c r="G1601" s="32" t="s">
        <v>43</v>
      </c>
      <c r="H1601" s="36">
        <v>45103.479166666664</v>
      </c>
      <c r="I1601" s="36">
        <v>45106.479166666664</v>
      </c>
      <c r="J1601" s="36">
        <f>I1601+AE1601</f>
        <v>45112.479166666664</v>
      </c>
      <c r="K1601" s="36">
        <f>J1601+AF1601</f>
        <v>45137.479166666664</v>
      </c>
      <c r="L1601" s="38" t="s">
        <v>46</v>
      </c>
      <c r="M1601" s="39">
        <v>45120.479166666664</v>
      </c>
      <c r="N1601" s="32" t="s">
        <v>21</v>
      </c>
      <c r="O1601" s="32"/>
      <c r="P1601" s="36">
        <v>45126.479166666664</v>
      </c>
      <c r="Q1601" s="32" t="s">
        <v>21</v>
      </c>
      <c r="R1601" s="32"/>
      <c r="S1601" s="32"/>
      <c r="T1601" s="36">
        <v>45123.479166666664</v>
      </c>
      <c r="U1601" s="32"/>
      <c r="V1601" s="32">
        <v>0</v>
      </c>
      <c r="W1601" s="32"/>
      <c r="X1601" s="32"/>
      <c r="Y1601" s="32"/>
      <c r="Z1601" s="32"/>
      <c r="AA1601" s="32"/>
      <c r="AC1601" s="38">
        <f>ABS(M1601-J1601)</f>
        <v>8</v>
      </c>
      <c r="AD1601" s="40"/>
      <c r="AE1601" s="37">
        <v>6</v>
      </c>
      <c r="AF1601" s="37">
        <v>25</v>
      </c>
      <c r="AG1601" s="32"/>
      <c r="AH1601" s="32"/>
      <c r="AI1601" s="32"/>
      <c r="AJ1601" s="37">
        <f>I1601-H1601</f>
        <v>3</v>
      </c>
    </row>
    <row r="1602" spans="1:38" x14ac:dyDescent="0.35">
      <c r="A1602" s="32">
        <v>2544</v>
      </c>
      <c r="B1602" s="32" t="s">
        <v>2149</v>
      </c>
      <c r="C1602" s="32" t="s">
        <v>49</v>
      </c>
      <c r="D1602" s="32" t="s">
        <v>2497</v>
      </c>
      <c r="E1602" s="32" t="s">
        <v>36</v>
      </c>
      <c r="F1602" s="32" t="str">
        <f t="shared" si="50"/>
        <v>Finance-Manager</v>
      </c>
      <c r="G1602" s="32" t="s">
        <v>43</v>
      </c>
      <c r="H1602" s="36">
        <v>45105.479166666664</v>
      </c>
      <c r="I1602" s="36">
        <v>45106.479166666664</v>
      </c>
      <c r="J1602" s="36">
        <f>I1602+AE1602</f>
        <v>45112.479166666664</v>
      </c>
      <c r="K1602" s="36">
        <f>J1602+AF1602</f>
        <v>45119.479166666664</v>
      </c>
      <c r="L1602" s="38" t="s">
        <v>46</v>
      </c>
      <c r="M1602" s="39">
        <v>45128.479166666664</v>
      </c>
      <c r="N1602" s="32" t="s">
        <v>48</v>
      </c>
      <c r="O1602" s="32" t="s">
        <v>26</v>
      </c>
      <c r="P1602" s="36"/>
      <c r="Q1602" s="32"/>
      <c r="R1602" s="32"/>
      <c r="S1602" s="32"/>
      <c r="T1602" s="36">
        <v>45129.479166666664</v>
      </c>
      <c r="U1602" s="32"/>
      <c r="V1602" s="32">
        <v>0</v>
      </c>
      <c r="W1602" s="32"/>
      <c r="X1602" s="32"/>
      <c r="Y1602" s="32"/>
      <c r="Z1602" s="32"/>
      <c r="AA1602" s="32" t="s">
        <v>31</v>
      </c>
      <c r="AC1602" s="38">
        <f>ABS(M1602-J1602)</f>
        <v>16</v>
      </c>
      <c r="AD1602" s="40"/>
      <c r="AE1602" s="37">
        <v>6</v>
      </c>
      <c r="AF1602" s="37">
        <v>7</v>
      </c>
      <c r="AG1602" s="32"/>
      <c r="AH1602" s="32"/>
      <c r="AI1602" s="32"/>
      <c r="AJ1602" s="37">
        <f>I1602-H1602</f>
        <v>1</v>
      </c>
    </row>
    <row r="1603" spans="1:38" x14ac:dyDescent="0.35">
      <c r="A1603" s="32">
        <v>2506</v>
      </c>
      <c r="B1603" s="32" t="s">
        <v>1552</v>
      </c>
      <c r="C1603" s="32" t="s">
        <v>49</v>
      </c>
      <c r="D1603" s="32" t="s">
        <v>2497</v>
      </c>
      <c r="E1603" s="32" t="s">
        <v>36</v>
      </c>
      <c r="F1603" s="32" t="str">
        <f t="shared" ref="F1603:F1666" si="53">_xlfn.CONCAT(C1603,"-",E1603)</f>
        <v>Finance-Manager</v>
      </c>
      <c r="G1603" s="32" t="s">
        <v>43</v>
      </c>
      <c r="H1603" s="36">
        <v>44737.776979166665</v>
      </c>
      <c r="I1603" s="36">
        <v>44739.776979166665</v>
      </c>
      <c r="J1603" s="36">
        <f>I1603+AE1603</f>
        <v>44743.776979166665</v>
      </c>
      <c r="K1603" s="36">
        <f>J1603+AF1603</f>
        <v>44768.776979166665</v>
      </c>
      <c r="L1603" s="38" t="s">
        <v>46</v>
      </c>
      <c r="M1603" s="39">
        <v>44758.776979166665</v>
      </c>
      <c r="N1603" s="32" t="s">
        <v>21</v>
      </c>
      <c r="O1603" s="32"/>
      <c r="P1603" s="36">
        <v>44762.776979166665</v>
      </c>
      <c r="Q1603" s="32" t="s">
        <v>21</v>
      </c>
      <c r="R1603" s="32"/>
      <c r="S1603" s="32"/>
      <c r="T1603" s="36">
        <v>44761.776979166665</v>
      </c>
      <c r="U1603" s="32"/>
      <c r="V1603" s="32">
        <v>0</v>
      </c>
      <c r="W1603" s="32"/>
      <c r="X1603" s="32"/>
      <c r="Y1603" s="32"/>
      <c r="Z1603" s="32"/>
      <c r="AA1603" s="32"/>
      <c r="AC1603" s="38">
        <f>ABS(M1603-J1603)</f>
        <v>15</v>
      </c>
      <c r="AD1603" s="40"/>
      <c r="AE1603" s="37">
        <v>4</v>
      </c>
      <c r="AF1603" s="37">
        <v>25</v>
      </c>
      <c r="AG1603" s="32"/>
      <c r="AH1603" s="32"/>
      <c r="AI1603" s="32"/>
      <c r="AJ1603" s="37">
        <f>I1603-H1603</f>
        <v>2</v>
      </c>
    </row>
    <row r="1604" spans="1:38" x14ac:dyDescent="0.35">
      <c r="A1604" s="32">
        <v>2503</v>
      </c>
      <c r="B1604" s="32" t="s">
        <v>1470</v>
      </c>
      <c r="C1604" s="32" t="s">
        <v>49</v>
      </c>
      <c r="D1604" s="32" t="s">
        <v>2497</v>
      </c>
      <c r="E1604" s="32" t="s">
        <v>36</v>
      </c>
      <c r="F1604" s="32" t="str">
        <f t="shared" si="53"/>
        <v>Finance-Manager</v>
      </c>
      <c r="G1604" s="32" t="s">
        <v>43</v>
      </c>
      <c r="H1604" s="36">
        <v>44739.776979166665</v>
      </c>
      <c r="I1604" s="36">
        <v>44741.776979166665</v>
      </c>
      <c r="J1604" s="36">
        <f>I1604+AE1604</f>
        <v>44743.776979166665</v>
      </c>
      <c r="K1604" s="36">
        <f>J1604+AF1604</f>
        <v>44772.776979166665</v>
      </c>
      <c r="L1604" s="38" t="s">
        <v>46</v>
      </c>
      <c r="M1604" s="39">
        <v>44744.776979166665</v>
      </c>
      <c r="N1604" s="32" t="s">
        <v>20</v>
      </c>
      <c r="O1604" s="32"/>
      <c r="P1604" s="36">
        <v>44748.776979166665</v>
      </c>
      <c r="Q1604" s="32" t="s">
        <v>20</v>
      </c>
      <c r="R1604" s="36">
        <v>44745.776979166665</v>
      </c>
      <c r="S1604" s="36">
        <v>44748.776979166665</v>
      </c>
      <c r="T1604" s="36">
        <v>44745.776979166665</v>
      </c>
      <c r="U1604" s="36">
        <v>44750.776979166665</v>
      </c>
      <c r="V1604" s="41">
        <v>1</v>
      </c>
      <c r="W1604" s="36">
        <v>44751.776979166665</v>
      </c>
      <c r="X1604" s="36">
        <v>44754.776979166665</v>
      </c>
      <c r="Y1604" s="36">
        <v>44755.776979166665</v>
      </c>
      <c r="Z1604" s="32"/>
      <c r="AA1604" s="32"/>
      <c r="AB1604" s="5">
        <v>44772.776979166665</v>
      </c>
      <c r="AC1604" s="38">
        <f>ABS(M1604-J1604)</f>
        <v>1</v>
      </c>
      <c r="AD1604" s="37">
        <f>U1604-H1604</f>
        <v>11</v>
      </c>
      <c r="AE1604" s="37">
        <v>2</v>
      </c>
      <c r="AF1604" s="37">
        <v>29</v>
      </c>
      <c r="AG1604" s="32">
        <v>125</v>
      </c>
      <c r="AH1604" s="41">
        <f>W1604-U1604</f>
        <v>1</v>
      </c>
      <c r="AI1604" s="42">
        <f>U1604-M1604</f>
        <v>6</v>
      </c>
      <c r="AJ1604" s="37">
        <f>I1604-H1604</f>
        <v>2</v>
      </c>
      <c r="AK1604">
        <f>AB1604-U1604</f>
        <v>22</v>
      </c>
      <c r="AL1604" s="11">
        <f>Y1604-X1604</f>
        <v>1</v>
      </c>
    </row>
    <row r="1605" spans="1:38" x14ac:dyDescent="0.35">
      <c r="A1605" s="32">
        <v>2502</v>
      </c>
      <c r="B1605" s="32" t="s">
        <v>2070</v>
      </c>
      <c r="C1605" s="32" t="s">
        <v>49</v>
      </c>
      <c r="D1605" s="32" t="s">
        <v>2497</v>
      </c>
      <c r="E1605" s="32" t="s">
        <v>36</v>
      </c>
      <c r="F1605" s="32" t="str">
        <f t="shared" si="53"/>
        <v>Finance-Manager</v>
      </c>
      <c r="G1605" s="32" t="s">
        <v>43</v>
      </c>
      <c r="H1605" s="36">
        <v>44740.776979166665</v>
      </c>
      <c r="I1605" s="36">
        <v>44742.776979166665</v>
      </c>
      <c r="J1605" s="36">
        <f>I1605+AE1605</f>
        <v>44743.776979166665</v>
      </c>
      <c r="K1605" s="36">
        <f>J1605+AF1605</f>
        <v>44769.776979166665</v>
      </c>
      <c r="L1605" s="38" t="s">
        <v>46</v>
      </c>
      <c r="M1605" s="39">
        <v>44754.776979166665</v>
      </c>
      <c r="N1605" s="32" t="s">
        <v>48</v>
      </c>
      <c r="O1605" s="32" t="s">
        <v>28</v>
      </c>
      <c r="P1605" s="36"/>
      <c r="Q1605" s="32"/>
      <c r="R1605" s="32"/>
      <c r="S1605" s="32"/>
      <c r="T1605" s="36">
        <v>44756.776979166665</v>
      </c>
      <c r="U1605" s="32"/>
      <c r="V1605" s="32">
        <v>0</v>
      </c>
      <c r="W1605" s="32"/>
      <c r="X1605" s="32"/>
      <c r="Y1605" s="32"/>
      <c r="Z1605" s="32"/>
      <c r="AA1605" s="32" t="s">
        <v>30</v>
      </c>
      <c r="AC1605" s="38">
        <f>ABS(M1605-J1605)</f>
        <v>11</v>
      </c>
      <c r="AD1605" s="40"/>
      <c r="AE1605" s="37">
        <v>1</v>
      </c>
      <c r="AF1605" s="37">
        <v>26</v>
      </c>
      <c r="AG1605" s="32"/>
      <c r="AH1605" s="32"/>
      <c r="AI1605" s="32"/>
      <c r="AJ1605" s="37">
        <f>I1605-H1605</f>
        <v>2</v>
      </c>
    </row>
    <row r="1606" spans="1:38" x14ac:dyDescent="0.35">
      <c r="A1606" s="32">
        <v>2480</v>
      </c>
      <c r="B1606" s="32" t="s">
        <v>1686</v>
      </c>
      <c r="C1606" s="32" t="s">
        <v>49</v>
      </c>
      <c r="D1606" s="32" t="s">
        <v>2497</v>
      </c>
      <c r="E1606" s="32" t="s">
        <v>36</v>
      </c>
      <c r="F1606" s="32" t="str">
        <f t="shared" si="53"/>
        <v>Finance-Manager</v>
      </c>
      <c r="G1606" s="32" t="s">
        <v>43</v>
      </c>
      <c r="H1606" s="36">
        <v>44915.430844907409</v>
      </c>
      <c r="I1606" s="36">
        <v>44916.430844907409</v>
      </c>
      <c r="J1606" s="36">
        <f>I1606+AE1606</f>
        <v>44920.430844907409</v>
      </c>
      <c r="K1606" s="36">
        <f>J1606+AF1606</f>
        <v>44931.430844907409</v>
      </c>
      <c r="L1606" s="38" t="s">
        <v>46</v>
      </c>
      <c r="M1606" s="39">
        <v>44936.430844907409</v>
      </c>
      <c r="N1606" s="32" t="s">
        <v>21</v>
      </c>
      <c r="O1606" s="32"/>
      <c r="P1606" s="36">
        <v>44939.430844907409</v>
      </c>
      <c r="Q1606" s="32" t="s">
        <v>21</v>
      </c>
      <c r="R1606" s="32"/>
      <c r="S1606" s="32"/>
      <c r="T1606" s="36">
        <v>44938.430844907409</v>
      </c>
      <c r="U1606" s="32"/>
      <c r="V1606" s="32">
        <v>0</v>
      </c>
      <c r="W1606" s="32"/>
      <c r="X1606" s="32"/>
      <c r="Y1606" s="32"/>
      <c r="Z1606" s="32"/>
      <c r="AA1606" s="32"/>
      <c r="AC1606" s="38">
        <f>ABS(M1606-J1606)</f>
        <v>16</v>
      </c>
      <c r="AD1606" s="40"/>
      <c r="AE1606" s="37">
        <v>4</v>
      </c>
      <c r="AF1606" s="37">
        <v>11</v>
      </c>
      <c r="AG1606" s="32"/>
      <c r="AH1606" s="32"/>
      <c r="AI1606" s="32"/>
      <c r="AJ1606" s="37">
        <f>I1606-H1606</f>
        <v>1</v>
      </c>
    </row>
    <row r="1607" spans="1:38" x14ac:dyDescent="0.35">
      <c r="A1607" s="32">
        <v>2472</v>
      </c>
      <c r="B1607" s="32" t="s">
        <v>1922</v>
      </c>
      <c r="C1607" s="32" t="s">
        <v>49</v>
      </c>
      <c r="D1607" s="32" t="s">
        <v>2497</v>
      </c>
      <c r="E1607" s="32" t="s">
        <v>36</v>
      </c>
      <c r="F1607" s="32" t="str">
        <f t="shared" si="53"/>
        <v>Finance-Manager</v>
      </c>
      <c r="G1607" s="32" t="s">
        <v>43</v>
      </c>
      <c r="H1607" s="36">
        <v>44914.430844907409</v>
      </c>
      <c r="I1607" s="36">
        <v>44916.430844907409</v>
      </c>
      <c r="J1607" s="36">
        <f>I1607+AE1607</f>
        <v>44920.430844907409</v>
      </c>
      <c r="K1607" s="36">
        <f>J1607+AF1607</f>
        <v>44941.430844907409</v>
      </c>
      <c r="L1607" s="38" t="s">
        <v>46</v>
      </c>
      <c r="M1607" s="39">
        <v>44922.430844907409</v>
      </c>
      <c r="N1607" s="32" t="s">
        <v>48</v>
      </c>
      <c r="O1607" s="32" t="s">
        <v>27</v>
      </c>
      <c r="P1607" s="36"/>
      <c r="Q1607" s="32"/>
      <c r="R1607" s="32"/>
      <c r="S1607" s="32"/>
      <c r="T1607" s="36">
        <v>44926.430844907409</v>
      </c>
      <c r="U1607" s="32"/>
      <c r="V1607" s="32">
        <v>0</v>
      </c>
      <c r="W1607" s="32"/>
      <c r="X1607" s="32"/>
      <c r="Y1607" s="32"/>
      <c r="Z1607" s="32"/>
      <c r="AA1607" s="32" t="s">
        <v>30</v>
      </c>
      <c r="AC1607" s="38">
        <f>ABS(M1607-J1607)</f>
        <v>2</v>
      </c>
      <c r="AD1607" s="40"/>
      <c r="AE1607" s="37">
        <v>4</v>
      </c>
      <c r="AF1607" s="37">
        <v>21</v>
      </c>
      <c r="AG1607" s="32"/>
      <c r="AH1607" s="32"/>
      <c r="AI1607" s="32"/>
      <c r="AJ1607" s="37">
        <f>I1607-H1607</f>
        <v>2</v>
      </c>
    </row>
    <row r="1608" spans="1:38" x14ac:dyDescent="0.35">
      <c r="A1608" s="32">
        <v>2359</v>
      </c>
      <c r="B1608" s="32" t="s">
        <v>1032</v>
      </c>
      <c r="C1608" s="32" t="s">
        <v>49</v>
      </c>
      <c r="D1608" s="32" t="s">
        <v>2497</v>
      </c>
      <c r="E1608" s="32" t="s">
        <v>36</v>
      </c>
      <c r="F1608" s="32" t="str">
        <f t="shared" si="53"/>
        <v>Finance-Manager</v>
      </c>
      <c r="G1608" s="32" t="s">
        <v>43</v>
      </c>
      <c r="H1608" s="36">
        <v>45023.526319444441</v>
      </c>
      <c r="I1608" s="36">
        <v>45026.526319444441</v>
      </c>
      <c r="J1608" s="36">
        <f>I1608+AE1608</f>
        <v>45032.526319444441</v>
      </c>
      <c r="K1608" s="36">
        <f>J1608+AF1608</f>
        <v>45045.526319444441</v>
      </c>
      <c r="L1608" s="38" t="s">
        <v>47</v>
      </c>
      <c r="M1608" s="39"/>
      <c r="N1608" s="32"/>
      <c r="O1608" s="32"/>
      <c r="P1608" s="36"/>
      <c r="Q1608" s="32"/>
      <c r="R1608" s="32"/>
      <c r="S1608" s="32"/>
      <c r="T1608" s="36"/>
      <c r="U1608" s="32"/>
      <c r="V1608" s="32">
        <v>0</v>
      </c>
      <c r="W1608" s="32"/>
      <c r="X1608" s="32"/>
      <c r="Y1608" s="32"/>
      <c r="Z1608" s="32"/>
      <c r="AA1608" s="32"/>
      <c r="AC1608" s="38"/>
      <c r="AD1608" s="40"/>
      <c r="AE1608" s="37">
        <v>6</v>
      </c>
      <c r="AF1608" s="37">
        <v>13</v>
      </c>
      <c r="AG1608" s="32"/>
      <c r="AH1608" s="32"/>
      <c r="AI1608" s="32"/>
      <c r="AJ1608" s="37">
        <f>I1608-H1608</f>
        <v>3</v>
      </c>
    </row>
    <row r="1609" spans="1:38" x14ac:dyDescent="0.35">
      <c r="A1609" s="32">
        <v>2356</v>
      </c>
      <c r="B1609" s="32" t="s">
        <v>1925</v>
      </c>
      <c r="C1609" s="32" t="s">
        <v>49</v>
      </c>
      <c r="D1609" s="32" t="s">
        <v>2497</v>
      </c>
      <c r="E1609" s="32" t="s">
        <v>36</v>
      </c>
      <c r="F1609" s="32" t="str">
        <f t="shared" si="53"/>
        <v>Finance-Manager</v>
      </c>
      <c r="G1609" s="32" t="s">
        <v>43</v>
      </c>
      <c r="H1609" s="36">
        <v>45028.526319444441</v>
      </c>
      <c r="I1609" s="36">
        <v>45031.526319444441</v>
      </c>
      <c r="J1609" s="36">
        <f>I1609+AE1609</f>
        <v>45032.526319444441</v>
      </c>
      <c r="K1609" s="36">
        <f>J1609+AF1609</f>
        <v>45060.526319444441</v>
      </c>
      <c r="L1609" s="38" t="s">
        <v>46</v>
      </c>
      <c r="M1609" s="39">
        <v>45038.526319444441</v>
      </c>
      <c r="N1609" s="32" t="s">
        <v>48</v>
      </c>
      <c r="O1609" s="32" t="s">
        <v>25</v>
      </c>
      <c r="P1609" s="36"/>
      <c r="Q1609" s="32"/>
      <c r="R1609" s="32"/>
      <c r="S1609" s="32"/>
      <c r="T1609" s="36"/>
      <c r="U1609" s="32"/>
      <c r="V1609" s="32">
        <v>0</v>
      </c>
      <c r="W1609" s="32"/>
      <c r="X1609" s="32"/>
      <c r="Y1609" s="32"/>
      <c r="Z1609" s="32"/>
      <c r="AA1609" s="32" t="s">
        <v>30</v>
      </c>
      <c r="AC1609" s="38">
        <f>ABS(M1609-J1609)</f>
        <v>6</v>
      </c>
      <c r="AD1609" s="40"/>
      <c r="AE1609" s="37">
        <v>1</v>
      </c>
      <c r="AF1609" s="37">
        <v>28</v>
      </c>
      <c r="AG1609" s="32"/>
      <c r="AH1609" s="32"/>
      <c r="AI1609" s="32"/>
      <c r="AJ1609" s="37">
        <f>I1609-H1609</f>
        <v>3</v>
      </c>
    </row>
    <row r="1610" spans="1:38" x14ac:dyDescent="0.35">
      <c r="A1610" s="32">
        <v>2330</v>
      </c>
      <c r="B1610" s="32" t="s">
        <v>1519</v>
      </c>
      <c r="C1610" s="32" t="s">
        <v>49</v>
      </c>
      <c r="D1610" s="32" t="s">
        <v>2497</v>
      </c>
      <c r="E1610" s="32" t="s">
        <v>36</v>
      </c>
      <c r="F1610" s="32" t="str">
        <f t="shared" si="53"/>
        <v>Finance-Manager</v>
      </c>
      <c r="G1610" s="32" t="s">
        <v>43</v>
      </c>
      <c r="H1610" s="36">
        <v>44595.265613425923</v>
      </c>
      <c r="I1610" s="36">
        <v>44598.265613425923</v>
      </c>
      <c r="J1610" s="36">
        <f>I1610+AE1610</f>
        <v>44603.265613425923</v>
      </c>
      <c r="K1610" s="36">
        <f>J1610+AF1610</f>
        <v>44617.265613425923</v>
      </c>
      <c r="L1610" s="38" t="s">
        <v>46</v>
      </c>
      <c r="M1610" s="39">
        <v>44616.265613425923</v>
      </c>
      <c r="N1610" s="32" t="s">
        <v>21</v>
      </c>
      <c r="O1610" s="32"/>
      <c r="P1610" s="36">
        <v>44620.265613425923</v>
      </c>
      <c r="Q1610" s="32" t="s">
        <v>21</v>
      </c>
      <c r="R1610" s="32"/>
      <c r="S1610" s="32"/>
      <c r="T1610" s="36">
        <v>44617.265613425923</v>
      </c>
      <c r="U1610" s="32"/>
      <c r="V1610" s="32">
        <v>0</v>
      </c>
      <c r="W1610" s="32"/>
      <c r="X1610" s="32"/>
      <c r="Y1610" s="32"/>
      <c r="Z1610" s="32"/>
      <c r="AA1610" s="32"/>
      <c r="AC1610" s="38">
        <f>ABS(M1610-J1610)</f>
        <v>13</v>
      </c>
      <c r="AD1610" s="40"/>
      <c r="AE1610" s="37">
        <v>5</v>
      </c>
      <c r="AF1610" s="37">
        <v>14</v>
      </c>
      <c r="AG1610" s="32"/>
      <c r="AH1610" s="32"/>
      <c r="AI1610" s="32"/>
      <c r="AJ1610" s="37">
        <f>I1610-H1610</f>
        <v>3</v>
      </c>
    </row>
    <row r="1611" spans="1:38" x14ac:dyDescent="0.35">
      <c r="A1611" s="32">
        <v>2308</v>
      </c>
      <c r="B1611" s="32" t="s">
        <v>2445</v>
      </c>
      <c r="C1611" s="32" t="s">
        <v>49</v>
      </c>
      <c r="D1611" s="32" t="s">
        <v>2497</v>
      </c>
      <c r="E1611" s="32" t="s">
        <v>36</v>
      </c>
      <c r="F1611" s="32" t="str">
        <f t="shared" si="53"/>
        <v>Finance-Manager</v>
      </c>
      <c r="G1611" s="32" t="s">
        <v>43</v>
      </c>
      <c r="H1611" s="36">
        <v>45099.08085648148</v>
      </c>
      <c r="I1611" s="36">
        <v>45102.08085648148</v>
      </c>
      <c r="J1611" s="36">
        <f>I1611+AE1611</f>
        <v>45105.08085648148</v>
      </c>
      <c r="K1611" s="36">
        <f>J1611+AF1611</f>
        <v>45117.08085648148</v>
      </c>
      <c r="L1611" s="38" t="s">
        <v>46</v>
      </c>
      <c r="M1611" s="39">
        <v>45117.08085648148</v>
      </c>
      <c r="N1611" s="32" t="s">
        <v>48</v>
      </c>
      <c r="O1611" s="32" t="s">
        <v>24</v>
      </c>
      <c r="P1611" s="36"/>
      <c r="Q1611" s="32"/>
      <c r="R1611" s="32"/>
      <c r="S1611" s="32"/>
      <c r="T1611" s="36">
        <v>45119.08085648148</v>
      </c>
      <c r="U1611" s="32"/>
      <c r="V1611" s="32">
        <v>0</v>
      </c>
      <c r="W1611" s="32"/>
      <c r="X1611" s="32"/>
      <c r="Y1611" s="32"/>
      <c r="Z1611" s="32"/>
      <c r="AA1611" s="32" t="s">
        <v>31</v>
      </c>
      <c r="AC1611" s="38">
        <f>ABS(M1611-J1611)</f>
        <v>12</v>
      </c>
      <c r="AD1611" s="40"/>
      <c r="AE1611" s="37">
        <v>3</v>
      </c>
      <c r="AF1611" s="37">
        <v>12</v>
      </c>
      <c r="AG1611" s="32"/>
      <c r="AH1611" s="32"/>
      <c r="AI1611" s="32"/>
      <c r="AJ1611" s="37">
        <f>I1611-H1611</f>
        <v>3</v>
      </c>
    </row>
    <row r="1612" spans="1:38" x14ac:dyDescent="0.35">
      <c r="A1612" s="32">
        <v>2279</v>
      </c>
      <c r="B1612" s="32" t="s">
        <v>1206</v>
      </c>
      <c r="C1612" s="32" t="s">
        <v>49</v>
      </c>
      <c r="D1612" s="32" t="s">
        <v>2497</v>
      </c>
      <c r="E1612" s="32" t="s">
        <v>36</v>
      </c>
      <c r="F1612" s="32" t="str">
        <f t="shared" si="53"/>
        <v>Finance-Manager</v>
      </c>
      <c r="G1612" s="32" t="s">
        <v>43</v>
      </c>
      <c r="H1612" s="36">
        <v>45164.90388888889</v>
      </c>
      <c r="I1612" s="36">
        <v>45167.90388888889</v>
      </c>
      <c r="J1612" s="36">
        <f>I1612+AE1612</f>
        <v>45171.90388888889</v>
      </c>
      <c r="K1612" s="36">
        <f>J1612+AF1612</f>
        <v>45183.90388888889</v>
      </c>
      <c r="L1612" s="38" t="s">
        <v>47</v>
      </c>
      <c r="M1612" s="39"/>
      <c r="N1612" s="32"/>
      <c r="O1612" s="32"/>
      <c r="P1612" s="36"/>
      <c r="Q1612" s="32"/>
      <c r="R1612" s="32"/>
      <c r="S1612" s="32"/>
      <c r="T1612" s="36"/>
      <c r="U1612" s="32"/>
      <c r="V1612" s="32">
        <v>0</v>
      </c>
      <c r="W1612" s="32"/>
      <c r="X1612" s="32"/>
      <c r="Y1612" s="32"/>
      <c r="Z1612" s="32"/>
      <c r="AA1612" s="32"/>
      <c r="AC1612" s="38"/>
      <c r="AD1612" s="40"/>
      <c r="AE1612" s="37">
        <v>4</v>
      </c>
      <c r="AF1612" s="37">
        <v>12</v>
      </c>
      <c r="AG1612" s="32"/>
      <c r="AH1612" s="32"/>
      <c r="AI1612" s="32"/>
      <c r="AJ1612" s="37">
        <f>I1612-H1612</f>
        <v>3</v>
      </c>
    </row>
    <row r="1613" spans="1:38" x14ac:dyDescent="0.35">
      <c r="A1613" s="32">
        <v>2230</v>
      </c>
      <c r="B1613" s="32" t="s">
        <v>1735</v>
      </c>
      <c r="C1613" s="32" t="s">
        <v>49</v>
      </c>
      <c r="D1613" s="32" t="s">
        <v>2497</v>
      </c>
      <c r="E1613" s="32" t="s">
        <v>36</v>
      </c>
      <c r="F1613" s="32" t="str">
        <f t="shared" si="53"/>
        <v>Finance-Manager</v>
      </c>
      <c r="G1613" s="32" t="s">
        <v>43</v>
      </c>
      <c r="H1613" s="36">
        <v>45154.534872685188</v>
      </c>
      <c r="I1613" s="36">
        <v>45156.534872685188</v>
      </c>
      <c r="J1613" s="36">
        <f>I1613+AE1613</f>
        <v>45161.534872685188</v>
      </c>
      <c r="K1613" s="36">
        <f>J1613+AF1613</f>
        <v>45172.534872685188</v>
      </c>
      <c r="L1613" s="38" t="s">
        <v>46</v>
      </c>
      <c r="M1613" s="39">
        <v>45169.534872685188</v>
      </c>
      <c r="N1613" s="32" t="s">
        <v>22</v>
      </c>
      <c r="O1613" s="32"/>
      <c r="P1613" s="36">
        <v>45172.534872685188</v>
      </c>
      <c r="Q1613" s="32" t="s">
        <v>22</v>
      </c>
      <c r="R1613" s="32"/>
      <c r="S1613" s="32"/>
      <c r="T1613" s="36">
        <v>45170.534872685188</v>
      </c>
      <c r="U1613" s="32"/>
      <c r="V1613" s="32">
        <v>0</v>
      </c>
      <c r="W1613" s="32"/>
      <c r="X1613" s="32"/>
      <c r="Y1613" s="32"/>
      <c r="Z1613" s="32"/>
      <c r="AA1613" s="32"/>
      <c r="AC1613" s="38">
        <f>ABS(M1613-J1613)</f>
        <v>8</v>
      </c>
      <c r="AD1613" s="40"/>
      <c r="AE1613" s="37">
        <v>5</v>
      </c>
      <c r="AF1613" s="37">
        <v>11</v>
      </c>
      <c r="AG1613" s="32"/>
      <c r="AH1613" s="32"/>
      <c r="AI1613" s="32"/>
      <c r="AJ1613" s="37">
        <f>I1613-H1613</f>
        <v>2</v>
      </c>
    </row>
    <row r="1614" spans="1:38" x14ac:dyDescent="0.35">
      <c r="A1614" s="32">
        <v>2226</v>
      </c>
      <c r="B1614" s="32" t="s">
        <v>2454</v>
      </c>
      <c r="C1614" s="32" t="s">
        <v>49</v>
      </c>
      <c r="D1614" s="32" t="s">
        <v>2497</v>
      </c>
      <c r="E1614" s="32" t="s">
        <v>36</v>
      </c>
      <c r="F1614" s="32" t="str">
        <f t="shared" si="53"/>
        <v>Finance-Manager</v>
      </c>
      <c r="G1614" s="32" t="s">
        <v>43</v>
      </c>
      <c r="H1614" s="36">
        <v>45156.534872685188</v>
      </c>
      <c r="I1614" s="36">
        <v>45158.534872685188</v>
      </c>
      <c r="J1614" s="36">
        <f>I1614+AE1614</f>
        <v>45161.534872685188</v>
      </c>
      <c r="K1614" s="36">
        <f>J1614+AF1614</f>
        <v>45170.534872685188</v>
      </c>
      <c r="L1614" s="38" t="s">
        <v>46</v>
      </c>
      <c r="M1614" s="39">
        <v>45171.534872685188</v>
      </c>
      <c r="N1614" s="32" t="s">
        <v>48</v>
      </c>
      <c r="O1614" s="32" t="s">
        <v>25</v>
      </c>
      <c r="P1614" s="36"/>
      <c r="Q1614" s="32"/>
      <c r="R1614" s="32"/>
      <c r="S1614" s="32"/>
      <c r="T1614" s="36"/>
      <c r="U1614" s="32"/>
      <c r="V1614" s="32">
        <v>0</v>
      </c>
      <c r="W1614" s="32"/>
      <c r="X1614" s="32"/>
      <c r="Y1614" s="32"/>
      <c r="Z1614" s="32"/>
      <c r="AA1614" s="32" t="s">
        <v>31</v>
      </c>
      <c r="AC1614" s="38">
        <f>ABS(M1614-J1614)</f>
        <v>10</v>
      </c>
      <c r="AD1614" s="40"/>
      <c r="AE1614" s="37">
        <v>3</v>
      </c>
      <c r="AF1614" s="37">
        <v>9</v>
      </c>
      <c r="AG1614" s="32"/>
      <c r="AH1614" s="32"/>
      <c r="AI1614" s="32"/>
      <c r="AJ1614" s="37">
        <f>I1614-H1614</f>
        <v>2</v>
      </c>
    </row>
    <row r="1615" spans="1:38" x14ac:dyDescent="0.35">
      <c r="A1615" s="32">
        <v>2222</v>
      </c>
      <c r="B1615" s="32" t="s">
        <v>1553</v>
      </c>
      <c r="C1615" s="32" t="s">
        <v>49</v>
      </c>
      <c r="D1615" s="32" t="s">
        <v>2497</v>
      </c>
      <c r="E1615" s="32" t="s">
        <v>36</v>
      </c>
      <c r="F1615" s="32" t="str">
        <f t="shared" si="53"/>
        <v>Finance-Manager</v>
      </c>
      <c r="G1615" s="32" t="s">
        <v>43</v>
      </c>
      <c r="H1615" s="36">
        <v>45157.534872685188</v>
      </c>
      <c r="I1615" s="36">
        <v>45160.534872685188</v>
      </c>
      <c r="J1615" s="36">
        <f>I1615+AE1615</f>
        <v>45161.534872685188</v>
      </c>
      <c r="K1615" s="36">
        <f>J1615+AF1615</f>
        <v>45184.534872685188</v>
      </c>
      <c r="L1615" s="38" t="s">
        <v>46</v>
      </c>
      <c r="M1615" s="39">
        <v>45174.534872685188</v>
      </c>
      <c r="N1615" s="32" t="s">
        <v>21</v>
      </c>
      <c r="O1615" s="32"/>
      <c r="P1615" s="36">
        <v>45177.534872685188</v>
      </c>
      <c r="Q1615" s="32" t="s">
        <v>21</v>
      </c>
      <c r="R1615" s="32"/>
      <c r="S1615" s="32"/>
      <c r="T1615" s="36">
        <v>45175.534872685188</v>
      </c>
      <c r="U1615" s="32"/>
      <c r="V1615" s="32">
        <v>0</v>
      </c>
      <c r="W1615" s="32"/>
      <c r="X1615" s="32"/>
      <c r="Y1615" s="32"/>
      <c r="Z1615" s="32"/>
      <c r="AA1615" s="32"/>
      <c r="AC1615" s="38">
        <f>ABS(M1615-J1615)</f>
        <v>13</v>
      </c>
      <c r="AD1615" s="40"/>
      <c r="AE1615" s="37">
        <v>1</v>
      </c>
      <c r="AF1615" s="37">
        <v>23</v>
      </c>
      <c r="AG1615" s="32"/>
      <c r="AH1615" s="32"/>
      <c r="AI1615" s="32"/>
      <c r="AJ1615" s="37">
        <f>I1615-H1615</f>
        <v>3</v>
      </c>
    </row>
    <row r="1616" spans="1:38" x14ac:dyDescent="0.35">
      <c r="A1616" s="32">
        <v>2172</v>
      </c>
      <c r="B1616" s="32" t="s">
        <v>2215</v>
      </c>
      <c r="C1616" s="32" t="s">
        <v>49</v>
      </c>
      <c r="D1616" s="32" t="s">
        <v>2497</v>
      </c>
      <c r="E1616" s="32" t="s">
        <v>36</v>
      </c>
      <c r="F1616" s="32" t="str">
        <f t="shared" si="53"/>
        <v>Finance-Manager</v>
      </c>
      <c r="G1616" s="32" t="s">
        <v>43</v>
      </c>
      <c r="H1616" s="36">
        <v>44750.601967592593</v>
      </c>
      <c r="I1616" s="36">
        <v>44753.601967592593</v>
      </c>
      <c r="J1616" s="36">
        <f>I1616+AE1616</f>
        <v>44759.601967592593</v>
      </c>
      <c r="K1616" s="36">
        <f>J1616+AF1616</f>
        <v>44780.601967592593</v>
      </c>
      <c r="L1616" s="38" t="s">
        <v>46</v>
      </c>
      <c r="M1616" s="39">
        <v>44766.601967592593</v>
      </c>
      <c r="N1616" s="32" t="s">
        <v>48</v>
      </c>
      <c r="O1616" s="32" t="s">
        <v>24</v>
      </c>
      <c r="P1616" s="36"/>
      <c r="Q1616" s="32"/>
      <c r="R1616" s="32"/>
      <c r="S1616" s="32"/>
      <c r="T1616" s="36"/>
      <c r="U1616" s="32"/>
      <c r="V1616" s="32">
        <v>0</v>
      </c>
      <c r="W1616" s="32"/>
      <c r="X1616" s="32"/>
      <c r="Y1616" s="32"/>
      <c r="Z1616" s="32"/>
      <c r="AA1616" s="32" t="s">
        <v>31</v>
      </c>
      <c r="AC1616" s="38">
        <f>ABS(M1616-J1616)</f>
        <v>7</v>
      </c>
      <c r="AD1616" s="40"/>
      <c r="AE1616" s="37">
        <v>6</v>
      </c>
      <c r="AF1616" s="37">
        <v>21</v>
      </c>
      <c r="AG1616" s="32"/>
      <c r="AH1616" s="32"/>
      <c r="AI1616" s="32"/>
      <c r="AJ1616" s="37">
        <f>I1616-H1616</f>
        <v>3</v>
      </c>
    </row>
    <row r="1617" spans="1:38" x14ac:dyDescent="0.35">
      <c r="A1617" s="32">
        <v>2156</v>
      </c>
      <c r="B1617" s="32" t="s">
        <v>1809</v>
      </c>
      <c r="C1617" s="32" t="s">
        <v>49</v>
      </c>
      <c r="D1617" s="32" t="s">
        <v>2497</v>
      </c>
      <c r="E1617" s="32" t="s">
        <v>36</v>
      </c>
      <c r="F1617" s="32" t="str">
        <f t="shared" si="53"/>
        <v>Finance-Manager</v>
      </c>
      <c r="G1617" s="32" t="s">
        <v>43</v>
      </c>
      <c r="H1617" s="36">
        <v>45142.393807870372</v>
      </c>
      <c r="I1617" s="36">
        <v>45143.393807870372</v>
      </c>
      <c r="J1617" s="36">
        <f>I1617+AE1617</f>
        <v>45147.393807870372</v>
      </c>
      <c r="K1617" s="36">
        <f>J1617+AF1617</f>
        <v>45171.393807870372</v>
      </c>
      <c r="L1617" s="38" t="s">
        <v>46</v>
      </c>
      <c r="M1617" s="39">
        <v>45160.393807870372</v>
      </c>
      <c r="N1617" s="32" t="s">
        <v>48</v>
      </c>
      <c r="O1617" s="32" t="s">
        <v>25</v>
      </c>
      <c r="P1617" s="36"/>
      <c r="Q1617" s="32"/>
      <c r="R1617" s="32"/>
      <c r="S1617" s="32"/>
      <c r="T1617" s="36"/>
      <c r="U1617" s="32"/>
      <c r="V1617" s="32">
        <v>0</v>
      </c>
      <c r="W1617" s="32"/>
      <c r="X1617" s="32"/>
      <c r="Y1617" s="32"/>
      <c r="Z1617" s="32"/>
      <c r="AA1617" s="32" t="s">
        <v>30</v>
      </c>
      <c r="AC1617" s="38">
        <f>ABS(M1617-J1617)</f>
        <v>13</v>
      </c>
      <c r="AD1617" s="40"/>
      <c r="AE1617" s="37">
        <v>4</v>
      </c>
      <c r="AF1617" s="37">
        <v>24</v>
      </c>
      <c r="AG1617" s="32"/>
      <c r="AH1617" s="32"/>
      <c r="AI1617" s="32"/>
      <c r="AJ1617" s="37">
        <f>I1617-H1617</f>
        <v>1</v>
      </c>
    </row>
    <row r="1618" spans="1:38" x14ac:dyDescent="0.35">
      <c r="A1618" s="32">
        <v>2154</v>
      </c>
      <c r="B1618" s="32" t="s">
        <v>1464</v>
      </c>
      <c r="C1618" s="32" t="s">
        <v>49</v>
      </c>
      <c r="D1618" s="32" t="s">
        <v>2497</v>
      </c>
      <c r="E1618" s="32" t="s">
        <v>36</v>
      </c>
      <c r="F1618" s="32" t="str">
        <f t="shared" si="53"/>
        <v>Finance-Manager</v>
      </c>
      <c r="G1618" s="32" t="s">
        <v>43</v>
      </c>
      <c r="H1618" s="36">
        <v>45143.393807870372</v>
      </c>
      <c r="I1618" s="36">
        <v>45146.393807870372</v>
      </c>
      <c r="J1618" s="36">
        <f>I1618+AE1618</f>
        <v>45147.393807870372</v>
      </c>
      <c r="K1618" s="36">
        <f>J1618+AF1618</f>
        <v>45173.393807870372</v>
      </c>
      <c r="L1618" s="38" t="s">
        <v>46</v>
      </c>
      <c r="M1618" s="39">
        <v>45151.393807870372</v>
      </c>
      <c r="N1618" s="32" t="s">
        <v>20</v>
      </c>
      <c r="O1618" s="32"/>
      <c r="P1618" s="36">
        <v>45155.393807870372</v>
      </c>
      <c r="Q1618" s="32" t="s">
        <v>20</v>
      </c>
      <c r="R1618" s="36">
        <v>45153.393807870372</v>
      </c>
      <c r="S1618" s="36">
        <v>45155.393807870372</v>
      </c>
      <c r="T1618" s="36">
        <v>45154.393807870372</v>
      </c>
      <c r="U1618" s="36">
        <v>45163.393807870372</v>
      </c>
      <c r="V1618" s="41">
        <v>1</v>
      </c>
      <c r="W1618" s="36">
        <v>45165.393807870372</v>
      </c>
      <c r="X1618" s="36">
        <v>45168.393807870372</v>
      </c>
      <c r="Y1618" s="36">
        <v>45169.393807870372</v>
      </c>
      <c r="Z1618" s="32"/>
      <c r="AA1618" s="32"/>
      <c r="AB1618" s="5">
        <v>45180.393807870372</v>
      </c>
      <c r="AC1618" s="38">
        <f>ABS(M1618-J1618)</f>
        <v>4</v>
      </c>
      <c r="AD1618" s="37">
        <f>U1618-H1618</f>
        <v>20</v>
      </c>
      <c r="AE1618" s="37">
        <v>1</v>
      </c>
      <c r="AF1618" s="37">
        <v>26</v>
      </c>
      <c r="AG1618" s="32">
        <v>175</v>
      </c>
      <c r="AH1618" s="41">
        <f>W1618-U1618</f>
        <v>2</v>
      </c>
      <c r="AI1618" s="42">
        <f>U1618-M1618</f>
        <v>12</v>
      </c>
      <c r="AJ1618" s="37">
        <f>I1618-H1618</f>
        <v>3</v>
      </c>
      <c r="AK1618">
        <f>AB1618-U1618</f>
        <v>17</v>
      </c>
      <c r="AL1618" s="11">
        <f>Y1618-X1618</f>
        <v>1</v>
      </c>
    </row>
    <row r="1619" spans="1:38" x14ac:dyDescent="0.35">
      <c r="A1619" s="32">
        <v>2083</v>
      </c>
      <c r="B1619" s="32" t="s">
        <v>1989</v>
      </c>
      <c r="C1619" s="32" t="s">
        <v>49</v>
      </c>
      <c r="D1619" s="32" t="s">
        <v>2497</v>
      </c>
      <c r="E1619" s="32" t="s">
        <v>36</v>
      </c>
      <c r="F1619" s="32" t="str">
        <f t="shared" si="53"/>
        <v>Finance-Manager</v>
      </c>
      <c r="G1619" s="32" t="s">
        <v>43</v>
      </c>
      <c r="H1619" s="36">
        <v>44837.879004629627</v>
      </c>
      <c r="I1619" s="36">
        <v>44840.879004629627</v>
      </c>
      <c r="J1619" s="36">
        <f>I1619+AE1619</f>
        <v>44841.879004629627</v>
      </c>
      <c r="K1619" s="36">
        <f>J1619+AF1619</f>
        <v>44852.879004629627</v>
      </c>
      <c r="L1619" s="38" t="s">
        <v>46</v>
      </c>
      <c r="M1619" s="39">
        <v>44845.879004629627</v>
      </c>
      <c r="N1619" s="32" t="s">
        <v>48</v>
      </c>
      <c r="O1619" s="32" t="s">
        <v>25</v>
      </c>
      <c r="P1619" s="36"/>
      <c r="Q1619" s="32"/>
      <c r="R1619" s="32"/>
      <c r="S1619" s="32"/>
      <c r="T1619" s="36">
        <v>44848.879004629627</v>
      </c>
      <c r="U1619" s="32"/>
      <c r="V1619" s="32">
        <v>0</v>
      </c>
      <c r="W1619" s="32"/>
      <c r="X1619" s="32"/>
      <c r="Y1619" s="32"/>
      <c r="Z1619" s="32"/>
      <c r="AA1619" s="32" t="s">
        <v>30</v>
      </c>
      <c r="AC1619" s="38">
        <f>ABS(M1619-J1619)</f>
        <v>4</v>
      </c>
      <c r="AD1619" s="40"/>
      <c r="AE1619" s="37">
        <v>1</v>
      </c>
      <c r="AF1619" s="37">
        <v>11</v>
      </c>
      <c r="AG1619" s="32"/>
      <c r="AH1619" s="32"/>
      <c r="AI1619" s="32"/>
      <c r="AJ1619" s="37">
        <f>I1619-H1619</f>
        <v>3</v>
      </c>
    </row>
    <row r="1620" spans="1:38" x14ac:dyDescent="0.35">
      <c r="A1620" s="32">
        <v>2030</v>
      </c>
      <c r="B1620" s="32" t="s">
        <v>1250</v>
      </c>
      <c r="C1620" s="32" t="s">
        <v>49</v>
      </c>
      <c r="D1620" s="32" t="s">
        <v>2497</v>
      </c>
      <c r="E1620" s="32" t="s">
        <v>36</v>
      </c>
      <c r="F1620" s="32" t="str">
        <f t="shared" si="53"/>
        <v>Finance-Manager</v>
      </c>
      <c r="G1620" s="32" t="s">
        <v>43</v>
      </c>
      <c r="H1620" s="36">
        <v>44783.679872685185</v>
      </c>
      <c r="I1620" s="36">
        <v>44787.679872685185</v>
      </c>
      <c r="J1620" s="36">
        <f>I1620+AE1620</f>
        <v>44790.679872685185</v>
      </c>
      <c r="K1620" s="36">
        <f>J1620+AF1620</f>
        <v>44813.679872685185</v>
      </c>
      <c r="L1620" s="38" t="s">
        <v>47</v>
      </c>
      <c r="M1620" s="39"/>
      <c r="N1620" s="32"/>
      <c r="O1620" s="32"/>
      <c r="P1620" s="36"/>
      <c r="Q1620" s="32"/>
      <c r="R1620" s="32"/>
      <c r="S1620" s="32"/>
      <c r="T1620" s="36"/>
      <c r="U1620" s="32"/>
      <c r="V1620" s="32">
        <v>0</v>
      </c>
      <c r="W1620" s="32"/>
      <c r="X1620" s="32"/>
      <c r="Y1620" s="32"/>
      <c r="Z1620" s="32"/>
      <c r="AA1620" s="32"/>
      <c r="AC1620" s="38"/>
      <c r="AD1620" s="40"/>
      <c r="AE1620" s="37">
        <v>3</v>
      </c>
      <c r="AF1620" s="37">
        <v>23</v>
      </c>
      <c r="AG1620" s="32"/>
      <c r="AH1620" s="32"/>
      <c r="AI1620" s="32"/>
      <c r="AJ1620" s="37">
        <f>I1620-H1620</f>
        <v>4</v>
      </c>
    </row>
    <row r="1621" spans="1:38" x14ac:dyDescent="0.35">
      <c r="A1621" s="32">
        <v>2021</v>
      </c>
      <c r="B1621" s="32" t="s">
        <v>1099</v>
      </c>
      <c r="C1621" s="32" t="s">
        <v>49</v>
      </c>
      <c r="D1621" s="32" t="s">
        <v>2497</v>
      </c>
      <c r="E1621" s="32" t="s">
        <v>36</v>
      </c>
      <c r="F1621" s="32" t="str">
        <f t="shared" si="53"/>
        <v>Finance-Manager</v>
      </c>
      <c r="G1621" s="32" t="s">
        <v>43</v>
      </c>
      <c r="H1621" s="36">
        <v>44785.679872685185</v>
      </c>
      <c r="I1621" s="36">
        <v>44788.679872685185</v>
      </c>
      <c r="J1621" s="36">
        <f>I1621+AE1621</f>
        <v>44790.679872685185</v>
      </c>
      <c r="K1621" s="36">
        <f>J1621+AF1621</f>
        <v>44796.679872685185</v>
      </c>
      <c r="L1621" s="38" t="s">
        <v>47</v>
      </c>
      <c r="M1621" s="39"/>
      <c r="N1621" s="32"/>
      <c r="O1621" s="32"/>
      <c r="P1621" s="36"/>
      <c r="Q1621" s="32"/>
      <c r="R1621" s="32"/>
      <c r="S1621" s="32"/>
      <c r="T1621" s="36"/>
      <c r="U1621" s="32"/>
      <c r="V1621" s="32">
        <v>0</v>
      </c>
      <c r="W1621" s="32"/>
      <c r="X1621" s="32"/>
      <c r="Y1621" s="32"/>
      <c r="Z1621" s="32"/>
      <c r="AA1621" s="32"/>
      <c r="AC1621" s="38"/>
      <c r="AD1621" s="40"/>
      <c r="AE1621" s="37">
        <v>2</v>
      </c>
      <c r="AF1621" s="37">
        <v>6</v>
      </c>
      <c r="AG1621" s="32"/>
      <c r="AH1621" s="32"/>
      <c r="AI1621" s="32"/>
      <c r="AJ1621" s="37">
        <f>I1621-H1621</f>
        <v>3</v>
      </c>
    </row>
    <row r="1622" spans="1:38" x14ac:dyDescent="0.35">
      <c r="A1622" s="32">
        <v>1996</v>
      </c>
      <c r="B1622" s="32" t="s">
        <v>2289</v>
      </c>
      <c r="C1622" s="32" t="s">
        <v>49</v>
      </c>
      <c r="D1622" s="32" t="s">
        <v>2497</v>
      </c>
      <c r="E1622" s="32" t="s">
        <v>36</v>
      </c>
      <c r="F1622" s="32" t="str">
        <f t="shared" si="53"/>
        <v>Finance-Manager</v>
      </c>
      <c r="G1622" s="32" t="s">
        <v>43</v>
      </c>
      <c r="H1622" s="36">
        <v>45015.653923611113</v>
      </c>
      <c r="I1622" s="36">
        <v>45018.653923611113</v>
      </c>
      <c r="J1622" s="36">
        <f>I1622+AE1622</f>
        <v>45021.653923611113</v>
      </c>
      <c r="K1622" s="36">
        <f>J1622+AF1622</f>
        <v>45035.653923611113</v>
      </c>
      <c r="L1622" s="38" t="s">
        <v>46</v>
      </c>
      <c r="M1622" s="39">
        <v>45026.653923611113</v>
      </c>
      <c r="N1622" s="32" t="s">
        <v>48</v>
      </c>
      <c r="O1622" s="32" t="s">
        <v>25</v>
      </c>
      <c r="P1622" s="36"/>
      <c r="Q1622" s="32"/>
      <c r="R1622" s="32"/>
      <c r="S1622" s="32"/>
      <c r="T1622" s="36">
        <v>45029.653923611113</v>
      </c>
      <c r="U1622" s="32"/>
      <c r="V1622" s="32">
        <v>0</v>
      </c>
      <c r="W1622" s="32"/>
      <c r="X1622" s="32"/>
      <c r="Y1622" s="32"/>
      <c r="Z1622" s="32"/>
      <c r="AA1622" s="32" t="s">
        <v>31</v>
      </c>
      <c r="AC1622" s="38">
        <f>ABS(M1622-J1622)</f>
        <v>5</v>
      </c>
      <c r="AD1622" s="40"/>
      <c r="AE1622" s="37">
        <v>3</v>
      </c>
      <c r="AF1622" s="37">
        <v>14</v>
      </c>
      <c r="AG1622" s="32"/>
      <c r="AH1622" s="32"/>
      <c r="AI1622" s="32"/>
      <c r="AJ1622" s="37">
        <f>I1622-H1622</f>
        <v>3</v>
      </c>
    </row>
    <row r="1623" spans="1:38" x14ac:dyDescent="0.35">
      <c r="A1623" s="32">
        <v>1889</v>
      </c>
      <c r="B1623" s="32" t="s">
        <v>1205</v>
      </c>
      <c r="C1623" s="32" t="s">
        <v>49</v>
      </c>
      <c r="D1623" s="32" t="s">
        <v>2497</v>
      </c>
      <c r="E1623" s="32" t="s">
        <v>36</v>
      </c>
      <c r="F1623" s="32" t="str">
        <f t="shared" si="53"/>
        <v>Finance-Manager</v>
      </c>
      <c r="G1623" s="32" t="s">
        <v>43</v>
      </c>
      <c r="H1623" s="36">
        <v>44841.425185185188</v>
      </c>
      <c r="I1623" s="36">
        <v>44844.425185185188</v>
      </c>
      <c r="J1623" s="36">
        <f>I1623+AE1623</f>
        <v>44848.425185185188</v>
      </c>
      <c r="K1623" s="36">
        <f>J1623+AF1623</f>
        <v>44873.425185185188</v>
      </c>
      <c r="L1623" s="38" t="s">
        <v>47</v>
      </c>
      <c r="M1623" s="39"/>
      <c r="N1623" s="32"/>
      <c r="O1623" s="32"/>
      <c r="P1623" s="36"/>
      <c r="Q1623" s="32"/>
      <c r="R1623" s="32"/>
      <c r="S1623" s="32"/>
      <c r="T1623" s="36"/>
      <c r="U1623" s="32"/>
      <c r="V1623" s="32">
        <v>0</v>
      </c>
      <c r="W1623" s="32"/>
      <c r="X1623" s="32"/>
      <c r="Y1623" s="32"/>
      <c r="Z1623" s="32"/>
      <c r="AA1623" s="32"/>
      <c r="AC1623" s="38"/>
      <c r="AD1623" s="40"/>
      <c r="AE1623" s="37">
        <v>4</v>
      </c>
      <c r="AF1623" s="37">
        <v>25</v>
      </c>
      <c r="AG1623" s="32"/>
      <c r="AH1623" s="32"/>
      <c r="AI1623" s="32"/>
      <c r="AJ1623" s="37">
        <f>I1623-H1623</f>
        <v>3</v>
      </c>
    </row>
    <row r="1624" spans="1:38" x14ac:dyDescent="0.35">
      <c r="A1624" s="32">
        <v>1887</v>
      </c>
      <c r="B1624" s="32" t="s">
        <v>1643</v>
      </c>
      <c r="C1624" s="32" t="s">
        <v>49</v>
      </c>
      <c r="D1624" s="32" t="s">
        <v>2497</v>
      </c>
      <c r="E1624" s="32" t="s">
        <v>36</v>
      </c>
      <c r="F1624" s="32" t="str">
        <f t="shared" si="53"/>
        <v>Finance-Manager</v>
      </c>
      <c r="G1624" s="32" t="s">
        <v>43</v>
      </c>
      <c r="H1624" s="36">
        <v>44841.425185185188</v>
      </c>
      <c r="I1624" s="36">
        <v>44844.425185185188</v>
      </c>
      <c r="J1624" s="36">
        <f>I1624+AE1624</f>
        <v>44848.425185185188</v>
      </c>
      <c r="K1624" s="36">
        <f>J1624+AF1624</f>
        <v>44872.425185185188</v>
      </c>
      <c r="L1624" s="38" t="s">
        <v>46</v>
      </c>
      <c r="M1624" s="39">
        <v>44856.425185185188</v>
      </c>
      <c r="N1624" s="32" t="s">
        <v>21</v>
      </c>
      <c r="O1624" s="32"/>
      <c r="P1624" s="36">
        <v>44863.425185185188</v>
      </c>
      <c r="Q1624" s="32" t="s">
        <v>21</v>
      </c>
      <c r="R1624" s="32"/>
      <c r="S1624" s="32"/>
      <c r="T1624" s="36">
        <v>44859.425185185188</v>
      </c>
      <c r="U1624" s="32"/>
      <c r="V1624" s="32">
        <v>0</v>
      </c>
      <c r="W1624" s="32"/>
      <c r="X1624" s="32"/>
      <c r="Y1624" s="32"/>
      <c r="Z1624" s="32"/>
      <c r="AA1624" s="32"/>
      <c r="AC1624" s="38">
        <f>ABS(M1624-J1624)</f>
        <v>8</v>
      </c>
      <c r="AD1624" s="40"/>
      <c r="AE1624" s="37">
        <v>4</v>
      </c>
      <c r="AF1624" s="37">
        <v>24</v>
      </c>
      <c r="AG1624" s="32"/>
      <c r="AH1624" s="32"/>
      <c r="AI1624" s="32"/>
      <c r="AJ1624" s="37">
        <f>I1624-H1624</f>
        <v>3</v>
      </c>
    </row>
    <row r="1625" spans="1:38" x14ac:dyDescent="0.35">
      <c r="A1625" s="32">
        <v>1886</v>
      </c>
      <c r="B1625" s="32" t="s">
        <v>2066</v>
      </c>
      <c r="C1625" s="32" t="s">
        <v>49</v>
      </c>
      <c r="D1625" s="32" t="s">
        <v>2497</v>
      </c>
      <c r="E1625" s="32" t="s">
        <v>36</v>
      </c>
      <c r="F1625" s="32" t="str">
        <f t="shared" si="53"/>
        <v>Finance-Manager</v>
      </c>
      <c r="G1625" s="32" t="s">
        <v>43</v>
      </c>
      <c r="H1625" s="36">
        <v>44841.425185185188</v>
      </c>
      <c r="I1625" s="36">
        <v>44842.425185185188</v>
      </c>
      <c r="J1625" s="36">
        <f>I1625+AE1625</f>
        <v>44848.425185185188</v>
      </c>
      <c r="K1625" s="36">
        <f>J1625+AF1625</f>
        <v>44868.425185185188</v>
      </c>
      <c r="L1625" s="38" t="s">
        <v>46</v>
      </c>
      <c r="M1625" s="39">
        <v>44863.425185185188</v>
      </c>
      <c r="N1625" s="32" t="s">
        <v>48</v>
      </c>
      <c r="O1625" s="32" t="s">
        <v>26</v>
      </c>
      <c r="P1625" s="36"/>
      <c r="Q1625" s="32"/>
      <c r="R1625" s="32"/>
      <c r="S1625" s="32"/>
      <c r="T1625" s="36"/>
      <c r="U1625" s="32"/>
      <c r="V1625" s="32">
        <v>0</v>
      </c>
      <c r="W1625" s="32"/>
      <c r="X1625" s="32"/>
      <c r="Y1625" s="32"/>
      <c r="Z1625" s="32"/>
      <c r="AA1625" s="32" t="s">
        <v>30</v>
      </c>
      <c r="AC1625" s="38">
        <f>ABS(M1625-J1625)</f>
        <v>15</v>
      </c>
      <c r="AD1625" s="40"/>
      <c r="AE1625" s="37">
        <v>6</v>
      </c>
      <c r="AF1625" s="37">
        <v>20</v>
      </c>
      <c r="AG1625" s="32"/>
      <c r="AH1625" s="32"/>
      <c r="AI1625" s="32"/>
      <c r="AJ1625" s="37">
        <f>I1625-H1625</f>
        <v>1</v>
      </c>
    </row>
    <row r="1626" spans="1:38" x14ac:dyDescent="0.35">
      <c r="A1626" s="32">
        <v>1885</v>
      </c>
      <c r="B1626" s="32" t="s">
        <v>1150</v>
      </c>
      <c r="C1626" s="32" t="s">
        <v>49</v>
      </c>
      <c r="D1626" s="32" t="s">
        <v>2497</v>
      </c>
      <c r="E1626" s="32" t="s">
        <v>36</v>
      </c>
      <c r="F1626" s="32" t="str">
        <f t="shared" si="53"/>
        <v>Finance-Manager</v>
      </c>
      <c r="G1626" s="32" t="s">
        <v>43</v>
      </c>
      <c r="H1626" s="36">
        <v>44843.425185185188</v>
      </c>
      <c r="I1626" s="36">
        <v>44845.425185185188</v>
      </c>
      <c r="J1626" s="36">
        <f>I1626+AE1626</f>
        <v>44848.425185185188</v>
      </c>
      <c r="K1626" s="36">
        <f>J1626+AF1626</f>
        <v>44874.425185185188</v>
      </c>
      <c r="L1626" s="38" t="s">
        <v>47</v>
      </c>
      <c r="M1626" s="39"/>
      <c r="N1626" s="32"/>
      <c r="O1626" s="32"/>
      <c r="P1626" s="36"/>
      <c r="Q1626" s="32"/>
      <c r="R1626" s="32"/>
      <c r="S1626" s="32"/>
      <c r="T1626" s="36"/>
      <c r="U1626" s="32"/>
      <c r="V1626" s="32">
        <v>0</v>
      </c>
      <c r="W1626" s="32"/>
      <c r="X1626" s="32"/>
      <c r="Y1626" s="32"/>
      <c r="Z1626" s="32"/>
      <c r="AA1626" s="32"/>
      <c r="AC1626" s="38"/>
      <c r="AD1626" s="40"/>
      <c r="AE1626" s="37">
        <v>3</v>
      </c>
      <c r="AF1626" s="37">
        <v>26</v>
      </c>
      <c r="AG1626" s="32"/>
      <c r="AH1626" s="32"/>
      <c r="AI1626" s="32"/>
      <c r="AJ1626" s="37">
        <f>I1626-H1626</f>
        <v>2</v>
      </c>
    </row>
    <row r="1627" spans="1:38" x14ac:dyDescent="0.35">
      <c r="A1627" s="32">
        <v>1884</v>
      </c>
      <c r="B1627" s="32" t="s">
        <v>1420</v>
      </c>
      <c r="C1627" s="32" t="s">
        <v>49</v>
      </c>
      <c r="D1627" s="32" t="s">
        <v>2497</v>
      </c>
      <c r="E1627" s="32" t="s">
        <v>36</v>
      </c>
      <c r="F1627" s="32" t="str">
        <f t="shared" si="53"/>
        <v>Finance-Manager</v>
      </c>
      <c r="G1627" s="32" t="s">
        <v>43</v>
      </c>
      <c r="H1627" s="36">
        <v>44845.425185185188</v>
      </c>
      <c r="I1627" s="36">
        <v>44847.425185185188</v>
      </c>
      <c r="J1627" s="36">
        <f>I1627+AE1627</f>
        <v>44848.425185185188</v>
      </c>
      <c r="K1627" s="36">
        <f>J1627+AF1627</f>
        <v>44855.425185185188</v>
      </c>
      <c r="L1627" s="38" t="s">
        <v>46</v>
      </c>
      <c r="M1627" s="39">
        <v>44855.425185185188</v>
      </c>
      <c r="N1627" s="32" t="s">
        <v>20</v>
      </c>
      <c r="O1627" s="32"/>
      <c r="P1627" s="36">
        <v>44860.425185185188</v>
      </c>
      <c r="Q1627" s="32" t="s">
        <v>20</v>
      </c>
      <c r="R1627" s="36">
        <v>44856.425185185188</v>
      </c>
      <c r="S1627" s="36">
        <v>44860.425185185188</v>
      </c>
      <c r="T1627" s="36">
        <v>44858.425185185188</v>
      </c>
      <c r="U1627" s="36">
        <v>44859.425185185188</v>
      </c>
      <c r="V1627" s="41">
        <v>1</v>
      </c>
      <c r="W1627" s="36">
        <v>44862.425185185188</v>
      </c>
      <c r="X1627" s="36">
        <v>44863.425185185188</v>
      </c>
      <c r="Y1627" s="36">
        <v>44864.425185185188</v>
      </c>
      <c r="Z1627" s="32"/>
      <c r="AA1627" s="32"/>
      <c r="AB1627" s="5">
        <v>44874.425185185188</v>
      </c>
      <c r="AC1627" s="38">
        <f>ABS(M1627-J1627)</f>
        <v>7</v>
      </c>
      <c r="AD1627" s="37">
        <f>U1627-H1627</f>
        <v>14</v>
      </c>
      <c r="AE1627" s="37">
        <v>1</v>
      </c>
      <c r="AF1627" s="37">
        <v>7</v>
      </c>
      <c r="AG1627" s="32">
        <v>129</v>
      </c>
      <c r="AH1627" s="41">
        <f>W1627-U1627</f>
        <v>3</v>
      </c>
      <c r="AI1627" s="42">
        <f>U1627-M1627</f>
        <v>4</v>
      </c>
      <c r="AJ1627" s="37">
        <f>I1627-H1627</f>
        <v>2</v>
      </c>
      <c r="AK1627">
        <f>AB1627-U1627</f>
        <v>15</v>
      </c>
      <c r="AL1627" s="11">
        <f>Y1627-X1627</f>
        <v>1</v>
      </c>
    </row>
    <row r="1628" spans="1:38" x14ac:dyDescent="0.35">
      <c r="A1628" s="32">
        <v>1843</v>
      </c>
      <c r="B1628" s="32" t="s">
        <v>1758</v>
      </c>
      <c r="C1628" s="32" t="s">
        <v>49</v>
      </c>
      <c r="D1628" s="32" t="s">
        <v>2497</v>
      </c>
      <c r="E1628" s="32" t="s">
        <v>36</v>
      </c>
      <c r="F1628" s="32" t="str">
        <f t="shared" si="53"/>
        <v>Finance-Manager</v>
      </c>
      <c r="G1628" s="32" t="s">
        <v>43</v>
      </c>
      <c r="H1628" s="36">
        <v>44609.970185185186</v>
      </c>
      <c r="I1628" s="36">
        <v>44613.970185185186</v>
      </c>
      <c r="J1628" s="36">
        <f>I1628+AE1628</f>
        <v>44615.970185185186</v>
      </c>
      <c r="K1628" s="36">
        <f>J1628+AF1628</f>
        <v>44629.970185185186</v>
      </c>
      <c r="L1628" s="38" t="s">
        <v>46</v>
      </c>
      <c r="M1628" s="39">
        <v>44627.970185185186</v>
      </c>
      <c r="N1628" s="32" t="s">
        <v>22</v>
      </c>
      <c r="O1628" s="32"/>
      <c r="P1628" s="36">
        <v>44632.970185185186</v>
      </c>
      <c r="Q1628" s="32" t="s">
        <v>22</v>
      </c>
      <c r="R1628" s="32"/>
      <c r="S1628" s="32"/>
      <c r="T1628" s="36">
        <v>44628.970185185186</v>
      </c>
      <c r="U1628" s="32"/>
      <c r="V1628" s="32">
        <v>0</v>
      </c>
      <c r="W1628" s="32"/>
      <c r="X1628" s="32"/>
      <c r="Y1628" s="32"/>
      <c r="Z1628" s="32"/>
      <c r="AA1628" s="32"/>
      <c r="AC1628" s="38">
        <f>ABS(M1628-J1628)</f>
        <v>12</v>
      </c>
      <c r="AD1628" s="40"/>
      <c r="AE1628" s="37">
        <v>2</v>
      </c>
      <c r="AF1628" s="37">
        <v>14</v>
      </c>
      <c r="AG1628" s="32"/>
      <c r="AH1628" s="32"/>
      <c r="AI1628" s="32"/>
      <c r="AJ1628" s="37">
        <f>I1628-H1628</f>
        <v>4</v>
      </c>
    </row>
    <row r="1629" spans="1:38" x14ac:dyDescent="0.35">
      <c r="A1629" s="32">
        <v>1842</v>
      </c>
      <c r="B1629" s="32" t="s">
        <v>2448</v>
      </c>
      <c r="C1629" s="32" t="s">
        <v>49</v>
      </c>
      <c r="D1629" s="32" t="s">
        <v>2497</v>
      </c>
      <c r="E1629" s="32" t="s">
        <v>36</v>
      </c>
      <c r="F1629" s="32" t="str">
        <f t="shared" si="53"/>
        <v>Finance-Manager</v>
      </c>
      <c r="G1629" s="32" t="s">
        <v>43</v>
      </c>
      <c r="H1629" s="36">
        <v>44610.970185185186</v>
      </c>
      <c r="I1629" s="36">
        <v>44614.970185185186</v>
      </c>
      <c r="J1629" s="36">
        <f>I1629+AE1629</f>
        <v>44615.970185185186</v>
      </c>
      <c r="K1629" s="36">
        <f>J1629+AF1629</f>
        <v>44620.970185185186</v>
      </c>
      <c r="L1629" s="38" t="s">
        <v>46</v>
      </c>
      <c r="M1629" s="39">
        <v>44627.970185185186</v>
      </c>
      <c r="N1629" s="32" t="s">
        <v>48</v>
      </c>
      <c r="O1629" s="32" t="s">
        <v>24</v>
      </c>
      <c r="P1629" s="36"/>
      <c r="Q1629" s="32"/>
      <c r="R1629" s="32"/>
      <c r="S1629" s="32"/>
      <c r="T1629" s="36"/>
      <c r="U1629" s="32"/>
      <c r="V1629" s="32">
        <v>0</v>
      </c>
      <c r="W1629" s="32"/>
      <c r="X1629" s="32"/>
      <c r="Y1629" s="32"/>
      <c r="Z1629" s="32"/>
      <c r="AA1629" s="32" t="s">
        <v>31</v>
      </c>
      <c r="AC1629" s="38">
        <f>ABS(M1629-J1629)</f>
        <v>12</v>
      </c>
      <c r="AD1629" s="40"/>
      <c r="AE1629" s="37">
        <v>1</v>
      </c>
      <c r="AF1629" s="37">
        <v>5</v>
      </c>
      <c r="AG1629" s="32"/>
      <c r="AH1629" s="32"/>
      <c r="AI1629" s="32"/>
      <c r="AJ1629" s="37">
        <f>I1629-H1629</f>
        <v>4</v>
      </c>
    </row>
    <row r="1630" spans="1:38" x14ac:dyDescent="0.35">
      <c r="A1630" s="32">
        <v>1828</v>
      </c>
      <c r="B1630" s="32" t="s">
        <v>1734</v>
      </c>
      <c r="C1630" s="32" t="s">
        <v>49</v>
      </c>
      <c r="D1630" s="32" t="s">
        <v>2497</v>
      </c>
      <c r="E1630" s="32" t="s">
        <v>36</v>
      </c>
      <c r="F1630" s="32" t="str">
        <f t="shared" si="53"/>
        <v>Finance-Manager</v>
      </c>
      <c r="G1630" s="32" t="s">
        <v>43</v>
      </c>
      <c r="H1630" s="36">
        <v>44662.459594907406</v>
      </c>
      <c r="I1630" s="36">
        <v>44664.459594907406</v>
      </c>
      <c r="J1630" s="36">
        <f>I1630+AE1630</f>
        <v>44668.459594907406</v>
      </c>
      <c r="K1630" s="36">
        <f>J1630+AF1630</f>
        <v>44696.459594907406</v>
      </c>
      <c r="L1630" s="38" t="s">
        <v>46</v>
      </c>
      <c r="M1630" s="39">
        <v>44683.459594907406</v>
      </c>
      <c r="N1630" s="32" t="s">
        <v>22</v>
      </c>
      <c r="O1630" s="32"/>
      <c r="P1630" s="36">
        <v>44689.459594907406</v>
      </c>
      <c r="Q1630" s="32" t="s">
        <v>22</v>
      </c>
      <c r="R1630" s="32"/>
      <c r="S1630" s="32"/>
      <c r="T1630" s="36">
        <v>44685.459594907406</v>
      </c>
      <c r="U1630" s="32"/>
      <c r="V1630" s="32">
        <v>0</v>
      </c>
      <c r="W1630" s="32"/>
      <c r="X1630" s="32"/>
      <c r="Y1630" s="32"/>
      <c r="Z1630" s="32"/>
      <c r="AA1630" s="32"/>
      <c r="AC1630" s="38">
        <f>ABS(M1630-J1630)</f>
        <v>15</v>
      </c>
      <c r="AD1630" s="40"/>
      <c r="AE1630" s="37">
        <v>4</v>
      </c>
      <c r="AF1630" s="37">
        <v>28</v>
      </c>
      <c r="AG1630" s="32"/>
      <c r="AH1630" s="32"/>
      <c r="AI1630" s="32"/>
      <c r="AJ1630" s="37">
        <f>I1630-H1630</f>
        <v>2</v>
      </c>
    </row>
    <row r="1631" spans="1:38" x14ac:dyDescent="0.35">
      <c r="A1631" s="32">
        <v>1827</v>
      </c>
      <c r="B1631" s="32" t="s">
        <v>1301</v>
      </c>
      <c r="C1631" s="32" t="s">
        <v>49</v>
      </c>
      <c r="D1631" s="32" t="s">
        <v>2497</v>
      </c>
      <c r="E1631" s="32" t="s">
        <v>36</v>
      </c>
      <c r="F1631" s="32" t="str">
        <f t="shared" si="53"/>
        <v>Finance-Manager</v>
      </c>
      <c r="G1631" s="32" t="s">
        <v>43</v>
      </c>
      <c r="H1631" s="36">
        <v>44660.459594907406</v>
      </c>
      <c r="I1631" s="36">
        <v>44662.459594907406</v>
      </c>
      <c r="J1631" s="36">
        <f>I1631+AE1631</f>
        <v>44668.459594907406</v>
      </c>
      <c r="K1631" s="36">
        <f>J1631+AF1631</f>
        <v>44681.459594907406</v>
      </c>
      <c r="L1631" s="38" t="s">
        <v>46</v>
      </c>
      <c r="M1631" s="39">
        <v>44672.459594907406</v>
      </c>
      <c r="N1631" s="32" t="s">
        <v>20</v>
      </c>
      <c r="O1631" s="32"/>
      <c r="P1631" s="36">
        <v>44677.459594907406</v>
      </c>
      <c r="Q1631" s="32" t="s">
        <v>20</v>
      </c>
      <c r="R1631" s="36">
        <v>44674.459594907406</v>
      </c>
      <c r="S1631" s="36">
        <v>44677.459594907406</v>
      </c>
      <c r="T1631" s="36">
        <v>44673.459594907406</v>
      </c>
      <c r="U1631" s="36">
        <v>44681.459594907406</v>
      </c>
      <c r="V1631" s="41">
        <v>1</v>
      </c>
      <c r="W1631" s="36">
        <v>44685.459594907406</v>
      </c>
      <c r="X1631" s="36">
        <v>44687.459594907406</v>
      </c>
      <c r="Y1631" s="36">
        <v>44688.459594907406</v>
      </c>
      <c r="Z1631" s="32"/>
      <c r="AA1631" s="32"/>
      <c r="AB1631" s="5">
        <v>44701.459594907406</v>
      </c>
      <c r="AC1631" s="38">
        <f>ABS(M1631-J1631)</f>
        <v>4</v>
      </c>
      <c r="AD1631" s="37">
        <f>U1631-H1631</f>
        <v>21</v>
      </c>
      <c r="AE1631" s="37">
        <v>6</v>
      </c>
      <c r="AF1631" s="37">
        <v>13</v>
      </c>
      <c r="AG1631" s="32">
        <v>126</v>
      </c>
      <c r="AH1631" s="41">
        <f>W1631-U1631</f>
        <v>4</v>
      </c>
      <c r="AI1631" s="42">
        <f>U1631-M1631</f>
        <v>9</v>
      </c>
      <c r="AJ1631" s="37">
        <f>I1631-H1631</f>
        <v>2</v>
      </c>
      <c r="AK1631">
        <f>AB1631-U1631</f>
        <v>20</v>
      </c>
      <c r="AL1631" s="11">
        <f>Y1631-X1631</f>
        <v>1</v>
      </c>
    </row>
    <row r="1632" spans="1:38" x14ac:dyDescent="0.35">
      <c r="A1632" s="32">
        <v>1825</v>
      </c>
      <c r="B1632" s="32" t="s">
        <v>1815</v>
      </c>
      <c r="C1632" s="32" t="s">
        <v>49</v>
      </c>
      <c r="D1632" s="32" t="s">
        <v>2497</v>
      </c>
      <c r="E1632" s="32" t="s">
        <v>36</v>
      </c>
      <c r="F1632" s="32" t="str">
        <f t="shared" si="53"/>
        <v>Finance-Manager</v>
      </c>
      <c r="G1632" s="32" t="s">
        <v>43</v>
      </c>
      <c r="H1632" s="36">
        <v>44662.459594907406</v>
      </c>
      <c r="I1632" s="36">
        <v>44665.459594907406</v>
      </c>
      <c r="J1632" s="36">
        <f>I1632+AE1632</f>
        <v>44668.459594907406</v>
      </c>
      <c r="K1632" s="36">
        <f>J1632+AF1632</f>
        <v>44688.459594907406</v>
      </c>
      <c r="L1632" s="38" t="s">
        <v>46</v>
      </c>
      <c r="M1632" s="39">
        <v>44673.459594907406</v>
      </c>
      <c r="N1632" s="32" t="s">
        <v>48</v>
      </c>
      <c r="O1632" s="32" t="s">
        <v>28</v>
      </c>
      <c r="P1632" s="36"/>
      <c r="Q1632" s="32"/>
      <c r="R1632" s="32"/>
      <c r="S1632" s="32"/>
      <c r="T1632" s="36"/>
      <c r="U1632" s="32"/>
      <c r="V1632" s="32">
        <v>0</v>
      </c>
      <c r="W1632" s="32"/>
      <c r="X1632" s="32"/>
      <c r="Y1632" s="32"/>
      <c r="Z1632" s="32"/>
      <c r="AA1632" s="32" t="s">
        <v>30</v>
      </c>
      <c r="AC1632" s="38">
        <f>ABS(M1632-J1632)</f>
        <v>5</v>
      </c>
      <c r="AD1632" s="40"/>
      <c r="AE1632" s="37">
        <v>3</v>
      </c>
      <c r="AF1632" s="37">
        <v>20</v>
      </c>
      <c r="AG1632" s="32"/>
      <c r="AH1632" s="32"/>
      <c r="AI1632" s="32"/>
      <c r="AJ1632" s="37">
        <f>I1632-H1632</f>
        <v>3</v>
      </c>
    </row>
    <row r="1633" spans="1:38" x14ac:dyDescent="0.35">
      <c r="A1633" s="32">
        <v>1824</v>
      </c>
      <c r="B1633" s="32" t="s">
        <v>1929</v>
      </c>
      <c r="C1633" s="32" t="s">
        <v>49</v>
      </c>
      <c r="D1633" s="32" t="s">
        <v>2497</v>
      </c>
      <c r="E1633" s="32" t="s">
        <v>36</v>
      </c>
      <c r="F1633" s="32" t="str">
        <f t="shared" si="53"/>
        <v>Finance-Manager</v>
      </c>
      <c r="G1633" s="32" t="s">
        <v>43</v>
      </c>
      <c r="H1633" s="36">
        <v>44663.459594907406</v>
      </c>
      <c r="I1633" s="36">
        <v>44666.459594907406</v>
      </c>
      <c r="J1633" s="36">
        <f>I1633+AE1633</f>
        <v>44668.459594907406</v>
      </c>
      <c r="K1633" s="36">
        <f>J1633+AF1633</f>
        <v>44683.459594907406</v>
      </c>
      <c r="L1633" s="38" t="s">
        <v>46</v>
      </c>
      <c r="M1633" s="39">
        <v>44673.459594907406</v>
      </c>
      <c r="N1633" s="32" t="s">
        <v>48</v>
      </c>
      <c r="O1633" s="32" t="s">
        <v>28</v>
      </c>
      <c r="P1633" s="36"/>
      <c r="Q1633" s="32"/>
      <c r="R1633" s="32"/>
      <c r="S1633" s="32"/>
      <c r="T1633" s="36"/>
      <c r="U1633" s="32"/>
      <c r="V1633" s="32">
        <v>0</v>
      </c>
      <c r="W1633" s="32"/>
      <c r="X1633" s="32"/>
      <c r="Y1633" s="32"/>
      <c r="Z1633" s="32"/>
      <c r="AA1633" s="32" t="s">
        <v>30</v>
      </c>
      <c r="AC1633" s="38">
        <f>ABS(M1633-J1633)</f>
        <v>5</v>
      </c>
      <c r="AD1633" s="40"/>
      <c r="AE1633" s="37">
        <v>2</v>
      </c>
      <c r="AF1633" s="37">
        <v>15</v>
      </c>
      <c r="AG1633" s="32"/>
      <c r="AH1633" s="32"/>
      <c r="AI1633" s="32"/>
      <c r="AJ1633" s="37">
        <f>I1633-H1633</f>
        <v>3</v>
      </c>
    </row>
    <row r="1634" spans="1:38" x14ac:dyDescent="0.35">
      <c r="A1634" s="32">
        <v>1755</v>
      </c>
      <c r="B1634" s="32" t="s">
        <v>2376</v>
      </c>
      <c r="C1634" s="32" t="s">
        <v>49</v>
      </c>
      <c r="D1634" s="32" t="s">
        <v>2497</v>
      </c>
      <c r="E1634" s="32" t="s">
        <v>36</v>
      </c>
      <c r="F1634" s="32" t="str">
        <f t="shared" si="53"/>
        <v>Finance-Manager</v>
      </c>
      <c r="G1634" s="32" t="s">
        <v>43</v>
      </c>
      <c r="H1634" s="36">
        <v>44709.645821759259</v>
      </c>
      <c r="I1634" s="36">
        <v>44712.645821759259</v>
      </c>
      <c r="J1634" s="36">
        <f>I1634+AE1634</f>
        <v>44718.645821759259</v>
      </c>
      <c r="K1634" s="36">
        <f>J1634+AF1634</f>
        <v>44742.645821759259</v>
      </c>
      <c r="L1634" s="38" t="s">
        <v>46</v>
      </c>
      <c r="M1634" s="39">
        <v>44730.645821759259</v>
      </c>
      <c r="N1634" s="32" t="s">
        <v>48</v>
      </c>
      <c r="O1634" s="32" t="s">
        <v>26</v>
      </c>
      <c r="P1634" s="36"/>
      <c r="Q1634" s="32"/>
      <c r="R1634" s="32"/>
      <c r="S1634" s="32"/>
      <c r="T1634" s="36">
        <v>44734.645821759259</v>
      </c>
      <c r="U1634" s="32"/>
      <c r="V1634" s="32">
        <v>0</v>
      </c>
      <c r="W1634" s="32"/>
      <c r="X1634" s="32"/>
      <c r="Y1634" s="32"/>
      <c r="Z1634" s="32"/>
      <c r="AA1634" s="32" t="s">
        <v>31</v>
      </c>
      <c r="AC1634" s="38">
        <f>ABS(M1634-J1634)</f>
        <v>12</v>
      </c>
      <c r="AD1634" s="40"/>
      <c r="AE1634" s="37">
        <v>6</v>
      </c>
      <c r="AF1634" s="37">
        <v>24</v>
      </c>
      <c r="AG1634" s="32"/>
      <c r="AH1634" s="32"/>
      <c r="AI1634" s="32"/>
      <c r="AJ1634" s="37">
        <f>I1634-H1634</f>
        <v>3</v>
      </c>
    </row>
    <row r="1635" spans="1:38" x14ac:dyDescent="0.35">
      <c r="A1635" s="32">
        <v>1753</v>
      </c>
      <c r="B1635" s="32" t="s">
        <v>1927</v>
      </c>
      <c r="C1635" s="32" t="s">
        <v>49</v>
      </c>
      <c r="D1635" s="32" t="s">
        <v>2497</v>
      </c>
      <c r="E1635" s="32" t="s">
        <v>36</v>
      </c>
      <c r="F1635" s="32" t="str">
        <f t="shared" si="53"/>
        <v>Finance-Manager</v>
      </c>
      <c r="G1635" s="32" t="s">
        <v>43</v>
      </c>
      <c r="H1635" s="36">
        <v>44714.645821759259</v>
      </c>
      <c r="I1635" s="36">
        <v>44717.645821759259</v>
      </c>
      <c r="J1635" s="36">
        <f>I1635+AE1635</f>
        <v>44718.645821759259</v>
      </c>
      <c r="K1635" s="36">
        <f>J1635+AF1635</f>
        <v>44728.645821759259</v>
      </c>
      <c r="L1635" s="38" t="s">
        <v>46</v>
      </c>
      <c r="M1635" s="39">
        <v>44723.645821759259</v>
      </c>
      <c r="N1635" s="32" t="s">
        <v>48</v>
      </c>
      <c r="O1635" s="32" t="s">
        <v>25</v>
      </c>
      <c r="P1635" s="36"/>
      <c r="Q1635" s="32"/>
      <c r="R1635" s="32"/>
      <c r="S1635" s="32"/>
      <c r="T1635" s="36"/>
      <c r="U1635" s="32"/>
      <c r="V1635" s="32">
        <v>0</v>
      </c>
      <c r="W1635" s="32"/>
      <c r="X1635" s="32"/>
      <c r="Y1635" s="32"/>
      <c r="Z1635" s="32"/>
      <c r="AA1635" s="32" t="s">
        <v>30</v>
      </c>
      <c r="AC1635" s="38">
        <f>ABS(M1635-J1635)</f>
        <v>5</v>
      </c>
      <c r="AD1635" s="40"/>
      <c r="AE1635" s="37">
        <v>1</v>
      </c>
      <c r="AF1635" s="37">
        <v>10</v>
      </c>
      <c r="AG1635" s="32"/>
      <c r="AH1635" s="32"/>
      <c r="AI1635" s="32"/>
      <c r="AJ1635" s="37">
        <f>I1635-H1635</f>
        <v>3</v>
      </c>
    </row>
    <row r="1636" spans="1:38" x14ac:dyDescent="0.35">
      <c r="A1636" s="32">
        <v>1739</v>
      </c>
      <c r="B1636" s="32" t="s">
        <v>1031</v>
      </c>
      <c r="C1636" s="32" t="s">
        <v>49</v>
      </c>
      <c r="D1636" s="32" t="s">
        <v>2497</v>
      </c>
      <c r="E1636" s="32" t="s">
        <v>36</v>
      </c>
      <c r="F1636" s="32" t="str">
        <f t="shared" si="53"/>
        <v>Finance-Manager</v>
      </c>
      <c r="G1636" s="32" t="s">
        <v>43</v>
      </c>
      <c r="H1636" s="36">
        <v>44562.634641203702</v>
      </c>
      <c r="I1636" s="36">
        <v>44564.634641203702</v>
      </c>
      <c r="J1636" s="36">
        <f>I1636+AE1636</f>
        <v>44568.634641203702</v>
      </c>
      <c r="K1636" s="36">
        <f>J1636+AF1636</f>
        <v>44594.634641203702</v>
      </c>
      <c r="L1636" s="38" t="s">
        <v>47</v>
      </c>
      <c r="M1636" s="39"/>
      <c r="N1636" s="32"/>
      <c r="O1636" s="32"/>
      <c r="P1636" s="36"/>
      <c r="Q1636" s="32"/>
      <c r="R1636" s="32"/>
      <c r="S1636" s="32"/>
      <c r="T1636" s="36"/>
      <c r="U1636" s="32"/>
      <c r="V1636" s="32">
        <v>0</v>
      </c>
      <c r="W1636" s="32"/>
      <c r="X1636" s="32"/>
      <c r="Y1636" s="32"/>
      <c r="Z1636" s="32"/>
      <c r="AA1636" s="32"/>
      <c r="AC1636" s="38"/>
      <c r="AD1636" s="40"/>
      <c r="AE1636" s="37">
        <v>4</v>
      </c>
      <c r="AF1636" s="37">
        <v>26</v>
      </c>
      <c r="AG1636" s="32"/>
      <c r="AH1636" s="32"/>
      <c r="AI1636" s="32"/>
      <c r="AJ1636" s="37">
        <f>I1636-H1636</f>
        <v>2</v>
      </c>
    </row>
    <row r="1637" spans="1:38" x14ac:dyDescent="0.35">
      <c r="A1637" s="32">
        <v>1710</v>
      </c>
      <c r="B1637" s="32" t="s">
        <v>1706</v>
      </c>
      <c r="C1637" s="32" t="s">
        <v>49</v>
      </c>
      <c r="D1637" s="32" t="s">
        <v>2497</v>
      </c>
      <c r="E1637" s="32" t="s">
        <v>36</v>
      </c>
      <c r="F1637" s="32" t="str">
        <f t="shared" si="53"/>
        <v>Finance-Manager</v>
      </c>
      <c r="G1637" s="32" t="s">
        <v>43</v>
      </c>
      <c r="H1637" s="36">
        <v>44985.751342592594</v>
      </c>
      <c r="I1637" s="36">
        <v>44988.751342592594</v>
      </c>
      <c r="J1637" s="36">
        <f>I1637+AE1637</f>
        <v>44994.751342592594</v>
      </c>
      <c r="K1637" s="36">
        <f>J1637+AF1637</f>
        <v>45001.751342592594</v>
      </c>
      <c r="L1637" s="38" t="s">
        <v>46</v>
      </c>
      <c r="M1637" s="39">
        <v>45002.751342592594</v>
      </c>
      <c r="N1637" s="32" t="s">
        <v>22</v>
      </c>
      <c r="O1637" s="32"/>
      <c r="P1637" s="36">
        <v>45008.751342592594</v>
      </c>
      <c r="Q1637" s="32" t="s">
        <v>22</v>
      </c>
      <c r="R1637" s="32"/>
      <c r="S1637" s="32"/>
      <c r="T1637" s="36">
        <v>45004.751342592594</v>
      </c>
      <c r="U1637" s="32"/>
      <c r="V1637" s="32">
        <v>0</v>
      </c>
      <c r="W1637" s="32"/>
      <c r="X1637" s="32"/>
      <c r="Y1637" s="32"/>
      <c r="Z1637" s="32"/>
      <c r="AA1637" s="32"/>
      <c r="AC1637" s="38">
        <f>ABS(M1637-J1637)</f>
        <v>8</v>
      </c>
      <c r="AD1637" s="40"/>
      <c r="AE1637" s="37">
        <v>6</v>
      </c>
      <c r="AF1637" s="37">
        <v>7</v>
      </c>
      <c r="AG1637" s="32"/>
      <c r="AH1637" s="32"/>
      <c r="AI1637" s="32"/>
      <c r="AJ1637" s="37">
        <f>I1637-H1637</f>
        <v>3</v>
      </c>
    </row>
    <row r="1638" spans="1:38" x14ac:dyDescent="0.35">
      <c r="A1638" s="32">
        <v>1676</v>
      </c>
      <c r="B1638" s="32" t="s">
        <v>2381</v>
      </c>
      <c r="C1638" s="32" t="s">
        <v>49</v>
      </c>
      <c r="D1638" s="32" t="s">
        <v>2497</v>
      </c>
      <c r="E1638" s="32" t="s">
        <v>36</v>
      </c>
      <c r="F1638" s="32" t="str">
        <f t="shared" si="53"/>
        <v>Finance-Manager</v>
      </c>
      <c r="G1638" s="32" t="s">
        <v>43</v>
      </c>
      <c r="H1638" s="36">
        <v>44873.144270833334</v>
      </c>
      <c r="I1638" s="36">
        <v>44874.144270833334</v>
      </c>
      <c r="J1638" s="36">
        <f>I1638+AE1638</f>
        <v>44877.144270833334</v>
      </c>
      <c r="K1638" s="36">
        <f>J1638+AF1638</f>
        <v>44901.144270833334</v>
      </c>
      <c r="L1638" s="38" t="s">
        <v>46</v>
      </c>
      <c r="M1638" s="39">
        <v>44879.144270833334</v>
      </c>
      <c r="N1638" s="32" t="s">
        <v>48</v>
      </c>
      <c r="O1638" s="32" t="s">
        <v>25</v>
      </c>
      <c r="P1638" s="36"/>
      <c r="Q1638" s="32"/>
      <c r="R1638" s="32"/>
      <c r="S1638" s="32"/>
      <c r="T1638" s="36">
        <v>44880.144270833334</v>
      </c>
      <c r="U1638" s="32"/>
      <c r="V1638" s="32">
        <v>0</v>
      </c>
      <c r="W1638" s="32"/>
      <c r="X1638" s="32"/>
      <c r="Y1638" s="32"/>
      <c r="Z1638" s="32"/>
      <c r="AA1638" s="32" t="s">
        <v>31</v>
      </c>
      <c r="AC1638" s="38">
        <f>ABS(M1638-J1638)</f>
        <v>2</v>
      </c>
      <c r="AD1638" s="40"/>
      <c r="AE1638" s="37">
        <v>3</v>
      </c>
      <c r="AF1638" s="37">
        <v>24</v>
      </c>
      <c r="AG1638" s="32"/>
      <c r="AH1638" s="32"/>
      <c r="AI1638" s="32"/>
      <c r="AJ1638" s="37">
        <f>I1638-H1638</f>
        <v>1</v>
      </c>
    </row>
    <row r="1639" spans="1:38" x14ac:dyDescent="0.35">
      <c r="A1639" s="32">
        <v>1673</v>
      </c>
      <c r="B1639" s="32" t="s">
        <v>1761</v>
      </c>
      <c r="C1639" s="32" t="s">
        <v>49</v>
      </c>
      <c r="D1639" s="32" t="s">
        <v>2497</v>
      </c>
      <c r="E1639" s="32" t="s">
        <v>36</v>
      </c>
      <c r="F1639" s="32" t="str">
        <f t="shared" si="53"/>
        <v>Finance-Manager</v>
      </c>
      <c r="G1639" s="32" t="s">
        <v>43</v>
      </c>
      <c r="H1639" s="36">
        <v>44870.144270833334</v>
      </c>
      <c r="I1639" s="36">
        <v>44873.144270833334</v>
      </c>
      <c r="J1639" s="36">
        <f>I1639+AE1639</f>
        <v>44877.144270833334</v>
      </c>
      <c r="K1639" s="36">
        <f>J1639+AF1639</f>
        <v>44895.144270833334</v>
      </c>
      <c r="L1639" s="38" t="s">
        <v>46</v>
      </c>
      <c r="M1639" s="39">
        <v>44892.144270833334</v>
      </c>
      <c r="N1639" s="32" t="s">
        <v>22</v>
      </c>
      <c r="O1639" s="32"/>
      <c r="P1639" s="36">
        <v>44899.144270833334</v>
      </c>
      <c r="Q1639" s="32" t="s">
        <v>22</v>
      </c>
      <c r="R1639" s="32"/>
      <c r="S1639" s="32"/>
      <c r="T1639" s="36">
        <v>44896.144270833334</v>
      </c>
      <c r="U1639" s="32"/>
      <c r="V1639" s="32">
        <v>0</v>
      </c>
      <c r="W1639" s="32"/>
      <c r="X1639" s="32"/>
      <c r="Y1639" s="32"/>
      <c r="Z1639" s="32"/>
      <c r="AA1639" s="32"/>
      <c r="AC1639" s="38">
        <f>ABS(M1639-J1639)</f>
        <v>15</v>
      </c>
      <c r="AD1639" s="40"/>
      <c r="AE1639" s="37">
        <v>4</v>
      </c>
      <c r="AF1639" s="37">
        <v>18</v>
      </c>
      <c r="AG1639" s="32"/>
      <c r="AH1639" s="32"/>
      <c r="AI1639" s="32"/>
      <c r="AJ1639" s="37">
        <f>I1639-H1639</f>
        <v>3</v>
      </c>
    </row>
    <row r="1640" spans="1:38" x14ac:dyDescent="0.35">
      <c r="A1640" s="32">
        <v>1587</v>
      </c>
      <c r="B1640" s="32" t="s">
        <v>1349</v>
      </c>
      <c r="C1640" s="32" t="s">
        <v>49</v>
      </c>
      <c r="D1640" s="32" t="s">
        <v>2497</v>
      </c>
      <c r="E1640" s="32" t="s">
        <v>36</v>
      </c>
      <c r="F1640" s="32" t="str">
        <f t="shared" si="53"/>
        <v>Finance-Manager</v>
      </c>
      <c r="G1640" s="32" t="s">
        <v>43</v>
      </c>
      <c r="H1640" s="36">
        <v>45186.840821759259</v>
      </c>
      <c r="I1640" s="36">
        <v>45187.840821759259</v>
      </c>
      <c r="J1640" s="36">
        <f>I1640+AE1640</f>
        <v>45188.840821759259</v>
      </c>
      <c r="K1640" s="36">
        <f>J1640+AF1640</f>
        <v>45207.840821759259</v>
      </c>
      <c r="L1640" s="38" t="s">
        <v>46</v>
      </c>
      <c r="M1640" s="39">
        <v>45192.840821759259</v>
      </c>
      <c r="N1640" s="32" t="s">
        <v>20</v>
      </c>
      <c r="O1640" s="32"/>
      <c r="P1640" s="36">
        <v>45197.840821759259</v>
      </c>
      <c r="Q1640" s="32" t="s">
        <v>20</v>
      </c>
      <c r="R1640" s="36">
        <v>45193.840821759259</v>
      </c>
      <c r="S1640" s="36">
        <v>45197.840821759259</v>
      </c>
      <c r="T1640" s="36">
        <v>45195.840821759259</v>
      </c>
      <c r="U1640" s="36">
        <v>45204.840821759259</v>
      </c>
      <c r="V1640" s="41">
        <v>1</v>
      </c>
      <c r="W1640" s="36">
        <v>45207.840821759259</v>
      </c>
      <c r="X1640" s="36">
        <v>45210.840821759259</v>
      </c>
      <c r="Y1640" s="36">
        <v>45212.840821759259</v>
      </c>
      <c r="Z1640" s="32"/>
      <c r="AA1640" s="32"/>
      <c r="AB1640" s="5">
        <v>45226.840821759259</v>
      </c>
      <c r="AC1640" s="38">
        <f>ABS(M1640-J1640)</f>
        <v>4</v>
      </c>
      <c r="AD1640" s="37">
        <f>U1640-H1640</f>
        <v>18</v>
      </c>
      <c r="AE1640" s="37">
        <v>1</v>
      </c>
      <c r="AF1640" s="37">
        <v>19</v>
      </c>
      <c r="AG1640" s="32">
        <v>143</v>
      </c>
      <c r="AH1640" s="41">
        <f>W1640-U1640</f>
        <v>3</v>
      </c>
      <c r="AI1640" s="42">
        <f>U1640-M1640</f>
        <v>12</v>
      </c>
      <c r="AJ1640" s="37">
        <f>I1640-H1640</f>
        <v>1</v>
      </c>
      <c r="AK1640">
        <f>AB1640-U1640</f>
        <v>22</v>
      </c>
      <c r="AL1640" s="11">
        <f>Y1640-X1640</f>
        <v>2</v>
      </c>
    </row>
    <row r="1641" spans="1:38" x14ac:dyDescent="0.35">
      <c r="A1641" s="32">
        <v>1566</v>
      </c>
      <c r="B1641" s="32" t="s">
        <v>1596</v>
      </c>
      <c r="C1641" s="32" t="s">
        <v>49</v>
      </c>
      <c r="D1641" s="32" t="s">
        <v>2497</v>
      </c>
      <c r="E1641" s="32" t="s">
        <v>36</v>
      </c>
      <c r="F1641" s="32" t="str">
        <f t="shared" si="53"/>
        <v>Finance-Manager</v>
      </c>
      <c r="G1641" s="32" t="s">
        <v>43</v>
      </c>
      <c r="H1641" s="36">
        <v>44638.490486111114</v>
      </c>
      <c r="I1641" s="36">
        <v>44641.490486111114</v>
      </c>
      <c r="J1641" s="36">
        <f>I1641+AE1641</f>
        <v>44645.490486111114</v>
      </c>
      <c r="K1641" s="36">
        <f>J1641+AF1641</f>
        <v>44650.490486111114</v>
      </c>
      <c r="L1641" s="38" t="s">
        <v>46</v>
      </c>
      <c r="M1641" s="39">
        <v>44652.490486111114</v>
      </c>
      <c r="N1641" s="32" t="s">
        <v>21</v>
      </c>
      <c r="O1641" s="32"/>
      <c r="P1641" s="36">
        <v>44657.490486111114</v>
      </c>
      <c r="Q1641" s="32" t="s">
        <v>21</v>
      </c>
      <c r="R1641" s="32"/>
      <c r="S1641" s="32"/>
      <c r="T1641" s="36">
        <v>44654.490486111114</v>
      </c>
      <c r="U1641" s="32"/>
      <c r="V1641" s="32">
        <v>0</v>
      </c>
      <c r="W1641" s="32"/>
      <c r="X1641" s="32"/>
      <c r="Y1641" s="32"/>
      <c r="Z1641" s="32"/>
      <c r="AA1641" s="32"/>
      <c r="AC1641" s="38">
        <f>ABS(M1641-J1641)</f>
        <v>7</v>
      </c>
      <c r="AD1641" s="40"/>
      <c r="AE1641" s="37">
        <v>4</v>
      </c>
      <c r="AF1641" s="37">
        <v>5</v>
      </c>
      <c r="AG1641" s="32"/>
      <c r="AH1641" s="32"/>
      <c r="AI1641" s="32"/>
      <c r="AJ1641" s="37">
        <f>I1641-H1641</f>
        <v>3</v>
      </c>
    </row>
    <row r="1642" spans="1:38" x14ac:dyDescent="0.35">
      <c r="A1642" s="32">
        <v>1565</v>
      </c>
      <c r="B1642" s="32" t="s">
        <v>1717</v>
      </c>
      <c r="C1642" s="32" t="s">
        <v>49</v>
      </c>
      <c r="D1642" s="32" t="s">
        <v>2497</v>
      </c>
      <c r="E1642" s="32" t="s">
        <v>36</v>
      </c>
      <c r="F1642" s="32" t="str">
        <f t="shared" si="53"/>
        <v>Finance-Manager</v>
      </c>
      <c r="G1642" s="32" t="s">
        <v>43</v>
      </c>
      <c r="H1642" s="36">
        <v>44635.490486111114</v>
      </c>
      <c r="I1642" s="36">
        <v>44639.490486111114</v>
      </c>
      <c r="J1642" s="36">
        <f>I1642+AE1642</f>
        <v>44645.490486111114</v>
      </c>
      <c r="K1642" s="36">
        <f>J1642+AF1642</f>
        <v>44670.490486111114</v>
      </c>
      <c r="L1642" s="38" t="s">
        <v>46</v>
      </c>
      <c r="M1642" s="39">
        <v>44651.490486111114</v>
      </c>
      <c r="N1642" s="32" t="s">
        <v>22</v>
      </c>
      <c r="O1642" s="32"/>
      <c r="P1642" s="36">
        <v>44655.490486111114</v>
      </c>
      <c r="Q1642" s="32" t="s">
        <v>22</v>
      </c>
      <c r="R1642" s="32"/>
      <c r="S1642" s="32"/>
      <c r="T1642" s="36">
        <v>44652.490486111114</v>
      </c>
      <c r="U1642" s="32"/>
      <c r="V1642" s="32">
        <v>0</v>
      </c>
      <c r="W1642" s="32"/>
      <c r="X1642" s="32"/>
      <c r="Y1642" s="32"/>
      <c r="Z1642" s="32"/>
      <c r="AA1642" s="32"/>
      <c r="AC1642" s="38">
        <f>ABS(M1642-J1642)</f>
        <v>6</v>
      </c>
      <c r="AD1642" s="40"/>
      <c r="AE1642" s="37">
        <v>6</v>
      </c>
      <c r="AF1642" s="37">
        <v>25</v>
      </c>
      <c r="AG1642" s="32"/>
      <c r="AH1642" s="32"/>
      <c r="AI1642" s="32"/>
      <c r="AJ1642" s="37">
        <f>I1642-H1642</f>
        <v>4</v>
      </c>
    </row>
    <row r="1643" spans="1:38" x14ac:dyDescent="0.35">
      <c r="A1643" s="32">
        <v>1561</v>
      </c>
      <c r="B1643" s="32" t="s">
        <v>1640</v>
      </c>
      <c r="C1643" s="32" t="s">
        <v>49</v>
      </c>
      <c r="D1643" s="32" t="s">
        <v>2497</v>
      </c>
      <c r="E1643" s="32" t="s">
        <v>36</v>
      </c>
      <c r="F1643" s="32" t="str">
        <f t="shared" si="53"/>
        <v>Finance-Manager</v>
      </c>
      <c r="G1643" s="32" t="s">
        <v>43</v>
      </c>
      <c r="H1643" s="36">
        <v>44640.490486111114</v>
      </c>
      <c r="I1643" s="36">
        <v>44641.490486111114</v>
      </c>
      <c r="J1643" s="36">
        <f>I1643+AE1643</f>
        <v>44645.490486111114</v>
      </c>
      <c r="K1643" s="36">
        <f>J1643+AF1643</f>
        <v>44670.490486111114</v>
      </c>
      <c r="L1643" s="38" t="s">
        <v>46</v>
      </c>
      <c r="M1643" s="39">
        <v>44656.490486111114</v>
      </c>
      <c r="N1643" s="32" t="s">
        <v>21</v>
      </c>
      <c r="O1643" s="32"/>
      <c r="P1643" s="36">
        <v>44663.490486111114</v>
      </c>
      <c r="Q1643" s="32" t="s">
        <v>21</v>
      </c>
      <c r="R1643" s="32"/>
      <c r="S1643" s="32"/>
      <c r="T1643" s="36">
        <v>44660.490486111114</v>
      </c>
      <c r="U1643" s="32"/>
      <c r="V1643" s="32">
        <v>0</v>
      </c>
      <c r="W1643" s="32"/>
      <c r="X1643" s="32"/>
      <c r="Y1643" s="32"/>
      <c r="Z1643" s="32"/>
      <c r="AA1643" s="32"/>
      <c r="AC1643" s="38">
        <f>ABS(M1643-J1643)</f>
        <v>11</v>
      </c>
      <c r="AD1643" s="40"/>
      <c r="AE1643" s="37">
        <v>4</v>
      </c>
      <c r="AF1643" s="37">
        <v>25</v>
      </c>
      <c r="AG1643" s="32"/>
      <c r="AH1643" s="32"/>
      <c r="AI1643" s="32"/>
      <c r="AJ1643" s="37">
        <f>I1643-H1643</f>
        <v>1</v>
      </c>
    </row>
    <row r="1644" spans="1:38" x14ac:dyDescent="0.35">
      <c r="A1644" s="32">
        <v>1541</v>
      </c>
      <c r="B1644" s="32" t="s">
        <v>1249</v>
      </c>
      <c r="C1644" s="32" t="s">
        <v>49</v>
      </c>
      <c r="D1644" s="32" t="s">
        <v>2497</v>
      </c>
      <c r="E1644" s="32" t="s">
        <v>36</v>
      </c>
      <c r="F1644" s="32" t="str">
        <f t="shared" si="53"/>
        <v>Finance-Manager</v>
      </c>
      <c r="G1644" s="32" t="s">
        <v>43</v>
      </c>
      <c r="H1644" s="36">
        <v>45074.849814814814</v>
      </c>
      <c r="I1644" s="36">
        <v>45075.849814814814</v>
      </c>
      <c r="J1644" s="36">
        <f>I1644+AE1644</f>
        <v>45079.849814814814</v>
      </c>
      <c r="K1644" s="36">
        <f>J1644+AF1644</f>
        <v>45109.849814814814</v>
      </c>
      <c r="L1644" s="38" t="s">
        <v>47</v>
      </c>
      <c r="M1644" s="39"/>
      <c r="N1644" s="32"/>
      <c r="O1644" s="32"/>
      <c r="P1644" s="36"/>
      <c r="Q1644" s="32"/>
      <c r="R1644" s="32"/>
      <c r="S1644" s="32"/>
      <c r="T1644" s="36"/>
      <c r="U1644" s="32"/>
      <c r="V1644" s="32">
        <v>0</v>
      </c>
      <c r="W1644" s="32"/>
      <c r="X1644" s="32"/>
      <c r="Y1644" s="32"/>
      <c r="Z1644" s="32"/>
      <c r="AA1644" s="32"/>
      <c r="AC1644" s="38"/>
      <c r="AD1644" s="40"/>
      <c r="AE1644" s="37">
        <v>4</v>
      </c>
      <c r="AF1644" s="37">
        <v>30</v>
      </c>
      <c r="AG1644" s="32"/>
      <c r="AH1644" s="32"/>
      <c r="AI1644" s="32"/>
      <c r="AJ1644" s="37">
        <f>I1644-H1644</f>
        <v>1</v>
      </c>
    </row>
    <row r="1645" spans="1:38" x14ac:dyDescent="0.35">
      <c r="A1645" s="32">
        <v>1530</v>
      </c>
      <c r="B1645" s="32" t="s">
        <v>1692</v>
      </c>
      <c r="C1645" s="32" t="s">
        <v>49</v>
      </c>
      <c r="D1645" s="32" t="s">
        <v>2497</v>
      </c>
      <c r="E1645" s="32" t="s">
        <v>36</v>
      </c>
      <c r="F1645" s="32" t="str">
        <f t="shared" si="53"/>
        <v>Finance-Manager</v>
      </c>
      <c r="G1645" s="32" t="s">
        <v>43</v>
      </c>
      <c r="H1645" s="36">
        <v>44928.025208333333</v>
      </c>
      <c r="I1645" s="36">
        <v>44931.025208333333</v>
      </c>
      <c r="J1645" s="36">
        <f>I1645+AE1645</f>
        <v>44933.025208333333</v>
      </c>
      <c r="K1645" s="36">
        <f>J1645+AF1645</f>
        <v>44947.025208333333</v>
      </c>
      <c r="L1645" s="38" t="s">
        <v>46</v>
      </c>
      <c r="M1645" s="39">
        <v>44937.025208333333</v>
      </c>
      <c r="N1645" s="32" t="s">
        <v>21</v>
      </c>
      <c r="O1645" s="32"/>
      <c r="P1645" s="36">
        <v>44944.025208333333</v>
      </c>
      <c r="Q1645" s="32" t="s">
        <v>21</v>
      </c>
      <c r="R1645" s="32"/>
      <c r="S1645" s="32"/>
      <c r="T1645" s="36">
        <v>44940.025208333333</v>
      </c>
      <c r="U1645" s="32"/>
      <c r="V1645" s="32">
        <v>0</v>
      </c>
      <c r="W1645" s="32"/>
      <c r="X1645" s="32"/>
      <c r="Y1645" s="32"/>
      <c r="Z1645" s="32"/>
      <c r="AA1645" s="32"/>
      <c r="AC1645" s="38">
        <f>ABS(M1645-J1645)</f>
        <v>4</v>
      </c>
      <c r="AD1645" s="40"/>
      <c r="AE1645" s="37">
        <v>2</v>
      </c>
      <c r="AF1645" s="37">
        <v>14</v>
      </c>
      <c r="AG1645" s="32"/>
      <c r="AH1645" s="32"/>
      <c r="AI1645" s="32"/>
      <c r="AJ1645" s="37">
        <f>I1645-H1645</f>
        <v>3</v>
      </c>
    </row>
    <row r="1646" spans="1:38" x14ac:dyDescent="0.35">
      <c r="A1646" s="32">
        <v>1440</v>
      </c>
      <c r="B1646" s="32" t="s">
        <v>2377</v>
      </c>
      <c r="C1646" s="32" t="s">
        <v>49</v>
      </c>
      <c r="D1646" s="32" t="s">
        <v>2497</v>
      </c>
      <c r="E1646" s="32" t="s">
        <v>36</v>
      </c>
      <c r="F1646" s="32" t="str">
        <f t="shared" si="53"/>
        <v>Finance-Manager</v>
      </c>
      <c r="G1646" s="32" t="s">
        <v>43</v>
      </c>
      <c r="H1646" s="36">
        <v>45083.936932870369</v>
      </c>
      <c r="I1646" s="36">
        <v>45087.936932870369</v>
      </c>
      <c r="J1646" s="36">
        <f>I1646+AE1646</f>
        <v>45092.936932870369</v>
      </c>
      <c r="K1646" s="36">
        <f>J1646+AF1646</f>
        <v>45117.936932870369</v>
      </c>
      <c r="L1646" s="38" t="s">
        <v>46</v>
      </c>
      <c r="M1646" s="39">
        <v>45099.936932870369</v>
      </c>
      <c r="N1646" s="32" t="s">
        <v>48</v>
      </c>
      <c r="O1646" s="32" t="s">
        <v>24</v>
      </c>
      <c r="P1646" s="36"/>
      <c r="Q1646" s="32"/>
      <c r="R1646" s="32"/>
      <c r="S1646" s="32"/>
      <c r="T1646" s="36">
        <v>45101.936932870369</v>
      </c>
      <c r="U1646" s="32"/>
      <c r="V1646" s="32">
        <v>0</v>
      </c>
      <c r="W1646" s="32"/>
      <c r="X1646" s="32"/>
      <c r="Y1646" s="32"/>
      <c r="Z1646" s="32"/>
      <c r="AA1646" s="32" t="s">
        <v>31</v>
      </c>
      <c r="AC1646" s="38">
        <f>ABS(M1646-J1646)</f>
        <v>7</v>
      </c>
      <c r="AD1646" s="40"/>
      <c r="AE1646" s="37">
        <v>5</v>
      </c>
      <c r="AF1646" s="37">
        <v>25</v>
      </c>
      <c r="AG1646" s="32"/>
      <c r="AH1646" s="32"/>
      <c r="AI1646" s="32"/>
      <c r="AJ1646" s="37">
        <f>I1646-H1646</f>
        <v>4</v>
      </c>
    </row>
    <row r="1647" spans="1:38" x14ac:dyDescent="0.35">
      <c r="A1647" s="32">
        <v>1437</v>
      </c>
      <c r="B1647" s="32" t="s">
        <v>1720</v>
      </c>
      <c r="C1647" s="32" t="s">
        <v>49</v>
      </c>
      <c r="D1647" s="32" t="s">
        <v>2497</v>
      </c>
      <c r="E1647" s="32" t="s">
        <v>36</v>
      </c>
      <c r="F1647" s="32" t="str">
        <f t="shared" si="53"/>
        <v>Finance-Manager</v>
      </c>
      <c r="G1647" s="32" t="s">
        <v>43</v>
      </c>
      <c r="H1647" s="36">
        <v>45085.936932870369</v>
      </c>
      <c r="I1647" s="36">
        <v>45089.936932870369</v>
      </c>
      <c r="J1647" s="36">
        <f>I1647+AE1647</f>
        <v>45092.936932870369</v>
      </c>
      <c r="K1647" s="36">
        <f>J1647+AF1647</f>
        <v>45105.936932870369</v>
      </c>
      <c r="L1647" s="38" t="s">
        <v>46</v>
      </c>
      <c r="M1647" s="39">
        <v>45096.936932870369</v>
      </c>
      <c r="N1647" s="32" t="s">
        <v>22</v>
      </c>
      <c r="O1647" s="32"/>
      <c r="P1647" s="36">
        <v>45103.936932870369</v>
      </c>
      <c r="Q1647" s="32" t="s">
        <v>22</v>
      </c>
      <c r="R1647" s="32"/>
      <c r="S1647" s="32"/>
      <c r="T1647" s="36">
        <v>45100.936932870369</v>
      </c>
      <c r="U1647" s="32"/>
      <c r="V1647" s="32">
        <v>0</v>
      </c>
      <c r="W1647" s="32"/>
      <c r="X1647" s="32"/>
      <c r="Y1647" s="32"/>
      <c r="Z1647" s="32"/>
      <c r="AA1647" s="32"/>
      <c r="AC1647" s="38">
        <f>ABS(M1647-J1647)</f>
        <v>4</v>
      </c>
      <c r="AD1647" s="40"/>
      <c r="AE1647" s="37">
        <v>3</v>
      </c>
      <c r="AF1647" s="37">
        <v>13</v>
      </c>
      <c r="AG1647" s="32"/>
      <c r="AH1647" s="32"/>
      <c r="AI1647" s="32"/>
      <c r="AJ1647" s="37">
        <f>I1647-H1647</f>
        <v>4</v>
      </c>
    </row>
    <row r="1648" spans="1:38" x14ac:dyDescent="0.35">
      <c r="A1648" s="32">
        <v>1432</v>
      </c>
      <c r="B1648" s="32" t="s">
        <v>2297</v>
      </c>
      <c r="C1648" s="32" t="s">
        <v>49</v>
      </c>
      <c r="D1648" s="32" t="s">
        <v>2497</v>
      </c>
      <c r="E1648" s="32" t="s">
        <v>36</v>
      </c>
      <c r="F1648" s="32" t="str">
        <f t="shared" si="53"/>
        <v>Finance-Manager</v>
      </c>
      <c r="G1648" s="32" t="s">
        <v>43</v>
      </c>
      <c r="H1648" s="36">
        <v>45086.936932870369</v>
      </c>
      <c r="I1648" s="36">
        <v>45090.936932870369</v>
      </c>
      <c r="J1648" s="36">
        <f>I1648+AE1648</f>
        <v>45092.936932870369</v>
      </c>
      <c r="K1648" s="36">
        <f>J1648+AF1648</f>
        <v>45120.936932870369</v>
      </c>
      <c r="L1648" s="38" t="s">
        <v>46</v>
      </c>
      <c r="M1648" s="39">
        <v>45097.936932870369</v>
      </c>
      <c r="N1648" s="32" t="s">
        <v>48</v>
      </c>
      <c r="O1648" s="32" t="s">
        <v>26</v>
      </c>
      <c r="P1648" s="36"/>
      <c r="Q1648" s="32"/>
      <c r="R1648" s="32"/>
      <c r="S1648" s="32"/>
      <c r="T1648" s="36">
        <v>45098.936932870369</v>
      </c>
      <c r="U1648" s="32"/>
      <c r="V1648" s="32">
        <v>0</v>
      </c>
      <c r="W1648" s="32"/>
      <c r="X1648" s="32"/>
      <c r="Y1648" s="32"/>
      <c r="Z1648" s="32"/>
      <c r="AA1648" s="32" t="s">
        <v>31</v>
      </c>
      <c r="AC1648" s="38">
        <f>ABS(M1648-J1648)</f>
        <v>5</v>
      </c>
      <c r="AD1648" s="40"/>
      <c r="AE1648" s="37">
        <v>2</v>
      </c>
      <c r="AF1648" s="37">
        <v>28</v>
      </c>
      <c r="AG1648" s="32"/>
      <c r="AH1648" s="32"/>
      <c r="AI1648" s="32"/>
      <c r="AJ1648" s="37">
        <f>I1648-H1648</f>
        <v>4</v>
      </c>
    </row>
    <row r="1649" spans="1:38" x14ac:dyDescent="0.35">
      <c r="A1649" s="32">
        <v>1399</v>
      </c>
      <c r="B1649" s="32" t="s">
        <v>1375</v>
      </c>
      <c r="C1649" s="32" t="s">
        <v>49</v>
      </c>
      <c r="D1649" s="32" t="s">
        <v>2497</v>
      </c>
      <c r="E1649" s="32" t="s">
        <v>36</v>
      </c>
      <c r="F1649" s="32" t="str">
        <f t="shared" si="53"/>
        <v>Finance-Manager</v>
      </c>
      <c r="G1649" s="32" t="s">
        <v>43</v>
      </c>
      <c r="H1649" s="36">
        <v>44788.359849537039</v>
      </c>
      <c r="I1649" s="36">
        <v>44791.359849537039</v>
      </c>
      <c r="J1649" s="36">
        <f>I1649+AE1649</f>
        <v>44796.359849537039</v>
      </c>
      <c r="K1649" s="36">
        <f>J1649+AF1649</f>
        <v>44803.359849537039</v>
      </c>
      <c r="L1649" s="38" t="s">
        <v>46</v>
      </c>
      <c r="M1649" s="39">
        <v>44801.359849537039</v>
      </c>
      <c r="N1649" s="32" t="s">
        <v>20</v>
      </c>
      <c r="O1649" s="32"/>
      <c r="P1649" s="36">
        <v>44803.359849537039</v>
      </c>
      <c r="Q1649" s="32" t="s">
        <v>20</v>
      </c>
      <c r="R1649" s="36">
        <v>44803.359849537039</v>
      </c>
      <c r="S1649" s="36">
        <v>44804.359849537039</v>
      </c>
      <c r="T1649" s="36">
        <v>44802.359849537039</v>
      </c>
      <c r="U1649" s="36">
        <v>44811.359849537039</v>
      </c>
      <c r="V1649" s="41">
        <v>1</v>
      </c>
      <c r="W1649" s="36">
        <v>44812.359849537039</v>
      </c>
      <c r="X1649" s="36">
        <v>44813.359849537039</v>
      </c>
      <c r="Y1649" s="36">
        <v>44815.359849537039</v>
      </c>
      <c r="Z1649" s="32"/>
      <c r="AA1649" s="32"/>
      <c r="AB1649" s="5">
        <v>44829.359849537039</v>
      </c>
      <c r="AC1649" s="38">
        <f>ABS(M1649-J1649)</f>
        <v>5</v>
      </c>
      <c r="AD1649" s="37">
        <f>U1649-H1649</f>
        <v>23</v>
      </c>
      <c r="AE1649" s="37">
        <v>5</v>
      </c>
      <c r="AF1649" s="37">
        <v>7</v>
      </c>
      <c r="AG1649" s="32">
        <v>147</v>
      </c>
      <c r="AH1649" s="41">
        <f>W1649-U1649</f>
        <v>1</v>
      </c>
      <c r="AI1649" s="42">
        <f>U1649-M1649</f>
        <v>10</v>
      </c>
      <c r="AJ1649" s="37">
        <f>I1649-H1649</f>
        <v>3</v>
      </c>
      <c r="AK1649">
        <f>AB1649-U1649</f>
        <v>18</v>
      </c>
      <c r="AL1649" s="11">
        <f t="shared" ref="AL1649:AL1652" si="54">Y1649-X1649</f>
        <v>2</v>
      </c>
    </row>
    <row r="1650" spans="1:38" x14ac:dyDescent="0.35">
      <c r="A1650" s="32">
        <v>1397</v>
      </c>
      <c r="B1650" s="32" t="s">
        <v>1292</v>
      </c>
      <c r="C1650" s="32" t="s">
        <v>49</v>
      </c>
      <c r="D1650" s="32" t="s">
        <v>2497</v>
      </c>
      <c r="E1650" s="32" t="s">
        <v>36</v>
      </c>
      <c r="F1650" s="32" t="str">
        <f t="shared" si="53"/>
        <v>Finance-Manager</v>
      </c>
      <c r="G1650" s="32" t="s">
        <v>43</v>
      </c>
      <c r="H1650" s="36">
        <v>44789.359849537039</v>
      </c>
      <c r="I1650" s="36">
        <v>44790.359849537039</v>
      </c>
      <c r="J1650" s="36">
        <f>I1650+AE1650</f>
        <v>44796.359849537039</v>
      </c>
      <c r="K1650" s="36">
        <f>J1650+AF1650</f>
        <v>44803.359849537039</v>
      </c>
      <c r="L1650" s="38" t="s">
        <v>46</v>
      </c>
      <c r="M1650" s="39">
        <v>44810.359849537039</v>
      </c>
      <c r="N1650" s="32" t="s">
        <v>20</v>
      </c>
      <c r="O1650" s="32"/>
      <c r="P1650" s="36">
        <v>44813.359849537039</v>
      </c>
      <c r="Q1650" s="32" t="s">
        <v>20</v>
      </c>
      <c r="R1650" s="36">
        <v>44811.359849537039</v>
      </c>
      <c r="S1650" s="36">
        <v>44815.359849537039</v>
      </c>
      <c r="T1650" s="36">
        <v>44812.359849537039</v>
      </c>
      <c r="U1650" s="36">
        <v>44818.359849537039</v>
      </c>
      <c r="V1650" s="41">
        <v>1</v>
      </c>
      <c r="W1650" s="36">
        <v>44822.359849537039</v>
      </c>
      <c r="X1650" s="36">
        <v>44825.359849537039</v>
      </c>
      <c r="Y1650" s="36">
        <v>44828.359849537039</v>
      </c>
      <c r="Z1650" s="32"/>
      <c r="AA1650" s="32"/>
      <c r="AB1650" s="5">
        <v>44843.359849537039</v>
      </c>
      <c r="AC1650" s="38">
        <f>ABS(M1650-J1650)</f>
        <v>14</v>
      </c>
      <c r="AD1650" s="37">
        <f>U1650-H1650</f>
        <v>29</v>
      </c>
      <c r="AE1650" s="37">
        <v>6</v>
      </c>
      <c r="AF1650" s="37">
        <v>7</v>
      </c>
      <c r="AG1650" s="32">
        <v>151</v>
      </c>
      <c r="AH1650" s="41">
        <f>W1650-U1650</f>
        <v>4</v>
      </c>
      <c r="AI1650" s="42">
        <f>U1650-M1650</f>
        <v>8</v>
      </c>
      <c r="AJ1650" s="37">
        <f>I1650-H1650</f>
        <v>1</v>
      </c>
      <c r="AK1650">
        <f>AB1650-U1650</f>
        <v>25</v>
      </c>
      <c r="AL1650" s="11">
        <f t="shared" si="54"/>
        <v>3</v>
      </c>
    </row>
    <row r="1651" spans="1:38" x14ac:dyDescent="0.35">
      <c r="A1651" s="32">
        <v>1394</v>
      </c>
      <c r="B1651" s="32" t="s">
        <v>1376</v>
      </c>
      <c r="C1651" s="32" t="s">
        <v>49</v>
      </c>
      <c r="D1651" s="32" t="s">
        <v>2497</v>
      </c>
      <c r="E1651" s="32" t="s">
        <v>36</v>
      </c>
      <c r="F1651" s="32" t="str">
        <f t="shared" si="53"/>
        <v>Finance-Manager</v>
      </c>
      <c r="G1651" s="32" t="s">
        <v>43</v>
      </c>
      <c r="H1651" s="36">
        <v>44791.359849537039</v>
      </c>
      <c r="I1651" s="36">
        <v>44794.359849537039</v>
      </c>
      <c r="J1651" s="36">
        <f>I1651+AE1651</f>
        <v>44796.359849537039</v>
      </c>
      <c r="K1651" s="36">
        <f>J1651+AF1651</f>
        <v>44804.359849537039</v>
      </c>
      <c r="L1651" s="38" t="s">
        <v>46</v>
      </c>
      <c r="M1651" s="39">
        <v>44811.359849537039</v>
      </c>
      <c r="N1651" s="32" t="s">
        <v>20</v>
      </c>
      <c r="O1651" s="32"/>
      <c r="P1651" s="36">
        <v>44816.359849537039</v>
      </c>
      <c r="Q1651" s="32" t="s">
        <v>20</v>
      </c>
      <c r="R1651" s="36">
        <v>44813.359849537039</v>
      </c>
      <c r="S1651" s="36">
        <v>44815.359849537039</v>
      </c>
      <c r="T1651" s="36">
        <v>44812.359849537039</v>
      </c>
      <c r="U1651" s="36">
        <v>44813.359849537039</v>
      </c>
      <c r="V1651" s="41">
        <v>1</v>
      </c>
      <c r="W1651" s="36">
        <v>44816.359849537039</v>
      </c>
      <c r="X1651" s="36">
        <v>44819.359849537039</v>
      </c>
      <c r="Y1651" s="36">
        <v>44820.359849537039</v>
      </c>
      <c r="Z1651" s="32"/>
      <c r="AA1651" s="32"/>
      <c r="AB1651" s="5">
        <v>44839.359849537039</v>
      </c>
      <c r="AC1651" s="38">
        <f>ABS(M1651-J1651)</f>
        <v>15</v>
      </c>
      <c r="AD1651" s="37">
        <f>U1651-H1651</f>
        <v>22</v>
      </c>
      <c r="AE1651" s="37">
        <v>2</v>
      </c>
      <c r="AF1651" s="37">
        <v>8</v>
      </c>
      <c r="AG1651" s="32">
        <v>158</v>
      </c>
      <c r="AH1651" s="41">
        <f>W1651-U1651</f>
        <v>3</v>
      </c>
      <c r="AI1651" s="42">
        <f>U1651-M1651</f>
        <v>2</v>
      </c>
      <c r="AJ1651" s="37">
        <f>I1651-H1651</f>
        <v>3</v>
      </c>
      <c r="AK1651">
        <f>AB1651-U1651</f>
        <v>26</v>
      </c>
      <c r="AL1651" s="11">
        <f t="shared" si="54"/>
        <v>1</v>
      </c>
    </row>
    <row r="1652" spans="1:38" x14ac:dyDescent="0.35">
      <c r="A1652" s="32">
        <v>1393</v>
      </c>
      <c r="B1652" s="32" t="s">
        <v>1463</v>
      </c>
      <c r="C1652" s="32" t="s">
        <v>49</v>
      </c>
      <c r="D1652" s="32" t="s">
        <v>2497</v>
      </c>
      <c r="E1652" s="32" t="s">
        <v>36</v>
      </c>
      <c r="F1652" s="32" t="str">
        <f t="shared" si="53"/>
        <v>Finance-Manager</v>
      </c>
      <c r="G1652" s="32" t="s">
        <v>43</v>
      </c>
      <c r="H1652" s="36">
        <v>44790.359849537039</v>
      </c>
      <c r="I1652" s="36">
        <v>44791.359849537039</v>
      </c>
      <c r="J1652" s="36">
        <f>I1652+AE1652</f>
        <v>44796.359849537039</v>
      </c>
      <c r="K1652" s="36">
        <f>J1652+AF1652</f>
        <v>44812.359849537039</v>
      </c>
      <c r="L1652" s="38" t="s">
        <v>46</v>
      </c>
      <c r="M1652" s="39">
        <v>44802.359849537039</v>
      </c>
      <c r="N1652" s="32" t="s">
        <v>20</v>
      </c>
      <c r="O1652" s="32"/>
      <c r="P1652" s="36">
        <v>44810.359849537039</v>
      </c>
      <c r="Q1652" s="32" t="s">
        <v>20</v>
      </c>
      <c r="R1652" s="36">
        <v>44803.359849537039</v>
      </c>
      <c r="S1652" s="36">
        <v>44807.359849537039</v>
      </c>
      <c r="T1652" s="36">
        <v>44806.359849537039</v>
      </c>
      <c r="U1652" s="36">
        <v>44808.359849537039</v>
      </c>
      <c r="V1652" s="41">
        <v>1</v>
      </c>
      <c r="W1652" s="36">
        <v>44812.359849537039</v>
      </c>
      <c r="X1652" s="36">
        <v>44814.359849537039</v>
      </c>
      <c r="Y1652" s="36">
        <v>44816.359849537039</v>
      </c>
      <c r="Z1652" s="32"/>
      <c r="AA1652" s="32"/>
      <c r="AB1652" s="5">
        <v>44830.359849537039</v>
      </c>
      <c r="AC1652" s="38">
        <f>ABS(M1652-J1652)</f>
        <v>6</v>
      </c>
      <c r="AD1652" s="37">
        <f>U1652-H1652</f>
        <v>18</v>
      </c>
      <c r="AE1652" s="37">
        <v>5</v>
      </c>
      <c r="AF1652" s="37">
        <v>16</v>
      </c>
      <c r="AG1652" s="32">
        <v>144</v>
      </c>
      <c r="AH1652" s="41">
        <f>W1652-U1652</f>
        <v>4</v>
      </c>
      <c r="AI1652" s="42">
        <f>U1652-M1652</f>
        <v>6</v>
      </c>
      <c r="AJ1652" s="37">
        <f>I1652-H1652</f>
        <v>1</v>
      </c>
      <c r="AK1652">
        <f>AB1652-U1652</f>
        <v>22</v>
      </c>
      <c r="AL1652" s="11">
        <f t="shared" si="54"/>
        <v>2</v>
      </c>
    </row>
    <row r="1653" spans="1:38" x14ac:dyDescent="0.35">
      <c r="A1653" s="32">
        <v>1339</v>
      </c>
      <c r="B1653" s="32" t="s">
        <v>1251</v>
      </c>
      <c r="C1653" s="32" t="s">
        <v>49</v>
      </c>
      <c r="D1653" s="32" t="s">
        <v>2497</v>
      </c>
      <c r="E1653" s="32" t="s">
        <v>36</v>
      </c>
      <c r="F1653" s="32" t="str">
        <f t="shared" si="53"/>
        <v>Finance-Manager</v>
      </c>
      <c r="G1653" s="32" t="s">
        <v>43</v>
      </c>
      <c r="H1653" s="36">
        <v>45166.691018518519</v>
      </c>
      <c r="I1653" s="36">
        <v>45170.691018518519</v>
      </c>
      <c r="J1653" s="36">
        <f>I1653+AE1653</f>
        <v>45174.691018518519</v>
      </c>
      <c r="K1653" s="36">
        <f>J1653+AF1653</f>
        <v>45201.691018518519</v>
      </c>
      <c r="L1653" s="38" t="s">
        <v>47</v>
      </c>
      <c r="M1653" s="39"/>
      <c r="N1653" s="32"/>
      <c r="O1653" s="32"/>
      <c r="P1653" s="36"/>
      <c r="Q1653" s="32"/>
      <c r="R1653" s="32"/>
      <c r="S1653" s="32"/>
      <c r="T1653" s="36"/>
      <c r="U1653" s="32"/>
      <c r="V1653" s="32">
        <v>0</v>
      </c>
      <c r="W1653" s="32"/>
      <c r="X1653" s="32"/>
      <c r="Y1653" s="32"/>
      <c r="Z1653" s="32"/>
      <c r="AA1653" s="32"/>
      <c r="AC1653" s="38"/>
      <c r="AD1653" s="40"/>
      <c r="AE1653" s="37">
        <v>4</v>
      </c>
      <c r="AF1653" s="37">
        <v>27</v>
      </c>
      <c r="AG1653" s="32"/>
      <c r="AH1653" s="32"/>
      <c r="AI1653" s="32"/>
      <c r="AJ1653" s="37">
        <f>I1653-H1653</f>
        <v>4</v>
      </c>
    </row>
    <row r="1654" spans="1:38" x14ac:dyDescent="0.35">
      <c r="A1654" s="32">
        <v>1338</v>
      </c>
      <c r="B1654" s="32" t="s">
        <v>1606</v>
      </c>
      <c r="C1654" s="32" t="s">
        <v>49</v>
      </c>
      <c r="D1654" s="32" t="s">
        <v>2497</v>
      </c>
      <c r="E1654" s="32" t="s">
        <v>36</v>
      </c>
      <c r="F1654" s="32" t="str">
        <f t="shared" si="53"/>
        <v>Finance-Manager</v>
      </c>
      <c r="G1654" s="32" t="s">
        <v>43</v>
      </c>
      <c r="H1654" s="36">
        <v>45168.691018518519</v>
      </c>
      <c r="I1654" s="36">
        <v>45170.691018518519</v>
      </c>
      <c r="J1654" s="36">
        <f>I1654+AE1654</f>
        <v>45174.691018518519</v>
      </c>
      <c r="K1654" s="36">
        <f>J1654+AF1654</f>
        <v>45181.691018518519</v>
      </c>
      <c r="L1654" s="38" t="s">
        <v>46</v>
      </c>
      <c r="M1654" s="39">
        <v>45187.691018518519</v>
      </c>
      <c r="N1654" s="32" t="s">
        <v>21</v>
      </c>
      <c r="O1654" s="32"/>
      <c r="P1654" s="36">
        <v>45194.691018518519</v>
      </c>
      <c r="Q1654" s="32" t="s">
        <v>21</v>
      </c>
      <c r="R1654" s="32"/>
      <c r="S1654" s="32"/>
      <c r="T1654" s="36">
        <v>45191.691018518519</v>
      </c>
      <c r="U1654" s="32"/>
      <c r="V1654" s="32">
        <v>0</v>
      </c>
      <c r="W1654" s="32"/>
      <c r="X1654" s="32"/>
      <c r="Y1654" s="32"/>
      <c r="Z1654" s="32"/>
      <c r="AA1654" s="32"/>
      <c r="AC1654" s="38">
        <f>ABS(M1654-J1654)</f>
        <v>13</v>
      </c>
      <c r="AD1654" s="40"/>
      <c r="AE1654" s="37">
        <v>4</v>
      </c>
      <c r="AF1654" s="37">
        <v>7</v>
      </c>
      <c r="AG1654" s="32"/>
      <c r="AH1654" s="32"/>
      <c r="AI1654" s="32"/>
      <c r="AJ1654" s="37">
        <f>I1654-H1654</f>
        <v>2</v>
      </c>
    </row>
    <row r="1655" spans="1:38" x14ac:dyDescent="0.35">
      <c r="A1655" s="32">
        <v>1336</v>
      </c>
      <c r="B1655" s="32" t="s">
        <v>1873</v>
      </c>
      <c r="C1655" s="32" t="s">
        <v>49</v>
      </c>
      <c r="D1655" s="32" t="s">
        <v>2497</v>
      </c>
      <c r="E1655" s="32" t="s">
        <v>36</v>
      </c>
      <c r="F1655" s="32" t="str">
        <f t="shared" si="53"/>
        <v>Finance-Manager</v>
      </c>
      <c r="G1655" s="32" t="s">
        <v>43</v>
      </c>
      <c r="H1655" s="36">
        <v>45169.691018518519</v>
      </c>
      <c r="I1655" s="36">
        <v>45173.691018518519</v>
      </c>
      <c r="J1655" s="36">
        <f>I1655+AE1655</f>
        <v>45174.691018518519</v>
      </c>
      <c r="K1655" s="36">
        <f>J1655+AF1655</f>
        <v>45199.691018518519</v>
      </c>
      <c r="L1655" s="38" t="s">
        <v>46</v>
      </c>
      <c r="M1655" s="39">
        <v>45183.691018518519</v>
      </c>
      <c r="N1655" s="32" t="s">
        <v>48</v>
      </c>
      <c r="O1655" s="32" t="s">
        <v>28</v>
      </c>
      <c r="P1655" s="36"/>
      <c r="Q1655" s="32"/>
      <c r="R1655" s="32"/>
      <c r="S1655" s="32"/>
      <c r="T1655" s="36">
        <v>45184.691018518519</v>
      </c>
      <c r="U1655" s="32"/>
      <c r="V1655" s="32">
        <v>0</v>
      </c>
      <c r="W1655" s="32"/>
      <c r="X1655" s="32"/>
      <c r="Y1655" s="32"/>
      <c r="Z1655" s="32"/>
      <c r="AA1655" s="32" t="s">
        <v>30</v>
      </c>
      <c r="AC1655" s="38">
        <f>ABS(M1655-J1655)</f>
        <v>9</v>
      </c>
      <c r="AD1655" s="40"/>
      <c r="AE1655" s="37">
        <v>1</v>
      </c>
      <c r="AF1655" s="37">
        <v>25</v>
      </c>
      <c r="AG1655" s="32"/>
      <c r="AH1655" s="32"/>
      <c r="AI1655" s="32"/>
      <c r="AJ1655" s="37">
        <f>I1655-H1655</f>
        <v>4</v>
      </c>
    </row>
    <row r="1656" spans="1:38" x14ac:dyDescent="0.35">
      <c r="A1656" s="32">
        <v>1289</v>
      </c>
      <c r="B1656" s="32" t="s">
        <v>2071</v>
      </c>
      <c r="C1656" s="32" t="s">
        <v>49</v>
      </c>
      <c r="D1656" s="32" t="s">
        <v>2497</v>
      </c>
      <c r="E1656" s="32" t="s">
        <v>36</v>
      </c>
      <c r="F1656" s="32" t="str">
        <f t="shared" si="53"/>
        <v>Finance-Manager</v>
      </c>
      <c r="G1656" s="32" t="s">
        <v>43</v>
      </c>
      <c r="H1656" s="36">
        <v>44643.736006944448</v>
      </c>
      <c r="I1656" s="36">
        <v>44646.736006944448</v>
      </c>
      <c r="J1656" s="36">
        <f>I1656+AE1656</f>
        <v>44650.736006944448</v>
      </c>
      <c r="K1656" s="36">
        <f>J1656+AF1656</f>
        <v>44668.736006944448</v>
      </c>
      <c r="L1656" s="38" t="s">
        <v>46</v>
      </c>
      <c r="M1656" s="39">
        <v>44660.736006944448</v>
      </c>
      <c r="N1656" s="32" t="s">
        <v>48</v>
      </c>
      <c r="O1656" s="32" t="s">
        <v>26</v>
      </c>
      <c r="P1656" s="36"/>
      <c r="Q1656" s="32"/>
      <c r="R1656" s="32"/>
      <c r="S1656" s="32"/>
      <c r="T1656" s="36"/>
      <c r="U1656" s="32"/>
      <c r="V1656" s="32">
        <v>0</v>
      </c>
      <c r="W1656" s="32"/>
      <c r="X1656" s="32"/>
      <c r="Y1656" s="32"/>
      <c r="Z1656" s="32"/>
      <c r="AA1656" s="32" t="s">
        <v>30</v>
      </c>
      <c r="AC1656" s="38">
        <f>ABS(M1656-J1656)</f>
        <v>10</v>
      </c>
      <c r="AD1656" s="40"/>
      <c r="AE1656" s="37">
        <v>4</v>
      </c>
      <c r="AF1656" s="37">
        <v>18</v>
      </c>
      <c r="AG1656" s="32"/>
      <c r="AH1656" s="32"/>
      <c r="AI1656" s="32"/>
      <c r="AJ1656" s="37">
        <f>I1656-H1656</f>
        <v>3</v>
      </c>
    </row>
    <row r="1657" spans="1:38" x14ac:dyDescent="0.35">
      <c r="A1657" s="32">
        <v>1284</v>
      </c>
      <c r="B1657" s="32" t="s">
        <v>1421</v>
      </c>
      <c r="C1657" s="32" t="s">
        <v>49</v>
      </c>
      <c r="D1657" s="32" t="s">
        <v>2497</v>
      </c>
      <c r="E1657" s="32" t="s">
        <v>36</v>
      </c>
      <c r="F1657" s="32" t="str">
        <f t="shared" si="53"/>
        <v>Finance-Manager</v>
      </c>
      <c r="G1657" s="32" t="s">
        <v>43</v>
      </c>
      <c r="H1657" s="36">
        <v>44643.736006944448</v>
      </c>
      <c r="I1657" s="36">
        <v>44647.736006944448</v>
      </c>
      <c r="J1657" s="36">
        <f>I1657+AE1657</f>
        <v>44650.736006944448</v>
      </c>
      <c r="K1657" s="36">
        <f>J1657+AF1657</f>
        <v>44663.736006944448</v>
      </c>
      <c r="L1657" s="38" t="s">
        <v>46</v>
      </c>
      <c r="M1657" s="39">
        <v>44659.736006944448</v>
      </c>
      <c r="N1657" s="32" t="s">
        <v>20</v>
      </c>
      <c r="O1657" s="32"/>
      <c r="P1657" s="36">
        <v>44663.736006944448</v>
      </c>
      <c r="Q1657" s="32" t="s">
        <v>20</v>
      </c>
      <c r="R1657" s="36">
        <v>44661.736006944448</v>
      </c>
      <c r="S1657" s="36">
        <v>44665.736006944448</v>
      </c>
      <c r="T1657" s="36">
        <v>44661.736006944448</v>
      </c>
      <c r="U1657" s="36">
        <v>44668.736006944448</v>
      </c>
      <c r="V1657" s="41">
        <v>1</v>
      </c>
      <c r="W1657" s="36">
        <v>44672.736006944448</v>
      </c>
      <c r="X1657" s="36">
        <v>44673.736006944448</v>
      </c>
      <c r="Y1657" s="36">
        <v>44674.736006944448</v>
      </c>
      <c r="Z1657" s="32"/>
      <c r="AA1657" s="32"/>
      <c r="AB1657" s="5">
        <v>44691.736006944448</v>
      </c>
      <c r="AC1657" s="38">
        <f>ABS(M1657-J1657)</f>
        <v>9</v>
      </c>
      <c r="AD1657" s="37">
        <f>U1657-H1657</f>
        <v>25</v>
      </c>
      <c r="AE1657" s="37">
        <v>3</v>
      </c>
      <c r="AF1657" s="37">
        <v>13</v>
      </c>
      <c r="AG1657" s="32">
        <v>120</v>
      </c>
      <c r="AH1657" s="41">
        <f>W1657-U1657</f>
        <v>4</v>
      </c>
      <c r="AI1657" s="42">
        <f>U1657-M1657</f>
        <v>9</v>
      </c>
      <c r="AJ1657" s="37">
        <f>I1657-H1657</f>
        <v>4</v>
      </c>
      <c r="AK1657">
        <f>AB1657-U1657</f>
        <v>23</v>
      </c>
      <c r="AL1657" s="11">
        <f t="shared" ref="AL1657:AL1659" si="55">Y1657-X1657</f>
        <v>1</v>
      </c>
    </row>
    <row r="1658" spans="1:38" x14ac:dyDescent="0.35">
      <c r="A1658" s="32">
        <v>1281</v>
      </c>
      <c r="B1658" s="32" t="s">
        <v>1303</v>
      </c>
      <c r="C1658" s="32" t="s">
        <v>49</v>
      </c>
      <c r="D1658" s="32" t="s">
        <v>2497</v>
      </c>
      <c r="E1658" s="32" t="s">
        <v>36</v>
      </c>
      <c r="F1658" s="32" t="str">
        <f t="shared" si="53"/>
        <v>Finance-Manager</v>
      </c>
      <c r="G1658" s="32" t="s">
        <v>43</v>
      </c>
      <c r="H1658" s="36">
        <v>44646.736006944448</v>
      </c>
      <c r="I1658" s="36">
        <v>44647.736006944448</v>
      </c>
      <c r="J1658" s="36">
        <f>I1658+AE1658</f>
        <v>44650.736006944448</v>
      </c>
      <c r="K1658" s="36">
        <f>J1658+AF1658</f>
        <v>44678.736006944448</v>
      </c>
      <c r="L1658" s="38" t="s">
        <v>46</v>
      </c>
      <c r="M1658" s="39">
        <v>44653.736006944448</v>
      </c>
      <c r="N1658" s="32" t="s">
        <v>20</v>
      </c>
      <c r="O1658" s="32"/>
      <c r="P1658" s="36">
        <v>44658.736006944448</v>
      </c>
      <c r="Q1658" s="32" t="s">
        <v>20</v>
      </c>
      <c r="R1658" s="36">
        <v>44654.736006944448</v>
      </c>
      <c r="S1658" s="36">
        <v>44657.736006944448</v>
      </c>
      <c r="T1658" s="36">
        <v>44656.736006944448</v>
      </c>
      <c r="U1658" s="36">
        <v>44663.736006944448</v>
      </c>
      <c r="V1658" s="41">
        <v>1</v>
      </c>
      <c r="W1658" s="36">
        <v>44664.736006944448</v>
      </c>
      <c r="X1658" s="36">
        <v>44666.736006944448</v>
      </c>
      <c r="Y1658" s="36">
        <v>44668.736006944448</v>
      </c>
      <c r="Z1658" s="32"/>
      <c r="AA1658" s="32"/>
      <c r="AB1658" s="5">
        <v>44678.736006944448</v>
      </c>
      <c r="AC1658" s="38">
        <f>ABS(M1658-J1658)</f>
        <v>3</v>
      </c>
      <c r="AD1658" s="37">
        <f>U1658-H1658</f>
        <v>17</v>
      </c>
      <c r="AE1658" s="37">
        <v>3</v>
      </c>
      <c r="AF1658" s="37">
        <v>28</v>
      </c>
      <c r="AG1658" s="32">
        <v>164</v>
      </c>
      <c r="AH1658" s="41">
        <f>W1658-U1658</f>
        <v>1</v>
      </c>
      <c r="AI1658" s="42">
        <f>U1658-M1658</f>
        <v>10</v>
      </c>
      <c r="AJ1658" s="37">
        <f>I1658-H1658</f>
        <v>1</v>
      </c>
      <c r="AK1658">
        <f>AB1658-U1658</f>
        <v>15</v>
      </c>
      <c r="AL1658" s="11">
        <f t="shared" si="55"/>
        <v>2</v>
      </c>
    </row>
    <row r="1659" spans="1:38" x14ac:dyDescent="0.35">
      <c r="A1659" s="32">
        <v>1267</v>
      </c>
      <c r="B1659" s="32" t="s">
        <v>1465</v>
      </c>
      <c r="C1659" s="32" t="s">
        <v>49</v>
      </c>
      <c r="D1659" s="32" t="s">
        <v>2497</v>
      </c>
      <c r="E1659" s="32" t="s">
        <v>36</v>
      </c>
      <c r="F1659" s="32" t="str">
        <f t="shared" si="53"/>
        <v>Finance-Manager</v>
      </c>
      <c r="G1659" s="32" t="s">
        <v>43</v>
      </c>
      <c r="H1659" s="36">
        <v>44997.913287037038</v>
      </c>
      <c r="I1659" s="36">
        <v>45001.913287037038</v>
      </c>
      <c r="J1659" s="36">
        <f>I1659+AE1659</f>
        <v>45005.913287037038</v>
      </c>
      <c r="K1659" s="36">
        <f>J1659+AF1659</f>
        <v>45020.913287037038</v>
      </c>
      <c r="L1659" s="38" t="s">
        <v>46</v>
      </c>
      <c r="M1659" s="39">
        <v>45018.913287037038</v>
      </c>
      <c r="N1659" s="32" t="s">
        <v>20</v>
      </c>
      <c r="O1659" s="32"/>
      <c r="P1659" s="36">
        <v>45024.913287037038</v>
      </c>
      <c r="Q1659" s="32" t="s">
        <v>20</v>
      </c>
      <c r="R1659" s="36">
        <v>45019.913287037038</v>
      </c>
      <c r="S1659" s="36">
        <v>45023.913287037038</v>
      </c>
      <c r="T1659" s="36">
        <v>45021.913287037038</v>
      </c>
      <c r="U1659" s="36">
        <v>45030.913287037038</v>
      </c>
      <c r="V1659" s="41">
        <v>1</v>
      </c>
      <c r="W1659" s="36">
        <v>45032.913287037038</v>
      </c>
      <c r="X1659" s="36">
        <v>45035.913287037038</v>
      </c>
      <c r="Y1659" s="36">
        <v>45037.913287037038</v>
      </c>
      <c r="Z1659" s="32"/>
      <c r="AA1659" s="32"/>
      <c r="AB1659" s="5">
        <v>45048.913287037038</v>
      </c>
      <c r="AC1659" s="38">
        <f>ABS(M1659-J1659)</f>
        <v>13</v>
      </c>
      <c r="AD1659" s="37">
        <f>U1659-H1659</f>
        <v>33</v>
      </c>
      <c r="AE1659" s="37">
        <v>4</v>
      </c>
      <c r="AF1659" s="37">
        <v>15</v>
      </c>
      <c r="AG1659" s="32">
        <v>175</v>
      </c>
      <c r="AH1659" s="41">
        <f>W1659-U1659</f>
        <v>2</v>
      </c>
      <c r="AI1659" s="42">
        <f>U1659-M1659</f>
        <v>12</v>
      </c>
      <c r="AJ1659" s="37">
        <f>I1659-H1659</f>
        <v>4</v>
      </c>
      <c r="AK1659">
        <f>AB1659-U1659</f>
        <v>18</v>
      </c>
      <c r="AL1659" s="11">
        <f t="shared" si="55"/>
        <v>2</v>
      </c>
    </row>
    <row r="1660" spans="1:38" x14ac:dyDescent="0.35">
      <c r="A1660" s="32">
        <v>1261</v>
      </c>
      <c r="B1660" s="32" t="s">
        <v>1515</v>
      </c>
      <c r="C1660" s="32" t="s">
        <v>49</v>
      </c>
      <c r="D1660" s="32" t="s">
        <v>2497</v>
      </c>
      <c r="E1660" s="32" t="s">
        <v>36</v>
      </c>
      <c r="F1660" s="32" t="str">
        <f t="shared" si="53"/>
        <v>Finance-Manager</v>
      </c>
      <c r="G1660" s="32" t="s">
        <v>43</v>
      </c>
      <c r="H1660" s="36">
        <v>44999.913287037038</v>
      </c>
      <c r="I1660" s="36">
        <v>45001.913287037038</v>
      </c>
      <c r="J1660" s="36">
        <f>I1660+AE1660</f>
        <v>45005.913287037038</v>
      </c>
      <c r="K1660" s="36">
        <f>J1660+AF1660</f>
        <v>45027.913287037038</v>
      </c>
      <c r="L1660" s="38" t="s">
        <v>46</v>
      </c>
      <c r="M1660" s="39">
        <v>45022.913287037038</v>
      </c>
      <c r="N1660" s="32" t="s">
        <v>21</v>
      </c>
      <c r="O1660" s="32"/>
      <c r="P1660" s="36">
        <v>45025.913287037038</v>
      </c>
      <c r="Q1660" s="32" t="s">
        <v>21</v>
      </c>
      <c r="R1660" s="32"/>
      <c r="S1660" s="32"/>
      <c r="T1660" s="36">
        <v>45024.913287037038</v>
      </c>
      <c r="U1660" s="32"/>
      <c r="V1660" s="32">
        <v>0</v>
      </c>
      <c r="W1660" s="32"/>
      <c r="X1660" s="32"/>
      <c r="Y1660" s="32"/>
      <c r="Z1660" s="32"/>
      <c r="AA1660" s="32"/>
      <c r="AC1660" s="38">
        <f>ABS(M1660-J1660)</f>
        <v>17</v>
      </c>
      <c r="AD1660" s="40"/>
      <c r="AE1660" s="37">
        <v>4</v>
      </c>
      <c r="AF1660" s="37">
        <v>22</v>
      </c>
      <c r="AG1660" s="32"/>
      <c r="AH1660" s="32"/>
      <c r="AI1660" s="32"/>
      <c r="AJ1660" s="37">
        <f>I1660-H1660</f>
        <v>2</v>
      </c>
    </row>
    <row r="1661" spans="1:38" x14ac:dyDescent="0.35">
      <c r="A1661" s="32">
        <v>1146</v>
      </c>
      <c r="B1661" s="32" t="s">
        <v>1091</v>
      </c>
      <c r="C1661" s="32" t="s">
        <v>49</v>
      </c>
      <c r="D1661" s="32" t="s">
        <v>2497</v>
      </c>
      <c r="E1661" s="32" t="s">
        <v>36</v>
      </c>
      <c r="F1661" s="32" t="str">
        <f t="shared" si="53"/>
        <v>Finance-Manager</v>
      </c>
      <c r="G1661" s="32" t="s">
        <v>43</v>
      </c>
      <c r="H1661" s="36">
        <v>45141.067280092589</v>
      </c>
      <c r="I1661" s="36">
        <v>45145.067280092589</v>
      </c>
      <c r="J1661" s="36">
        <f>I1661+AE1661</f>
        <v>45148.067280092589</v>
      </c>
      <c r="K1661" s="36">
        <f>J1661+AF1661</f>
        <v>45176.067280092589</v>
      </c>
      <c r="L1661" s="38" t="s">
        <v>47</v>
      </c>
      <c r="M1661" s="39"/>
      <c r="N1661" s="32"/>
      <c r="O1661" s="32"/>
      <c r="P1661" s="36"/>
      <c r="Q1661" s="32"/>
      <c r="R1661" s="32"/>
      <c r="S1661" s="32"/>
      <c r="T1661" s="36"/>
      <c r="U1661" s="32"/>
      <c r="V1661" s="32">
        <v>0</v>
      </c>
      <c r="W1661" s="32"/>
      <c r="X1661" s="32"/>
      <c r="Y1661" s="32"/>
      <c r="Z1661" s="32"/>
      <c r="AA1661" s="32"/>
      <c r="AC1661" s="38"/>
      <c r="AD1661" s="40"/>
      <c r="AE1661" s="37">
        <v>3</v>
      </c>
      <c r="AF1661" s="37">
        <v>28</v>
      </c>
      <c r="AG1661" s="32"/>
      <c r="AH1661" s="32"/>
      <c r="AI1661" s="32"/>
      <c r="AJ1661" s="37">
        <f>I1661-H1661</f>
        <v>4</v>
      </c>
    </row>
    <row r="1662" spans="1:38" x14ac:dyDescent="0.35">
      <c r="A1662" s="32">
        <v>1118</v>
      </c>
      <c r="B1662" s="32" t="s">
        <v>1610</v>
      </c>
      <c r="C1662" s="32" t="s">
        <v>49</v>
      </c>
      <c r="D1662" s="32" t="s">
        <v>2497</v>
      </c>
      <c r="E1662" s="32" t="s">
        <v>36</v>
      </c>
      <c r="F1662" s="32" t="str">
        <f t="shared" si="53"/>
        <v>Finance-Manager</v>
      </c>
      <c r="G1662" s="32" t="s">
        <v>43</v>
      </c>
      <c r="H1662" s="36">
        <v>45020.266469907408</v>
      </c>
      <c r="I1662" s="36">
        <v>45023.266469907408</v>
      </c>
      <c r="J1662" s="36">
        <f>I1662+AE1662</f>
        <v>45027.266469907408</v>
      </c>
      <c r="K1662" s="36">
        <f>J1662+AF1662</f>
        <v>45044.266469907408</v>
      </c>
      <c r="L1662" s="38" t="s">
        <v>46</v>
      </c>
      <c r="M1662" s="39">
        <v>45032.266469907408</v>
      </c>
      <c r="N1662" s="32" t="s">
        <v>21</v>
      </c>
      <c r="O1662" s="32"/>
      <c r="P1662" s="36">
        <v>45037.266469907408</v>
      </c>
      <c r="Q1662" s="32" t="s">
        <v>21</v>
      </c>
      <c r="R1662" s="32"/>
      <c r="S1662" s="32"/>
      <c r="T1662" s="36">
        <v>45033.266469907408</v>
      </c>
      <c r="U1662" s="32"/>
      <c r="V1662" s="32">
        <v>0</v>
      </c>
      <c r="W1662" s="32"/>
      <c r="X1662" s="32"/>
      <c r="Y1662" s="32"/>
      <c r="Z1662" s="32"/>
      <c r="AA1662" s="32"/>
      <c r="AC1662" s="38">
        <f>ABS(M1662-J1662)</f>
        <v>5</v>
      </c>
      <c r="AD1662" s="40"/>
      <c r="AE1662" s="37">
        <v>4</v>
      </c>
      <c r="AF1662" s="37">
        <v>17</v>
      </c>
      <c r="AG1662" s="32"/>
      <c r="AH1662" s="32"/>
      <c r="AI1662" s="32"/>
      <c r="AJ1662" s="37">
        <f>I1662-H1662</f>
        <v>3</v>
      </c>
    </row>
    <row r="1663" spans="1:38" x14ac:dyDescent="0.35">
      <c r="A1663" s="32">
        <v>1113</v>
      </c>
      <c r="B1663" s="32" t="s">
        <v>1383</v>
      </c>
      <c r="C1663" s="32" t="s">
        <v>49</v>
      </c>
      <c r="D1663" s="32" t="s">
        <v>2497</v>
      </c>
      <c r="E1663" s="32" t="s">
        <v>36</v>
      </c>
      <c r="F1663" s="32" t="str">
        <f t="shared" si="53"/>
        <v>Finance-Manager</v>
      </c>
      <c r="G1663" s="32" t="s">
        <v>43</v>
      </c>
      <c r="H1663" s="36">
        <v>45018.266469907408</v>
      </c>
      <c r="I1663" s="36">
        <v>45022.266469907408</v>
      </c>
      <c r="J1663" s="36">
        <f>I1663+AE1663</f>
        <v>45027.266469907408</v>
      </c>
      <c r="K1663" s="36">
        <f>J1663+AF1663</f>
        <v>45033.266469907408</v>
      </c>
      <c r="L1663" s="38" t="s">
        <v>46</v>
      </c>
      <c r="M1663" s="39">
        <v>45042.266469907408</v>
      </c>
      <c r="N1663" s="32" t="s">
        <v>20</v>
      </c>
      <c r="O1663" s="32"/>
      <c r="P1663" s="36">
        <v>45047.266469907408</v>
      </c>
      <c r="Q1663" s="32" t="s">
        <v>20</v>
      </c>
      <c r="R1663" s="36">
        <v>45044.266469907408</v>
      </c>
      <c r="S1663" s="36">
        <v>45048.266469907408</v>
      </c>
      <c r="T1663" s="36">
        <v>45045.266469907408</v>
      </c>
      <c r="U1663" s="36">
        <v>45055.266469907408</v>
      </c>
      <c r="V1663" s="41">
        <v>1</v>
      </c>
      <c r="W1663" s="36">
        <v>45058.266469907408</v>
      </c>
      <c r="X1663" s="36">
        <v>45060.266469907408</v>
      </c>
      <c r="Y1663" s="36">
        <v>45062.266469907408</v>
      </c>
      <c r="Z1663" s="32"/>
      <c r="AA1663" s="32"/>
      <c r="AB1663" s="5">
        <v>45075.266469907408</v>
      </c>
      <c r="AC1663" s="38">
        <f>ABS(M1663-J1663)</f>
        <v>15</v>
      </c>
      <c r="AD1663" s="37">
        <f>U1663-H1663</f>
        <v>37</v>
      </c>
      <c r="AE1663" s="37">
        <v>5</v>
      </c>
      <c r="AF1663" s="37">
        <v>6</v>
      </c>
      <c r="AG1663" s="32">
        <v>169</v>
      </c>
      <c r="AH1663" s="41">
        <f>W1663-U1663</f>
        <v>3</v>
      </c>
      <c r="AI1663" s="42">
        <f>U1663-M1663</f>
        <v>13</v>
      </c>
      <c r="AJ1663" s="37">
        <f>I1663-H1663</f>
        <v>4</v>
      </c>
      <c r="AK1663">
        <f>AB1663-U1663</f>
        <v>20</v>
      </c>
      <c r="AL1663" s="11">
        <f>Y1663-X1663</f>
        <v>2</v>
      </c>
    </row>
    <row r="1664" spans="1:38" x14ac:dyDescent="0.35">
      <c r="A1664" s="32">
        <v>1070</v>
      </c>
      <c r="B1664" s="32" t="s">
        <v>2385</v>
      </c>
      <c r="C1664" s="32" t="s">
        <v>49</v>
      </c>
      <c r="D1664" s="32" t="s">
        <v>2497</v>
      </c>
      <c r="E1664" s="32" t="s">
        <v>36</v>
      </c>
      <c r="F1664" s="32" t="str">
        <f t="shared" si="53"/>
        <v>Finance-Manager</v>
      </c>
      <c r="G1664" s="32" t="s">
        <v>43</v>
      </c>
      <c r="H1664" s="36">
        <v>44779.414236111108</v>
      </c>
      <c r="I1664" s="36">
        <v>44781.414236111108</v>
      </c>
      <c r="J1664" s="36">
        <f>I1664+AE1664</f>
        <v>44786.414236111108</v>
      </c>
      <c r="K1664" s="36">
        <f>J1664+AF1664</f>
        <v>44804.414236111108</v>
      </c>
      <c r="L1664" s="38" t="s">
        <v>46</v>
      </c>
      <c r="M1664" s="39">
        <v>44797.414236111108</v>
      </c>
      <c r="N1664" s="32" t="s">
        <v>48</v>
      </c>
      <c r="O1664" s="32" t="s">
        <v>25</v>
      </c>
      <c r="P1664" s="36"/>
      <c r="Q1664" s="32"/>
      <c r="R1664" s="32"/>
      <c r="S1664" s="32"/>
      <c r="T1664" s="36">
        <v>44798.414236111108</v>
      </c>
      <c r="U1664" s="32"/>
      <c r="V1664" s="32">
        <v>0</v>
      </c>
      <c r="W1664" s="32"/>
      <c r="X1664" s="32"/>
      <c r="Y1664" s="32"/>
      <c r="Z1664" s="32"/>
      <c r="AA1664" s="32" t="s">
        <v>31</v>
      </c>
      <c r="AC1664" s="38">
        <f>ABS(M1664-J1664)</f>
        <v>11</v>
      </c>
      <c r="AD1664" s="40"/>
      <c r="AE1664" s="37">
        <v>5</v>
      </c>
      <c r="AF1664" s="37">
        <v>18</v>
      </c>
      <c r="AG1664" s="32"/>
      <c r="AH1664" s="32"/>
      <c r="AI1664" s="32"/>
      <c r="AJ1664" s="37">
        <f>I1664-H1664</f>
        <v>2</v>
      </c>
    </row>
    <row r="1665" spans="1:38" x14ac:dyDescent="0.35">
      <c r="A1665" s="32">
        <v>1069</v>
      </c>
      <c r="B1665" s="32" t="s">
        <v>1555</v>
      </c>
      <c r="C1665" s="32" t="s">
        <v>49</v>
      </c>
      <c r="D1665" s="32" t="s">
        <v>2497</v>
      </c>
      <c r="E1665" s="32" t="s">
        <v>36</v>
      </c>
      <c r="F1665" s="32" t="str">
        <f t="shared" si="53"/>
        <v>Finance-Manager</v>
      </c>
      <c r="G1665" s="32" t="s">
        <v>43</v>
      </c>
      <c r="H1665" s="36">
        <v>44781.414236111108</v>
      </c>
      <c r="I1665" s="36">
        <v>44784.414236111108</v>
      </c>
      <c r="J1665" s="36">
        <f>I1665+AE1665</f>
        <v>44786.414236111108</v>
      </c>
      <c r="K1665" s="36">
        <f>J1665+AF1665</f>
        <v>44811.414236111108</v>
      </c>
      <c r="L1665" s="38" t="s">
        <v>46</v>
      </c>
      <c r="M1665" s="39">
        <v>44798.414236111108</v>
      </c>
      <c r="N1665" s="32" t="s">
        <v>21</v>
      </c>
      <c r="O1665" s="32"/>
      <c r="P1665" s="36">
        <v>44803.414236111108</v>
      </c>
      <c r="Q1665" s="32" t="s">
        <v>21</v>
      </c>
      <c r="R1665" s="32"/>
      <c r="S1665" s="32"/>
      <c r="T1665" s="36">
        <v>44799.414236111108</v>
      </c>
      <c r="U1665" s="32"/>
      <c r="V1665" s="32">
        <v>0</v>
      </c>
      <c r="W1665" s="32"/>
      <c r="X1665" s="32"/>
      <c r="Y1665" s="32"/>
      <c r="Z1665" s="32"/>
      <c r="AA1665" s="32"/>
      <c r="AC1665" s="38">
        <f>ABS(M1665-J1665)</f>
        <v>12</v>
      </c>
      <c r="AD1665" s="40"/>
      <c r="AE1665" s="37">
        <v>2</v>
      </c>
      <c r="AF1665" s="37">
        <v>25</v>
      </c>
      <c r="AG1665" s="32"/>
      <c r="AH1665" s="32"/>
      <c r="AI1665" s="32"/>
      <c r="AJ1665" s="37">
        <f>I1665-H1665</f>
        <v>3</v>
      </c>
    </row>
    <row r="1666" spans="1:38" x14ac:dyDescent="0.35">
      <c r="A1666" s="32">
        <v>1035</v>
      </c>
      <c r="B1666" s="32" t="s">
        <v>1211</v>
      </c>
      <c r="C1666" s="32" t="s">
        <v>49</v>
      </c>
      <c r="D1666" s="32" t="s">
        <v>2497</v>
      </c>
      <c r="E1666" s="32" t="s">
        <v>36</v>
      </c>
      <c r="F1666" s="32" t="str">
        <f t="shared" si="53"/>
        <v>Finance-Manager</v>
      </c>
      <c r="G1666" s="32" t="s">
        <v>43</v>
      </c>
      <c r="H1666" s="36">
        <v>44988.822372685187</v>
      </c>
      <c r="I1666" s="36">
        <v>44989.822372685187</v>
      </c>
      <c r="J1666" s="36">
        <f>I1666+AE1666</f>
        <v>44993.822372685187</v>
      </c>
      <c r="K1666" s="36">
        <f>J1666+AF1666</f>
        <v>45007.822372685187</v>
      </c>
      <c r="L1666" s="38" t="s">
        <v>47</v>
      </c>
      <c r="M1666" s="39"/>
      <c r="N1666" s="32"/>
      <c r="O1666" s="32"/>
      <c r="P1666" s="36"/>
      <c r="Q1666" s="32"/>
      <c r="R1666" s="32"/>
      <c r="S1666" s="32"/>
      <c r="T1666" s="36"/>
      <c r="U1666" s="32"/>
      <c r="V1666" s="32">
        <v>0</v>
      </c>
      <c r="W1666" s="32"/>
      <c r="X1666" s="32"/>
      <c r="Y1666" s="32"/>
      <c r="Z1666" s="32"/>
      <c r="AA1666" s="32"/>
      <c r="AC1666" s="38"/>
      <c r="AD1666" s="40"/>
      <c r="AE1666" s="37">
        <v>4</v>
      </c>
      <c r="AF1666" s="37">
        <v>14</v>
      </c>
      <c r="AG1666" s="32"/>
      <c r="AH1666" s="32"/>
      <c r="AI1666" s="32"/>
      <c r="AJ1666" s="37">
        <f>I1666-H1666</f>
        <v>1</v>
      </c>
    </row>
    <row r="1667" spans="1:38" x14ac:dyDescent="0.35">
      <c r="A1667" s="32">
        <v>1020</v>
      </c>
      <c r="B1667" s="32" t="s">
        <v>1416</v>
      </c>
      <c r="C1667" s="32" t="s">
        <v>49</v>
      </c>
      <c r="D1667" s="32" t="s">
        <v>2497</v>
      </c>
      <c r="E1667" s="32" t="s">
        <v>36</v>
      </c>
      <c r="F1667" s="32" t="str">
        <f t="shared" ref="F1667:F1730" si="56">_xlfn.CONCAT(C1667,"-",E1667)</f>
        <v>Finance-Manager</v>
      </c>
      <c r="G1667" s="32" t="s">
        <v>43</v>
      </c>
      <c r="H1667" s="36">
        <v>44597.329571759263</v>
      </c>
      <c r="I1667" s="36">
        <v>44601.329571759263</v>
      </c>
      <c r="J1667" s="36">
        <f>I1667+AE1667</f>
        <v>44602.329571759263</v>
      </c>
      <c r="K1667" s="36">
        <f>J1667+AF1667</f>
        <v>44615.329571759263</v>
      </c>
      <c r="L1667" s="38" t="s">
        <v>46</v>
      </c>
      <c r="M1667" s="39">
        <v>44612.329571759263</v>
      </c>
      <c r="N1667" s="32" t="s">
        <v>20</v>
      </c>
      <c r="O1667" s="32"/>
      <c r="P1667" s="36">
        <v>44617.329571759263</v>
      </c>
      <c r="Q1667" s="32" t="s">
        <v>20</v>
      </c>
      <c r="R1667" s="36">
        <v>44613.329571759263</v>
      </c>
      <c r="S1667" s="36">
        <v>44614.329571759263</v>
      </c>
      <c r="T1667" s="36">
        <v>44614.329571759263</v>
      </c>
      <c r="U1667" s="36">
        <v>44624.329571759263</v>
      </c>
      <c r="V1667" s="41">
        <v>1</v>
      </c>
      <c r="W1667" s="36">
        <v>44626.329571759263</v>
      </c>
      <c r="X1667" s="36">
        <v>44628.329571759263</v>
      </c>
      <c r="Y1667" s="36">
        <v>44629.329571759263</v>
      </c>
      <c r="Z1667" s="32"/>
      <c r="AA1667" s="32"/>
      <c r="AB1667" s="5">
        <v>44651.329571759263</v>
      </c>
      <c r="AC1667" s="38">
        <f>ABS(M1667-J1667)</f>
        <v>10</v>
      </c>
      <c r="AD1667" s="37">
        <f>U1667-H1667</f>
        <v>27</v>
      </c>
      <c r="AE1667" s="37">
        <v>1</v>
      </c>
      <c r="AF1667" s="37">
        <v>13</v>
      </c>
      <c r="AG1667" s="32">
        <v>160</v>
      </c>
      <c r="AH1667" s="41">
        <f>W1667-U1667</f>
        <v>2</v>
      </c>
      <c r="AI1667" s="42">
        <f>U1667-M1667</f>
        <v>12</v>
      </c>
      <c r="AJ1667" s="37">
        <f>I1667-H1667</f>
        <v>4</v>
      </c>
      <c r="AK1667">
        <f>AB1667-U1667</f>
        <v>27</v>
      </c>
      <c r="AL1667" s="11">
        <f>Y1667-X1667</f>
        <v>1</v>
      </c>
    </row>
    <row r="1668" spans="1:38" x14ac:dyDescent="0.35">
      <c r="A1668" s="32">
        <v>1011</v>
      </c>
      <c r="B1668" s="32" t="s">
        <v>1807</v>
      </c>
      <c r="C1668" s="32" t="s">
        <v>49</v>
      </c>
      <c r="D1668" s="32" t="s">
        <v>2497</v>
      </c>
      <c r="E1668" s="32" t="s">
        <v>36</v>
      </c>
      <c r="F1668" s="32" t="str">
        <f t="shared" si="56"/>
        <v>Finance-Manager</v>
      </c>
      <c r="G1668" s="32" t="s">
        <v>43</v>
      </c>
      <c r="H1668" s="36">
        <v>44597.329571759263</v>
      </c>
      <c r="I1668" s="36">
        <v>44599.329571759263</v>
      </c>
      <c r="J1668" s="36">
        <f>I1668+AE1668</f>
        <v>44602.329571759263</v>
      </c>
      <c r="K1668" s="36">
        <f>J1668+AF1668</f>
        <v>44627.329571759263</v>
      </c>
      <c r="L1668" s="38" t="s">
        <v>46</v>
      </c>
      <c r="M1668" s="39">
        <v>44615.329571759263</v>
      </c>
      <c r="N1668" s="32" t="s">
        <v>48</v>
      </c>
      <c r="O1668" s="32" t="s">
        <v>27</v>
      </c>
      <c r="P1668" s="36"/>
      <c r="Q1668" s="32"/>
      <c r="R1668" s="32"/>
      <c r="S1668" s="32"/>
      <c r="T1668" s="36">
        <v>44617.329571759263</v>
      </c>
      <c r="U1668" s="32"/>
      <c r="V1668" s="32">
        <v>0</v>
      </c>
      <c r="W1668" s="32"/>
      <c r="X1668" s="32"/>
      <c r="Y1668" s="32"/>
      <c r="Z1668" s="32"/>
      <c r="AA1668" s="32" t="s">
        <v>30</v>
      </c>
      <c r="AC1668" s="38">
        <f>ABS(M1668-J1668)</f>
        <v>13</v>
      </c>
      <c r="AD1668" s="40"/>
      <c r="AE1668" s="37">
        <v>3</v>
      </c>
      <c r="AF1668" s="37">
        <v>25</v>
      </c>
      <c r="AG1668" s="32"/>
      <c r="AH1668" s="32"/>
      <c r="AI1668" s="32"/>
      <c r="AJ1668" s="37">
        <f>I1668-H1668</f>
        <v>2</v>
      </c>
    </row>
    <row r="1669" spans="1:38" x14ac:dyDescent="0.35">
      <c r="A1669" s="32">
        <v>979</v>
      </c>
      <c r="B1669" s="32" t="s">
        <v>971</v>
      </c>
      <c r="C1669" s="32" t="s">
        <v>49</v>
      </c>
      <c r="D1669" s="32" t="s">
        <v>2497</v>
      </c>
      <c r="E1669" s="32" t="s">
        <v>36</v>
      </c>
      <c r="F1669" s="32" t="str">
        <f t="shared" si="56"/>
        <v>Finance-Manager</v>
      </c>
      <c r="G1669" s="32" t="s">
        <v>43</v>
      </c>
      <c r="H1669" s="36">
        <v>44757.699247685188</v>
      </c>
      <c r="I1669" s="36">
        <v>44761.699247685188</v>
      </c>
      <c r="J1669" s="36">
        <f>I1669+AE1669</f>
        <v>44764.699247685188</v>
      </c>
      <c r="K1669" s="36">
        <f>J1669+AF1669</f>
        <v>44770.699247685188</v>
      </c>
      <c r="L1669" s="38" t="s">
        <v>46</v>
      </c>
      <c r="M1669" s="39">
        <v>44768.699247685188</v>
      </c>
      <c r="N1669" s="32" t="s">
        <v>20</v>
      </c>
      <c r="O1669" s="32"/>
      <c r="P1669" s="36">
        <v>44774.699247685188</v>
      </c>
      <c r="Q1669" s="32" t="s">
        <v>20</v>
      </c>
      <c r="R1669" s="36">
        <v>44769.699247685188</v>
      </c>
      <c r="S1669" s="36">
        <v>44773.699247685188</v>
      </c>
      <c r="T1669" s="36">
        <v>44771.699247685188</v>
      </c>
      <c r="U1669" s="36">
        <v>44779.699247685188</v>
      </c>
      <c r="V1669" s="41">
        <v>1</v>
      </c>
      <c r="W1669" s="36">
        <v>44782.699247685188</v>
      </c>
      <c r="X1669" s="36">
        <v>44784.699247685188</v>
      </c>
      <c r="Y1669" s="36">
        <v>44786.699247685188</v>
      </c>
      <c r="Z1669" s="32"/>
      <c r="AA1669" s="32"/>
      <c r="AB1669" s="5">
        <v>44795.699247685188</v>
      </c>
      <c r="AC1669" s="38">
        <f>ABS(M1669-J1669)</f>
        <v>4</v>
      </c>
      <c r="AD1669" s="37">
        <f>U1669-H1669</f>
        <v>22</v>
      </c>
      <c r="AE1669" s="37">
        <v>3</v>
      </c>
      <c r="AF1669" s="37">
        <v>6</v>
      </c>
      <c r="AG1669" s="32">
        <v>120</v>
      </c>
      <c r="AH1669" s="41">
        <f>W1669-U1669</f>
        <v>3</v>
      </c>
      <c r="AI1669" s="42">
        <f>U1669-M1669</f>
        <v>11</v>
      </c>
      <c r="AJ1669" s="37">
        <f>I1669-H1669</f>
        <v>4</v>
      </c>
      <c r="AK1669">
        <f>AB1669-U1669</f>
        <v>16</v>
      </c>
      <c r="AL1669" s="11">
        <f>Y1669-X1669</f>
        <v>2</v>
      </c>
    </row>
    <row r="1670" spans="1:38" x14ac:dyDescent="0.35">
      <c r="A1670" s="32">
        <v>975</v>
      </c>
      <c r="B1670" s="32" t="s">
        <v>968</v>
      </c>
      <c r="C1670" s="32" t="s">
        <v>49</v>
      </c>
      <c r="D1670" s="32" t="s">
        <v>2497</v>
      </c>
      <c r="E1670" s="32" t="s">
        <v>36</v>
      </c>
      <c r="F1670" s="32" t="str">
        <f t="shared" si="56"/>
        <v>Finance-Manager</v>
      </c>
      <c r="G1670" s="32" t="s">
        <v>43</v>
      </c>
      <c r="H1670" s="36">
        <v>44758.699247685188</v>
      </c>
      <c r="I1670" s="36">
        <v>44759.699247685188</v>
      </c>
      <c r="J1670" s="36">
        <f>I1670+AE1670</f>
        <v>44764.699247685188</v>
      </c>
      <c r="K1670" s="36">
        <f>J1670+AF1670</f>
        <v>44774.699247685188</v>
      </c>
      <c r="L1670" s="38" t="s">
        <v>46</v>
      </c>
      <c r="M1670" s="39">
        <v>44766.699247685188</v>
      </c>
      <c r="N1670" s="32" t="s">
        <v>22</v>
      </c>
      <c r="O1670" s="32"/>
      <c r="P1670" s="36">
        <v>44770.699247685188</v>
      </c>
      <c r="Q1670" s="32" t="s">
        <v>22</v>
      </c>
      <c r="R1670" s="32"/>
      <c r="S1670" s="32"/>
      <c r="T1670" s="36">
        <v>44768.699247685188</v>
      </c>
      <c r="U1670" s="32"/>
      <c r="V1670" s="32">
        <v>0</v>
      </c>
      <c r="W1670" s="32"/>
      <c r="X1670" s="32"/>
      <c r="Y1670" s="32"/>
      <c r="Z1670" s="32"/>
      <c r="AA1670" s="32"/>
      <c r="AC1670" s="38">
        <f>ABS(M1670-J1670)</f>
        <v>2</v>
      </c>
      <c r="AD1670" s="40"/>
      <c r="AE1670" s="37">
        <v>5</v>
      </c>
      <c r="AF1670" s="37">
        <v>10</v>
      </c>
      <c r="AG1670" s="32"/>
      <c r="AH1670" s="32"/>
      <c r="AI1670" s="32"/>
      <c r="AJ1670" s="37">
        <f>I1670-H1670</f>
        <v>1</v>
      </c>
    </row>
    <row r="1671" spans="1:38" x14ac:dyDescent="0.35">
      <c r="A1671" s="32">
        <v>971</v>
      </c>
      <c r="B1671" s="32" t="s">
        <v>965</v>
      </c>
      <c r="C1671" s="32" t="s">
        <v>49</v>
      </c>
      <c r="D1671" s="32" t="s">
        <v>2497</v>
      </c>
      <c r="E1671" s="32" t="s">
        <v>36</v>
      </c>
      <c r="F1671" s="32" t="str">
        <f t="shared" si="56"/>
        <v>Finance-Manager</v>
      </c>
      <c r="G1671" s="32" t="s">
        <v>43</v>
      </c>
      <c r="H1671" s="36">
        <v>44756.699247685188</v>
      </c>
      <c r="I1671" s="36">
        <v>44758.699247685188</v>
      </c>
      <c r="J1671" s="36">
        <f>I1671+AE1671</f>
        <v>44764.699247685188</v>
      </c>
      <c r="K1671" s="36">
        <f>J1671+AF1671</f>
        <v>44783.699247685188</v>
      </c>
      <c r="L1671" s="38" t="s">
        <v>46</v>
      </c>
      <c r="M1671" s="39">
        <v>44771.699247685188</v>
      </c>
      <c r="N1671" s="32" t="s">
        <v>48</v>
      </c>
      <c r="O1671" s="32" t="s">
        <v>24</v>
      </c>
      <c r="P1671" s="36"/>
      <c r="Q1671" s="32"/>
      <c r="R1671" s="32"/>
      <c r="S1671" s="32"/>
      <c r="T1671" s="36">
        <v>44774.699247685188</v>
      </c>
      <c r="U1671" s="32"/>
      <c r="V1671" s="32">
        <v>0</v>
      </c>
      <c r="W1671" s="32"/>
      <c r="X1671" s="32"/>
      <c r="Y1671" s="32"/>
      <c r="Z1671" s="32"/>
      <c r="AA1671" s="32" t="s">
        <v>31</v>
      </c>
      <c r="AC1671" s="38">
        <f>ABS(M1671-J1671)</f>
        <v>7</v>
      </c>
      <c r="AD1671" s="40"/>
      <c r="AE1671" s="37">
        <v>6</v>
      </c>
      <c r="AF1671" s="37">
        <v>19</v>
      </c>
      <c r="AG1671" s="32"/>
      <c r="AH1671" s="32"/>
      <c r="AI1671" s="32"/>
      <c r="AJ1671" s="37">
        <f>I1671-H1671</f>
        <v>2</v>
      </c>
    </row>
    <row r="1672" spans="1:38" x14ac:dyDescent="0.35">
      <c r="A1672" s="32">
        <v>970</v>
      </c>
      <c r="B1672" s="32" t="s">
        <v>964</v>
      </c>
      <c r="C1672" s="32" t="s">
        <v>49</v>
      </c>
      <c r="D1672" s="32" t="s">
        <v>2497</v>
      </c>
      <c r="E1672" s="32" t="s">
        <v>36</v>
      </c>
      <c r="F1672" s="32" t="str">
        <f t="shared" si="56"/>
        <v>Finance-Manager</v>
      </c>
      <c r="G1672" s="32" t="s">
        <v>43</v>
      </c>
      <c r="H1672" s="36">
        <v>45117.340451388889</v>
      </c>
      <c r="I1672" s="36">
        <v>45121.340451388889</v>
      </c>
      <c r="J1672" s="36">
        <f>I1672+AE1672</f>
        <v>45127.340451388889</v>
      </c>
      <c r="K1672" s="36">
        <f>J1672+AF1672</f>
        <v>45145.340451388889</v>
      </c>
      <c r="L1672" s="38" t="s">
        <v>47</v>
      </c>
      <c r="M1672" s="39"/>
      <c r="N1672" s="32"/>
      <c r="O1672" s="32"/>
      <c r="P1672" s="36"/>
      <c r="Q1672" s="32"/>
      <c r="R1672" s="32"/>
      <c r="S1672" s="32"/>
      <c r="T1672" s="36"/>
      <c r="U1672" s="32"/>
      <c r="V1672" s="32">
        <v>0</v>
      </c>
      <c r="W1672" s="32"/>
      <c r="X1672" s="32"/>
      <c r="Y1672" s="32"/>
      <c r="Z1672" s="32"/>
      <c r="AA1672" s="32"/>
      <c r="AC1672" s="38"/>
      <c r="AD1672" s="40"/>
      <c r="AE1672" s="37">
        <v>6</v>
      </c>
      <c r="AF1672" s="37">
        <v>18</v>
      </c>
      <c r="AG1672" s="32"/>
      <c r="AH1672" s="32"/>
      <c r="AI1672" s="32"/>
      <c r="AJ1672" s="37">
        <f>I1672-H1672</f>
        <v>4</v>
      </c>
    </row>
    <row r="1673" spans="1:38" x14ac:dyDescent="0.35">
      <c r="A1673" s="32">
        <v>899</v>
      </c>
      <c r="B1673" s="32" t="s">
        <v>904</v>
      </c>
      <c r="C1673" s="32" t="s">
        <v>49</v>
      </c>
      <c r="D1673" s="32" t="s">
        <v>2497</v>
      </c>
      <c r="E1673" s="32" t="s">
        <v>36</v>
      </c>
      <c r="F1673" s="32" t="str">
        <f t="shared" si="56"/>
        <v>Finance-Manager</v>
      </c>
      <c r="G1673" s="32" t="s">
        <v>43</v>
      </c>
      <c r="H1673" s="36">
        <v>44847.939814814818</v>
      </c>
      <c r="I1673" s="36">
        <v>44849.939814814818</v>
      </c>
      <c r="J1673" s="36">
        <f>I1673+AE1673</f>
        <v>44850.939814814818</v>
      </c>
      <c r="K1673" s="36">
        <f>J1673+AF1673</f>
        <v>44860.939814814818</v>
      </c>
      <c r="L1673" s="38" t="s">
        <v>46</v>
      </c>
      <c r="M1673" s="39">
        <v>44860.939814814818</v>
      </c>
      <c r="N1673" s="32" t="s">
        <v>20</v>
      </c>
      <c r="O1673" s="32"/>
      <c r="P1673" s="36">
        <v>44866.939814814818</v>
      </c>
      <c r="Q1673" s="32" t="s">
        <v>20</v>
      </c>
      <c r="R1673" s="36">
        <v>44861.939814814818</v>
      </c>
      <c r="S1673" s="36">
        <v>44862.939814814818</v>
      </c>
      <c r="T1673" s="36">
        <v>44863.939814814818</v>
      </c>
      <c r="U1673" s="36">
        <v>44873.939814814818</v>
      </c>
      <c r="V1673" s="41">
        <v>1</v>
      </c>
      <c r="W1673" s="36">
        <v>44877.939814814818</v>
      </c>
      <c r="X1673" s="36">
        <v>44879.939814814818</v>
      </c>
      <c r="Y1673" s="36">
        <v>44880.939814814818</v>
      </c>
      <c r="Z1673" s="32"/>
      <c r="AA1673" s="32"/>
      <c r="AB1673" s="5">
        <v>44903.939814814818</v>
      </c>
      <c r="AC1673" s="38">
        <f>ABS(M1673-J1673)</f>
        <v>10</v>
      </c>
      <c r="AD1673" s="37">
        <f>U1673-H1673</f>
        <v>26</v>
      </c>
      <c r="AE1673" s="37">
        <v>1</v>
      </c>
      <c r="AF1673" s="37">
        <v>10</v>
      </c>
      <c r="AG1673" s="32">
        <v>171</v>
      </c>
      <c r="AH1673" s="41">
        <f>W1673-U1673</f>
        <v>4</v>
      </c>
      <c r="AI1673" s="42">
        <f>U1673-M1673</f>
        <v>13</v>
      </c>
      <c r="AJ1673" s="37">
        <f>I1673-H1673</f>
        <v>2</v>
      </c>
      <c r="AK1673">
        <f>AB1673-U1673</f>
        <v>30</v>
      </c>
      <c r="AL1673" s="11">
        <f>Y1673-X1673</f>
        <v>1</v>
      </c>
    </row>
    <row r="1674" spans="1:38" x14ac:dyDescent="0.35">
      <c r="A1674" s="32">
        <v>886</v>
      </c>
      <c r="B1674" s="32" t="s">
        <v>892</v>
      </c>
      <c r="C1674" s="32" t="s">
        <v>49</v>
      </c>
      <c r="D1674" s="32" t="s">
        <v>2497</v>
      </c>
      <c r="E1674" s="32" t="s">
        <v>36</v>
      </c>
      <c r="F1674" s="32" t="str">
        <f t="shared" si="56"/>
        <v>Finance-Manager</v>
      </c>
      <c r="G1674" s="32" t="s">
        <v>43</v>
      </c>
      <c r="H1674" s="36">
        <v>44824.199942129628</v>
      </c>
      <c r="I1674" s="36">
        <v>44827.199942129628</v>
      </c>
      <c r="J1674" s="36">
        <f>I1674+AE1674</f>
        <v>44831.199942129628</v>
      </c>
      <c r="K1674" s="36">
        <f>J1674+AF1674</f>
        <v>44843.199942129628</v>
      </c>
      <c r="L1674" s="38" t="s">
        <v>46</v>
      </c>
      <c r="M1674" s="39">
        <v>44838.199942129628</v>
      </c>
      <c r="N1674" s="32" t="s">
        <v>48</v>
      </c>
      <c r="O1674" s="32" t="s">
        <v>25</v>
      </c>
      <c r="P1674" s="36"/>
      <c r="Q1674" s="32"/>
      <c r="R1674" s="32"/>
      <c r="S1674" s="32"/>
      <c r="T1674" s="36"/>
      <c r="U1674" s="32"/>
      <c r="V1674" s="32">
        <v>0</v>
      </c>
      <c r="W1674" s="32"/>
      <c r="X1674" s="32"/>
      <c r="Y1674" s="32"/>
      <c r="Z1674" s="32"/>
      <c r="AA1674" s="32" t="s">
        <v>31</v>
      </c>
      <c r="AC1674" s="38">
        <f>ABS(M1674-J1674)</f>
        <v>7</v>
      </c>
      <c r="AD1674" s="40"/>
      <c r="AE1674" s="37">
        <v>4</v>
      </c>
      <c r="AF1674" s="37">
        <v>12</v>
      </c>
      <c r="AG1674" s="32"/>
      <c r="AH1674" s="32"/>
      <c r="AI1674" s="32"/>
      <c r="AJ1674" s="37">
        <f>I1674-H1674</f>
        <v>3</v>
      </c>
    </row>
    <row r="1675" spans="1:38" x14ac:dyDescent="0.35">
      <c r="A1675" s="32">
        <v>866</v>
      </c>
      <c r="B1675" s="32" t="s">
        <v>876</v>
      </c>
      <c r="C1675" s="32" t="s">
        <v>49</v>
      </c>
      <c r="D1675" s="32" t="s">
        <v>2497</v>
      </c>
      <c r="E1675" s="32" t="s">
        <v>36</v>
      </c>
      <c r="F1675" s="32" t="str">
        <f t="shared" si="56"/>
        <v>Finance-Manager</v>
      </c>
      <c r="G1675" s="32" t="s">
        <v>43</v>
      </c>
      <c r="H1675" s="36">
        <v>45124.103344907409</v>
      </c>
      <c r="I1675" s="36">
        <v>45127.103344907409</v>
      </c>
      <c r="J1675" s="36">
        <f>I1675+AE1675</f>
        <v>45131.103344907409</v>
      </c>
      <c r="K1675" s="36">
        <f>J1675+AF1675</f>
        <v>45144.103344907409</v>
      </c>
      <c r="L1675" s="38" t="s">
        <v>46</v>
      </c>
      <c r="M1675" s="39">
        <v>45142.103344907409</v>
      </c>
      <c r="N1675" s="32" t="s">
        <v>48</v>
      </c>
      <c r="O1675" s="32" t="s">
        <v>27</v>
      </c>
      <c r="P1675" s="36"/>
      <c r="Q1675" s="32"/>
      <c r="R1675" s="32"/>
      <c r="S1675" s="32"/>
      <c r="T1675" s="36"/>
      <c r="U1675" s="32"/>
      <c r="V1675" s="32">
        <v>0</v>
      </c>
      <c r="W1675" s="32"/>
      <c r="X1675" s="32"/>
      <c r="Y1675" s="32"/>
      <c r="Z1675" s="32"/>
      <c r="AA1675" s="32" t="s">
        <v>30</v>
      </c>
      <c r="AC1675" s="38">
        <f>ABS(M1675-J1675)</f>
        <v>11</v>
      </c>
      <c r="AD1675" s="40"/>
      <c r="AE1675" s="37">
        <v>4</v>
      </c>
      <c r="AF1675" s="37">
        <v>13</v>
      </c>
      <c r="AG1675" s="32"/>
      <c r="AH1675" s="32"/>
      <c r="AI1675" s="32"/>
      <c r="AJ1675" s="37">
        <f>I1675-H1675</f>
        <v>3</v>
      </c>
    </row>
    <row r="1676" spans="1:38" x14ac:dyDescent="0.35">
      <c r="A1676" s="32">
        <v>862</v>
      </c>
      <c r="B1676" s="32" t="s">
        <v>873</v>
      </c>
      <c r="C1676" s="32" t="s">
        <v>49</v>
      </c>
      <c r="D1676" s="32" t="s">
        <v>2497</v>
      </c>
      <c r="E1676" s="32" t="s">
        <v>36</v>
      </c>
      <c r="F1676" s="32" t="str">
        <f t="shared" si="56"/>
        <v>Finance-Manager</v>
      </c>
      <c r="G1676" s="32" t="s">
        <v>43</v>
      </c>
      <c r="H1676" s="36">
        <v>45129.103344907409</v>
      </c>
      <c r="I1676" s="36">
        <v>45130.103344907409</v>
      </c>
      <c r="J1676" s="36">
        <f>I1676+AE1676</f>
        <v>45131.103344907409</v>
      </c>
      <c r="K1676" s="36">
        <f>J1676+AF1676</f>
        <v>45142.103344907409</v>
      </c>
      <c r="L1676" s="38" t="s">
        <v>47</v>
      </c>
      <c r="M1676" s="39"/>
      <c r="N1676" s="32"/>
      <c r="O1676" s="32"/>
      <c r="P1676" s="36"/>
      <c r="Q1676" s="32"/>
      <c r="R1676" s="32"/>
      <c r="S1676" s="32"/>
      <c r="T1676" s="36"/>
      <c r="U1676" s="32"/>
      <c r="V1676" s="32">
        <v>0</v>
      </c>
      <c r="W1676" s="32"/>
      <c r="X1676" s="32"/>
      <c r="Y1676" s="32"/>
      <c r="Z1676" s="32"/>
      <c r="AA1676" s="32"/>
      <c r="AC1676" s="38"/>
      <c r="AD1676" s="40"/>
      <c r="AE1676" s="37">
        <v>1</v>
      </c>
      <c r="AF1676" s="37">
        <v>11</v>
      </c>
      <c r="AG1676" s="32"/>
      <c r="AH1676" s="32"/>
      <c r="AI1676" s="32"/>
      <c r="AJ1676" s="37">
        <f>I1676-H1676</f>
        <v>1</v>
      </c>
    </row>
    <row r="1677" spans="1:38" x14ac:dyDescent="0.35">
      <c r="A1677" s="32">
        <v>861</v>
      </c>
      <c r="B1677" s="32" t="s">
        <v>872</v>
      </c>
      <c r="C1677" s="32" t="s">
        <v>49</v>
      </c>
      <c r="D1677" s="32" t="s">
        <v>2497</v>
      </c>
      <c r="E1677" s="32" t="s">
        <v>36</v>
      </c>
      <c r="F1677" s="32" t="str">
        <f t="shared" si="56"/>
        <v>Finance-Manager</v>
      </c>
      <c r="G1677" s="32" t="s">
        <v>43</v>
      </c>
      <c r="H1677" s="36">
        <v>45121.103344907409</v>
      </c>
      <c r="I1677" s="36">
        <v>45125.103344907409</v>
      </c>
      <c r="J1677" s="36">
        <f>I1677+AE1677</f>
        <v>45131.103344907409</v>
      </c>
      <c r="K1677" s="36">
        <f>J1677+AF1677</f>
        <v>45145.103344907409</v>
      </c>
      <c r="L1677" s="38" t="s">
        <v>46</v>
      </c>
      <c r="M1677" s="39">
        <v>45144.103344907409</v>
      </c>
      <c r="N1677" s="32" t="s">
        <v>20</v>
      </c>
      <c r="O1677" s="32"/>
      <c r="P1677" s="36">
        <v>45149.103344907409</v>
      </c>
      <c r="Q1677" s="32" t="s">
        <v>20</v>
      </c>
      <c r="R1677" s="36">
        <v>45145.103344907409</v>
      </c>
      <c r="S1677" s="36">
        <v>45147.103344907409</v>
      </c>
      <c r="T1677" s="36">
        <v>45147.103344907409</v>
      </c>
      <c r="U1677" s="36">
        <v>45157.103344907409</v>
      </c>
      <c r="V1677" s="41">
        <v>1</v>
      </c>
      <c r="W1677" s="36">
        <v>45161.103344907409</v>
      </c>
      <c r="X1677" s="36">
        <v>45163.103344907409</v>
      </c>
      <c r="Y1677" s="36">
        <v>45165.103344907409</v>
      </c>
      <c r="Z1677" s="32"/>
      <c r="AA1677" s="32"/>
      <c r="AB1677" s="5">
        <v>45184.103344907409</v>
      </c>
      <c r="AC1677" s="38">
        <f>ABS(M1677-J1677)</f>
        <v>13</v>
      </c>
      <c r="AD1677" s="37">
        <f>U1677-H1677</f>
        <v>36</v>
      </c>
      <c r="AE1677" s="37">
        <v>6</v>
      </c>
      <c r="AF1677" s="37">
        <v>14</v>
      </c>
      <c r="AG1677" s="32">
        <v>132</v>
      </c>
      <c r="AH1677" s="41">
        <f>W1677-U1677</f>
        <v>4</v>
      </c>
      <c r="AI1677" s="42">
        <f>U1677-M1677</f>
        <v>13</v>
      </c>
      <c r="AJ1677" s="37">
        <f>I1677-H1677</f>
        <v>4</v>
      </c>
      <c r="AK1677">
        <f>AB1677-U1677</f>
        <v>27</v>
      </c>
      <c r="AL1677" s="11">
        <f>Y1677-X1677</f>
        <v>2</v>
      </c>
    </row>
    <row r="1678" spans="1:38" x14ac:dyDescent="0.35">
      <c r="A1678" s="32">
        <v>750</v>
      </c>
      <c r="B1678" s="32" t="s">
        <v>776</v>
      </c>
      <c r="C1678" s="32" t="s">
        <v>49</v>
      </c>
      <c r="D1678" s="32" t="s">
        <v>2497</v>
      </c>
      <c r="E1678" s="32" t="s">
        <v>36</v>
      </c>
      <c r="F1678" s="32" t="str">
        <f t="shared" si="56"/>
        <v>Finance-Manager</v>
      </c>
      <c r="G1678" s="32" t="s">
        <v>43</v>
      </c>
      <c r="H1678" s="36">
        <v>44869.220567129632</v>
      </c>
      <c r="I1678" s="36">
        <v>44870.220567129632</v>
      </c>
      <c r="J1678" s="36">
        <f>I1678+AE1678</f>
        <v>44874.220567129632</v>
      </c>
      <c r="K1678" s="36">
        <f>J1678+AF1678</f>
        <v>44900.220567129632</v>
      </c>
      <c r="L1678" s="38" t="s">
        <v>47</v>
      </c>
      <c r="M1678" s="39"/>
      <c r="N1678" s="32"/>
      <c r="O1678" s="32"/>
      <c r="P1678" s="36"/>
      <c r="Q1678" s="32"/>
      <c r="R1678" s="32"/>
      <c r="S1678" s="32"/>
      <c r="T1678" s="36"/>
      <c r="U1678" s="32"/>
      <c r="V1678" s="32">
        <v>0</v>
      </c>
      <c r="W1678" s="32"/>
      <c r="X1678" s="32"/>
      <c r="Y1678" s="32"/>
      <c r="Z1678" s="32"/>
      <c r="AA1678" s="32"/>
      <c r="AC1678" s="38"/>
      <c r="AD1678" s="40"/>
      <c r="AE1678" s="37">
        <v>4</v>
      </c>
      <c r="AF1678" s="37">
        <v>26</v>
      </c>
      <c r="AG1678" s="32"/>
      <c r="AH1678" s="32"/>
      <c r="AI1678" s="32"/>
      <c r="AJ1678" s="37">
        <f>I1678-H1678</f>
        <v>1</v>
      </c>
    </row>
    <row r="1679" spans="1:38" x14ac:dyDescent="0.35">
      <c r="A1679" s="32">
        <v>747</v>
      </c>
      <c r="B1679" s="32" t="s">
        <v>773</v>
      </c>
      <c r="C1679" s="32" t="s">
        <v>49</v>
      </c>
      <c r="D1679" s="32" t="s">
        <v>2497</v>
      </c>
      <c r="E1679" s="32" t="s">
        <v>36</v>
      </c>
      <c r="F1679" s="32" t="str">
        <f t="shared" si="56"/>
        <v>Finance-Manager</v>
      </c>
      <c r="G1679" s="32" t="s">
        <v>43</v>
      </c>
      <c r="H1679" s="36">
        <v>44867.220567129632</v>
      </c>
      <c r="I1679" s="36">
        <v>44871.220567129632</v>
      </c>
      <c r="J1679" s="36">
        <f>I1679+AE1679</f>
        <v>44874.220567129632</v>
      </c>
      <c r="K1679" s="36">
        <f>J1679+AF1679</f>
        <v>44888.220567129632</v>
      </c>
      <c r="L1679" s="38" t="s">
        <v>47</v>
      </c>
      <c r="M1679" s="39"/>
      <c r="N1679" s="32"/>
      <c r="O1679" s="32"/>
      <c r="P1679" s="36"/>
      <c r="Q1679" s="32"/>
      <c r="R1679" s="32"/>
      <c r="S1679" s="32"/>
      <c r="T1679" s="36"/>
      <c r="U1679" s="32"/>
      <c r="V1679" s="32">
        <v>0</v>
      </c>
      <c r="W1679" s="32"/>
      <c r="X1679" s="32"/>
      <c r="Y1679" s="32"/>
      <c r="Z1679" s="32"/>
      <c r="AA1679" s="32"/>
      <c r="AC1679" s="38"/>
      <c r="AD1679" s="40"/>
      <c r="AE1679" s="37">
        <v>3</v>
      </c>
      <c r="AF1679" s="37">
        <v>14</v>
      </c>
      <c r="AG1679" s="32"/>
      <c r="AH1679" s="32"/>
      <c r="AI1679" s="32"/>
      <c r="AJ1679" s="37">
        <f>I1679-H1679</f>
        <v>4</v>
      </c>
    </row>
    <row r="1680" spans="1:38" x14ac:dyDescent="0.35">
      <c r="A1680" s="32">
        <v>704</v>
      </c>
      <c r="B1680" s="32" t="s">
        <v>733</v>
      </c>
      <c r="C1680" s="32" t="s">
        <v>49</v>
      </c>
      <c r="D1680" s="32" t="s">
        <v>2497</v>
      </c>
      <c r="E1680" s="32" t="s">
        <v>36</v>
      </c>
      <c r="F1680" s="32" t="str">
        <f t="shared" si="56"/>
        <v>Finance-Manager</v>
      </c>
      <c r="G1680" s="32" t="s">
        <v>43</v>
      </c>
      <c r="H1680" s="36">
        <v>45115.640983796293</v>
      </c>
      <c r="I1680" s="36">
        <v>45119.640983796293</v>
      </c>
      <c r="J1680" s="36">
        <f>I1680+AE1680</f>
        <v>45121.640983796293</v>
      </c>
      <c r="K1680" s="36">
        <f>J1680+AF1680</f>
        <v>45143.640983796293</v>
      </c>
      <c r="L1680" s="38" t="s">
        <v>47</v>
      </c>
      <c r="M1680" s="39"/>
      <c r="N1680" s="32"/>
      <c r="O1680" s="32"/>
      <c r="P1680" s="36"/>
      <c r="Q1680" s="32"/>
      <c r="R1680" s="32"/>
      <c r="S1680" s="32"/>
      <c r="T1680" s="36"/>
      <c r="U1680" s="32"/>
      <c r="V1680" s="32">
        <v>0</v>
      </c>
      <c r="W1680" s="32"/>
      <c r="X1680" s="32"/>
      <c r="Y1680" s="32"/>
      <c r="Z1680" s="32"/>
      <c r="AA1680" s="32"/>
      <c r="AC1680" s="38"/>
      <c r="AD1680" s="40"/>
      <c r="AE1680" s="37">
        <v>2</v>
      </c>
      <c r="AF1680" s="37">
        <v>22</v>
      </c>
      <c r="AG1680" s="32"/>
      <c r="AH1680" s="32"/>
      <c r="AI1680" s="32"/>
      <c r="AJ1680" s="37">
        <f>I1680-H1680</f>
        <v>4</v>
      </c>
    </row>
    <row r="1681" spans="1:38" x14ac:dyDescent="0.35">
      <c r="A1681" s="32">
        <v>609</v>
      </c>
      <c r="B1681" s="32" t="s">
        <v>654</v>
      </c>
      <c r="C1681" s="32" t="s">
        <v>49</v>
      </c>
      <c r="D1681" s="32" t="s">
        <v>2497</v>
      </c>
      <c r="E1681" s="32" t="s">
        <v>36</v>
      </c>
      <c r="F1681" s="32" t="str">
        <f t="shared" si="56"/>
        <v>Finance-Manager</v>
      </c>
      <c r="G1681" s="32" t="s">
        <v>43</v>
      </c>
      <c r="H1681" s="36">
        <v>44571.309340277781</v>
      </c>
      <c r="I1681" s="36">
        <v>44573.309340277781</v>
      </c>
      <c r="J1681" s="36">
        <f>I1681+AE1681</f>
        <v>44576.309340277781</v>
      </c>
      <c r="K1681" s="36">
        <f>J1681+AF1681</f>
        <v>44597.309340277781</v>
      </c>
      <c r="L1681" s="38" t="s">
        <v>46</v>
      </c>
      <c r="M1681" s="39">
        <v>44589.309340277781</v>
      </c>
      <c r="N1681" s="32" t="s">
        <v>21</v>
      </c>
      <c r="O1681" s="32"/>
      <c r="P1681" s="36">
        <v>44595.309340277781</v>
      </c>
      <c r="Q1681" s="32" t="s">
        <v>21</v>
      </c>
      <c r="R1681" s="32"/>
      <c r="S1681" s="32"/>
      <c r="T1681" s="36">
        <v>44591.309340277781</v>
      </c>
      <c r="U1681" s="32"/>
      <c r="V1681" s="32">
        <v>0</v>
      </c>
      <c r="W1681" s="32"/>
      <c r="X1681" s="32"/>
      <c r="Y1681" s="32"/>
      <c r="Z1681" s="32"/>
      <c r="AA1681" s="32"/>
      <c r="AC1681" s="38">
        <f>ABS(M1681-J1681)</f>
        <v>13</v>
      </c>
      <c r="AD1681" s="40"/>
      <c r="AE1681" s="37">
        <v>3</v>
      </c>
      <c r="AF1681" s="37">
        <v>21</v>
      </c>
      <c r="AG1681" s="32"/>
      <c r="AH1681" s="32"/>
      <c r="AI1681" s="32"/>
      <c r="AJ1681" s="37">
        <f>I1681-H1681</f>
        <v>2</v>
      </c>
    </row>
    <row r="1682" spans="1:38" x14ac:dyDescent="0.35">
      <c r="A1682" s="32">
        <v>600</v>
      </c>
      <c r="B1682" s="32" t="s">
        <v>645</v>
      </c>
      <c r="C1682" s="32" t="s">
        <v>49</v>
      </c>
      <c r="D1682" s="32" t="s">
        <v>2497</v>
      </c>
      <c r="E1682" s="32" t="s">
        <v>36</v>
      </c>
      <c r="F1682" s="32" t="str">
        <f t="shared" si="56"/>
        <v>Finance-Manager</v>
      </c>
      <c r="G1682" s="32" t="s">
        <v>43</v>
      </c>
      <c r="H1682" s="36">
        <v>44877.821550925924</v>
      </c>
      <c r="I1682" s="36">
        <v>44881.821550925924</v>
      </c>
      <c r="J1682" s="36">
        <f>I1682+AE1682</f>
        <v>44886.821550925924</v>
      </c>
      <c r="K1682" s="36">
        <f>J1682+AF1682</f>
        <v>44904.821550925924</v>
      </c>
      <c r="L1682" s="38" t="s">
        <v>46</v>
      </c>
      <c r="M1682" s="39">
        <v>44891.821550925924</v>
      </c>
      <c r="N1682" s="32" t="s">
        <v>48</v>
      </c>
      <c r="O1682" s="32" t="s">
        <v>27</v>
      </c>
      <c r="P1682" s="36"/>
      <c r="Q1682" s="32"/>
      <c r="R1682" s="32"/>
      <c r="S1682" s="32"/>
      <c r="T1682" s="36"/>
      <c r="U1682" s="32"/>
      <c r="V1682" s="32">
        <v>0</v>
      </c>
      <c r="W1682" s="32"/>
      <c r="X1682" s="32"/>
      <c r="Y1682" s="32"/>
      <c r="Z1682" s="32"/>
      <c r="AA1682" s="32" t="s">
        <v>30</v>
      </c>
      <c r="AC1682" s="38">
        <f>ABS(M1682-J1682)</f>
        <v>5</v>
      </c>
      <c r="AD1682" s="40"/>
      <c r="AE1682" s="37">
        <v>5</v>
      </c>
      <c r="AF1682" s="37">
        <v>18</v>
      </c>
      <c r="AG1682" s="32"/>
      <c r="AH1682" s="32"/>
      <c r="AI1682" s="32"/>
      <c r="AJ1682" s="37">
        <f>I1682-H1682</f>
        <v>4</v>
      </c>
    </row>
    <row r="1683" spans="1:38" x14ac:dyDescent="0.35">
      <c r="A1683" s="32">
        <v>595</v>
      </c>
      <c r="B1683" s="32" t="s">
        <v>640</v>
      </c>
      <c r="C1683" s="32" t="s">
        <v>49</v>
      </c>
      <c r="D1683" s="32" t="s">
        <v>2497</v>
      </c>
      <c r="E1683" s="32" t="s">
        <v>36</v>
      </c>
      <c r="F1683" s="32" t="str">
        <f t="shared" si="56"/>
        <v>Finance-Manager</v>
      </c>
      <c r="G1683" s="32" t="s">
        <v>43</v>
      </c>
      <c r="H1683" s="36">
        <v>44882.821550925924</v>
      </c>
      <c r="I1683" s="36">
        <v>44884.821550925924</v>
      </c>
      <c r="J1683" s="36">
        <f>I1683+AE1683</f>
        <v>44886.821550925924</v>
      </c>
      <c r="K1683" s="36">
        <f>J1683+AF1683</f>
        <v>44902.821550925924</v>
      </c>
      <c r="L1683" s="38" t="s">
        <v>46</v>
      </c>
      <c r="M1683" s="39">
        <v>44894.821550925924</v>
      </c>
      <c r="N1683" s="32" t="s">
        <v>20</v>
      </c>
      <c r="O1683" s="32"/>
      <c r="P1683" s="36">
        <v>44897.821550925924</v>
      </c>
      <c r="Q1683" s="32" t="s">
        <v>20</v>
      </c>
      <c r="R1683" s="36">
        <v>44896.821550925924</v>
      </c>
      <c r="S1683" s="36">
        <v>44899.821550925924</v>
      </c>
      <c r="T1683" s="36">
        <v>44895.821550925924</v>
      </c>
      <c r="U1683" s="36">
        <v>44901.821550925924</v>
      </c>
      <c r="V1683" s="41">
        <v>1</v>
      </c>
      <c r="W1683" s="36">
        <v>44903.821550925924</v>
      </c>
      <c r="X1683" s="36">
        <v>44906.821550925924</v>
      </c>
      <c r="Y1683" s="36">
        <v>44909.821550925924</v>
      </c>
      <c r="Z1683" s="32"/>
      <c r="AA1683" s="32"/>
      <c r="AB1683" s="5">
        <v>44920.821550925924</v>
      </c>
      <c r="AC1683" s="38">
        <f>ABS(M1683-J1683)</f>
        <v>8</v>
      </c>
      <c r="AD1683" s="37">
        <f>U1683-H1683</f>
        <v>19</v>
      </c>
      <c r="AE1683" s="37">
        <v>2</v>
      </c>
      <c r="AF1683" s="37">
        <v>16</v>
      </c>
      <c r="AG1683" s="32">
        <v>163</v>
      </c>
      <c r="AH1683" s="41">
        <f>W1683-U1683</f>
        <v>2</v>
      </c>
      <c r="AI1683" s="42">
        <f>U1683-M1683</f>
        <v>7</v>
      </c>
      <c r="AJ1683" s="37">
        <f>I1683-H1683</f>
        <v>2</v>
      </c>
      <c r="AK1683">
        <f>AB1683-U1683</f>
        <v>19</v>
      </c>
      <c r="AL1683" s="11">
        <f>Y1683-X1683</f>
        <v>3</v>
      </c>
    </row>
    <row r="1684" spans="1:38" x14ac:dyDescent="0.35">
      <c r="A1684" s="32">
        <v>451</v>
      </c>
      <c r="B1684" s="32" t="s">
        <v>507</v>
      </c>
      <c r="C1684" s="32" t="s">
        <v>49</v>
      </c>
      <c r="D1684" s="32" t="s">
        <v>2497</v>
      </c>
      <c r="E1684" s="32" t="s">
        <v>36</v>
      </c>
      <c r="F1684" s="32" t="str">
        <f t="shared" si="56"/>
        <v>Finance-Manager</v>
      </c>
      <c r="G1684" s="32" t="s">
        <v>43</v>
      </c>
      <c r="H1684" s="36">
        <v>44973.571030092593</v>
      </c>
      <c r="I1684" s="36">
        <v>44977.571030092593</v>
      </c>
      <c r="J1684" s="36">
        <f>I1684+AE1684</f>
        <v>44979.571030092593</v>
      </c>
      <c r="K1684" s="36">
        <f>J1684+AF1684</f>
        <v>44988.571030092593</v>
      </c>
      <c r="L1684" s="38" t="s">
        <v>46</v>
      </c>
      <c r="M1684" s="39">
        <v>44988.571030092593</v>
      </c>
      <c r="N1684" s="32" t="s">
        <v>48</v>
      </c>
      <c r="O1684" s="32" t="s">
        <v>26</v>
      </c>
      <c r="P1684" s="36"/>
      <c r="Q1684" s="32"/>
      <c r="R1684" s="32"/>
      <c r="S1684" s="32"/>
      <c r="T1684" s="36">
        <v>44992.571030092593</v>
      </c>
      <c r="U1684" s="32"/>
      <c r="V1684" s="32">
        <v>0</v>
      </c>
      <c r="W1684" s="32"/>
      <c r="X1684" s="32"/>
      <c r="Y1684" s="32"/>
      <c r="Z1684" s="32"/>
      <c r="AA1684" s="32" t="s">
        <v>31</v>
      </c>
      <c r="AC1684" s="38">
        <f>ABS(M1684-J1684)</f>
        <v>9</v>
      </c>
      <c r="AD1684" s="40"/>
      <c r="AE1684" s="37">
        <v>2</v>
      </c>
      <c r="AF1684" s="37">
        <v>9</v>
      </c>
      <c r="AG1684" s="32"/>
      <c r="AH1684" s="32"/>
      <c r="AI1684" s="32"/>
      <c r="AJ1684" s="37">
        <f>I1684-H1684</f>
        <v>4</v>
      </c>
    </row>
    <row r="1685" spans="1:38" x14ac:dyDescent="0.35">
      <c r="A1685" s="32">
        <v>392</v>
      </c>
      <c r="B1685" s="32" t="s">
        <v>448</v>
      </c>
      <c r="C1685" s="32" t="s">
        <v>49</v>
      </c>
      <c r="D1685" s="32" t="s">
        <v>2497</v>
      </c>
      <c r="E1685" s="32" t="s">
        <v>36</v>
      </c>
      <c r="F1685" s="32" t="str">
        <f t="shared" si="56"/>
        <v>Finance-Manager</v>
      </c>
      <c r="G1685" s="32" t="s">
        <v>43</v>
      </c>
      <c r="H1685" s="36">
        <v>44970.686574074076</v>
      </c>
      <c r="I1685" s="36">
        <v>44972.686574074076</v>
      </c>
      <c r="J1685" s="36">
        <f>I1685+AE1685</f>
        <v>44977.686574074076</v>
      </c>
      <c r="K1685" s="36">
        <f>J1685+AF1685</f>
        <v>44994.686574074076</v>
      </c>
      <c r="L1685" s="38" t="s">
        <v>46</v>
      </c>
      <c r="M1685" s="39">
        <v>44983.686574074076</v>
      </c>
      <c r="N1685" s="32" t="s">
        <v>48</v>
      </c>
      <c r="O1685" s="32" t="s">
        <v>24</v>
      </c>
      <c r="P1685" s="36"/>
      <c r="Q1685" s="32"/>
      <c r="R1685" s="32"/>
      <c r="S1685" s="32"/>
      <c r="T1685" s="36">
        <v>44984.686574074076</v>
      </c>
      <c r="U1685" s="32"/>
      <c r="V1685" s="32">
        <v>0</v>
      </c>
      <c r="W1685" s="32"/>
      <c r="X1685" s="32"/>
      <c r="Y1685" s="32"/>
      <c r="Z1685" s="32"/>
      <c r="AA1685" s="32" t="s">
        <v>31</v>
      </c>
      <c r="AC1685" s="38">
        <f>ABS(M1685-J1685)</f>
        <v>6</v>
      </c>
      <c r="AD1685" s="40"/>
      <c r="AE1685" s="37">
        <v>5</v>
      </c>
      <c r="AF1685" s="37">
        <v>17</v>
      </c>
      <c r="AG1685" s="32"/>
      <c r="AH1685" s="32"/>
      <c r="AI1685" s="32"/>
      <c r="AJ1685" s="37">
        <f>I1685-H1685</f>
        <v>2</v>
      </c>
    </row>
    <row r="1686" spans="1:38" x14ac:dyDescent="0.35">
      <c r="A1686" s="32">
        <v>349</v>
      </c>
      <c r="B1686" s="32" t="s">
        <v>405</v>
      </c>
      <c r="C1686" s="32" t="s">
        <v>49</v>
      </c>
      <c r="D1686" s="32" t="s">
        <v>2497</v>
      </c>
      <c r="E1686" s="32" t="s">
        <v>36</v>
      </c>
      <c r="F1686" s="32" t="str">
        <f t="shared" si="56"/>
        <v>Finance-Manager</v>
      </c>
      <c r="G1686" s="32" t="s">
        <v>43</v>
      </c>
      <c r="H1686" s="36">
        <v>44684.644375000003</v>
      </c>
      <c r="I1686" s="36">
        <v>44685.644375000003</v>
      </c>
      <c r="J1686" s="36">
        <f>I1686+AE1686</f>
        <v>44690.644375000003</v>
      </c>
      <c r="K1686" s="36">
        <f>J1686+AF1686</f>
        <v>44719.644375000003</v>
      </c>
      <c r="L1686" s="38" t="s">
        <v>46</v>
      </c>
      <c r="M1686" s="39">
        <v>44702.644375000003</v>
      </c>
      <c r="N1686" s="32" t="s">
        <v>20</v>
      </c>
      <c r="O1686" s="32"/>
      <c r="P1686" s="36">
        <v>44708.644375000003</v>
      </c>
      <c r="Q1686" s="32" t="s">
        <v>20</v>
      </c>
      <c r="R1686" s="36">
        <v>44703.644375000003</v>
      </c>
      <c r="S1686" s="36">
        <v>44707.644375000003</v>
      </c>
      <c r="T1686" s="36">
        <v>44706.644375000003</v>
      </c>
      <c r="U1686" s="36">
        <v>44716.644375000003</v>
      </c>
      <c r="V1686" s="41">
        <v>1</v>
      </c>
      <c r="W1686" s="36">
        <v>44719.644375000003</v>
      </c>
      <c r="X1686" s="36">
        <v>44721.644375000003</v>
      </c>
      <c r="Y1686" s="36">
        <v>44723.644375000003</v>
      </c>
      <c r="Z1686" s="32"/>
      <c r="AA1686" s="32"/>
      <c r="AB1686" s="5">
        <v>44734.644375000003</v>
      </c>
      <c r="AC1686" s="38">
        <f>ABS(M1686-J1686)</f>
        <v>12</v>
      </c>
      <c r="AD1686" s="37">
        <f>U1686-H1686</f>
        <v>32</v>
      </c>
      <c r="AE1686" s="37">
        <v>5</v>
      </c>
      <c r="AF1686" s="37">
        <v>29</v>
      </c>
      <c r="AG1686" s="32">
        <v>132</v>
      </c>
      <c r="AH1686" s="41">
        <f>W1686-U1686</f>
        <v>3</v>
      </c>
      <c r="AI1686" s="42">
        <f>U1686-M1686</f>
        <v>14</v>
      </c>
      <c r="AJ1686" s="37">
        <f>I1686-H1686</f>
        <v>1</v>
      </c>
      <c r="AK1686">
        <f>AB1686-U1686</f>
        <v>18</v>
      </c>
      <c r="AL1686" s="11">
        <f>Y1686-X1686</f>
        <v>2</v>
      </c>
    </row>
    <row r="1687" spans="1:38" x14ac:dyDescent="0.35">
      <c r="A1687" s="32">
        <v>347</v>
      </c>
      <c r="B1687" s="32" t="s">
        <v>403</v>
      </c>
      <c r="C1687" s="32" t="s">
        <v>49</v>
      </c>
      <c r="D1687" s="32" t="s">
        <v>2497</v>
      </c>
      <c r="E1687" s="32" t="s">
        <v>36</v>
      </c>
      <c r="F1687" s="32" t="str">
        <f t="shared" si="56"/>
        <v>Finance-Manager</v>
      </c>
      <c r="G1687" s="32" t="s">
        <v>43</v>
      </c>
      <c r="H1687" s="36">
        <v>44683.644375000003</v>
      </c>
      <c r="I1687" s="36">
        <v>44687.644375000003</v>
      </c>
      <c r="J1687" s="36">
        <f>I1687+AE1687</f>
        <v>44690.644375000003</v>
      </c>
      <c r="K1687" s="36">
        <f>J1687+AF1687</f>
        <v>44700.644375000003</v>
      </c>
      <c r="L1687" s="38" t="s">
        <v>46</v>
      </c>
      <c r="M1687" s="39">
        <v>44694.644375000003</v>
      </c>
      <c r="N1687" s="32" t="s">
        <v>48</v>
      </c>
      <c r="O1687" s="32" t="s">
        <v>27</v>
      </c>
      <c r="P1687" s="36"/>
      <c r="Q1687" s="32"/>
      <c r="R1687" s="32"/>
      <c r="S1687" s="32"/>
      <c r="T1687" s="36">
        <v>44698.644375000003</v>
      </c>
      <c r="U1687" s="32"/>
      <c r="V1687" s="32">
        <v>0</v>
      </c>
      <c r="W1687" s="32"/>
      <c r="X1687" s="32"/>
      <c r="Y1687" s="32"/>
      <c r="Z1687" s="32"/>
      <c r="AA1687" s="32" t="s">
        <v>31</v>
      </c>
      <c r="AC1687" s="38">
        <f>ABS(M1687-J1687)</f>
        <v>4</v>
      </c>
      <c r="AD1687" s="40"/>
      <c r="AE1687" s="37">
        <v>3</v>
      </c>
      <c r="AF1687" s="37">
        <v>10</v>
      </c>
      <c r="AG1687" s="32"/>
      <c r="AH1687" s="32"/>
      <c r="AI1687" s="32"/>
      <c r="AJ1687" s="37">
        <f>I1687-H1687</f>
        <v>4</v>
      </c>
    </row>
    <row r="1688" spans="1:38" x14ac:dyDescent="0.35">
      <c r="A1688" s="32">
        <v>346</v>
      </c>
      <c r="B1688" s="32" t="s">
        <v>402</v>
      </c>
      <c r="C1688" s="32" t="s">
        <v>49</v>
      </c>
      <c r="D1688" s="32" t="s">
        <v>2497</v>
      </c>
      <c r="E1688" s="32" t="s">
        <v>36</v>
      </c>
      <c r="F1688" s="32" t="str">
        <f t="shared" si="56"/>
        <v>Finance-Manager</v>
      </c>
      <c r="G1688" s="32" t="s">
        <v>43</v>
      </c>
      <c r="H1688" s="36">
        <v>44683.644375000003</v>
      </c>
      <c r="I1688" s="36">
        <v>44686.644375000003</v>
      </c>
      <c r="J1688" s="36">
        <f>I1688+AE1688</f>
        <v>44690.644375000003</v>
      </c>
      <c r="K1688" s="36">
        <f>J1688+AF1688</f>
        <v>44714.644375000003</v>
      </c>
      <c r="L1688" s="38" t="s">
        <v>46</v>
      </c>
      <c r="M1688" s="39">
        <v>44699.644375000003</v>
      </c>
      <c r="N1688" s="32" t="s">
        <v>48</v>
      </c>
      <c r="O1688" s="32" t="s">
        <v>25</v>
      </c>
      <c r="P1688" s="36"/>
      <c r="Q1688" s="32"/>
      <c r="R1688" s="32"/>
      <c r="S1688" s="32"/>
      <c r="T1688" s="36"/>
      <c r="U1688" s="32"/>
      <c r="V1688" s="32">
        <v>0</v>
      </c>
      <c r="W1688" s="32"/>
      <c r="X1688" s="32"/>
      <c r="Y1688" s="32"/>
      <c r="Z1688" s="32"/>
      <c r="AA1688" s="32" t="s">
        <v>31</v>
      </c>
      <c r="AC1688" s="38">
        <f>ABS(M1688-J1688)</f>
        <v>9</v>
      </c>
      <c r="AD1688" s="40"/>
      <c r="AE1688" s="37">
        <v>4</v>
      </c>
      <c r="AF1688" s="37">
        <v>24</v>
      </c>
      <c r="AG1688" s="32"/>
      <c r="AH1688" s="32"/>
      <c r="AI1688" s="32"/>
      <c r="AJ1688" s="37">
        <f>I1688-H1688</f>
        <v>3</v>
      </c>
    </row>
    <row r="1689" spans="1:38" x14ac:dyDescent="0.35">
      <c r="A1689" s="32">
        <v>342</v>
      </c>
      <c r="B1689" s="32" t="s">
        <v>398</v>
      </c>
      <c r="C1689" s="32" t="s">
        <v>49</v>
      </c>
      <c r="D1689" s="32" t="s">
        <v>2497</v>
      </c>
      <c r="E1689" s="32" t="s">
        <v>36</v>
      </c>
      <c r="F1689" s="32" t="str">
        <f t="shared" si="56"/>
        <v>Finance-Manager</v>
      </c>
      <c r="G1689" s="32" t="s">
        <v>43</v>
      </c>
      <c r="H1689" s="36">
        <v>44686.644375000003</v>
      </c>
      <c r="I1689" s="36">
        <v>44689.644375000003</v>
      </c>
      <c r="J1689" s="36">
        <f>I1689+AE1689</f>
        <v>44690.644375000003</v>
      </c>
      <c r="K1689" s="36">
        <f>J1689+AF1689</f>
        <v>44695.644375000003</v>
      </c>
      <c r="L1689" s="38" t="s">
        <v>46</v>
      </c>
      <c r="M1689" s="39">
        <v>44697.644375000003</v>
      </c>
      <c r="N1689" s="32" t="s">
        <v>48</v>
      </c>
      <c r="O1689" s="32" t="s">
        <v>27</v>
      </c>
      <c r="P1689" s="36"/>
      <c r="Q1689" s="32"/>
      <c r="R1689" s="32"/>
      <c r="S1689" s="32"/>
      <c r="T1689" s="36">
        <v>44700.644375000003</v>
      </c>
      <c r="U1689" s="32"/>
      <c r="V1689" s="32">
        <v>0</v>
      </c>
      <c r="W1689" s="32"/>
      <c r="X1689" s="32"/>
      <c r="Y1689" s="32"/>
      <c r="Z1689" s="32"/>
      <c r="AA1689" s="32" t="s">
        <v>30</v>
      </c>
      <c r="AC1689" s="38">
        <f>ABS(M1689-J1689)</f>
        <v>7</v>
      </c>
      <c r="AD1689" s="40"/>
      <c r="AE1689" s="37">
        <v>1</v>
      </c>
      <c r="AF1689" s="37">
        <v>5</v>
      </c>
      <c r="AG1689" s="32"/>
      <c r="AH1689" s="32"/>
      <c r="AI1689" s="32"/>
      <c r="AJ1689" s="37">
        <f>I1689-H1689</f>
        <v>3</v>
      </c>
    </row>
    <row r="1690" spans="1:38" x14ac:dyDescent="0.35">
      <c r="A1690" s="32">
        <v>287</v>
      </c>
      <c r="B1690" s="32" t="s">
        <v>343</v>
      </c>
      <c r="C1690" s="32" t="s">
        <v>49</v>
      </c>
      <c r="D1690" s="32" t="s">
        <v>2497</v>
      </c>
      <c r="E1690" s="32" t="s">
        <v>2536</v>
      </c>
      <c r="F1690" s="32" t="str">
        <f t="shared" si="56"/>
        <v>Finance-Contoller</v>
      </c>
      <c r="G1690" s="32" t="s">
        <v>43</v>
      </c>
      <c r="H1690" s="36">
        <v>44701.67763888889</v>
      </c>
      <c r="I1690" s="36">
        <v>44705.67763888889</v>
      </c>
      <c r="J1690" s="36">
        <f>I1690+AE1690</f>
        <v>44706.67763888889</v>
      </c>
      <c r="K1690" s="36">
        <f>J1690+AF1690</f>
        <v>44715.67763888889</v>
      </c>
      <c r="L1690" s="38" t="s">
        <v>47</v>
      </c>
      <c r="M1690" s="39"/>
      <c r="N1690" s="32"/>
      <c r="O1690" s="32"/>
      <c r="P1690" s="36"/>
      <c r="Q1690" s="32"/>
      <c r="R1690" s="32"/>
      <c r="S1690" s="32"/>
      <c r="T1690" s="36"/>
      <c r="U1690" s="32"/>
      <c r="V1690" s="32">
        <v>0</v>
      </c>
      <c r="W1690" s="32"/>
      <c r="X1690" s="32"/>
      <c r="Y1690" s="32"/>
      <c r="Z1690" s="32"/>
      <c r="AA1690" s="32"/>
      <c r="AC1690" s="38"/>
      <c r="AD1690" s="40"/>
      <c r="AE1690" s="37">
        <v>1</v>
      </c>
      <c r="AF1690" s="37">
        <v>9</v>
      </c>
      <c r="AG1690" s="32"/>
      <c r="AH1690" s="32"/>
      <c r="AI1690" s="32"/>
      <c r="AJ1690" s="37">
        <f>I1690-H1690</f>
        <v>4</v>
      </c>
    </row>
    <row r="1691" spans="1:38" x14ac:dyDescent="0.35">
      <c r="A1691" s="32">
        <v>282</v>
      </c>
      <c r="B1691" s="32" t="s">
        <v>338</v>
      </c>
      <c r="C1691" s="32" t="s">
        <v>49</v>
      </c>
      <c r="D1691" s="32" t="s">
        <v>2497</v>
      </c>
      <c r="E1691" s="32" t="s">
        <v>2536</v>
      </c>
      <c r="F1691" s="32" t="str">
        <f t="shared" si="56"/>
        <v>Finance-Contoller</v>
      </c>
      <c r="G1691" s="32" t="s">
        <v>43</v>
      </c>
      <c r="H1691" s="36">
        <v>44700.67763888889</v>
      </c>
      <c r="I1691" s="36">
        <v>44703.67763888889</v>
      </c>
      <c r="J1691" s="36">
        <f>I1691+AE1691</f>
        <v>44706.67763888889</v>
      </c>
      <c r="K1691" s="36">
        <f>J1691+AF1691</f>
        <v>44722.67763888889</v>
      </c>
      <c r="L1691" s="38" t="s">
        <v>46</v>
      </c>
      <c r="M1691" s="39">
        <v>44710.67763888889</v>
      </c>
      <c r="N1691" s="32" t="s">
        <v>20</v>
      </c>
      <c r="O1691" s="32"/>
      <c r="P1691" s="36">
        <v>44715.67763888889</v>
      </c>
      <c r="Q1691" s="32" t="s">
        <v>20</v>
      </c>
      <c r="R1691" s="36">
        <v>44712.67763888889</v>
      </c>
      <c r="S1691" s="36">
        <v>44714.67763888889</v>
      </c>
      <c r="T1691" s="36">
        <v>44712.67763888889</v>
      </c>
      <c r="U1691" s="36">
        <v>44716.67763888889</v>
      </c>
      <c r="V1691" s="41">
        <v>1</v>
      </c>
      <c r="W1691" s="36">
        <v>44718.67763888889</v>
      </c>
      <c r="X1691" s="36">
        <v>44720.67763888889</v>
      </c>
      <c r="Y1691" s="36">
        <v>44721.67763888889</v>
      </c>
      <c r="Z1691" s="32"/>
      <c r="AA1691" s="32"/>
      <c r="AB1691" s="5">
        <v>44743.67763888889</v>
      </c>
      <c r="AC1691" s="38">
        <f>ABS(M1691-J1691)</f>
        <v>4</v>
      </c>
      <c r="AD1691" s="37">
        <f>U1691-H1691</f>
        <v>16</v>
      </c>
      <c r="AE1691" s="37">
        <v>3</v>
      </c>
      <c r="AF1691" s="37">
        <v>16</v>
      </c>
      <c r="AG1691" s="32">
        <v>155</v>
      </c>
      <c r="AH1691" s="41">
        <f>W1691-U1691</f>
        <v>2</v>
      </c>
      <c r="AI1691" s="42">
        <f>U1691-M1691</f>
        <v>6</v>
      </c>
      <c r="AJ1691" s="37">
        <f>I1691-H1691</f>
        <v>3</v>
      </c>
      <c r="AK1691">
        <f>AB1691-U1691</f>
        <v>27</v>
      </c>
      <c r="AL1691" s="11">
        <f>Y1691-X1691</f>
        <v>1</v>
      </c>
    </row>
    <row r="1692" spans="1:38" x14ac:dyDescent="0.35">
      <c r="A1692" s="32">
        <v>202</v>
      </c>
      <c r="B1692" s="32" t="s">
        <v>258</v>
      </c>
      <c r="C1692" s="32" t="s">
        <v>49</v>
      </c>
      <c r="D1692" s="32" t="s">
        <v>2497</v>
      </c>
      <c r="E1692" s="32" t="s">
        <v>2536</v>
      </c>
      <c r="F1692" s="32" t="str">
        <f t="shared" si="56"/>
        <v>Finance-Contoller</v>
      </c>
      <c r="G1692" s="32" t="s">
        <v>43</v>
      </c>
      <c r="H1692" s="36">
        <v>44744.342893518522</v>
      </c>
      <c r="I1692" s="36">
        <v>44748.342893518522</v>
      </c>
      <c r="J1692" s="36">
        <f>I1692+AE1692</f>
        <v>44754.342893518522</v>
      </c>
      <c r="K1692" s="36">
        <f>J1692+AF1692</f>
        <v>44779.342893518522</v>
      </c>
      <c r="L1692" s="38" t="s">
        <v>46</v>
      </c>
      <c r="M1692" s="39">
        <v>44762.342893518522</v>
      </c>
      <c r="N1692" s="32" t="s">
        <v>48</v>
      </c>
      <c r="O1692" s="32" t="s">
        <v>25</v>
      </c>
      <c r="P1692" s="36"/>
      <c r="Q1692" s="32"/>
      <c r="R1692" s="32"/>
      <c r="S1692" s="32"/>
      <c r="T1692" s="36">
        <v>44765.342893518522</v>
      </c>
      <c r="U1692" s="32"/>
      <c r="V1692" s="32">
        <v>0</v>
      </c>
      <c r="W1692" s="32"/>
      <c r="X1692" s="32"/>
      <c r="Y1692" s="32"/>
      <c r="Z1692" s="32"/>
      <c r="AA1692" s="32" t="s">
        <v>31</v>
      </c>
      <c r="AC1692" s="38">
        <f>ABS(M1692-J1692)</f>
        <v>8</v>
      </c>
      <c r="AD1692" s="40"/>
      <c r="AE1692" s="37">
        <v>6</v>
      </c>
      <c r="AF1692" s="37">
        <v>25</v>
      </c>
      <c r="AG1692" s="32"/>
      <c r="AH1692" s="32"/>
      <c r="AI1692" s="32"/>
      <c r="AJ1692" s="37">
        <f>I1692-H1692</f>
        <v>4</v>
      </c>
    </row>
    <row r="1693" spans="1:38" x14ac:dyDescent="0.35">
      <c r="A1693" s="32">
        <v>179</v>
      </c>
      <c r="B1693" s="32" t="s">
        <v>235</v>
      </c>
      <c r="C1693" s="32" t="s">
        <v>49</v>
      </c>
      <c r="D1693" s="32" t="s">
        <v>2497</v>
      </c>
      <c r="E1693" s="32" t="s">
        <v>2536</v>
      </c>
      <c r="F1693" s="32" t="str">
        <f t="shared" si="56"/>
        <v>Finance-Contoller</v>
      </c>
      <c r="G1693" s="32" t="s">
        <v>43</v>
      </c>
      <c r="H1693" s="36">
        <v>45093.370925925927</v>
      </c>
      <c r="I1693" s="36">
        <v>45094.370925925927</v>
      </c>
      <c r="J1693" s="36">
        <f>I1693+AE1693</f>
        <v>45097.370925925927</v>
      </c>
      <c r="K1693" s="36">
        <f>J1693+AF1693</f>
        <v>45117.370925925927</v>
      </c>
      <c r="L1693" s="38" t="s">
        <v>46</v>
      </c>
      <c r="M1693" s="39">
        <v>45104.370925925927</v>
      </c>
      <c r="N1693" s="32" t="s">
        <v>21</v>
      </c>
      <c r="O1693" s="32"/>
      <c r="P1693" s="36">
        <v>45110.370925925927</v>
      </c>
      <c r="Q1693" s="32" t="s">
        <v>21</v>
      </c>
      <c r="R1693" s="32"/>
      <c r="S1693" s="32"/>
      <c r="T1693" s="36">
        <v>45106.370925925927</v>
      </c>
      <c r="U1693" s="32"/>
      <c r="V1693" s="32">
        <v>0</v>
      </c>
      <c r="W1693" s="32"/>
      <c r="X1693" s="32"/>
      <c r="Y1693" s="32"/>
      <c r="Z1693" s="32"/>
      <c r="AA1693" s="32"/>
      <c r="AC1693" s="38">
        <f>ABS(M1693-J1693)</f>
        <v>7</v>
      </c>
      <c r="AD1693" s="40"/>
      <c r="AE1693" s="37">
        <v>3</v>
      </c>
      <c r="AF1693" s="37">
        <v>20</v>
      </c>
      <c r="AG1693" s="32"/>
      <c r="AH1693" s="32"/>
      <c r="AI1693" s="32"/>
      <c r="AJ1693" s="37">
        <f>I1693-H1693</f>
        <v>1</v>
      </c>
    </row>
    <row r="1694" spans="1:38" x14ac:dyDescent="0.35">
      <c r="A1694" s="32">
        <v>174</v>
      </c>
      <c r="B1694" s="32" t="s">
        <v>230</v>
      </c>
      <c r="C1694" s="32" t="s">
        <v>49</v>
      </c>
      <c r="D1694" s="32" t="s">
        <v>2497</v>
      </c>
      <c r="E1694" s="32" t="s">
        <v>2536</v>
      </c>
      <c r="F1694" s="32" t="str">
        <f t="shared" si="56"/>
        <v>Finance-Contoller</v>
      </c>
      <c r="G1694" s="32" t="s">
        <v>43</v>
      </c>
      <c r="H1694" s="36">
        <v>45090.370925925927</v>
      </c>
      <c r="I1694" s="36">
        <v>45094.370925925927</v>
      </c>
      <c r="J1694" s="36">
        <f>I1694+AE1694</f>
        <v>45097.370925925927</v>
      </c>
      <c r="K1694" s="36">
        <f>J1694+AF1694</f>
        <v>45118.370925925927</v>
      </c>
      <c r="L1694" s="38" t="s">
        <v>46</v>
      </c>
      <c r="M1694" s="39">
        <v>45104.370925925927</v>
      </c>
      <c r="N1694" s="32" t="s">
        <v>48</v>
      </c>
      <c r="O1694" s="32" t="s">
        <v>26</v>
      </c>
      <c r="P1694" s="36"/>
      <c r="Q1694" s="32"/>
      <c r="R1694" s="32"/>
      <c r="S1694" s="32"/>
      <c r="T1694" s="36"/>
      <c r="U1694" s="32"/>
      <c r="V1694" s="32">
        <v>0</v>
      </c>
      <c r="W1694" s="32"/>
      <c r="X1694" s="32"/>
      <c r="Y1694" s="32"/>
      <c r="Z1694" s="32"/>
      <c r="AA1694" s="32" t="s">
        <v>31</v>
      </c>
      <c r="AC1694" s="38">
        <f>ABS(M1694-J1694)</f>
        <v>7</v>
      </c>
      <c r="AD1694" s="40"/>
      <c r="AE1694" s="37">
        <v>3</v>
      </c>
      <c r="AF1694" s="37">
        <v>21</v>
      </c>
      <c r="AG1694" s="32"/>
      <c r="AH1694" s="32"/>
      <c r="AI1694" s="32"/>
      <c r="AJ1694" s="37">
        <f>I1694-H1694</f>
        <v>4</v>
      </c>
    </row>
    <row r="1695" spans="1:38" x14ac:dyDescent="0.35">
      <c r="A1695" s="32">
        <v>172</v>
      </c>
      <c r="B1695" s="32" t="s">
        <v>228</v>
      </c>
      <c r="C1695" s="32" t="s">
        <v>49</v>
      </c>
      <c r="D1695" s="32" t="s">
        <v>2497</v>
      </c>
      <c r="E1695" s="32" t="s">
        <v>2536</v>
      </c>
      <c r="F1695" s="32" t="str">
        <f t="shared" si="56"/>
        <v>Finance-Contoller</v>
      </c>
      <c r="G1695" s="32" t="s">
        <v>43</v>
      </c>
      <c r="H1695" s="36">
        <v>45093.370925925927</v>
      </c>
      <c r="I1695" s="36">
        <v>45095.370925925927</v>
      </c>
      <c r="J1695" s="36">
        <f>I1695+AE1695</f>
        <v>45097.370925925927</v>
      </c>
      <c r="K1695" s="36">
        <f>J1695+AF1695</f>
        <v>45111.370925925927</v>
      </c>
      <c r="L1695" s="38" t="s">
        <v>46</v>
      </c>
      <c r="M1695" s="39">
        <v>45111.370925925927</v>
      </c>
      <c r="N1695" s="32" t="s">
        <v>21</v>
      </c>
      <c r="O1695" s="32"/>
      <c r="P1695" s="36">
        <v>45117.370925925927</v>
      </c>
      <c r="Q1695" s="32" t="s">
        <v>21</v>
      </c>
      <c r="R1695" s="32"/>
      <c r="S1695" s="32"/>
      <c r="T1695" s="36">
        <v>45113.370925925927</v>
      </c>
      <c r="U1695" s="32"/>
      <c r="V1695" s="32">
        <v>0</v>
      </c>
      <c r="W1695" s="32"/>
      <c r="X1695" s="32"/>
      <c r="Y1695" s="32"/>
      <c r="Z1695" s="32"/>
      <c r="AA1695" s="32"/>
      <c r="AC1695" s="38">
        <f>ABS(M1695-J1695)</f>
        <v>14</v>
      </c>
      <c r="AD1695" s="40"/>
      <c r="AE1695" s="37">
        <v>2</v>
      </c>
      <c r="AF1695" s="37">
        <v>14</v>
      </c>
      <c r="AG1695" s="32"/>
      <c r="AH1695" s="32"/>
      <c r="AI1695" s="32"/>
      <c r="AJ1695" s="37">
        <f>I1695-H1695</f>
        <v>2</v>
      </c>
    </row>
    <row r="1696" spans="1:38" x14ac:dyDescent="0.35">
      <c r="A1696" s="32">
        <v>103</v>
      </c>
      <c r="B1696" s="32" t="s">
        <v>159</v>
      </c>
      <c r="C1696" s="32" t="s">
        <v>49</v>
      </c>
      <c r="D1696" s="32" t="s">
        <v>2497</v>
      </c>
      <c r="E1696" s="32" t="s">
        <v>2536</v>
      </c>
      <c r="F1696" s="32" t="str">
        <f t="shared" si="56"/>
        <v>Finance-Contoller</v>
      </c>
      <c r="G1696" s="32" t="s">
        <v>43</v>
      </c>
      <c r="H1696" s="36">
        <v>45016.880046296297</v>
      </c>
      <c r="I1696" s="36">
        <v>45017.880046296297</v>
      </c>
      <c r="J1696" s="36">
        <f>I1696+AE1696</f>
        <v>45019.880046296297</v>
      </c>
      <c r="K1696" s="36">
        <f>J1696+AF1696</f>
        <v>45024.880046296297</v>
      </c>
      <c r="L1696" s="38" t="s">
        <v>46</v>
      </c>
      <c r="M1696" s="39">
        <v>45031.880046296297</v>
      </c>
      <c r="N1696" s="32" t="s">
        <v>20</v>
      </c>
      <c r="O1696" s="32"/>
      <c r="P1696" s="36">
        <v>45037.880046296297</v>
      </c>
      <c r="Q1696" s="32" t="s">
        <v>20</v>
      </c>
      <c r="R1696" s="36">
        <v>45033.880046296297</v>
      </c>
      <c r="S1696" s="36">
        <v>45036.880046296297</v>
      </c>
      <c r="T1696" s="36">
        <v>45033.880046296297</v>
      </c>
      <c r="U1696" s="36">
        <v>45034.880046296297</v>
      </c>
      <c r="V1696" s="41">
        <v>1</v>
      </c>
      <c r="W1696" s="36">
        <v>45037.880046296297</v>
      </c>
      <c r="X1696" s="36">
        <v>45039.880046296297</v>
      </c>
      <c r="Y1696" s="36">
        <v>45042.880046296297</v>
      </c>
      <c r="Z1696" s="32"/>
      <c r="AA1696" s="32"/>
      <c r="AB1696" s="5">
        <v>45050.880046296297</v>
      </c>
      <c r="AC1696" s="38">
        <f>ABS(M1696-J1696)</f>
        <v>12</v>
      </c>
      <c r="AD1696" s="37">
        <f>U1696-H1696</f>
        <v>18</v>
      </c>
      <c r="AE1696" s="37">
        <v>2</v>
      </c>
      <c r="AF1696" s="37">
        <v>5</v>
      </c>
      <c r="AG1696" s="32">
        <v>162</v>
      </c>
      <c r="AH1696" s="41">
        <f>W1696-U1696</f>
        <v>3</v>
      </c>
      <c r="AI1696" s="42">
        <f>U1696-M1696</f>
        <v>3</v>
      </c>
      <c r="AJ1696" s="37">
        <f>I1696-H1696</f>
        <v>1</v>
      </c>
      <c r="AK1696">
        <f>AB1696-U1696</f>
        <v>16</v>
      </c>
      <c r="AL1696" s="11">
        <f t="shared" ref="AL1696:AL1700" si="57">Y1696-X1696</f>
        <v>3</v>
      </c>
    </row>
    <row r="1697" spans="1:38" x14ac:dyDescent="0.35">
      <c r="A1697" s="32">
        <v>102</v>
      </c>
      <c r="B1697" s="32" t="s">
        <v>158</v>
      </c>
      <c r="C1697" s="32" t="s">
        <v>49</v>
      </c>
      <c r="D1697" s="32" t="s">
        <v>2497</v>
      </c>
      <c r="E1697" s="32" t="s">
        <v>2536</v>
      </c>
      <c r="F1697" s="32" t="str">
        <f t="shared" si="56"/>
        <v>Finance-Contoller</v>
      </c>
      <c r="G1697" s="32" t="s">
        <v>43</v>
      </c>
      <c r="H1697" s="36">
        <v>45010.880046296297</v>
      </c>
      <c r="I1697" s="36">
        <v>45014.880046296297</v>
      </c>
      <c r="J1697" s="36">
        <f>I1697+AE1697</f>
        <v>45019.880046296297</v>
      </c>
      <c r="K1697" s="36">
        <f>J1697+AF1697</f>
        <v>45034.880046296297</v>
      </c>
      <c r="L1697" s="38" t="s">
        <v>46</v>
      </c>
      <c r="M1697" s="39">
        <v>45024.880046296297</v>
      </c>
      <c r="N1697" s="32" t="s">
        <v>20</v>
      </c>
      <c r="O1697" s="32"/>
      <c r="P1697" s="36">
        <v>45026.880046296297</v>
      </c>
      <c r="Q1697" s="32" t="s">
        <v>20</v>
      </c>
      <c r="R1697" s="36">
        <v>45025.880046296297</v>
      </c>
      <c r="S1697" s="36">
        <v>45029.880046296297</v>
      </c>
      <c r="T1697" s="36">
        <v>45025.880046296297</v>
      </c>
      <c r="U1697" s="36">
        <v>45026.880046296297</v>
      </c>
      <c r="V1697" s="41">
        <v>1</v>
      </c>
      <c r="W1697" s="36">
        <v>45028.880046296297</v>
      </c>
      <c r="X1697" s="36">
        <v>45031.880046296297</v>
      </c>
      <c r="Y1697" s="36">
        <v>45032.880046296297</v>
      </c>
      <c r="Z1697" s="32"/>
      <c r="AA1697" s="32"/>
      <c r="AB1697" s="5">
        <v>45046.880046296297</v>
      </c>
      <c r="AC1697" s="38">
        <f>ABS(M1697-J1697)</f>
        <v>5</v>
      </c>
      <c r="AD1697" s="37">
        <f>U1697-H1697</f>
        <v>16</v>
      </c>
      <c r="AE1697" s="37">
        <v>5</v>
      </c>
      <c r="AF1697" s="37">
        <v>15</v>
      </c>
      <c r="AG1697" s="32">
        <v>140</v>
      </c>
      <c r="AH1697" s="41">
        <f>W1697-U1697</f>
        <v>2</v>
      </c>
      <c r="AI1697" s="42">
        <f>U1697-M1697</f>
        <v>2</v>
      </c>
      <c r="AJ1697" s="37">
        <f>I1697-H1697</f>
        <v>4</v>
      </c>
      <c r="AK1697">
        <f>AB1697-U1697</f>
        <v>20</v>
      </c>
      <c r="AL1697" s="11">
        <f t="shared" si="57"/>
        <v>1</v>
      </c>
    </row>
    <row r="1698" spans="1:38" x14ac:dyDescent="0.35">
      <c r="A1698" s="32">
        <v>99</v>
      </c>
      <c r="B1698" s="32" t="s">
        <v>155</v>
      </c>
      <c r="C1698" s="32" t="s">
        <v>49</v>
      </c>
      <c r="D1698" s="32" t="s">
        <v>2497</v>
      </c>
      <c r="E1698" s="32" t="s">
        <v>2536</v>
      </c>
      <c r="F1698" s="32" t="str">
        <f t="shared" si="56"/>
        <v>Finance-Contoller</v>
      </c>
      <c r="G1698" s="32" t="s">
        <v>43</v>
      </c>
      <c r="H1698" s="36">
        <v>44839.587280092594</v>
      </c>
      <c r="I1698" s="36">
        <v>44842.587280092594</v>
      </c>
      <c r="J1698" s="36">
        <f>I1698+AE1698</f>
        <v>44847.587280092594</v>
      </c>
      <c r="K1698" s="36">
        <f>J1698+AF1698</f>
        <v>44871.587280092594</v>
      </c>
      <c r="L1698" s="38" t="s">
        <v>46</v>
      </c>
      <c r="M1698" s="39">
        <v>44851.587280092594</v>
      </c>
      <c r="N1698" s="32" t="s">
        <v>20</v>
      </c>
      <c r="O1698" s="32"/>
      <c r="P1698" s="36">
        <v>44856.587280092594</v>
      </c>
      <c r="Q1698" s="32" t="s">
        <v>20</v>
      </c>
      <c r="R1698" s="36">
        <v>44853.587280092594</v>
      </c>
      <c r="S1698" s="36">
        <v>44854.587280092594</v>
      </c>
      <c r="T1698" s="36">
        <v>44852.587280092594</v>
      </c>
      <c r="U1698" s="36">
        <v>44855.587280092594</v>
      </c>
      <c r="V1698" s="41">
        <v>1</v>
      </c>
      <c r="W1698" s="36">
        <v>44859.587280092594</v>
      </c>
      <c r="X1698" s="36">
        <v>44860.587280092594</v>
      </c>
      <c r="Y1698" s="36">
        <v>44862.587280092594</v>
      </c>
      <c r="Z1698" s="32"/>
      <c r="AA1698" s="32"/>
      <c r="AB1698" s="5">
        <v>44877.587280092594</v>
      </c>
      <c r="AC1698" s="38">
        <f>ABS(M1698-J1698)</f>
        <v>4</v>
      </c>
      <c r="AD1698" s="37">
        <f>U1698-H1698</f>
        <v>16</v>
      </c>
      <c r="AE1698" s="37">
        <v>5</v>
      </c>
      <c r="AF1698" s="37">
        <v>24</v>
      </c>
      <c r="AG1698" s="32">
        <v>165</v>
      </c>
      <c r="AH1698" s="41">
        <f>W1698-U1698</f>
        <v>4</v>
      </c>
      <c r="AI1698" s="42">
        <f>U1698-M1698</f>
        <v>4</v>
      </c>
      <c r="AJ1698" s="37">
        <f>I1698-H1698</f>
        <v>3</v>
      </c>
      <c r="AK1698">
        <f>AB1698-U1698</f>
        <v>22</v>
      </c>
      <c r="AL1698" s="11">
        <f t="shared" si="57"/>
        <v>2</v>
      </c>
    </row>
    <row r="1699" spans="1:38" x14ac:dyDescent="0.35">
      <c r="A1699" s="32">
        <v>97</v>
      </c>
      <c r="B1699" s="32" t="s">
        <v>153</v>
      </c>
      <c r="C1699" s="32" t="s">
        <v>49</v>
      </c>
      <c r="D1699" s="32" t="s">
        <v>2497</v>
      </c>
      <c r="E1699" s="32" t="s">
        <v>2536</v>
      </c>
      <c r="F1699" s="32" t="str">
        <f t="shared" si="56"/>
        <v>Finance-Contoller</v>
      </c>
      <c r="G1699" s="32" t="s">
        <v>43</v>
      </c>
      <c r="H1699" s="36">
        <v>44840.587280092594</v>
      </c>
      <c r="I1699" s="36">
        <v>44841.587280092594</v>
      </c>
      <c r="J1699" s="36">
        <f>I1699+AE1699</f>
        <v>44847.587280092594</v>
      </c>
      <c r="K1699" s="36">
        <f>J1699+AF1699</f>
        <v>44863.587280092594</v>
      </c>
      <c r="L1699" s="38" t="s">
        <v>46</v>
      </c>
      <c r="M1699" s="39">
        <v>44851.587280092594</v>
      </c>
      <c r="N1699" s="32" t="s">
        <v>20</v>
      </c>
      <c r="O1699" s="32"/>
      <c r="P1699" s="36">
        <v>44855.587280092594</v>
      </c>
      <c r="Q1699" s="32" t="s">
        <v>20</v>
      </c>
      <c r="R1699" s="36">
        <v>44853.587280092594</v>
      </c>
      <c r="S1699" s="36">
        <v>44856.587280092594</v>
      </c>
      <c r="T1699" s="36">
        <v>44852.587280092594</v>
      </c>
      <c r="U1699" s="36">
        <v>44856.587280092594</v>
      </c>
      <c r="V1699" s="41">
        <v>1</v>
      </c>
      <c r="W1699" s="36">
        <v>44858.587280092594</v>
      </c>
      <c r="X1699" s="36">
        <v>44861.587280092594</v>
      </c>
      <c r="Y1699" s="36">
        <v>44863.587280092594</v>
      </c>
      <c r="Z1699" s="32"/>
      <c r="AA1699" s="32"/>
      <c r="AB1699" s="5">
        <v>44881.587280092594</v>
      </c>
      <c r="AC1699" s="38">
        <f>ABS(M1699-J1699)</f>
        <v>4</v>
      </c>
      <c r="AD1699" s="37">
        <f>U1699-H1699</f>
        <v>16</v>
      </c>
      <c r="AE1699" s="37">
        <v>6</v>
      </c>
      <c r="AF1699" s="37">
        <v>16</v>
      </c>
      <c r="AG1699" s="32">
        <v>165</v>
      </c>
      <c r="AH1699" s="41">
        <f>W1699-U1699</f>
        <v>2</v>
      </c>
      <c r="AI1699" s="42">
        <f>U1699-M1699</f>
        <v>5</v>
      </c>
      <c r="AJ1699" s="37">
        <f>I1699-H1699</f>
        <v>1</v>
      </c>
      <c r="AK1699">
        <f>AB1699-U1699</f>
        <v>25</v>
      </c>
      <c r="AL1699" s="11">
        <f t="shared" si="57"/>
        <v>2</v>
      </c>
    </row>
    <row r="1700" spans="1:38" x14ac:dyDescent="0.35">
      <c r="A1700" s="32">
        <v>92</v>
      </c>
      <c r="B1700" s="32" t="s">
        <v>148</v>
      </c>
      <c r="C1700" s="32" t="s">
        <v>49</v>
      </c>
      <c r="D1700" s="32" t="s">
        <v>2497</v>
      </c>
      <c r="E1700" s="32" t="s">
        <v>2536</v>
      </c>
      <c r="F1700" s="32" t="str">
        <f t="shared" si="56"/>
        <v>Finance-Contoller</v>
      </c>
      <c r="G1700" s="32" t="s">
        <v>43</v>
      </c>
      <c r="H1700" s="36">
        <v>44840.587280092594</v>
      </c>
      <c r="I1700" s="36">
        <v>44841.587280092594</v>
      </c>
      <c r="J1700" s="36">
        <f>I1700+AE1700</f>
        <v>44847.587280092594</v>
      </c>
      <c r="K1700" s="36">
        <f>J1700+AF1700</f>
        <v>44876.587280092594</v>
      </c>
      <c r="L1700" s="38" t="s">
        <v>46</v>
      </c>
      <c r="M1700" s="39">
        <v>44860.587280092594</v>
      </c>
      <c r="N1700" s="32" t="s">
        <v>20</v>
      </c>
      <c r="O1700" s="32"/>
      <c r="P1700" s="36">
        <v>44868.587280092594</v>
      </c>
      <c r="Q1700" s="32" t="s">
        <v>20</v>
      </c>
      <c r="R1700" s="36">
        <v>44861.587280092594</v>
      </c>
      <c r="S1700" s="36">
        <v>44863.587280092594</v>
      </c>
      <c r="T1700" s="36">
        <v>44864.587280092594</v>
      </c>
      <c r="U1700" s="36">
        <v>44872.587280092594</v>
      </c>
      <c r="V1700" s="41">
        <v>1</v>
      </c>
      <c r="W1700" s="36">
        <v>44873.587280092594</v>
      </c>
      <c r="X1700" s="36">
        <v>44876.587280092594</v>
      </c>
      <c r="Y1700" s="36">
        <v>44879.587280092594</v>
      </c>
      <c r="Z1700" s="32"/>
      <c r="AA1700" s="32"/>
      <c r="AB1700" s="5">
        <v>44900.587280092594</v>
      </c>
      <c r="AC1700" s="38">
        <f>ABS(M1700-J1700)</f>
        <v>13</v>
      </c>
      <c r="AD1700" s="37">
        <f>U1700-H1700</f>
        <v>32</v>
      </c>
      <c r="AE1700" s="37">
        <v>6</v>
      </c>
      <c r="AF1700" s="37">
        <v>29</v>
      </c>
      <c r="AG1700" s="32">
        <v>121</v>
      </c>
      <c r="AH1700" s="41">
        <f>W1700-U1700</f>
        <v>1</v>
      </c>
      <c r="AI1700" s="42">
        <f>U1700-M1700</f>
        <v>12</v>
      </c>
      <c r="AJ1700" s="37">
        <f>I1700-H1700</f>
        <v>1</v>
      </c>
      <c r="AK1700">
        <f>AB1700-U1700</f>
        <v>28</v>
      </c>
      <c r="AL1700" s="11">
        <f t="shared" si="57"/>
        <v>3</v>
      </c>
    </row>
    <row r="1701" spans="1:38" x14ac:dyDescent="0.35">
      <c r="A1701" s="32">
        <v>79</v>
      </c>
      <c r="B1701" s="32" t="s">
        <v>135</v>
      </c>
      <c r="C1701" s="32" t="s">
        <v>49</v>
      </c>
      <c r="D1701" s="32" t="s">
        <v>2497</v>
      </c>
      <c r="E1701" s="32" t="s">
        <v>2536</v>
      </c>
      <c r="F1701" s="32" t="str">
        <f t="shared" si="56"/>
        <v>Finance-Contoller</v>
      </c>
      <c r="G1701" s="32" t="s">
        <v>43</v>
      </c>
      <c r="H1701" s="36">
        <v>44749.410798611112</v>
      </c>
      <c r="I1701" s="36">
        <v>44752.410798611112</v>
      </c>
      <c r="J1701" s="36">
        <f>I1701+AE1701</f>
        <v>44754.410798611112</v>
      </c>
      <c r="K1701" s="36">
        <f>J1701+AF1701</f>
        <v>44771.410798611112</v>
      </c>
      <c r="L1701" s="38" t="s">
        <v>46</v>
      </c>
      <c r="M1701" s="39">
        <v>44764.410798611112</v>
      </c>
      <c r="N1701" s="32" t="s">
        <v>48</v>
      </c>
      <c r="O1701" s="32" t="s">
        <v>25</v>
      </c>
      <c r="P1701" s="36"/>
      <c r="Q1701" s="32"/>
      <c r="R1701" s="32"/>
      <c r="S1701" s="32"/>
      <c r="T1701" s="36"/>
      <c r="U1701" s="32"/>
      <c r="V1701" s="32">
        <v>0</v>
      </c>
      <c r="W1701" s="32"/>
      <c r="X1701" s="32"/>
      <c r="Y1701" s="32"/>
      <c r="Z1701" s="32"/>
      <c r="AA1701" s="32" t="s">
        <v>30</v>
      </c>
      <c r="AC1701" s="38">
        <f>ABS(M1701-J1701)</f>
        <v>10</v>
      </c>
      <c r="AD1701" s="40"/>
      <c r="AE1701" s="37">
        <v>2</v>
      </c>
      <c r="AF1701" s="37">
        <v>17</v>
      </c>
      <c r="AG1701" s="32"/>
      <c r="AH1701" s="32"/>
      <c r="AI1701" s="32"/>
      <c r="AJ1701" s="37">
        <f>I1701-H1701</f>
        <v>3</v>
      </c>
    </row>
    <row r="1702" spans="1:38" x14ac:dyDescent="0.35">
      <c r="A1702" s="32">
        <v>76</v>
      </c>
      <c r="B1702" s="32" t="s">
        <v>132</v>
      </c>
      <c r="C1702" s="32" t="s">
        <v>49</v>
      </c>
      <c r="D1702" s="32" t="s">
        <v>2497</v>
      </c>
      <c r="E1702" s="32" t="s">
        <v>2536</v>
      </c>
      <c r="F1702" s="32" t="str">
        <f t="shared" si="56"/>
        <v>Finance-Contoller</v>
      </c>
      <c r="G1702" s="32" t="s">
        <v>43</v>
      </c>
      <c r="H1702" s="36">
        <v>44752.410798611112</v>
      </c>
      <c r="I1702" s="36">
        <v>44753.410798611112</v>
      </c>
      <c r="J1702" s="36">
        <f>I1702+AE1702</f>
        <v>44754.410798611112</v>
      </c>
      <c r="K1702" s="36">
        <f>J1702+AF1702</f>
        <v>44781.410798611112</v>
      </c>
      <c r="L1702" s="38" t="s">
        <v>47</v>
      </c>
      <c r="M1702" s="39"/>
      <c r="N1702" s="32"/>
      <c r="O1702" s="32"/>
      <c r="P1702" s="36"/>
      <c r="Q1702" s="32"/>
      <c r="R1702" s="32"/>
      <c r="S1702" s="32"/>
      <c r="T1702" s="36"/>
      <c r="U1702" s="32"/>
      <c r="V1702" s="32">
        <v>0</v>
      </c>
      <c r="W1702" s="32"/>
      <c r="X1702" s="32"/>
      <c r="Y1702" s="32"/>
      <c r="Z1702" s="32"/>
      <c r="AA1702" s="32"/>
      <c r="AC1702" s="38"/>
      <c r="AD1702" s="40"/>
      <c r="AE1702" s="37">
        <v>1</v>
      </c>
      <c r="AF1702" s="37">
        <v>27</v>
      </c>
      <c r="AG1702" s="32"/>
      <c r="AH1702" s="32"/>
      <c r="AI1702" s="32"/>
      <c r="AJ1702" s="37">
        <f>I1702-H1702</f>
        <v>1</v>
      </c>
    </row>
    <row r="1703" spans="1:38" x14ac:dyDescent="0.35">
      <c r="A1703" s="32">
        <v>24</v>
      </c>
      <c r="B1703" s="32" t="s">
        <v>80</v>
      </c>
      <c r="C1703" s="32" t="s">
        <v>49</v>
      </c>
      <c r="D1703" s="32" t="s">
        <v>2497</v>
      </c>
      <c r="E1703" s="32" t="s">
        <v>2536</v>
      </c>
      <c r="F1703" s="32" t="str">
        <f t="shared" si="56"/>
        <v>Finance-Contoller</v>
      </c>
      <c r="G1703" s="32" t="s">
        <v>43</v>
      </c>
      <c r="H1703" s="36">
        <v>44919.453449074077</v>
      </c>
      <c r="I1703" s="36">
        <v>44921.453449074077</v>
      </c>
      <c r="J1703" s="36">
        <f>I1703+AE1703</f>
        <v>44927.453449074077</v>
      </c>
      <c r="K1703" s="36">
        <f>J1703+AF1703</f>
        <v>44955.453449074077</v>
      </c>
      <c r="L1703" s="38" t="s">
        <v>46</v>
      </c>
      <c r="M1703" s="39">
        <v>44938.453449074077</v>
      </c>
      <c r="N1703" s="32" t="s">
        <v>48</v>
      </c>
      <c r="O1703" s="32" t="s">
        <v>27</v>
      </c>
      <c r="P1703" s="36"/>
      <c r="Q1703" s="32"/>
      <c r="R1703" s="32"/>
      <c r="S1703" s="32"/>
      <c r="T1703" s="36">
        <v>44941.453449074077</v>
      </c>
      <c r="U1703" s="32"/>
      <c r="V1703" s="32">
        <v>0</v>
      </c>
      <c r="W1703" s="32"/>
      <c r="X1703" s="32"/>
      <c r="Y1703" s="32"/>
      <c r="Z1703" s="32"/>
      <c r="AA1703" s="32" t="s">
        <v>31</v>
      </c>
      <c r="AC1703" s="38">
        <f>ABS(M1703-J1703)</f>
        <v>11</v>
      </c>
      <c r="AD1703" s="40"/>
      <c r="AE1703" s="37">
        <v>6</v>
      </c>
      <c r="AF1703" s="37">
        <v>28</v>
      </c>
      <c r="AG1703" s="32"/>
      <c r="AH1703" s="32"/>
      <c r="AI1703" s="32"/>
      <c r="AJ1703" s="37">
        <f>I1703-H1703</f>
        <v>2</v>
      </c>
    </row>
    <row r="1704" spans="1:38" x14ac:dyDescent="0.35">
      <c r="A1704" s="32">
        <v>17</v>
      </c>
      <c r="B1704" s="32" t="s">
        <v>73</v>
      </c>
      <c r="C1704" s="32" t="s">
        <v>49</v>
      </c>
      <c r="D1704" s="32" t="s">
        <v>2497</v>
      </c>
      <c r="E1704" s="32" t="s">
        <v>2536</v>
      </c>
      <c r="F1704" s="32" t="str">
        <f t="shared" si="56"/>
        <v>Finance-Contoller</v>
      </c>
      <c r="G1704" s="32" t="s">
        <v>43</v>
      </c>
      <c r="H1704" s="36">
        <v>44633.901284722226</v>
      </c>
      <c r="I1704" s="36">
        <v>44636.901284722226</v>
      </c>
      <c r="J1704" s="36">
        <f>I1704+AE1704</f>
        <v>44642.901284722226</v>
      </c>
      <c r="K1704" s="36">
        <f>J1704+AF1704</f>
        <v>44648.901284722226</v>
      </c>
      <c r="L1704" s="38" t="s">
        <v>46</v>
      </c>
      <c r="M1704" s="39">
        <v>44652.901284722226</v>
      </c>
      <c r="N1704" s="32" t="s">
        <v>21</v>
      </c>
      <c r="O1704" s="32"/>
      <c r="P1704" s="36">
        <v>44656.901284722226</v>
      </c>
      <c r="Q1704" s="32" t="s">
        <v>21</v>
      </c>
      <c r="R1704" s="32"/>
      <c r="S1704" s="32"/>
      <c r="T1704" s="36">
        <v>44655.901284722226</v>
      </c>
      <c r="U1704" s="32"/>
      <c r="V1704" s="32">
        <v>0</v>
      </c>
      <c r="W1704" s="32"/>
      <c r="X1704" s="32"/>
      <c r="Y1704" s="32"/>
      <c r="Z1704" s="32"/>
      <c r="AA1704" s="32"/>
      <c r="AC1704" s="38">
        <f>ABS(M1704-J1704)</f>
        <v>10</v>
      </c>
      <c r="AD1704" s="40"/>
      <c r="AE1704" s="37">
        <v>6</v>
      </c>
      <c r="AF1704" s="37">
        <v>6</v>
      </c>
      <c r="AG1704" s="32"/>
      <c r="AH1704" s="32"/>
      <c r="AI1704" s="32"/>
      <c r="AJ1704" s="37">
        <f>I1704-H1704</f>
        <v>3</v>
      </c>
    </row>
    <row r="1705" spans="1:38" x14ac:dyDescent="0.35">
      <c r="A1705" s="32">
        <v>2848</v>
      </c>
      <c r="B1705" s="32" t="s">
        <v>1521</v>
      </c>
      <c r="C1705" s="32" t="s">
        <v>49</v>
      </c>
      <c r="D1705" s="32" t="s">
        <v>2496</v>
      </c>
      <c r="E1705" s="32" t="s">
        <v>2519</v>
      </c>
      <c r="F1705" s="32" t="str">
        <f t="shared" si="56"/>
        <v>Finance-Analyst</v>
      </c>
      <c r="G1705" s="32" t="s">
        <v>41</v>
      </c>
      <c r="H1705" s="36">
        <v>44651.443379629629</v>
      </c>
      <c r="I1705" s="36">
        <v>44652.443379629629</v>
      </c>
      <c r="J1705" s="36">
        <f>I1705+AE1705</f>
        <v>44658.443379629629</v>
      </c>
      <c r="K1705" s="36">
        <f>J1705+AF1705</f>
        <v>44728.443379629629</v>
      </c>
      <c r="L1705" s="38" t="s">
        <v>46</v>
      </c>
      <c r="M1705" s="39">
        <v>44670.443379629629</v>
      </c>
      <c r="N1705" s="32" t="s">
        <v>21</v>
      </c>
      <c r="O1705" s="32"/>
      <c r="P1705" s="36">
        <v>44672.443379629629</v>
      </c>
      <c r="Q1705" s="32" t="s">
        <v>21</v>
      </c>
      <c r="R1705" s="32"/>
      <c r="S1705" s="32"/>
      <c r="T1705" s="36">
        <v>44671.443379629629</v>
      </c>
      <c r="U1705" s="32"/>
      <c r="V1705" s="32">
        <v>0</v>
      </c>
      <c r="W1705" s="32"/>
      <c r="X1705" s="32"/>
      <c r="Y1705" s="32"/>
      <c r="Z1705" s="32"/>
      <c r="AA1705" s="32"/>
      <c r="AC1705" s="38">
        <f>ABS(M1705-J1705)</f>
        <v>12</v>
      </c>
      <c r="AD1705" s="40"/>
      <c r="AE1705" s="37">
        <v>6</v>
      </c>
      <c r="AF1705" s="37">
        <v>70</v>
      </c>
      <c r="AG1705" s="32"/>
      <c r="AH1705" s="32"/>
      <c r="AI1705" s="32"/>
      <c r="AJ1705" s="37">
        <f>I1705-H1705</f>
        <v>1</v>
      </c>
    </row>
    <row r="1706" spans="1:38" x14ac:dyDescent="0.35">
      <c r="A1706" s="32">
        <v>2845</v>
      </c>
      <c r="B1706" s="32" t="s">
        <v>1256</v>
      </c>
      <c r="C1706" s="32" t="s">
        <v>49</v>
      </c>
      <c r="D1706" s="32" t="s">
        <v>2496</v>
      </c>
      <c r="E1706" s="32" t="s">
        <v>2519</v>
      </c>
      <c r="F1706" s="32" t="str">
        <f t="shared" si="56"/>
        <v>Finance-Analyst</v>
      </c>
      <c r="G1706" s="32" t="s">
        <v>41</v>
      </c>
      <c r="H1706" s="36">
        <v>44650.443379629629</v>
      </c>
      <c r="I1706" s="36">
        <v>44653.443379629629</v>
      </c>
      <c r="J1706" s="36">
        <f>I1706+AE1706</f>
        <v>44658.443379629629</v>
      </c>
      <c r="K1706" s="36">
        <f>J1706+AF1706</f>
        <v>44664.443379629629</v>
      </c>
      <c r="L1706" s="38" t="s">
        <v>47</v>
      </c>
      <c r="M1706" s="39"/>
      <c r="N1706" s="32"/>
      <c r="O1706" s="32"/>
      <c r="P1706" s="36"/>
      <c r="Q1706" s="32"/>
      <c r="R1706" s="32"/>
      <c r="S1706" s="32"/>
      <c r="T1706" s="36"/>
      <c r="U1706" s="32"/>
      <c r="V1706" s="32">
        <v>0</v>
      </c>
      <c r="W1706" s="32"/>
      <c r="X1706" s="32"/>
      <c r="Y1706" s="32"/>
      <c r="Z1706" s="32"/>
      <c r="AA1706" s="32"/>
      <c r="AC1706" s="38"/>
      <c r="AD1706" s="40"/>
      <c r="AE1706" s="37">
        <v>5</v>
      </c>
      <c r="AF1706" s="37">
        <v>6</v>
      </c>
      <c r="AG1706" s="32"/>
      <c r="AH1706" s="32"/>
      <c r="AI1706" s="32"/>
      <c r="AJ1706" s="37">
        <f>I1706-H1706</f>
        <v>3</v>
      </c>
    </row>
    <row r="1707" spans="1:38" x14ac:dyDescent="0.35">
      <c r="A1707" s="32">
        <v>2775</v>
      </c>
      <c r="B1707" s="32" t="s">
        <v>2151</v>
      </c>
      <c r="C1707" s="32" t="s">
        <v>49</v>
      </c>
      <c r="D1707" s="32" t="s">
        <v>2496</v>
      </c>
      <c r="E1707" s="32" t="s">
        <v>2519</v>
      </c>
      <c r="F1707" s="32" t="str">
        <f t="shared" si="56"/>
        <v>Finance-Analyst</v>
      </c>
      <c r="G1707" s="32" t="s">
        <v>41</v>
      </c>
      <c r="H1707" s="36">
        <v>44681.777986111112</v>
      </c>
      <c r="I1707" s="36">
        <v>44684.777986111112</v>
      </c>
      <c r="J1707" s="36">
        <f>I1707+AE1707</f>
        <v>44689.777986111112</v>
      </c>
      <c r="K1707" s="36">
        <f>J1707+AF1707</f>
        <v>44700.777986111112</v>
      </c>
      <c r="L1707" s="38" t="s">
        <v>46</v>
      </c>
      <c r="M1707" s="39">
        <v>44701.777986111112</v>
      </c>
      <c r="N1707" s="32" t="s">
        <v>48</v>
      </c>
      <c r="O1707" s="32" t="s">
        <v>25</v>
      </c>
      <c r="P1707" s="36"/>
      <c r="Q1707" s="32"/>
      <c r="R1707" s="32"/>
      <c r="S1707" s="32"/>
      <c r="T1707" s="36"/>
      <c r="U1707" s="32"/>
      <c r="V1707" s="32">
        <v>0</v>
      </c>
      <c r="W1707" s="32"/>
      <c r="X1707" s="32"/>
      <c r="Y1707" s="32"/>
      <c r="Z1707" s="32"/>
      <c r="AA1707" s="32" t="s">
        <v>31</v>
      </c>
      <c r="AC1707" s="38">
        <f>ABS(M1707-J1707)</f>
        <v>12</v>
      </c>
      <c r="AD1707" s="40"/>
      <c r="AE1707" s="37">
        <v>5</v>
      </c>
      <c r="AF1707" s="37">
        <v>11</v>
      </c>
      <c r="AG1707" s="32"/>
      <c r="AH1707" s="32"/>
      <c r="AI1707" s="32"/>
      <c r="AJ1707" s="37">
        <f>I1707-H1707</f>
        <v>3</v>
      </c>
    </row>
    <row r="1708" spans="1:38" x14ac:dyDescent="0.35">
      <c r="A1708" s="32">
        <v>2773</v>
      </c>
      <c r="B1708" s="32" t="s">
        <v>1605</v>
      </c>
      <c r="C1708" s="32" t="s">
        <v>49</v>
      </c>
      <c r="D1708" s="32" t="s">
        <v>2496</v>
      </c>
      <c r="E1708" s="32" t="s">
        <v>2519</v>
      </c>
      <c r="F1708" s="32" t="str">
        <f t="shared" si="56"/>
        <v>Finance-Analyst</v>
      </c>
      <c r="G1708" s="32" t="s">
        <v>41</v>
      </c>
      <c r="H1708" s="36">
        <v>44681.777986111112</v>
      </c>
      <c r="I1708" s="36">
        <v>44683.777986111112</v>
      </c>
      <c r="J1708" s="36">
        <f>I1708+AE1708</f>
        <v>44689.777986111112</v>
      </c>
      <c r="K1708" s="36">
        <f>J1708+AF1708</f>
        <v>44709.777986111112</v>
      </c>
      <c r="L1708" s="38" t="s">
        <v>46</v>
      </c>
      <c r="M1708" s="39">
        <v>44691.777986111112</v>
      </c>
      <c r="N1708" s="32" t="s">
        <v>21</v>
      </c>
      <c r="O1708" s="32"/>
      <c r="P1708" s="36">
        <v>44694.777986111112</v>
      </c>
      <c r="Q1708" s="32" t="s">
        <v>21</v>
      </c>
      <c r="R1708" s="32"/>
      <c r="S1708" s="32"/>
      <c r="T1708" s="36">
        <v>44692.777986111112</v>
      </c>
      <c r="U1708" s="32"/>
      <c r="V1708" s="32">
        <v>0</v>
      </c>
      <c r="W1708" s="32"/>
      <c r="X1708" s="32"/>
      <c r="Y1708" s="32"/>
      <c r="Z1708" s="32"/>
      <c r="AA1708" s="32"/>
      <c r="AC1708" s="38">
        <f>ABS(M1708-J1708)</f>
        <v>2</v>
      </c>
      <c r="AD1708" s="40"/>
      <c r="AE1708" s="37">
        <v>6</v>
      </c>
      <c r="AF1708" s="37">
        <v>20</v>
      </c>
      <c r="AG1708" s="32"/>
      <c r="AH1708" s="32"/>
      <c r="AI1708" s="32"/>
      <c r="AJ1708" s="37">
        <f>I1708-H1708</f>
        <v>2</v>
      </c>
    </row>
    <row r="1709" spans="1:38" x14ac:dyDescent="0.35">
      <c r="A1709" s="32">
        <v>2759</v>
      </c>
      <c r="B1709" s="32" t="s">
        <v>1382</v>
      </c>
      <c r="C1709" s="32" t="s">
        <v>49</v>
      </c>
      <c r="D1709" s="32" t="s">
        <v>2496</v>
      </c>
      <c r="E1709" s="32" t="s">
        <v>2519</v>
      </c>
      <c r="F1709" s="32" t="str">
        <f t="shared" si="56"/>
        <v>Finance-Analyst</v>
      </c>
      <c r="G1709" s="32" t="s">
        <v>41</v>
      </c>
      <c r="H1709" s="36">
        <v>45027.765081018515</v>
      </c>
      <c r="I1709" s="36">
        <v>45030.765081018515</v>
      </c>
      <c r="J1709" s="36">
        <f>I1709+AE1709</f>
        <v>45032.765081018515</v>
      </c>
      <c r="K1709" s="36">
        <f>J1709+AF1709</f>
        <v>45062.765081018515</v>
      </c>
      <c r="L1709" s="38" t="s">
        <v>46</v>
      </c>
      <c r="M1709" s="39">
        <v>45038.765081018515</v>
      </c>
      <c r="N1709" s="32" t="s">
        <v>20</v>
      </c>
      <c r="O1709" s="32"/>
      <c r="P1709" s="36">
        <v>45040.765081018515</v>
      </c>
      <c r="Q1709" s="32" t="s">
        <v>20</v>
      </c>
      <c r="R1709" s="36">
        <v>45040.765081018515</v>
      </c>
      <c r="S1709" s="36">
        <v>45042.765081018515</v>
      </c>
      <c r="T1709" s="36">
        <v>45039.765081018515</v>
      </c>
      <c r="U1709" s="36">
        <v>45047.765081018515</v>
      </c>
      <c r="V1709" s="41">
        <v>1</v>
      </c>
      <c r="W1709" s="36">
        <v>45049.765081018515</v>
      </c>
      <c r="X1709" s="36">
        <v>45052.765081018515</v>
      </c>
      <c r="Y1709" s="36">
        <v>45054.765081018515</v>
      </c>
      <c r="Z1709" s="32"/>
      <c r="AA1709" s="32"/>
      <c r="AB1709" s="5">
        <v>45076.765081018515</v>
      </c>
      <c r="AC1709" s="38">
        <f>ABS(M1709-J1709)</f>
        <v>6</v>
      </c>
      <c r="AD1709" s="37">
        <f>U1709-H1709</f>
        <v>20</v>
      </c>
      <c r="AE1709" s="37">
        <v>2</v>
      </c>
      <c r="AF1709" s="37">
        <v>30</v>
      </c>
      <c r="AG1709" s="32">
        <v>134</v>
      </c>
      <c r="AH1709" s="41">
        <f>W1709-U1709</f>
        <v>2</v>
      </c>
      <c r="AI1709" s="42">
        <f>U1709-M1709</f>
        <v>9</v>
      </c>
      <c r="AJ1709" s="37">
        <f>I1709-H1709</f>
        <v>3</v>
      </c>
      <c r="AK1709">
        <f>AB1709-U1709</f>
        <v>29</v>
      </c>
      <c r="AL1709" s="11">
        <f t="shared" ref="AL1709:AL1710" si="58">Y1709-X1709</f>
        <v>2</v>
      </c>
    </row>
    <row r="1710" spans="1:38" x14ac:dyDescent="0.35">
      <c r="A1710" s="32">
        <v>2689</v>
      </c>
      <c r="B1710" s="32" t="s">
        <v>1348</v>
      </c>
      <c r="C1710" s="32" t="s">
        <v>49</v>
      </c>
      <c r="D1710" s="32" t="s">
        <v>2496</v>
      </c>
      <c r="E1710" s="32" t="s">
        <v>2519</v>
      </c>
      <c r="F1710" s="32" t="str">
        <f t="shared" si="56"/>
        <v>Finance-Analyst</v>
      </c>
      <c r="G1710" s="32" t="s">
        <v>41</v>
      </c>
      <c r="H1710" s="36">
        <v>45135.716412037036</v>
      </c>
      <c r="I1710" s="36">
        <v>45138.716412037036</v>
      </c>
      <c r="J1710" s="36">
        <f>I1710+AE1710</f>
        <v>45142.716412037036</v>
      </c>
      <c r="K1710" s="36">
        <f>J1710+AF1710</f>
        <v>45164.716412037036</v>
      </c>
      <c r="L1710" s="38" t="s">
        <v>46</v>
      </c>
      <c r="M1710" s="39">
        <v>45156.716412037036</v>
      </c>
      <c r="N1710" s="32" t="s">
        <v>20</v>
      </c>
      <c r="O1710" s="32"/>
      <c r="P1710" s="36">
        <v>45164.716412037036</v>
      </c>
      <c r="Q1710" s="32" t="s">
        <v>20</v>
      </c>
      <c r="R1710" s="36">
        <v>45158.716412037036</v>
      </c>
      <c r="S1710" s="36">
        <v>45162.716412037036</v>
      </c>
      <c r="T1710" s="36">
        <v>45160.716412037036</v>
      </c>
      <c r="U1710" s="36">
        <v>45166.716412037036</v>
      </c>
      <c r="V1710" s="41">
        <v>1</v>
      </c>
      <c r="W1710" s="36">
        <v>45169.716412037036</v>
      </c>
      <c r="X1710" s="36">
        <v>45170.716412037036</v>
      </c>
      <c r="Y1710" s="36">
        <v>45171.716412037036</v>
      </c>
      <c r="Z1710" s="32"/>
      <c r="AA1710" s="32"/>
      <c r="AB1710" s="5">
        <v>45185.716412037036</v>
      </c>
      <c r="AC1710" s="38">
        <f>ABS(M1710-J1710)</f>
        <v>14</v>
      </c>
      <c r="AD1710" s="37">
        <f>U1710-H1710</f>
        <v>31</v>
      </c>
      <c r="AE1710" s="37">
        <v>4</v>
      </c>
      <c r="AF1710" s="37">
        <v>22</v>
      </c>
      <c r="AG1710" s="32">
        <v>164</v>
      </c>
      <c r="AH1710" s="41">
        <f>W1710-U1710</f>
        <v>3</v>
      </c>
      <c r="AI1710" s="42">
        <f>U1710-M1710</f>
        <v>10</v>
      </c>
      <c r="AJ1710" s="37">
        <f>I1710-H1710</f>
        <v>3</v>
      </c>
      <c r="AK1710">
        <f>AB1710-U1710</f>
        <v>19</v>
      </c>
      <c r="AL1710" s="11">
        <f t="shared" si="58"/>
        <v>1</v>
      </c>
    </row>
    <row r="1711" spans="1:38" x14ac:dyDescent="0.35">
      <c r="A1711" s="32">
        <v>2687</v>
      </c>
      <c r="B1711" s="32" t="s">
        <v>2455</v>
      </c>
      <c r="C1711" s="32" t="s">
        <v>49</v>
      </c>
      <c r="D1711" s="32" t="s">
        <v>2496</v>
      </c>
      <c r="E1711" s="32" t="s">
        <v>2519</v>
      </c>
      <c r="F1711" s="32" t="str">
        <f t="shared" si="56"/>
        <v>Finance-Analyst</v>
      </c>
      <c r="G1711" s="32" t="s">
        <v>41</v>
      </c>
      <c r="H1711" s="36">
        <v>45134.716412037036</v>
      </c>
      <c r="I1711" s="36">
        <v>45137.716412037036</v>
      </c>
      <c r="J1711" s="36">
        <f>I1711+AE1711</f>
        <v>45142.716412037036</v>
      </c>
      <c r="K1711" s="36">
        <f>J1711+AF1711</f>
        <v>45167.716412037036</v>
      </c>
      <c r="L1711" s="38" t="s">
        <v>46</v>
      </c>
      <c r="M1711" s="39">
        <v>45146.716412037036</v>
      </c>
      <c r="N1711" s="32" t="s">
        <v>48</v>
      </c>
      <c r="O1711" s="32" t="s">
        <v>25</v>
      </c>
      <c r="P1711" s="36"/>
      <c r="Q1711" s="32"/>
      <c r="R1711" s="32"/>
      <c r="S1711" s="32"/>
      <c r="T1711" s="36">
        <v>45150.716412037036</v>
      </c>
      <c r="U1711" s="32"/>
      <c r="V1711" s="32">
        <v>0</v>
      </c>
      <c r="W1711" s="32"/>
      <c r="X1711" s="32"/>
      <c r="Y1711" s="32"/>
      <c r="Z1711" s="32"/>
      <c r="AA1711" s="32" t="s">
        <v>31</v>
      </c>
      <c r="AC1711" s="38">
        <f>ABS(M1711-J1711)</f>
        <v>4</v>
      </c>
      <c r="AD1711" s="40"/>
      <c r="AE1711" s="37">
        <v>5</v>
      </c>
      <c r="AF1711" s="37">
        <v>25</v>
      </c>
      <c r="AG1711" s="32"/>
      <c r="AH1711" s="32"/>
      <c r="AI1711" s="32"/>
      <c r="AJ1711" s="37">
        <f>I1711-H1711</f>
        <v>3</v>
      </c>
    </row>
    <row r="1712" spans="1:38" x14ac:dyDescent="0.35">
      <c r="A1712" s="32">
        <v>2683</v>
      </c>
      <c r="B1712" s="32" t="s">
        <v>1305</v>
      </c>
      <c r="C1712" s="32" t="s">
        <v>49</v>
      </c>
      <c r="D1712" s="32" t="s">
        <v>2496</v>
      </c>
      <c r="E1712" s="32" t="s">
        <v>2519</v>
      </c>
      <c r="F1712" s="32" t="str">
        <f t="shared" si="56"/>
        <v>Finance-Analyst</v>
      </c>
      <c r="G1712" s="32" t="s">
        <v>41</v>
      </c>
      <c r="H1712" s="36">
        <v>45139.716412037036</v>
      </c>
      <c r="I1712" s="36">
        <v>45141.716412037036</v>
      </c>
      <c r="J1712" s="36">
        <f>I1712+AE1712</f>
        <v>45142.716412037036</v>
      </c>
      <c r="K1712" s="36">
        <f>J1712+AF1712</f>
        <v>45153.716412037036</v>
      </c>
      <c r="L1712" s="38" t="s">
        <v>46</v>
      </c>
      <c r="M1712" s="39">
        <v>45156.716412037036</v>
      </c>
      <c r="N1712" s="32" t="s">
        <v>20</v>
      </c>
      <c r="O1712" s="32"/>
      <c r="P1712" s="36">
        <v>45164.716412037036</v>
      </c>
      <c r="Q1712" s="32" t="s">
        <v>20</v>
      </c>
      <c r="R1712" s="36">
        <v>45157.716412037036</v>
      </c>
      <c r="S1712" s="36">
        <v>45161.716412037036</v>
      </c>
      <c r="T1712" s="36">
        <v>45160.716412037036</v>
      </c>
      <c r="U1712" s="36">
        <v>45167.716412037036</v>
      </c>
      <c r="V1712" s="41">
        <v>1</v>
      </c>
      <c r="W1712" s="36">
        <v>45169.716412037036</v>
      </c>
      <c r="X1712" s="36">
        <v>45170.716412037036</v>
      </c>
      <c r="Y1712" s="36">
        <v>45172.716412037036</v>
      </c>
      <c r="Z1712" s="32"/>
      <c r="AA1712" s="32"/>
      <c r="AB1712" s="5">
        <v>45194.716412037036</v>
      </c>
      <c r="AC1712" s="38">
        <f>ABS(M1712-J1712)</f>
        <v>14</v>
      </c>
      <c r="AD1712" s="37">
        <f>U1712-H1712</f>
        <v>28</v>
      </c>
      <c r="AE1712" s="37">
        <v>1</v>
      </c>
      <c r="AF1712" s="37">
        <v>11</v>
      </c>
      <c r="AG1712" s="32">
        <v>138</v>
      </c>
      <c r="AH1712" s="41">
        <f>W1712-U1712</f>
        <v>2</v>
      </c>
      <c r="AI1712" s="42">
        <f>U1712-M1712</f>
        <v>11</v>
      </c>
      <c r="AJ1712" s="37">
        <f>I1712-H1712</f>
        <v>2</v>
      </c>
      <c r="AK1712">
        <f>AB1712-U1712</f>
        <v>27</v>
      </c>
      <c r="AL1712" s="11">
        <f>Y1712-X1712</f>
        <v>2</v>
      </c>
    </row>
    <row r="1713" spans="1:38" x14ac:dyDescent="0.35">
      <c r="A1713" s="32">
        <v>2682</v>
      </c>
      <c r="B1713" s="32" t="s">
        <v>1253</v>
      </c>
      <c r="C1713" s="32" t="s">
        <v>49</v>
      </c>
      <c r="D1713" s="32" t="s">
        <v>2496</v>
      </c>
      <c r="E1713" s="32" t="s">
        <v>2519</v>
      </c>
      <c r="F1713" s="32" t="str">
        <f t="shared" si="56"/>
        <v>Finance-Analyst</v>
      </c>
      <c r="G1713" s="32" t="s">
        <v>41</v>
      </c>
      <c r="H1713" s="36">
        <v>45138.716412037036</v>
      </c>
      <c r="I1713" s="36">
        <v>45139.716412037036</v>
      </c>
      <c r="J1713" s="36">
        <f>I1713+AE1713</f>
        <v>45142.716412037036</v>
      </c>
      <c r="K1713" s="36">
        <f>J1713+AF1713</f>
        <v>45171.716412037036</v>
      </c>
      <c r="L1713" s="38" t="s">
        <v>47</v>
      </c>
      <c r="M1713" s="39"/>
      <c r="N1713" s="32"/>
      <c r="O1713" s="32"/>
      <c r="P1713" s="36"/>
      <c r="Q1713" s="32"/>
      <c r="R1713" s="32"/>
      <c r="S1713" s="32"/>
      <c r="T1713" s="36"/>
      <c r="U1713" s="32"/>
      <c r="V1713" s="32">
        <v>0</v>
      </c>
      <c r="W1713" s="32"/>
      <c r="X1713" s="32"/>
      <c r="Y1713" s="32"/>
      <c r="Z1713" s="32"/>
      <c r="AA1713" s="32"/>
      <c r="AC1713" s="38"/>
      <c r="AD1713" s="40"/>
      <c r="AE1713" s="37">
        <v>3</v>
      </c>
      <c r="AF1713" s="37">
        <v>29</v>
      </c>
      <c r="AG1713" s="32"/>
      <c r="AH1713" s="32"/>
      <c r="AI1713" s="32"/>
      <c r="AJ1713" s="37">
        <f>I1713-H1713</f>
        <v>1</v>
      </c>
    </row>
    <row r="1714" spans="1:38" x14ac:dyDescent="0.35">
      <c r="A1714" s="32">
        <v>2680</v>
      </c>
      <c r="B1714" s="32" t="s">
        <v>1469</v>
      </c>
      <c r="C1714" s="32" t="s">
        <v>49</v>
      </c>
      <c r="D1714" s="32" t="s">
        <v>2496</v>
      </c>
      <c r="E1714" s="32" t="s">
        <v>2519</v>
      </c>
      <c r="F1714" s="32" t="str">
        <f t="shared" si="56"/>
        <v>Finance-Analyst</v>
      </c>
      <c r="G1714" s="32" t="s">
        <v>41</v>
      </c>
      <c r="H1714" s="36">
        <v>44599.141087962962</v>
      </c>
      <c r="I1714" s="36">
        <v>44602.141087962962</v>
      </c>
      <c r="J1714" s="36">
        <f>I1714+AE1714</f>
        <v>44608.141087962962</v>
      </c>
      <c r="K1714" s="36">
        <f>J1714+AF1714</f>
        <v>44638.141087962962</v>
      </c>
      <c r="L1714" s="38" t="s">
        <v>46</v>
      </c>
      <c r="M1714" s="39">
        <v>44625.141087962962</v>
      </c>
      <c r="N1714" s="32" t="s">
        <v>20</v>
      </c>
      <c r="O1714" s="32"/>
      <c r="P1714" s="36">
        <v>44632.141087962962</v>
      </c>
      <c r="Q1714" s="32" t="s">
        <v>20</v>
      </c>
      <c r="R1714" s="36">
        <v>44627.141087962962</v>
      </c>
      <c r="S1714" s="36">
        <v>44628.141087962962</v>
      </c>
      <c r="T1714" s="36">
        <v>44628.141087962962</v>
      </c>
      <c r="U1714" s="36">
        <v>44636.141087962962</v>
      </c>
      <c r="V1714" s="41">
        <v>1</v>
      </c>
      <c r="W1714" s="36">
        <v>44639.141087962962</v>
      </c>
      <c r="X1714" s="36">
        <v>44642.141087962962</v>
      </c>
      <c r="Y1714" s="36">
        <v>44644.141087962962</v>
      </c>
      <c r="Z1714" s="32"/>
      <c r="AA1714" s="32"/>
      <c r="AB1714" s="5">
        <v>44653.141087962962</v>
      </c>
      <c r="AC1714" s="38">
        <f>ABS(M1714-J1714)</f>
        <v>17</v>
      </c>
      <c r="AD1714" s="37">
        <f>U1714-H1714</f>
        <v>37</v>
      </c>
      <c r="AE1714" s="37">
        <v>6</v>
      </c>
      <c r="AF1714" s="37">
        <v>30</v>
      </c>
      <c r="AG1714" s="32">
        <v>156</v>
      </c>
      <c r="AH1714" s="41">
        <f>W1714-U1714</f>
        <v>3</v>
      </c>
      <c r="AI1714" s="42">
        <f>U1714-M1714</f>
        <v>11</v>
      </c>
      <c r="AJ1714" s="37">
        <f>I1714-H1714</f>
        <v>3</v>
      </c>
      <c r="AK1714">
        <f>AB1714-U1714</f>
        <v>17</v>
      </c>
      <c r="AL1714" s="11">
        <f t="shared" ref="AL1714:AL1715" si="59">Y1714-X1714</f>
        <v>2</v>
      </c>
    </row>
    <row r="1715" spans="1:38" x14ac:dyDescent="0.35">
      <c r="A1715" s="32">
        <v>2678</v>
      </c>
      <c r="B1715" s="32" t="s">
        <v>1300</v>
      </c>
      <c r="C1715" s="32" t="s">
        <v>49</v>
      </c>
      <c r="D1715" s="32" t="s">
        <v>2496</v>
      </c>
      <c r="E1715" s="32" t="s">
        <v>2519</v>
      </c>
      <c r="F1715" s="32" t="str">
        <f t="shared" si="56"/>
        <v>Finance-Analyst</v>
      </c>
      <c r="G1715" s="32" t="s">
        <v>41</v>
      </c>
      <c r="H1715" s="36">
        <v>44605.141087962962</v>
      </c>
      <c r="I1715" s="36">
        <v>44606.141087962962</v>
      </c>
      <c r="J1715" s="36">
        <f>I1715+AE1715</f>
        <v>44608.141087962962</v>
      </c>
      <c r="K1715" s="36">
        <f>J1715+AF1715</f>
        <v>44637.141087962962</v>
      </c>
      <c r="L1715" s="38" t="s">
        <v>46</v>
      </c>
      <c r="M1715" s="39">
        <v>44612.141087962962</v>
      </c>
      <c r="N1715" s="32" t="s">
        <v>20</v>
      </c>
      <c r="O1715" s="32"/>
      <c r="P1715" s="36">
        <v>44615.141087962962</v>
      </c>
      <c r="Q1715" s="32" t="s">
        <v>20</v>
      </c>
      <c r="R1715" s="36">
        <v>44614.141087962962</v>
      </c>
      <c r="S1715" s="36">
        <v>44615.141087962962</v>
      </c>
      <c r="T1715" s="36">
        <v>44614.141087962962</v>
      </c>
      <c r="U1715" s="36">
        <v>44621.141087962962</v>
      </c>
      <c r="V1715" s="41">
        <v>1</v>
      </c>
      <c r="W1715" s="36">
        <v>44624.141087962962</v>
      </c>
      <c r="X1715" s="36">
        <v>44625.141087962962</v>
      </c>
      <c r="Y1715" s="36">
        <v>44628.141087962962</v>
      </c>
      <c r="Z1715" s="32"/>
      <c r="AA1715" s="32"/>
      <c r="AB1715" s="5">
        <v>44647.141087962962</v>
      </c>
      <c r="AC1715" s="38">
        <f>ABS(M1715-J1715)</f>
        <v>4</v>
      </c>
      <c r="AD1715" s="37">
        <f>U1715-H1715</f>
        <v>16</v>
      </c>
      <c r="AE1715" s="37">
        <v>2</v>
      </c>
      <c r="AF1715" s="37">
        <v>29</v>
      </c>
      <c r="AG1715" s="32">
        <v>133</v>
      </c>
      <c r="AH1715" s="41">
        <f>W1715-U1715</f>
        <v>3</v>
      </c>
      <c r="AI1715" s="42">
        <f>U1715-M1715</f>
        <v>9</v>
      </c>
      <c r="AJ1715" s="37">
        <f>I1715-H1715</f>
        <v>1</v>
      </c>
      <c r="AK1715">
        <f>AB1715-U1715</f>
        <v>26</v>
      </c>
      <c r="AL1715" s="11">
        <f t="shared" si="59"/>
        <v>3</v>
      </c>
    </row>
    <row r="1716" spans="1:38" x14ac:dyDescent="0.35">
      <c r="A1716" s="32">
        <v>2549</v>
      </c>
      <c r="B1716" s="32" t="s">
        <v>1998</v>
      </c>
      <c r="C1716" s="32" t="s">
        <v>49</v>
      </c>
      <c r="D1716" s="32" t="s">
        <v>2496</v>
      </c>
      <c r="E1716" s="32" t="s">
        <v>2519</v>
      </c>
      <c r="F1716" s="32" t="str">
        <f t="shared" si="56"/>
        <v>Finance-Analyst</v>
      </c>
      <c r="G1716" s="32" t="s">
        <v>41</v>
      </c>
      <c r="H1716" s="36">
        <v>45108.479166666664</v>
      </c>
      <c r="I1716" s="36">
        <v>45111.479166666664</v>
      </c>
      <c r="J1716" s="36">
        <f>I1716+AE1716</f>
        <v>45112.479166666664</v>
      </c>
      <c r="K1716" s="36">
        <f>J1716+AF1716</f>
        <v>45134.479166666664</v>
      </c>
      <c r="L1716" s="38" t="s">
        <v>46</v>
      </c>
      <c r="M1716" s="39">
        <v>45116.479166666664</v>
      </c>
      <c r="N1716" s="32" t="s">
        <v>48</v>
      </c>
      <c r="O1716" s="32" t="s">
        <v>24</v>
      </c>
      <c r="P1716" s="36"/>
      <c r="Q1716" s="32"/>
      <c r="R1716" s="32"/>
      <c r="S1716" s="32"/>
      <c r="T1716" s="36"/>
      <c r="U1716" s="32"/>
      <c r="V1716" s="32">
        <v>0</v>
      </c>
      <c r="W1716" s="32"/>
      <c r="X1716" s="32"/>
      <c r="Y1716" s="32"/>
      <c r="Z1716" s="32"/>
      <c r="AA1716" s="32" t="s">
        <v>30</v>
      </c>
      <c r="AC1716" s="38">
        <f>ABS(M1716-J1716)</f>
        <v>4</v>
      </c>
      <c r="AD1716" s="40"/>
      <c r="AE1716" s="37">
        <v>1</v>
      </c>
      <c r="AF1716" s="37">
        <v>22</v>
      </c>
      <c r="AG1716" s="32"/>
      <c r="AH1716" s="32"/>
      <c r="AI1716" s="32"/>
      <c r="AJ1716" s="37">
        <f>I1716-H1716</f>
        <v>3</v>
      </c>
    </row>
    <row r="1717" spans="1:38" x14ac:dyDescent="0.35">
      <c r="A1717" s="32">
        <v>2543</v>
      </c>
      <c r="B1717" s="32" t="s">
        <v>1033</v>
      </c>
      <c r="C1717" s="32" t="s">
        <v>49</v>
      </c>
      <c r="D1717" s="32" t="s">
        <v>2496</v>
      </c>
      <c r="E1717" s="32" t="s">
        <v>2519</v>
      </c>
      <c r="F1717" s="32" t="str">
        <f t="shared" si="56"/>
        <v>Finance-Analyst</v>
      </c>
      <c r="G1717" s="32" t="s">
        <v>41</v>
      </c>
      <c r="H1717" s="36">
        <v>45104.479166666664</v>
      </c>
      <c r="I1717" s="36">
        <v>45108.479166666664</v>
      </c>
      <c r="J1717" s="36">
        <f>I1717+AE1717</f>
        <v>45112.479166666664</v>
      </c>
      <c r="K1717" s="36">
        <f>J1717+AF1717</f>
        <v>45117.479166666664</v>
      </c>
      <c r="L1717" s="38" t="s">
        <v>47</v>
      </c>
      <c r="M1717" s="39"/>
      <c r="N1717" s="32"/>
      <c r="O1717" s="32"/>
      <c r="P1717" s="36"/>
      <c r="Q1717" s="32"/>
      <c r="R1717" s="32"/>
      <c r="S1717" s="32"/>
      <c r="T1717" s="36"/>
      <c r="U1717" s="32"/>
      <c r="V1717" s="32">
        <v>0</v>
      </c>
      <c r="W1717" s="32"/>
      <c r="X1717" s="32"/>
      <c r="Y1717" s="32"/>
      <c r="Z1717" s="32"/>
      <c r="AA1717" s="32"/>
      <c r="AC1717" s="38"/>
      <c r="AD1717" s="40"/>
      <c r="AE1717" s="37">
        <v>4</v>
      </c>
      <c r="AF1717" s="37">
        <v>5</v>
      </c>
      <c r="AG1717" s="32"/>
      <c r="AH1717" s="32"/>
      <c r="AI1717" s="32"/>
      <c r="AJ1717" s="37">
        <f>I1717-H1717</f>
        <v>4</v>
      </c>
    </row>
    <row r="1718" spans="1:38" x14ac:dyDescent="0.35">
      <c r="A1718" s="32">
        <v>2510</v>
      </c>
      <c r="B1718" s="32" t="s">
        <v>1689</v>
      </c>
      <c r="C1718" s="32" t="s">
        <v>49</v>
      </c>
      <c r="D1718" s="32" t="s">
        <v>2496</v>
      </c>
      <c r="E1718" s="32" t="s">
        <v>2519</v>
      </c>
      <c r="F1718" s="32" t="str">
        <f t="shared" si="56"/>
        <v>Finance-Analyst</v>
      </c>
      <c r="G1718" s="32" t="s">
        <v>41</v>
      </c>
      <c r="H1718" s="36">
        <v>44738.776979166665</v>
      </c>
      <c r="I1718" s="36">
        <v>44741.776979166665</v>
      </c>
      <c r="J1718" s="36">
        <f>I1718+AE1718</f>
        <v>44743.776979166665</v>
      </c>
      <c r="K1718" s="36">
        <f>J1718+AF1718</f>
        <v>44748.776979166665</v>
      </c>
      <c r="L1718" s="38" t="s">
        <v>46</v>
      </c>
      <c r="M1718" s="39">
        <v>44753.776979166665</v>
      </c>
      <c r="N1718" s="32" t="s">
        <v>21</v>
      </c>
      <c r="O1718" s="32"/>
      <c r="P1718" s="36">
        <v>44758.776979166665</v>
      </c>
      <c r="Q1718" s="32" t="s">
        <v>21</v>
      </c>
      <c r="R1718" s="32"/>
      <c r="S1718" s="32"/>
      <c r="T1718" s="36">
        <v>44757.776979166665</v>
      </c>
      <c r="U1718" s="32"/>
      <c r="V1718" s="32">
        <v>0</v>
      </c>
      <c r="W1718" s="32"/>
      <c r="X1718" s="32"/>
      <c r="Y1718" s="32"/>
      <c r="Z1718" s="32"/>
      <c r="AA1718" s="32"/>
      <c r="AC1718" s="38">
        <f>ABS(M1718-J1718)</f>
        <v>10</v>
      </c>
      <c r="AD1718" s="40"/>
      <c r="AE1718" s="37">
        <v>2</v>
      </c>
      <c r="AF1718" s="37">
        <v>5</v>
      </c>
      <c r="AG1718" s="32"/>
      <c r="AH1718" s="32"/>
      <c r="AI1718" s="32"/>
      <c r="AJ1718" s="37">
        <f>I1718-H1718</f>
        <v>3</v>
      </c>
    </row>
    <row r="1719" spans="1:38" x14ac:dyDescent="0.35">
      <c r="A1719" s="32">
        <v>2507</v>
      </c>
      <c r="B1719" s="32" t="s">
        <v>2301</v>
      </c>
      <c r="C1719" s="32" t="s">
        <v>49</v>
      </c>
      <c r="D1719" s="32" t="s">
        <v>2496</v>
      </c>
      <c r="E1719" s="32" t="s">
        <v>2519</v>
      </c>
      <c r="F1719" s="32" t="str">
        <f t="shared" si="56"/>
        <v>Finance-Analyst</v>
      </c>
      <c r="G1719" s="32" t="s">
        <v>41</v>
      </c>
      <c r="H1719" s="36">
        <v>44736.776979166665</v>
      </c>
      <c r="I1719" s="36">
        <v>44740.776979166665</v>
      </c>
      <c r="J1719" s="36">
        <f>I1719+AE1719</f>
        <v>44743.776979166665</v>
      </c>
      <c r="K1719" s="36">
        <f>J1719+AF1719</f>
        <v>44767.776979166665</v>
      </c>
      <c r="L1719" s="38" t="s">
        <v>46</v>
      </c>
      <c r="M1719" s="39">
        <v>44751.776979166665</v>
      </c>
      <c r="N1719" s="32" t="s">
        <v>48</v>
      </c>
      <c r="O1719" s="32" t="s">
        <v>25</v>
      </c>
      <c r="P1719" s="36"/>
      <c r="Q1719" s="32"/>
      <c r="R1719" s="32"/>
      <c r="S1719" s="32"/>
      <c r="T1719" s="36">
        <v>44754.776979166665</v>
      </c>
      <c r="U1719" s="32"/>
      <c r="V1719" s="32">
        <v>0</v>
      </c>
      <c r="W1719" s="32"/>
      <c r="X1719" s="32"/>
      <c r="Y1719" s="32"/>
      <c r="Z1719" s="32"/>
      <c r="AA1719" s="32" t="s">
        <v>31</v>
      </c>
      <c r="AC1719" s="38">
        <f>ABS(M1719-J1719)</f>
        <v>8</v>
      </c>
      <c r="AD1719" s="40"/>
      <c r="AE1719" s="37">
        <v>3</v>
      </c>
      <c r="AF1719" s="37">
        <v>24</v>
      </c>
      <c r="AG1719" s="32"/>
      <c r="AH1719" s="32"/>
      <c r="AI1719" s="32"/>
      <c r="AJ1719" s="37">
        <f>I1719-H1719</f>
        <v>4</v>
      </c>
    </row>
    <row r="1720" spans="1:38" x14ac:dyDescent="0.35">
      <c r="A1720" s="32">
        <v>2477</v>
      </c>
      <c r="B1720" s="32" t="s">
        <v>1685</v>
      </c>
      <c r="C1720" s="32" t="s">
        <v>49</v>
      </c>
      <c r="D1720" s="32" t="s">
        <v>2496</v>
      </c>
      <c r="E1720" s="32" t="s">
        <v>2519</v>
      </c>
      <c r="F1720" s="32" t="str">
        <f t="shared" si="56"/>
        <v>Finance-Analyst</v>
      </c>
      <c r="G1720" s="32" t="s">
        <v>41</v>
      </c>
      <c r="H1720" s="36">
        <v>44915.430844907409</v>
      </c>
      <c r="I1720" s="36">
        <v>44917.430844907409</v>
      </c>
      <c r="J1720" s="36">
        <f>I1720+AE1720</f>
        <v>44920.430844907409</v>
      </c>
      <c r="K1720" s="36">
        <f>J1720+AF1720</f>
        <v>44942.430844907409</v>
      </c>
      <c r="L1720" s="38" t="s">
        <v>46</v>
      </c>
      <c r="M1720" s="39">
        <v>44931.430844907409</v>
      </c>
      <c r="N1720" s="32" t="s">
        <v>21</v>
      </c>
      <c r="O1720" s="32"/>
      <c r="P1720" s="36">
        <v>44938.430844907409</v>
      </c>
      <c r="Q1720" s="32" t="s">
        <v>21</v>
      </c>
      <c r="R1720" s="32"/>
      <c r="S1720" s="32"/>
      <c r="T1720" s="36">
        <v>44934.430844907409</v>
      </c>
      <c r="U1720" s="32"/>
      <c r="V1720" s="32">
        <v>0</v>
      </c>
      <c r="W1720" s="32"/>
      <c r="X1720" s="32"/>
      <c r="Y1720" s="32"/>
      <c r="Z1720" s="32"/>
      <c r="AA1720" s="32"/>
      <c r="AC1720" s="38">
        <f>ABS(M1720-J1720)</f>
        <v>11</v>
      </c>
      <c r="AD1720" s="40"/>
      <c r="AE1720" s="37">
        <v>3</v>
      </c>
      <c r="AF1720" s="37">
        <v>22</v>
      </c>
      <c r="AG1720" s="32"/>
      <c r="AH1720" s="32"/>
      <c r="AI1720" s="32"/>
      <c r="AJ1720" s="37">
        <f>I1720-H1720</f>
        <v>2</v>
      </c>
    </row>
    <row r="1721" spans="1:38" x14ac:dyDescent="0.35">
      <c r="A1721" s="32">
        <v>2473</v>
      </c>
      <c r="B1721" s="32" t="s">
        <v>1294</v>
      </c>
      <c r="C1721" s="32" t="s">
        <v>49</v>
      </c>
      <c r="D1721" s="32" t="s">
        <v>2496</v>
      </c>
      <c r="E1721" s="32" t="s">
        <v>2519</v>
      </c>
      <c r="F1721" s="32" t="str">
        <f t="shared" si="56"/>
        <v>Finance-Analyst</v>
      </c>
      <c r="G1721" s="32" t="s">
        <v>41</v>
      </c>
      <c r="H1721" s="36">
        <v>44914.430844907409</v>
      </c>
      <c r="I1721" s="36">
        <v>44916.430844907409</v>
      </c>
      <c r="J1721" s="36">
        <f>I1721+AE1721</f>
        <v>44920.430844907409</v>
      </c>
      <c r="K1721" s="36">
        <f>J1721+AF1721</f>
        <v>44928.430844907409</v>
      </c>
      <c r="L1721" s="38" t="s">
        <v>46</v>
      </c>
      <c r="M1721" s="39">
        <v>44926.430844907409</v>
      </c>
      <c r="N1721" s="32" t="s">
        <v>20</v>
      </c>
      <c r="O1721" s="32"/>
      <c r="P1721" s="36">
        <v>44933.430844907409</v>
      </c>
      <c r="Q1721" s="32" t="s">
        <v>20</v>
      </c>
      <c r="R1721" s="36">
        <v>44928.430844907409</v>
      </c>
      <c r="S1721" s="36">
        <v>44931.430844907409</v>
      </c>
      <c r="T1721" s="36">
        <v>44929.430844907409</v>
      </c>
      <c r="U1721" s="36">
        <v>44937.430844907409</v>
      </c>
      <c r="V1721" s="41">
        <v>1</v>
      </c>
      <c r="W1721" s="36">
        <v>44940.430844907409</v>
      </c>
      <c r="X1721" s="36">
        <v>44943.430844907409</v>
      </c>
      <c r="Y1721" s="36">
        <v>44946.430844907409</v>
      </c>
      <c r="Z1721" s="32"/>
      <c r="AA1721" s="32"/>
      <c r="AB1721" s="5">
        <v>44962.430844907409</v>
      </c>
      <c r="AC1721" s="38">
        <f>ABS(M1721-J1721)</f>
        <v>6</v>
      </c>
      <c r="AD1721" s="37">
        <f>U1721-H1721</f>
        <v>23</v>
      </c>
      <c r="AE1721" s="37">
        <v>4</v>
      </c>
      <c r="AF1721" s="37">
        <v>8</v>
      </c>
      <c r="AG1721" s="32">
        <v>154</v>
      </c>
      <c r="AH1721" s="41">
        <f>W1721-U1721</f>
        <v>3</v>
      </c>
      <c r="AI1721" s="42">
        <f>U1721-M1721</f>
        <v>11</v>
      </c>
      <c r="AJ1721" s="37">
        <f>I1721-H1721</f>
        <v>2</v>
      </c>
      <c r="AK1721">
        <f>AB1721-U1721</f>
        <v>25</v>
      </c>
      <c r="AL1721" s="11">
        <f>Y1721-X1721</f>
        <v>3</v>
      </c>
    </row>
    <row r="1722" spans="1:38" x14ac:dyDescent="0.35">
      <c r="A1722" s="32">
        <v>2358</v>
      </c>
      <c r="B1722" s="32" t="s">
        <v>1870</v>
      </c>
      <c r="C1722" s="32" t="s">
        <v>49</v>
      </c>
      <c r="D1722" s="32" t="s">
        <v>2496</v>
      </c>
      <c r="E1722" s="32" t="s">
        <v>2519</v>
      </c>
      <c r="F1722" s="32" t="str">
        <f t="shared" si="56"/>
        <v>Finance-Analyst</v>
      </c>
      <c r="G1722" s="32" t="s">
        <v>41</v>
      </c>
      <c r="H1722" s="36">
        <v>45029.526319444441</v>
      </c>
      <c r="I1722" s="36">
        <v>45031.526319444441</v>
      </c>
      <c r="J1722" s="36">
        <f>I1722+AE1722</f>
        <v>45032.526319444441</v>
      </c>
      <c r="K1722" s="36">
        <f>J1722+AF1722</f>
        <v>45043.526319444441</v>
      </c>
      <c r="L1722" s="38" t="s">
        <v>46</v>
      </c>
      <c r="M1722" s="39">
        <v>45037.526319444441</v>
      </c>
      <c r="N1722" s="32" t="s">
        <v>48</v>
      </c>
      <c r="O1722" s="32" t="s">
        <v>24</v>
      </c>
      <c r="P1722" s="36"/>
      <c r="Q1722" s="32"/>
      <c r="R1722" s="32"/>
      <c r="S1722" s="32"/>
      <c r="T1722" s="36"/>
      <c r="U1722" s="32"/>
      <c r="V1722" s="32">
        <v>0</v>
      </c>
      <c r="W1722" s="32"/>
      <c r="X1722" s="32"/>
      <c r="Y1722" s="32"/>
      <c r="Z1722" s="32"/>
      <c r="AA1722" s="32" t="s">
        <v>30</v>
      </c>
      <c r="AC1722" s="38">
        <f>ABS(M1722-J1722)</f>
        <v>5</v>
      </c>
      <c r="AD1722" s="40"/>
      <c r="AE1722" s="37">
        <v>1</v>
      </c>
      <c r="AF1722" s="37">
        <v>11</v>
      </c>
      <c r="AG1722" s="32"/>
      <c r="AH1722" s="32"/>
      <c r="AI1722" s="32"/>
      <c r="AJ1722" s="37">
        <f>I1722-H1722</f>
        <v>2</v>
      </c>
    </row>
    <row r="1723" spans="1:38" x14ac:dyDescent="0.35">
      <c r="A1723" s="32">
        <v>2352</v>
      </c>
      <c r="B1723" s="32" t="s">
        <v>1600</v>
      </c>
      <c r="C1723" s="32" t="s">
        <v>49</v>
      </c>
      <c r="D1723" s="32" t="s">
        <v>2496</v>
      </c>
      <c r="E1723" s="32" t="s">
        <v>2519</v>
      </c>
      <c r="F1723" s="32" t="str">
        <f t="shared" si="56"/>
        <v>Finance-Analyst</v>
      </c>
      <c r="G1723" s="32" t="s">
        <v>41</v>
      </c>
      <c r="H1723" s="36">
        <v>45027.526319444441</v>
      </c>
      <c r="I1723" s="36">
        <v>45030.526319444441</v>
      </c>
      <c r="J1723" s="36">
        <f>I1723+AE1723</f>
        <v>45032.526319444441</v>
      </c>
      <c r="K1723" s="36">
        <f>J1723+AF1723</f>
        <v>45040.526319444441</v>
      </c>
      <c r="L1723" s="38" t="s">
        <v>46</v>
      </c>
      <c r="M1723" s="39">
        <v>45044.526319444441</v>
      </c>
      <c r="N1723" s="32" t="s">
        <v>21</v>
      </c>
      <c r="O1723" s="32"/>
      <c r="P1723" s="36">
        <v>45049.526319444441</v>
      </c>
      <c r="Q1723" s="32" t="s">
        <v>21</v>
      </c>
      <c r="R1723" s="32"/>
      <c r="S1723" s="32"/>
      <c r="T1723" s="36">
        <v>45046.526319444441</v>
      </c>
      <c r="U1723" s="32"/>
      <c r="V1723" s="32">
        <v>0</v>
      </c>
      <c r="W1723" s="32"/>
      <c r="X1723" s="32"/>
      <c r="Y1723" s="32"/>
      <c r="Z1723" s="32"/>
      <c r="AA1723" s="32"/>
      <c r="AC1723" s="38">
        <f>ABS(M1723-J1723)</f>
        <v>12</v>
      </c>
      <c r="AD1723" s="40"/>
      <c r="AE1723" s="37">
        <v>2</v>
      </c>
      <c r="AF1723" s="37">
        <v>8</v>
      </c>
      <c r="AG1723" s="32"/>
      <c r="AH1723" s="32"/>
      <c r="AI1723" s="32"/>
      <c r="AJ1723" s="37">
        <f>I1723-H1723</f>
        <v>3</v>
      </c>
    </row>
    <row r="1724" spans="1:38" x14ac:dyDescent="0.35">
      <c r="A1724" s="32">
        <v>2329</v>
      </c>
      <c r="B1724" s="32" t="s">
        <v>1036</v>
      </c>
      <c r="C1724" s="32" t="s">
        <v>49</v>
      </c>
      <c r="D1724" s="32" t="s">
        <v>2496</v>
      </c>
      <c r="E1724" s="32" t="s">
        <v>2519</v>
      </c>
      <c r="F1724" s="32" t="str">
        <f t="shared" si="56"/>
        <v>Finance-Analyst</v>
      </c>
      <c r="G1724" s="32" t="s">
        <v>41</v>
      </c>
      <c r="H1724" s="36">
        <v>44595.265613425923</v>
      </c>
      <c r="I1724" s="36">
        <v>44599.265613425923</v>
      </c>
      <c r="J1724" s="36">
        <f>I1724+AE1724</f>
        <v>44603.265613425923</v>
      </c>
      <c r="K1724" s="36">
        <f>J1724+AF1724</f>
        <v>44609.265613425923</v>
      </c>
      <c r="L1724" s="38" t="s">
        <v>47</v>
      </c>
      <c r="M1724" s="39"/>
      <c r="N1724" s="32"/>
      <c r="O1724" s="32"/>
      <c r="P1724" s="36"/>
      <c r="Q1724" s="32"/>
      <c r="R1724" s="32"/>
      <c r="S1724" s="32"/>
      <c r="T1724" s="36"/>
      <c r="U1724" s="32"/>
      <c r="V1724" s="32">
        <v>0</v>
      </c>
      <c r="W1724" s="32"/>
      <c r="X1724" s="32"/>
      <c r="Y1724" s="32"/>
      <c r="Z1724" s="32"/>
      <c r="AA1724" s="32"/>
      <c r="AC1724" s="38"/>
      <c r="AD1724" s="40"/>
      <c r="AE1724" s="37">
        <v>4</v>
      </c>
      <c r="AF1724" s="37">
        <v>6</v>
      </c>
      <c r="AG1724" s="32"/>
      <c r="AH1724" s="32"/>
      <c r="AI1724" s="32"/>
      <c r="AJ1724" s="37">
        <f>I1724-H1724</f>
        <v>4</v>
      </c>
    </row>
    <row r="1725" spans="1:38" x14ac:dyDescent="0.35">
      <c r="A1725" s="32">
        <v>2327</v>
      </c>
      <c r="B1725" s="32" t="s">
        <v>1816</v>
      </c>
      <c r="C1725" s="32" t="s">
        <v>49</v>
      </c>
      <c r="D1725" s="32" t="s">
        <v>2496</v>
      </c>
      <c r="E1725" s="32" t="s">
        <v>2519</v>
      </c>
      <c r="F1725" s="32" t="str">
        <f t="shared" si="56"/>
        <v>Finance-Analyst</v>
      </c>
      <c r="G1725" s="32" t="s">
        <v>41</v>
      </c>
      <c r="H1725" s="36">
        <v>44598.265613425923</v>
      </c>
      <c r="I1725" s="36">
        <v>44600.265613425923</v>
      </c>
      <c r="J1725" s="36">
        <f>I1725+AE1725</f>
        <v>44603.265613425923</v>
      </c>
      <c r="K1725" s="36">
        <f>J1725+AF1725</f>
        <v>44615.265613425923</v>
      </c>
      <c r="L1725" s="38" t="s">
        <v>46</v>
      </c>
      <c r="M1725" s="39">
        <v>44610.265613425923</v>
      </c>
      <c r="N1725" s="32" t="s">
        <v>48</v>
      </c>
      <c r="O1725" s="32" t="s">
        <v>25</v>
      </c>
      <c r="P1725" s="36"/>
      <c r="Q1725" s="32"/>
      <c r="R1725" s="32"/>
      <c r="S1725" s="32"/>
      <c r="T1725" s="36"/>
      <c r="U1725" s="32"/>
      <c r="V1725" s="32">
        <v>0</v>
      </c>
      <c r="W1725" s="32"/>
      <c r="X1725" s="32"/>
      <c r="Y1725" s="32"/>
      <c r="Z1725" s="32"/>
      <c r="AA1725" s="32" t="s">
        <v>30</v>
      </c>
      <c r="AC1725" s="38">
        <f>ABS(M1725-J1725)</f>
        <v>7</v>
      </c>
      <c r="AD1725" s="40"/>
      <c r="AE1725" s="37">
        <v>3</v>
      </c>
      <c r="AF1725" s="37">
        <v>12</v>
      </c>
      <c r="AG1725" s="32"/>
      <c r="AH1725" s="32"/>
      <c r="AI1725" s="32"/>
      <c r="AJ1725" s="37">
        <f>I1725-H1725</f>
        <v>2</v>
      </c>
    </row>
    <row r="1726" spans="1:38" x14ac:dyDescent="0.35">
      <c r="A1726" s="32">
        <v>2324</v>
      </c>
      <c r="B1726" s="32" t="s">
        <v>1035</v>
      </c>
      <c r="C1726" s="32" t="s">
        <v>49</v>
      </c>
      <c r="D1726" s="32" t="s">
        <v>2496</v>
      </c>
      <c r="E1726" s="32" t="s">
        <v>2519</v>
      </c>
      <c r="F1726" s="32" t="str">
        <f t="shared" si="56"/>
        <v>Finance-Analyst</v>
      </c>
      <c r="G1726" s="32" t="s">
        <v>41</v>
      </c>
      <c r="H1726" s="36">
        <v>44594.265613425923</v>
      </c>
      <c r="I1726" s="36">
        <v>44597.265613425923</v>
      </c>
      <c r="J1726" s="36">
        <f>I1726+AE1726</f>
        <v>44603.265613425923</v>
      </c>
      <c r="K1726" s="36">
        <f>J1726+AF1726</f>
        <v>44616.265613425923</v>
      </c>
      <c r="L1726" s="38" t="s">
        <v>47</v>
      </c>
      <c r="M1726" s="39"/>
      <c r="N1726" s="32"/>
      <c r="O1726" s="32"/>
      <c r="P1726" s="36"/>
      <c r="Q1726" s="32"/>
      <c r="R1726" s="32"/>
      <c r="S1726" s="32"/>
      <c r="T1726" s="36"/>
      <c r="U1726" s="32"/>
      <c r="V1726" s="32">
        <v>0</v>
      </c>
      <c r="W1726" s="32"/>
      <c r="X1726" s="32"/>
      <c r="Y1726" s="32"/>
      <c r="Z1726" s="32"/>
      <c r="AA1726" s="32"/>
      <c r="AC1726" s="38"/>
      <c r="AD1726" s="40"/>
      <c r="AE1726" s="37">
        <v>6</v>
      </c>
      <c r="AF1726" s="37">
        <v>13</v>
      </c>
      <c r="AG1726" s="32"/>
      <c r="AH1726" s="32"/>
      <c r="AI1726" s="32"/>
      <c r="AJ1726" s="37">
        <f>I1726-H1726</f>
        <v>3</v>
      </c>
    </row>
    <row r="1727" spans="1:38" x14ac:dyDescent="0.35">
      <c r="A1727" s="32">
        <v>2322</v>
      </c>
      <c r="B1727" s="32" t="s">
        <v>1252</v>
      </c>
      <c r="C1727" s="32" t="s">
        <v>49</v>
      </c>
      <c r="D1727" s="32" t="s">
        <v>2496</v>
      </c>
      <c r="E1727" s="32" t="s">
        <v>2519</v>
      </c>
      <c r="F1727" s="32" t="str">
        <f t="shared" si="56"/>
        <v>Finance-Analyst</v>
      </c>
      <c r="G1727" s="32" t="s">
        <v>41</v>
      </c>
      <c r="H1727" s="36">
        <v>44594.265613425923</v>
      </c>
      <c r="I1727" s="36">
        <v>44598.265613425923</v>
      </c>
      <c r="J1727" s="36">
        <f>I1727+AE1727</f>
        <v>44603.265613425923</v>
      </c>
      <c r="K1727" s="36">
        <f>J1727+AF1727</f>
        <v>44633.265613425923</v>
      </c>
      <c r="L1727" s="38" t="s">
        <v>47</v>
      </c>
      <c r="M1727" s="39"/>
      <c r="N1727" s="32"/>
      <c r="O1727" s="32"/>
      <c r="P1727" s="36"/>
      <c r="Q1727" s="32"/>
      <c r="R1727" s="32"/>
      <c r="S1727" s="32"/>
      <c r="T1727" s="36"/>
      <c r="U1727" s="32"/>
      <c r="V1727" s="32">
        <v>0</v>
      </c>
      <c r="W1727" s="32"/>
      <c r="X1727" s="32"/>
      <c r="Y1727" s="32"/>
      <c r="Z1727" s="32"/>
      <c r="AA1727" s="32"/>
      <c r="AC1727" s="38"/>
      <c r="AD1727" s="40"/>
      <c r="AE1727" s="37">
        <v>5</v>
      </c>
      <c r="AF1727" s="37">
        <v>30</v>
      </c>
      <c r="AG1727" s="32"/>
      <c r="AH1727" s="32"/>
      <c r="AI1727" s="32"/>
      <c r="AJ1727" s="37">
        <f>I1727-H1727</f>
        <v>4</v>
      </c>
    </row>
    <row r="1728" spans="1:38" x14ac:dyDescent="0.35">
      <c r="A1728" s="32">
        <v>2310</v>
      </c>
      <c r="B1728" s="32" t="s">
        <v>2140</v>
      </c>
      <c r="C1728" s="32" t="s">
        <v>49</v>
      </c>
      <c r="D1728" s="32" t="s">
        <v>2496</v>
      </c>
      <c r="E1728" s="32" t="s">
        <v>2519</v>
      </c>
      <c r="F1728" s="32" t="str">
        <f t="shared" si="56"/>
        <v>Finance-Analyst</v>
      </c>
      <c r="G1728" s="32" t="s">
        <v>41</v>
      </c>
      <c r="H1728" s="36">
        <v>45098.08085648148</v>
      </c>
      <c r="I1728" s="36">
        <v>45100.08085648148</v>
      </c>
      <c r="J1728" s="36">
        <f>I1728+AE1728</f>
        <v>45105.08085648148</v>
      </c>
      <c r="K1728" s="36">
        <f>J1728+AF1728</f>
        <v>45125.08085648148</v>
      </c>
      <c r="L1728" s="38" t="s">
        <v>46</v>
      </c>
      <c r="M1728" s="39">
        <v>45110.08085648148</v>
      </c>
      <c r="N1728" s="32" t="s">
        <v>48</v>
      </c>
      <c r="O1728" s="32" t="s">
        <v>26</v>
      </c>
      <c r="P1728" s="36"/>
      <c r="Q1728" s="32"/>
      <c r="R1728" s="32"/>
      <c r="S1728" s="32"/>
      <c r="T1728" s="36"/>
      <c r="U1728" s="32"/>
      <c r="V1728" s="32">
        <v>0</v>
      </c>
      <c r="W1728" s="32"/>
      <c r="X1728" s="32"/>
      <c r="Y1728" s="32"/>
      <c r="Z1728" s="32"/>
      <c r="AA1728" s="32" t="s">
        <v>31</v>
      </c>
      <c r="AC1728" s="38">
        <f>ABS(M1728-J1728)</f>
        <v>5</v>
      </c>
      <c r="AD1728" s="40"/>
      <c r="AE1728" s="37">
        <v>5</v>
      </c>
      <c r="AF1728" s="37">
        <v>20</v>
      </c>
      <c r="AG1728" s="32"/>
      <c r="AH1728" s="32"/>
      <c r="AI1728" s="32"/>
      <c r="AJ1728" s="37">
        <f>I1728-H1728</f>
        <v>2</v>
      </c>
    </row>
    <row r="1729" spans="1:38" x14ac:dyDescent="0.35">
      <c r="A1729" s="32">
        <v>2303</v>
      </c>
      <c r="B1729" s="32" t="s">
        <v>2446</v>
      </c>
      <c r="C1729" s="32" t="s">
        <v>49</v>
      </c>
      <c r="D1729" s="32" t="s">
        <v>2496</v>
      </c>
      <c r="E1729" s="32" t="s">
        <v>2519</v>
      </c>
      <c r="F1729" s="32" t="str">
        <f t="shared" si="56"/>
        <v>Finance-Analyst</v>
      </c>
      <c r="G1729" s="32" t="s">
        <v>41</v>
      </c>
      <c r="H1729" s="36">
        <v>45096.08085648148</v>
      </c>
      <c r="I1729" s="36">
        <v>45100.08085648148</v>
      </c>
      <c r="J1729" s="36">
        <f>I1729+AE1729</f>
        <v>45105.08085648148</v>
      </c>
      <c r="K1729" s="36">
        <f>J1729+AF1729</f>
        <v>45111.08085648148</v>
      </c>
      <c r="L1729" s="38" t="s">
        <v>46</v>
      </c>
      <c r="M1729" s="39">
        <v>45123.08085648148</v>
      </c>
      <c r="N1729" s="32" t="s">
        <v>48</v>
      </c>
      <c r="O1729" s="32" t="s">
        <v>25</v>
      </c>
      <c r="P1729" s="36"/>
      <c r="Q1729" s="32"/>
      <c r="R1729" s="32"/>
      <c r="S1729" s="32"/>
      <c r="T1729" s="36">
        <v>45125.08085648148</v>
      </c>
      <c r="U1729" s="32"/>
      <c r="V1729" s="32">
        <v>0</v>
      </c>
      <c r="W1729" s="32"/>
      <c r="X1729" s="32"/>
      <c r="Y1729" s="32"/>
      <c r="Z1729" s="32"/>
      <c r="AA1729" s="32" t="s">
        <v>31</v>
      </c>
      <c r="AC1729" s="38">
        <f>ABS(M1729-J1729)</f>
        <v>18</v>
      </c>
      <c r="AD1729" s="40"/>
      <c r="AE1729" s="37">
        <v>5</v>
      </c>
      <c r="AF1729" s="37">
        <v>6</v>
      </c>
      <c r="AG1729" s="32"/>
      <c r="AH1729" s="32"/>
      <c r="AI1729" s="32"/>
      <c r="AJ1729" s="37">
        <f>I1729-H1729</f>
        <v>4</v>
      </c>
    </row>
    <row r="1730" spans="1:38" x14ac:dyDescent="0.35">
      <c r="A1730" s="32">
        <v>2289</v>
      </c>
      <c r="B1730" s="32" t="s">
        <v>1417</v>
      </c>
      <c r="C1730" s="32" t="s">
        <v>49</v>
      </c>
      <c r="D1730" s="32" t="s">
        <v>2496</v>
      </c>
      <c r="E1730" s="32" t="s">
        <v>2519</v>
      </c>
      <c r="F1730" s="32" t="str">
        <f t="shared" si="56"/>
        <v>Finance-Analyst</v>
      </c>
      <c r="G1730" s="32" t="s">
        <v>41</v>
      </c>
      <c r="H1730" s="36">
        <v>44761.489282407405</v>
      </c>
      <c r="I1730" s="36">
        <v>44765.489282407405</v>
      </c>
      <c r="J1730" s="36">
        <f>I1730+AE1730</f>
        <v>44769.489282407405</v>
      </c>
      <c r="K1730" s="36">
        <f>J1730+AF1730</f>
        <v>44795.489282407405</v>
      </c>
      <c r="L1730" s="38" t="s">
        <v>46</v>
      </c>
      <c r="M1730" s="39">
        <v>44786.489282407405</v>
      </c>
      <c r="N1730" s="32" t="s">
        <v>20</v>
      </c>
      <c r="O1730" s="32"/>
      <c r="P1730" s="36">
        <v>44790.489282407405</v>
      </c>
      <c r="Q1730" s="32" t="s">
        <v>20</v>
      </c>
      <c r="R1730" s="36">
        <v>44787.489282407405</v>
      </c>
      <c r="S1730" s="36">
        <v>44791.489282407405</v>
      </c>
      <c r="T1730" s="36">
        <v>44789.489282407405</v>
      </c>
      <c r="U1730" s="36">
        <v>44798.489282407405</v>
      </c>
      <c r="V1730" s="41">
        <v>1</v>
      </c>
      <c r="W1730" s="36">
        <v>44801.489282407405</v>
      </c>
      <c r="X1730" s="36">
        <v>44802.489282407405</v>
      </c>
      <c r="Y1730" s="36">
        <v>44804.489282407405</v>
      </c>
      <c r="Z1730" s="32"/>
      <c r="AA1730" s="32"/>
      <c r="AB1730" s="5">
        <v>44815.489282407405</v>
      </c>
      <c r="AC1730" s="38">
        <f>ABS(M1730-J1730)</f>
        <v>17</v>
      </c>
      <c r="AD1730" s="37">
        <f>U1730-H1730</f>
        <v>37</v>
      </c>
      <c r="AE1730" s="37">
        <v>4</v>
      </c>
      <c r="AF1730" s="37">
        <v>26</v>
      </c>
      <c r="AG1730" s="32">
        <v>162</v>
      </c>
      <c r="AH1730" s="41">
        <f>W1730-U1730</f>
        <v>3</v>
      </c>
      <c r="AI1730" s="42">
        <f>U1730-M1730</f>
        <v>12</v>
      </c>
      <c r="AJ1730" s="37">
        <f>I1730-H1730</f>
        <v>4</v>
      </c>
      <c r="AK1730">
        <f>AB1730-U1730</f>
        <v>17</v>
      </c>
      <c r="AL1730" s="11">
        <f>Y1730-X1730</f>
        <v>2</v>
      </c>
    </row>
    <row r="1731" spans="1:38" x14ac:dyDescent="0.35">
      <c r="A1731" s="32">
        <v>2288</v>
      </c>
      <c r="B1731" s="32" t="s">
        <v>1248</v>
      </c>
      <c r="C1731" s="32" t="s">
        <v>49</v>
      </c>
      <c r="D1731" s="32" t="s">
        <v>2496</v>
      </c>
      <c r="E1731" s="32" t="s">
        <v>2519</v>
      </c>
      <c r="F1731" s="32" t="str">
        <f t="shared" ref="F1731:F1794" si="60">_xlfn.CONCAT(C1731,"-",E1731)</f>
        <v>Finance-Analyst</v>
      </c>
      <c r="G1731" s="32" t="s">
        <v>41</v>
      </c>
      <c r="H1731" s="36">
        <v>44764.489282407405</v>
      </c>
      <c r="I1731" s="36">
        <v>44765.489282407405</v>
      </c>
      <c r="J1731" s="36">
        <f>I1731+AE1731</f>
        <v>44769.489282407405</v>
      </c>
      <c r="K1731" s="36">
        <f>J1731+AF1731</f>
        <v>44780.489282407405</v>
      </c>
      <c r="L1731" s="38" t="s">
        <v>47</v>
      </c>
      <c r="M1731" s="39"/>
      <c r="N1731" s="32"/>
      <c r="O1731" s="32"/>
      <c r="P1731" s="36"/>
      <c r="Q1731" s="32"/>
      <c r="R1731" s="32"/>
      <c r="S1731" s="32"/>
      <c r="T1731" s="36"/>
      <c r="U1731" s="32"/>
      <c r="V1731" s="32">
        <v>0</v>
      </c>
      <c r="W1731" s="32"/>
      <c r="X1731" s="32"/>
      <c r="Y1731" s="32"/>
      <c r="Z1731" s="32"/>
      <c r="AA1731" s="32"/>
      <c r="AC1731" s="38"/>
      <c r="AD1731" s="40"/>
      <c r="AE1731" s="37">
        <v>4</v>
      </c>
      <c r="AF1731" s="37">
        <v>11</v>
      </c>
      <c r="AG1731" s="32"/>
      <c r="AH1731" s="32"/>
      <c r="AI1731" s="32"/>
      <c r="AJ1731" s="37">
        <f>I1731-H1731</f>
        <v>1</v>
      </c>
    </row>
    <row r="1732" spans="1:38" x14ac:dyDescent="0.35">
      <c r="A1732" s="32">
        <v>2284</v>
      </c>
      <c r="B1732" s="32" t="s">
        <v>2141</v>
      </c>
      <c r="C1732" s="32" t="s">
        <v>49</v>
      </c>
      <c r="D1732" s="32" t="s">
        <v>2496</v>
      </c>
      <c r="E1732" s="32" t="s">
        <v>2519</v>
      </c>
      <c r="F1732" s="32" t="str">
        <f t="shared" si="60"/>
        <v>Finance-Analyst</v>
      </c>
      <c r="G1732" s="32" t="s">
        <v>41</v>
      </c>
      <c r="H1732" s="36">
        <v>44759.489282407405</v>
      </c>
      <c r="I1732" s="36">
        <v>44763.489282407405</v>
      </c>
      <c r="J1732" s="36">
        <f>I1732+AE1732</f>
        <v>44769.489282407405</v>
      </c>
      <c r="K1732" s="36">
        <f>J1732+AF1732</f>
        <v>44779.489282407405</v>
      </c>
      <c r="L1732" s="38" t="s">
        <v>46</v>
      </c>
      <c r="M1732" s="39">
        <v>44783.489282407405</v>
      </c>
      <c r="N1732" s="32" t="s">
        <v>48</v>
      </c>
      <c r="O1732" s="32" t="s">
        <v>26</v>
      </c>
      <c r="P1732" s="36"/>
      <c r="Q1732" s="32"/>
      <c r="R1732" s="32"/>
      <c r="S1732" s="32"/>
      <c r="T1732" s="36"/>
      <c r="U1732" s="32"/>
      <c r="V1732" s="32">
        <v>0</v>
      </c>
      <c r="W1732" s="32"/>
      <c r="X1732" s="32"/>
      <c r="Y1732" s="32"/>
      <c r="Z1732" s="32"/>
      <c r="AA1732" s="32" t="s">
        <v>31</v>
      </c>
      <c r="AC1732" s="38">
        <f>ABS(M1732-J1732)</f>
        <v>14</v>
      </c>
      <c r="AD1732" s="40"/>
      <c r="AE1732" s="37">
        <v>6</v>
      </c>
      <c r="AF1732" s="37">
        <v>10</v>
      </c>
      <c r="AG1732" s="32"/>
      <c r="AH1732" s="32"/>
      <c r="AI1732" s="32"/>
      <c r="AJ1732" s="37">
        <f>I1732-H1732</f>
        <v>4</v>
      </c>
    </row>
    <row r="1733" spans="1:38" x14ac:dyDescent="0.35">
      <c r="A1733" s="32">
        <v>2280</v>
      </c>
      <c r="B1733" s="32" t="s">
        <v>1602</v>
      </c>
      <c r="C1733" s="32" t="s">
        <v>49</v>
      </c>
      <c r="D1733" s="32" t="s">
        <v>2496</v>
      </c>
      <c r="E1733" s="32" t="s">
        <v>2519</v>
      </c>
      <c r="F1733" s="32" t="str">
        <f t="shared" si="60"/>
        <v>Finance-Analyst</v>
      </c>
      <c r="G1733" s="32" t="s">
        <v>41</v>
      </c>
      <c r="H1733" s="36">
        <v>45165.90388888889</v>
      </c>
      <c r="I1733" s="36">
        <v>45166.90388888889</v>
      </c>
      <c r="J1733" s="36">
        <f>I1733+AE1733</f>
        <v>45171.90388888889</v>
      </c>
      <c r="K1733" s="36">
        <f>J1733+AF1733</f>
        <v>45199.90388888889</v>
      </c>
      <c r="L1733" s="38" t="s">
        <v>46</v>
      </c>
      <c r="M1733" s="39">
        <v>45180.90388888889</v>
      </c>
      <c r="N1733" s="32" t="s">
        <v>21</v>
      </c>
      <c r="O1733" s="32"/>
      <c r="P1733" s="36">
        <v>45184.90388888889</v>
      </c>
      <c r="Q1733" s="32" t="s">
        <v>21</v>
      </c>
      <c r="R1733" s="32"/>
      <c r="S1733" s="32"/>
      <c r="T1733" s="36">
        <v>45181.90388888889</v>
      </c>
      <c r="U1733" s="32"/>
      <c r="V1733" s="32">
        <v>0</v>
      </c>
      <c r="W1733" s="32"/>
      <c r="X1733" s="32"/>
      <c r="Y1733" s="32"/>
      <c r="Z1733" s="32"/>
      <c r="AA1733" s="32"/>
      <c r="AC1733" s="38">
        <f>ABS(M1733-J1733)</f>
        <v>9</v>
      </c>
      <c r="AD1733" s="40"/>
      <c r="AE1733" s="37">
        <v>5</v>
      </c>
      <c r="AF1733" s="37">
        <v>28</v>
      </c>
      <c r="AG1733" s="32"/>
      <c r="AH1733" s="32"/>
      <c r="AI1733" s="32"/>
      <c r="AJ1733" s="37">
        <f>I1733-H1733</f>
        <v>1</v>
      </c>
    </row>
    <row r="1734" spans="1:38" x14ac:dyDescent="0.35">
      <c r="A1734" s="32">
        <v>2277</v>
      </c>
      <c r="B1734" s="32" t="s">
        <v>1997</v>
      </c>
      <c r="C1734" s="32" t="s">
        <v>49</v>
      </c>
      <c r="D1734" s="32" t="s">
        <v>2496</v>
      </c>
      <c r="E1734" s="32" t="s">
        <v>2519</v>
      </c>
      <c r="F1734" s="32" t="str">
        <f t="shared" si="60"/>
        <v>Finance-Analyst</v>
      </c>
      <c r="G1734" s="32" t="s">
        <v>41</v>
      </c>
      <c r="H1734" s="36">
        <v>45166.90388888889</v>
      </c>
      <c r="I1734" s="36">
        <v>45170.90388888889</v>
      </c>
      <c r="J1734" s="36">
        <f>I1734+AE1734</f>
        <v>45171.90388888889</v>
      </c>
      <c r="K1734" s="36">
        <f>J1734+AF1734</f>
        <v>45190.90388888889</v>
      </c>
      <c r="L1734" s="38" t="s">
        <v>46</v>
      </c>
      <c r="M1734" s="39">
        <v>45182.90388888889</v>
      </c>
      <c r="N1734" s="32" t="s">
        <v>48</v>
      </c>
      <c r="O1734" s="32" t="s">
        <v>25</v>
      </c>
      <c r="P1734" s="36"/>
      <c r="Q1734" s="32"/>
      <c r="R1734" s="32"/>
      <c r="S1734" s="32"/>
      <c r="T1734" s="36">
        <v>45183.90388888889</v>
      </c>
      <c r="U1734" s="32"/>
      <c r="V1734" s="32">
        <v>0</v>
      </c>
      <c r="W1734" s="32"/>
      <c r="X1734" s="32"/>
      <c r="Y1734" s="32"/>
      <c r="Z1734" s="32"/>
      <c r="AA1734" s="32" t="s">
        <v>30</v>
      </c>
      <c r="AC1734" s="38">
        <f>ABS(M1734-J1734)</f>
        <v>11</v>
      </c>
      <c r="AD1734" s="40"/>
      <c r="AE1734" s="37">
        <v>1</v>
      </c>
      <c r="AF1734" s="37">
        <v>19</v>
      </c>
      <c r="AG1734" s="32"/>
      <c r="AH1734" s="32"/>
      <c r="AI1734" s="32"/>
      <c r="AJ1734" s="37">
        <f>I1734-H1734</f>
        <v>4</v>
      </c>
    </row>
    <row r="1735" spans="1:38" x14ac:dyDescent="0.35">
      <c r="A1735" s="32">
        <v>2276</v>
      </c>
      <c r="B1735" s="32" t="s">
        <v>1926</v>
      </c>
      <c r="C1735" s="32" t="s">
        <v>49</v>
      </c>
      <c r="D1735" s="32" t="s">
        <v>2496</v>
      </c>
      <c r="E1735" s="32" t="s">
        <v>2519</v>
      </c>
      <c r="F1735" s="32" t="str">
        <f t="shared" si="60"/>
        <v>Finance-Analyst</v>
      </c>
      <c r="G1735" s="32" t="s">
        <v>41</v>
      </c>
      <c r="H1735" s="36">
        <v>45164.90388888889</v>
      </c>
      <c r="I1735" s="36">
        <v>45167.90388888889</v>
      </c>
      <c r="J1735" s="36">
        <f>I1735+AE1735</f>
        <v>45171.90388888889</v>
      </c>
      <c r="K1735" s="36">
        <f>J1735+AF1735</f>
        <v>45184.90388888889</v>
      </c>
      <c r="L1735" s="38" t="s">
        <v>46</v>
      </c>
      <c r="M1735" s="39">
        <v>45174.90388888889</v>
      </c>
      <c r="N1735" s="32" t="s">
        <v>48</v>
      </c>
      <c r="O1735" s="32" t="s">
        <v>27</v>
      </c>
      <c r="P1735" s="36"/>
      <c r="Q1735" s="32"/>
      <c r="R1735" s="32"/>
      <c r="S1735" s="32"/>
      <c r="T1735" s="36">
        <v>45175.90388888889</v>
      </c>
      <c r="U1735" s="32"/>
      <c r="V1735" s="32">
        <v>0</v>
      </c>
      <c r="W1735" s="32"/>
      <c r="X1735" s="32"/>
      <c r="Y1735" s="32"/>
      <c r="Z1735" s="32"/>
      <c r="AA1735" s="32" t="s">
        <v>30</v>
      </c>
      <c r="AC1735" s="38">
        <f>ABS(M1735-J1735)</f>
        <v>3</v>
      </c>
      <c r="AD1735" s="40"/>
      <c r="AE1735" s="37">
        <v>4</v>
      </c>
      <c r="AF1735" s="37">
        <v>13</v>
      </c>
      <c r="AG1735" s="32"/>
      <c r="AH1735" s="32"/>
      <c r="AI1735" s="32"/>
      <c r="AJ1735" s="37">
        <f>I1735-H1735</f>
        <v>3</v>
      </c>
    </row>
    <row r="1736" spans="1:38" x14ac:dyDescent="0.35">
      <c r="A1736" s="32">
        <v>2236</v>
      </c>
      <c r="B1736" s="32" t="s">
        <v>2138</v>
      </c>
      <c r="C1736" s="32" t="s">
        <v>49</v>
      </c>
      <c r="D1736" s="32" t="s">
        <v>2496</v>
      </c>
      <c r="E1736" s="32" t="s">
        <v>2519</v>
      </c>
      <c r="F1736" s="32" t="str">
        <f t="shared" si="60"/>
        <v>Finance-Analyst</v>
      </c>
      <c r="G1736" s="32" t="s">
        <v>41</v>
      </c>
      <c r="H1736" s="36">
        <v>45026.959444444445</v>
      </c>
      <c r="I1736" s="36">
        <v>45030.959444444445</v>
      </c>
      <c r="J1736" s="36">
        <f>I1736+AE1736</f>
        <v>45036.959444444445</v>
      </c>
      <c r="K1736" s="36">
        <f>J1736+AF1736</f>
        <v>45057.959444444445</v>
      </c>
      <c r="L1736" s="38" t="s">
        <v>46</v>
      </c>
      <c r="M1736" s="39">
        <v>45050.959444444445</v>
      </c>
      <c r="N1736" s="32" t="s">
        <v>48</v>
      </c>
      <c r="O1736" s="32" t="s">
        <v>28</v>
      </c>
      <c r="P1736" s="36"/>
      <c r="Q1736" s="32"/>
      <c r="R1736" s="32"/>
      <c r="S1736" s="32"/>
      <c r="T1736" s="36"/>
      <c r="U1736" s="32"/>
      <c r="V1736" s="32">
        <v>0</v>
      </c>
      <c r="W1736" s="32"/>
      <c r="X1736" s="32"/>
      <c r="Y1736" s="32"/>
      <c r="Z1736" s="32"/>
      <c r="AA1736" s="32" t="s">
        <v>31</v>
      </c>
      <c r="AC1736" s="38">
        <f>ABS(M1736-J1736)</f>
        <v>14</v>
      </c>
      <c r="AD1736" s="40"/>
      <c r="AE1736" s="37">
        <v>6</v>
      </c>
      <c r="AF1736" s="37">
        <v>21</v>
      </c>
      <c r="AG1736" s="32"/>
      <c r="AH1736" s="32"/>
      <c r="AI1736" s="32"/>
      <c r="AJ1736" s="37">
        <f>I1736-H1736</f>
        <v>4</v>
      </c>
    </row>
    <row r="1737" spans="1:38" x14ac:dyDescent="0.35">
      <c r="A1737" s="32">
        <v>2232</v>
      </c>
      <c r="B1737" s="32" t="s">
        <v>1920</v>
      </c>
      <c r="C1737" s="32" t="s">
        <v>49</v>
      </c>
      <c r="D1737" s="32" t="s">
        <v>2496</v>
      </c>
      <c r="E1737" s="32" t="s">
        <v>2519</v>
      </c>
      <c r="F1737" s="32" t="str">
        <f t="shared" si="60"/>
        <v>Finance-Analyst</v>
      </c>
      <c r="G1737" s="32" t="s">
        <v>41</v>
      </c>
      <c r="H1737" s="36">
        <v>45031.959444444445</v>
      </c>
      <c r="I1737" s="36">
        <v>45033.959444444445</v>
      </c>
      <c r="J1737" s="36">
        <f>I1737+AE1737</f>
        <v>45036.959444444445</v>
      </c>
      <c r="K1737" s="36">
        <f>J1737+AF1737</f>
        <v>45065.959444444445</v>
      </c>
      <c r="L1737" s="38" t="s">
        <v>46</v>
      </c>
      <c r="M1737" s="39">
        <v>45041.959444444445</v>
      </c>
      <c r="N1737" s="32" t="s">
        <v>48</v>
      </c>
      <c r="O1737" s="32" t="s">
        <v>28</v>
      </c>
      <c r="P1737" s="36"/>
      <c r="Q1737" s="32"/>
      <c r="R1737" s="32"/>
      <c r="S1737" s="32"/>
      <c r="T1737" s="36"/>
      <c r="U1737" s="32"/>
      <c r="V1737" s="32">
        <v>0</v>
      </c>
      <c r="W1737" s="32"/>
      <c r="X1737" s="32"/>
      <c r="Y1737" s="32"/>
      <c r="Z1737" s="32"/>
      <c r="AA1737" s="32" t="s">
        <v>30</v>
      </c>
      <c r="AC1737" s="38">
        <f>ABS(M1737-J1737)</f>
        <v>5</v>
      </c>
      <c r="AD1737" s="40"/>
      <c r="AE1737" s="37">
        <v>3</v>
      </c>
      <c r="AF1737" s="37">
        <v>29</v>
      </c>
      <c r="AG1737" s="32"/>
      <c r="AH1737" s="32"/>
      <c r="AI1737" s="32"/>
      <c r="AJ1737" s="37">
        <f>I1737-H1737</f>
        <v>2</v>
      </c>
    </row>
    <row r="1738" spans="1:38" x14ac:dyDescent="0.35">
      <c r="A1738" s="32">
        <v>2179</v>
      </c>
      <c r="B1738" s="32" t="s">
        <v>1514</v>
      </c>
      <c r="C1738" s="32" t="s">
        <v>49</v>
      </c>
      <c r="D1738" s="32" t="s">
        <v>2496</v>
      </c>
      <c r="E1738" s="32" t="s">
        <v>2519</v>
      </c>
      <c r="F1738" s="32" t="str">
        <f t="shared" si="60"/>
        <v>Finance-Analyst</v>
      </c>
      <c r="G1738" s="32" t="s">
        <v>41</v>
      </c>
      <c r="H1738" s="36">
        <v>44753.601967592593</v>
      </c>
      <c r="I1738" s="36">
        <v>44756.601967592593</v>
      </c>
      <c r="J1738" s="36">
        <f>I1738+AE1738</f>
        <v>44759.601967592593</v>
      </c>
      <c r="K1738" s="36">
        <f>J1738+AF1738</f>
        <v>44789.601967592593</v>
      </c>
      <c r="L1738" s="38" t="s">
        <v>46</v>
      </c>
      <c r="M1738" s="39">
        <v>44764.601967592593</v>
      </c>
      <c r="N1738" s="32" t="s">
        <v>21</v>
      </c>
      <c r="O1738" s="32"/>
      <c r="P1738" s="36">
        <v>44768.601967592593</v>
      </c>
      <c r="Q1738" s="32" t="s">
        <v>21</v>
      </c>
      <c r="R1738" s="32"/>
      <c r="S1738" s="32"/>
      <c r="T1738" s="36">
        <v>44767.601967592593</v>
      </c>
      <c r="U1738" s="32"/>
      <c r="V1738" s="32">
        <v>0</v>
      </c>
      <c r="W1738" s="32"/>
      <c r="X1738" s="32"/>
      <c r="Y1738" s="32"/>
      <c r="Z1738" s="32"/>
      <c r="AA1738" s="32"/>
      <c r="AC1738" s="38">
        <f>ABS(M1738-J1738)</f>
        <v>5</v>
      </c>
      <c r="AD1738" s="40"/>
      <c r="AE1738" s="37">
        <v>3</v>
      </c>
      <c r="AF1738" s="37">
        <v>30</v>
      </c>
      <c r="AG1738" s="32"/>
      <c r="AH1738" s="32"/>
      <c r="AI1738" s="32"/>
      <c r="AJ1738" s="37">
        <f>I1738-H1738</f>
        <v>3</v>
      </c>
    </row>
    <row r="1739" spans="1:38" x14ac:dyDescent="0.35">
      <c r="A1739" s="32">
        <v>2176</v>
      </c>
      <c r="B1739" s="32" t="s">
        <v>2142</v>
      </c>
      <c r="C1739" s="32" t="s">
        <v>49</v>
      </c>
      <c r="D1739" s="32" t="s">
        <v>2496</v>
      </c>
      <c r="E1739" s="32" t="s">
        <v>2519</v>
      </c>
      <c r="F1739" s="32" t="str">
        <f t="shared" si="60"/>
        <v>Finance-Analyst</v>
      </c>
      <c r="G1739" s="32" t="s">
        <v>41</v>
      </c>
      <c r="H1739" s="36">
        <v>44754.601967592593</v>
      </c>
      <c r="I1739" s="36">
        <v>44758.601967592593</v>
      </c>
      <c r="J1739" s="36">
        <f>I1739+AE1739</f>
        <v>44759.601967592593</v>
      </c>
      <c r="K1739" s="36">
        <f>J1739+AF1739</f>
        <v>44772.601967592593</v>
      </c>
      <c r="L1739" s="38" t="s">
        <v>46</v>
      </c>
      <c r="M1739" s="39">
        <v>44762.601967592593</v>
      </c>
      <c r="N1739" s="32" t="s">
        <v>48</v>
      </c>
      <c r="O1739" s="32" t="s">
        <v>27</v>
      </c>
      <c r="P1739" s="36"/>
      <c r="Q1739" s="32"/>
      <c r="R1739" s="32"/>
      <c r="S1739" s="32"/>
      <c r="T1739" s="36">
        <v>44764.601967592593</v>
      </c>
      <c r="U1739" s="32"/>
      <c r="V1739" s="32">
        <v>0</v>
      </c>
      <c r="W1739" s="32"/>
      <c r="X1739" s="32"/>
      <c r="Y1739" s="32"/>
      <c r="Z1739" s="32"/>
      <c r="AA1739" s="32" t="s">
        <v>31</v>
      </c>
      <c r="AC1739" s="38">
        <f>ABS(M1739-J1739)</f>
        <v>3</v>
      </c>
      <c r="AD1739" s="40"/>
      <c r="AE1739" s="37">
        <v>1</v>
      </c>
      <c r="AF1739" s="37">
        <v>13</v>
      </c>
      <c r="AG1739" s="32"/>
      <c r="AH1739" s="32"/>
      <c r="AI1739" s="32"/>
      <c r="AJ1739" s="37">
        <f>I1739-H1739</f>
        <v>4</v>
      </c>
    </row>
    <row r="1740" spans="1:38" x14ac:dyDescent="0.35">
      <c r="A1740" s="32">
        <v>2158</v>
      </c>
      <c r="B1740" s="32" t="s">
        <v>2372</v>
      </c>
      <c r="C1740" s="32" t="s">
        <v>49</v>
      </c>
      <c r="D1740" s="32" t="s">
        <v>2496</v>
      </c>
      <c r="E1740" s="32" t="s">
        <v>2519</v>
      </c>
      <c r="F1740" s="32" t="str">
        <f t="shared" si="60"/>
        <v>Finance-Analyst</v>
      </c>
      <c r="G1740" s="32" t="s">
        <v>41</v>
      </c>
      <c r="H1740" s="36">
        <v>45141.393807870372</v>
      </c>
      <c r="I1740" s="36">
        <v>45142.393807870372</v>
      </c>
      <c r="J1740" s="36">
        <f>I1740+AE1740</f>
        <v>45147.393807870372</v>
      </c>
      <c r="K1740" s="36">
        <f>J1740+AF1740</f>
        <v>45171.393807870372</v>
      </c>
      <c r="L1740" s="38" t="s">
        <v>46</v>
      </c>
      <c r="M1740" s="39">
        <v>45150.393807870372</v>
      </c>
      <c r="N1740" s="32" t="s">
        <v>48</v>
      </c>
      <c r="O1740" s="32" t="s">
        <v>25</v>
      </c>
      <c r="P1740" s="36"/>
      <c r="Q1740" s="32"/>
      <c r="R1740" s="32"/>
      <c r="S1740" s="32"/>
      <c r="T1740" s="36">
        <v>45153.393807870372</v>
      </c>
      <c r="U1740" s="32"/>
      <c r="V1740" s="32">
        <v>0</v>
      </c>
      <c r="W1740" s="32"/>
      <c r="X1740" s="32"/>
      <c r="Y1740" s="32"/>
      <c r="Z1740" s="32"/>
      <c r="AA1740" s="32" t="s">
        <v>31</v>
      </c>
      <c r="AC1740" s="38">
        <f>ABS(M1740-J1740)</f>
        <v>3</v>
      </c>
      <c r="AD1740" s="40"/>
      <c r="AE1740" s="37">
        <v>5</v>
      </c>
      <c r="AF1740" s="37">
        <v>24</v>
      </c>
      <c r="AG1740" s="32"/>
      <c r="AH1740" s="32"/>
      <c r="AI1740" s="32"/>
      <c r="AJ1740" s="37">
        <f>I1740-H1740</f>
        <v>1</v>
      </c>
    </row>
    <row r="1741" spans="1:38" x14ac:dyDescent="0.35">
      <c r="A1741" s="32">
        <v>2155</v>
      </c>
      <c r="B1741" s="32" t="s">
        <v>1718</v>
      </c>
      <c r="C1741" s="32" t="s">
        <v>49</v>
      </c>
      <c r="D1741" s="32" t="s">
        <v>2496</v>
      </c>
      <c r="E1741" s="32" t="s">
        <v>2519</v>
      </c>
      <c r="F1741" s="32" t="str">
        <f t="shared" si="60"/>
        <v>Finance-Analyst</v>
      </c>
      <c r="G1741" s="32" t="s">
        <v>41</v>
      </c>
      <c r="H1741" s="36">
        <v>45140.393807870372</v>
      </c>
      <c r="I1741" s="36">
        <v>45142.393807870372</v>
      </c>
      <c r="J1741" s="36">
        <f>I1741+AE1741</f>
        <v>45147.393807870372</v>
      </c>
      <c r="K1741" s="36">
        <f>J1741+AF1741</f>
        <v>45163.393807870372</v>
      </c>
      <c r="L1741" s="38" t="s">
        <v>46</v>
      </c>
      <c r="M1741" s="39">
        <v>45156.393807870372</v>
      </c>
      <c r="N1741" s="32" t="s">
        <v>22</v>
      </c>
      <c r="O1741" s="32"/>
      <c r="P1741" s="36">
        <v>45160.393807870372</v>
      </c>
      <c r="Q1741" s="32" t="s">
        <v>22</v>
      </c>
      <c r="R1741" s="32"/>
      <c r="S1741" s="32"/>
      <c r="T1741" s="36">
        <v>45159.393807870372</v>
      </c>
      <c r="U1741" s="32"/>
      <c r="V1741" s="32">
        <v>0</v>
      </c>
      <c r="W1741" s="32"/>
      <c r="X1741" s="32"/>
      <c r="Y1741" s="32"/>
      <c r="Z1741" s="32"/>
      <c r="AA1741" s="32"/>
      <c r="AC1741" s="38">
        <f>ABS(M1741-J1741)</f>
        <v>9</v>
      </c>
      <c r="AD1741" s="40"/>
      <c r="AE1741" s="37">
        <v>5</v>
      </c>
      <c r="AF1741" s="37">
        <v>16</v>
      </c>
      <c r="AG1741" s="32"/>
      <c r="AH1741" s="32"/>
      <c r="AI1741" s="32"/>
      <c r="AJ1741" s="37">
        <f>I1741-H1741</f>
        <v>2</v>
      </c>
    </row>
    <row r="1742" spans="1:38" x14ac:dyDescent="0.35">
      <c r="A1742" s="32">
        <v>2086</v>
      </c>
      <c r="B1742" s="32" t="s">
        <v>1090</v>
      </c>
      <c r="C1742" s="32" t="s">
        <v>49</v>
      </c>
      <c r="D1742" s="32" t="s">
        <v>2496</v>
      </c>
      <c r="E1742" s="32" t="s">
        <v>2519</v>
      </c>
      <c r="F1742" s="32" t="str">
        <f t="shared" si="60"/>
        <v>Finance-Analyst</v>
      </c>
      <c r="G1742" s="32" t="s">
        <v>41</v>
      </c>
      <c r="H1742" s="36">
        <v>44832.879004629627</v>
      </c>
      <c r="I1742" s="36">
        <v>44835.879004629627</v>
      </c>
      <c r="J1742" s="36">
        <f>I1742+AE1742</f>
        <v>44841.879004629627</v>
      </c>
      <c r="K1742" s="36">
        <f>J1742+AF1742</f>
        <v>44859.879004629627</v>
      </c>
      <c r="L1742" s="38" t="s">
        <v>47</v>
      </c>
      <c r="M1742" s="39"/>
      <c r="N1742" s="32"/>
      <c r="O1742" s="32"/>
      <c r="P1742" s="36"/>
      <c r="Q1742" s="32"/>
      <c r="R1742" s="32"/>
      <c r="S1742" s="32"/>
      <c r="T1742" s="36"/>
      <c r="U1742" s="32"/>
      <c r="V1742" s="32">
        <v>0</v>
      </c>
      <c r="W1742" s="32"/>
      <c r="X1742" s="32"/>
      <c r="Y1742" s="32"/>
      <c r="Z1742" s="32"/>
      <c r="AA1742" s="32"/>
      <c r="AC1742" s="38"/>
      <c r="AD1742" s="40"/>
      <c r="AE1742" s="37">
        <v>6</v>
      </c>
      <c r="AF1742" s="37">
        <v>18</v>
      </c>
      <c r="AG1742" s="32"/>
      <c r="AH1742" s="32"/>
      <c r="AI1742" s="32"/>
      <c r="AJ1742" s="37">
        <f>I1742-H1742</f>
        <v>3</v>
      </c>
    </row>
    <row r="1743" spans="1:38" x14ac:dyDescent="0.35">
      <c r="A1743" s="32">
        <v>2082</v>
      </c>
      <c r="B1743" s="32" t="s">
        <v>1546</v>
      </c>
      <c r="C1743" s="32" t="s">
        <v>49</v>
      </c>
      <c r="D1743" s="32" t="s">
        <v>2496</v>
      </c>
      <c r="E1743" s="32" t="s">
        <v>2519</v>
      </c>
      <c r="F1743" s="32" t="str">
        <f t="shared" si="60"/>
        <v>Finance-Analyst</v>
      </c>
      <c r="G1743" s="32" t="s">
        <v>41</v>
      </c>
      <c r="H1743" s="36">
        <v>44835.879004629627</v>
      </c>
      <c r="I1743" s="36">
        <v>44839.879004629627</v>
      </c>
      <c r="J1743" s="36">
        <f>I1743+AE1743</f>
        <v>44841.879004629627</v>
      </c>
      <c r="K1743" s="36">
        <f>J1743+AF1743</f>
        <v>44858.879004629627</v>
      </c>
      <c r="L1743" s="38" t="s">
        <v>46</v>
      </c>
      <c r="M1743" s="39">
        <v>44844.879004629627</v>
      </c>
      <c r="N1743" s="32" t="s">
        <v>21</v>
      </c>
      <c r="O1743" s="32"/>
      <c r="P1743" s="36">
        <v>44847.879004629627</v>
      </c>
      <c r="Q1743" s="32" t="s">
        <v>21</v>
      </c>
      <c r="R1743" s="32"/>
      <c r="S1743" s="32"/>
      <c r="T1743" s="36">
        <v>44845.879004629627</v>
      </c>
      <c r="U1743" s="32"/>
      <c r="V1743" s="32">
        <v>0</v>
      </c>
      <c r="W1743" s="32"/>
      <c r="X1743" s="32"/>
      <c r="Y1743" s="32"/>
      <c r="Z1743" s="32"/>
      <c r="AA1743" s="32"/>
      <c r="AC1743" s="38">
        <f>ABS(M1743-J1743)</f>
        <v>3</v>
      </c>
      <c r="AD1743" s="40"/>
      <c r="AE1743" s="37">
        <v>2</v>
      </c>
      <c r="AF1743" s="37">
        <v>17</v>
      </c>
      <c r="AG1743" s="32"/>
      <c r="AH1743" s="32"/>
      <c r="AI1743" s="32"/>
      <c r="AJ1743" s="37">
        <f>I1743-H1743</f>
        <v>4</v>
      </c>
    </row>
    <row r="1744" spans="1:38" x14ac:dyDescent="0.35">
      <c r="A1744" s="32">
        <v>1994</v>
      </c>
      <c r="B1744" s="32" t="s">
        <v>1462</v>
      </c>
      <c r="C1744" s="32" t="s">
        <v>49</v>
      </c>
      <c r="D1744" s="32" t="s">
        <v>2496</v>
      </c>
      <c r="E1744" s="32" t="s">
        <v>2519</v>
      </c>
      <c r="F1744" s="32" t="str">
        <f t="shared" si="60"/>
        <v>Finance-Analyst</v>
      </c>
      <c r="G1744" s="32" t="s">
        <v>41</v>
      </c>
      <c r="H1744" s="36">
        <v>45016.653923611113</v>
      </c>
      <c r="I1744" s="36">
        <v>45019.653923611113</v>
      </c>
      <c r="J1744" s="36">
        <f>I1744+AE1744</f>
        <v>45021.653923611113</v>
      </c>
      <c r="K1744" s="36">
        <f>J1744+AF1744</f>
        <v>45039.653923611113</v>
      </c>
      <c r="L1744" s="38" t="s">
        <v>46</v>
      </c>
      <c r="M1744" s="39">
        <v>45035.653923611113</v>
      </c>
      <c r="N1744" s="32" t="s">
        <v>20</v>
      </c>
      <c r="O1744" s="32"/>
      <c r="P1744" s="36">
        <v>45041.653923611113</v>
      </c>
      <c r="Q1744" s="32" t="s">
        <v>20</v>
      </c>
      <c r="R1744" s="36">
        <v>45037.653923611113</v>
      </c>
      <c r="S1744" s="36">
        <v>45038.653923611113</v>
      </c>
      <c r="T1744" s="36">
        <v>45038.653923611113</v>
      </c>
      <c r="U1744" s="36">
        <v>45040.653923611113</v>
      </c>
      <c r="V1744" s="41">
        <v>1</v>
      </c>
      <c r="W1744" s="36">
        <v>45044.653923611113</v>
      </c>
      <c r="X1744" s="36">
        <v>45046.653923611113</v>
      </c>
      <c r="Y1744" s="36">
        <v>45047.653923611113</v>
      </c>
      <c r="Z1744" s="32"/>
      <c r="AA1744" s="32"/>
      <c r="AB1744" s="5">
        <v>45067.653923611113</v>
      </c>
      <c r="AC1744" s="38">
        <f>ABS(M1744-J1744)</f>
        <v>14</v>
      </c>
      <c r="AD1744" s="37">
        <f>U1744-H1744</f>
        <v>24</v>
      </c>
      <c r="AE1744" s="37">
        <v>2</v>
      </c>
      <c r="AF1744" s="37">
        <v>18</v>
      </c>
      <c r="AG1744" s="32">
        <v>153</v>
      </c>
      <c r="AH1744" s="41">
        <f>W1744-U1744</f>
        <v>4</v>
      </c>
      <c r="AI1744" s="42">
        <f>U1744-M1744</f>
        <v>5</v>
      </c>
      <c r="AJ1744" s="37">
        <f>I1744-H1744</f>
        <v>3</v>
      </c>
      <c r="AK1744">
        <f>AB1744-U1744</f>
        <v>27</v>
      </c>
      <c r="AL1744" s="11">
        <f>Y1744-X1744</f>
        <v>1</v>
      </c>
    </row>
    <row r="1745" spans="1:38" x14ac:dyDescent="0.35">
      <c r="A1745" s="32">
        <v>1882</v>
      </c>
      <c r="B1745" s="32" t="s">
        <v>2449</v>
      </c>
      <c r="C1745" s="32" t="s">
        <v>49</v>
      </c>
      <c r="D1745" s="32" t="s">
        <v>2496</v>
      </c>
      <c r="E1745" s="32" t="s">
        <v>2519</v>
      </c>
      <c r="F1745" s="32" t="str">
        <f t="shared" si="60"/>
        <v>Finance-Analyst</v>
      </c>
      <c r="G1745" s="32" t="s">
        <v>41</v>
      </c>
      <c r="H1745" s="36">
        <v>44845.425185185188</v>
      </c>
      <c r="I1745" s="36">
        <v>44847.425185185188</v>
      </c>
      <c r="J1745" s="36">
        <f>I1745+AE1745</f>
        <v>44848.425185185188</v>
      </c>
      <c r="K1745" s="36">
        <f>J1745+AF1745</f>
        <v>44875.425185185188</v>
      </c>
      <c r="L1745" s="38" t="s">
        <v>46</v>
      </c>
      <c r="M1745" s="39">
        <v>44856.425185185188</v>
      </c>
      <c r="N1745" s="32" t="s">
        <v>48</v>
      </c>
      <c r="O1745" s="32" t="s">
        <v>27</v>
      </c>
      <c r="P1745" s="36"/>
      <c r="Q1745" s="32"/>
      <c r="R1745" s="32"/>
      <c r="S1745" s="32"/>
      <c r="T1745" s="36">
        <v>44858.425185185188</v>
      </c>
      <c r="U1745" s="32"/>
      <c r="V1745" s="32">
        <v>0</v>
      </c>
      <c r="W1745" s="32"/>
      <c r="X1745" s="32"/>
      <c r="Y1745" s="32"/>
      <c r="Z1745" s="32"/>
      <c r="AA1745" s="32" t="s">
        <v>31</v>
      </c>
      <c r="AC1745" s="38">
        <f>ABS(M1745-J1745)</f>
        <v>8</v>
      </c>
      <c r="AD1745" s="40"/>
      <c r="AE1745" s="37">
        <v>1</v>
      </c>
      <c r="AF1745" s="37">
        <v>27</v>
      </c>
      <c r="AG1745" s="32"/>
      <c r="AH1745" s="32"/>
      <c r="AI1745" s="32"/>
      <c r="AJ1745" s="37">
        <f>I1745-H1745</f>
        <v>2</v>
      </c>
    </row>
    <row r="1746" spans="1:38" x14ac:dyDescent="0.35">
      <c r="A1746" s="32">
        <v>1881</v>
      </c>
      <c r="B1746" s="32" t="s">
        <v>1810</v>
      </c>
      <c r="C1746" s="32" t="s">
        <v>49</v>
      </c>
      <c r="D1746" s="32" t="s">
        <v>2496</v>
      </c>
      <c r="E1746" s="32" t="s">
        <v>2526</v>
      </c>
      <c r="F1746" s="32" t="str">
        <f t="shared" si="60"/>
        <v>Finance-Billing Officer</v>
      </c>
      <c r="G1746" s="32" t="s">
        <v>41</v>
      </c>
      <c r="H1746" s="36">
        <v>44843.425185185188</v>
      </c>
      <c r="I1746" s="36">
        <v>44846.425185185188</v>
      </c>
      <c r="J1746" s="36">
        <f>I1746+AE1746</f>
        <v>44848.425185185188</v>
      </c>
      <c r="K1746" s="36">
        <f>J1746+AF1746</f>
        <v>44863.425185185188</v>
      </c>
      <c r="L1746" s="38" t="s">
        <v>46</v>
      </c>
      <c r="M1746" s="39">
        <v>44853.425185185188</v>
      </c>
      <c r="N1746" s="32" t="s">
        <v>48</v>
      </c>
      <c r="O1746" s="32" t="s">
        <v>26</v>
      </c>
      <c r="P1746" s="36"/>
      <c r="Q1746" s="32"/>
      <c r="R1746" s="32"/>
      <c r="S1746" s="32"/>
      <c r="T1746" s="36">
        <v>44855.425185185188</v>
      </c>
      <c r="U1746" s="32"/>
      <c r="V1746" s="32">
        <v>0</v>
      </c>
      <c r="W1746" s="32"/>
      <c r="X1746" s="32"/>
      <c r="Y1746" s="32"/>
      <c r="Z1746" s="32"/>
      <c r="AA1746" s="32" t="s">
        <v>30</v>
      </c>
      <c r="AC1746" s="38">
        <f>ABS(M1746-J1746)</f>
        <v>5</v>
      </c>
      <c r="AD1746" s="40"/>
      <c r="AE1746" s="37">
        <v>2</v>
      </c>
      <c r="AF1746" s="37">
        <v>15</v>
      </c>
      <c r="AG1746" s="32"/>
      <c r="AH1746" s="32"/>
      <c r="AI1746" s="32"/>
      <c r="AJ1746" s="37">
        <f>I1746-H1746</f>
        <v>3</v>
      </c>
    </row>
    <row r="1747" spans="1:38" x14ac:dyDescent="0.35">
      <c r="A1747" s="32">
        <v>1869</v>
      </c>
      <c r="B1747" s="32" t="s">
        <v>1919</v>
      </c>
      <c r="C1747" s="32" t="s">
        <v>49</v>
      </c>
      <c r="D1747" s="32" t="s">
        <v>2496</v>
      </c>
      <c r="E1747" s="32" t="s">
        <v>2526</v>
      </c>
      <c r="F1747" s="32" t="str">
        <f t="shared" si="60"/>
        <v>Finance-Billing Officer</v>
      </c>
      <c r="G1747" s="32" t="s">
        <v>41</v>
      </c>
      <c r="H1747" s="36">
        <v>44639.350624999999</v>
      </c>
      <c r="I1747" s="36">
        <v>44640.350624999999</v>
      </c>
      <c r="J1747" s="36">
        <f>I1747+AE1747</f>
        <v>44646.350624999999</v>
      </c>
      <c r="K1747" s="36">
        <f>J1747+AF1747</f>
        <v>44666.350624999999</v>
      </c>
      <c r="L1747" s="38" t="s">
        <v>46</v>
      </c>
      <c r="M1747" s="39">
        <v>44654.350624999999</v>
      </c>
      <c r="N1747" s="32" t="s">
        <v>48</v>
      </c>
      <c r="O1747" s="32" t="s">
        <v>28</v>
      </c>
      <c r="P1747" s="36"/>
      <c r="Q1747" s="32"/>
      <c r="R1747" s="32"/>
      <c r="S1747" s="32"/>
      <c r="T1747" s="36">
        <v>44655.350624999999</v>
      </c>
      <c r="U1747" s="32"/>
      <c r="V1747" s="32">
        <v>0</v>
      </c>
      <c r="W1747" s="32"/>
      <c r="X1747" s="32"/>
      <c r="Y1747" s="32"/>
      <c r="Z1747" s="32"/>
      <c r="AA1747" s="32" t="s">
        <v>30</v>
      </c>
      <c r="AC1747" s="38">
        <f>ABS(M1747-J1747)</f>
        <v>8</v>
      </c>
      <c r="AD1747" s="40"/>
      <c r="AE1747" s="37">
        <v>6</v>
      </c>
      <c r="AF1747" s="37">
        <v>20</v>
      </c>
      <c r="AG1747" s="32"/>
      <c r="AH1747" s="32"/>
      <c r="AI1747" s="32"/>
      <c r="AJ1747" s="37">
        <f>I1747-H1747</f>
        <v>1</v>
      </c>
    </row>
    <row r="1748" spans="1:38" x14ac:dyDescent="0.35">
      <c r="A1748" s="32">
        <v>1868</v>
      </c>
      <c r="B1748" s="32" t="s">
        <v>1867</v>
      </c>
      <c r="C1748" s="32" t="s">
        <v>49</v>
      </c>
      <c r="D1748" s="32" t="s">
        <v>2496</v>
      </c>
      <c r="E1748" s="32" t="s">
        <v>2526</v>
      </c>
      <c r="F1748" s="32" t="str">
        <f t="shared" si="60"/>
        <v>Finance-Billing Officer</v>
      </c>
      <c r="G1748" s="32" t="s">
        <v>41</v>
      </c>
      <c r="H1748" s="36">
        <v>44641.350624999999</v>
      </c>
      <c r="I1748" s="36">
        <v>44645.350624999999</v>
      </c>
      <c r="J1748" s="36">
        <f>I1748+AE1748</f>
        <v>44646.350624999999</v>
      </c>
      <c r="K1748" s="36">
        <f>J1748+AF1748</f>
        <v>44660.350624999999</v>
      </c>
      <c r="L1748" s="38" t="s">
        <v>46</v>
      </c>
      <c r="M1748" s="39">
        <v>44650.350624999999</v>
      </c>
      <c r="N1748" s="32" t="s">
        <v>48</v>
      </c>
      <c r="O1748" s="32" t="s">
        <v>26</v>
      </c>
      <c r="P1748" s="36"/>
      <c r="Q1748" s="32"/>
      <c r="R1748" s="32"/>
      <c r="S1748" s="32"/>
      <c r="T1748" s="36"/>
      <c r="U1748" s="32"/>
      <c r="V1748" s="32">
        <v>0</v>
      </c>
      <c r="W1748" s="32"/>
      <c r="X1748" s="32"/>
      <c r="Y1748" s="32"/>
      <c r="Z1748" s="32"/>
      <c r="AA1748" s="32" t="s">
        <v>30</v>
      </c>
      <c r="AC1748" s="38">
        <f>ABS(M1748-J1748)</f>
        <v>4</v>
      </c>
      <c r="AD1748" s="40"/>
      <c r="AE1748" s="37">
        <v>1</v>
      </c>
      <c r="AF1748" s="37">
        <v>14</v>
      </c>
      <c r="AG1748" s="32"/>
      <c r="AH1748" s="32"/>
      <c r="AI1748" s="32"/>
      <c r="AJ1748" s="37">
        <f>I1748-H1748</f>
        <v>4</v>
      </c>
    </row>
    <row r="1749" spans="1:38" x14ac:dyDescent="0.35">
      <c r="A1749" s="32">
        <v>1849</v>
      </c>
      <c r="B1749" s="32" t="s">
        <v>1295</v>
      </c>
      <c r="C1749" s="32" t="s">
        <v>49</v>
      </c>
      <c r="D1749" s="32" t="s">
        <v>2496</v>
      </c>
      <c r="E1749" s="32" t="s">
        <v>2526</v>
      </c>
      <c r="F1749" s="32" t="str">
        <f t="shared" si="60"/>
        <v>Finance-Billing Officer</v>
      </c>
      <c r="G1749" s="32" t="s">
        <v>41</v>
      </c>
      <c r="H1749" s="36">
        <v>44611.970185185186</v>
      </c>
      <c r="I1749" s="36">
        <v>44613.970185185186</v>
      </c>
      <c r="J1749" s="36">
        <f>I1749+AE1749</f>
        <v>44615.970185185186</v>
      </c>
      <c r="K1749" s="36">
        <f>J1749+AF1749</f>
        <v>44625.970185185186</v>
      </c>
      <c r="L1749" s="38" t="s">
        <v>46</v>
      </c>
      <c r="M1749" s="39">
        <v>44620.970185185186</v>
      </c>
      <c r="N1749" s="32" t="s">
        <v>20</v>
      </c>
      <c r="O1749" s="32"/>
      <c r="P1749" s="36">
        <v>44623.970185185186</v>
      </c>
      <c r="Q1749" s="32" t="s">
        <v>20</v>
      </c>
      <c r="R1749" s="36">
        <v>44622.970185185186</v>
      </c>
      <c r="S1749" s="36">
        <v>44625.970185185186</v>
      </c>
      <c r="T1749" s="36">
        <v>44622.970185185186</v>
      </c>
      <c r="U1749" s="36">
        <v>44632.970185185186</v>
      </c>
      <c r="V1749" s="41">
        <v>1</v>
      </c>
      <c r="W1749" s="36">
        <v>44633.970185185186</v>
      </c>
      <c r="X1749" s="36">
        <v>44635.970185185186</v>
      </c>
      <c r="Y1749" s="36">
        <v>44636.970185185186</v>
      </c>
      <c r="Z1749" s="32"/>
      <c r="AA1749" s="32"/>
      <c r="AB1749" s="5">
        <v>44649.970185185186</v>
      </c>
      <c r="AC1749" s="38">
        <f>ABS(M1749-J1749)</f>
        <v>5</v>
      </c>
      <c r="AD1749" s="37">
        <f>U1749-H1749</f>
        <v>21</v>
      </c>
      <c r="AE1749" s="37">
        <v>2</v>
      </c>
      <c r="AF1749" s="37">
        <v>10</v>
      </c>
      <c r="AG1749" s="32">
        <v>164</v>
      </c>
      <c r="AH1749" s="41">
        <f>W1749-U1749</f>
        <v>1</v>
      </c>
      <c r="AI1749" s="42">
        <f>U1749-M1749</f>
        <v>12</v>
      </c>
      <c r="AJ1749" s="37">
        <f>I1749-H1749</f>
        <v>2</v>
      </c>
      <c r="AK1749">
        <f>AB1749-U1749</f>
        <v>17</v>
      </c>
      <c r="AL1749" s="11">
        <f>Y1749-X1749</f>
        <v>1</v>
      </c>
    </row>
    <row r="1750" spans="1:38" x14ac:dyDescent="0.35">
      <c r="A1750" s="32">
        <v>1847</v>
      </c>
      <c r="B1750" s="32" t="s">
        <v>1513</v>
      </c>
      <c r="C1750" s="32" t="s">
        <v>49</v>
      </c>
      <c r="D1750" s="32" t="s">
        <v>2496</v>
      </c>
      <c r="E1750" s="32" t="s">
        <v>2526</v>
      </c>
      <c r="F1750" s="32" t="str">
        <f t="shared" si="60"/>
        <v>Finance-Billing Officer</v>
      </c>
      <c r="G1750" s="32" t="s">
        <v>41</v>
      </c>
      <c r="H1750" s="36">
        <v>44606.970185185186</v>
      </c>
      <c r="I1750" s="36">
        <v>44609.970185185186</v>
      </c>
      <c r="J1750" s="36">
        <f>I1750+AE1750</f>
        <v>44615.970185185186</v>
      </c>
      <c r="K1750" s="36">
        <f>J1750+AF1750</f>
        <v>44631.970185185186</v>
      </c>
      <c r="L1750" s="38" t="s">
        <v>46</v>
      </c>
      <c r="M1750" s="39">
        <v>44618.970185185186</v>
      </c>
      <c r="N1750" s="32" t="s">
        <v>21</v>
      </c>
      <c r="O1750" s="32"/>
      <c r="P1750" s="36">
        <v>44625.970185185186</v>
      </c>
      <c r="Q1750" s="32" t="s">
        <v>21</v>
      </c>
      <c r="R1750" s="32"/>
      <c r="S1750" s="32"/>
      <c r="T1750" s="36">
        <v>44622.970185185186</v>
      </c>
      <c r="U1750" s="32"/>
      <c r="V1750" s="32">
        <v>0</v>
      </c>
      <c r="W1750" s="32"/>
      <c r="X1750" s="32"/>
      <c r="Y1750" s="32"/>
      <c r="Z1750" s="32"/>
      <c r="AA1750" s="32"/>
      <c r="AC1750" s="38">
        <f>ABS(M1750-J1750)</f>
        <v>3</v>
      </c>
      <c r="AD1750" s="40"/>
      <c r="AE1750" s="37">
        <v>6</v>
      </c>
      <c r="AF1750" s="37">
        <v>16</v>
      </c>
      <c r="AG1750" s="32"/>
      <c r="AH1750" s="32"/>
      <c r="AI1750" s="32"/>
      <c r="AJ1750" s="37">
        <f>I1750-H1750</f>
        <v>3</v>
      </c>
    </row>
    <row r="1751" spans="1:38" x14ac:dyDescent="0.35">
      <c r="A1751" s="32">
        <v>1821</v>
      </c>
      <c r="B1751" s="32" t="s">
        <v>2299</v>
      </c>
      <c r="C1751" s="32" t="s">
        <v>49</v>
      </c>
      <c r="D1751" s="32" t="s">
        <v>2496</v>
      </c>
      <c r="E1751" s="32" t="s">
        <v>2526</v>
      </c>
      <c r="F1751" s="32" t="str">
        <f t="shared" si="60"/>
        <v>Finance-Billing Officer</v>
      </c>
      <c r="G1751" s="32" t="s">
        <v>41</v>
      </c>
      <c r="H1751" s="36">
        <v>44659.459594907406</v>
      </c>
      <c r="I1751" s="36">
        <v>44663.459594907406</v>
      </c>
      <c r="J1751" s="36">
        <f>I1751+AE1751</f>
        <v>44668.459594907406</v>
      </c>
      <c r="K1751" s="36">
        <f>J1751+AF1751</f>
        <v>44674.459594907406</v>
      </c>
      <c r="L1751" s="38" t="s">
        <v>46</v>
      </c>
      <c r="M1751" s="39">
        <v>44683.459594907406</v>
      </c>
      <c r="N1751" s="32" t="s">
        <v>48</v>
      </c>
      <c r="O1751" s="32" t="s">
        <v>24</v>
      </c>
      <c r="P1751" s="36"/>
      <c r="Q1751" s="32"/>
      <c r="R1751" s="32"/>
      <c r="S1751" s="32"/>
      <c r="T1751" s="36"/>
      <c r="U1751" s="32"/>
      <c r="V1751" s="32">
        <v>0</v>
      </c>
      <c r="W1751" s="32"/>
      <c r="X1751" s="32"/>
      <c r="Y1751" s="32"/>
      <c r="Z1751" s="32"/>
      <c r="AA1751" s="32" t="s">
        <v>31</v>
      </c>
      <c r="AC1751" s="38">
        <f>ABS(M1751-J1751)</f>
        <v>15</v>
      </c>
      <c r="AD1751" s="40"/>
      <c r="AE1751" s="37">
        <v>5</v>
      </c>
      <c r="AF1751" s="37">
        <v>6</v>
      </c>
      <c r="AG1751" s="32"/>
      <c r="AH1751" s="32"/>
      <c r="AI1751" s="32"/>
      <c r="AJ1751" s="37">
        <f>I1751-H1751</f>
        <v>4</v>
      </c>
    </row>
    <row r="1752" spans="1:38" x14ac:dyDescent="0.35">
      <c r="A1752" s="32">
        <v>1733</v>
      </c>
      <c r="B1752" s="32" t="s">
        <v>1996</v>
      </c>
      <c r="C1752" s="32" t="s">
        <v>49</v>
      </c>
      <c r="D1752" s="32" t="s">
        <v>2496</v>
      </c>
      <c r="E1752" s="32" t="s">
        <v>2526</v>
      </c>
      <c r="F1752" s="32" t="str">
        <f t="shared" si="60"/>
        <v>Finance-Billing Officer</v>
      </c>
      <c r="G1752" s="32" t="s">
        <v>41</v>
      </c>
      <c r="H1752" s="36">
        <v>44564.634641203702</v>
      </c>
      <c r="I1752" s="36">
        <v>44565.634641203702</v>
      </c>
      <c r="J1752" s="36">
        <f>I1752+AE1752</f>
        <v>44568.634641203702</v>
      </c>
      <c r="K1752" s="36">
        <f>J1752+AF1752</f>
        <v>44574.634641203702</v>
      </c>
      <c r="L1752" s="38" t="s">
        <v>46</v>
      </c>
      <c r="M1752" s="39">
        <v>44573.634641203702</v>
      </c>
      <c r="N1752" s="32" t="s">
        <v>48</v>
      </c>
      <c r="O1752" s="32" t="s">
        <v>26</v>
      </c>
      <c r="P1752" s="36"/>
      <c r="Q1752" s="32"/>
      <c r="R1752" s="32"/>
      <c r="S1752" s="32"/>
      <c r="T1752" s="36">
        <v>44576.634641203702</v>
      </c>
      <c r="U1752" s="32"/>
      <c r="V1752" s="32">
        <v>0</v>
      </c>
      <c r="W1752" s="32"/>
      <c r="X1752" s="32"/>
      <c r="Y1752" s="32"/>
      <c r="Z1752" s="32"/>
      <c r="AA1752" s="32" t="s">
        <v>30</v>
      </c>
      <c r="AC1752" s="38">
        <f>ABS(M1752-J1752)</f>
        <v>5</v>
      </c>
      <c r="AD1752" s="40"/>
      <c r="AE1752" s="37">
        <v>3</v>
      </c>
      <c r="AF1752" s="37">
        <v>6</v>
      </c>
      <c r="AG1752" s="32"/>
      <c r="AH1752" s="32"/>
      <c r="AI1752" s="32"/>
      <c r="AJ1752" s="37">
        <f>I1752-H1752</f>
        <v>1</v>
      </c>
    </row>
    <row r="1753" spans="1:38" x14ac:dyDescent="0.35">
      <c r="A1753" s="32">
        <v>1707</v>
      </c>
      <c r="B1753" s="32" t="s">
        <v>2001</v>
      </c>
      <c r="C1753" s="32" t="s">
        <v>49</v>
      </c>
      <c r="D1753" s="32" t="s">
        <v>2496</v>
      </c>
      <c r="E1753" s="32" t="s">
        <v>2526</v>
      </c>
      <c r="F1753" s="32" t="str">
        <f t="shared" si="60"/>
        <v>Finance-Billing Officer</v>
      </c>
      <c r="G1753" s="32" t="s">
        <v>41</v>
      </c>
      <c r="H1753" s="36">
        <v>44989.751342592594</v>
      </c>
      <c r="I1753" s="36">
        <v>44993.751342592594</v>
      </c>
      <c r="J1753" s="36">
        <f>I1753+AE1753</f>
        <v>44994.751342592594</v>
      </c>
      <c r="K1753" s="36">
        <f>J1753+AF1753</f>
        <v>45002.751342592594</v>
      </c>
      <c r="L1753" s="38" t="s">
        <v>46</v>
      </c>
      <c r="M1753" s="39">
        <v>45010.751342592594</v>
      </c>
      <c r="N1753" s="32" t="s">
        <v>48</v>
      </c>
      <c r="O1753" s="32" t="s">
        <v>24</v>
      </c>
      <c r="P1753" s="36"/>
      <c r="Q1753" s="32"/>
      <c r="R1753" s="32"/>
      <c r="S1753" s="32"/>
      <c r="T1753" s="36">
        <v>45012.751342592594</v>
      </c>
      <c r="U1753" s="32"/>
      <c r="V1753" s="32">
        <v>0</v>
      </c>
      <c r="W1753" s="32"/>
      <c r="X1753" s="32"/>
      <c r="Y1753" s="32"/>
      <c r="Z1753" s="32"/>
      <c r="AA1753" s="32" t="s">
        <v>30</v>
      </c>
      <c r="AC1753" s="38">
        <f>ABS(M1753-J1753)</f>
        <v>16</v>
      </c>
      <c r="AD1753" s="40"/>
      <c r="AE1753" s="37">
        <v>1</v>
      </c>
      <c r="AF1753" s="37">
        <v>8</v>
      </c>
      <c r="AG1753" s="32"/>
      <c r="AH1753" s="32"/>
      <c r="AI1753" s="32"/>
      <c r="AJ1753" s="37">
        <f>I1753-H1753</f>
        <v>4</v>
      </c>
    </row>
    <row r="1754" spans="1:38" x14ac:dyDescent="0.35">
      <c r="A1754" s="32">
        <v>1634</v>
      </c>
      <c r="B1754" s="32" t="s">
        <v>1378</v>
      </c>
      <c r="C1754" s="32" t="s">
        <v>49</v>
      </c>
      <c r="D1754" s="32" t="s">
        <v>2496</v>
      </c>
      <c r="E1754" s="32" t="s">
        <v>2526</v>
      </c>
      <c r="F1754" s="32" t="str">
        <f t="shared" si="60"/>
        <v>Finance-Billing Officer</v>
      </c>
      <c r="G1754" s="32" t="s">
        <v>41</v>
      </c>
      <c r="H1754" s="36">
        <v>45171.320416666669</v>
      </c>
      <c r="I1754" s="36">
        <v>45175.320416666669</v>
      </c>
      <c r="J1754" s="36">
        <f>I1754+AE1754</f>
        <v>45178.320416666669</v>
      </c>
      <c r="K1754" s="36">
        <f>J1754+AF1754</f>
        <v>45187.320416666669</v>
      </c>
      <c r="L1754" s="38" t="s">
        <v>46</v>
      </c>
      <c r="M1754" s="39">
        <v>45191.320416666669</v>
      </c>
      <c r="N1754" s="32" t="s">
        <v>20</v>
      </c>
      <c r="O1754" s="32"/>
      <c r="P1754" s="36">
        <v>45196.320416666669</v>
      </c>
      <c r="Q1754" s="32" t="s">
        <v>20</v>
      </c>
      <c r="R1754" s="36">
        <v>45193.320416666669</v>
      </c>
      <c r="S1754" s="36">
        <v>45195.320416666669</v>
      </c>
      <c r="T1754" s="36">
        <v>45193.320416666669</v>
      </c>
      <c r="U1754" s="36">
        <v>45195.320416666669</v>
      </c>
      <c r="V1754" s="41">
        <v>1</v>
      </c>
      <c r="W1754" s="36">
        <v>45196.320416666669</v>
      </c>
      <c r="X1754" s="36">
        <v>45198.320416666669</v>
      </c>
      <c r="Y1754" s="36">
        <v>45199.320416666669</v>
      </c>
      <c r="Z1754" s="32"/>
      <c r="AA1754" s="32"/>
      <c r="AB1754" s="5">
        <v>45215.320416666669</v>
      </c>
      <c r="AC1754" s="38">
        <f>ABS(M1754-J1754)</f>
        <v>13</v>
      </c>
      <c r="AD1754" s="37">
        <f>U1754-H1754</f>
        <v>24</v>
      </c>
      <c r="AE1754" s="37">
        <v>3</v>
      </c>
      <c r="AF1754" s="37">
        <v>9</v>
      </c>
      <c r="AG1754" s="32">
        <v>144</v>
      </c>
      <c r="AH1754" s="41">
        <f>W1754-U1754</f>
        <v>1</v>
      </c>
      <c r="AI1754" s="42">
        <f>U1754-M1754</f>
        <v>4</v>
      </c>
      <c r="AJ1754" s="37">
        <f>I1754-H1754</f>
        <v>4</v>
      </c>
      <c r="AK1754">
        <f>AB1754-U1754</f>
        <v>20</v>
      </c>
      <c r="AL1754" s="11">
        <f>Y1754-X1754</f>
        <v>1</v>
      </c>
    </row>
    <row r="1755" spans="1:38" x14ac:dyDescent="0.35">
      <c r="A1755" s="32">
        <v>1589</v>
      </c>
      <c r="B1755" s="32" t="s">
        <v>1691</v>
      </c>
      <c r="C1755" s="32" t="s">
        <v>49</v>
      </c>
      <c r="D1755" s="32" t="s">
        <v>2496</v>
      </c>
      <c r="E1755" s="32" t="s">
        <v>2526</v>
      </c>
      <c r="F1755" s="32" t="str">
        <f t="shared" si="60"/>
        <v>Finance-Billing Officer</v>
      </c>
      <c r="G1755" s="32" t="s">
        <v>41</v>
      </c>
      <c r="H1755" s="36">
        <v>45180.840821759259</v>
      </c>
      <c r="I1755" s="36">
        <v>45182.840821759259</v>
      </c>
      <c r="J1755" s="36">
        <f>I1755+AE1755</f>
        <v>45188.840821759259</v>
      </c>
      <c r="K1755" s="36">
        <f>J1755+AF1755</f>
        <v>45215.840821759259</v>
      </c>
      <c r="L1755" s="38" t="s">
        <v>46</v>
      </c>
      <c r="M1755" s="39">
        <v>45197.840821759259</v>
      </c>
      <c r="N1755" s="32" t="s">
        <v>21</v>
      </c>
      <c r="O1755" s="32"/>
      <c r="P1755" s="36">
        <v>45202.840821759259</v>
      </c>
      <c r="Q1755" s="32" t="s">
        <v>21</v>
      </c>
      <c r="R1755" s="32"/>
      <c r="S1755" s="32"/>
      <c r="T1755" s="36">
        <v>45199.840821759259</v>
      </c>
      <c r="U1755" s="32"/>
      <c r="V1755" s="32">
        <v>0</v>
      </c>
      <c r="W1755" s="32"/>
      <c r="X1755" s="32"/>
      <c r="Y1755" s="32"/>
      <c r="Z1755" s="32"/>
      <c r="AA1755" s="32"/>
      <c r="AC1755" s="38">
        <f>ABS(M1755-J1755)</f>
        <v>9</v>
      </c>
      <c r="AD1755" s="40"/>
      <c r="AE1755" s="37">
        <v>6</v>
      </c>
      <c r="AF1755" s="37">
        <v>27</v>
      </c>
      <c r="AG1755" s="32"/>
      <c r="AH1755" s="32"/>
      <c r="AI1755" s="32"/>
      <c r="AJ1755" s="37">
        <f>I1755-H1755</f>
        <v>2</v>
      </c>
    </row>
    <row r="1756" spans="1:38" x14ac:dyDescent="0.35">
      <c r="A1756" s="32">
        <v>1582</v>
      </c>
      <c r="B1756" s="32" t="s">
        <v>1876</v>
      </c>
      <c r="C1756" s="32" t="s">
        <v>49</v>
      </c>
      <c r="D1756" s="32" t="s">
        <v>2496</v>
      </c>
      <c r="E1756" s="32" t="s">
        <v>2526</v>
      </c>
      <c r="F1756" s="32" t="str">
        <f t="shared" si="60"/>
        <v>Finance-Billing Officer</v>
      </c>
      <c r="G1756" s="32" t="s">
        <v>41</v>
      </c>
      <c r="H1756" s="36">
        <v>45184.840821759259</v>
      </c>
      <c r="I1756" s="36">
        <v>45187.840821759259</v>
      </c>
      <c r="J1756" s="36">
        <f>I1756+AE1756</f>
        <v>45188.840821759259</v>
      </c>
      <c r="K1756" s="36">
        <f>J1756+AF1756</f>
        <v>45201.840821759259</v>
      </c>
      <c r="L1756" s="38" t="s">
        <v>46</v>
      </c>
      <c r="M1756" s="39">
        <v>45199.840821759259</v>
      </c>
      <c r="N1756" s="32" t="s">
        <v>48</v>
      </c>
      <c r="O1756" s="32" t="s">
        <v>26</v>
      </c>
      <c r="P1756" s="36"/>
      <c r="Q1756" s="32"/>
      <c r="R1756" s="32"/>
      <c r="S1756" s="32"/>
      <c r="T1756" s="36"/>
      <c r="U1756" s="32"/>
      <c r="V1756" s="32">
        <v>0</v>
      </c>
      <c r="W1756" s="32"/>
      <c r="X1756" s="32"/>
      <c r="Y1756" s="32"/>
      <c r="Z1756" s="32"/>
      <c r="AA1756" s="32" t="s">
        <v>30</v>
      </c>
      <c r="AC1756" s="38">
        <f>ABS(M1756-J1756)</f>
        <v>11</v>
      </c>
      <c r="AD1756" s="40"/>
      <c r="AE1756" s="37">
        <v>1</v>
      </c>
      <c r="AF1756" s="37">
        <v>13</v>
      </c>
      <c r="AG1756" s="32"/>
      <c r="AH1756" s="32"/>
      <c r="AI1756" s="32"/>
      <c r="AJ1756" s="37">
        <f>I1756-H1756</f>
        <v>3</v>
      </c>
    </row>
    <row r="1757" spans="1:38" x14ac:dyDescent="0.35">
      <c r="A1757" s="32">
        <v>1570</v>
      </c>
      <c r="B1757" s="32" t="s">
        <v>1990</v>
      </c>
      <c r="C1757" s="32" t="s">
        <v>49</v>
      </c>
      <c r="D1757" s="32" t="s">
        <v>2496</v>
      </c>
      <c r="E1757" s="32" t="s">
        <v>2526</v>
      </c>
      <c r="F1757" s="32" t="str">
        <f t="shared" si="60"/>
        <v>Finance-Billing Officer</v>
      </c>
      <c r="G1757" s="32" t="s">
        <v>41</v>
      </c>
      <c r="H1757" s="36">
        <v>44637.490486111114</v>
      </c>
      <c r="I1757" s="36">
        <v>44641.490486111114</v>
      </c>
      <c r="J1757" s="36">
        <f>I1757+AE1757</f>
        <v>44645.490486111114</v>
      </c>
      <c r="K1757" s="36">
        <f>J1757+AF1757</f>
        <v>44650.490486111114</v>
      </c>
      <c r="L1757" s="38" t="s">
        <v>46</v>
      </c>
      <c r="M1757" s="39">
        <v>44647.490486111114</v>
      </c>
      <c r="N1757" s="32" t="s">
        <v>48</v>
      </c>
      <c r="O1757" s="32" t="s">
        <v>24</v>
      </c>
      <c r="P1757" s="36"/>
      <c r="Q1757" s="32"/>
      <c r="R1757" s="32"/>
      <c r="S1757" s="32"/>
      <c r="T1757" s="36">
        <v>44651.490486111114</v>
      </c>
      <c r="U1757" s="32"/>
      <c r="V1757" s="32">
        <v>0</v>
      </c>
      <c r="W1757" s="32"/>
      <c r="X1757" s="32"/>
      <c r="Y1757" s="32"/>
      <c r="Z1757" s="32"/>
      <c r="AA1757" s="32" t="s">
        <v>30</v>
      </c>
      <c r="AC1757" s="38">
        <f>ABS(M1757-J1757)</f>
        <v>2</v>
      </c>
      <c r="AD1757" s="40"/>
      <c r="AE1757" s="37">
        <v>4</v>
      </c>
      <c r="AF1757" s="37">
        <v>5</v>
      </c>
      <c r="AG1757" s="32"/>
      <c r="AH1757" s="32"/>
      <c r="AI1757" s="32"/>
      <c r="AJ1757" s="37">
        <f>I1757-H1757</f>
        <v>4</v>
      </c>
    </row>
    <row r="1758" spans="1:38" x14ac:dyDescent="0.35">
      <c r="A1758" s="32">
        <v>1548</v>
      </c>
      <c r="B1758" s="32" t="s">
        <v>1549</v>
      </c>
      <c r="C1758" s="32" t="s">
        <v>49</v>
      </c>
      <c r="D1758" s="32" t="s">
        <v>2496</v>
      </c>
      <c r="E1758" s="32" t="s">
        <v>2526</v>
      </c>
      <c r="F1758" s="32" t="str">
        <f t="shared" si="60"/>
        <v>Finance-Billing Officer</v>
      </c>
      <c r="G1758" s="32" t="s">
        <v>41</v>
      </c>
      <c r="H1758" s="36">
        <v>45073.849814814814</v>
      </c>
      <c r="I1758" s="36">
        <v>45075.849814814814</v>
      </c>
      <c r="J1758" s="36">
        <f>I1758+AE1758</f>
        <v>45079.849814814814</v>
      </c>
      <c r="K1758" s="36">
        <f>J1758+AF1758</f>
        <v>45109.849814814814</v>
      </c>
      <c r="L1758" s="38" t="s">
        <v>46</v>
      </c>
      <c r="M1758" s="39">
        <v>45089.849814814814</v>
      </c>
      <c r="N1758" s="32" t="s">
        <v>21</v>
      </c>
      <c r="O1758" s="32"/>
      <c r="P1758" s="36">
        <v>45094.849814814814</v>
      </c>
      <c r="Q1758" s="32" t="s">
        <v>21</v>
      </c>
      <c r="R1758" s="32"/>
      <c r="S1758" s="32"/>
      <c r="T1758" s="36">
        <v>45092.849814814814</v>
      </c>
      <c r="U1758" s="32"/>
      <c r="V1758" s="32">
        <v>0</v>
      </c>
      <c r="W1758" s="32"/>
      <c r="X1758" s="32"/>
      <c r="Y1758" s="32"/>
      <c r="Z1758" s="32"/>
      <c r="AA1758" s="32"/>
      <c r="AC1758" s="38">
        <f>ABS(M1758-J1758)</f>
        <v>10</v>
      </c>
      <c r="AD1758" s="40"/>
      <c r="AE1758" s="37">
        <v>4</v>
      </c>
      <c r="AF1758" s="37">
        <v>30</v>
      </c>
      <c r="AG1758" s="32"/>
      <c r="AH1758" s="32"/>
      <c r="AI1758" s="32"/>
      <c r="AJ1758" s="37">
        <f>I1758-H1758</f>
        <v>2</v>
      </c>
    </row>
    <row r="1759" spans="1:38" x14ac:dyDescent="0.35">
      <c r="A1759" s="32">
        <v>1543</v>
      </c>
      <c r="B1759" s="32" t="s">
        <v>1097</v>
      </c>
      <c r="C1759" s="32" t="s">
        <v>49</v>
      </c>
      <c r="D1759" s="32" t="s">
        <v>2496</v>
      </c>
      <c r="E1759" s="32" t="s">
        <v>2526</v>
      </c>
      <c r="F1759" s="32" t="str">
        <f t="shared" si="60"/>
        <v>Finance-Billing Officer</v>
      </c>
      <c r="G1759" s="32" t="s">
        <v>41</v>
      </c>
      <c r="H1759" s="36">
        <v>45073.849814814814</v>
      </c>
      <c r="I1759" s="36">
        <v>45077.849814814814</v>
      </c>
      <c r="J1759" s="36">
        <f>I1759+AE1759</f>
        <v>45079.849814814814</v>
      </c>
      <c r="K1759" s="36">
        <f>J1759+AF1759</f>
        <v>45090.849814814814</v>
      </c>
      <c r="L1759" s="38" t="s">
        <v>47</v>
      </c>
      <c r="M1759" s="39"/>
      <c r="N1759" s="32"/>
      <c r="O1759" s="32"/>
      <c r="P1759" s="36"/>
      <c r="Q1759" s="32"/>
      <c r="R1759" s="32"/>
      <c r="S1759" s="32"/>
      <c r="T1759" s="36"/>
      <c r="U1759" s="32"/>
      <c r="V1759" s="32">
        <v>0</v>
      </c>
      <c r="W1759" s="32"/>
      <c r="X1759" s="32"/>
      <c r="Y1759" s="32"/>
      <c r="Z1759" s="32"/>
      <c r="AA1759" s="32"/>
      <c r="AC1759" s="38"/>
      <c r="AD1759" s="40"/>
      <c r="AE1759" s="37">
        <v>2</v>
      </c>
      <c r="AF1759" s="37">
        <v>11</v>
      </c>
      <c r="AG1759" s="32"/>
      <c r="AH1759" s="32"/>
      <c r="AI1759" s="32"/>
      <c r="AJ1759" s="37">
        <f>I1759-H1759</f>
        <v>4</v>
      </c>
    </row>
    <row r="1760" spans="1:38" x14ac:dyDescent="0.35">
      <c r="A1760" s="32">
        <v>1520</v>
      </c>
      <c r="B1760" s="32" t="s">
        <v>1814</v>
      </c>
      <c r="C1760" s="32" t="s">
        <v>49</v>
      </c>
      <c r="D1760" s="32" t="s">
        <v>2496</v>
      </c>
      <c r="E1760" s="32" t="s">
        <v>2526</v>
      </c>
      <c r="F1760" s="32" t="str">
        <f t="shared" si="60"/>
        <v>Finance-Billing Officer</v>
      </c>
      <c r="G1760" s="32" t="s">
        <v>41</v>
      </c>
      <c r="H1760" s="36">
        <v>44919.208773148152</v>
      </c>
      <c r="I1760" s="36">
        <v>44922.208773148152</v>
      </c>
      <c r="J1760" s="36">
        <f>I1760+AE1760</f>
        <v>44927.208773148152</v>
      </c>
      <c r="K1760" s="36">
        <f>J1760+AF1760</f>
        <v>44935.208773148152</v>
      </c>
      <c r="L1760" s="38" t="s">
        <v>46</v>
      </c>
      <c r="M1760" s="39">
        <v>44928.208773148152</v>
      </c>
      <c r="N1760" s="32" t="s">
        <v>48</v>
      </c>
      <c r="O1760" s="32" t="s">
        <v>25</v>
      </c>
      <c r="P1760" s="36"/>
      <c r="Q1760" s="32"/>
      <c r="R1760" s="32"/>
      <c r="S1760" s="32"/>
      <c r="T1760" s="36"/>
      <c r="U1760" s="32"/>
      <c r="V1760" s="32">
        <v>0</v>
      </c>
      <c r="W1760" s="32"/>
      <c r="X1760" s="32"/>
      <c r="Y1760" s="32"/>
      <c r="Z1760" s="32"/>
      <c r="AA1760" s="32" t="s">
        <v>30</v>
      </c>
      <c r="AC1760" s="38">
        <f>ABS(M1760-J1760)</f>
        <v>1</v>
      </c>
      <c r="AD1760" s="40"/>
      <c r="AE1760" s="37">
        <v>5</v>
      </c>
      <c r="AF1760" s="37">
        <v>8</v>
      </c>
      <c r="AG1760" s="32"/>
      <c r="AH1760" s="32"/>
      <c r="AI1760" s="32"/>
      <c r="AJ1760" s="37">
        <f>I1760-H1760</f>
        <v>3</v>
      </c>
    </row>
    <row r="1761" spans="1:38" x14ac:dyDescent="0.35">
      <c r="A1761" s="32">
        <v>1511</v>
      </c>
      <c r="B1761" s="32" t="s">
        <v>1299</v>
      </c>
      <c r="C1761" s="32" t="s">
        <v>49</v>
      </c>
      <c r="D1761" s="32" t="s">
        <v>2496</v>
      </c>
      <c r="E1761" s="32" t="s">
        <v>2526</v>
      </c>
      <c r="F1761" s="32" t="str">
        <f t="shared" si="60"/>
        <v>Finance-Billing Officer</v>
      </c>
      <c r="G1761" s="32" t="s">
        <v>41</v>
      </c>
      <c r="H1761" s="36">
        <v>44918.208773148152</v>
      </c>
      <c r="I1761" s="36">
        <v>44922.208773148152</v>
      </c>
      <c r="J1761" s="36">
        <f>I1761+AE1761</f>
        <v>44927.208773148152</v>
      </c>
      <c r="K1761" s="36">
        <f>J1761+AF1761</f>
        <v>44939.208773148152</v>
      </c>
      <c r="L1761" s="38" t="s">
        <v>46</v>
      </c>
      <c r="M1761" s="39">
        <v>44941.208773148152</v>
      </c>
      <c r="N1761" s="32" t="s">
        <v>20</v>
      </c>
      <c r="O1761" s="32"/>
      <c r="P1761" s="36">
        <v>44944.208773148152</v>
      </c>
      <c r="Q1761" s="32" t="s">
        <v>20</v>
      </c>
      <c r="R1761" s="36">
        <v>44942.208773148152</v>
      </c>
      <c r="S1761" s="36">
        <v>44946.208773148152</v>
      </c>
      <c r="T1761" s="36">
        <v>44943.208773148152</v>
      </c>
      <c r="U1761" s="36">
        <v>44951.208773148152</v>
      </c>
      <c r="V1761" s="41">
        <v>1</v>
      </c>
      <c r="W1761" s="36">
        <v>44955.208773148152</v>
      </c>
      <c r="X1761" s="36">
        <v>44957.208773148152</v>
      </c>
      <c r="Y1761" s="36">
        <v>44960.208773148152</v>
      </c>
      <c r="Z1761" s="32"/>
      <c r="AA1761" s="32"/>
      <c r="AB1761" s="5">
        <v>44967.208773148152</v>
      </c>
      <c r="AC1761" s="38">
        <f>ABS(M1761-J1761)</f>
        <v>14</v>
      </c>
      <c r="AD1761" s="37">
        <f>U1761-H1761</f>
        <v>33</v>
      </c>
      <c r="AE1761" s="37">
        <v>5</v>
      </c>
      <c r="AF1761" s="37">
        <v>12</v>
      </c>
      <c r="AG1761" s="32">
        <v>161</v>
      </c>
      <c r="AH1761" s="41">
        <f>W1761-U1761</f>
        <v>4</v>
      </c>
      <c r="AI1761" s="42">
        <f>U1761-M1761</f>
        <v>10</v>
      </c>
      <c r="AJ1761" s="37">
        <f>I1761-H1761</f>
        <v>4</v>
      </c>
      <c r="AK1761">
        <f>AB1761-U1761</f>
        <v>16</v>
      </c>
      <c r="AL1761" s="11">
        <f>Y1761-X1761</f>
        <v>3</v>
      </c>
    </row>
    <row r="1762" spans="1:38" x14ac:dyDescent="0.35">
      <c r="A1762" s="32">
        <v>1439</v>
      </c>
      <c r="B1762" s="32" t="s">
        <v>2378</v>
      </c>
      <c r="C1762" s="32" t="s">
        <v>49</v>
      </c>
      <c r="D1762" s="32" t="s">
        <v>2496</v>
      </c>
      <c r="E1762" s="32" t="s">
        <v>2526</v>
      </c>
      <c r="F1762" s="32" t="str">
        <f t="shared" si="60"/>
        <v>Finance-Billing Officer</v>
      </c>
      <c r="G1762" s="32" t="s">
        <v>41</v>
      </c>
      <c r="H1762" s="36">
        <v>45084.936932870369</v>
      </c>
      <c r="I1762" s="36">
        <v>45087.936932870369</v>
      </c>
      <c r="J1762" s="36">
        <f>I1762+AE1762</f>
        <v>45092.936932870369</v>
      </c>
      <c r="K1762" s="36">
        <f>J1762+AF1762</f>
        <v>45108.936932870369</v>
      </c>
      <c r="L1762" s="38" t="s">
        <v>46</v>
      </c>
      <c r="M1762" s="39">
        <v>45101.936932870369</v>
      </c>
      <c r="N1762" s="32" t="s">
        <v>48</v>
      </c>
      <c r="O1762" s="32" t="s">
        <v>25</v>
      </c>
      <c r="P1762" s="36"/>
      <c r="Q1762" s="32"/>
      <c r="R1762" s="32"/>
      <c r="S1762" s="32"/>
      <c r="T1762" s="36"/>
      <c r="U1762" s="32"/>
      <c r="V1762" s="32">
        <v>0</v>
      </c>
      <c r="W1762" s="32"/>
      <c r="X1762" s="32"/>
      <c r="Y1762" s="32"/>
      <c r="Z1762" s="32"/>
      <c r="AA1762" s="32" t="s">
        <v>31</v>
      </c>
      <c r="AC1762" s="38">
        <f>ABS(M1762-J1762)</f>
        <v>9</v>
      </c>
      <c r="AD1762" s="40"/>
      <c r="AE1762" s="37">
        <v>5</v>
      </c>
      <c r="AF1762" s="37">
        <v>16</v>
      </c>
      <c r="AG1762" s="32"/>
      <c r="AH1762" s="32"/>
      <c r="AI1762" s="32"/>
      <c r="AJ1762" s="37">
        <f>I1762-H1762</f>
        <v>3</v>
      </c>
    </row>
    <row r="1763" spans="1:38" x14ac:dyDescent="0.35">
      <c r="A1763" s="32">
        <v>1438</v>
      </c>
      <c r="B1763" s="32" t="s">
        <v>2069</v>
      </c>
      <c r="C1763" s="32" t="s">
        <v>49</v>
      </c>
      <c r="D1763" s="32" t="s">
        <v>2496</v>
      </c>
      <c r="E1763" s="32" t="s">
        <v>2526</v>
      </c>
      <c r="F1763" s="32" t="str">
        <f t="shared" si="60"/>
        <v>Finance-Billing Officer</v>
      </c>
      <c r="G1763" s="32" t="s">
        <v>41</v>
      </c>
      <c r="H1763" s="36">
        <v>45084.936932870369</v>
      </c>
      <c r="I1763" s="36">
        <v>45088.936932870369</v>
      </c>
      <c r="J1763" s="36">
        <f>I1763+AE1763</f>
        <v>45092.936932870369</v>
      </c>
      <c r="K1763" s="36">
        <f>J1763+AF1763</f>
        <v>45122.936932870369</v>
      </c>
      <c r="L1763" s="38" t="s">
        <v>46</v>
      </c>
      <c r="M1763" s="39">
        <v>45094.936932870369</v>
      </c>
      <c r="N1763" s="32" t="s">
        <v>48</v>
      </c>
      <c r="O1763" s="32" t="s">
        <v>27</v>
      </c>
      <c r="P1763" s="36"/>
      <c r="Q1763" s="32"/>
      <c r="R1763" s="32"/>
      <c r="S1763" s="32"/>
      <c r="T1763" s="36"/>
      <c r="U1763" s="32"/>
      <c r="V1763" s="32">
        <v>0</v>
      </c>
      <c r="W1763" s="32"/>
      <c r="X1763" s="32"/>
      <c r="Y1763" s="32"/>
      <c r="Z1763" s="32"/>
      <c r="AA1763" s="32" t="s">
        <v>30</v>
      </c>
      <c r="AC1763" s="38">
        <f>ABS(M1763-J1763)</f>
        <v>2</v>
      </c>
      <c r="AD1763" s="40"/>
      <c r="AE1763" s="37">
        <v>4</v>
      </c>
      <c r="AF1763" s="37">
        <v>30</v>
      </c>
      <c r="AG1763" s="32"/>
      <c r="AH1763" s="32"/>
      <c r="AI1763" s="32"/>
      <c r="AJ1763" s="37">
        <f>I1763-H1763</f>
        <v>4</v>
      </c>
    </row>
    <row r="1764" spans="1:38" x14ac:dyDescent="0.35">
      <c r="A1764" s="32">
        <v>1431</v>
      </c>
      <c r="B1764" s="32" t="s">
        <v>1760</v>
      </c>
      <c r="C1764" s="32" t="s">
        <v>49</v>
      </c>
      <c r="D1764" s="32" t="s">
        <v>2496</v>
      </c>
      <c r="E1764" s="32" t="s">
        <v>2526</v>
      </c>
      <c r="F1764" s="32" t="str">
        <f t="shared" si="60"/>
        <v>Finance-Billing Officer</v>
      </c>
      <c r="G1764" s="32" t="s">
        <v>41</v>
      </c>
      <c r="H1764" s="36">
        <v>45086.936932870369</v>
      </c>
      <c r="I1764" s="36">
        <v>45088.936932870369</v>
      </c>
      <c r="J1764" s="36">
        <f>I1764+AE1764</f>
        <v>45092.936932870369</v>
      </c>
      <c r="K1764" s="36">
        <f>J1764+AF1764</f>
        <v>45098.936932870369</v>
      </c>
      <c r="L1764" s="38" t="s">
        <v>46</v>
      </c>
      <c r="M1764" s="39">
        <v>45101.936932870369</v>
      </c>
      <c r="N1764" s="32" t="s">
        <v>22</v>
      </c>
      <c r="O1764" s="32"/>
      <c r="P1764" s="36">
        <v>45105.936932870369</v>
      </c>
      <c r="Q1764" s="32" t="s">
        <v>22</v>
      </c>
      <c r="R1764" s="32"/>
      <c r="S1764" s="32"/>
      <c r="T1764" s="36">
        <v>45103.936932870369</v>
      </c>
      <c r="U1764" s="32"/>
      <c r="V1764" s="32">
        <v>0</v>
      </c>
      <c r="W1764" s="32"/>
      <c r="X1764" s="32"/>
      <c r="Y1764" s="32"/>
      <c r="Z1764" s="32"/>
      <c r="AA1764" s="32"/>
      <c r="AC1764" s="38">
        <f>ABS(M1764-J1764)</f>
        <v>9</v>
      </c>
      <c r="AD1764" s="40"/>
      <c r="AE1764" s="37">
        <v>4</v>
      </c>
      <c r="AF1764" s="37">
        <v>6</v>
      </c>
      <c r="AG1764" s="32"/>
      <c r="AH1764" s="32"/>
      <c r="AI1764" s="32"/>
      <c r="AJ1764" s="37">
        <f>I1764-H1764</f>
        <v>2</v>
      </c>
    </row>
    <row r="1765" spans="1:38" x14ac:dyDescent="0.35">
      <c r="A1765" s="32">
        <v>1333</v>
      </c>
      <c r="B1765" s="32" t="s">
        <v>2219</v>
      </c>
      <c r="C1765" s="32" t="s">
        <v>49</v>
      </c>
      <c r="D1765" s="32" t="s">
        <v>2496</v>
      </c>
      <c r="E1765" s="32" t="s">
        <v>2526</v>
      </c>
      <c r="F1765" s="32" t="str">
        <f t="shared" si="60"/>
        <v>Finance-Billing Officer</v>
      </c>
      <c r="G1765" s="32" t="s">
        <v>41</v>
      </c>
      <c r="H1765" s="36">
        <v>45169.691018518519</v>
      </c>
      <c r="I1765" s="36">
        <v>45172.691018518519</v>
      </c>
      <c r="J1765" s="36">
        <f>I1765+AE1765</f>
        <v>45174.691018518519</v>
      </c>
      <c r="K1765" s="36">
        <f>J1765+AF1765</f>
        <v>45189.691018518519</v>
      </c>
      <c r="L1765" s="38" t="s">
        <v>46</v>
      </c>
      <c r="M1765" s="39">
        <v>45185.691018518519</v>
      </c>
      <c r="N1765" s="32" t="s">
        <v>48</v>
      </c>
      <c r="O1765" s="32" t="s">
        <v>24</v>
      </c>
      <c r="P1765" s="36"/>
      <c r="Q1765" s="32"/>
      <c r="R1765" s="32"/>
      <c r="S1765" s="32"/>
      <c r="T1765" s="36"/>
      <c r="U1765" s="32"/>
      <c r="V1765" s="32">
        <v>0</v>
      </c>
      <c r="W1765" s="32"/>
      <c r="X1765" s="32"/>
      <c r="Y1765" s="32"/>
      <c r="Z1765" s="32"/>
      <c r="AA1765" s="32" t="s">
        <v>31</v>
      </c>
      <c r="AC1765" s="38">
        <f>ABS(M1765-J1765)</f>
        <v>11</v>
      </c>
      <c r="AD1765" s="40"/>
      <c r="AE1765" s="37">
        <v>2</v>
      </c>
      <c r="AF1765" s="37">
        <v>15</v>
      </c>
      <c r="AG1765" s="32"/>
      <c r="AH1765" s="32"/>
      <c r="AI1765" s="32"/>
      <c r="AJ1765" s="37">
        <f>I1765-H1765</f>
        <v>3</v>
      </c>
    </row>
    <row r="1766" spans="1:38" x14ac:dyDescent="0.35">
      <c r="A1766" s="32">
        <v>1331</v>
      </c>
      <c r="B1766" s="32" t="s">
        <v>1381</v>
      </c>
      <c r="C1766" s="32" t="s">
        <v>49</v>
      </c>
      <c r="D1766" s="32" t="s">
        <v>2496</v>
      </c>
      <c r="E1766" s="32" t="s">
        <v>2526</v>
      </c>
      <c r="F1766" s="32" t="str">
        <f t="shared" si="60"/>
        <v>Finance-Billing Officer</v>
      </c>
      <c r="G1766" s="32" t="s">
        <v>41</v>
      </c>
      <c r="H1766" s="36">
        <v>45165.691018518519</v>
      </c>
      <c r="I1766" s="36">
        <v>45169.691018518519</v>
      </c>
      <c r="J1766" s="36">
        <f>I1766+AE1766</f>
        <v>45174.691018518519</v>
      </c>
      <c r="K1766" s="36">
        <f>J1766+AF1766</f>
        <v>45189.691018518519</v>
      </c>
      <c r="L1766" s="38" t="s">
        <v>46</v>
      </c>
      <c r="M1766" s="39">
        <v>45179.691018518519</v>
      </c>
      <c r="N1766" s="32" t="s">
        <v>20</v>
      </c>
      <c r="O1766" s="32"/>
      <c r="P1766" s="36">
        <v>45185.691018518519</v>
      </c>
      <c r="Q1766" s="32" t="s">
        <v>20</v>
      </c>
      <c r="R1766" s="36">
        <v>45180.691018518519</v>
      </c>
      <c r="S1766" s="36">
        <v>45182.691018518519</v>
      </c>
      <c r="T1766" s="36">
        <v>45183.691018518519</v>
      </c>
      <c r="U1766" s="36">
        <v>45188.691018518519</v>
      </c>
      <c r="V1766" s="41">
        <v>1</v>
      </c>
      <c r="W1766" s="36">
        <v>45190.691018518519</v>
      </c>
      <c r="X1766" s="36">
        <v>45192.691018518519</v>
      </c>
      <c r="Y1766" s="36">
        <v>45194.691018518519</v>
      </c>
      <c r="Z1766" s="32"/>
      <c r="AA1766" s="32"/>
      <c r="AB1766" s="5">
        <v>45207.691018518519</v>
      </c>
      <c r="AC1766" s="38">
        <f>ABS(M1766-J1766)</f>
        <v>5</v>
      </c>
      <c r="AD1766" s="37">
        <f>U1766-H1766</f>
        <v>23</v>
      </c>
      <c r="AE1766" s="37">
        <v>5</v>
      </c>
      <c r="AF1766" s="37">
        <v>15</v>
      </c>
      <c r="AG1766" s="32">
        <v>139</v>
      </c>
      <c r="AH1766" s="41">
        <f>W1766-U1766</f>
        <v>2</v>
      </c>
      <c r="AI1766" s="42">
        <f>U1766-M1766</f>
        <v>9</v>
      </c>
      <c r="AJ1766" s="37">
        <f>I1766-H1766</f>
        <v>4</v>
      </c>
      <c r="AK1766">
        <f>AB1766-U1766</f>
        <v>19</v>
      </c>
      <c r="AL1766" s="11">
        <f>Y1766-X1766</f>
        <v>2</v>
      </c>
    </row>
    <row r="1767" spans="1:38" x14ac:dyDescent="0.35">
      <c r="A1767" s="32">
        <v>1310</v>
      </c>
      <c r="B1767" s="32" t="s">
        <v>2379</v>
      </c>
      <c r="C1767" s="32" t="s">
        <v>49</v>
      </c>
      <c r="D1767" s="32" t="s">
        <v>2496</v>
      </c>
      <c r="E1767" s="32" t="s">
        <v>2526</v>
      </c>
      <c r="F1767" s="32" t="str">
        <f t="shared" si="60"/>
        <v>Finance-Billing Officer</v>
      </c>
      <c r="G1767" s="32" t="s">
        <v>41</v>
      </c>
      <c r="H1767" s="36">
        <v>44918.189664351848</v>
      </c>
      <c r="I1767" s="36">
        <v>44919.189664351848</v>
      </c>
      <c r="J1767" s="36">
        <f>I1767+AE1767</f>
        <v>44922.189664351848</v>
      </c>
      <c r="K1767" s="36">
        <f>J1767+AF1767</f>
        <v>44931.189664351848</v>
      </c>
      <c r="L1767" s="38" t="s">
        <v>46</v>
      </c>
      <c r="M1767" s="39">
        <v>44934.189664351848</v>
      </c>
      <c r="N1767" s="32" t="s">
        <v>48</v>
      </c>
      <c r="O1767" s="32" t="s">
        <v>26</v>
      </c>
      <c r="P1767" s="36"/>
      <c r="Q1767" s="32"/>
      <c r="R1767" s="32"/>
      <c r="S1767" s="32"/>
      <c r="T1767" s="36">
        <v>44938.189664351848</v>
      </c>
      <c r="U1767" s="32"/>
      <c r="V1767" s="32">
        <v>0</v>
      </c>
      <c r="W1767" s="32"/>
      <c r="X1767" s="32"/>
      <c r="Y1767" s="32"/>
      <c r="Z1767" s="32"/>
      <c r="AA1767" s="32" t="s">
        <v>31</v>
      </c>
      <c r="AC1767" s="38">
        <f>ABS(M1767-J1767)</f>
        <v>12</v>
      </c>
      <c r="AD1767" s="40"/>
      <c r="AE1767" s="37">
        <v>3</v>
      </c>
      <c r="AF1767" s="37">
        <v>9</v>
      </c>
      <c r="AG1767" s="32"/>
      <c r="AH1767" s="32"/>
      <c r="AI1767" s="32"/>
      <c r="AJ1767" s="37">
        <f>I1767-H1767</f>
        <v>1</v>
      </c>
    </row>
    <row r="1768" spans="1:38" x14ac:dyDescent="0.35">
      <c r="A1768" s="32">
        <v>1304</v>
      </c>
      <c r="B1768" s="32" t="s">
        <v>1604</v>
      </c>
      <c r="C1768" s="32" t="s">
        <v>49</v>
      </c>
      <c r="D1768" s="32" t="s">
        <v>2496</v>
      </c>
      <c r="E1768" s="32" t="s">
        <v>2526</v>
      </c>
      <c r="F1768" s="32" t="str">
        <f t="shared" si="60"/>
        <v>Finance-Billing Officer</v>
      </c>
      <c r="G1768" s="32" t="s">
        <v>41</v>
      </c>
      <c r="H1768" s="36">
        <v>44912.189664351848</v>
      </c>
      <c r="I1768" s="36">
        <v>44916.189664351848</v>
      </c>
      <c r="J1768" s="36">
        <f>I1768+AE1768</f>
        <v>44922.189664351848</v>
      </c>
      <c r="K1768" s="36">
        <f>J1768+AF1768</f>
        <v>44928.189664351848</v>
      </c>
      <c r="L1768" s="38" t="s">
        <v>46</v>
      </c>
      <c r="M1768" s="39">
        <v>44928.189664351848</v>
      </c>
      <c r="N1768" s="32" t="s">
        <v>21</v>
      </c>
      <c r="O1768" s="32"/>
      <c r="P1768" s="36">
        <v>44932.189664351848</v>
      </c>
      <c r="Q1768" s="32" t="s">
        <v>21</v>
      </c>
      <c r="R1768" s="32"/>
      <c r="S1768" s="32"/>
      <c r="T1768" s="36">
        <v>44930.189664351848</v>
      </c>
      <c r="U1768" s="32"/>
      <c r="V1768" s="32">
        <v>0</v>
      </c>
      <c r="W1768" s="32"/>
      <c r="X1768" s="32"/>
      <c r="Y1768" s="32"/>
      <c r="Z1768" s="32"/>
      <c r="AA1768" s="32"/>
      <c r="AC1768" s="38">
        <f>ABS(M1768-J1768)</f>
        <v>6</v>
      </c>
      <c r="AD1768" s="40"/>
      <c r="AE1768" s="37">
        <v>6</v>
      </c>
      <c r="AF1768" s="37">
        <v>6</v>
      </c>
      <c r="AG1768" s="32"/>
      <c r="AH1768" s="32"/>
      <c r="AI1768" s="32"/>
      <c r="AJ1768" s="37">
        <f>I1768-H1768</f>
        <v>4</v>
      </c>
    </row>
    <row r="1769" spans="1:38" x14ac:dyDescent="0.35">
      <c r="A1769" s="32">
        <v>1303</v>
      </c>
      <c r="B1769" s="32" t="s">
        <v>1345</v>
      </c>
      <c r="C1769" s="32" t="s">
        <v>49</v>
      </c>
      <c r="D1769" s="32" t="s">
        <v>2496</v>
      </c>
      <c r="E1769" s="32" t="s">
        <v>2526</v>
      </c>
      <c r="F1769" s="32" t="str">
        <f t="shared" si="60"/>
        <v>Finance-Billing Officer</v>
      </c>
      <c r="G1769" s="32" t="s">
        <v>41</v>
      </c>
      <c r="H1769" s="36">
        <v>44915.189664351848</v>
      </c>
      <c r="I1769" s="36">
        <v>44919.189664351848</v>
      </c>
      <c r="J1769" s="36">
        <f>I1769+AE1769</f>
        <v>44922.189664351848</v>
      </c>
      <c r="K1769" s="36">
        <f>J1769+AF1769</f>
        <v>44951.189664351848</v>
      </c>
      <c r="L1769" s="38" t="s">
        <v>46</v>
      </c>
      <c r="M1769" s="39">
        <v>44924.189664351848</v>
      </c>
      <c r="N1769" s="32" t="s">
        <v>20</v>
      </c>
      <c r="O1769" s="32"/>
      <c r="P1769" s="36">
        <v>44930.189664351848</v>
      </c>
      <c r="Q1769" s="32" t="s">
        <v>20</v>
      </c>
      <c r="R1769" s="36">
        <v>44925.189664351848</v>
      </c>
      <c r="S1769" s="36">
        <v>44927.189664351848</v>
      </c>
      <c r="T1769" s="36">
        <v>44928.189664351848</v>
      </c>
      <c r="U1769" s="36">
        <v>44931.189664351848</v>
      </c>
      <c r="V1769" s="41">
        <v>1</v>
      </c>
      <c r="W1769" s="36">
        <v>44935.189664351848</v>
      </c>
      <c r="X1769" s="36">
        <v>44936.189664351848</v>
      </c>
      <c r="Y1769" s="36">
        <v>44939.189664351848</v>
      </c>
      <c r="Z1769" s="32"/>
      <c r="AA1769" s="32"/>
      <c r="AB1769" s="5">
        <v>44950.189664351848</v>
      </c>
      <c r="AC1769" s="38">
        <f>ABS(M1769-J1769)</f>
        <v>2</v>
      </c>
      <c r="AD1769" s="37">
        <f>U1769-H1769</f>
        <v>16</v>
      </c>
      <c r="AE1769" s="37">
        <v>3</v>
      </c>
      <c r="AF1769" s="37">
        <v>29</v>
      </c>
      <c r="AG1769" s="32">
        <v>144</v>
      </c>
      <c r="AH1769" s="41">
        <f>W1769-U1769</f>
        <v>4</v>
      </c>
      <c r="AI1769" s="42">
        <f>U1769-M1769</f>
        <v>7</v>
      </c>
      <c r="AJ1769" s="37">
        <f>I1769-H1769</f>
        <v>4</v>
      </c>
      <c r="AK1769">
        <f>AB1769-U1769</f>
        <v>19</v>
      </c>
      <c r="AL1769" s="11">
        <f>Y1769-X1769</f>
        <v>3</v>
      </c>
    </row>
    <row r="1770" spans="1:38" x14ac:dyDescent="0.35">
      <c r="A1770" s="32">
        <v>1286</v>
      </c>
      <c r="B1770" s="32" t="s">
        <v>2453</v>
      </c>
      <c r="C1770" s="32" t="s">
        <v>49</v>
      </c>
      <c r="D1770" s="32" t="s">
        <v>2496</v>
      </c>
      <c r="E1770" s="32" t="s">
        <v>2526</v>
      </c>
      <c r="F1770" s="32" t="str">
        <f t="shared" si="60"/>
        <v>Finance-Billing Officer</v>
      </c>
      <c r="G1770" s="32" t="s">
        <v>41</v>
      </c>
      <c r="H1770" s="36">
        <v>44643.736006944448</v>
      </c>
      <c r="I1770" s="36">
        <v>44647.736006944448</v>
      </c>
      <c r="J1770" s="36">
        <f>I1770+AE1770</f>
        <v>44650.736006944448</v>
      </c>
      <c r="K1770" s="36">
        <f>J1770+AF1770</f>
        <v>44664.736006944448</v>
      </c>
      <c r="L1770" s="38" t="s">
        <v>46</v>
      </c>
      <c r="M1770" s="39">
        <v>44666.736006944448</v>
      </c>
      <c r="N1770" s="32" t="s">
        <v>48</v>
      </c>
      <c r="O1770" s="32" t="s">
        <v>26</v>
      </c>
      <c r="P1770" s="36"/>
      <c r="Q1770" s="32"/>
      <c r="R1770" s="32"/>
      <c r="S1770" s="32"/>
      <c r="T1770" s="36">
        <v>44669.736006944448</v>
      </c>
      <c r="U1770" s="32"/>
      <c r="V1770" s="32">
        <v>0</v>
      </c>
      <c r="W1770" s="32"/>
      <c r="X1770" s="32"/>
      <c r="Y1770" s="32"/>
      <c r="Z1770" s="32"/>
      <c r="AA1770" s="32" t="s">
        <v>31</v>
      </c>
      <c r="AC1770" s="38">
        <f>ABS(M1770-J1770)</f>
        <v>16</v>
      </c>
      <c r="AD1770" s="40"/>
      <c r="AE1770" s="37">
        <v>3</v>
      </c>
      <c r="AF1770" s="37">
        <v>14</v>
      </c>
      <c r="AG1770" s="32"/>
      <c r="AH1770" s="32"/>
      <c r="AI1770" s="32"/>
      <c r="AJ1770" s="37">
        <f>I1770-H1770</f>
        <v>4</v>
      </c>
    </row>
    <row r="1771" spans="1:38" x14ac:dyDescent="0.35">
      <c r="A1771" s="32">
        <v>1282</v>
      </c>
      <c r="B1771" s="32" t="s">
        <v>1874</v>
      </c>
      <c r="C1771" s="32" t="s">
        <v>49</v>
      </c>
      <c r="D1771" s="32" t="s">
        <v>2496</v>
      </c>
      <c r="E1771" s="32" t="s">
        <v>2526</v>
      </c>
      <c r="F1771" s="32" t="str">
        <f t="shared" si="60"/>
        <v>Finance-Billing Officer</v>
      </c>
      <c r="G1771" s="32" t="s">
        <v>41</v>
      </c>
      <c r="H1771" s="36">
        <v>44643.736006944448</v>
      </c>
      <c r="I1771" s="36">
        <v>44644.736006944448</v>
      </c>
      <c r="J1771" s="36">
        <f>I1771+AE1771</f>
        <v>44650.736006944448</v>
      </c>
      <c r="K1771" s="36">
        <f>J1771+AF1771</f>
        <v>44671.736006944448</v>
      </c>
      <c r="L1771" s="38" t="s">
        <v>46</v>
      </c>
      <c r="M1771" s="39">
        <v>44659.736006944448</v>
      </c>
      <c r="N1771" s="32" t="s">
        <v>48</v>
      </c>
      <c r="O1771" s="32" t="s">
        <v>26</v>
      </c>
      <c r="P1771" s="36"/>
      <c r="Q1771" s="32"/>
      <c r="R1771" s="32"/>
      <c r="S1771" s="32"/>
      <c r="T1771" s="36">
        <v>44663.736006944448</v>
      </c>
      <c r="U1771" s="32"/>
      <c r="V1771" s="32">
        <v>0</v>
      </c>
      <c r="W1771" s="32"/>
      <c r="X1771" s="32"/>
      <c r="Y1771" s="32"/>
      <c r="Z1771" s="32"/>
      <c r="AA1771" s="32" t="s">
        <v>30</v>
      </c>
      <c r="AC1771" s="38">
        <f>ABS(M1771-J1771)</f>
        <v>9</v>
      </c>
      <c r="AD1771" s="40"/>
      <c r="AE1771" s="37">
        <v>6</v>
      </c>
      <c r="AF1771" s="37">
        <v>21</v>
      </c>
      <c r="AG1771" s="32"/>
      <c r="AH1771" s="32"/>
      <c r="AI1771" s="32"/>
      <c r="AJ1771" s="37">
        <f>I1771-H1771</f>
        <v>1</v>
      </c>
    </row>
    <row r="1772" spans="1:38" x14ac:dyDescent="0.35">
      <c r="A1772" s="32">
        <v>1266</v>
      </c>
      <c r="B1772" s="32" t="s">
        <v>1871</v>
      </c>
      <c r="C1772" s="32" t="s">
        <v>49</v>
      </c>
      <c r="D1772" s="32" t="s">
        <v>2496</v>
      </c>
      <c r="E1772" s="32" t="s">
        <v>2526</v>
      </c>
      <c r="F1772" s="32" t="str">
        <f t="shared" si="60"/>
        <v>Finance-Billing Officer</v>
      </c>
      <c r="G1772" s="32" t="s">
        <v>41</v>
      </c>
      <c r="H1772" s="36">
        <v>44998.913287037038</v>
      </c>
      <c r="I1772" s="36">
        <v>44999.913287037038</v>
      </c>
      <c r="J1772" s="36">
        <f>I1772+AE1772</f>
        <v>45005.913287037038</v>
      </c>
      <c r="K1772" s="36">
        <f>J1772+AF1772</f>
        <v>45020.913287037038</v>
      </c>
      <c r="L1772" s="38" t="s">
        <v>46</v>
      </c>
      <c r="M1772" s="39">
        <v>45010.913287037038</v>
      </c>
      <c r="N1772" s="32" t="s">
        <v>48</v>
      </c>
      <c r="O1772" s="32" t="s">
        <v>25</v>
      </c>
      <c r="P1772" s="36"/>
      <c r="Q1772" s="32"/>
      <c r="R1772" s="32"/>
      <c r="S1772" s="32"/>
      <c r="T1772" s="36"/>
      <c r="U1772" s="32"/>
      <c r="V1772" s="32">
        <v>0</v>
      </c>
      <c r="W1772" s="32"/>
      <c r="X1772" s="32"/>
      <c r="Y1772" s="32"/>
      <c r="Z1772" s="32"/>
      <c r="AA1772" s="32" t="s">
        <v>30</v>
      </c>
      <c r="AC1772" s="38">
        <f>ABS(M1772-J1772)</f>
        <v>5</v>
      </c>
      <c r="AD1772" s="40"/>
      <c r="AE1772" s="37">
        <v>6</v>
      </c>
      <c r="AF1772" s="37">
        <v>15</v>
      </c>
      <c r="AG1772" s="32"/>
      <c r="AH1772" s="32"/>
      <c r="AI1772" s="32"/>
      <c r="AJ1772" s="37">
        <f>I1772-H1772</f>
        <v>1</v>
      </c>
    </row>
    <row r="1773" spans="1:38" x14ac:dyDescent="0.35">
      <c r="A1773" s="32">
        <v>1265</v>
      </c>
      <c r="B1773" s="32" t="s">
        <v>2294</v>
      </c>
      <c r="C1773" s="32" t="s">
        <v>49</v>
      </c>
      <c r="D1773" s="32" t="s">
        <v>2496</v>
      </c>
      <c r="E1773" s="32" t="s">
        <v>2526</v>
      </c>
      <c r="F1773" s="32" t="str">
        <f t="shared" si="60"/>
        <v>Finance-Billing Officer</v>
      </c>
      <c r="G1773" s="32" t="s">
        <v>41</v>
      </c>
      <c r="H1773" s="36">
        <v>45000.913287037038</v>
      </c>
      <c r="I1773" s="36">
        <v>45002.913287037038</v>
      </c>
      <c r="J1773" s="36">
        <f>I1773+AE1773</f>
        <v>45005.913287037038</v>
      </c>
      <c r="K1773" s="36">
        <f>J1773+AF1773</f>
        <v>45021.913287037038</v>
      </c>
      <c r="L1773" s="38" t="s">
        <v>46</v>
      </c>
      <c r="M1773" s="39">
        <v>45007.913287037038</v>
      </c>
      <c r="N1773" s="32" t="s">
        <v>48</v>
      </c>
      <c r="O1773" s="32" t="s">
        <v>26</v>
      </c>
      <c r="P1773" s="36"/>
      <c r="Q1773" s="32"/>
      <c r="R1773" s="32"/>
      <c r="S1773" s="32"/>
      <c r="T1773" s="36">
        <v>45010.913287037038</v>
      </c>
      <c r="U1773" s="32"/>
      <c r="V1773" s="32">
        <v>0</v>
      </c>
      <c r="W1773" s="32"/>
      <c r="X1773" s="32"/>
      <c r="Y1773" s="32"/>
      <c r="Z1773" s="32"/>
      <c r="AA1773" s="32" t="s">
        <v>31</v>
      </c>
      <c r="AC1773" s="38">
        <f>ABS(M1773-J1773)</f>
        <v>2</v>
      </c>
      <c r="AD1773" s="40"/>
      <c r="AE1773" s="37">
        <v>3</v>
      </c>
      <c r="AF1773" s="37">
        <v>16</v>
      </c>
      <c r="AG1773" s="32"/>
      <c r="AH1773" s="32"/>
      <c r="AI1773" s="32"/>
      <c r="AJ1773" s="37">
        <f>I1773-H1773</f>
        <v>2</v>
      </c>
    </row>
    <row r="1774" spans="1:38" x14ac:dyDescent="0.35">
      <c r="A1774" s="32">
        <v>1252</v>
      </c>
      <c r="B1774" s="32" t="s">
        <v>2291</v>
      </c>
      <c r="C1774" s="32" t="s">
        <v>49</v>
      </c>
      <c r="D1774" s="32" t="s">
        <v>2496</v>
      </c>
      <c r="E1774" s="32" t="s">
        <v>2526</v>
      </c>
      <c r="F1774" s="32" t="str">
        <f t="shared" si="60"/>
        <v>Finance-Billing Officer</v>
      </c>
      <c r="G1774" s="32" t="s">
        <v>41</v>
      </c>
      <c r="H1774" s="36">
        <v>44733.170439814814</v>
      </c>
      <c r="I1774" s="36">
        <v>44737.170439814814</v>
      </c>
      <c r="J1774" s="36">
        <f>I1774+AE1774</f>
        <v>44743.170439814814</v>
      </c>
      <c r="K1774" s="36">
        <f>J1774+AF1774</f>
        <v>44751.170439814814</v>
      </c>
      <c r="L1774" s="38" t="s">
        <v>46</v>
      </c>
      <c r="M1774" s="39">
        <v>44756.170439814814</v>
      </c>
      <c r="N1774" s="32" t="s">
        <v>48</v>
      </c>
      <c r="O1774" s="32" t="s">
        <v>25</v>
      </c>
      <c r="P1774" s="36"/>
      <c r="Q1774" s="32"/>
      <c r="R1774" s="32"/>
      <c r="S1774" s="32"/>
      <c r="T1774" s="36">
        <v>44760.170439814814</v>
      </c>
      <c r="U1774" s="32"/>
      <c r="V1774" s="32">
        <v>0</v>
      </c>
      <c r="W1774" s="32"/>
      <c r="X1774" s="32"/>
      <c r="Y1774" s="32"/>
      <c r="Z1774" s="32"/>
      <c r="AA1774" s="32" t="s">
        <v>31</v>
      </c>
      <c r="AC1774" s="38">
        <f>ABS(M1774-J1774)</f>
        <v>13</v>
      </c>
      <c r="AD1774" s="40"/>
      <c r="AE1774" s="37">
        <v>6</v>
      </c>
      <c r="AF1774" s="37">
        <v>8</v>
      </c>
      <c r="AG1774" s="32"/>
      <c r="AH1774" s="32"/>
      <c r="AI1774" s="32"/>
      <c r="AJ1774" s="37">
        <f>I1774-H1774</f>
        <v>4</v>
      </c>
    </row>
    <row r="1775" spans="1:38" x14ac:dyDescent="0.35">
      <c r="A1775" s="32">
        <v>1038</v>
      </c>
      <c r="B1775" s="32" t="s">
        <v>2080</v>
      </c>
      <c r="C1775" s="32" t="s">
        <v>49</v>
      </c>
      <c r="D1775" s="32" t="s">
        <v>2496</v>
      </c>
      <c r="E1775" s="32" t="s">
        <v>2526</v>
      </c>
      <c r="F1775" s="32" t="str">
        <f t="shared" si="60"/>
        <v>Finance-Billing Officer</v>
      </c>
      <c r="G1775" s="32" t="s">
        <v>41</v>
      </c>
      <c r="H1775" s="36">
        <v>44987.822372685187</v>
      </c>
      <c r="I1775" s="36">
        <v>44990.822372685187</v>
      </c>
      <c r="J1775" s="36">
        <f>I1775+AE1775</f>
        <v>44993.822372685187</v>
      </c>
      <c r="K1775" s="36">
        <f>J1775+AF1775</f>
        <v>45002.822372685187</v>
      </c>
      <c r="L1775" s="38" t="s">
        <v>46</v>
      </c>
      <c r="M1775" s="39">
        <v>45001.822372685187</v>
      </c>
      <c r="N1775" s="32" t="s">
        <v>48</v>
      </c>
      <c r="O1775" s="32" t="s">
        <v>25</v>
      </c>
      <c r="P1775" s="36"/>
      <c r="Q1775" s="32"/>
      <c r="R1775" s="32"/>
      <c r="S1775" s="32"/>
      <c r="T1775" s="36">
        <v>45004.822372685187</v>
      </c>
      <c r="U1775" s="32"/>
      <c r="V1775" s="32">
        <v>0</v>
      </c>
      <c r="W1775" s="32"/>
      <c r="X1775" s="32"/>
      <c r="Y1775" s="32"/>
      <c r="Z1775" s="32"/>
      <c r="AA1775" s="32" t="s">
        <v>30</v>
      </c>
      <c r="AC1775" s="38">
        <f>ABS(M1775-J1775)</f>
        <v>8</v>
      </c>
      <c r="AD1775" s="40"/>
      <c r="AE1775" s="37">
        <v>3</v>
      </c>
      <c r="AF1775" s="37">
        <v>9</v>
      </c>
      <c r="AG1775" s="32"/>
      <c r="AH1775" s="32"/>
      <c r="AI1775" s="32"/>
      <c r="AJ1775" s="37">
        <f>I1775-H1775</f>
        <v>3</v>
      </c>
    </row>
    <row r="1776" spans="1:38" x14ac:dyDescent="0.35">
      <c r="A1776" s="32">
        <v>1033</v>
      </c>
      <c r="B1776" s="32" t="s">
        <v>1693</v>
      </c>
      <c r="C1776" s="32" t="s">
        <v>49</v>
      </c>
      <c r="D1776" s="32" t="s">
        <v>2496</v>
      </c>
      <c r="E1776" s="32" t="s">
        <v>2526</v>
      </c>
      <c r="F1776" s="32" t="str">
        <f t="shared" si="60"/>
        <v>Finance-Billing Officer</v>
      </c>
      <c r="G1776" s="32" t="s">
        <v>41</v>
      </c>
      <c r="H1776" s="36">
        <v>44985.822372685187</v>
      </c>
      <c r="I1776" s="36">
        <v>44989.822372685187</v>
      </c>
      <c r="J1776" s="36">
        <f>I1776+AE1776</f>
        <v>44993.822372685187</v>
      </c>
      <c r="K1776" s="36">
        <f>J1776+AF1776</f>
        <v>45007.822372685187</v>
      </c>
      <c r="L1776" s="38" t="s">
        <v>46</v>
      </c>
      <c r="M1776" s="39">
        <v>44997.822372685187</v>
      </c>
      <c r="N1776" s="32" t="s">
        <v>21</v>
      </c>
      <c r="O1776" s="32"/>
      <c r="P1776" s="36">
        <v>45002.822372685187</v>
      </c>
      <c r="Q1776" s="32" t="s">
        <v>21</v>
      </c>
      <c r="R1776" s="32"/>
      <c r="S1776" s="32"/>
      <c r="T1776" s="36">
        <v>45000.822372685187</v>
      </c>
      <c r="U1776" s="32"/>
      <c r="V1776" s="32">
        <v>0</v>
      </c>
      <c r="W1776" s="32"/>
      <c r="X1776" s="32"/>
      <c r="Y1776" s="32"/>
      <c r="Z1776" s="32"/>
      <c r="AA1776" s="32"/>
      <c r="AC1776" s="38">
        <f>ABS(M1776-J1776)</f>
        <v>4</v>
      </c>
      <c r="AD1776" s="40"/>
      <c r="AE1776" s="37">
        <v>4</v>
      </c>
      <c r="AF1776" s="37">
        <v>14</v>
      </c>
      <c r="AG1776" s="32"/>
      <c r="AH1776" s="32"/>
      <c r="AI1776" s="32"/>
      <c r="AJ1776" s="37">
        <f>I1776-H1776</f>
        <v>4</v>
      </c>
    </row>
    <row r="1777" spans="1:38" x14ac:dyDescent="0.35">
      <c r="A1777" s="32">
        <v>1017</v>
      </c>
      <c r="B1777" s="32" t="s">
        <v>2061</v>
      </c>
      <c r="C1777" s="32" t="s">
        <v>49</v>
      </c>
      <c r="D1777" s="32" t="s">
        <v>2496</v>
      </c>
      <c r="E1777" s="32" t="s">
        <v>2526</v>
      </c>
      <c r="F1777" s="32" t="str">
        <f t="shared" si="60"/>
        <v>Finance-Billing Officer</v>
      </c>
      <c r="G1777" s="32" t="s">
        <v>41</v>
      </c>
      <c r="H1777" s="36">
        <v>44598.329571759263</v>
      </c>
      <c r="I1777" s="36">
        <v>44599.329571759263</v>
      </c>
      <c r="J1777" s="36">
        <f>I1777+AE1777</f>
        <v>44602.329571759263</v>
      </c>
      <c r="K1777" s="36">
        <f>J1777+AF1777</f>
        <v>44625.329571759263</v>
      </c>
      <c r="L1777" s="38" t="s">
        <v>46</v>
      </c>
      <c r="M1777" s="39">
        <v>44615.329571759263</v>
      </c>
      <c r="N1777" s="32" t="s">
        <v>48</v>
      </c>
      <c r="O1777" s="32" t="s">
        <v>28</v>
      </c>
      <c r="P1777" s="36"/>
      <c r="Q1777" s="32"/>
      <c r="R1777" s="32"/>
      <c r="S1777" s="32"/>
      <c r="T1777" s="36">
        <v>44617.329571759263</v>
      </c>
      <c r="U1777" s="32"/>
      <c r="V1777" s="32">
        <v>0</v>
      </c>
      <c r="W1777" s="32"/>
      <c r="X1777" s="32"/>
      <c r="Y1777" s="32"/>
      <c r="Z1777" s="32"/>
      <c r="AA1777" s="32" t="s">
        <v>30</v>
      </c>
      <c r="AC1777" s="38">
        <f>ABS(M1777-J1777)</f>
        <v>13</v>
      </c>
      <c r="AD1777" s="40"/>
      <c r="AE1777" s="37">
        <v>3</v>
      </c>
      <c r="AF1777" s="37">
        <v>23</v>
      </c>
      <c r="AG1777" s="32"/>
      <c r="AH1777" s="32"/>
      <c r="AI1777" s="32"/>
      <c r="AJ1777" s="37">
        <f>I1777-H1777</f>
        <v>1</v>
      </c>
    </row>
    <row r="1778" spans="1:38" x14ac:dyDescent="0.35">
      <c r="A1778" s="32">
        <v>1016</v>
      </c>
      <c r="B1778" s="32" t="s">
        <v>1204</v>
      </c>
      <c r="C1778" s="32" t="s">
        <v>49</v>
      </c>
      <c r="D1778" s="32" t="s">
        <v>2496</v>
      </c>
      <c r="E1778" s="32" t="s">
        <v>2526</v>
      </c>
      <c r="F1778" s="32" t="str">
        <f t="shared" si="60"/>
        <v>Finance-Billing Officer</v>
      </c>
      <c r="G1778" s="32" t="s">
        <v>41</v>
      </c>
      <c r="H1778" s="36">
        <v>44599.329571759263</v>
      </c>
      <c r="I1778" s="36">
        <v>44600.329571759263</v>
      </c>
      <c r="J1778" s="36">
        <f>I1778+AE1778</f>
        <v>44602.329571759263</v>
      </c>
      <c r="K1778" s="36">
        <f>J1778+AF1778</f>
        <v>44627.329571759263</v>
      </c>
      <c r="L1778" s="38" t="s">
        <v>47</v>
      </c>
      <c r="M1778" s="39"/>
      <c r="N1778" s="32"/>
      <c r="O1778" s="32"/>
      <c r="P1778" s="36"/>
      <c r="Q1778" s="32"/>
      <c r="R1778" s="32"/>
      <c r="S1778" s="32"/>
      <c r="T1778" s="36"/>
      <c r="U1778" s="32"/>
      <c r="V1778" s="32">
        <v>0</v>
      </c>
      <c r="W1778" s="32"/>
      <c r="X1778" s="32"/>
      <c r="Y1778" s="32"/>
      <c r="Z1778" s="32"/>
      <c r="AA1778" s="32"/>
      <c r="AC1778" s="38"/>
      <c r="AD1778" s="40"/>
      <c r="AE1778" s="37">
        <v>2</v>
      </c>
      <c r="AF1778" s="37">
        <v>25</v>
      </c>
      <c r="AG1778" s="32"/>
      <c r="AH1778" s="32"/>
      <c r="AI1778" s="32"/>
      <c r="AJ1778" s="37">
        <f>I1778-H1778</f>
        <v>1</v>
      </c>
    </row>
    <row r="1779" spans="1:38" x14ac:dyDescent="0.35">
      <c r="A1779" s="32">
        <v>966</v>
      </c>
      <c r="B1779" s="32" t="s">
        <v>960</v>
      </c>
      <c r="C1779" s="32" t="s">
        <v>49</v>
      </c>
      <c r="D1779" s="32" t="s">
        <v>2496</v>
      </c>
      <c r="E1779" s="32" t="s">
        <v>2526</v>
      </c>
      <c r="F1779" s="32" t="str">
        <f t="shared" si="60"/>
        <v>Finance-Billing Officer</v>
      </c>
      <c r="G1779" s="32" t="s">
        <v>41</v>
      </c>
      <c r="H1779" s="36">
        <v>45118.340451388889</v>
      </c>
      <c r="I1779" s="36">
        <v>45122.340451388889</v>
      </c>
      <c r="J1779" s="36">
        <f>I1779+AE1779</f>
        <v>45127.340451388889</v>
      </c>
      <c r="K1779" s="36">
        <f>J1779+AF1779</f>
        <v>45148.340451388889</v>
      </c>
      <c r="L1779" s="38" t="s">
        <v>46</v>
      </c>
      <c r="M1779" s="39">
        <v>45138.340451388889</v>
      </c>
      <c r="N1779" s="32" t="s">
        <v>21</v>
      </c>
      <c r="O1779" s="32"/>
      <c r="P1779" s="36">
        <v>45143.340451388889</v>
      </c>
      <c r="Q1779" s="32" t="s">
        <v>21</v>
      </c>
      <c r="R1779" s="32"/>
      <c r="S1779" s="32"/>
      <c r="T1779" s="36">
        <v>45140.340451388889</v>
      </c>
      <c r="U1779" s="32"/>
      <c r="V1779" s="32">
        <v>0</v>
      </c>
      <c r="W1779" s="32"/>
      <c r="X1779" s="32"/>
      <c r="Y1779" s="32"/>
      <c r="Z1779" s="32"/>
      <c r="AA1779" s="32"/>
      <c r="AC1779" s="38">
        <f>ABS(M1779-J1779)</f>
        <v>11</v>
      </c>
      <c r="AD1779" s="40"/>
      <c r="AE1779" s="37">
        <v>5</v>
      </c>
      <c r="AF1779" s="37">
        <v>21</v>
      </c>
      <c r="AG1779" s="32"/>
      <c r="AH1779" s="32"/>
      <c r="AI1779" s="32"/>
      <c r="AJ1779" s="37">
        <f>I1779-H1779</f>
        <v>4</v>
      </c>
    </row>
    <row r="1780" spans="1:38" x14ac:dyDescent="0.35">
      <c r="A1780" s="32">
        <v>965</v>
      </c>
      <c r="B1780" s="32" t="s">
        <v>959</v>
      </c>
      <c r="C1780" s="32" t="s">
        <v>49</v>
      </c>
      <c r="D1780" s="32" t="s">
        <v>2496</v>
      </c>
      <c r="E1780" s="32" t="s">
        <v>2526</v>
      </c>
      <c r="F1780" s="32" t="str">
        <f t="shared" si="60"/>
        <v>Finance-Billing Officer</v>
      </c>
      <c r="G1780" s="32" t="s">
        <v>41</v>
      </c>
      <c r="H1780" s="36">
        <v>45120.340451388889</v>
      </c>
      <c r="I1780" s="36">
        <v>45121.340451388889</v>
      </c>
      <c r="J1780" s="36">
        <f>I1780+AE1780</f>
        <v>45127.340451388889</v>
      </c>
      <c r="K1780" s="36">
        <f>J1780+AF1780</f>
        <v>45146.340451388889</v>
      </c>
      <c r="L1780" s="38" t="s">
        <v>46</v>
      </c>
      <c r="M1780" s="39">
        <v>45130.340451388889</v>
      </c>
      <c r="N1780" s="32" t="s">
        <v>20</v>
      </c>
      <c r="O1780" s="32"/>
      <c r="P1780" s="36">
        <v>45137.340451388889</v>
      </c>
      <c r="Q1780" s="32" t="s">
        <v>20</v>
      </c>
      <c r="R1780" s="36">
        <v>45131.340451388889</v>
      </c>
      <c r="S1780" s="36">
        <v>45133.340451388889</v>
      </c>
      <c r="T1780" s="36">
        <v>45133.340451388889</v>
      </c>
      <c r="U1780" s="36">
        <v>45134.340451388889</v>
      </c>
      <c r="V1780" s="41">
        <v>1</v>
      </c>
      <c r="W1780" s="36">
        <v>45137.340451388889</v>
      </c>
      <c r="X1780" s="36">
        <v>45140.340451388889</v>
      </c>
      <c r="Y1780" s="36">
        <v>45143.340451388889</v>
      </c>
      <c r="Z1780" s="32"/>
      <c r="AA1780" s="32"/>
      <c r="AB1780" s="5">
        <v>45155.340451388889</v>
      </c>
      <c r="AC1780" s="38">
        <f>ABS(M1780-J1780)</f>
        <v>3</v>
      </c>
      <c r="AD1780" s="37">
        <f>U1780-H1780</f>
        <v>14</v>
      </c>
      <c r="AE1780" s="37">
        <v>6</v>
      </c>
      <c r="AF1780" s="37">
        <v>19</v>
      </c>
      <c r="AG1780" s="32">
        <v>166</v>
      </c>
      <c r="AH1780" s="41">
        <f>W1780-U1780</f>
        <v>3</v>
      </c>
      <c r="AI1780" s="42">
        <f>U1780-M1780</f>
        <v>4</v>
      </c>
      <c r="AJ1780" s="37">
        <f>I1780-H1780</f>
        <v>1</v>
      </c>
      <c r="AK1780">
        <f>AB1780-U1780</f>
        <v>21</v>
      </c>
      <c r="AL1780" s="11">
        <f>Y1780-X1780</f>
        <v>3</v>
      </c>
    </row>
    <row r="1781" spans="1:38" x14ac:dyDescent="0.35">
      <c r="A1781" s="32">
        <v>887</v>
      </c>
      <c r="B1781" s="32" t="s">
        <v>893</v>
      </c>
      <c r="C1781" s="32" t="s">
        <v>49</v>
      </c>
      <c r="D1781" s="32" t="s">
        <v>2496</v>
      </c>
      <c r="E1781" s="32" t="s">
        <v>2526</v>
      </c>
      <c r="F1781" s="32" t="str">
        <f t="shared" si="60"/>
        <v>Finance-Billing Officer</v>
      </c>
      <c r="G1781" s="32" t="s">
        <v>41</v>
      </c>
      <c r="H1781" s="36">
        <v>44824.199942129628</v>
      </c>
      <c r="I1781" s="36">
        <v>44827.199942129628</v>
      </c>
      <c r="J1781" s="36">
        <f>I1781+AE1781</f>
        <v>44831.199942129628</v>
      </c>
      <c r="K1781" s="36">
        <f>J1781+AF1781</f>
        <v>44836.199942129628</v>
      </c>
      <c r="L1781" s="38" t="s">
        <v>46</v>
      </c>
      <c r="M1781" s="39">
        <v>44848.199942129628</v>
      </c>
      <c r="N1781" s="32" t="s">
        <v>48</v>
      </c>
      <c r="O1781" s="32" t="s">
        <v>25</v>
      </c>
      <c r="P1781" s="36"/>
      <c r="Q1781" s="32"/>
      <c r="R1781" s="32"/>
      <c r="S1781" s="32"/>
      <c r="T1781" s="36"/>
      <c r="U1781" s="32"/>
      <c r="V1781" s="32">
        <v>0</v>
      </c>
      <c r="W1781" s="32"/>
      <c r="X1781" s="32"/>
      <c r="Y1781" s="32"/>
      <c r="Z1781" s="32"/>
      <c r="AA1781" s="32" t="s">
        <v>31</v>
      </c>
      <c r="AC1781" s="38">
        <f>ABS(M1781-J1781)</f>
        <v>17</v>
      </c>
      <c r="AD1781" s="40"/>
      <c r="AE1781" s="37">
        <v>4</v>
      </c>
      <c r="AF1781" s="37">
        <v>5</v>
      </c>
      <c r="AG1781" s="32"/>
      <c r="AH1781" s="32"/>
      <c r="AI1781" s="32"/>
      <c r="AJ1781" s="37">
        <f>I1781-H1781</f>
        <v>3</v>
      </c>
    </row>
    <row r="1782" spans="1:38" x14ac:dyDescent="0.35">
      <c r="A1782" s="32">
        <v>864</v>
      </c>
      <c r="B1782" s="32" t="s">
        <v>874</v>
      </c>
      <c r="C1782" s="32" t="s">
        <v>49</v>
      </c>
      <c r="D1782" s="32" t="s">
        <v>2496</v>
      </c>
      <c r="E1782" s="32" t="s">
        <v>2526</v>
      </c>
      <c r="F1782" s="32" t="str">
        <f t="shared" si="60"/>
        <v>Finance-Billing Officer</v>
      </c>
      <c r="G1782" s="32" t="s">
        <v>41</v>
      </c>
      <c r="H1782" s="36">
        <v>45126.103344907409</v>
      </c>
      <c r="I1782" s="36">
        <v>45128.103344907409</v>
      </c>
      <c r="J1782" s="36">
        <f>I1782+AE1782</f>
        <v>45131.103344907409</v>
      </c>
      <c r="K1782" s="36">
        <f>J1782+AF1782</f>
        <v>45139.103344907409</v>
      </c>
      <c r="L1782" s="38" t="s">
        <v>46</v>
      </c>
      <c r="M1782" s="39">
        <v>45139.103344907409</v>
      </c>
      <c r="N1782" s="32" t="s">
        <v>48</v>
      </c>
      <c r="O1782" s="32" t="s">
        <v>28</v>
      </c>
      <c r="P1782" s="36"/>
      <c r="Q1782" s="32"/>
      <c r="R1782" s="32"/>
      <c r="S1782" s="32"/>
      <c r="T1782" s="36"/>
      <c r="U1782" s="32"/>
      <c r="V1782" s="32">
        <v>0</v>
      </c>
      <c r="W1782" s="32"/>
      <c r="X1782" s="32"/>
      <c r="Y1782" s="32"/>
      <c r="Z1782" s="32"/>
      <c r="AA1782" s="32" t="s">
        <v>30</v>
      </c>
      <c r="AC1782" s="38">
        <f>ABS(M1782-J1782)</f>
        <v>8</v>
      </c>
      <c r="AD1782" s="40"/>
      <c r="AE1782" s="37">
        <v>3</v>
      </c>
      <c r="AF1782" s="37">
        <v>8</v>
      </c>
      <c r="AG1782" s="32"/>
      <c r="AH1782" s="32"/>
      <c r="AI1782" s="32"/>
      <c r="AJ1782" s="37">
        <f>I1782-H1782</f>
        <v>2</v>
      </c>
    </row>
    <row r="1783" spans="1:38" x14ac:dyDescent="0.35">
      <c r="A1783" s="32">
        <v>851</v>
      </c>
      <c r="B1783" s="32" t="s">
        <v>864</v>
      </c>
      <c r="C1783" s="32" t="s">
        <v>49</v>
      </c>
      <c r="D1783" s="32" t="s">
        <v>2496</v>
      </c>
      <c r="E1783" s="32" t="s">
        <v>2526</v>
      </c>
      <c r="F1783" s="32" t="str">
        <f t="shared" si="60"/>
        <v>Finance-Billing Officer</v>
      </c>
      <c r="G1783" s="32" t="s">
        <v>41</v>
      </c>
      <c r="H1783" s="36">
        <v>44961.002604166664</v>
      </c>
      <c r="I1783" s="36">
        <v>44963.002604166664</v>
      </c>
      <c r="J1783" s="36">
        <f>I1783+AE1783</f>
        <v>44964.002604166664</v>
      </c>
      <c r="K1783" s="36">
        <f>J1783+AF1783</f>
        <v>44969.002604166664</v>
      </c>
      <c r="L1783" s="38" t="s">
        <v>46</v>
      </c>
      <c r="M1783" s="39">
        <v>44969.002604166664</v>
      </c>
      <c r="N1783" s="32" t="s">
        <v>21</v>
      </c>
      <c r="O1783" s="32"/>
      <c r="P1783" s="36">
        <v>44974.002604166664</v>
      </c>
      <c r="Q1783" s="32" t="s">
        <v>21</v>
      </c>
      <c r="R1783" s="32"/>
      <c r="S1783" s="32"/>
      <c r="T1783" s="36">
        <v>44971.002604166664</v>
      </c>
      <c r="U1783" s="32"/>
      <c r="V1783" s="32">
        <v>0</v>
      </c>
      <c r="W1783" s="32"/>
      <c r="X1783" s="32"/>
      <c r="Y1783" s="32"/>
      <c r="Z1783" s="32"/>
      <c r="AA1783" s="32"/>
      <c r="AC1783" s="38">
        <f>ABS(M1783-J1783)</f>
        <v>5</v>
      </c>
      <c r="AD1783" s="40"/>
      <c r="AE1783" s="37">
        <v>1</v>
      </c>
      <c r="AF1783" s="37">
        <v>5</v>
      </c>
      <c r="AG1783" s="32"/>
      <c r="AH1783" s="32"/>
      <c r="AI1783" s="32"/>
      <c r="AJ1783" s="37">
        <f>I1783-H1783</f>
        <v>2</v>
      </c>
    </row>
    <row r="1784" spans="1:38" x14ac:dyDescent="0.35">
      <c r="A1784" s="32">
        <v>746</v>
      </c>
      <c r="B1784" s="32" t="s">
        <v>772</v>
      </c>
      <c r="C1784" s="32" t="s">
        <v>49</v>
      </c>
      <c r="D1784" s="32" t="s">
        <v>2496</v>
      </c>
      <c r="E1784" s="32" t="s">
        <v>2526</v>
      </c>
      <c r="F1784" s="32" t="str">
        <f t="shared" si="60"/>
        <v>Finance-Billing Officer</v>
      </c>
      <c r="G1784" s="32" t="s">
        <v>41</v>
      </c>
      <c r="H1784" s="36">
        <v>44866.220567129632</v>
      </c>
      <c r="I1784" s="36">
        <v>44869.220567129632</v>
      </c>
      <c r="J1784" s="36">
        <f>I1784+AE1784</f>
        <v>44874.220567129632</v>
      </c>
      <c r="K1784" s="36">
        <f>J1784+AF1784</f>
        <v>44883.220567129632</v>
      </c>
      <c r="L1784" s="38" t="s">
        <v>47</v>
      </c>
      <c r="M1784" s="39"/>
      <c r="N1784" s="32"/>
      <c r="O1784" s="32"/>
      <c r="P1784" s="36"/>
      <c r="Q1784" s="32"/>
      <c r="R1784" s="32"/>
      <c r="S1784" s="32"/>
      <c r="T1784" s="36"/>
      <c r="U1784" s="32"/>
      <c r="V1784" s="32">
        <v>0</v>
      </c>
      <c r="W1784" s="32"/>
      <c r="X1784" s="32"/>
      <c r="Y1784" s="32"/>
      <c r="Z1784" s="32"/>
      <c r="AA1784" s="32"/>
      <c r="AC1784" s="38"/>
      <c r="AD1784" s="40"/>
      <c r="AE1784" s="37">
        <v>5</v>
      </c>
      <c r="AF1784" s="37">
        <v>9</v>
      </c>
      <c r="AG1784" s="32"/>
      <c r="AH1784" s="32"/>
      <c r="AI1784" s="32"/>
      <c r="AJ1784" s="37">
        <f>I1784-H1784</f>
        <v>3</v>
      </c>
    </row>
    <row r="1785" spans="1:38" x14ac:dyDescent="0.35">
      <c r="A1785" s="32">
        <v>743</v>
      </c>
      <c r="B1785" s="32" t="s">
        <v>769</v>
      </c>
      <c r="C1785" s="32" t="s">
        <v>49</v>
      </c>
      <c r="D1785" s="32" t="s">
        <v>2496</v>
      </c>
      <c r="E1785" s="32" t="s">
        <v>2526</v>
      </c>
      <c r="F1785" s="32" t="str">
        <f t="shared" si="60"/>
        <v>Finance-Billing Officer</v>
      </c>
      <c r="G1785" s="32" t="s">
        <v>41</v>
      </c>
      <c r="H1785" s="36">
        <v>44870.220567129632</v>
      </c>
      <c r="I1785" s="36">
        <v>44871.220567129632</v>
      </c>
      <c r="J1785" s="36">
        <f>I1785+AE1785</f>
        <v>44874.220567129632</v>
      </c>
      <c r="K1785" s="36">
        <f>J1785+AF1785</f>
        <v>44890.220567129632</v>
      </c>
      <c r="L1785" s="38" t="s">
        <v>47</v>
      </c>
      <c r="M1785" s="39"/>
      <c r="N1785" s="32"/>
      <c r="O1785" s="32"/>
      <c r="P1785" s="36"/>
      <c r="Q1785" s="32"/>
      <c r="R1785" s="32"/>
      <c r="S1785" s="32"/>
      <c r="T1785" s="36"/>
      <c r="U1785" s="32"/>
      <c r="V1785" s="32">
        <v>0</v>
      </c>
      <c r="W1785" s="32"/>
      <c r="X1785" s="32"/>
      <c r="Y1785" s="32"/>
      <c r="Z1785" s="32"/>
      <c r="AA1785" s="32"/>
      <c r="AC1785" s="38"/>
      <c r="AD1785" s="40"/>
      <c r="AE1785" s="37">
        <v>3</v>
      </c>
      <c r="AF1785" s="37">
        <v>16</v>
      </c>
      <c r="AG1785" s="32"/>
      <c r="AH1785" s="32"/>
      <c r="AI1785" s="32"/>
      <c r="AJ1785" s="37">
        <f>I1785-H1785</f>
        <v>1</v>
      </c>
    </row>
    <row r="1786" spans="1:38" x14ac:dyDescent="0.35">
      <c r="A1786" s="32">
        <v>703</v>
      </c>
      <c r="B1786" s="32" t="s">
        <v>732</v>
      </c>
      <c r="C1786" s="32" t="s">
        <v>49</v>
      </c>
      <c r="D1786" s="32" t="s">
        <v>2496</v>
      </c>
      <c r="E1786" s="32" t="s">
        <v>2526</v>
      </c>
      <c r="F1786" s="32" t="str">
        <f t="shared" si="60"/>
        <v>Finance-Billing Officer</v>
      </c>
      <c r="G1786" s="32" t="s">
        <v>41</v>
      </c>
      <c r="H1786" s="36">
        <v>45115.640983796293</v>
      </c>
      <c r="I1786" s="36">
        <v>45116.640983796293</v>
      </c>
      <c r="J1786" s="36">
        <f>I1786+AE1786</f>
        <v>45121.640983796293</v>
      </c>
      <c r="K1786" s="36">
        <f>J1786+AF1786</f>
        <v>45143.640983796293</v>
      </c>
      <c r="L1786" s="38" t="s">
        <v>46</v>
      </c>
      <c r="M1786" s="39">
        <v>45134.640983796293</v>
      </c>
      <c r="N1786" s="32" t="s">
        <v>20</v>
      </c>
      <c r="O1786" s="32"/>
      <c r="P1786" s="36">
        <v>45139.640983796293</v>
      </c>
      <c r="Q1786" s="32" t="s">
        <v>20</v>
      </c>
      <c r="R1786" s="36">
        <v>45135.640983796293</v>
      </c>
      <c r="S1786" s="36">
        <v>45138.640983796293</v>
      </c>
      <c r="T1786" s="36">
        <v>45136.640983796293</v>
      </c>
      <c r="U1786" s="36">
        <v>45144.640983796293</v>
      </c>
      <c r="V1786" s="41">
        <v>1</v>
      </c>
      <c r="W1786" s="36">
        <v>45147.640983796293</v>
      </c>
      <c r="X1786" s="36">
        <v>45150.640983796293</v>
      </c>
      <c r="Y1786" s="36">
        <v>45151.640983796293</v>
      </c>
      <c r="Z1786" s="32"/>
      <c r="AA1786" s="32"/>
      <c r="AB1786" s="5">
        <v>45160.640983796293</v>
      </c>
      <c r="AC1786" s="38">
        <f>ABS(M1786-J1786)</f>
        <v>13</v>
      </c>
      <c r="AD1786" s="37">
        <f>U1786-H1786</f>
        <v>29</v>
      </c>
      <c r="AE1786" s="37">
        <v>5</v>
      </c>
      <c r="AF1786" s="37">
        <v>22</v>
      </c>
      <c r="AG1786" s="32">
        <v>123</v>
      </c>
      <c r="AH1786" s="41">
        <f>W1786-U1786</f>
        <v>3</v>
      </c>
      <c r="AI1786" s="42">
        <f>U1786-M1786</f>
        <v>10</v>
      </c>
      <c r="AJ1786" s="37">
        <f>I1786-H1786</f>
        <v>1</v>
      </c>
      <c r="AK1786">
        <f>AB1786-U1786</f>
        <v>16</v>
      </c>
      <c r="AL1786" s="11">
        <f>Y1786-X1786</f>
        <v>1</v>
      </c>
    </row>
    <row r="1787" spans="1:38" x14ac:dyDescent="0.35">
      <c r="A1787" s="32">
        <v>702</v>
      </c>
      <c r="B1787" s="32" t="s">
        <v>731</v>
      </c>
      <c r="C1787" s="32" t="s">
        <v>49</v>
      </c>
      <c r="D1787" s="32" t="s">
        <v>2496</v>
      </c>
      <c r="E1787" s="32" t="s">
        <v>2526</v>
      </c>
      <c r="F1787" s="32" t="str">
        <f t="shared" si="60"/>
        <v>Finance-Billing Officer</v>
      </c>
      <c r="G1787" s="32" t="s">
        <v>41</v>
      </c>
      <c r="H1787" s="36">
        <v>45119.640983796293</v>
      </c>
      <c r="I1787" s="36">
        <v>45120.640983796293</v>
      </c>
      <c r="J1787" s="36">
        <f>I1787+AE1787</f>
        <v>45121.640983796293</v>
      </c>
      <c r="K1787" s="36">
        <f>J1787+AF1787</f>
        <v>45129.640983796293</v>
      </c>
      <c r="L1787" s="38" t="s">
        <v>46</v>
      </c>
      <c r="M1787" s="39">
        <v>45126.640983796293</v>
      </c>
      <c r="N1787" s="32" t="s">
        <v>48</v>
      </c>
      <c r="O1787" s="32" t="s">
        <v>25</v>
      </c>
      <c r="P1787" s="36"/>
      <c r="Q1787" s="32"/>
      <c r="R1787" s="32"/>
      <c r="S1787" s="32"/>
      <c r="T1787" s="36">
        <v>45127.640983796293</v>
      </c>
      <c r="U1787" s="32"/>
      <c r="V1787" s="32">
        <v>0</v>
      </c>
      <c r="W1787" s="32"/>
      <c r="X1787" s="32"/>
      <c r="Y1787" s="32"/>
      <c r="Z1787" s="32"/>
      <c r="AA1787" s="32" t="s">
        <v>31</v>
      </c>
      <c r="AC1787" s="38">
        <f>ABS(M1787-J1787)</f>
        <v>5</v>
      </c>
      <c r="AD1787" s="40"/>
      <c r="AE1787" s="37">
        <v>1</v>
      </c>
      <c r="AF1787" s="37">
        <v>8</v>
      </c>
      <c r="AG1787" s="32"/>
      <c r="AH1787" s="32"/>
      <c r="AI1787" s="32"/>
      <c r="AJ1787" s="37">
        <f>I1787-H1787</f>
        <v>1</v>
      </c>
    </row>
    <row r="1788" spans="1:38" x14ac:dyDescent="0.35">
      <c r="A1788" s="32">
        <v>607</v>
      </c>
      <c r="B1788" s="32" t="s">
        <v>652</v>
      </c>
      <c r="C1788" s="32" t="s">
        <v>49</v>
      </c>
      <c r="D1788" s="32" t="s">
        <v>2496</v>
      </c>
      <c r="E1788" s="32" t="s">
        <v>2526</v>
      </c>
      <c r="F1788" s="32" t="str">
        <f t="shared" si="60"/>
        <v>Finance-Billing Officer</v>
      </c>
      <c r="G1788" s="32" t="s">
        <v>41</v>
      </c>
      <c r="H1788" s="36">
        <v>44569.309340277781</v>
      </c>
      <c r="I1788" s="36">
        <v>44571.309340277781</v>
      </c>
      <c r="J1788" s="36">
        <f>I1788+AE1788</f>
        <v>44576.309340277781</v>
      </c>
      <c r="K1788" s="36">
        <f>J1788+AF1788</f>
        <v>44595.309340277781</v>
      </c>
      <c r="L1788" s="38" t="s">
        <v>46</v>
      </c>
      <c r="M1788" s="39">
        <v>44581.309340277781</v>
      </c>
      <c r="N1788" s="32" t="s">
        <v>21</v>
      </c>
      <c r="O1788" s="32"/>
      <c r="P1788" s="36">
        <v>44588.309340277781</v>
      </c>
      <c r="Q1788" s="32" t="s">
        <v>21</v>
      </c>
      <c r="R1788" s="32"/>
      <c r="S1788" s="32"/>
      <c r="T1788" s="36">
        <v>44584.309340277781</v>
      </c>
      <c r="U1788" s="32"/>
      <c r="V1788" s="32">
        <v>0</v>
      </c>
      <c r="W1788" s="32"/>
      <c r="X1788" s="32"/>
      <c r="Y1788" s="32"/>
      <c r="Z1788" s="32"/>
      <c r="AA1788" s="32"/>
      <c r="AC1788" s="38">
        <f>ABS(M1788-J1788)</f>
        <v>5</v>
      </c>
      <c r="AD1788" s="40"/>
      <c r="AE1788" s="37">
        <v>5</v>
      </c>
      <c r="AF1788" s="37">
        <v>19</v>
      </c>
      <c r="AG1788" s="32"/>
      <c r="AH1788" s="32"/>
      <c r="AI1788" s="32"/>
      <c r="AJ1788" s="37">
        <f>I1788-H1788</f>
        <v>2</v>
      </c>
    </row>
    <row r="1789" spans="1:38" x14ac:dyDescent="0.35">
      <c r="A1789" s="32">
        <v>601</v>
      </c>
      <c r="B1789" s="32" t="s">
        <v>646</v>
      </c>
      <c r="C1789" s="32" t="s">
        <v>49</v>
      </c>
      <c r="D1789" s="32" t="s">
        <v>2496</v>
      </c>
      <c r="E1789" s="32" t="s">
        <v>2526</v>
      </c>
      <c r="F1789" s="32" t="str">
        <f t="shared" si="60"/>
        <v>Finance-Billing Officer</v>
      </c>
      <c r="G1789" s="32" t="s">
        <v>41</v>
      </c>
      <c r="H1789" s="36">
        <v>44569.309340277781</v>
      </c>
      <c r="I1789" s="36">
        <v>44572.309340277781</v>
      </c>
      <c r="J1789" s="36">
        <f>I1789+AE1789</f>
        <v>44576.309340277781</v>
      </c>
      <c r="K1789" s="36">
        <f>J1789+AF1789</f>
        <v>44590.309340277781</v>
      </c>
      <c r="L1789" s="38" t="s">
        <v>47</v>
      </c>
      <c r="M1789" s="39"/>
      <c r="N1789" s="32"/>
      <c r="O1789" s="32"/>
      <c r="P1789" s="36"/>
      <c r="Q1789" s="32"/>
      <c r="R1789" s="32"/>
      <c r="S1789" s="32"/>
      <c r="T1789" s="36"/>
      <c r="U1789" s="32"/>
      <c r="V1789" s="32">
        <v>0</v>
      </c>
      <c r="W1789" s="32"/>
      <c r="X1789" s="32"/>
      <c r="Y1789" s="32"/>
      <c r="Z1789" s="32"/>
      <c r="AA1789" s="32"/>
      <c r="AC1789" s="38"/>
      <c r="AD1789" s="40"/>
      <c r="AE1789" s="37">
        <v>4</v>
      </c>
      <c r="AF1789" s="37">
        <v>14</v>
      </c>
      <c r="AG1789" s="32"/>
      <c r="AH1789" s="32"/>
      <c r="AI1789" s="32"/>
      <c r="AJ1789" s="37">
        <f>I1789-H1789</f>
        <v>3</v>
      </c>
    </row>
    <row r="1790" spans="1:38" x14ac:dyDescent="0.35">
      <c r="A1790" s="32">
        <v>599</v>
      </c>
      <c r="B1790" s="32" t="s">
        <v>644</v>
      </c>
      <c r="C1790" s="32" t="s">
        <v>49</v>
      </c>
      <c r="D1790" s="32" t="s">
        <v>2496</v>
      </c>
      <c r="E1790" s="32" t="s">
        <v>2526</v>
      </c>
      <c r="F1790" s="32" t="str">
        <f t="shared" si="60"/>
        <v>Finance-Billing Officer</v>
      </c>
      <c r="G1790" s="32" t="s">
        <v>41</v>
      </c>
      <c r="H1790" s="36">
        <v>44881.821550925924</v>
      </c>
      <c r="I1790" s="36">
        <v>44883.821550925924</v>
      </c>
      <c r="J1790" s="36">
        <f>I1790+AE1790</f>
        <v>44886.821550925924</v>
      </c>
      <c r="K1790" s="36">
        <f>J1790+AF1790</f>
        <v>44891.821550925924</v>
      </c>
      <c r="L1790" s="38" t="s">
        <v>46</v>
      </c>
      <c r="M1790" s="39">
        <v>44899.821550925924</v>
      </c>
      <c r="N1790" s="32" t="s">
        <v>48</v>
      </c>
      <c r="O1790" s="32" t="s">
        <v>26</v>
      </c>
      <c r="P1790" s="36"/>
      <c r="Q1790" s="32"/>
      <c r="R1790" s="32"/>
      <c r="S1790" s="32"/>
      <c r="T1790" s="36"/>
      <c r="U1790" s="32"/>
      <c r="V1790" s="32">
        <v>0</v>
      </c>
      <c r="W1790" s="32"/>
      <c r="X1790" s="32"/>
      <c r="Y1790" s="32"/>
      <c r="Z1790" s="32"/>
      <c r="AA1790" s="32" t="s">
        <v>30</v>
      </c>
      <c r="AC1790" s="38">
        <f>ABS(M1790-J1790)</f>
        <v>13</v>
      </c>
      <c r="AD1790" s="40"/>
      <c r="AE1790" s="37">
        <v>3</v>
      </c>
      <c r="AF1790" s="37">
        <v>5</v>
      </c>
      <c r="AG1790" s="32"/>
      <c r="AH1790" s="32"/>
      <c r="AI1790" s="32"/>
      <c r="AJ1790" s="37">
        <f>I1790-H1790</f>
        <v>2</v>
      </c>
    </row>
    <row r="1791" spans="1:38" x14ac:dyDescent="0.35">
      <c r="A1791" s="32">
        <v>460</v>
      </c>
      <c r="B1791" s="32" t="s">
        <v>516</v>
      </c>
      <c r="C1791" s="32" t="s">
        <v>49</v>
      </c>
      <c r="D1791" s="32" t="s">
        <v>2496</v>
      </c>
      <c r="E1791" s="32" t="s">
        <v>2526</v>
      </c>
      <c r="F1791" s="32" t="str">
        <f t="shared" si="60"/>
        <v>Finance-Billing Officer</v>
      </c>
      <c r="G1791" s="32" t="s">
        <v>41</v>
      </c>
      <c r="H1791" s="36">
        <v>44970.571030092593</v>
      </c>
      <c r="I1791" s="36">
        <v>44973.571030092593</v>
      </c>
      <c r="J1791" s="36">
        <f>I1791+AE1791</f>
        <v>44979.571030092593</v>
      </c>
      <c r="K1791" s="36">
        <f>J1791+AF1791</f>
        <v>45004.571030092593</v>
      </c>
      <c r="L1791" s="38" t="s">
        <v>46</v>
      </c>
      <c r="M1791" s="39">
        <v>44984.571030092593</v>
      </c>
      <c r="N1791" s="32" t="s">
        <v>21</v>
      </c>
      <c r="O1791" s="32"/>
      <c r="P1791" s="36">
        <v>44989.571030092593</v>
      </c>
      <c r="Q1791" s="32" t="s">
        <v>21</v>
      </c>
      <c r="R1791" s="32"/>
      <c r="S1791" s="32"/>
      <c r="T1791" s="36">
        <v>44986.571030092593</v>
      </c>
      <c r="U1791" s="32"/>
      <c r="V1791" s="32">
        <v>0</v>
      </c>
      <c r="W1791" s="32"/>
      <c r="X1791" s="32"/>
      <c r="Y1791" s="32"/>
      <c r="Z1791" s="32"/>
      <c r="AA1791" s="32"/>
      <c r="AC1791" s="38">
        <f>ABS(M1791-J1791)</f>
        <v>5</v>
      </c>
      <c r="AD1791" s="40"/>
      <c r="AE1791" s="37">
        <v>6</v>
      </c>
      <c r="AF1791" s="37">
        <v>25</v>
      </c>
      <c r="AG1791" s="32"/>
      <c r="AH1791" s="32"/>
      <c r="AI1791" s="32"/>
      <c r="AJ1791" s="37">
        <f>I1791-H1791</f>
        <v>3</v>
      </c>
    </row>
    <row r="1792" spans="1:38" x14ac:dyDescent="0.35">
      <c r="A1792" s="32">
        <v>454</v>
      </c>
      <c r="B1792" s="32" t="s">
        <v>510</v>
      </c>
      <c r="C1792" s="32" t="s">
        <v>49</v>
      </c>
      <c r="D1792" s="32" t="s">
        <v>2496</v>
      </c>
      <c r="E1792" s="32" t="s">
        <v>2526</v>
      </c>
      <c r="F1792" s="32" t="str">
        <f t="shared" si="60"/>
        <v>Finance-Billing Officer</v>
      </c>
      <c r="G1792" s="32" t="s">
        <v>41</v>
      </c>
      <c r="H1792" s="36">
        <v>44971.571030092593</v>
      </c>
      <c r="I1792" s="36">
        <v>44974.571030092593</v>
      </c>
      <c r="J1792" s="36">
        <f>I1792+AE1792</f>
        <v>44979.571030092593</v>
      </c>
      <c r="K1792" s="36">
        <f>J1792+AF1792</f>
        <v>45002.571030092593</v>
      </c>
      <c r="L1792" s="38" t="s">
        <v>46</v>
      </c>
      <c r="M1792" s="39">
        <v>44994.571030092593</v>
      </c>
      <c r="N1792" s="32" t="s">
        <v>48</v>
      </c>
      <c r="O1792" s="32" t="s">
        <v>28</v>
      </c>
      <c r="P1792" s="36"/>
      <c r="Q1792" s="32"/>
      <c r="R1792" s="32"/>
      <c r="S1792" s="32"/>
      <c r="T1792" s="36"/>
      <c r="U1792" s="32"/>
      <c r="V1792" s="32">
        <v>0</v>
      </c>
      <c r="W1792" s="32"/>
      <c r="X1792" s="32"/>
      <c r="Y1792" s="32"/>
      <c r="Z1792" s="32"/>
      <c r="AA1792" s="32" t="s">
        <v>31</v>
      </c>
      <c r="AC1792" s="38">
        <f>ABS(M1792-J1792)</f>
        <v>15</v>
      </c>
      <c r="AD1792" s="40"/>
      <c r="AE1792" s="37">
        <v>5</v>
      </c>
      <c r="AF1792" s="37">
        <v>23</v>
      </c>
      <c r="AG1792" s="32"/>
      <c r="AH1792" s="32"/>
      <c r="AI1792" s="32"/>
      <c r="AJ1792" s="37">
        <f>I1792-H1792</f>
        <v>3</v>
      </c>
    </row>
    <row r="1793" spans="1:38" x14ac:dyDescent="0.35">
      <c r="A1793" s="32">
        <v>453</v>
      </c>
      <c r="B1793" s="32" t="s">
        <v>509</v>
      </c>
      <c r="C1793" s="32" t="s">
        <v>49</v>
      </c>
      <c r="D1793" s="32" t="s">
        <v>2496</v>
      </c>
      <c r="E1793" s="32" t="s">
        <v>2526</v>
      </c>
      <c r="F1793" s="32" t="str">
        <f t="shared" si="60"/>
        <v>Finance-Billing Officer</v>
      </c>
      <c r="G1793" s="32" t="s">
        <v>41</v>
      </c>
      <c r="H1793" s="36">
        <v>44969.571030092593</v>
      </c>
      <c r="I1793" s="36">
        <v>44973.571030092593</v>
      </c>
      <c r="J1793" s="36">
        <f>I1793+AE1793</f>
        <v>44979.571030092593</v>
      </c>
      <c r="K1793" s="36">
        <f>J1793+AF1793</f>
        <v>45005.571030092593</v>
      </c>
      <c r="L1793" s="38" t="s">
        <v>46</v>
      </c>
      <c r="M1793" s="39">
        <v>44983.571030092593</v>
      </c>
      <c r="N1793" s="32" t="s">
        <v>48</v>
      </c>
      <c r="O1793" s="32" t="s">
        <v>26</v>
      </c>
      <c r="P1793" s="36"/>
      <c r="Q1793" s="32"/>
      <c r="R1793" s="32"/>
      <c r="S1793" s="32"/>
      <c r="T1793" s="36"/>
      <c r="U1793" s="32"/>
      <c r="V1793" s="32">
        <v>0</v>
      </c>
      <c r="W1793" s="32"/>
      <c r="X1793" s="32"/>
      <c r="Y1793" s="32"/>
      <c r="Z1793" s="32"/>
      <c r="AA1793" s="32" t="s">
        <v>31</v>
      </c>
      <c r="AC1793" s="38">
        <f>ABS(M1793-J1793)</f>
        <v>4</v>
      </c>
      <c r="AD1793" s="40"/>
      <c r="AE1793" s="37">
        <v>6</v>
      </c>
      <c r="AF1793" s="37">
        <v>26</v>
      </c>
      <c r="AG1793" s="32"/>
      <c r="AH1793" s="32"/>
      <c r="AI1793" s="32"/>
      <c r="AJ1793" s="37">
        <f>I1793-H1793</f>
        <v>4</v>
      </c>
    </row>
    <row r="1794" spans="1:38" x14ac:dyDescent="0.35">
      <c r="A1794" s="32">
        <v>394</v>
      </c>
      <c r="B1794" s="32" t="s">
        <v>450</v>
      </c>
      <c r="C1794" s="32" t="s">
        <v>49</v>
      </c>
      <c r="D1794" s="32" t="s">
        <v>2496</v>
      </c>
      <c r="E1794" s="32" t="s">
        <v>2526</v>
      </c>
      <c r="F1794" s="32" t="str">
        <f t="shared" si="60"/>
        <v>Finance-Billing Officer</v>
      </c>
      <c r="G1794" s="32" t="s">
        <v>41</v>
      </c>
      <c r="H1794" s="36">
        <v>44973.686574074076</v>
      </c>
      <c r="I1794" s="36">
        <v>44976.686574074076</v>
      </c>
      <c r="J1794" s="36">
        <f>I1794+AE1794</f>
        <v>44977.686574074076</v>
      </c>
      <c r="K1794" s="36">
        <f>J1794+AF1794</f>
        <v>44987.686574074076</v>
      </c>
      <c r="L1794" s="38" t="s">
        <v>46</v>
      </c>
      <c r="M1794" s="39">
        <v>44984.686574074076</v>
      </c>
      <c r="N1794" s="32" t="s">
        <v>21</v>
      </c>
      <c r="O1794" s="32"/>
      <c r="P1794" s="36">
        <v>44986.686574074076</v>
      </c>
      <c r="Q1794" s="32" t="s">
        <v>21</v>
      </c>
      <c r="R1794" s="32"/>
      <c r="S1794" s="32"/>
      <c r="T1794" s="36">
        <v>44985.686574074076</v>
      </c>
      <c r="U1794" s="32"/>
      <c r="V1794" s="32">
        <v>0</v>
      </c>
      <c r="W1794" s="32"/>
      <c r="X1794" s="32"/>
      <c r="Y1794" s="32"/>
      <c r="Z1794" s="32"/>
      <c r="AA1794" s="32"/>
      <c r="AC1794" s="38">
        <f>ABS(M1794-J1794)</f>
        <v>7</v>
      </c>
      <c r="AD1794" s="40"/>
      <c r="AE1794" s="37">
        <v>1</v>
      </c>
      <c r="AF1794" s="37">
        <v>10</v>
      </c>
      <c r="AG1794" s="32"/>
      <c r="AH1794" s="32"/>
      <c r="AI1794" s="32"/>
      <c r="AJ1794" s="37">
        <f>I1794-H1794</f>
        <v>3</v>
      </c>
    </row>
    <row r="1795" spans="1:38" x14ac:dyDescent="0.35">
      <c r="A1795" s="32">
        <v>350</v>
      </c>
      <c r="B1795" s="32" t="s">
        <v>406</v>
      </c>
      <c r="C1795" s="32" t="s">
        <v>49</v>
      </c>
      <c r="D1795" s="32" t="s">
        <v>2496</v>
      </c>
      <c r="E1795" s="32" t="s">
        <v>2526</v>
      </c>
      <c r="F1795" s="32" t="str">
        <f t="shared" ref="F1795:F1858" si="61">_xlfn.CONCAT(C1795,"-",E1795)</f>
        <v>Finance-Billing Officer</v>
      </c>
      <c r="G1795" s="32" t="s">
        <v>41</v>
      </c>
      <c r="H1795" s="36">
        <v>44683.644375000003</v>
      </c>
      <c r="I1795" s="36">
        <v>44684.644375000003</v>
      </c>
      <c r="J1795" s="36">
        <f>I1795+AE1795</f>
        <v>44690.644375000003</v>
      </c>
      <c r="K1795" s="36">
        <f>J1795+AF1795</f>
        <v>44716.644375000003</v>
      </c>
      <c r="L1795" s="38" t="s">
        <v>47</v>
      </c>
      <c r="M1795" s="39"/>
      <c r="N1795" s="32"/>
      <c r="O1795" s="32"/>
      <c r="P1795" s="36"/>
      <c r="Q1795" s="32"/>
      <c r="R1795" s="32"/>
      <c r="S1795" s="32"/>
      <c r="T1795" s="36"/>
      <c r="U1795" s="32"/>
      <c r="V1795" s="32">
        <v>0</v>
      </c>
      <c r="W1795" s="32"/>
      <c r="X1795" s="32"/>
      <c r="Y1795" s="32"/>
      <c r="Z1795" s="32"/>
      <c r="AA1795" s="32"/>
      <c r="AC1795" s="38"/>
      <c r="AD1795" s="40"/>
      <c r="AE1795" s="37">
        <v>6</v>
      </c>
      <c r="AF1795" s="37">
        <v>26</v>
      </c>
      <c r="AG1795" s="32"/>
      <c r="AH1795" s="32"/>
      <c r="AI1795" s="32"/>
      <c r="AJ1795" s="37">
        <f>I1795-H1795</f>
        <v>1</v>
      </c>
    </row>
    <row r="1796" spans="1:38" x14ac:dyDescent="0.35">
      <c r="A1796" s="32">
        <v>290</v>
      </c>
      <c r="B1796" s="32" t="s">
        <v>346</v>
      </c>
      <c r="C1796" s="32" t="s">
        <v>49</v>
      </c>
      <c r="D1796" s="32" t="s">
        <v>2496</v>
      </c>
      <c r="E1796" s="32" t="s">
        <v>2526</v>
      </c>
      <c r="F1796" s="32" t="str">
        <f t="shared" si="61"/>
        <v>Finance-Billing Officer</v>
      </c>
      <c r="G1796" s="32" t="s">
        <v>41</v>
      </c>
      <c r="H1796" s="36">
        <v>44700.67763888889</v>
      </c>
      <c r="I1796" s="36">
        <v>44704.67763888889</v>
      </c>
      <c r="J1796" s="36">
        <f>I1796+AE1796</f>
        <v>44706.67763888889</v>
      </c>
      <c r="K1796" s="36">
        <f>J1796+AF1796</f>
        <v>44721.67763888889</v>
      </c>
      <c r="L1796" s="38" t="s">
        <v>46</v>
      </c>
      <c r="M1796" s="39">
        <v>44715.67763888889</v>
      </c>
      <c r="N1796" s="32" t="s">
        <v>21</v>
      </c>
      <c r="O1796" s="32"/>
      <c r="P1796" s="36">
        <v>44722.67763888889</v>
      </c>
      <c r="Q1796" s="32" t="s">
        <v>21</v>
      </c>
      <c r="R1796" s="32"/>
      <c r="S1796" s="32"/>
      <c r="T1796" s="36">
        <v>44718.67763888889</v>
      </c>
      <c r="U1796" s="32"/>
      <c r="V1796" s="32">
        <v>0</v>
      </c>
      <c r="W1796" s="32"/>
      <c r="X1796" s="32"/>
      <c r="Y1796" s="32"/>
      <c r="Z1796" s="32"/>
      <c r="AA1796" s="32"/>
      <c r="AC1796" s="38">
        <f>ABS(M1796-J1796)</f>
        <v>9</v>
      </c>
      <c r="AD1796" s="40"/>
      <c r="AE1796" s="37">
        <v>2</v>
      </c>
      <c r="AF1796" s="37">
        <v>15</v>
      </c>
      <c r="AG1796" s="32"/>
      <c r="AH1796" s="32"/>
      <c r="AI1796" s="32"/>
      <c r="AJ1796" s="37">
        <f>I1796-H1796</f>
        <v>4</v>
      </c>
    </row>
    <row r="1797" spans="1:38" x14ac:dyDescent="0.35">
      <c r="A1797" s="32">
        <v>288</v>
      </c>
      <c r="B1797" s="32" t="s">
        <v>344</v>
      </c>
      <c r="C1797" s="32" t="s">
        <v>49</v>
      </c>
      <c r="D1797" s="32" t="s">
        <v>2496</v>
      </c>
      <c r="E1797" s="32" t="s">
        <v>2526</v>
      </c>
      <c r="F1797" s="32" t="str">
        <f t="shared" si="61"/>
        <v>Finance-Billing Officer</v>
      </c>
      <c r="G1797" s="32" t="s">
        <v>41</v>
      </c>
      <c r="H1797" s="36">
        <v>44700.67763888889</v>
      </c>
      <c r="I1797" s="36">
        <v>44701.67763888889</v>
      </c>
      <c r="J1797" s="36">
        <f>I1797+AE1797</f>
        <v>44706.67763888889</v>
      </c>
      <c r="K1797" s="36">
        <f>J1797+AF1797</f>
        <v>44719.67763888889</v>
      </c>
      <c r="L1797" s="38" t="s">
        <v>46</v>
      </c>
      <c r="M1797" s="39">
        <v>44709.67763888889</v>
      </c>
      <c r="N1797" s="32" t="s">
        <v>21</v>
      </c>
      <c r="O1797" s="32"/>
      <c r="P1797" s="36">
        <v>44712.67763888889</v>
      </c>
      <c r="Q1797" s="32" t="s">
        <v>21</v>
      </c>
      <c r="R1797" s="32"/>
      <c r="S1797" s="32"/>
      <c r="T1797" s="36">
        <v>44710.67763888889</v>
      </c>
      <c r="U1797" s="32"/>
      <c r="V1797" s="32">
        <v>0</v>
      </c>
      <c r="W1797" s="32"/>
      <c r="X1797" s="32"/>
      <c r="Y1797" s="32"/>
      <c r="Z1797" s="32"/>
      <c r="AA1797" s="32"/>
      <c r="AC1797" s="38">
        <f>ABS(M1797-J1797)</f>
        <v>3</v>
      </c>
      <c r="AD1797" s="40"/>
      <c r="AE1797" s="37">
        <v>5</v>
      </c>
      <c r="AF1797" s="37">
        <v>13</v>
      </c>
      <c r="AG1797" s="32"/>
      <c r="AH1797" s="32"/>
      <c r="AI1797" s="32"/>
      <c r="AJ1797" s="37">
        <f>I1797-H1797</f>
        <v>1</v>
      </c>
    </row>
    <row r="1798" spans="1:38" x14ac:dyDescent="0.35">
      <c r="A1798" s="32">
        <v>208</v>
      </c>
      <c r="B1798" s="32" t="s">
        <v>264</v>
      </c>
      <c r="C1798" s="32" t="s">
        <v>49</v>
      </c>
      <c r="D1798" s="32" t="s">
        <v>2496</v>
      </c>
      <c r="E1798" s="32" t="s">
        <v>2526</v>
      </c>
      <c r="F1798" s="32" t="str">
        <f t="shared" si="61"/>
        <v>Finance-Billing Officer</v>
      </c>
      <c r="G1798" s="32" t="s">
        <v>41</v>
      </c>
      <c r="H1798" s="36">
        <v>44751.342893518522</v>
      </c>
      <c r="I1798" s="36">
        <v>44752.342893518522</v>
      </c>
      <c r="J1798" s="36">
        <f>I1798+AE1798</f>
        <v>44754.342893518522</v>
      </c>
      <c r="K1798" s="36">
        <f>J1798+AF1798</f>
        <v>44783.342893518522</v>
      </c>
      <c r="L1798" s="38" t="s">
        <v>47</v>
      </c>
      <c r="M1798" s="39"/>
      <c r="N1798" s="32"/>
      <c r="O1798" s="32"/>
      <c r="P1798" s="36"/>
      <c r="Q1798" s="32"/>
      <c r="R1798" s="32"/>
      <c r="S1798" s="32"/>
      <c r="T1798" s="36"/>
      <c r="U1798" s="32"/>
      <c r="V1798" s="32">
        <v>0</v>
      </c>
      <c r="W1798" s="32"/>
      <c r="X1798" s="32"/>
      <c r="Y1798" s="32"/>
      <c r="Z1798" s="32"/>
      <c r="AA1798" s="32"/>
      <c r="AC1798" s="38"/>
      <c r="AD1798" s="40"/>
      <c r="AE1798" s="37">
        <v>2</v>
      </c>
      <c r="AF1798" s="37">
        <v>29</v>
      </c>
      <c r="AG1798" s="32"/>
      <c r="AH1798" s="32"/>
      <c r="AI1798" s="32"/>
      <c r="AJ1798" s="37">
        <f>I1798-H1798</f>
        <v>1</v>
      </c>
    </row>
    <row r="1799" spans="1:38" x14ac:dyDescent="0.35">
      <c r="A1799" s="32">
        <v>206</v>
      </c>
      <c r="B1799" s="32" t="s">
        <v>262</v>
      </c>
      <c r="C1799" s="32" t="s">
        <v>49</v>
      </c>
      <c r="D1799" s="32" t="s">
        <v>2496</v>
      </c>
      <c r="E1799" s="32" t="s">
        <v>2526</v>
      </c>
      <c r="F1799" s="32" t="str">
        <f t="shared" si="61"/>
        <v>Finance-Billing Officer</v>
      </c>
      <c r="G1799" s="32" t="s">
        <v>41</v>
      </c>
      <c r="H1799" s="36">
        <v>44747.342893518522</v>
      </c>
      <c r="I1799" s="36">
        <v>44748.342893518522</v>
      </c>
      <c r="J1799" s="36">
        <f>I1799+AE1799</f>
        <v>44754.342893518522</v>
      </c>
      <c r="K1799" s="36">
        <f>J1799+AF1799</f>
        <v>44761.342893518522</v>
      </c>
      <c r="L1799" s="38" t="s">
        <v>46</v>
      </c>
      <c r="M1799" s="39">
        <v>44760.342893518522</v>
      </c>
      <c r="N1799" s="32" t="s">
        <v>48</v>
      </c>
      <c r="O1799" s="32" t="s">
        <v>25</v>
      </c>
      <c r="P1799" s="36"/>
      <c r="Q1799" s="32"/>
      <c r="R1799" s="32"/>
      <c r="S1799" s="32"/>
      <c r="T1799" s="36">
        <v>44763.342893518522</v>
      </c>
      <c r="U1799" s="32"/>
      <c r="V1799" s="32">
        <v>0</v>
      </c>
      <c r="W1799" s="32"/>
      <c r="X1799" s="32"/>
      <c r="Y1799" s="32"/>
      <c r="Z1799" s="32"/>
      <c r="AA1799" s="32" t="s">
        <v>30</v>
      </c>
      <c r="AC1799" s="38">
        <f>ABS(M1799-J1799)</f>
        <v>6</v>
      </c>
      <c r="AD1799" s="40"/>
      <c r="AE1799" s="37">
        <v>6</v>
      </c>
      <c r="AF1799" s="37">
        <v>7</v>
      </c>
      <c r="AG1799" s="32"/>
      <c r="AH1799" s="32"/>
      <c r="AI1799" s="32"/>
      <c r="AJ1799" s="37">
        <f>I1799-H1799</f>
        <v>1</v>
      </c>
    </row>
    <row r="1800" spans="1:38" x14ac:dyDescent="0.35">
      <c r="A1800" s="32">
        <v>205</v>
      </c>
      <c r="B1800" s="32" t="s">
        <v>261</v>
      </c>
      <c r="C1800" s="32" t="s">
        <v>49</v>
      </c>
      <c r="D1800" s="32" t="s">
        <v>2496</v>
      </c>
      <c r="E1800" s="32" t="s">
        <v>2526</v>
      </c>
      <c r="F1800" s="32" t="str">
        <f t="shared" si="61"/>
        <v>Finance-Billing Officer</v>
      </c>
      <c r="G1800" s="32" t="s">
        <v>41</v>
      </c>
      <c r="H1800" s="36">
        <v>44750.342893518522</v>
      </c>
      <c r="I1800" s="36">
        <v>44751.342893518522</v>
      </c>
      <c r="J1800" s="36">
        <f>I1800+AE1800</f>
        <v>44754.342893518522</v>
      </c>
      <c r="K1800" s="36">
        <f>J1800+AF1800</f>
        <v>44780.342893518522</v>
      </c>
      <c r="L1800" s="38" t="s">
        <v>46</v>
      </c>
      <c r="M1800" s="39">
        <v>44758.342893518522</v>
      </c>
      <c r="N1800" s="32" t="s">
        <v>48</v>
      </c>
      <c r="O1800" s="32" t="s">
        <v>27</v>
      </c>
      <c r="P1800" s="36"/>
      <c r="Q1800" s="32"/>
      <c r="R1800" s="32"/>
      <c r="S1800" s="32"/>
      <c r="T1800" s="36">
        <v>44762.342893518522</v>
      </c>
      <c r="U1800" s="32"/>
      <c r="V1800" s="32">
        <v>0</v>
      </c>
      <c r="W1800" s="32"/>
      <c r="X1800" s="32"/>
      <c r="Y1800" s="32"/>
      <c r="Z1800" s="32"/>
      <c r="AA1800" s="32" t="s">
        <v>31</v>
      </c>
      <c r="AC1800" s="38">
        <f>ABS(M1800-J1800)</f>
        <v>4</v>
      </c>
      <c r="AD1800" s="40"/>
      <c r="AE1800" s="37">
        <v>3</v>
      </c>
      <c r="AF1800" s="37">
        <v>26</v>
      </c>
      <c r="AG1800" s="32"/>
      <c r="AH1800" s="32"/>
      <c r="AI1800" s="32"/>
      <c r="AJ1800" s="37">
        <f>I1800-H1800</f>
        <v>1</v>
      </c>
    </row>
    <row r="1801" spans="1:38" x14ac:dyDescent="0.35">
      <c r="A1801" s="32">
        <v>180</v>
      </c>
      <c r="B1801" s="32" t="s">
        <v>236</v>
      </c>
      <c r="C1801" s="32" t="s">
        <v>49</v>
      </c>
      <c r="D1801" s="32" t="s">
        <v>2496</v>
      </c>
      <c r="E1801" s="32" t="s">
        <v>2526</v>
      </c>
      <c r="F1801" s="32" t="str">
        <f t="shared" si="61"/>
        <v>Finance-Billing Officer</v>
      </c>
      <c r="G1801" s="32" t="s">
        <v>41</v>
      </c>
      <c r="H1801" s="36">
        <v>45088.370925925927</v>
      </c>
      <c r="I1801" s="36">
        <v>45091.370925925927</v>
      </c>
      <c r="J1801" s="36">
        <f>I1801+AE1801</f>
        <v>45097.370925925927</v>
      </c>
      <c r="K1801" s="36">
        <f>J1801+AF1801</f>
        <v>45107.370925925927</v>
      </c>
      <c r="L1801" s="38" t="s">
        <v>46</v>
      </c>
      <c r="M1801" s="39">
        <v>45106.370925925927</v>
      </c>
      <c r="N1801" s="32" t="s">
        <v>48</v>
      </c>
      <c r="O1801" s="32" t="s">
        <v>25</v>
      </c>
      <c r="P1801" s="36"/>
      <c r="Q1801" s="32"/>
      <c r="R1801" s="32"/>
      <c r="S1801" s="32"/>
      <c r="T1801" s="36">
        <v>45107.370925925927</v>
      </c>
      <c r="U1801" s="32"/>
      <c r="V1801" s="32">
        <v>0</v>
      </c>
      <c r="W1801" s="32"/>
      <c r="X1801" s="32"/>
      <c r="Y1801" s="32"/>
      <c r="Z1801" s="32"/>
      <c r="AA1801" s="32" t="s">
        <v>30</v>
      </c>
      <c r="AC1801" s="38">
        <f>ABS(M1801-J1801)</f>
        <v>9</v>
      </c>
      <c r="AD1801" s="40"/>
      <c r="AE1801" s="37">
        <v>6</v>
      </c>
      <c r="AF1801" s="37">
        <v>10</v>
      </c>
      <c r="AG1801" s="32"/>
      <c r="AH1801" s="32"/>
      <c r="AI1801" s="32"/>
      <c r="AJ1801" s="37">
        <f>I1801-H1801</f>
        <v>3</v>
      </c>
    </row>
    <row r="1802" spans="1:38" x14ac:dyDescent="0.35">
      <c r="A1802" s="32">
        <v>108</v>
      </c>
      <c r="B1802" s="32" t="s">
        <v>164</v>
      </c>
      <c r="C1802" s="32" t="s">
        <v>49</v>
      </c>
      <c r="D1802" s="32" t="s">
        <v>2496</v>
      </c>
      <c r="E1802" s="32" t="s">
        <v>2526</v>
      </c>
      <c r="F1802" s="32" t="str">
        <f t="shared" si="61"/>
        <v>Finance-Billing Officer</v>
      </c>
      <c r="G1802" s="32" t="s">
        <v>41</v>
      </c>
      <c r="H1802" s="36">
        <v>45015.880046296297</v>
      </c>
      <c r="I1802" s="36">
        <v>45016.880046296297</v>
      </c>
      <c r="J1802" s="36">
        <f>I1802+AE1802</f>
        <v>45019.880046296297</v>
      </c>
      <c r="K1802" s="36">
        <f>J1802+AF1802</f>
        <v>45048.880046296297</v>
      </c>
      <c r="L1802" s="38" t="s">
        <v>47</v>
      </c>
      <c r="M1802" s="39"/>
      <c r="N1802" s="32"/>
      <c r="O1802" s="32"/>
      <c r="P1802" s="36"/>
      <c r="Q1802" s="32"/>
      <c r="R1802" s="32"/>
      <c r="S1802" s="32"/>
      <c r="T1802" s="36"/>
      <c r="U1802" s="32"/>
      <c r="V1802" s="32">
        <v>0</v>
      </c>
      <c r="W1802" s="32"/>
      <c r="X1802" s="32"/>
      <c r="Y1802" s="32"/>
      <c r="Z1802" s="32"/>
      <c r="AA1802" s="32"/>
      <c r="AC1802" s="38"/>
      <c r="AD1802" s="40"/>
      <c r="AE1802" s="37">
        <v>3</v>
      </c>
      <c r="AF1802" s="37">
        <v>29</v>
      </c>
      <c r="AG1802" s="32"/>
      <c r="AH1802" s="32"/>
      <c r="AI1802" s="32"/>
      <c r="AJ1802" s="37">
        <f>I1802-H1802</f>
        <v>1</v>
      </c>
    </row>
    <row r="1803" spans="1:38" x14ac:dyDescent="0.35">
      <c r="A1803" s="32">
        <v>78</v>
      </c>
      <c r="B1803" s="32" t="s">
        <v>134</v>
      </c>
      <c r="C1803" s="32" t="s">
        <v>49</v>
      </c>
      <c r="D1803" s="32" t="s">
        <v>2496</v>
      </c>
      <c r="E1803" s="32" t="s">
        <v>2526</v>
      </c>
      <c r="F1803" s="32" t="str">
        <f t="shared" si="61"/>
        <v>Finance-Billing Officer</v>
      </c>
      <c r="G1803" s="32" t="s">
        <v>41</v>
      </c>
      <c r="H1803" s="36">
        <v>44750.410798611112</v>
      </c>
      <c r="I1803" s="36">
        <v>44752.410798611112</v>
      </c>
      <c r="J1803" s="36">
        <f>I1803+AE1803</f>
        <v>44754.410798611112</v>
      </c>
      <c r="K1803" s="36">
        <f>J1803+AF1803</f>
        <v>44778.410798611112</v>
      </c>
      <c r="L1803" s="38" t="s">
        <v>46</v>
      </c>
      <c r="M1803" s="39">
        <v>44758.410798611112</v>
      </c>
      <c r="N1803" s="32" t="s">
        <v>48</v>
      </c>
      <c r="O1803" s="32" t="s">
        <v>27</v>
      </c>
      <c r="P1803" s="36"/>
      <c r="Q1803" s="32"/>
      <c r="R1803" s="32"/>
      <c r="S1803" s="32"/>
      <c r="T1803" s="36">
        <v>44762.410798611112</v>
      </c>
      <c r="U1803" s="32"/>
      <c r="V1803" s="32">
        <v>0</v>
      </c>
      <c r="W1803" s="32"/>
      <c r="X1803" s="32"/>
      <c r="Y1803" s="32"/>
      <c r="Z1803" s="32"/>
      <c r="AA1803" s="32" t="s">
        <v>30</v>
      </c>
      <c r="AC1803" s="38">
        <f>ABS(M1803-J1803)</f>
        <v>4</v>
      </c>
      <c r="AD1803" s="40"/>
      <c r="AE1803" s="37">
        <v>2</v>
      </c>
      <c r="AF1803" s="37">
        <v>24</v>
      </c>
      <c r="AG1803" s="32"/>
      <c r="AH1803" s="32"/>
      <c r="AI1803" s="32"/>
      <c r="AJ1803" s="37">
        <f>I1803-H1803</f>
        <v>2</v>
      </c>
    </row>
    <row r="1804" spans="1:38" x14ac:dyDescent="0.35">
      <c r="A1804" s="32">
        <v>77</v>
      </c>
      <c r="B1804" s="32" t="s">
        <v>133</v>
      </c>
      <c r="C1804" s="32" t="s">
        <v>49</v>
      </c>
      <c r="D1804" s="32" t="s">
        <v>2496</v>
      </c>
      <c r="E1804" s="32" t="s">
        <v>2526</v>
      </c>
      <c r="F1804" s="32" t="str">
        <f t="shared" si="61"/>
        <v>Finance-Billing Officer</v>
      </c>
      <c r="G1804" s="32" t="s">
        <v>41</v>
      </c>
      <c r="H1804" s="36">
        <v>44750.410798611112</v>
      </c>
      <c r="I1804" s="36">
        <v>44752.410798611112</v>
      </c>
      <c r="J1804" s="36">
        <f>I1804+AE1804</f>
        <v>44754.410798611112</v>
      </c>
      <c r="K1804" s="36">
        <f>J1804+AF1804</f>
        <v>44777.410798611112</v>
      </c>
      <c r="L1804" s="38" t="s">
        <v>46</v>
      </c>
      <c r="M1804" s="39">
        <v>44764.410798611112</v>
      </c>
      <c r="N1804" s="32" t="s">
        <v>21</v>
      </c>
      <c r="O1804" s="32"/>
      <c r="P1804" s="36">
        <v>44772.410798611112</v>
      </c>
      <c r="Q1804" s="32" t="s">
        <v>21</v>
      </c>
      <c r="R1804" s="32"/>
      <c r="S1804" s="32"/>
      <c r="T1804" s="36">
        <v>44768.410798611112</v>
      </c>
      <c r="U1804" s="32"/>
      <c r="V1804" s="32">
        <v>0</v>
      </c>
      <c r="W1804" s="32"/>
      <c r="X1804" s="32"/>
      <c r="Y1804" s="32"/>
      <c r="Z1804" s="32"/>
      <c r="AA1804" s="32"/>
      <c r="AC1804" s="38">
        <f>ABS(M1804-J1804)</f>
        <v>10</v>
      </c>
      <c r="AD1804" s="40"/>
      <c r="AE1804" s="37">
        <v>2</v>
      </c>
      <c r="AF1804" s="37">
        <v>23</v>
      </c>
      <c r="AG1804" s="32"/>
      <c r="AH1804" s="32"/>
      <c r="AI1804" s="32"/>
      <c r="AJ1804" s="37">
        <f>I1804-H1804</f>
        <v>2</v>
      </c>
    </row>
    <row r="1805" spans="1:38" x14ac:dyDescent="0.35">
      <c r="A1805" s="32">
        <v>74</v>
      </c>
      <c r="B1805" s="32" t="s">
        <v>130</v>
      </c>
      <c r="C1805" s="32" t="s">
        <v>49</v>
      </c>
      <c r="D1805" s="32" t="s">
        <v>2496</v>
      </c>
      <c r="E1805" s="32" t="s">
        <v>2526</v>
      </c>
      <c r="F1805" s="32" t="str">
        <f t="shared" si="61"/>
        <v>Finance-Billing Officer</v>
      </c>
      <c r="G1805" s="32" t="s">
        <v>41</v>
      </c>
      <c r="H1805" s="36">
        <v>44745.410798611112</v>
      </c>
      <c r="I1805" s="36">
        <v>44749.410798611112</v>
      </c>
      <c r="J1805" s="36">
        <f>I1805+AE1805</f>
        <v>44754.410798611112</v>
      </c>
      <c r="K1805" s="36">
        <f>J1805+AF1805</f>
        <v>44773.410798611112</v>
      </c>
      <c r="L1805" s="38" t="s">
        <v>46</v>
      </c>
      <c r="M1805" s="39">
        <v>44770.410798611112</v>
      </c>
      <c r="N1805" s="32" t="s">
        <v>21</v>
      </c>
      <c r="O1805" s="32"/>
      <c r="P1805" s="36">
        <v>44777.410798611112</v>
      </c>
      <c r="Q1805" s="32" t="s">
        <v>21</v>
      </c>
      <c r="R1805" s="32"/>
      <c r="S1805" s="32"/>
      <c r="T1805" s="36">
        <v>44774.410798611112</v>
      </c>
      <c r="U1805" s="32"/>
      <c r="V1805" s="32">
        <v>0</v>
      </c>
      <c r="W1805" s="32"/>
      <c r="X1805" s="32"/>
      <c r="Y1805" s="32"/>
      <c r="Z1805" s="32"/>
      <c r="AA1805" s="32"/>
      <c r="AC1805" s="38">
        <f>ABS(M1805-J1805)</f>
        <v>16</v>
      </c>
      <c r="AD1805" s="40"/>
      <c r="AE1805" s="37">
        <v>5</v>
      </c>
      <c r="AF1805" s="37">
        <v>19</v>
      </c>
      <c r="AG1805" s="32"/>
      <c r="AH1805" s="32"/>
      <c r="AI1805" s="32"/>
      <c r="AJ1805" s="37">
        <f>I1805-H1805</f>
        <v>4</v>
      </c>
    </row>
    <row r="1806" spans="1:38" x14ac:dyDescent="0.35">
      <c r="A1806" s="32">
        <v>72</v>
      </c>
      <c r="B1806" s="32" t="s">
        <v>128</v>
      </c>
      <c r="C1806" s="32" t="s">
        <v>49</v>
      </c>
      <c r="D1806" s="32" t="s">
        <v>2496</v>
      </c>
      <c r="E1806" s="32" t="s">
        <v>2526</v>
      </c>
      <c r="F1806" s="32" t="str">
        <f t="shared" si="61"/>
        <v>Finance-Billing Officer</v>
      </c>
      <c r="G1806" s="32" t="s">
        <v>41</v>
      </c>
      <c r="H1806" s="36">
        <v>44750.410798611112</v>
      </c>
      <c r="I1806" s="36">
        <v>44753.410798611112</v>
      </c>
      <c r="J1806" s="36">
        <f>I1806+AE1806</f>
        <v>44754.410798611112</v>
      </c>
      <c r="K1806" s="36">
        <f>J1806+AF1806</f>
        <v>44759.410798611112</v>
      </c>
      <c r="L1806" s="38" t="s">
        <v>46</v>
      </c>
      <c r="M1806" s="39">
        <v>44756.410798611112</v>
      </c>
      <c r="N1806" s="32" t="s">
        <v>21</v>
      </c>
      <c r="O1806" s="32"/>
      <c r="P1806" s="36">
        <v>44761.410798611112</v>
      </c>
      <c r="Q1806" s="32" t="s">
        <v>21</v>
      </c>
      <c r="R1806" s="32"/>
      <c r="S1806" s="32"/>
      <c r="T1806" s="36">
        <v>44758.410798611112</v>
      </c>
      <c r="U1806" s="32"/>
      <c r="V1806" s="32">
        <v>0</v>
      </c>
      <c r="W1806" s="32"/>
      <c r="X1806" s="32"/>
      <c r="Y1806" s="32"/>
      <c r="Z1806" s="32"/>
      <c r="AA1806" s="32"/>
      <c r="AC1806" s="38">
        <f>ABS(M1806-J1806)</f>
        <v>2</v>
      </c>
      <c r="AD1806" s="40"/>
      <c r="AE1806" s="37">
        <v>1</v>
      </c>
      <c r="AF1806" s="37">
        <v>5</v>
      </c>
      <c r="AG1806" s="32"/>
      <c r="AH1806" s="32"/>
      <c r="AI1806" s="32"/>
      <c r="AJ1806" s="37">
        <f>I1806-H1806</f>
        <v>3</v>
      </c>
    </row>
    <row r="1807" spans="1:38" x14ac:dyDescent="0.35">
      <c r="A1807" s="32">
        <v>15</v>
      </c>
      <c r="B1807" s="32" t="s">
        <v>71</v>
      </c>
      <c r="C1807" s="32" t="s">
        <v>49</v>
      </c>
      <c r="D1807" s="32" t="s">
        <v>2496</v>
      </c>
      <c r="E1807" s="32" t="s">
        <v>2526</v>
      </c>
      <c r="F1807" s="32" t="str">
        <f t="shared" si="61"/>
        <v>Finance-Billing Officer</v>
      </c>
      <c r="G1807" s="32" t="s">
        <v>41</v>
      </c>
      <c r="H1807" s="36">
        <v>44637.901284722226</v>
      </c>
      <c r="I1807" s="36">
        <v>44638.901284722226</v>
      </c>
      <c r="J1807" s="36">
        <f>I1807+AE1807</f>
        <v>44642.901284722226</v>
      </c>
      <c r="K1807" s="36">
        <f>J1807+AF1807</f>
        <v>44649.901284722226</v>
      </c>
      <c r="L1807" s="38" t="s">
        <v>46</v>
      </c>
      <c r="M1807" s="39">
        <v>44644.901284722226</v>
      </c>
      <c r="N1807" s="32" t="s">
        <v>20</v>
      </c>
      <c r="O1807" s="32"/>
      <c r="P1807" s="36">
        <v>44646.901284722226</v>
      </c>
      <c r="Q1807" s="32" t="s">
        <v>20</v>
      </c>
      <c r="R1807" s="36">
        <v>44645.901284722226</v>
      </c>
      <c r="S1807" s="36">
        <v>44646.901284722226</v>
      </c>
      <c r="T1807" s="36">
        <v>44645.901284722226</v>
      </c>
      <c r="U1807" s="36">
        <v>44654.901284722226</v>
      </c>
      <c r="V1807" s="41">
        <v>1</v>
      </c>
      <c r="W1807" s="36">
        <v>44656.901284722226</v>
      </c>
      <c r="X1807" s="36">
        <v>44657.901284722226</v>
      </c>
      <c r="Y1807" s="36">
        <v>44658.901284722226</v>
      </c>
      <c r="Z1807" s="32"/>
      <c r="AA1807" s="32"/>
      <c r="AB1807" s="5">
        <v>44679.901284722226</v>
      </c>
      <c r="AC1807" s="38">
        <f>ABS(M1807-J1807)</f>
        <v>2</v>
      </c>
      <c r="AD1807" s="37">
        <f>U1807-H1807</f>
        <v>17</v>
      </c>
      <c r="AE1807" s="37">
        <v>4</v>
      </c>
      <c r="AF1807" s="37">
        <v>7</v>
      </c>
      <c r="AG1807" s="32">
        <v>178</v>
      </c>
      <c r="AH1807" s="41">
        <f>W1807-U1807</f>
        <v>2</v>
      </c>
      <c r="AI1807" s="42">
        <v>60</v>
      </c>
      <c r="AJ1807" s="37">
        <f>I1807-H1807</f>
        <v>1</v>
      </c>
      <c r="AK1807">
        <f>AB1807-U1807</f>
        <v>25</v>
      </c>
      <c r="AL1807" s="11">
        <f>Y1807-X1807</f>
        <v>1</v>
      </c>
    </row>
    <row r="1808" spans="1:38" x14ac:dyDescent="0.35">
      <c r="A1808" s="32">
        <v>2290</v>
      </c>
      <c r="B1808" s="32" t="s">
        <v>1095</v>
      </c>
      <c r="C1808" s="32" t="s">
        <v>49</v>
      </c>
      <c r="D1808" s="32" t="s">
        <v>2503</v>
      </c>
      <c r="E1808" s="32" t="s">
        <v>2542</v>
      </c>
      <c r="F1808" s="32" t="str">
        <f t="shared" si="61"/>
        <v>Finance-Associate Director</v>
      </c>
      <c r="G1808" s="32" t="s">
        <v>45</v>
      </c>
      <c r="H1808" s="36">
        <v>44762.489282407405</v>
      </c>
      <c r="I1808" s="36">
        <v>44766.489282407405</v>
      </c>
      <c r="J1808" s="36">
        <f>I1808+AE1808</f>
        <v>44769.489282407405</v>
      </c>
      <c r="K1808" s="36">
        <f>J1808+AF1808</f>
        <v>44793.489282407405</v>
      </c>
      <c r="L1808" s="38" t="s">
        <v>47</v>
      </c>
      <c r="M1808" s="39"/>
      <c r="N1808" s="32"/>
      <c r="O1808" s="32"/>
      <c r="P1808" s="36"/>
      <c r="Q1808" s="32"/>
      <c r="R1808" s="32"/>
      <c r="S1808" s="32"/>
      <c r="T1808" s="36"/>
      <c r="U1808" s="32"/>
      <c r="V1808" s="32">
        <v>0</v>
      </c>
      <c r="W1808" s="32"/>
      <c r="X1808" s="32"/>
      <c r="Y1808" s="32"/>
      <c r="Z1808" s="32"/>
      <c r="AA1808" s="32"/>
      <c r="AC1808" s="38"/>
      <c r="AD1808" s="40"/>
      <c r="AE1808" s="37">
        <v>3</v>
      </c>
      <c r="AF1808" s="37">
        <v>24</v>
      </c>
      <c r="AG1808" s="32"/>
      <c r="AH1808" s="32"/>
      <c r="AI1808" s="32"/>
      <c r="AJ1808" s="37">
        <f>I1808-H1808</f>
        <v>4</v>
      </c>
    </row>
    <row r="1809" spans="1:38" x14ac:dyDescent="0.35">
      <c r="A1809" s="32">
        <v>2028</v>
      </c>
      <c r="B1809" s="32" t="s">
        <v>1100</v>
      </c>
      <c r="C1809" s="32" t="s">
        <v>49</v>
      </c>
      <c r="D1809" s="32" t="s">
        <v>2503</v>
      </c>
      <c r="E1809" s="32" t="s">
        <v>2542</v>
      </c>
      <c r="F1809" s="32" t="str">
        <f t="shared" si="61"/>
        <v>Finance-Associate Director</v>
      </c>
      <c r="G1809" s="32" t="s">
        <v>45</v>
      </c>
      <c r="H1809" s="36">
        <v>44787.679872685185</v>
      </c>
      <c r="I1809" s="36">
        <v>44788.679872685185</v>
      </c>
      <c r="J1809" s="36">
        <f>I1809+AE1809</f>
        <v>44790.679872685185</v>
      </c>
      <c r="K1809" s="36">
        <f>J1809+AF1809</f>
        <v>44817.679872685185</v>
      </c>
      <c r="L1809" s="38" t="s">
        <v>47</v>
      </c>
      <c r="M1809" s="39"/>
      <c r="N1809" s="32"/>
      <c r="O1809" s="32"/>
      <c r="P1809" s="36"/>
      <c r="Q1809" s="32"/>
      <c r="R1809" s="32"/>
      <c r="S1809" s="32"/>
      <c r="T1809" s="36"/>
      <c r="U1809" s="32"/>
      <c r="V1809" s="32">
        <v>0</v>
      </c>
      <c r="W1809" s="32"/>
      <c r="X1809" s="32"/>
      <c r="Y1809" s="32"/>
      <c r="Z1809" s="32"/>
      <c r="AA1809" s="32"/>
      <c r="AC1809" s="38"/>
      <c r="AD1809" s="40"/>
      <c r="AE1809" s="37">
        <v>2</v>
      </c>
      <c r="AF1809" s="37">
        <v>27</v>
      </c>
      <c r="AG1809" s="32"/>
      <c r="AH1809" s="32"/>
      <c r="AI1809" s="32"/>
      <c r="AJ1809" s="37">
        <f>I1809-H1809</f>
        <v>1</v>
      </c>
    </row>
    <row r="1810" spans="1:38" x14ac:dyDescent="0.35">
      <c r="A1810" s="32">
        <v>1829</v>
      </c>
      <c r="B1810" s="32" t="s">
        <v>1101</v>
      </c>
      <c r="C1810" s="32" t="s">
        <v>49</v>
      </c>
      <c r="D1810" s="32" t="s">
        <v>2503</v>
      </c>
      <c r="E1810" s="32" t="s">
        <v>2542</v>
      </c>
      <c r="F1810" s="32" t="str">
        <f t="shared" si="61"/>
        <v>Finance-Associate Director</v>
      </c>
      <c r="G1810" s="32" t="s">
        <v>45</v>
      </c>
      <c r="H1810" s="36">
        <v>44661.459594907406</v>
      </c>
      <c r="I1810" s="36">
        <v>44665.459594907406</v>
      </c>
      <c r="J1810" s="36">
        <f>I1810+AE1810</f>
        <v>44668.459594907406</v>
      </c>
      <c r="K1810" s="36">
        <f>J1810+AF1810</f>
        <v>44679.459594907406</v>
      </c>
      <c r="L1810" s="38" t="s">
        <v>47</v>
      </c>
      <c r="M1810" s="39"/>
      <c r="N1810" s="32"/>
      <c r="O1810" s="32"/>
      <c r="P1810" s="36"/>
      <c r="Q1810" s="32"/>
      <c r="R1810" s="32"/>
      <c r="S1810" s="32"/>
      <c r="T1810" s="36"/>
      <c r="U1810" s="32"/>
      <c r="V1810" s="32">
        <v>0</v>
      </c>
      <c r="W1810" s="32"/>
      <c r="X1810" s="32"/>
      <c r="Y1810" s="32"/>
      <c r="Z1810" s="32"/>
      <c r="AA1810" s="32"/>
      <c r="AC1810" s="38"/>
      <c r="AD1810" s="40"/>
      <c r="AE1810" s="37">
        <v>3</v>
      </c>
      <c r="AF1810" s="37">
        <v>11</v>
      </c>
      <c r="AG1810" s="32"/>
      <c r="AH1810" s="32"/>
      <c r="AI1810" s="32"/>
      <c r="AJ1810" s="37">
        <f>I1810-H1810</f>
        <v>4</v>
      </c>
    </row>
    <row r="1811" spans="1:38" x14ac:dyDescent="0.35">
      <c r="A1811" s="32">
        <v>1759</v>
      </c>
      <c r="B1811" s="32" t="s">
        <v>1152</v>
      </c>
      <c r="C1811" s="32" t="s">
        <v>49</v>
      </c>
      <c r="D1811" s="32" t="s">
        <v>2503</v>
      </c>
      <c r="E1811" s="32" t="s">
        <v>2542</v>
      </c>
      <c r="F1811" s="32" t="str">
        <f t="shared" si="61"/>
        <v>Finance-Associate Director</v>
      </c>
      <c r="G1811" s="32" t="s">
        <v>45</v>
      </c>
      <c r="H1811" s="36">
        <v>44714.645821759259</v>
      </c>
      <c r="I1811" s="36">
        <v>44715.645821759259</v>
      </c>
      <c r="J1811" s="36">
        <f>I1811+AE1811</f>
        <v>44718.645821759259</v>
      </c>
      <c r="K1811" s="36">
        <f>J1811+AF1811</f>
        <v>44741.645821759259</v>
      </c>
      <c r="L1811" s="38" t="s">
        <v>47</v>
      </c>
      <c r="M1811" s="39"/>
      <c r="N1811" s="32"/>
      <c r="O1811" s="32"/>
      <c r="P1811" s="36"/>
      <c r="Q1811" s="32"/>
      <c r="R1811" s="32"/>
      <c r="S1811" s="32"/>
      <c r="T1811" s="36"/>
      <c r="U1811" s="32"/>
      <c r="V1811" s="32">
        <v>0</v>
      </c>
      <c r="W1811" s="32"/>
      <c r="X1811" s="32"/>
      <c r="Y1811" s="32"/>
      <c r="Z1811" s="32"/>
      <c r="AA1811" s="32"/>
      <c r="AC1811" s="38"/>
      <c r="AD1811" s="40"/>
      <c r="AE1811" s="37">
        <v>3</v>
      </c>
      <c r="AF1811" s="37">
        <v>23</v>
      </c>
      <c r="AG1811" s="32"/>
      <c r="AH1811" s="32"/>
      <c r="AI1811" s="32"/>
      <c r="AJ1811" s="37">
        <f>I1811-H1811</f>
        <v>1</v>
      </c>
    </row>
    <row r="1812" spans="1:38" x14ac:dyDescent="0.35">
      <c r="A1812" s="32">
        <v>1632</v>
      </c>
      <c r="B1812" s="32" t="s">
        <v>1096</v>
      </c>
      <c r="C1812" s="32" t="s">
        <v>49</v>
      </c>
      <c r="D1812" s="32" t="s">
        <v>2503</v>
      </c>
      <c r="E1812" s="32" t="s">
        <v>2542</v>
      </c>
      <c r="F1812" s="32" t="str">
        <f t="shared" si="61"/>
        <v>Finance-Associate Director</v>
      </c>
      <c r="G1812" s="32" t="s">
        <v>45</v>
      </c>
      <c r="H1812" s="36">
        <v>45171.320416666669</v>
      </c>
      <c r="I1812" s="36">
        <v>45174.320416666669</v>
      </c>
      <c r="J1812" s="36">
        <f>I1812+AE1812</f>
        <v>45178.320416666669</v>
      </c>
      <c r="K1812" s="36">
        <f>J1812+AF1812</f>
        <v>45204.320416666669</v>
      </c>
      <c r="L1812" s="38" t="s">
        <v>47</v>
      </c>
      <c r="M1812" s="39"/>
      <c r="N1812" s="32"/>
      <c r="O1812" s="32"/>
      <c r="P1812" s="36"/>
      <c r="Q1812" s="32"/>
      <c r="R1812" s="32"/>
      <c r="S1812" s="32"/>
      <c r="T1812" s="36"/>
      <c r="U1812" s="32"/>
      <c r="V1812" s="32">
        <v>0</v>
      </c>
      <c r="W1812" s="32"/>
      <c r="X1812" s="32"/>
      <c r="Y1812" s="32"/>
      <c r="Z1812" s="32"/>
      <c r="AA1812" s="32"/>
      <c r="AC1812" s="38"/>
      <c r="AD1812" s="40"/>
      <c r="AE1812" s="37">
        <v>4</v>
      </c>
      <c r="AF1812" s="37">
        <v>26</v>
      </c>
      <c r="AG1812" s="32"/>
      <c r="AH1812" s="32"/>
      <c r="AI1812" s="32"/>
      <c r="AJ1812" s="37">
        <f>I1812-H1812</f>
        <v>3</v>
      </c>
    </row>
    <row r="1813" spans="1:38" x14ac:dyDescent="0.35">
      <c r="A1813" s="32">
        <v>1516</v>
      </c>
      <c r="B1813" s="32" t="s">
        <v>1098</v>
      </c>
      <c r="C1813" s="32" t="s">
        <v>49</v>
      </c>
      <c r="D1813" s="32" t="s">
        <v>2503</v>
      </c>
      <c r="E1813" s="32" t="s">
        <v>2542</v>
      </c>
      <c r="F1813" s="32" t="str">
        <f t="shared" si="61"/>
        <v>Finance-Associate Director</v>
      </c>
      <c r="G1813" s="32" t="s">
        <v>45</v>
      </c>
      <c r="H1813" s="36">
        <v>44925.208773148152</v>
      </c>
      <c r="I1813" s="36">
        <v>44926.208773148152</v>
      </c>
      <c r="J1813" s="36">
        <f>I1813+AE1813</f>
        <v>44927.208773148152</v>
      </c>
      <c r="K1813" s="36">
        <f>J1813+AF1813</f>
        <v>44938.208773148152</v>
      </c>
      <c r="L1813" s="38" t="s">
        <v>47</v>
      </c>
      <c r="M1813" s="39"/>
      <c r="N1813" s="32"/>
      <c r="O1813" s="32"/>
      <c r="P1813" s="36"/>
      <c r="Q1813" s="32"/>
      <c r="R1813" s="32"/>
      <c r="S1813" s="32"/>
      <c r="T1813" s="36"/>
      <c r="U1813" s="32"/>
      <c r="V1813" s="32">
        <v>0</v>
      </c>
      <c r="W1813" s="32"/>
      <c r="X1813" s="32"/>
      <c r="Y1813" s="32"/>
      <c r="Z1813" s="32"/>
      <c r="AA1813" s="32"/>
      <c r="AC1813" s="38"/>
      <c r="AD1813" s="40"/>
      <c r="AE1813" s="37">
        <v>1</v>
      </c>
      <c r="AF1813" s="37">
        <v>11</v>
      </c>
      <c r="AG1813" s="32"/>
      <c r="AH1813" s="32"/>
      <c r="AI1813" s="32"/>
      <c r="AJ1813" s="37">
        <f>I1813-H1813</f>
        <v>1</v>
      </c>
    </row>
    <row r="1814" spans="1:38" x14ac:dyDescent="0.35">
      <c r="A1814" s="32">
        <v>1435</v>
      </c>
      <c r="B1814" s="32" t="s">
        <v>1154</v>
      </c>
      <c r="C1814" s="32" t="s">
        <v>49</v>
      </c>
      <c r="D1814" s="32" t="s">
        <v>2503</v>
      </c>
      <c r="E1814" s="32" t="s">
        <v>2542</v>
      </c>
      <c r="F1814" s="32" t="str">
        <f t="shared" si="61"/>
        <v>Finance-Associate Director</v>
      </c>
      <c r="G1814" s="32" t="s">
        <v>45</v>
      </c>
      <c r="H1814" s="36">
        <v>45085.936932870369</v>
      </c>
      <c r="I1814" s="36">
        <v>45089.936932870369</v>
      </c>
      <c r="J1814" s="36">
        <f>I1814+AE1814</f>
        <v>45092.936932870369</v>
      </c>
      <c r="K1814" s="36">
        <f>J1814+AF1814</f>
        <v>45121.936932870369</v>
      </c>
      <c r="L1814" s="38" t="s">
        <v>47</v>
      </c>
      <c r="M1814" s="39"/>
      <c r="N1814" s="32"/>
      <c r="O1814" s="32"/>
      <c r="P1814" s="36"/>
      <c r="Q1814" s="32"/>
      <c r="R1814" s="32"/>
      <c r="S1814" s="32"/>
      <c r="T1814" s="36"/>
      <c r="U1814" s="32"/>
      <c r="V1814" s="32">
        <v>0</v>
      </c>
      <c r="W1814" s="32"/>
      <c r="X1814" s="32"/>
      <c r="Y1814" s="32"/>
      <c r="Z1814" s="32"/>
      <c r="AA1814" s="32"/>
      <c r="AC1814" s="38"/>
      <c r="AD1814" s="40"/>
      <c r="AE1814" s="37">
        <v>3</v>
      </c>
      <c r="AF1814" s="37">
        <v>29</v>
      </c>
      <c r="AG1814" s="32"/>
      <c r="AH1814" s="32"/>
      <c r="AI1814" s="32"/>
      <c r="AJ1814" s="37">
        <f>I1814-H1814</f>
        <v>4</v>
      </c>
    </row>
    <row r="1815" spans="1:38" x14ac:dyDescent="0.35">
      <c r="A1815" s="32">
        <v>1149</v>
      </c>
      <c r="B1815" s="32" t="s">
        <v>1029</v>
      </c>
      <c r="C1815" s="32" t="s">
        <v>49</v>
      </c>
      <c r="D1815" s="32" t="s">
        <v>2503</v>
      </c>
      <c r="E1815" s="32" t="s">
        <v>2542</v>
      </c>
      <c r="F1815" s="32" t="str">
        <f t="shared" si="61"/>
        <v>Finance-Associate Director</v>
      </c>
      <c r="G1815" s="32" t="s">
        <v>45</v>
      </c>
      <c r="H1815" s="36">
        <v>45140.067280092589</v>
      </c>
      <c r="I1815" s="36">
        <v>45143.067280092589</v>
      </c>
      <c r="J1815" s="36">
        <f>I1815+AE1815</f>
        <v>45148.067280092589</v>
      </c>
      <c r="K1815" s="36">
        <f>J1815+AF1815</f>
        <v>45157.067280092589</v>
      </c>
      <c r="L1815" s="38" t="s">
        <v>47</v>
      </c>
      <c r="M1815" s="39"/>
      <c r="N1815" s="32"/>
      <c r="O1815" s="32"/>
      <c r="P1815" s="36"/>
      <c r="Q1815" s="32"/>
      <c r="R1815" s="32"/>
      <c r="S1815" s="32"/>
      <c r="T1815" s="36"/>
      <c r="U1815" s="32"/>
      <c r="V1815" s="32">
        <v>0</v>
      </c>
      <c r="W1815" s="32"/>
      <c r="X1815" s="32"/>
      <c r="Y1815" s="32"/>
      <c r="Z1815" s="32"/>
      <c r="AA1815" s="32"/>
      <c r="AC1815" s="38"/>
      <c r="AD1815" s="40"/>
      <c r="AE1815" s="37">
        <v>5</v>
      </c>
      <c r="AF1815" s="37">
        <v>9</v>
      </c>
      <c r="AG1815" s="32"/>
      <c r="AH1815" s="32"/>
      <c r="AI1815" s="32"/>
      <c r="AJ1815" s="37">
        <f>I1815-H1815</f>
        <v>3</v>
      </c>
    </row>
    <row r="1816" spans="1:38" x14ac:dyDescent="0.35">
      <c r="A1816" s="32">
        <v>1034</v>
      </c>
      <c r="B1816" s="32" t="s">
        <v>1103</v>
      </c>
      <c r="C1816" s="32" t="s">
        <v>49</v>
      </c>
      <c r="D1816" s="32" t="s">
        <v>2503</v>
      </c>
      <c r="E1816" s="32" t="s">
        <v>2542</v>
      </c>
      <c r="F1816" s="32" t="str">
        <f t="shared" si="61"/>
        <v>Finance-Associate Director</v>
      </c>
      <c r="G1816" s="32" t="s">
        <v>45</v>
      </c>
      <c r="H1816" s="36">
        <v>44986.822372685187</v>
      </c>
      <c r="I1816" s="36">
        <v>44987.822372685187</v>
      </c>
      <c r="J1816" s="36">
        <f>I1816+AE1816</f>
        <v>44993.822372685187</v>
      </c>
      <c r="K1816" s="36">
        <f>J1816+AF1816</f>
        <v>45007.822372685187</v>
      </c>
      <c r="L1816" s="38" t="s">
        <v>47</v>
      </c>
      <c r="M1816" s="39"/>
      <c r="N1816" s="32"/>
      <c r="O1816" s="32"/>
      <c r="P1816" s="36"/>
      <c r="Q1816" s="32"/>
      <c r="R1816" s="32"/>
      <c r="S1816" s="32"/>
      <c r="T1816" s="36"/>
      <c r="U1816" s="32"/>
      <c r="V1816" s="32">
        <v>0</v>
      </c>
      <c r="W1816" s="32"/>
      <c r="X1816" s="32"/>
      <c r="Y1816" s="32"/>
      <c r="Z1816" s="32"/>
      <c r="AA1816" s="32"/>
      <c r="AC1816" s="38"/>
      <c r="AD1816" s="40"/>
      <c r="AE1816" s="37">
        <v>6</v>
      </c>
      <c r="AF1816" s="37">
        <v>14</v>
      </c>
      <c r="AG1816" s="32"/>
      <c r="AH1816" s="32"/>
      <c r="AI1816" s="32"/>
      <c r="AJ1816" s="37">
        <f>I1816-H1816</f>
        <v>1</v>
      </c>
    </row>
    <row r="1817" spans="1:38" x14ac:dyDescent="0.35">
      <c r="A1817" s="32">
        <v>974</v>
      </c>
      <c r="B1817" s="32" t="s">
        <v>967</v>
      </c>
      <c r="C1817" s="32" t="s">
        <v>49</v>
      </c>
      <c r="D1817" s="32" t="s">
        <v>2503</v>
      </c>
      <c r="E1817" s="32" t="s">
        <v>2542</v>
      </c>
      <c r="F1817" s="32" t="str">
        <f t="shared" si="61"/>
        <v>Finance-Associate Director</v>
      </c>
      <c r="G1817" s="32" t="s">
        <v>45</v>
      </c>
      <c r="H1817" s="36">
        <v>44754.699247685188</v>
      </c>
      <c r="I1817" s="36">
        <v>44758.699247685188</v>
      </c>
      <c r="J1817" s="36">
        <f>I1817+AE1817</f>
        <v>44764.699247685188</v>
      </c>
      <c r="K1817" s="36">
        <f>J1817+AF1817</f>
        <v>44784.699247685188</v>
      </c>
      <c r="L1817" s="38" t="s">
        <v>46</v>
      </c>
      <c r="M1817" s="39">
        <v>44781.699247685188</v>
      </c>
      <c r="N1817" s="32" t="s">
        <v>21</v>
      </c>
      <c r="O1817" s="32"/>
      <c r="P1817" s="36">
        <v>44786.699247685188</v>
      </c>
      <c r="Q1817" s="32" t="s">
        <v>21</v>
      </c>
      <c r="R1817" s="32"/>
      <c r="S1817" s="32"/>
      <c r="T1817" s="36">
        <v>44785.699247685188</v>
      </c>
      <c r="U1817" s="32"/>
      <c r="V1817" s="32">
        <v>0</v>
      </c>
      <c r="W1817" s="32"/>
      <c r="X1817" s="32"/>
      <c r="Y1817" s="32"/>
      <c r="Z1817" s="32"/>
      <c r="AA1817" s="32"/>
      <c r="AC1817" s="38">
        <f>ABS(M1817-J1817)</f>
        <v>17</v>
      </c>
      <c r="AD1817" s="40"/>
      <c r="AE1817" s="37">
        <v>6</v>
      </c>
      <c r="AF1817" s="37">
        <v>20</v>
      </c>
      <c r="AG1817" s="32"/>
      <c r="AH1817" s="32"/>
      <c r="AI1817" s="32"/>
      <c r="AJ1817" s="37">
        <f>I1817-H1817</f>
        <v>4</v>
      </c>
    </row>
    <row r="1818" spans="1:38" x14ac:dyDescent="0.35">
      <c r="A1818" s="32">
        <v>961</v>
      </c>
      <c r="B1818" s="32" t="s">
        <v>956</v>
      </c>
      <c r="C1818" s="32" t="s">
        <v>49</v>
      </c>
      <c r="D1818" s="32" t="s">
        <v>2503</v>
      </c>
      <c r="E1818" s="32" t="s">
        <v>2542</v>
      </c>
      <c r="F1818" s="32" t="str">
        <f t="shared" si="61"/>
        <v>Finance-Associate Director</v>
      </c>
      <c r="G1818" s="32" t="s">
        <v>45</v>
      </c>
      <c r="H1818" s="36">
        <v>45122.340451388889</v>
      </c>
      <c r="I1818" s="36">
        <v>45124.340451388889</v>
      </c>
      <c r="J1818" s="36">
        <f>I1818+AE1818</f>
        <v>45127.340451388889</v>
      </c>
      <c r="K1818" s="36">
        <f>J1818+AF1818</f>
        <v>45151.340451388889</v>
      </c>
      <c r="L1818" s="38" t="s">
        <v>46</v>
      </c>
      <c r="M1818" s="39">
        <v>45141.340451388889</v>
      </c>
      <c r="N1818" s="32" t="s">
        <v>20</v>
      </c>
      <c r="O1818" s="32"/>
      <c r="P1818" s="36">
        <v>45144.340451388889</v>
      </c>
      <c r="Q1818" s="32" t="s">
        <v>20</v>
      </c>
      <c r="R1818" s="36">
        <v>45143.340451388889</v>
      </c>
      <c r="S1818" s="36">
        <v>45147.340451388889</v>
      </c>
      <c r="T1818" s="36">
        <v>45142.340451388889</v>
      </c>
      <c r="U1818" s="36">
        <v>45149.340451388889</v>
      </c>
      <c r="V1818" s="41">
        <v>1</v>
      </c>
      <c r="W1818" s="36">
        <v>45152.340451388889</v>
      </c>
      <c r="X1818" s="36">
        <v>45155.340451388889</v>
      </c>
      <c r="Y1818" s="36">
        <v>45156.340451388889</v>
      </c>
      <c r="Z1818" s="32"/>
      <c r="AA1818" s="32"/>
      <c r="AB1818" s="5">
        <v>45166.340451388889</v>
      </c>
      <c r="AC1818" s="38">
        <f>ABS(M1818-J1818)</f>
        <v>14</v>
      </c>
      <c r="AD1818" s="37">
        <v>190</v>
      </c>
      <c r="AE1818" s="37">
        <v>3</v>
      </c>
      <c r="AF1818" s="37">
        <v>24</v>
      </c>
      <c r="AG1818" s="32">
        <v>134</v>
      </c>
      <c r="AH1818" s="41">
        <f>W1818-U1818</f>
        <v>3</v>
      </c>
      <c r="AI1818" s="42">
        <f>U1818-M1818</f>
        <v>8</v>
      </c>
      <c r="AJ1818" s="37">
        <f>I1818-H1818</f>
        <v>2</v>
      </c>
      <c r="AK1818">
        <f>AB1818-U1818</f>
        <v>17</v>
      </c>
      <c r="AL1818" s="11">
        <f>Y1818-X1818</f>
        <v>1</v>
      </c>
    </row>
    <row r="1819" spans="1:38" x14ac:dyDescent="0.35">
      <c r="A1819" s="32">
        <v>900</v>
      </c>
      <c r="B1819" s="32" t="s">
        <v>905</v>
      </c>
      <c r="C1819" s="32" t="s">
        <v>49</v>
      </c>
      <c r="D1819" s="32" t="s">
        <v>2503</v>
      </c>
      <c r="E1819" s="32" t="s">
        <v>2542</v>
      </c>
      <c r="F1819" s="32" t="str">
        <f t="shared" si="61"/>
        <v>Finance-Associate Director</v>
      </c>
      <c r="G1819" s="32" t="s">
        <v>45</v>
      </c>
      <c r="H1819" s="36">
        <v>44843.939814814818</v>
      </c>
      <c r="I1819" s="36">
        <v>44847.939814814818</v>
      </c>
      <c r="J1819" s="36">
        <f>I1819+AE1819</f>
        <v>44850.939814814818</v>
      </c>
      <c r="K1819" s="36">
        <f>J1819+AF1819</f>
        <v>44877.939814814818</v>
      </c>
      <c r="L1819" s="38" t="s">
        <v>46</v>
      </c>
      <c r="M1819" s="39">
        <v>44855.939814814818</v>
      </c>
      <c r="N1819" s="32" t="s">
        <v>48</v>
      </c>
      <c r="O1819" s="32" t="s">
        <v>24</v>
      </c>
      <c r="P1819" s="36"/>
      <c r="Q1819" s="32"/>
      <c r="R1819" s="32"/>
      <c r="S1819" s="32"/>
      <c r="T1819" s="36">
        <v>44858.939814814818</v>
      </c>
      <c r="U1819" s="32"/>
      <c r="V1819" s="32">
        <v>0</v>
      </c>
      <c r="W1819" s="32"/>
      <c r="X1819" s="32"/>
      <c r="Y1819" s="32"/>
      <c r="Z1819" s="32"/>
      <c r="AA1819" s="32" t="s">
        <v>30</v>
      </c>
      <c r="AC1819" s="38">
        <f>ABS(M1819-J1819)</f>
        <v>5</v>
      </c>
      <c r="AD1819" s="40"/>
      <c r="AE1819" s="37">
        <v>3</v>
      </c>
      <c r="AF1819" s="37">
        <v>27</v>
      </c>
      <c r="AG1819" s="32"/>
      <c r="AH1819" s="32"/>
      <c r="AI1819" s="32"/>
      <c r="AJ1819" s="37">
        <f>I1819-H1819</f>
        <v>4</v>
      </c>
    </row>
    <row r="1820" spans="1:38" x14ac:dyDescent="0.35">
      <c r="A1820" s="32">
        <v>896</v>
      </c>
      <c r="B1820" s="32" t="s">
        <v>901</v>
      </c>
      <c r="C1820" s="32" t="s">
        <v>49</v>
      </c>
      <c r="D1820" s="32" t="s">
        <v>2503</v>
      </c>
      <c r="E1820" s="32" t="s">
        <v>2542</v>
      </c>
      <c r="F1820" s="32" t="str">
        <f t="shared" si="61"/>
        <v>Finance-Associate Director</v>
      </c>
      <c r="G1820" s="32" t="s">
        <v>45</v>
      </c>
      <c r="H1820" s="36">
        <v>44846.939814814818</v>
      </c>
      <c r="I1820" s="36">
        <v>44848.939814814818</v>
      </c>
      <c r="J1820" s="36">
        <f>I1820+AE1820</f>
        <v>44850.939814814818</v>
      </c>
      <c r="K1820" s="36">
        <f>J1820+AF1820</f>
        <v>44855.939814814818</v>
      </c>
      <c r="L1820" s="38" t="s">
        <v>46</v>
      </c>
      <c r="M1820" s="39">
        <v>44857.939814814818</v>
      </c>
      <c r="N1820" s="32" t="s">
        <v>48</v>
      </c>
      <c r="O1820" s="32" t="s">
        <v>24</v>
      </c>
      <c r="P1820" s="36"/>
      <c r="Q1820" s="32"/>
      <c r="R1820" s="32"/>
      <c r="S1820" s="32"/>
      <c r="T1820" s="36">
        <v>44859.939814814818</v>
      </c>
      <c r="U1820" s="32"/>
      <c r="V1820" s="32">
        <v>0</v>
      </c>
      <c r="W1820" s="32"/>
      <c r="X1820" s="32"/>
      <c r="Y1820" s="32"/>
      <c r="Z1820" s="32"/>
      <c r="AA1820" s="32" t="s">
        <v>30</v>
      </c>
      <c r="AC1820" s="38">
        <f>ABS(M1820-J1820)</f>
        <v>7</v>
      </c>
      <c r="AD1820" s="40"/>
      <c r="AE1820" s="37">
        <v>2</v>
      </c>
      <c r="AF1820" s="37">
        <v>5</v>
      </c>
      <c r="AG1820" s="32"/>
      <c r="AH1820" s="32"/>
      <c r="AI1820" s="32"/>
      <c r="AJ1820" s="37">
        <f>I1820-H1820</f>
        <v>2</v>
      </c>
    </row>
    <row r="1821" spans="1:38" x14ac:dyDescent="0.35">
      <c r="A1821" s="32">
        <v>893</v>
      </c>
      <c r="B1821" s="32" t="s">
        <v>899</v>
      </c>
      <c r="C1821" s="32" t="s">
        <v>49</v>
      </c>
      <c r="D1821" s="32" t="s">
        <v>2503</v>
      </c>
      <c r="E1821" s="32" t="s">
        <v>2543</v>
      </c>
      <c r="F1821" s="32" t="str">
        <f t="shared" si="61"/>
        <v>Finance-Principal Officer</v>
      </c>
      <c r="G1821" s="32" t="s">
        <v>45</v>
      </c>
      <c r="H1821" s="36">
        <v>44842.939814814818</v>
      </c>
      <c r="I1821" s="36">
        <v>44844.939814814818</v>
      </c>
      <c r="J1821" s="36">
        <f>I1821+AE1821</f>
        <v>44850.939814814818</v>
      </c>
      <c r="K1821" s="36">
        <f>J1821+AF1821</f>
        <v>44865.939814814818</v>
      </c>
      <c r="L1821" s="38" t="s">
        <v>46</v>
      </c>
      <c r="M1821" s="39">
        <v>44857.939814814818</v>
      </c>
      <c r="N1821" s="32" t="s">
        <v>48</v>
      </c>
      <c r="O1821" s="32" t="s">
        <v>25</v>
      </c>
      <c r="P1821" s="36"/>
      <c r="Q1821" s="32"/>
      <c r="R1821" s="32"/>
      <c r="S1821" s="32"/>
      <c r="T1821" s="36"/>
      <c r="U1821" s="32"/>
      <c r="V1821" s="32">
        <v>0</v>
      </c>
      <c r="W1821" s="32"/>
      <c r="X1821" s="32"/>
      <c r="Y1821" s="32"/>
      <c r="Z1821" s="32"/>
      <c r="AA1821" s="32" t="s">
        <v>30</v>
      </c>
      <c r="AC1821" s="38">
        <f>ABS(M1821-J1821)</f>
        <v>7</v>
      </c>
      <c r="AD1821" s="40"/>
      <c r="AE1821" s="37">
        <v>6</v>
      </c>
      <c r="AF1821" s="37">
        <v>15</v>
      </c>
      <c r="AG1821" s="32"/>
      <c r="AH1821" s="32"/>
      <c r="AI1821" s="32"/>
      <c r="AJ1821" s="37">
        <f>I1821-H1821</f>
        <v>2</v>
      </c>
    </row>
    <row r="1822" spans="1:38" x14ac:dyDescent="0.35">
      <c r="A1822" s="32">
        <v>891</v>
      </c>
      <c r="B1822" s="32" t="s">
        <v>897</v>
      </c>
      <c r="C1822" s="32" t="s">
        <v>49</v>
      </c>
      <c r="D1822" s="32" t="s">
        <v>2503</v>
      </c>
      <c r="E1822" s="32" t="s">
        <v>2543</v>
      </c>
      <c r="F1822" s="32" t="str">
        <f t="shared" si="61"/>
        <v>Finance-Principal Officer</v>
      </c>
      <c r="G1822" s="32" t="s">
        <v>45</v>
      </c>
      <c r="H1822" s="36">
        <v>44845.939814814818</v>
      </c>
      <c r="I1822" s="36">
        <v>44849.939814814818</v>
      </c>
      <c r="J1822" s="36">
        <f>I1822+AE1822</f>
        <v>44850.939814814818</v>
      </c>
      <c r="K1822" s="36">
        <f>J1822+AF1822</f>
        <v>44876.939814814818</v>
      </c>
      <c r="L1822" s="38" t="s">
        <v>46</v>
      </c>
      <c r="M1822" s="39">
        <v>44866.939814814818</v>
      </c>
      <c r="N1822" s="32" t="s">
        <v>21</v>
      </c>
      <c r="O1822" s="32"/>
      <c r="P1822" s="36">
        <v>44869.939814814818</v>
      </c>
      <c r="Q1822" s="32" t="s">
        <v>21</v>
      </c>
      <c r="R1822" s="32"/>
      <c r="S1822" s="32"/>
      <c r="T1822" s="36">
        <v>44867.939814814818</v>
      </c>
      <c r="U1822" s="32"/>
      <c r="V1822" s="32">
        <v>0</v>
      </c>
      <c r="W1822" s="32"/>
      <c r="X1822" s="32"/>
      <c r="Y1822" s="32"/>
      <c r="Z1822" s="32"/>
      <c r="AA1822" s="32"/>
      <c r="AC1822" s="38">
        <f>ABS(M1822-J1822)</f>
        <v>16</v>
      </c>
      <c r="AD1822" s="40"/>
      <c r="AE1822" s="37">
        <v>1</v>
      </c>
      <c r="AF1822" s="37">
        <v>26</v>
      </c>
      <c r="AG1822" s="32"/>
      <c r="AH1822" s="32"/>
      <c r="AI1822" s="32"/>
      <c r="AJ1822" s="37">
        <f>I1822-H1822</f>
        <v>4</v>
      </c>
    </row>
    <row r="1823" spans="1:38" x14ac:dyDescent="0.35">
      <c r="A1823" s="32">
        <v>888</v>
      </c>
      <c r="B1823" s="32" t="s">
        <v>894</v>
      </c>
      <c r="C1823" s="32" t="s">
        <v>49</v>
      </c>
      <c r="D1823" s="32" t="s">
        <v>2503</v>
      </c>
      <c r="E1823" s="32" t="s">
        <v>2543</v>
      </c>
      <c r="F1823" s="32" t="str">
        <f t="shared" si="61"/>
        <v>Finance-Principal Officer</v>
      </c>
      <c r="G1823" s="32" t="s">
        <v>45</v>
      </c>
      <c r="H1823" s="36">
        <v>44823.199942129628</v>
      </c>
      <c r="I1823" s="36">
        <v>44826.199942129628</v>
      </c>
      <c r="J1823" s="36">
        <f>I1823+AE1823</f>
        <v>44831.199942129628</v>
      </c>
      <c r="K1823" s="36">
        <f>J1823+AF1823</f>
        <v>44841.199942129628</v>
      </c>
      <c r="L1823" s="38" t="s">
        <v>46</v>
      </c>
      <c r="M1823" s="39">
        <v>44841.199942129628</v>
      </c>
      <c r="N1823" s="32" t="s">
        <v>48</v>
      </c>
      <c r="O1823" s="32" t="s">
        <v>26</v>
      </c>
      <c r="P1823" s="36"/>
      <c r="Q1823" s="32"/>
      <c r="R1823" s="32"/>
      <c r="S1823" s="32"/>
      <c r="T1823" s="36">
        <v>44844.199942129628</v>
      </c>
      <c r="U1823" s="32"/>
      <c r="V1823" s="32">
        <v>0</v>
      </c>
      <c r="W1823" s="32"/>
      <c r="X1823" s="32"/>
      <c r="Y1823" s="32"/>
      <c r="Z1823" s="32"/>
      <c r="AA1823" s="32" t="s">
        <v>30</v>
      </c>
      <c r="AC1823" s="38">
        <f>ABS(M1823-J1823)</f>
        <v>10</v>
      </c>
      <c r="AD1823" s="40"/>
      <c r="AE1823" s="37">
        <v>5</v>
      </c>
      <c r="AF1823" s="37">
        <v>10</v>
      </c>
      <c r="AG1823" s="32"/>
      <c r="AH1823" s="32"/>
      <c r="AI1823" s="32"/>
      <c r="AJ1823" s="37">
        <f>I1823-H1823</f>
        <v>3</v>
      </c>
    </row>
    <row r="1824" spans="1:38" x14ac:dyDescent="0.35">
      <c r="A1824" s="32">
        <v>883</v>
      </c>
      <c r="B1824" s="32" t="s">
        <v>889</v>
      </c>
      <c r="C1824" s="32" t="s">
        <v>49</v>
      </c>
      <c r="D1824" s="32" t="s">
        <v>2503</v>
      </c>
      <c r="E1824" s="32" t="s">
        <v>2543</v>
      </c>
      <c r="F1824" s="32" t="str">
        <f t="shared" si="61"/>
        <v>Finance-Principal Officer</v>
      </c>
      <c r="G1824" s="32" t="s">
        <v>45</v>
      </c>
      <c r="H1824" s="36">
        <v>44824.199942129628</v>
      </c>
      <c r="I1824" s="36">
        <v>44826.199942129628</v>
      </c>
      <c r="J1824" s="36">
        <f>I1824+AE1824</f>
        <v>44831.199942129628</v>
      </c>
      <c r="K1824" s="36">
        <f>J1824+AF1824</f>
        <v>44840.199942129628</v>
      </c>
      <c r="L1824" s="38" t="s">
        <v>46</v>
      </c>
      <c r="M1824" s="39">
        <v>44833.199942129628</v>
      </c>
      <c r="N1824" s="32" t="s">
        <v>48</v>
      </c>
      <c r="O1824" s="32" t="s">
        <v>24</v>
      </c>
      <c r="P1824" s="36"/>
      <c r="Q1824" s="32"/>
      <c r="R1824" s="32"/>
      <c r="S1824" s="32"/>
      <c r="T1824" s="36"/>
      <c r="U1824" s="32"/>
      <c r="V1824" s="32">
        <v>0</v>
      </c>
      <c r="W1824" s="32"/>
      <c r="X1824" s="32"/>
      <c r="Y1824" s="32"/>
      <c r="Z1824" s="32"/>
      <c r="AA1824" s="32" t="s">
        <v>31</v>
      </c>
      <c r="AC1824" s="38">
        <f>ABS(M1824-J1824)</f>
        <v>2</v>
      </c>
      <c r="AD1824" s="40"/>
      <c r="AE1824" s="37">
        <v>5</v>
      </c>
      <c r="AF1824" s="37">
        <v>9</v>
      </c>
      <c r="AG1824" s="32"/>
      <c r="AH1824" s="32"/>
      <c r="AI1824" s="32"/>
      <c r="AJ1824" s="37">
        <f>I1824-H1824</f>
        <v>2</v>
      </c>
    </row>
    <row r="1825" spans="1:38" x14ac:dyDescent="0.35">
      <c r="A1825" s="32">
        <v>882</v>
      </c>
      <c r="B1825" s="32" t="s">
        <v>888</v>
      </c>
      <c r="C1825" s="32" t="s">
        <v>49</v>
      </c>
      <c r="D1825" s="32" t="s">
        <v>2503</v>
      </c>
      <c r="E1825" s="32" t="s">
        <v>2543</v>
      </c>
      <c r="F1825" s="32" t="str">
        <f t="shared" si="61"/>
        <v>Finance-Principal Officer</v>
      </c>
      <c r="G1825" s="32" t="s">
        <v>45</v>
      </c>
      <c r="H1825" s="36">
        <v>44826.199942129628</v>
      </c>
      <c r="I1825" s="36">
        <v>44830.199942129628</v>
      </c>
      <c r="J1825" s="36">
        <f>I1825+AE1825</f>
        <v>44831.199942129628</v>
      </c>
      <c r="K1825" s="36">
        <f>J1825+AF1825</f>
        <v>44852.199942129628</v>
      </c>
      <c r="L1825" s="38" t="s">
        <v>46</v>
      </c>
      <c r="M1825" s="39">
        <v>44839.199942129628</v>
      </c>
      <c r="N1825" s="32" t="s">
        <v>48</v>
      </c>
      <c r="O1825" s="32" t="s">
        <v>26</v>
      </c>
      <c r="P1825" s="36"/>
      <c r="Q1825" s="32"/>
      <c r="R1825" s="32"/>
      <c r="S1825" s="32"/>
      <c r="T1825" s="36">
        <v>44843.199942129628</v>
      </c>
      <c r="U1825" s="32"/>
      <c r="V1825" s="32">
        <v>0</v>
      </c>
      <c r="W1825" s="32"/>
      <c r="X1825" s="32"/>
      <c r="Y1825" s="32"/>
      <c r="Z1825" s="32"/>
      <c r="AA1825" s="32" t="s">
        <v>30</v>
      </c>
      <c r="AC1825" s="38">
        <f>ABS(M1825-J1825)</f>
        <v>8</v>
      </c>
      <c r="AD1825" s="40"/>
      <c r="AE1825" s="37">
        <v>1</v>
      </c>
      <c r="AF1825" s="37">
        <v>21</v>
      </c>
      <c r="AG1825" s="32"/>
      <c r="AH1825" s="32"/>
      <c r="AI1825" s="32"/>
      <c r="AJ1825" s="37">
        <f>I1825-H1825</f>
        <v>4</v>
      </c>
    </row>
    <row r="1826" spans="1:38" x14ac:dyDescent="0.35">
      <c r="A1826" s="32">
        <v>869</v>
      </c>
      <c r="B1826" s="32" t="s">
        <v>879</v>
      </c>
      <c r="C1826" s="32" t="s">
        <v>49</v>
      </c>
      <c r="D1826" s="32" t="s">
        <v>2503</v>
      </c>
      <c r="E1826" s="32" t="s">
        <v>2543</v>
      </c>
      <c r="F1826" s="32" t="str">
        <f t="shared" si="61"/>
        <v>Finance-Principal Officer</v>
      </c>
      <c r="G1826" s="32" t="s">
        <v>45</v>
      </c>
      <c r="H1826" s="36">
        <v>45121.103344907409</v>
      </c>
      <c r="I1826" s="36">
        <v>45125.103344907409</v>
      </c>
      <c r="J1826" s="36">
        <f>I1826+AE1826</f>
        <v>45131.103344907409</v>
      </c>
      <c r="K1826" s="36">
        <f>J1826+AF1826</f>
        <v>45158.103344907409</v>
      </c>
      <c r="L1826" s="38" t="s">
        <v>47</v>
      </c>
      <c r="M1826" s="39"/>
      <c r="N1826" s="32"/>
      <c r="O1826" s="32"/>
      <c r="P1826" s="36"/>
      <c r="Q1826" s="32"/>
      <c r="R1826" s="32"/>
      <c r="S1826" s="32"/>
      <c r="T1826" s="36"/>
      <c r="U1826" s="32"/>
      <c r="V1826" s="32">
        <v>0</v>
      </c>
      <c r="W1826" s="32"/>
      <c r="X1826" s="32"/>
      <c r="Y1826" s="32"/>
      <c r="Z1826" s="32"/>
      <c r="AA1826" s="32"/>
      <c r="AC1826" s="38"/>
      <c r="AD1826" s="40"/>
      <c r="AE1826" s="37">
        <v>6</v>
      </c>
      <c r="AF1826" s="37">
        <v>27</v>
      </c>
      <c r="AG1826" s="32"/>
      <c r="AH1826" s="32"/>
      <c r="AI1826" s="32"/>
      <c r="AJ1826" s="37">
        <f>I1826-H1826</f>
        <v>4</v>
      </c>
    </row>
    <row r="1827" spans="1:38" x14ac:dyDescent="0.35">
      <c r="A1827" s="32">
        <v>868</v>
      </c>
      <c r="B1827" s="32" t="s">
        <v>878</v>
      </c>
      <c r="C1827" s="32" t="s">
        <v>49</v>
      </c>
      <c r="D1827" s="32" t="s">
        <v>2503</v>
      </c>
      <c r="E1827" s="32" t="s">
        <v>2543</v>
      </c>
      <c r="F1827" s="32" t="str">
        <f t="shared" si="61"/>
        <v>Finance-Principal Officer</v>
      </c>
      <c r="G1827" s="32" t="s">
        <v>45</v>
      </c>
      <c r="H1827" s="36">
        <v>45124.103344907409</v>
      </c>
      <c r="I1827" s="36">
        <v>45125.103344907409</v>
      </c>
      <c r="J1827" s="36">
        <f>I1827+AE1827</f>
        <v>45131.103344907409</v>
      </c>
      <c r="K1827" s="36">
        <f>J1827+AF1827</f>
        <v>45141.103344907409</v>
      </c>
      <c r="L1827" s="38" t="s">
        <v>46</v>
      </c>
      <c r="M1827" s="39">
        <v>45136.103344907409</v>
      </c>
      <c r="N1827" s="32" t="s">
        <v>48</v>
      </c>
      <c r="O1827" s="32" t="s">
        <v>25</v>
      </c>
      <c r="P1827" s="36"/>
      <c r="Q1827" s="32"/>
      <c r="R1827" s="32"/>
      <c r="S1827" s="32"/>
      <c r="T1827" s="36">
        <v>45139.103344907409</v>
      </c>
      <c r="U1827" s="32"/>
      <c r="V1827" s="32">
        <v>0</v>
      </c>
      <c r="W1827" s="32"/>
      <c r="X1827" s="32"/>
      <c r="Y1827" s="32"/>
      <c r="Z1827" s="32"/>
      <c r="AA1827" s="32" t="s">
        <v>31</v>
      </c>
      <c r="AC1827" s="38">
        <f>ABS(M1827-J1827)</f>
        <v>5</v>
      </c>
      <c r="AD1827" s="40"/>
      <c r="AE1827" s="37">
        <v>6</v>
      </c>
      <c r="AF1827" s="37">
        <v>10</v>
      </c>
      <c r="AG1827" s="32"/>
      <c r="AH1827" s="32"/>
      <c r="AI1827" s="32"/>
      <c r="AJ1827" s="37">
        <f>I1827-H1827</f>
        <v>1</v>
      </c>
    </row>
    <row r="1828" spans="1:38" x14ac:dyDescent="0.35">
      <c r="A1828" s="32">
        <v>867</v>
      </c>
      <c r="B1828" s="32" t="s">
        <v>877</v>
      </c>
      <c r="C1828" s="32" t="s">
        <v>49</v>
      </c>
      <c r="D1828" s="32" t="s">
        <v>2503</v>
      </c>
      <c r="E1828" s="32" t="s">
        <v>2543</v>
      </c>
      <c r="F1828" s="32" t="str">
        <f t="shared" si="61"/>
        <v>Finance-Principal Officer</v>
      </c>
      <c r="G1828" s="32" t="s">
        <v>45</v>
      </c>
      <c r="H1828" s="36">
        <v>45123.103344907409</v>
      </c>
      <c r="I1828" s="36">
        <v>45126.103344907409</v>
      </c>
      <c r="J1828" s="36">
        <f>I1828+AE1828</f>
        <v>45131.103344907409</v>
      </c>
      <c r="K1828" s="36">
        <f>J1828+AF1828</f>
        <v>45158.103344907409</v>
      </c>
      <c r="L1828" s="38" t="s">
        <v>46</v>
      </c>
      <c r="M1828" s="39">
        <v>45141.103344907409</v>
      </c>
      <c r="N1828" s="32" t="s">
        <v>20</v>
      </c>
      <c r="O1828" s="32"/>
      <c r="P1828" s="36">
        <v>45145.103344907409</v>
      </c>
      <c r="Q1828" s="32" t="s">
        <v>20</v>
      </c>
      <c r="R1828" s="36">
        <v>45142.103344907409</v>
      </c>
      <c r="S1828" s="36">
        <v>45145.103344907409</v>
      </c>
      <c r="T1828" s="36">
        <v>45142.103344907409</v>
      </c>
      <c r="U1828" s="36">
        <v>45151.103344907409</v>
      </c>
      <c r="V1828" s="41">
        <v>1</v>
      </c>
      <c r="W1828" s="36">
        <v>45152.103344907409</v>
      </c>
      <c r="X1828" s="36">
        <v>45155.103344907409</v>
      </c>
      <c r="Y1828" s="36">
        <v>45158.103344907409</v>
      </c>
      <c r="Z1828" s="32"/>
      <c r="AA1828" s="32"/>
      <c r="AB1828" s="5">
        <v>45170.103344907409</v>
      </c>
      <c r="AC1828" s="38">
        <f>ABS(M1828-J1828)</f>
        <v>10</v>
      </c>
      <c r="AD1828" s="37">
        <v>165</v>
      </c>
      <c r="AE1828" s="37">
        <v>5</v>
      </c>
      <c r="AF1828" s="37">
        <v>27</v>
      </c>
      <c r="AG1828" s="32">
        <v>169</v>
      </c>
      <c r="AH1828" s="41">
        <f>W1828-U1828</f>
        <v>1</v>
      </c>
      <c r="AI1828" s="42">
        <f>U1828-M1828</f>
        <v>10</v>
      </c>
      <c r="AJ1828" s="37">
        <f>I1828-H1828</f>
        <v>3</v>
      </c>
      <c r="AK1828">
        <f>AB1828-U1828</f>
        <v>19</v>
      </c>
      <c r="AL1828" s="11">
        <f t="shared" ref="AL1828:AL1829" si="62">Y1828-X1828</f>
        <v>3</v>
      </c>
    </row>
    <row r="1829" spans="1:38" x14ac:dyDescent="0.35">
      <c r="A1829" s="32">
        <v>857</v>
      </c>
      <c r="B1829" s="32" t="s">
        <v>869</v>
      </c>
      <c r="C1829" s="32" t="s">
        <v>49</v>
      </c>
      <c r="D1829" s="32" t="s">
        <v>2503</v>
      </c>
      <c r="E1829" s="32" t="s">
        <v>2543</v>
      </c>
      <c r="F1829" s="32" t="str">
        <f t="shared" si="61"/>
        <v>Finance-Principal Officer</v>
      </c>
      <c r="G1829" s="32" t="s">
        <v>45</v>
      </c>
      <c r="H1829" s="36">
        <v>44957.002604166664</v>
      </c>
      <c r="I1829" s="36">
        <v>44961.002604166664</v>
      </c>
      <c r="J1829" s="36">
        <f>I1829+AE1829</f>
        <v>44964.002604166664</v>
      </c>
      <c r="K1829" s="36">
        <f>J1829+AF1829</f>
        <v>44985.002604166664</v>
      </c>
      <c r="L1829" s="38" t="s">
        <v>46</v>
      </c>
      <c r="M1829" s="39">
        <v>44973.002604166664</v>
      </c>
      <c r="N1829" s="32" t="s">
        <v>20</v>
      </c>
      <c r="O1829" s="32"/>
      <c r="P1829" s="36">
        <v>44977.002604166664</v>
      </c>
      <c r="Q1829" s="32" t="s">
        <v>20</v>
      </c>
      <c r="R1829" s="36">
        <v>44975.002604166664</v>
      </c>
      <c r="S1829" s="36">
        <v>44977.002604166664</v>
      </c>
      <c r="T1829" s="36">
        <v>44976.002604166664</v>
      </c>
      <c r="U1829" s="36">
        <v>44980.002604166664</v>
      </c>
      <c r="V1829" s="41">
        <v>1</v>
      </c>
      <c r="W1829" s="36">
        <v>44984.002604166664</v>
      </c>
      <c r="X1829" s="36">
        <v>44987.002604166664</v>
      </c>
      <c r="Y1829" s="36">
        <v>44989.002604166664</v>
      </c>
      <c r="Z1829" s="32"/>
      <c r="AA1829" s="32"/>
      <c r="AB1829" s="5">
        <v>45006.002604166664</v>
      </c>
      <c r="AC1829" s="38">
        <f>ABS(M1829-J1829)</f>
        <v>9</v>
      </c>
      <c r="AD1829" s="37">
        <v>165</v>
      </c>
      <c r="AE1829" s="37">
        <v>3</v>
      </c>
      <c r="AF1829" s="37">
        <v>21</v>
      </c>
      <c r="AG1829" s="32">
        <v>134</v>
      </c>
      <c r="AH1829" s="41">
        <f>W1829-U1829</f>
        <v>4</v>
      </c>
      <c r="AI1829" s="42">
        <f>U1829-M1829</f>
        <v>7</v>
      </c>
      <c r="AJ1829" s="37">
        <f>I1829-H1829</f>
        <v>4</v>
      </c>
      <c r="AK1829">
        <f>AB1829-U1829</f>
        <v>26</v>
      </c>
      <c r="AL1829" s="11">
        <f t="shared" si="62"/>
        <v>2</v>
      </c>
    </row>
    <row r="1830" spans="1:38" x14ac:dyDescent="0.35">
      <c r="A1830" s="32">
        <v>854</v>
      </c>
      <c r="B1830" s="32" t="s">
        <v>867</v>
      </c>
      <c r="C1830" s="32" t="s">
        <v>49</v>
      </c>
      <c r="D1830" s="32" t="s">
        <v>2503</v>
      </c>
      <c r="E1830" s="32" t="s">
        <v>2543</v>
      </c>
      <c r="F1830" s="32" t="str">
        <f t="shared" si="61"/>
        <v>Finance-Principal Officer</v>
      </c>
      <c r="G1830" s="32" t="s">
        <v>45</v>
      </c>
      <c r="H1830" s="36">
        <v>44955.002604166664</v>
      </c>
      <c r="I1830" s="36">
        <v>44958.002604166664</v>
      </c>
      <c r="J1830" s="36">
        <f>I1830+AE1830</f>
        <v>44964.002604166664</v>
      </c>
      <c r="K1830" s="36">
        <f>J1830+AF1830</f>
        <v>44977.002604166664</v>
      </c>
      <c r="L1830" s="38" t="s">
        <v>47</v>
      </c>
      <c r="M1830" s="39"/>
      <c r="N1830" s="32"/>
      <c r="O1830" s="32"/>
      <c r="P1830" s="36"/>
      <c r="Q1830" s="32"/>
      <c r="R1830" s="32"/>
      <c r="S1830" s="32"/>
      <c r="T1830" s="36"/>
      <c r="U1830" s="32"/>
      <c r="V1830" s="32">
        <v>0</v>
      </c>
      <c r="W1830" s="32"/>
      <c r="X1830" s="32"/>
      <c r="Y1830" s="32"/>
      <c r="Z1830" s="32"/>
      <c r="AA1830" s="32"/>
      <c r="AC1830" s="38"/>
      <c r="AD1830" s="40"/>
      <c r="AE1830" s="37">
        <v>6</v>
      </c>
      <c r="AF1830" s="37">
        <v>13</v>
      </c>
      <c r="AG1830" s="32"/>
      <c r="AH1830" s="32"/>
      <c r="AI1830" s="32"/>
      <c r="AJ1830" s="37">
        <f>I1830-H1830</f>
        <v>3</v>
      </c>
    </row>
    <row r="1831" spans="1:38" x14ac:dyDescent="0.35">
      <c r="A1831" s="32">
        <v>853</v>
      </c>
      <c r="B1831" s="32" t="s">
        <v>866</v>
      </c>
      <c r="C1831" s="32" t="s">
        <v>49</v>
      </c>
      <c r="D1831" s="32" t="s">
        <v>2503</v>
      </c>
      <c r="E1831" s="32" t="s">
        <v>2543</v>
      </c>
      <c r="F1831" s="32" t="str">
        <f t="shared" si="61"/>
        <v>Finance-Principal Officer</v>
      </c>
      <c r="G1831" s="32" t="s">
        <v>45</v>
      </c>
      <c r="H1831" s="36">
        <v>44957.002604166664</v>
      </c>
      <c r="I1831" s="36">
        <v>44959.002604166664</v>
      </c>
      <c r="J1831" s="36">
        <f>I1831+AE1831</f>
        <v>44964.002604166664</v>
      </c>
      <c r="K1831" s="36">
        <f>J1831+AF1831</f>
        <v>44973.002604166664</v>
      </c>
      <c r="L1831" s="38" t="s">
        <v>46</v>
      </c>
      <c r="M1831" s="39">
        <v>44979.002604166664</v>
      </c>
      <c r="N1831" s="32" t="s">
        <v>20</v>
      </c>
      <c r="O1831" s="32"/>
      <c r="P1831" s="36">
        <v>44983.002604166664</v>
      </c>
      <c r="Q1831" s="32" t="s">
        <v>20</v>
      </c>
      <c r="R1831" s="36">
        <v>44981.002604166664</v>
      </c>
      <c r="S1831" s="36">
        <v>44985.002604166664</v>
      </c>
      <c r="T1831" s="36">
        <v>44980.002604166664</v>
      </c>
      <c r="U1831" s="36">
        <v>44984.002604166664</v>
      </c>
      <c r="V1831" s="41">
        <v>1</v>
      </c>
      <c r="W1831" s="36">
        <v>44988.002604166664</v>
      </c>
      <c r="X1831" s="36">
        <v>44989.002604166664</v>
      </c>
      <c r="Y1831" s="36">
        <v>44991.002604166664</v>
      </c>
      <c r="Z1831" s="32"/>
      <c r="AA1831" s="32"/>
      <c r="AB1831" s="5">
        <v>45008.002604166664</v>
      </c>
      <c r="AC1831" s="38">
        <f>ABS(M1831-J1831)</f>
        <v>15</v>
      </c>
      <c r="AD1831" s="37">
        <v>165</v>
      </c>
      <c r="AE1831" s="37">
        <v>5</v>
      </c>
      <c r="AF1831" s="37">
        <v>9</v>
      </c>
      <c r="AG1831" s="32">
        <v>128</v>
      </c>
      <c r="AH1831" s="41">
        <f>W1831-U1831</f>
        <v>4</v>
      </c>
      <c r="AI1831" s="42">
        <f>U1831-M1831</f>
        <v>5</v>
      </c>
      <c r="AJ1831" s="37">
        <f>I1831-H1831</f>
        <v>2</v>
      </c>
      <c r="AK1831">
        <f>AB1831-U1831</f>
        <v>24</v>
      </c>
      <c r="AL1831" s="11">
        <f>Y1831-X1831</f>
        <v>2</v>
      </c>
    </row>
    <row r="1832" spans="1:38" x14ac:dyDescent="0.35">
      <c r="A1832" s="32">
        <v>742</v>
      </c>
      <c r="B1832" s="32" t="s">
        <v>768</v>
      </c>
      <c r="C1832" s="32" t="s">
        <v>49</v>
      </c>
      <c r="D1832" s="32" t="s">
        <v>2503</v>
      </c>
      <c r="E1832" s="32" t="s">
        <v>2543</v>
      </c>
      <c r="F1832" s="32" t="str">
        <f t="shared" si="61"/>
        <v>Finance-Principal Officer</v>
      </c>
      <c r="G1832" s="32" t="s">
        <v>45</v>
      </c>
      <c r="H1832" s="36">
        <v>44864.220567129632</v>
      </c>
      <c r="I1832" s="36">
        <v>44868.220567129632</v>
      </c>
      <c r="J1832" s="36">
        <f>I1832+AE1832</f>
        <v>44874.220567129632</v>
      </c>
      <c r="K1832" s="36">
        <f>J1832+AF1832</f>
        <v>44885.220567129632</v>
      </c>
      <c r="L1832" s="38" t="s">
        <v>46</v>
      </c>
      <c r="M1832" s="39">
        <v>44885.220567129632</v>
      </c>
      <c r="N1832" s="32" t="s">
        <v>48</v>
      </c>
      <c r="O1832" s="32" t="s">
        <v>24</v>
      </c>
      <c r="P1832" s="36"/>
      <c r="Q1832" s="32"/>
      <c r="R1832" s="32"/>
      <c r="S1832" s="32"/>
      <c r="T1832" s="36"/>
      <c r="U1832" s="32"/>
      <c r="V1832" s="32">
        <v>0</v>
      </c>
      <c r="W1832" s="32"/>
      <c r="X1832" s="32"/>
      <c r="Y1832" s="32"/>
      <c r="Z1832" s="32"/>
      <c r="AA1832" s="32" t="s">
        <v>30</v>
      </c>
      <c r="AC1832" s="38">
        <f>ABS(M1832-J1832)</f>
        <v>11</v>
      </c>
      <c r="AD1832" s="40"/>
      <c r="AE1832" s="37">
        <v>6</v>
      </c>
      <c r="AF1832" s="37">
        <v>11</v>
      </c>
      <c r="AG1832" s="32"/>
      <c r="AH1832" s="32"/>
      <c r="AI1832" s="32"/>
      <c r="AJ1832" s="37">
        <f>I1832-H1832</f>
        <v>4</v>
      </c>
    </row>
    <row r="1833" spans="1:38" x14ac:dyDescent="0.35">
      <c r="A1833" s="32">
        <v>741</v>
      </c>
      <c r="B1833" s="32" t="s">
        <v>767</v>
      </c>
      <c r="C1833" s="32" t="s">
        <v>49</v>
      </c>
      <c r="D1833" s="32" t="s">
        <v>2503</v>
      </c>
      <c r="E1833" s="32" t="s">
        <v>2543</v>
      </c>
      <c r="F1833" s="32" t="str">
        <f t="shared" si="61"/>
        <v>Finance-Principal Officer</v>
      </c>
      <c r="G1833" s="32" t="s">
        <v>45</v>
      </c>
      <c r="H1833" s="36">
        <v>44869.220567129632</v>
      </c>
      <c r="I1833" s="36">
        <v>44870.220567129632</v>
      </c>
      <c r="J1833" s="36">
        <f>I1833+AE1833</f>
        <v>44874.220567129632</v>
      </c>
      <c r="K1833" s="36">
        <f>J1833+AF1833</f>
        <v>44899.220567129632</v>
      </c>
      <c r="L1833" s="38" t="s">
        <v>46</v>
      </c>
      <c r="M1833" s="39">
        <v>44892.220567129632</v>
      </c>
      <c r="N1833" s="32" t="s">
        <v>22</v>
      </c>
      <c r="O1833" s="32"/>
      <c r="P1833" s="36">
        <v>44896.220567129632</v>
      </c>
      <c r="Q1833" s="32" t="s">
        <v>22</v>
      </c>
      <c r="R1833" s="32"/>
      <c r="S1833" s="32"/>
      <c r="T1833" s="36">
        <v>44894.220567129632</v>
      </c>
      <c r="U1833" s="32"/>
      <c r="V1833" s="32">
        <v>0</v>
      </c>
      <c r="W1833" s="32"/>
      <c r="X1833" s="32"/>
      <c r="Y1833" s="32"/>
      <c r="Z1833" s="32"/>
      <c r="AA1833" s="32"/>
      <c r="AC1833" s="38">
        <f>ABS(M1833-J1833)</f>
        <v>18</v>
      </c>
      <c r="AD1833" s="40"/>
      <c r="AE1833" s="37">
        <v>4</v>
      </c>
      <c r="AF1833" s="37">
        <v>25</v>
      </c>
      <c r="AG1833" s="32"/>
      <c r="AH1833" s="32"/>
      <c r="AI1833" s="32"/>
      <c r="AJ1833" s="37">
        <f>I1833-H1833</f>
        <v>1</v>
      </c>
    </row>
    <row r="1834" spans="1:38" x14ac:dyDescent="0.35">
      <c r="A1834" s="32">
        <v>709</v>
      </c>
      <c r="B1834" s="32" t="s">
        <v>737</v>
      </c>
      <c r="C1834" s="32" t="s">
        <v>49</v>
      </c>
      <c r="D1834" s="32" t="s">
        <v>2503</v>
      </c>
      <c r="E1834" s="32" t="s">
        <v>2543</v>
      </c>
      <c r="F1834" s="32" t="str">
        <f t="shared" si="61"/>
        <v>Finance-Principal Officer</v>
      </c>
      <c r="G1834" s="32" t="s">
        <v>45</v>
      </c>
      <c r="H1834" s="36">
        <v>45113.640983796293</v>
      </c>
      <c r="I1834" s="36">
        <v>45117.640983796293</v>
      </c>
      <c r="J1834" s="36">
        <f>I1834+AE1834</f>
        <v>45121.640983796293</v>
      </c>
      <c r="K1834" s="36">
        <f>J1834+AF1834</f>
        <v>45147.640983796293</v>
      </c>
      <c r="L1834" s="38" t="s">
        <v>46</v>
      </c>
      <c r="M1834" s="39">
        <v>45136.640983796293</v>
      </c>
      <c r="N1834" s="32" t="s">
        <v>48</v>
      </c>
      <c r="O1834" s="32" t="s">
        <v>24</v>
      </c>
      <c r="P1834" s="36"/>
      <c r="Q1834" s="32"/>
      <c r="R1834" s="32"/>
      <c r="S1834" s="32"/>
      <c r="T1834" s="36">
        <v>45140.640983796293</v>
      </c>
      <c r="U1834" s="32"/>
      <c r="V1834" s="32">
        <v>0</v>
      </c>
      <c r="W1834" s="32"/>
      <c r="X1834" s="32"/>
      <c r="Y1834" s="32"/>
      <c r="Z1834" s="32"/>
      <c r="AA1834" s="32" t="s">
        <v>31</v>
      </c>
      <c r="AC1834" s="38">
        <f>ABS(M1834-J1834)</f>
        <v>15</v>
      </c>
      <c r="AD1834" s="40"/>
      <c r="AE1834" s="37">
        <v>4</v>
      </c>
      <c r="AF1834" s="37">
        <v>26</v>
      </c>
      <c r="AG1834" s="32"/>
      <c r="AH1834" s="32"/>
      <c r="AI1834" s="32"/>
      <c r="AJ1834" s="37">
        <f>I1834-H1834</f>
        <v>4</v>
      </c>
    </row>
    <row r="1835" spans="1:38" x14ac:dyDescent="0.35">
      <c r="A1835" s="32">
        <v>708</v>
      </c>
      <c r="B1835" s="32" t="s">
        <v>736</v>
      </c>
      <c r="C1835" s="32" t="s">
        <v>49</v>
      </c>
      <c r="D1835" s="32" t="s">
        <v>2503</v>
      </c>
      <c r="E1835" s="32" t="s">
        <v>2543</v>
      </c>
      <c r="F1835" s="32" t="str">
        <f t="shared" si="61"/>
        <v>Finance-Principal Officer</v>
      </c>
      <c r="G1835" s="32" t="s">
        <v>45</v>
      </c>
      <c r="H1835" s="36">
        <v>45114.640983796293</v>
      </c>
      <c r="I1835" s="36">
        <v>45115.640983796293</v>
      </c>
      <c r="J1835" s="36">
        <f>I1835+AE1835</f>
        <v>45121.640983796293</v>
      </c>
      <c r="K1835" s="36">
        <f>J1835+AF1835</f>
        <v>45147.640983796293</v>
      </c>
      <c r="L1835" s="38" t="s">
        <v>46</v>
      </c>
      <c r="M1835" s="39">
        <v>45128.640983796293</v>
      </c>
      <c r="N1835" s="32" t="s">
        <v>21</v>
      </c>
      <c r="O1835" s="32"/>
      <c r="P1835" s="36">
        <v>45131.640983796293</v>
      </c>
      <c r="Q1835" s="32" t="s">
        <v>21</v>
      </c>
      <c r="R1835" s="32"/>
      <c r="S1835" s="32"/>
      <c r="T1835" s="36">
        <v>45130.640983796293</v>
      </c>
      <c r="U1835" s="32"/>
      <c r="V1835" s="32">
        <v>0</v>
      </c>
      <c r="W1835" s="32"/>
      <c r="X1835" s="32"/>
      <c r="Y1835" s="32"/>
      <c r="Z1835" s="32"/>
      <c r="AA1835" s="32"/>
      <c r="AC1835" s="38">
        <f>ABS(M1835-J1835)</f>
        <v>7</v>
      </c>
      <c r="AD1835" s="40"/>
      <c r="AE1835" s="37">
        <v>6</v>
      </c>
      <c r="AF1835" s="37">
        <v>26</v>
      </c>
      <c r="AG1835" s="32"/>
      <c r="AH1835" s="32"/>
      <c r="AI1835" s="32"/>
      <c r="AJ1835" s="37">
        <f>I1835-H1835</f>
        <v>1</v>
      </c>
    </row>
    <row r="1836" spans="1:38" x14ac:dyDescent="0.35">
      <c r="A1836" s="32">
        <v>706</v>
      </c>
      <c r="B1836" s="32" t="s">
        <v>735</v>
      </c>
      <c r="C1836" s="32" t="s">
        <v>49</v>
      </c>
      <c r="D1836" s="32" t="s">
        <v>2503</v>
      </c>
      <c r="E1836" s="32" t="s">
        <v>2543</v>
      </c>
      <c r="F1836" s="32" t="str">
        <f t="shared" si="61"/>
        <v>Finance-Principal Officer</v>
      </c>
      <c r="G1836" s="32" t="s">
        <v>45</v>
      </c>
      <c r="H1836" s="36">
        <v>45115.640983796293</v>
      </c>
      <c r="I1836" s="36">
        <v>45117.640983796293</v>
      </c>
      <c r="J1836" s="36">
        <f>I1836+AE1836</f>
        <v>45121.640983796293</v>
      </c>
      <c r="K1836" s="36">
        <f>J1836+AF1836</f>
        <v>45134.640983796293</v>
      </c>
      <c r="L1836" s="38" t="s">
        <v>46</v>
      </c>
      <c r="M1836" s="39">
        <v>45126.640983796293</v>
      </c>
      <c r="N1836" s="32" t="s">
        <v>22</v>
      </c>
      <c r="O1836" s="32"/>
      <c r="P1836" s="36">
        <v>45130.640983796293</v>
      </c>
      <c r="Q1836" s="32" t="s">
        <v>22</v>
      </c>
      <c r="R1836" s="32"/>
      <c r="S1836" s="32"/>
      <c r="T1836" s="36">
        <v>45128.640983796293</v>
      </c>
      <c r="U1836" s="32"/>
      <c r="V1836" s="32">
        <v>0</v>
      </c>
      <c r="W1836" s="32"/>
      <c r="X1836" s="32"/>
      <c r="Y1836" s="32"/>
      <c r="Z1836" s="32"/>
      <c r="AA1836" s="32"/>
      <c r="AC1836" s="38">
        <f>ABS(M1836-J1836)</f>
        <v>5</v>
      </c>
      <c r="AD1836" s="40"/>
      <c r="AE1836" s="37">
        <v>4</v>
      </c>
      <c r="AF1836" s="37">
        <v>13</v>
      </c>
      <c r="AG1836" s="32"/>
      <c r="AH1836" s="32"/>
      <c r="AI1836" s="32"/>
      <c r="AJ1836" s="37">
        <f>I1836-H1836</f>
        <v>2</v>
      </c>
    </row>
    <row r="1837" spans="1:38" x14ac:dyDescent="0.35">
      <c r="A1837" s="32">
        <v>604</v>
      </c>
      <c r="B1837" s="32" t="s">
        <v>649</v>
      </c>
      <c r="C1837" s="32" t="s">
        <v>49</v>
      </c>
      <c r="D1837" s="32" t="s">
        <v>2503</v>
      </c>
      <c r="E1837" s="32" t="s">
        <v>2543</v>
      </c>
      <c r="F1837" s="32" t="str">
        <f t="shared" si="61"/>
        <v>Finance-Principal Officer</v>
      </c>
      <c r="G1837" s="32" t="s">
        <v>45</v>
      </c>
      <c r="H1837" s="36">
        <v>44568.309340277781</v>
      </c>
      <c r="I1837" s="36">
        <v>44571.309340277781</v>
      </c>
      <c r="J1837" s="36">
        <f>I1837+AE1837</f>
        <v>44576.309340277781</v>
      </c>
      <c r="K1837" s="36">
        <f>J1837+AF1837</f>
        <v>44598.309340277781</v>
      </c>
      <c r="L1837" s="38" t="s">
        <v>46</v>
      </c>
      <c r="M1837" s="39">
        <v>44588.309340277781</v>
      </c>
      <c r="N1837" s="32" t="s">
        <v>22</v>
      </c>
      <c r="O1837" s="32"/>
      <c r="P1837" s="36">
        <v>44594.309340277781</v>
      </c>
      <c r="Q1837" s="32" t="s">
        <v>22</v>
      </c>
      <c r="R1837" s="32"/>
      <c r="S1837" s="32"/>
      <c r="T1837" s="36">
        <v>44591.309340277781</v>
      </c>
      <c r="U1837" s="32"/>
      <c r="V1837" s="32">
        <v>0</v>
      </c>
      <c r="W1837" s="32"/>
      <c r="X1837" s="32"/>
      <c r="Y1837" s="32"/>
      <c r="Z1837" s="32"/>
      <c r="AA1837" s="32"/>
      <c r="AC1837" s="38">
        <f>ABS(M1837-J1837)</f>
        <v>12</v>
      </c>
      <c r="AD1837" s="40"/>
      <c r="AE1837" s="37">
        <v>5</v>
      </c>
      <c r="AF1837" s="37">
        <v>22</v>
      </c>
      <c r="AG1837" s="32"/>
      <c r="AH1837" s="32"/>
      <c r="AI1837" s="32"/>
      <c r="AJ1837" s="37">
        <f>I1837-H1837</f>
        <v>3</v>
      </c>
    </row>
    <row r="1838" spans="1:38" x14ac:dyDescent="0.35">
      <c r="A1838" s="32">
        <v>603</v>
      </c>
      <c r="B1838" s="32" t="s">
        <v>648</v>
      </c>
      <c r="C1838" s="32" t="s">
        <v>49</v>
      </c>
      <c r="D1838" s="32" t="s">
        <v>2503</v>
      </c>
      <c r="E1838" s="32" t="s">
        <v>2543</v>
      </c>
      <c r="F1838" s="32" t="str">
        <f t="shared" si="61"/>
        <v>Finance-Principal Officer</v>
      </c>
      <c r="G1838" s="32" t="s">
        <v>45</v>
      </c>
      <c r="H1838" s="36">
        <v>44572.309340277781</v>
      </c>
      <c r="I1838" s="36">
        <v>44573.309340277781</v>
      </c>
      <c r="J1838" s="36">
        <f>I1838+AE1838</f>
        <v>44576.309340277781</v>
      </c>
      <c r="K1838" s="36">
        <f>J1838+AF1838</f>
        <v>44591.309340277781</v>
      </c>
      <c r="L1838" s="38" t="s">
        <v>46</v>
      </c>
      <c r="M1838" s="39">
        <v>44589.309340277781</v>
      </c>
      <c r="N1838" s="32" t="s">
        <v>20</v>
      </c>
      <c r="O1838" s="32"/>
      <c r="P1838" s="36">
        <v>44597.309340277781</v>
      </c>
      <c r="Q1838" s="32" t="s">
        <v>20</v>
      </c>
      <c r="R1838" s="36">
        <v>44590.309340277781</v>
      </c>
      <c r="S1838" s="36">
        <v>44592.309340277781</v>
      </c>
      <c r="T1838" s="36">
        <v>44593.309340277781</v>
      </c>
      <c r="U1838" s="36">
        <v>44601.309340277781</v>
      </c>
      <c r="V1838" s="41">
        <v>1</v>
      </c>
      <c r="W1838" s="36">
        <v>44603.309340277781</v>
      </c>
      <c r="X1838" s="36">
        <v>44604.309340277781</v>
      </c>
      <c r="Y1838" s="36">
        <v>44606.309340277781</v>
      </c>
      <c r="Z1838" s="32"/>
      <c r="AA1838" s="32"/>
      <c r="AB1838" s="5">
        <v>44617.309340277781</v>
      </c>
      <c r="AC1838" s="38">
        <f>ABS(M1838-J1838)</f>
        <v>13</v>
      </c>
      <c r="AD1838" s="37">
        <v>165</v>
      </c>
      <c r="AE1838" s="37">
        <v>3</v>
      </c>
      <c r="AF1838" s="37">
        <v>15</v>
      </c>
      <c r="AG1838" s="32">
        <v>127</v>
      </c>
      <c r="AH1838" s="41">
        <f>W1838-U1838</f>
        <v>2</v>
      </c>
      <c r="AI1838" s="42">
        <f>U1838-M1838</f>
        <v>12</v>
      </c>
      <c r="AJ1838" s="37">
        <f>I1838-H1838</f>
        <v>1</v>
      </c>
      <c r="AK1838">
        <f>AB1838-U1838</f>
        <v>16</v>
      </c>
      <c r="AL1838" s="11">
        <f>Y1838-X1838</f>
        <v>2</v>
      </c>
    </row>
    <row r="1839" spans="1:38" x14ac:dyDescent="0.35">
      <c r="A1839" s="32">
        <v>602</v>
      </c>
      <c r="B1839" s="32" t="s">
        <v>647</v>
      </c>
      <c r="C1839" s="32" t="s">
        <v>49</v>
      </c>
      <c r="D1839" s="32" t="s">
        <v>2503</v>
      </c>
      <c r="E1839" s="32" t="s">
        <v>2543</v>
      </c>
      <c r="F1839" s="32" t="str">
        <f t="shared" si="61"/>
        <v>Finance-Principal Officer</v>
      </c>
      <c r="G1839" s="32" t="s">
        <v>45</v>
      </c>
      <c r="H1839" s="36">
        <v>44571.309340277781</v>
      </c>
      <c r="I1839" s="36">
        <v>44574.309340277781</v>
      </c>
      <c r="J1839" s="36">
        <f>I1839+AE1839</f>
        <v>44576.309340277781</v>
      </c>
      <c r="K1839" s="36">
        <f>J1839+AF1839</f>
        <v>44586.309340277781</v>
      </c>
      <c r="L1839" s="38" t="s">
        <v>46</v>
      </c>
      <c r="M1839" s="39">
        <v>44586.309340277781</v>
      </c>
      <c r="N1839" s="32" t="s">
        <v>21</v>
      </c>
      <c r="O1839" s="32"/>
      <c r="P1839" s="36">
        <v>44591.309340277781</v>
      </c>
      <c r="Q1839" s="32" t="s">
        <v>21</v>
      </c>
      <c r="R1839" s="32"/>
      <c r="S1839" s="32"/>
      <c r="T1839" s="36">
        <v>44588.309340277781</v>
      </c>
      <c r="U1839" s="32"/>
      <c r="V1839" s="32">
        <v>0</v>
      </c>
      <c r="W1839" s="32"/>
      <c r="X1839" s="32"/>
      <c r="Y1839" s="32"/>
      <c r="Z1839" s="32"/>
      <c r="AA1839" s="32"/>
      <c r="AC1839" s="38">
        <f>ABS(M1839-J1839)</f>
        <v>10</v>
      </c>
      <c r="AD1839" s="40"/>
      <c r="AE1839" s="37">
        <v>2</v>
      </c>
      <c r="AF1839" s="37">
        <v>10</v>
      </c>
      <c r="AG1839" s="32"/>
      <c r="AH1839" s="32"/>
      <c r="AI1839" s="32"/>
      <c r="AJ1839" s="37">
        <f>I1839-H1839</f>
        <v>3</v>
      </c>
    </row>
    <row r="1840" spans="1:38" x14ac:dyDescent="0.35">
      <c r="A1840" s="32">
        <v>598</v>
      </c>
      <c r="B1840" s="32" t="s">
        <v>643</v>
      </c>
      <c r="C1840" s="32" t="s">
        <v>49</v>
      </c>
      <c r="D1840" s="32" t="s">
        <v>2503</v>
      </c>
      <c r="E1840" s="32" t="s">
        <v>2543</v>
      </c>
      <c r="F1840" s="32" t="str">
        <f t="shared" si="61"/>
        <v>Finance-Principal Officer</v>
      </c>
      <c r="G1840" s="32" t="s">
        <v>45</v>
      </c>
      <c r="H1840" s="36">
        <v>44880.821550925924</v>
      </c>
      <c r="I1840" s="36">
        <v>44884.821550925924</v>
      </c>
      <c r="J1840" s="36">
        <f>I1840+AE1840</f>
        <v>44886.821550925924</v>
      </c>
      <c r="K1840" s="36">
        <f>J1840+AF1840</f>
        <v>44916.821550925924</v>
      </c>
      <c r="L1840" s="38" t="s">
        <v>46</v>
      </c>
      <c r="M1840" s="39">
        <v>44892.821550925924</v>
      </c>
      <c r="N1840" s="32" t="s">
        <v>20</v>
      </c>
      <c r="O1840" s="32"/>
      <c r="P1840" s="36">
        <v>44895.821550925924</v>
      </c>
      <c r="Q1840" s="32" t="s">
        <v>20</v>
      </c>
      <c r="R1840" s="36">
        <v>44894.821550925924</v>
      </c>
      <c r="S1840" s="36">
        <v>44895.821550925924</v>
      </c>
      <c r="T1840" s="36">
        <v>44893.821550925924</v>
      </c>
      <c r="U1840" s="36">
        <v>44898.821550925924</v>
      </c>
      <c r="V1840" s="41">
        <v>1</v>
      </c>
      <c r="W1840" s="36">
        <v>44902.821550925924</v>
      </c>
      <c r="X1840" s="36">
        <v>44905.821550925924</v>
      </c>
      <c r="Y1840" s="36">
        <v>44907.821550925924</v>
      </c>
      <c r="Z1840" s="32"/>
      <c r="AA1840" s="32"/>
      <c r="AB1840" s="5">
        <v>44919.821550925924</v>
      </c>
      <c r="AC1840" s="38">
        <f>ABS(M1840-J1840)</f>
        <v>6</v>
      </c>
      <c r="AD1840" s="37">
        <v>165</v>
      </c>
      <c r="AE1840" s="37">
        <v>2</v>
      </c>
      <c r="AF1840" s="37">
        <v>30</v>
      </c>
      <c r="AG1840" s="32">
        <v>176</v>
      </c>
      <c r="AH1840" s="41">
        <f>W1840-U1840</f>
        <v>4</v>
      </c>
      <c r="AI1840" s="42">
        <f>U1840-M1840</f>
        <v>6</v>
      </c>
      <c r="AJ1840" s="37">
        <f>I1840-H1840</f>
        <v>4</v>
      </c>
      <c r="AK1840">
        <f>AB1840-U1840</f>
        <v>21</v>
      </c>
      <c r="AL1840" s="11">
        <f t="shared" ref="AL1840:AL1843" si="63">Y1840-X1840</f>
        <v>2</v>
      </c>
    </row>
    <row r="1841" spans="1:38" x14ac:dyDescent="0.35">
      <c r="A1841" s="32">
        <v>596</v>
      </c>
      <c r="B1841" s="32" t="s">
        <v>641</v>
      </c>
      <c r="C1841" s="32" t="s">
        <v>49</v>
      </c>
      <c r="D1841" s="32" t="s">
        <v>2503</v>
      </c>
      <c r="E1841" s="32" t="s">
        <v>2543</v>
      </c>
      <c r="F1841" s="32" t="str">
        <f t="shared" si="61"/>
        <v>Finance-Principal Officer</v>
      </c>
      <c r="G1841" s="32" t="s">
        <v>45</v>
      </c>
      <c r="H1841" s="36">
        <v>44878.821550925924</v>
      </c>
      <c r="I1841" s="36">
        <v>44881.821550925924</v>
      </c>
      <c r="J1841" s="36">
        <f>I1841+AE1841</f>
        <v>44886.821550925924</v>
      </c>
      <c r="K1841" s="36">
        <f>J1841+AF1841</f>
        <v>44911.821550925924</v>
      </c>
      <c r="L1841" s="38" t="s">
        <v>46</v>
      </c>
      <c r="M1841" s="39">
        <v>44895.821550925924</v>
      </c>
      <c r="N1841" s="32" t="s">
        <v>20</v>
      </c>
      <c r="O1841" s="32"/>
      <c r="P1841" s="36">
        <v>44900.821550925924</v>
      </c>
      <c r="Q1841" s="32" t="s">
        <v>20</v>
      </c>
      <c r="R1841" s="36">
        <v>44897.821550925924</v>
      </c>
      <c r="S1841" s="36">
        <v>44898.821550925924</v>
      </c>
      <c r="T1841" s="36">
        <v>44898.821550925924</v>
      </c>
      <c r="U1841" s="36">
        <v>44907.821550925924</v>
      </c>
      <c r="V1841" s="41">
        <v>1</v>
      </c>
      <c r="W1841" s="36">
        <v>44909.821550925924</v>
      </c>
      <c r="X1841" s="36">
        <v>44910.821550925924</v>
      </c>
      <c r="Y1841" s="36">
        <v>44913.821550925924</v>
      </c>
      <c r="Z1841" s="32"/>
      <c r="AA1841" s="32"/>
      <c r="AB1841" s="5">
        <v>44928.821550925924</v>
      </c>
      <c r="AC1841" s="38">
        <f>ABS(M1841-J1841)</f>
        <v>9</v>
      </c>
      <c r="AD1841" s="37">
        <v>165</v>
      </c>
      <c r="AE1841" s="37">
        <v>5</v>
      </c>
      <c r="AF1841" s="37">
        <v>25</v>
      </c>
      <c r="AG1841" s="32">
        <v>149</v>
      </c>
      <c r="AH1841" s="41">
        <f>W1841-U1841</f>
        <v>2</v>
      </c>
      <c r="AI1841" s="42">
        <f>U1841-M1841</f>
        <v>12</v>
      </c>
      <c r="AJ1841" s="37">
        <f>I1841-H1841</f>
        <v>3</v>
      </c>
      <c r="AK1841">
        <f>AB1841-U1841</f>
        <v>21</v>
      </c>
      <c r="AL1841" s="11">
        <f t="shared" si="63"/>
        <v>3</v>
      </c>
    </row>
    <row r="1842" spans="1:38" x14ac:dyDescent="0.35">
      <c r="A1842" s="32">
        <v>593</v>
      </c>
      <c r="B1842" s="32" t="s">
        <v>638</v>
      </c>
      <c r="C1842" s="32" t="s">
        <v>49</v>
      </c>
      <c r="D1842" s="32" t="s">
        <v>2503</v>
      </c>
      <c r="E1842" s="32" t="s">
        <v>2543</v>
      </c>
      <c r="F1842" s="32" t="str">
        <f t="shared" si="61"/>
        <v>Finance-Principal Officer</v>
      </c>
      <c r="G1842" s="32" t="s">
        <v>45</v>
      </c>
      <c r="H1842" s="36">
        <v>44877.821550925924</v>
      </c>
      <c r="I1842" s="36">
        <v>44881.821550925924</v>
      </c>
      <c r="J1842" s="36">
        <f>I1842+AE1842</f>
        <v>44886.821550925924</v>
      </c>
      <c r="K1842" s="36">
        <f>J1842+AF1842</f>
        <v>44892.821550925924</v>
      </c>
      <c r="L1842" s="38" t="s">
        <v>46</v>
      </c>
      <c r="M1842" s="39">
        <v>44892.821550925924</v>
      </c>
      <c r="N1842" s="32" t="s">
        <v>20</v>
      </c>
      <c r="O1842" s="32"/>
      <c r="P1842" s="36">
        <v>44898.821550925924</v>
      </c>
      <c r="Q1842" s="32" t="s">
        <v>20</v>
      </c>
      <c r="R1842" s="36">
        <v>44894.821550925924</v>
      </c>
      <c r="S1842" s="36">
        <v>44896.821550925924</v>
      </c>
      <c r="T1842" s="36">
        <v>44896.821550925924</v>
      </c>
      <c r="U1842" s="36">
        <v>44900.821550925924</v>
      </c>
      <c r="V1842" s="41">
        <v>1</v>
      </c>
      <c r="W1842" s="36">
        <v>44901.821550925924</v>
      </c>
      <c r="X1842" s="36">
        <v>44902.821550925924</v>
      </c>
      <c r="Y1842" s="36">
        <v>44903.821550925924</v>
      </c>
      <c r="Z1842" s="32"/>
      <c r="AA1842" s="32"/>
      <c r="AB1842" s="5">
        <v>44923.821550925924</v>
      </c>
      <c r="AC1842" s="38">
        <f>ABS(M1842-J1842)</f>
        <v>6</v>
      </c>
      <c r="AD1842" s="37">
        <v>165</v>
      </c>
      <c r="AE1842" s="37">
        <v>5</v>
      </c>
      <c r="AF1842" s="37">
        <v>6</v>
      </c>
      <c r="AG1842" s="32">
        <v>125</v>
      </c>
      <c r="AH1842" s="41">
        <f>W1842-U1842</f>
        <v>1</v>
      </c>
      <c r="AI1842" s="42">
        <f>U1842-M1842</f>
        <v>8</v>
      </c>
      <c r="AJ1842" s="37">
        <f>I1842-H1842</f>
        <v>4</v>
      </c>
      <c r="AK1842">
        <f>AB1842-U1842</f>
        <v>23</v>
      </c>
      <c r="AL1842" s="11">
        <f t="shared" si="63"/>
        <v>1</v>
      </c>
    </row>
    <row r="1843" spans="1:38" x14ac:dyDescent="0.35">
      <c r="A1843" s="32">
        <v>592</v>
      </c>
      <c r="B1843" s="32" t="s">
        <v>637</v>
      </c>
      <c r="C1843" s="32" t="s">
        <v>49</v>
      </c>
      <c r="D1843" s="32" t="s">
        <v>2503</v>
      </c>
      <c r="E1843" s="32" t="s">
        <v>2543</v>
      </c>
      <c r="F1843" s="32" t="str">
        <f t="shared" si="61"/>
        <v>Finance-Principal Officer</v>
      </c>
      <c r="G1843" s="32" t="s">
        <v>45</v>
      </c>
      <c r="H1843" s="36">
        <v>44878.821550925924</v>
      </c>
      <c r="I1843" s="36">
        <v>44880.821550925924</v>
      </c>
      <c r="J1843" s="36">
        <f>I1843+AE1843</f>
        <v>44886.821550925924</v>
      </c>
      <c r="K1843" s="36">
        <f>J1843+AF1843</f>
        <v>44902.821550925924</v>
      </c>
      <c r="L1843" s="38" t="s">
        <v>46</v>
      </c>
      <c r="M1843" s="39">
        <v>44897.821550925924</v>
      </c>
      <c r="N1843" s="32" t="s">
        <v>20</v>
      </c>
      <c r="O1843" s="32"/>
      <c r="P1843" s="36">
        <v>44902.821550925924</v>
      </c>
      <c r="Q1843" s="32" t="s">
        <v>20</v>
      </c>
      <c r="R1843" s="36">
        <v>44899.821550925924</v>
      </c>
      <c r="S1843" s="36">
        <v>44900.821550925924</v>
      </c>
      <c r="T1843" s="36">
        <v>44898.821550925924</v>
      </c>
      <c r="U1843" s="36">
        <v>44907.821550925924</v>
      </c>
      <c r="V1843" s="41">
        <v>1</v>
      </c>
      <c r="W1843" s="36">
        <v>44909.821550925924</v>
      </c>
      <c r="X1843" s="36">
        <v>44912.821550925924</v>
      </c>
      <c r="Y1843" s="36">
        <v>44914.821550925924</v>
      </c>
      <c r="Z1843" s="32"/>
      <c r="AA1843" s="32"/>
      <c r="AB1843" s="5">
        <v>44935.821550925924</v>
      </c>
      <c r="AC1843" s="38">
        <f>ABS(M1843-J1843)</f>
        <v>11</v>
      </c>
      <c r="AD1843" s="37">
        <v>165</v>
      </c>
      <c r="AE1843" s="37">
        <v>6</v>
      </c>
      <c r="AF1843" s="37">
        <v>16</v>
      </c>
      <c r="AG1843" s="32">
        <v>138</v>
      </c>
      <c r="AH1843" s="41">
        <f>W1843-U1843</f>
        <v>2</v>
      </c>
      <c r="AI1843" s="42">
        <f>U1843-M1843</f>
        <v>10</v>
      </c>
      <c r="AJ1843" s="37">
        <f>I1843-H1843</f>
        <v>2</v>
      </c>
      <c r="AK1843">
        <f>AB1843-U1843</f>
        <v>28</v>
      </c>
      <c r="AL1843" s="11">
        <f t="shared" si="63"/>
        <v>2</v>
      </c>
    </row>
    <row r="1844" spans="1:38" x14ac:dyDescent="0.35">
      <c r="A1844" s="32">
        <v>457</v>
      </c>
      <c r="B1844" s="32" t="s">
        <v>513</v>
      </c>
      <c r="C1844" s="32" t="s">
        <v>49</v>
      </c>
      <c r="D1844" s="32" t="s">
        <v>2503</v>
      </c>
      <c r="E1844" s="32" t="s">
        <v>2543</v>
      </c>
      <c r="F1844" s="32" t="str">
        <f t="shared" si="61"/>
        <v>Finance-Principal Officer</v>
      </c>
      <c r="G1844" s="32" t="s">
        <v>45</v>
      </c>
      <c r="H1844" s="36">
        <v>44970.571030092593</v>
      </c>
      <c r="I1844" s="36">
        <v>44973.571030092593</v>
      </c>
      <c r="J1844" s="36">
        <f>I1844+AE1844</f>
        <v>44979.571030092593</v>
      </c>
      <c r="K1844" s="36">
        <f>J1844+AF1844</f>
        <v>44992.571030092593</v>
      </c>
      <c r="L1844" s="38" t="s">
        <v>46</v>
      </c>
      <c r="M1844" s="39">
        <v>44993.571030092593</v>
      </c>
      <c r="N1844" s="32" t="s">
        <v>21</v>
      </c>
      <c r="O1844" s="32"/>
      <c r="P1844" s="36">
        <v>45001.571030092593</v>
      </c>
      <c r="Q1844" s="32" t="s">
        <v>21</v>
      </c>
      <c r="R1844" s="32"/>
      <c r="S1844" s="32"/>
      <c r="T1844" s="36">
        <v>44997.571030092593</v>
      </c>
      <c r="U1844" s="32"/>
      <c r="V1844" s="32">
        <v>0</v>
      </c>
      <c r="W1844" s="32"/>
      <c r="X1844" s="32"/>
      <c r="Y1844" s="32"/>
      <c r="Z1844" s="32"/>
      <c r="AA1844" s="32"/>
      <c r="AC1844" s="38">
        <f>ABS(M1844-J1844)</f>
        <v>14</v>
      </c>
      <c r="AD1844" s="40"/>
      <c r="AE1844" s="37">
        <v>6</v>
      </c>
      <c r="AF1844" s="37">
        <v>13</v>
      </c>
      <c r="AG1844" s="32"/>
      <c r="AH1844" s="32"/>
      <c r="AI1844" s="32"/>
      <c r="AJ1844" s="37">
        <f>I1844-H1844</f>
        <v>3</v>
      </c>
    </row>
    <row r="1845" spans="1:38" x14ac:dyDescent="0.35">
      <c r="A1845" s="32">
        <v>398</v>
      </c>
      <c r="B1845" s="32" t="s">
        <v>454</v>
      </c>
      <c r="C1845" s="32" t="s">
        <v>49</v>
      </c>
      <c r="D1845" s="32" t="s">
        <v>2503</v>
      </c>
      <c r="E1845" s="32" t="s">
        <v>2543</v>
      </c>
      <c r="F1845" s="32" t="str">
        <f t="shared" si="61"/>
        <v>Finance-Principal Officer</v>
      </c>
      <c r="G1845" s="32" t="s">
        <v>45</v>
      </c>
      <c r="H1845" s="36">
        <v>44969.686574074076</v>
      </c>
      <c r="I1845" s="36">
        <v>44972.686574074076</v>
      </c>
      <c r="J1845" s="36">
        <f>I1845+AE1845</f>
        <v>44977.686574074076</v>
      </c>
      <c r="K1845" s="36">
        <f>J1845+AF1845</f>
        <v>44987.686574074076</v>
      </c>
      <c r="L1845" s="38" t="s">
        <v>46</v>
      </c>
      <c r="M1845" s="39">
        <v>44983.686574074076</v>
      </c>
      <c r="N1845" s="32" t="s">
        <v>48</v>
      </c>
      <c r="O1845" s="32" t="s">
        <v>26</v>
      </c>
      <c r="P1845" s="36"/>
      <c r="Q1845" s="32"/>
      <c r="R1845" s="32"/>
      <c r="S1845" s="32"/>
      <c r="T1845" s="36">
        <v>44987.686574074076</v>
      </c>
      <c r="U1845" s="32"/>
      <c r="V1845" s="32">
        <v>0</v>
      </c>
      <c r="W1845" s="32"/>
      <c r="X1845" s="32"/>
      <c r="Y1845" s="32"/>
      <c r="Z1845" s="32"/>
      <c r="AA1845" s="32" t="s">
        <v>31</v>
      </c>
      <c r="AC1845" s="38">
        <f>ABS(M1845-J1845)</f>
        <v>6</v>
      </c>
      <c r="AD1845" s="40"/>
      <c r="AE1845" s="37">
        <v>5</v>
      </c>
      <c r="AF1845" s="37">
        <v>10</v>
      </c>
      <c r="AG1845" s="32"/>
      <c r="AH1845" s="32"/>
      <c r="AI1845" s="32"/>
      <c r="AJ1845" s="37">
        <f>I1845-H1845</f>
        <v>3</v>
      </c>
    </row>
    <row r="1846" spans="1:38" x14ac:dyDescent="0.35">
      <c r="A1846" s="32">
        <v>397</v>
      </c>
      <c r="B1846" s="32" t="s">
        <v>453</v>
      </c>
      <c r="C1846" s="32" t="s">
        <v>49</v>
      </c>
      <c r="D1846" s="32" t="s">
        <v>2503</v>
      </c>
      <c r="E1846" s="32" t="s">
        <v>2543</v>
      </c>
      <c r="F1846" s="32" t="str">
        <f t="shared" si="61"/>
        <v>Finance-Principal Officer</v>
      </c>
      <c r="G1846" s="32" t="s">
        <v>45</v>
      </c>
      <c r="H1846" s="36">
        <v>44971.686574074076</v>
      </c>
      <c r="I1846" s="36">
        <v>44973.686574074076</v>
      </c>
      <c r="J1846" s="36">
        <f>I1846+AE1846</f>
        <v>44977.686574074076</v>
      </c>
      <c r="K1846" s="36">
        <f>J1846+AF1846</f>
        <v>44989.686574074076</v>
      </c>
      <c r="L1846" s="38" t="s">
        <v>47</v>
      </c>
      <c r="M1846" s="39"/>
      <c r="N1846" s="32"/>
      <c r="O1846" s="32"/>
      <c r="P1846" s="36"/>
      <c r="Q1846" s="32"/>
      <c r="R1846" s="32"/>
      <c r="S1846" s="32"/>
      <c r="T1846" s="36"/>
      <c r="U1846" s="32"/>
      <c r="V1846" s="32">
        <v>0</v>
      </c>
      <c r="W1846" s="32"/>
      <c r="X1846" s="32"/>
      <c r="Y1846" s="32"/>
      <c r="Z1846" s="32"/>
      <c r="AA1846" s="32"/>
      <c r="AC1846" s="38"/>
      <c r="AD1846" s="40"/>
      <c r="AE1846" s="37">
        <v>4</v>
      </c>
      <c r="AF1846" s="37">
        <v>12</v>
      </c>
      <c r="AG1846" s="32"/>
      <c r="AH1846" s="32"/>
      <c r="AI1846" s="32"/>
      <c r="AJ1846" s="37">
        <f>I1846-H1846</f>
        <v>2</v>
      </c>
    </row>
    <row r="1847" spans="1:38" x14ac:dyDescent="0.35">
      <c r="A1847" s="32">
        <v>391</v>
      </c>
      <c r="B1847" s="32" t="s">
        <v>447</v>
      </c>
      <c r="C1847" s="32" t="s">
        <v>49</v>
      </c>
      <c r="D1847" s="32" t="s">
        <v>2503</v>
      </c>
      <c r="E1847" s="32" t="s">
        <v>2543</v>
      </c>
      <c r="F1847" s="32" t="str">
        <f t="shared" si="61"/>
        <v>Finance-Principal Officer</v>
      </c>
      <c r="G1847" s="32" t="s">
        <v>45</v>
      </c>
      <c r="H1847" s="36">
        <v>44973.686574074076</v>
      </c>
      <c r="I1847" s="36">
        <v>44976.686574074076</v>
      </c>
      <c r="J1847" s="36">
        <f>I1847+AE1847</f>
        <v>44977.686574074076</v>
      </c>
      <c r="K1847" s="36">
        <f>J1847+AF1847</f>
        <v>44985.686574074076</v>
      </c>
      <c r="L1847" s="38" t="s">
        <v>46</v>
      </c>
      <c r="M1847" s="39">
        <v>44986.686574074076</v>
      </c>
      <c r="N1847" s="32" t="s">
        <v>48</v>
      </c>
      <c r="O1847" s="32" t="s">
        <v>27</v>
      </c>
      <c r="P1847" s="36"/>
      <c r="Q1847" s="32"/>
      <c r="R1847" s="32"/>
      <c r="S1847" s="32"/>
      <c r="T1847" s="36"/>
      <c r="U1847" s="32"/>
      <c r="V1847" s="32">
        <v>0</v>
      </c>
      <c r="W1847" s="32"/>
      <c r="X1847" s="32"/>
      <c r="Y1847" s="32"/>
      <c r="Z1847" s="32"/>
      <c r="AA1847" s="32" t="s">
        <v>31</v>
      </c>
      <c r="AC1847" s="38">
        <f>ABS(M1847-J1847)</f>
        <v>9</v>
      </c>
      <c r="AD1847" s="40"/>
      <c r="AE1847" s="37">
        <v>1</v>
      </c>
      <c r="AF1847" s="37">
        <v>8</v>
      </c>
      <c r="AG1847" s="32"/>
      <c r="AH1847" s="32"/>
      <c r="AI1847" s="32"/>
      <c r="AJ1847" s="37">
        <f>I1847-H1847</f>
        <v>3</v>
      </c>
    </row>
    <row r="1848" spans="1:38" x14ac:dyDescent="0.35">
      <c r="A1848" s="32">
        <v>348</v>
      </c>
      <c r="B1848" s="32" t="s">
        <v>404</v>
      </c>
      <c r="C1848" s="32" t="s">
        <v>49</v>
      </c>
      <c r="D1848" s="32" t="s">
        <v>2503</v>
      </c>
      <c r="E1848" s="32" t="s">
        <v>2543</v>
      </c>
      <c r="F1848" s="32" t="str">
        <f t="shared" si="61"/>
        <v>Finance-Principal Officer</v>
      </c>
      <c r="G1848" s="32" t="s">
        <v>45</v>
      </c>
      <c r="H1848" s="36">
        <v>44682.644375000003</v>
      </c>
      <c r="I1848" s="36">
        <v>44685.644375000003</v>
      </c>
      <c r="J1848" s="36">
        <f>I1848+AE1848</f>
        <v>44690.644375000003</v>
      </c>
      <c r="K1848" s="36">
        <f>J1848+AF1848</f>
        <v>44719.644375000003</v>
      </c>
      <c r="L1848" s="38" t="s">
        <v>46</v>
      </c>
      <c r="M1848" s="39">
        <v>44693.644375000003</v>
      </c>
      <c r="N1848" s="32" t="s">
        <v>20</v>
      </c>
      <c r="O1848" s="32"/>
      <c r="P1848" s="36">
        <v>44697.644375000003</v>
      </c>
      <c r="Q1848" s="32" t="s">
        <v>20</v>
      </c>
      <c r="R1848" s="36">
        <v>44694.644375000003</v>
      </c>
      <c r="S1848" s="36">
        <v>44698.644375000003</v>
      </c>
      <c r="T1848" s="36">
        <v>44696.644375000003</v>
      </c>
      <c r="U1848" s="36">
        <v>44703.644375000003</v>
      </c>
      <c r="V1848" s="41">
        <v>1</v>
      </c>
      <c r="W1848" s="36">
        <v>44705.644375000003</v>
      </c>
      <c r="X1848" s="36">
        <v>44706.644375000003</v>
      </c>
      <c r="Y1848" s="36">
        <v>44708.644375000003</v>
      </c>
      <c r="Z1848" s="32"/>
      <c r="AA1848" s="32"/>
      <c r="AB1848" s="5">
        <v>44725.644375000003</v>
      </c>
      <c r="AC1848" s="38">
        <f>ABS(M1848-J1848)</f>
        <v>3</v>
      </c>
      <c r="AD1848" s="37">
        <f>U1848-H1848</f>
        <v>21</v>
      </c>
      <c r="AE1848" s="37">
        <v>5</v>
      </c>
      <c r="AF1848" s="37">
        <v>29</v>
      </c>
      <c r="AG1848" s="32">
        <v>162</v>
      </c>
      <c r="AH1848" s="41">
        <f>W1848-U1848</f>
        <v>2</v>
      </c>
      <c r="AI1848" s="42">
        <f>U1848-M1848</f>
        <v>10</v>
      </c>
      <c r="AJ1848" s="37">
        <f>I1848-H1848</f>
        <v>3</v>
      </c>
      <c r="AK1848">
        <f>AB1848-U1848</f>
        <v>22</v>
      </c>
      <c r="AL1848" s="11">
        <f>Y1848-X1848</f>
        <v>2</v>
      </c>
    </row>
    <row r="1849" spans="1:38" x14ac:dyDescent="0.35">
      <c r="A1849" s="32">
        <v>344</v>
      </c>
      <c r="B1849" s="32" t="s">
        <v>400</v>
      </c>
      <c r="C1849" s="32" t="s">
        <v>49</v>
      </c>
      <c r="D1849" s="32" t="s">
        <v>2503</v>
      </c>
      <c r="E1849" s="32" t="s">
        <v>2543</v>
      </c>
      <c r="F1849" s="32" t="str">
        <f t="shared" si="61"/>
        <v>Finance-Principal Officer</v>
      </c>
      <c r="G1849" s="32" t="s">
        <v>45</v>
      </c>
      <c r="H1849" s="36">
        <v>44681.644375000003</v>
      </c>
      <c r="I1849" s="36">
        <v>44685.644375000003</v>
      </c>
      <c r="J1849" s="36">
        <f>I1849+AE1849</f>
        <v>44690.644375000003</v>
      </c>
      <c r="K1849" s="36">
        <f>J1849+AF1849</f>
        <v>44709.644375000003</v>
      </c>
      <c r="L1849" s="38" t="s">
        <v>47</v>
      </c>
      <c r="M1849" s="39"/>
      <c r="N1849" s="32"/>
      <c r="O1849" s="32"/>
      <c r="P1849" s="36"/>
      <c r="Q1849" s="32"/>
      <c r="R1849" s="32"/>
      <c r="S1849" s="32"/>
      <c r="T1849" s="36"/>
      <c r="U1849" s="32"/>
      <c r="V1849" s="32">
        <v>0</v>
      </c>
      <c r="W1849" s="32"/>
      <c r="X1849" s="32"/>
      <c r="Y1849" s="32"/>
      <c r="Z1849" s="32"/>
      <c r="AA1849" s="32"/>
      <c r="AC1849" s="38"/>
      <c r="AD1849" s="40"/>
      <c r="AE1849" s="37">
        <v>5</v>
      </c>
      <c r="AF1849" s="37">
        <v>19</v>
      </c>
      <c r="AG1849" s="32"/>
      <c r="AH1849" s="32"/>
      <c r="AI1849" s="32"/>
      <c r="AJ1849" s="37">
        <f>I1849-H1849</f>
        <v>4</v>
      </c>
    </row>
    <row r="1850" spans="1:38" x14ac:dyDescent="0.35">
      <c r="A1850" s="32">
        <v>343</v>
      </c>
      <c r="B1850" s="32" t="s">
        <v>399</v>
      </c>
      <c r="C1850" s="32" t="s">
        <v>49</v>
      </c>
      <c r="D1850" s="32" t="s">
        <v>2503</v>
      </c>
      <c r="E1850" s="32" t="s">
        <v>2543</v>
      </c>
      <c r="F1850" s="32" t="str">
        <f t="shared" si="61"/>
        <v>Finance-Principal Officer</v>
      </c>
      <c r="G1850" s="32" t="s">
        <v>45</v>
      </c>
      <c r="H1850" s="36">
        <v>44688.644375000003</v>
      </c>
      <c r="I1850" s="36">
        <v>44689.644375000003</v>
      </c>
      <c r="J1850" s="36">
        <f>I1850+AE1850</f>
        <v>44690.644375000003</v>
      </c>
      <c r="K1850" s="36">
        <f>J1850+AF1850</f>
        <v>44717.644375000003</v>
      </c>
      <c r="L1850" s="38" t="s">
        <v>46</v>
      </c>
      <c r="M1850" s="39">
        <v>44706.644375000003</v>
      </c>
      <c r="N1850" s="32" t="s">
        <v>48</v>
      </c>
      <c r="O1850" s="32" t="s">
        <v>27</v>
      </c>
      <c r="P1850" s="36"/>
      <c r="Q1850" s="32"/>
      <c r="R1850" s="32"/>
      <c r="S1850" s="32"/>
      <c r="T1850" s="36">
        <v>44707.644375000003</v>
      </c>
      <c r="U1850" s="32"/>
      <c r="V1850" s="32">
        <v>0</v>
      </c>
      <c r="W1850" s="32"/>
      <c r="X1850" s="32"/>
      <c r="Y1850" s="32"/>
      <c r="Z1850" s="32"/>
      <c r="AA1850" s="32" t="s">
        <v>30</v>
      </c>
      <c r="AC1850" s="38">
        <f>ABS(M1850-J1850)</f>
        <v>16</v>
      </c>
      <c r="AD1850" s="40"/>
      <c r="AE1850" s="37">
        <v>1</v>
      </c>
      <c r="AF1850" s="37">
        <v>27</v>
      </c>
      <c r="AG1850" s="32"/>
      <c r="AH1850" s="32"/>
      <c r="AI1850" s="32"/>
      <c r="AJ1850" s="37">
        <f>I1850-H1850</f>
        <v>1</v>
      </c>
    </row>
    <row r="1851" spans="1:38" x14ac:dyDescent="0.35">
      <c r="A1851" s="32">
        <v>289</v>
      </c>
      <c r="B1851" s="32" t="s">
        <v>345</v>
      </c>
      <c r="C1851" s="32" t="s">
        <v>49</v>
      </c>
      <c r="D1851" s="32" t="s">
        <v>2503</v>
      </c>
      <c r="E1851" s="32" t="s">
        <v>2543</v>
      </c>
      <c r="F1851" s="32" t="str">
        <f t="shared" si="61"/>
        <v>Finance-Principal Officer</v>
      </c>
      <c r="G1851" s="32" t="s">
        <v>45</v>
      </c>
      <c r="H1851" s="36">
        <v>44698.67763888889</v>
      </c>
      <c r="I1851" s="36">
        <v>44700.67763888889</v>
      </c>
      <c r="J1851" s="36">
        <f>I1851+AE1851</f>
        <v>44706.67763888889</v>
      </c>
      <c r="K1851" s="36">
        <f>J1851+AF1851</f>
        <v>44713.67763888889</v>
      </c>
      <c r="L1851" s="38" t="s">
        <v>46</v>
      </c>
      <c r="M1851" s="39">
        <v>44723.67763888889</v>
      </c>
      <c r="N1851" s="32" t="s">
        <v>20</v>
      </c>
      <c r="O1851" s="32"/>
      <c r="P1851" s="36">
        <v>44727.67763888889</v>
      </c>
      <c r="Q1851" s="32" t="s">
        <v>20</v>
      </c>
      <c r="R1851" s="36">
        <v>44724.67763888889</v>
      </c>
      <c r="S1851" s="36">
        <v>44728.67763888889</v>
      </c>
      <c r="T1851" s="36">
        <v>44726.67763888889</v>
      </c>
      <c r="U1851" s="36">
        <v>44735.67763888889</v>
      </c>
      <c r="V1851" s="41">
        <v>1</v>
      </c>
      <c r="W1851" s="36">
        <v>44738.67763888889</v>
      </c>
      <c r="X1851" s="36">
        <v>44739.67763888889</v>
      </c>
      <c r="Y1851" s="36">
        <v>44742.67763888889</v>
      </c>
      <c r="Z1851" s="32"/>
      <c r="AA1851" s="32"/>
      <c r="AB1851" s="5">
        <v>44756.67763888889</v>
      </c>
      <c r="AC1851" s="38">
        <f>ABS(M1851-J1851)</f>
        <v>17</v>
      </c>
      <c r="AD1851" s="37">
        <f>U1851-H1851</f>
        <v>37</v>
      </c>
      <c r="AE1851" s="37">
        <v>6</v>
      </c>
      <c r="AF1851" s="37">
        <v>7</v>
      </c>
      <c r="AG1851" s="32">
        <v>144</v>
      </c>
      <c r="AH1851" s="41">
        <f>W1851-U1851</f>
        <v>3</v>
      </c>
      <c r="AI1851" s="42">
        <f>U1851-M1851</f>
        <v>12</v>
      </c>
      <c r="AJ1851" s="37">
        <f>I1851-H1851</f>
        <v>2</v>
      </c>
      <c r="AK1851">
        <f>AB1851-U1851</f>
        <v>21</v>
      </c>
      <c r="AL1851" s="11">
        <f>Y1851-X1851</f>
        <v>3</v>
      </c>
    </row>
    <row r="1852" spans="1:38" x14ac:dyDescent="0.35">
      <c r="A1852" s="32">
        <v>281</v>
      </c>
      <c r="B1852" s="32" t="s">
        <v>337</v>
      </c>
      <c r="C1852" s="32" t="s">
        <v>49</v>
      </c>
      <c r="D1852" s="32" t="s">
        <v>2503</v>
      </c>
      <c r="E1852" s="32" t="s">
        <v>2539</v>
      </c>
      <c r="F1852" s="32" t="str">
        <f t="shared" si="61"/>
        <v>Finance-Director</v>
      </c>
      <c r="G1852" s="32" t="s">
        <v>45</v>
      </c>
      <c r="H1852" s="36">
        <v>44699.67763888889</v>
      </c>
      <c r="I1852" s="36">
        <v>44701.67763888889</v>
      </c>
      <c r="J1852" s="36">
        <f>I1852+AE1852</f>
        <v>44706.67763888889</v>
      </c>
      <c r="K1852" s="36">
        <f>J1852+AF1852</f>
        <v>44712.67763888889</v>
      </c>
      <c r="L1852" s="38" t="s">
        <v>46</v>
      </c>
      <c r="M1852" s="39">
        <v>44716.67763888889</v>
      </c>
      <c r="N1852" s="32" t="s">
        <v>48</v>
      </c>
      <c r="O1852" s="32" t="s">
        <v>24</v>
      </c>
      <c r="P1852" s="36"/>
      <c r="Q1852" s="32"/>
      <c r="R1852" s="32"/>
      <c r="S1852" s="32"/>
      <c r="T1852" s="36">
        <v>44719.67763888889</v>
      </c>
      <c r="U1852" s="32"/>
      <c r="V1852" s="32">
        <v>0</v>
      </c>
      <c r="W1852" s="32"/>
      <c r="X1852" s="32"/>
      <c r="Y1852" s="32"/>
      <c r="Z1852" s="32"/>
      <c r="AA1852" s="32" t="s">
        <v>30</v>
      </c>
      <c r="AC1852" s="38">
        <f>ABS(M1852-J1852)</f>
        <v>10</v>
      </c>
      <c r="AD1852" s="40"/>
      <c r="AE1852" s="37">
        <v>5</v>
      </c>
      <c r="AF1852" s="37">
        <v>6</v>
      </c>
      <c r="AG1852" s="32"/>
      <c r="AH1852" s="32"/>
      <c r="AI1852" s="32"/>
      <c r="AJ1852" s="37">
        <f>I1852-H1852</f>
        <v>2</v>
      </c>
    </row>
    <row r="1853" spans="1:38" x14ac:dyDescent="0.35">
      <c r="A1853" s="32">
        <v>209</v>
      </c>
      <c r="B1853" s="32" t="s">
        <v>265</v>
      </c>
      <c r="C1853" s="32" t="s">
        <v>49</v>
      </c>
      <c r="D1853" s="32" t="s">
        <v>2503</v>
      </c>
      <c r="E1853" s="32" t="s">
        <v>2539</v>
      </c>
      <c r="F1853" s="32" t="str">
        <f t="shared" si="61"/>
        <v>Finance-Director</v>
      </c>
      <c r="G1853" s="32" t="s">
        <v>45</v>
      </c>
      <c r="H1853" s="36">
        <v>44744.342893518522</v>
      </c>
      <c r="I1853" s="36">
        <v>44748.342893518522</v>
      </c>
      <c r="J1853" s="36">
        <f>I1853+AE1853</f>
        <v>44754.342893518522</v>
      </c>
      <c r="K1853" s="36">
        <f>J1853+AF1853</f>
        <v>44944.342893518522</v>
      </c>
      <c r="L1853" s="38" t="s">
        <v>46</v>
      </c>
      <c r="M1853" s="39">
        <v>44764.342893518522</v>
      </c>
      <c r="N1853" s="32" t="s">
        <v>48</v>
      </c>
      <c r="O1853" s="32" t="s">
        <v>26</v>
      </c>
      <c r="P1853" s="36"/>
      <c r="Q1853" s="32"/>
      <c r="R1853" s="32"/>
      <c r="S1853" s="32"/>
      <c r="T1853" s="36">
        <v>44768.342893518522</v>
      </c>
      <c r="U1853" s="32"/>
      <c r="V1853" s="32">
        <v>0</v>
      </c>
      <c r="W1853" s="32"/>
      <c r="X1853" s="32"/>
      <c r="Y1853" s="32"/>
      <c r="Z1853" s="32"/>
      <c r="AA1853" s="32" t="s">
        <v>30</v>
      </c>
      <c r="AC1853" s="38">
        <f>ABS(M1853-J1853)</f>
        <v>10</v>
      </c>
      <c r="AD1853" s="40"/>
      <c r="AE1853" s="37">
        <v>6</v>
      </c>
      <c r="AF1853" s="37">
        <v>190</v>
      </c>
      <c r="AG1853" s="32"/>
      <c r="AH1853" s="32"/>
      <c r="AI1853" s="32"/>
      <c r="AJ1853" s="37">
        <f>I1853-H1853</f>
        <v>4</v>
      </c>
    </row>
    <row r="1854" spans="1:38" x14ac:dyDescent="0.35">
      <c r="A1854" s="32">
        <v>201</v>
      </c>
      <c r="B1854" s="32" t="s">
        <v>257</v>
      </c>
      <c r="C1854" s="32" t="s">
        <v>49</v>
      </c>
      <c r="D1854" s="32" t="s">
        <v>2503</v>
      </c>
      <c r="E1854" s="32" t="s">
        <v>2539</v>
      </c>
      <c r="F1854" s="32" t="str">
        <f t="shared" si="61"/>
        <v>Finance-Director</v>
      </c>
      <c r="G1854" s="32" t="s">
        <v>45</v>
      </c>
      <c r="H1854" s="36">
        <v>44748.342893518522</v>
      </c>
      <c r="I1854" s="36">
        <v>44752.342893518522</v>
      </c>
      <c r="J1854" s="36">
        <f>I1854+AE1854</f>
        <v>44754.342893518522</v>
      </c>
      <c r="K1854" s="36">
        <f>J1854+AF1854</f>
        <v>44944.342893518522</v>
      </c>
      <c r="L1854" s="38" t="s">
        <v>47</v>
      </c>
      <c r="M1854" s="39"/>
      <c r="N1854" s="32"/>
      <c r="O1854" s="32"/>
      <c r="P1854" s="36"/>
      <c r="Q1854" s="32"/>
      <c r="R1854" s="32"/>
      <c r="S1854" s="32"/>
      <c r="T1854" s="36"/>
      <c r="U1854" s="32"/>
      <c r="V1854" s="32">
        <v>0</v>
      </c>
      <c r="W1854" s="32"/>
      <c r="X1854" s="32"/>
      <c r="Y1854" s="32"/>
      <c r="Z1854" s="32"/>
      <c r="AA1854" s="32"/>
      <c r="AC1854" s="38"/>
      <c r="AD1854" s="40"/>
      <c r="AE1854" s="37">
        <v>2</v>
      </c>
      <c r="AF1854" s="37">
        <v>190</v>
      </c>
      <c r="AG1854" s="32"/>
      <c r="AH1854" s="32"/>
      <c r="AI1854" s="32"/>
      <c r="AJ1854" s="37">
        <f>I1854-H1854</f>
        <v>4</v>
      </c>
    </row>
    <row r="1855" spans="1:38" x14ac:dyDescent="0.35">
      <c r="A1855" s="32">
        <v>107</v>
      </c>
      <c r="B1855" s="32" t="s">
        <v>163</v>
      </c>
      <c r="C1855" s="32" t="s">
        <v>49</v>
      </c>
      <c r="D1855" s="32" t="s">
        <v>2503</v>
      </c>
      <c r="E1855" s="32" t="s">
        <v>2539</v>
      </c>
      <c r="F1855" s="32" t="str">
        <f t="shared" si="61"/>
        <v>Finance-Director</v>
      </c>
      <c r="G1855" s="32" t="s">
        <v>45</v>
      </c>
      <c r="H1855" s="36">
        <v>45013.880046296297</v>
      </c>
      <c r="I1855" s="36">
        <v>45016.880046296297</v>
      </c>
      <c r="J1855" s="36">
        <f>I1855+AE1855</f>
        <v>45019.880046296297</v>
      </c>
      <c r="K1855" s="36">
        <f>J1855+AF1855</f>
        <v>45031.880046296297</v>
      </c>
      <c r="L1855" s="38" t="s">
        <v>46</v>
      </c>
      <c r="M1855" s="39">
        <v>45022.880046296297</v>
      </c>
      <c r="N1855" s="32" t="s">
        <v>22</v>
      </c>
      <c r="O1855" s="32"/>
      <c r="P1855" s="36">
        <v>45030.880046296297</v>
      </c>
      <c r="Q1855" s="32" t="s">
        <v>22</v>
      </c>
      <c r="R1855" s="32"/>
      <c r="S1855" s="32"/>
      <c r="T1855" s="36">
        <v>45026.880046296297</v>
      </c>
      <c r="U1855" s="32"/>
      <c r="V1855" s="32">
        <v>0</v>
      </c>
      <c r="W1855" s="32"/>
      <c r="X1855" s="32"/>
      <c r="Y1855" s="32"/>
      <c r="Z1855" s="32"/>
      <c r="AA1855" s="32"/>
      <c r="AC1855" s="38">
        <f>ABS(M1855-J1855)</f>
        <v>3</v>
      </c>
      <c r="AD1855" s="40"/>
      <c r="AE1855" s="37">
        <v>3</v>
      </c>
      <c r="AF1855" s="37">
        <v>12</v>
      </c>
      <c r="AG1855" s="32"/>
      <c r="AH1855" s="32"/>
      <c r="AI1855" s="32"/>
      <c r="AJ1855" s="37">
        <f>I1855-H1855</f>
        <v>3</v>
      </c>
    </row>
    <row r="1856" spans="1:38" x14ac:dyDescent="0.35">
      <c r="A1856" s="32">
        <v>96</v>
      </c>
      <c r="B1856" s="32" t="s">
        <v>152</v>
      </c>
      <c r="C1856" s="32" t="s">
        <v>49</v>
      </c>
      <c r="D1856" s="32" t="s">
        <v>2503</v>
      </c>
      <c r="E1856" s="32" t="s">
        <v>2539</v>
      </c>
      <c r="F1856" s="32" t="str">
        <f t="shared" si="61"/>
        <v>Finance-Director</v>
      </c>
      <c r="G1856" s="32" t="s">
        <v>45</v>
      </c>
      <c r="H1856" s="36">
        <v>44840.587280092594</v>
      </c>
      <c r="I1856" s="36">
        <v>44844.587280092594</v>
      </c>
      <c r="J1856" s="36">
        <f>I1856+AE1856</f>
        <v>44847.587280092594</v>
      </c>
      <c r="K1856" s="36">
        <f>J1856+AF1856</f>
        <v>44862.587280092594</v>
      </c>
      <c r="L1856" s="38" t="s">
        <v>46</v>
      </c>
      <c r="M1856" s="39">
        <v>44855.587280092594</v>
      </c>
      <c r="N1856" s="32" t="s">
        <v>48</v>
      </c>
      <c r="O1856" s="32" t="s">
        <v>25</v>
      </c>
      <c r="P1856" s="36"/>
      <c r="Q1856" s="32"/>
      <c r="R1856" s="32"/>
      <c r="S1856" s="32"/>
      <c r="T1856" s="36">
        <v>44857.587280092594</v>
      </c>
      <c r="U1856" s="32"/>
      <c r="V1856" s="32">
        <v>0</v>
      </c>
      <c r="W1856" s="32"/>
      <c r="X1856" s="32"/>
      <c r="Y1856" s="32"/>
      <c r="Z1856" s="32"/>
      <c r="AA1856" s="32" t="s">
        <v>30</v>
      </c>
      <c r="AC1856" s="38">
        <f>ABS(M1856-J1856)</f>
        <v>8</v>
      </c>
      <c r="AD1856" s="40"/>
      <c r="AE1856" s="37">
        <v>3</v>
      </c>
      <c r="AF1856" s="37">
        <v>15</v>
      </c>
      <c r="AG1856" s="32"/>
      <c r="AH1856" s="32"/>
      <c r="AI1856" s="32"/>
      <c r="AJ1856" s="37">
        <f>I1856-H1856</f>
        <v>4</v>
      </c>
    </row>
    <row r="1857" spans="1:38" x14ac:dyDescent="0.35">
      <c r="A1857" s="32">
        <v>75</v>
      </c>
      <c r="B1857" s="32" t="s">
        <v>131</v>
      </c>
      <c r="C1857" s="32" t="s">
        <v>49</v>
      </c>
      <c r="D1857" s="32" t="s">
        <v>2503</v>
      </c>
      <c r="E1857" s="32" t="s">
        <v>2539</v>
      </c>
      <c r="F1857" s="32" t="str">
        <f t="shared" si="61"/>
        <v>Finance-Director</v>
      </c>
      <c r="G1857" s="32" t="s">
        <v>45</v>
      </c>
      <c r="H1857" s="36">
        <v>44747.410798611112</v>
      </c>
      <c r="I1857" s="36">
        <v>44748.410798611112</v>
      </c>
      <c r="J1857" s="36">
        <f>I1857+AE1857</f>
        <v>44754.410798611112</v>
      </c>
      <c r="K1857" s="36">
        <f>J1857+AF1857</f>
        <v>44771.410798611112</v>
      </c>
      <c r="L1857" s="38" t="s">
        <v>46</v>
      </c>
      <c r="M1857" s="39">
        <v>44769.410798611112</v>
      </c>
      <c r="N1857" s="32" t="s">
        <v>48</v>
      </c>
      <c r="O1857" s="32" t="s">
        <v>24</v>
      </c>
      <c r="P1857" s="36"/>
      <c r="Q1857" s="32"/>
      <c r="R1857" s="32"/>
      <c r="S1857" s="32"/>
      <c r="T1857" s="36"/>
      <c r="U1857" s="32"/>
      <c r="V1857" s="32">
        <v>0</v>
      </c>
      <c r="W1857" s="32"/>
      <c r="X1857" s="32"/>
      <c r="Y1857" s="32"/>
      <c r="Z1857" s="32"/>
      <c r="AA1857" s="32" t="s">
        <v>30</v>
      </c>
      <c r="AC1857" s="38">
        <f>ABS(M1857-J1857)</f>
        <v>15</v>
      </c>
      <c r="AD1857" s="40"/>
      <c r="AE1857" s="37">
        <v>6</v>
      </c>
      <c r="AF1857" s="37">
        <v>17</v>
      </c>
      <c r="AG1857" s="32"/>
      <c r="AH1857" s="32"/>
      <c r="AI1857" s="32"/>
      <c r="AJ1857" s="37">
        <f>I1857-H1857</f>
        <v>1</v>
      </c>
    </row>
    <row r="1858" spans="1:38" x14ac:dyDescent="0.35">
      <c r="A1858" s="32">
        <v>73</v>
      </c>
      <c r="B1858" s="32" t="s">
        <v>129</v>
      </c>
      <c r="C1858" s="32" t="s">
        <v>49</v>
      </c>
      <c r="D1858" s="32" t="s">
        <v>2503</v>
      </c>
      <c r="E1858" s="32" t="s">
        <v>2539</v>
      </c>
      <c r="F1858" s="32" t="str">
        <f t="shared" si="61"/>
        <v>Finance-Director</v>
      </c>
      <c r="G1858" s="32" t="s">
        <v>45</v>
      </c>
      <c r="H1858" s="36">
        <v>44748.410798611112</v>
      </c>
      <c r="I1858" s="36">
        <v>44749.410798611112</v>
      </c>
      <c r="J1858" s="36">
        <f>I1858+AE1858</f>
        <v>44754.410798611112</v>
      </c>
      <c r="K1858" s="36">
        <f>J1858+AF1858</f>
        <v>44782.410798611112</v>
      </c>
      <c r="L1858" s="38" t="s">
        <v>46</v>
      </c>
      <c r="M1858" s="39">
        <v>44759.410798611112</v>
      </c>
      <c r="N1858" s="32" t="s">
        <v>20</v>
      </c>
      <c r="O1858" s="32"/>
      <c r="P1858" s="36">
        <v>44764.410798611112</v>
      </c>
      <c r="Q1858" s="32" t="s">
        <v>20</v>
      </c>
      <c r="R1858" s="36">
        <v>44760.410798611112</v>
      </c>
      <c r="S1858" s="36">
        <v>44764.410798611112</v>
      </c>
      <c r="T1858" s="36">
        <v>44763.410798611112</v>
      </c>
      <c r="U1858" s="36">
        <v>44772.410798611112</v>
      </c>
      <c r="V1858" s="41">
        <v>1</v>
      </c>
      <c r="W1858" s="36">
        <v>44776.410798611112</v>
      </c>
      <c r="X1858" s="36">
        <v>44777.410798611112</v>
      </c>
      <c r="Y1858" s="36">
        <v>44779.410798611112</v>
      </c>
      <c r="Z1858" s="32"/>
      <c r="AA1858" s="32"/>
      <c r="AB1858" s="5">
        <v>44796.410798611112</v>
      </c>
      <c r="AC1858" s="38">
        <f>ABS(M1858-J1858)</f>
        <v>5</v>
      </c>
      <c r="AD1858" s="37">
        <f>U1858-H1858</f>
        <v>24</v>
      </c>
      <c r="AE1858" s="37">
        <v>5</v>
      </c>
      <c r="AF1858" s="37">
        <v>28</v>
      </c>
      <c r="AG1858" s="32">
        <v>138</v>
      </c>
      <c r="AH1858" s="41">
        <f>W1858-U1858</f>
        <v>4</v>
      </c>
      <c r="AI1858" s="42">
        <v>60</v>
      </c>
      <c r="AJ1858" s="37">
        <f>I1858-H1858</f>
        <v>1</v>
      </c>
      <c r="AK1858">
        <f>AB1858-U1858</f>
        <v>24</v>
      </c>
      <c r="AL1858" s="11">
        <f>Y1858-X1858</f>
        <v>2</v>
      </c>
    </row>
    <row r="1859" spans="1:38" x14ac:dyDescent="0.35">
      <c r="A1859" s="32">
        <v>71</v>
      </c>
      <c r="B1859" s="32" t="s">
        <v>127</v>
      </c>
      <c r="C1859" s="32" t="s">
        <v>49</v>
      </c>
      <c r="D1859" s="32" t="s">
        <v>2503</v>
      </c>
      <c r="E1859" s="32" t="s">
        <v>2539</v>
      </c>
      <c r="F1859" s="32" t="str">
        <f t="shared" ref="F1859:F1922" si="64">_xlfn.CONCAT(C1859,"-",E1859)</f>
        <v>Finance-Director</v>
      </c>
      <c r="G1859" s="32" t="s">
        <v>45</v>
      </c>
      <c r="H1859" s="36">
        <v>44752.410798611112</v>
      </c>
      <c r="I1859" s="36">
        <v>44753.410798611112</v>
      </c>
      <c r="J1859" s="36">
        <f>I1859+AE1859</f>
        <v>44754.410798611112</v>
      </c>
      <c r="K1859" s="36">
        <f>J1859+AF1859</f>
        <v>44765.410798611112</v>
      </c>
      <c r="L1859" s="38" t="s">
        <v>46</v>
      </c>
      <c r="M1859" s="39">
        <v>44762.410798611112</v>
      </c>
      <c r="N1859" s="32" t="s">
        <v>22</v>
      </c>
      <c r="O1859" s="32"/>
      <c r="P1859" s="36">
        <v>44768.410798611112</v>
      </c>
      <c r="Q1859" s="32" t="s">
        <v>22</v>
      </c>
      <c r="R1859" s="32"/>
      <c r="S1859" s="32"/>
      <c r="T1859" s="36">
        <v>44766.410798611112</v>
      </c>
      <c r="U1859" s="32"/>
      <c r="V1859" s="32">
        <v>0</v>
      </c>
      <c r="W1859" s="32"/>
      <c r="X1859" s="32"/>
      <c r="Y1859" s="32"/>
      <c r="Z1859" s="32"/>
      <c r="AA1859" s="32"/>
      <c r="AC1859" s="38">
        <f>ABS(M1859-J1859)</f>
        <v>8</v>
      </c>
      <c r="AD1859" s="40"/>
      <c r="AE1859" s="37">
        <v>1</v>
      </c>
      <c r="AF1859" s="37">
        <v>11</v>
      </c>
      <c r="AG1859" s="32"/>
      <c r="AH1859" s="32"/>
      <c r="AI1859" s="32"/>
      <c r="AJ1859" s="37">
        <f>I1859-H1859</f>
        <v>1</v>
      </c>
    </row>
    <row r="1860" spans="1:38" x14ac:dyDescent="0.35">
      <c r="A1860" s="32">
        <v>27</v>
      </c>
      <c r="B1860" s="32" t="s">
        <v>83</v>
      </c>
      <c r="C1860" s="32" t="s">
        <v>49</v>
      </c>
      <c r="D1860" s="32" t="s">
        <v>2503</v>
      </c>
      <c r="E1860" s="32" t="s">
        <v>2539</v>
      </c>
      <c r="F1860" s="32" t="str">
        <f t="shared" si="64"/>
        <v>Finance-Director</v>
      </c>
      <c r="G1860" s="32" t="s">
        <v>45</v>
      </c>
      <c r="H1860" s="36">
        <v>44918.453449074077</v>
      </c>
      <c r="I1860" s="36">
        <v>44921.453449074077</v>
      </c>
      <c r="J1860" s="36">
        <f>I1860+AE1860</f>
        <v>44927.453449074077</v>
      </c>
      <c r="K1860" s="36">
        <f>J1860+AF1860</f>
        <v>44939.453449074077</v>
      </c>
      <c r="L1860" s="38" t="s">
        <v>46</v>
      </c>
      <c r="M1860" s="39">
        <v>44933.453449074077</v>
      </c>
      <c r="N1860" s="32" t="s">
        <v>22</v>
      </c>
      <c r="O1860" s="32"/>
      <c r="P1860" s="36">
        <v>44938.453449074077</v>
      </c>
      <c r="Q1860" s="32" t="s">
        <v>22</v>
      </c>
      <c r="R1860" s="32"/>
      <c r="S1860" s="32"/>
      <c r="T1860" s="36">
        <v>44934.453449074077</v>
      </c>
      <c r="U1860" s="32"/>
      <c r="V1860" s="32">
        <v>0</v>
      </c>
      <c r="W1860" s="32"/>
      <c r="X1860" s="32"/>
      <c r="Y1860" s="32"/>
      <c r="Z1860" s="32"/>
      <c r="AA1860" s="32"/>
      <c r="AC1860" s="38">
        <f>ABS(M1860-J1860)</f>
        <v>6</v>
      </c>
      <c r="AD1860" s="40"/>
      <c r="AE1860" s="37">
        <v>6</v>
      </c>
      <c r="AF1860" s="37">
        <v>12</v>
      </c>
      <c r="AG1860" s="32"/>
      <c r="AH1860" s="32"/>
      <c r="AI1860" s="32"/>
      <c r="AJ1860" s="37">
        <f>I1860-H1860</f>
        <v>3</v>
      </c>
    </row>
    <row r="1861" spans="1:38" x14ac:dyDescent="0.35">
      <c r="A1861" s="32">
        <v>26</v>
      </c>
      <c r="B1861" s="32" t="s">
        <v>82</v>
      </c>
      <c r="C1861" s="32" t="s">
        <v>49</v>
      </c>
      <c r="D1861" s="32" t="s">
        <v>2503</v>
      </c>
      <c r="E1861" s="32" t="s">
        <v>2539</v>
      </c>
      <c r="F1861" s="32" t="str">
        <f t="shared" si="64"/>
        <v>Finance-Director</v>
      </c>
      <c r="G1861" s="32" t="s">
        <v>45</v>
      </c>
      <c r="H1861" s="36">
        <v>44922.453449074077</v>
      </c>
      <c r="I1861" s="36">
        <v>44926.453449074077</v>
      </c>
      <c r="J1861" s="36">
        <f>I1861+AE1861</f>
        <v>44927.453449074077</v>
      </c>
      <c r="K1861" s="36">
        <f>J1861+AF1861</f>
        <v>44938.453449074077</v>
      </c>
      <c r="L1861" s="38" t="s">
        <v>46</v>
      </c>
      <c r="M1861" s="39">
        <v>44945.453449074077</v>
      </c>
      <c r="N1861" s="32" t="s">
        <v>20</v>
      </c>
      <c r="O1861" s="32"/>
      <c r="P1861" s="36">
        <v>44952.453449074077</v>
      </c>
      <c r="Q1861" s="32" t="s">
        <v>20</v>
      </c>
      <c r="R1861" s="36">
        <v>44946.453449074077</v>
      </c>
      <c r="S1861" s="36">
        <v>44948.453449074077</v>
      </c>
      <c r="T1861" s="36">
        <v>44948.453449074077</v>
      </c>
      <c r="U1861" s="36">
        <v>44953.453449074077</v>
      </c>
      <c r="V1861" s="41">
        <v>1</v>
      </c>
      <c r="W1861" s="36">
        <v>44954.453449074077</v>
      </c>
      <c r="X1861" s="36">
        <v>44955.453449074077</v>
      </c>
      <c r="Y1861" s="36">
        <v>44958.453449074077</v>
      </c>
      <c r="Z1861" s="32"/>
      <c r="AA1861" s="32"/>
      <c r="AB1861" s="5">
        <v>44970.453449074077</v>
      </c>
      <c r="AC1861" s="38">
        <f>ABS(M1861-J1861)</f>
        <v>18</v>
      </c>
      <c r="AD1861" s="37">
        <f>U1861-H1861</f>
        <v>31</v>
      </c>
      <c r="AE1861" s="37">
        <v>1</v>
      </c>
      <c r="AF1861" s="37">
        <v>11</v>
      </c>
      <c r="AG1861" s="32">
        <v>126</v>
      </c>
      <c r="AH1861" s="41">
        <f>W1861-U1861</f>
        <v>1</v>
      </c>
      <c r="AI1861" s="42">
        <v>60</v>
      </c>
      <c r="AJ1861" s="37">
        <f>I1861-H1861</f>
        <v>4</v>
      </c>
      <c r="AK1861">
        <f>AB1861-U1861</f>
        <v>17</v>
      </c>
      <c r="AL1861" s="11">
        <f>Y1861-X1861</f>
        <v>3</v>
      </c>
    </row>
    <row r="1862" spans="1:38" x14ac:dyDescent="0.35">
      <c r="A1862" s="32">
        <v>25</v>
      </c>
      <c r="B1862" s="32" t="s">
        <v>81</v>
      </c>
      <c r="C1862" s="32" t="s">
        <v>49</v>
      </c>
      <c r="D1862" s="32" t="s">
        <v>2503</v>
      </c>
      <c r="E1862" s="32" t="s">
        <v>2539</v>
      </c>
      <c r="F1862" s="32" t="str">
        <f t="shared" si="64"/>
        <v>Finance-Director</v>
      </c>
      <c r="G1862" s="32" t="s">
        <v>45</v>
      </c>
      <c r="H1862" s="36">
        <v>44917.453449074077</v>
      </c>
      <c r="I1862" s="36">
        <v>44921.453449074077</v>
      </c>
      <c r="J1862" s="36">
        <f>I1862+AE1862</f>
        <v>44927.453449074077</v>
      </c>
      <c r="K1862" s="36">
        <f>J1862+AF1862</f>
        <v>44951.453449074077</v>
      </c>
      <c r="L1862" s="38" t="s">
        <v>46</v>
      </c>
      <c r="M1862" s="39">
        <v>44938.453449074077</v>
      </c>
      <c r="N1862" s="32" t="s">
        <v>48</v>
      </c>
      <c r="O1862" s="32" t="s">
        <v>24</v>
      </c>
      <c r="P1862" s="36"/>
      <c r="Q1862" s="32"/>
      <c r="R1862" s="32"/>
      <c r="S1862" s="32"/>
      <c r="T1862" s="36">
        <v>44939.453449074077</v>
      </c>
      <c r="U1862" s="32"/>
      <c r="V1862" s="32">
        <v>0</v>
      </c>
      <c r="W1862" s="32"/>
      <c r="X1862" s="32"/>
      <c r="Y1862" s="32"/>
      <c r="Z1862" s="32"/>
      <c r="AA1862" s="32" t="s">
        <v>31</v>
      </c>
      <c r="AC1862" s="38">
        <f>ABS(M1862-J1862)</f>
        <v>11</v>
      </c>
      <c r="AD1862" s="40"/>
      <c r="AE1862" s="37">
        <v>6</v>
      </c>
      <c r="AF1862" s="37">
        <v>24</v>
      </c>
      <c r="AG1862" s="32"/>
      <c r="AH1862" s="32"/>
      <c r="AI1862" s="32"/>
      <c r="AJ1862" s="37">
        <f>I1862-H1862</f>
        <v>4</v>
      </c>
    </row>
    <row r="1863" spans="1:38" x14ac:dyDescent="0.35">
      <c r="A1863" s="32">
        <v>19</v>
      </c>
      <c r="B1863" s="32" t="s">
        <v>75</v>
      </c>
      <c r="C1863" s="32" t="s">
        <v>49</v>
      </c>
      <c r="D1863" s="32" t="s">
        <v>2503</v>
      </c>
      <c r="E1863" s="32" t="s">
        <v>2539</v>
      </c>
      <c r="F1863" s="32" t="str">
        <f t="shared" si="64"/>
        <v>Finance-Director</v>
      </c>
      <c r="G1863" s="32" t="s">
        <v>45</v>
      </c>
      <c r="H1863" s="36">
        <v>44637.901284722226</v>
      </c>
      <c r="I1863" s="36">
        <v>44639.901284722226</v>
      </c>
      <c r="J1863" s="36">
        <f>I1863+AE1863</f>
        <v>44642.901284722226</v>
      </c>
      <c r="K1863" s="36">
        <f>J1863+AF1863</f>
        <v>44651.901284722226</v>
      </c>
      <c r="L1863" s="38" t="s">
        <v>46</v>
      </c>
      <c r="M1863" s="39">
        <v>44649.901284722226</v>
      </c>
      <c r="N1863" s="32" t="s">
        <v>48</v>
      </c>
      <c r="O1863" s="32" t="s">
        <v>26</v>
      </c>
      <c r="P1863" s="36"/>
      <c r="Q1863" s="32"/>
      <c r="R1863" s="32"/>
      <c r="S1863" s="32"/>
      <c r="T1863" s="36"/>
      <c r="U1863" s="32"/>
      <c r="V1863" s="32">
        <v>0</v>
      </c>
      <c r="W1863" s="32"/>
      <c r="X1863" s="32"/>
      <c r="Y1863" s="32"/>
      <c r="Z1863" s="32"/>
      <c r="AA1863" s="32" t="s">
        <v>30</v>
      </c>
      <c r="AC1863" s="38">
        <f>ABS(M1863-J1863)</f>
        <v>7</v>
      </c>
      <c r="AD1863" s="40"/>
      <c r="AE1863" s="37">
        <v>3</v>
      </c>
      <c r="AF1863" s="37">
        <v>9</v>
      </c>
      <c r="AG1863" s="32"/>
      <c r="AH1863" s="32"/>
      <c r="AI1863" s="32"/>
      <c r="AJ1863" s="37">
        <f>I1863-H1863</f>
        <v>2</v>
      </c>
    </row>
    <row r="1864" spans="1:38" x14ac:dyDescent="0.35">
      <c r="A1864" s="32">
        <v>13</v>
      </c>
      <c r="B1864" s="32" t="s">
        <v>69</v>
      </c>
      <c r="C1864" s="32" t="s">
        <v>49</v>
      </c>
      <c r="D1864" s="32" t="s">
        <v>2503</v>
      </c>
      <c r="E1864" s="32" t="s">
        <v>2539</v>
      </c>
      <c r="F1864" s="32" t="str">
        <f t="shared" si="64"/>
        <v>Finance-Director</v>
      </c>
      <c r="G1864" s="32" t="s">
        <v>45</v>
      </c>
      <c r="H1864" s="36">
        <v>44632.901284722226</v>
      </c>
      <c r="I1864" s="36">
        <v>44636.901284722226</v>
      </c>
      <c r="J1864" s="36">
        <f>I1864+AE1864</f>
        <v>44642.901284722226</v>
      </c>
      <c r="K1864" s="36">
        <f>J1864+AF1864</f>
        <v>44662.901284722226</v>
      </c>
      <c r="L1864" s="38" t="s">
        <v>46</v>
      </c>
      <c r="M1864" s="39">
        <v>44648.901284722226</v>
      </c>
      <c r="N1864" s="32" t="s">
        <v>48</v>
      </c>
      <c r="O1864" s="32" t="s">
        <v>24</v>
      </c>
      <c r="P1864" s="36"/>
      <c r="Q1864" s="32"/>
      <c r="R1864" s="32"/>
      <c r="S1864" s="32"/>
      <c r="T1864" s="36"/>
      <c r="U1864" s="32"/>
      <c r="V1864" s="32">
        <v>0</v>
      </c>
      <c r="W1864" s="32"/>
      <c r="X1864" s="32"/>
      <c r="Y1864" s="32"/>
      <c r="Z1864" s="32"/>
      <c r="AA1864" s="32" t="s">
        <v>30</v>
      </c>
      <c r="AC1864" s="38">
        <f>ABS(M1864-J1864)</f>
        <v>6</v>
      </c>
      <c r="AD1864" s="40"/>
      <c r="AE1864" s="37">
        <v>6</v>
      </c>
      <c r="AF1864" s="37">
        <v>20</v>
      </c>
      <c r="AG1864" s="32"/>
      <c r="AH1864" s="32"/>
      <c r="AI1864" s="32"/>
      <c r="AJ1864" s="37">
        <f>I1864-H1864</f>
        <v>4</v>
      </c>
    </row>
    <row r="1865" spans="1:38" x14ac:dyDescent="0.35">
      <c r="A1865" s="32">
        <v>11</v>
      </c>
      <c r="B1865" s="32" t="s">
        <v>67</v>
      </c>
      <c r="C1865" s="32" t="s">
        <v>49</v>
      </c>
      <c r="D1865" s="32" t="s">
        <v>2503</v>
      </c>
      <c r="E1865" s="32" t="s">
        <v>2539</v>
      </c>
      <c r="F1865" s="32" t="str">
        <f t="shared" si="64"/>
        <v>Finance-Director</v>
      </c>
      <c r="G1865" s="32" t="s">
        <v>45</v>
      </c>
      <c r="H1865" s="36">
        <v>44634.901284722226</v>
      </c>
      <c r="I1865" s="36">
        <v>44636.901284722226</v>
      </c>
      <c r="J1865" s="36">
        <f>I1865+AE1865</f>
        <v>44642.901284722226</v>
      </c>
      <c r="K1865" s="36">
        <f>J1865+AF1865</f>
        <v>44668.901284722226</v>
      </c>
      <c r="L1865" s="38" t="s">
        <v>46</v>
      </c>
      <c r="M1865" s="39">
        <v>44655.901284722226</v>
      </c>
      <c r="N1865" s="32" t="s">
        <v>48</v>
      </c>
      <c r="O1865" s="32" t="s">
        <v>25</v>
      </c>
      <c r="P1865" s="36"/>
      <c r="Q1865" s="32"/>
      <c r="R1865" s="32"/>
      <c r="S1865" s="32"/>
      <c r="T1865" s="36">
        <v>44658.901284722226</v>
      </c>
      <c r="U1865" s="32"/>
      <c r="V1865" s="32">
        <v>0</v>
      </c>
      <c r="W1865" s="32"/>
      <c r="X1865" s="32"/>
      <c r="Y1865" s="32"/>
      <c r="Z1865" s="32"/>
      <c r="AA1865" s="32" t="s">
        <v>31</v>
      </c>
      <c r="AC1865" s="38">
        <f>ABS(M1865-J1865)</f>
        <v>13</v>
      </c>
      <c r="AD1865" s="40"/>
      <c r="AE1865" s="37">
        <v>6</v>
      </c>
      <c r="AF1865" s="37">
        <v>26</v>
      </c>
      <c r="AG1865" s="32"/>
      <c r="AH1865" s="32"/>
      <c r="AI1865" s="32"/>
      <c r="AJ1865" s="37">
        <f>I1865-H1865</f>
        <v>2</v>
      </c>
    </row>
    <row r="1866" spans="1:38" x14ac:dyDescent="0.35">
      <c r="A1866" s="32">
        <v>2760</v>
      </c>
      <c r="B1866" s="32" t="s">
        <v>2221</v>
      </c>
      <c r="C1866" s="32" t="s">
        <v>49</v>
      </c>
      <c r="D1866" s="32" t="s">
        <v>2498</v>
      </c>
      <c r="E1866" s="32" t="s">
        <v>2531</v>
      </c>
      <c r="F1866" s="32" t="str">
        <f t="shared" si="64"/>
        <v>Finance-Revenue Recorgnition</v>
      </c>
      <c r="G1866" s="32" t="s">
        <v>40</v>
      </c>
      <c r="H1866" s="36">
        <v>45026.765081018515</v>
      </c>
      <c r="I1866" s="36">
        <v>45029.765081018515</v>
      </c>
      <c r="J1866" s="36">
        <f>I1866+AE1866</f>
        <v>45032.765081018515</v>
      </c>
      <c r="K1866" s="36">
        <f>J1866+AF1866</f>
        <v>45050.765081018515</v>
      </c>
      <c r="L1866" s="38" t="s">
        <v>46</v>
      </c>
      <c r="M1866" s="39">
        <v>45037.765081018515</v>
      </c>
      <c r="N1866" s="32" t="s">
        <v>48</v>
      </c>
      <c r="O1866" s="32" t="s">
        <v>28</v>
      </c>
      <c r="P1866" s="36"/>
      <c r="Q1866" s="32"/>
      <c r="R1866" s="32"/>
      <c r="S1866" s="32"/>
      <c r="T1866" s="36">
        <v>45040.765081018515</v>
      </c>
      <c r="U1866" s="32"/>
      <c r="V1866" s="32">
        <v>0</v>
      </c>
      <c r="W1866" s="32"/>
      <c r="X1866" s="32"/>
      <c r="Y1866" s="32"/>
      <c r="Z1866" s="32"/>
      <c r="AA1866" s="32" t="s">
        <v>31</v>
      </c>
      <c r="AC1866" s="38">
        <f>ABS(M1866-J1866)</f>
        <v>5</v>
      </c>
      <c r="AD1866" s="40"/>
      <c r="AE1866" s="37">
        <v>3</v>
      </c>
      <c r="AF1866" s="37">
        <v>18</v>
      </c>
      <c r="AG1866" s="32"/>
      <c r="AH1866" s="32"/>
      <c r="AI1866" s="32"/>
      <c r="AJ1866" s="37">
        <f>I1866-H1866</f>
        <v>3</v>
      </c>
    </row>
    <row r="1867" spans="1:38" x14ac:dyDescent="0.35">
      <c r="A1867" s="32">
        <v>2684</v>
      </c>
      <c r="B1867" s="32" t="s">
        <v>1254</v>
      </c>
      <c r="C1867" s="32" t="s">
        <v>49</v>
      </c>
      <c r="D1867" s="32" t="s">
        <v>2498</v>
      </c>
      <c r="E1867" s="32" t="s">
        <v>2531</v>
      </c>
      <c r="F1867" s="32" t="str">
        <f t="shared" si="64"/>
        <v>Finance-Revenue Recorgnition</v>
      </c>
      <c r="G1867" s="32" t="s">
        <v>40</v>
      </c>
      <c r="H1867" s="36">
        <v>45136.716412037036</v>
      </c>
      <c r="I1867" s="36">
        <v>45138.716412037036</v>
      </c>
      <c r="J1867" s="36">
        <f>I1867+AE1867</f>
        <v>45142.716412037036</v>
      </c>
      <c r="K1867" s="36">
        <f>J1867+AF1867</f>
        <v>45172.716412037036</v>
      </c>
      <c r="L1867" s="38" t="s">
        <v>47</v>
      </c>
      <c r="M1867" s="39"/>
      <c r="N1867" s="32"/>
      <c r="O1867" s="32"/>
      <c r="P1867" s="36"/>
      <c r="Q1867" s="32"/>
      <c r="R1867" s="32"/>
      <c r="S1867" s="32"/>
      <c r="T1867" s="36"/>
      <c r="U1867" s="32"/>
      <c r="V1867" s="32">
        <v>0</v>
      </c>
      <c r="W1867" s="32"/>
      <c r="X1867" s="32"/>
      <c r="Y1867" s="32"/>
      <c r="Z1867" s="32"/>
      <c r="AA1867" s="32"/>
      <c r="AC1867" s="38"/>
      <c r="AD1867" s="40"/>
      <c r="AE1867" s="37">
        <v>4</v>
      </c>
      <c r="AF1867" s="37">
        <v>30</v>
      </c>
      <c r="AG1867" s="32"/>
      <c r="AH1867" s="32"/>
      <c r="AI1867" s="32"/>
      <c r="AJ1867" s="37">
        <f>I1867-H1867</f>
        <v>2</v>
      </c>
    </row>
    <row r="1868" spans="1:38" x14ac:dyDescent="0.35">
      <c r="A1868" s="32">
        <v>2679</v>
      </c>
      <c r="B1868" s="32" t="s">
        <v>1468</v>
      </c>
      <c r="C1868" s="32" t="s">
        <v>49</v>
      </c>
      <c r="D1868" s="32" t="s">
        <v>2498</v>
      </c>
      <c r="E1868" s="32" t="s">
        <v>2531</v>
      </c>
      <c r="F1868" s="32" t="str">
        <f t="shared" si="64"/>
        <v>Finance-Revenue Recorgnition</v>
      </c>
      <c r="G1868" s="32" t="s">
        <v>40</v>
      </c>
      <c r="H1868" s="36">
        <v>44600.141087962962</v>
      </c>
      <c r="I1868" s="36">
        <v>44603.141087962962</v>
      </c>
      <c r="J1868" s="36">
        <f>I1868+AE1868</f>
        <v>44608.141087962962</v>
      </c>
      <c r="K1868" s="36">
        <f>J1868+AF1868</f>
        <v>44628.141087962962</v>
      </c>
      <c r="L1868" s="38" t="s">
        <v>46</v>
      </c>
      <c r="M1868" s="39">
        <v>44623.141087962962</v>
      </c>
      <c r="N1868" s="32" t="s">
        <v>20</v>
      </c>
      <c r="O1868" s="32"/>
      <c r="P1868" s="36">
        <v>44627.141087962962</v>
      </c>
      <c r="Q1868" s="32" t="s">
        <v>20</v>
      </c>
      <c r="R1868" s="36">
        <v>44625.141087962962</v>
      </c>
      <c r="S1868" s="36">
        <v>44627.141087962962</v>
      </c>
      <c r="T1868" s="36">
        <v>44626.141087962962</v>
      </c>
      <c r="U1868" s="36">
        <v>44630.141087962962</v>
      </c>
      <c r="V1868" s="41">
        <v>1</v>
      </c>
      <c r="W1868" s="36">
        <v>44634.141087962962</v>
      </c>
      <c r="X1868" s="36">
        <v>44637.141087962962</v>
      </c>
      <c r="Y1868" s="36">
        <v>44638.141087962962</v>
      </c>
      <c r="Z1868" s="32"/>
      <c r="AA1868" s="32"/>
      <c r="AB1868" s="5">
        <v>44649.141087962962</v>
      </c>
      <c r="AC1868" s="38">
        <f>ABS(M1868-J1868)</f>
        <v>15</v>
      </c>
      <c r="AD1868" s="37">
        <v>45</v>
      </c>
      <c r="AE1868" s="37">
        <v>5</v>
      </c>
      <c r="AF1868" s="37">
        <v>20</v>
      </c>
      <c r="AG1868" s="32">
        <v>600</v>
      </c>
      <c r="AH1868" s="41">
        <f>W1868-U1868</f>
        <v>4</v>
      </c>
      <c r="AI1868" s="42">
        <f>U1868-M1868</f>
        <v>7</v>
      </c>
      <c r="AJ1868" s="37">
        <f>I1868-H1868</f>
        <v>3</v>
      </c>
      <c r="AK1868">
        <f>AB1868-U1868</f>
        <v>19</v>
      </c>
      <c r="AL1868" s="11">
        <f>Y1868-X1868</f>
        <v>1</v>
      </c>
    </row>
    <row r="1869" spans="1:38" x14ac:dyDescent="0.35">
      <c r="A1869" s="32">
        <v>2672</v>
      </c>
      <c r="B1869" s="32" t="s">
        <v>2296</v>
      </c>
      <c r="C1869" s="32" t="s">
        <v>49</v>
      </c>
      <c r="D1869" s="32" t="s">
        <v>2498</v>
      </c>
      <c r="E1869" s="32" t="s">
        <v>2531</v>
      </c>
      <c r="F1869" s="32" t="str">
        <f t="shared" si="64"/>
        <v>Finance-Revenue Recorgnition</v>
      </c>
      <c r="G1869" s="32" t="s">
        <v>40</v>
      </c>
      <c r="H1869" s="36">
        <v>44604.141087962962</v>
      </c>
      <c r="I1869" s="36">
        <v>44607.141087962962</v>
      </c>
      <c r="J1869" s="36">
        <f>I1869+AE1869</f>
        <v>44608.141087962962</v>
      </c>
      <c r="K1869" s="36">
        <f>J1869+AF1869</f>
        <v>44628.141087962962</v>
      </c>
      <c r="L1869" s="38" t="s">
        <v>46</v>
      </c>
      <c r="M1869" s="39">
        <v>44613.141087962962</v>
      </c>
      <c r="N1869" s="32" t="s">
        <v>48</v>
      </c>
      <c r="O1869" s="32" t="s">
        <v>26</v>
      </c>
      <c r="P1869" s="36"/>
      <c r="Q1869" s="32"/>
      <c r="R1869" s="32"/>
      <c r="S1869" s="32"/>
      <c r="T1869" s="36">
        <v>44616.141087962962</v>
      </c>
      <c r="U1869" s="32"/>
      <c r="V1869" s="32">
        <v>0</v>
      </c>
      <c r="W1869" s="32"/>
      <c r="X1869" s="32"/>
      <c r="Y1869" s="32"/>
      <c r="Z1869" s="32"/>
      <c r="AA1869" s="32" t="s">
        <v>31</v>
      </c>
      <c r="AC1869" s="38">
        <f>ABS(M1869-J1869)</f>
        <v>5</v>
      </c>
      <c r="AD1869" s="40"/>
      <c r="AE1869" s="37">
        <v>1</v>
      </c>
      <c r="AF1869" s="37">
        <v>20</v>
      </c>
      <c r="AG1869" s="32"/>
      <c r="AH1869" s="32"/>
      <c r="AI1869" s="32"/>
      <c r="AJ1869" s="37">
        <f>I1869-H1869</f>
        <v>3</v>
      </c>
    </row>
    <row r="1870" spans="1:38" x14ac:dyDescent="0.35">
      <c r="A1870" s="32">
        <v>2548</v>
      </c>
      <c r="B1870" s="32" t="s">
        <v>2217</v>
      </c>
      <c r="C1870" s="32" t="s">
        <v>49</v>
      </c>
      <c r="D1870" s="32" t="s">
        <v>2498</v>
      </c>
      <c r="E1870" s="32" t="s">
        <v>2531</v>
      </c>
      <c r="F1870" s="32" t="str">
        <f t="shared" si="64"/>
        <v>Finance-Revenue Recorgnition</v>
      </c>
      <c r="G1870" s="32" t="s">
        <v>40</v>
      </c>
      <c r="H1870" s="36">
        <v>45107.479166666664</v>
      </c>
      <c r="I1870" s="36">
        <v>45110.479166666664</v>
      </c>
      <c r="J1870" s="36">
        <f>I1870+AE1870</f>
        <v>45112.479166666664</v>
      </c>
      <c r="K1870" s="36">
        <f>J1870+AF1870</f>
        <v>45128.479166666664</v>
      </c>
      <c r="L1870" s="38" t="s">
        <v>46</v>
      </c>
      <c r="M1870" s="39">
        <v>45125.479166666664</v>
      </c>
      <c r="N1870" s="32" t="s">
        <v>48</v>
      </c>
      <c r="O1870" s="32" t="s">
        <v>25</v>
      </c>
      <c r="P1870" s="36"/>
      <c r="Q1870" s="32"/>
      <c r="R1870" s="32"/>
      <c r="S1870" s="32"/>
      <c r="T1870" s="36"/>
      <c r="U1870" s="32"/>
      <c r="V1870" s="32">
        <v>0</v>
      </c>
      <c r="W1870" s="32"/>
      <c r="X1870" s="32"/>
      <c r="Y1870" s="32"/>
      <c r="Z1870" s="32"/>
      <c r="AA1870" s="32" t="s">
        <v>31</v>
      </c>
      <c r="AC1870" s="38">
        <f>ABS(M1870-J1870)</f>
        <v>13</v>
      </c>
      <c r="AD1870" s="40"/>
      <c r="AE1870" s="37">
        <v>2</v>
      </c>
      <c r="AF1870" s="37">
        <v>16</v>
      </c>
      <c r="AG1870" s="32"/>
      <c r="AH1870" s="32"/>
      <c r="AI1870" s="32"/>
      <c r="AJ1870" s="37">
        <f>I1870-H1870</f>
        <v>3</v>
      </c>
    </row>
    <row r="1871" spans="1:38" x14ac:dyDescent="0.35">
      <c r="A1871" s="32">
        <v>2546</v>
      </c>
      <c r="B1871" s="32" t="s">
        <v>1467</v>
      </c>
      <c r="C1871" s="32" t="s">
        <v>49</v>
      </c>
      <c r="D1871" s="32" t="s">
        <v>2498</v>
      </c>
      <c r="E1871" s="32" t="s">
        <v>2531</v>
      </c>
      <c r="F1871" s="32" t="str">
        <f t="shared" si="64"/>
        <v>Finance-Revenue Recorgnition</v>
      </c>
      <c r="G1871" s="32" t="s">
        <v>40</v>
      </c>
      <c r="H1871" s="36">
        <v>45108.479166666664</v>
      </c>
      <c r="I1871" s="36">
        <v>45109.479166666664</v>
      </c>
      <c r="J1871" s="36">
        <f>I1871+AE1871</f>
        <v>45112.479166666664</v>
      </c>
      <c r="K1871" s="36">
        <f>J1871+AF1871</f>
        <v>45139.479166666664</v>
      </c>
      <c r="L1871" s="38" t="s">
        <v>46</v>
      </c>
      <c r="M1871" s="39">
        <v>45126.479166666664</v>
      </c>
      <c r="N1871" s="32" t="s">
        <v>20</v>
      </c>
      <c r="O1871" s="32"/>
      <c r="P1871" s="36">
        <v>45134.479166666664</v>
      </c>
      <c r="Q1871" s="32" t="s">
        <v>20</v>
      </c>
      <c r="R1871" s="36">
        <v>45128.479166666664</v>
      </c>
      <c r="S1871" s="36">
        <v>45132.479166666664</v>
      </c>
      <c r="T1871" s="36">
        <v>45130.479166666664</v>
      </c>
      <c r="U1871" s="36">
        <v>45135.479166666664</v>
      </c>
      <c r="V1871" s="41">
        <v>1</v>
      </c>
      <c r="W1871" s="36">
        <v>45138.479166666664</v>
      </c>
      <c r="X1871" s="36">
        <v>45141.479166666664</v>
      </c>
      <c r="Y1871" s="36">
        <v>45143.479166666664</v>
      </c>
      <c r="Z1871" s="32"/>
      <c r="AA1871" s="32"/>
      <c r="AB1871" s="5">
        <v>45152.479166666664</v>
      </c>
      <c r="AC1871" s="38">
        <f>ABS(M1871-J1871)</f>
        <v>14</v>
      </c>
      <c r="AD1871" s="37">
        <v>45</v>
      </c>
      <c r="AE1871" s="37">
        <v>3</v>
      </c>
      <c r="AF1871" s="37">
        <v>27</v>
      </c>
      <c r="AG1871" s="32">
        <v>250</v>
      </c>
      <c r="AH1871" s="41">
        <f>W1871-U1871</f>
        <v>3</v>
      </c>
      <c r="AI1871" s="42">
        <f>U1871-M1871</f>
        <v>9</v>
      </c>
      <c r="AJ1871" s="37">
        <f>I1871-H1871</f>
        <v>1</v>
      </c>
      <c r="AK1871">
        <f>AB1871-U1871</f>
        <v>17</v>
      </c>
      <c r="AL1871" s="11">
        <f>Y1871-X1871</f>
        <v>2</v>
      </c>
    </row>
    <row r="1872" spans="1:38" x14ac:dyDescent="0.35">
      <c r="A1872" s="32">
        <v>2509</v>
      </c>
      <c r="B1872" s="32" t="s">
        <v>1607</v>
      </c>
      <c r="C1872" s="32" t="s">
        <v>49</v>
      </c>
      <c r="D1872" s="32" t="s">
        <v>2498</v>
      </c>
      <c r="E1872" s="32" t="s">
        <v>2531</v>
      </c>
      <c r="F1872" s="32" t="str">
        <f t="shared" si="64"/>
        <v>Finance-Revenue Recorgnition</v>
      </c>
      <c r="G1872" s="32" t="s">
        <v>40</v>
      </c>
      <c r="H1872" s="36">
        <v>44738.776979166665</v>
      </c>
      <c r="I1872" s="36">
        <v>44741.776979166665</v>
      </c>
      <c r="J1872" s="36">
        <f>I1872+AE1872</f>
        <v>44743.776979166665</v>
      </c>
      <c r="K1872" s="36">
        <f>J1872+AF1872</f>
        <v>44763.776979166665</v>
      </c>
      <c r="L1872" s="38" t="s">
        <v>46</v>
      </c>
      <c r="M1872" s="39">
        <v>44753.776979166665</v>
      </c>
      <c r="N1872" s="32" t="s">
        <v>21</v>
      </c>
      <c r="O1872" s="32"/>
      <c r="P1872" s="36">
        <v>44758.776979166665</v>
      </c>
      <c r="Q1872" s="32" t="s">
        <v>21</v>
      </c>
      <c r="R1872" s="32"/>
      <c r="S1872" s="32"/>
      <c r="T1872" s="36">
        <v>44754.776979166665</v>
      </c>
      <c r="U1872" s="32"/>
      <c r="V1872" s="32">
        <v>0</v>
      </c>
      <c r="W1872" s="32"/>
      <c r="X1872" s="32"/>
      <c r="Y1872" s="32"/>
      <c r="Z1872" s="32"/>
      <c r="AA1872" s="32"/>
      <c r="AC1872" s="38">
        <f>ABS(M1872-J1872)</f>
        <v>10</v>
      </c>
      <c r="AD1872" s="40"/>
      <c r="AE1872" s="37">
        <v>2</v>
      </c>
      <c r="AF1872" s="37">
        <v>20</v>
      </c>
      <c r="AG1872" s="32"/>
      <c r="AH1872" s="32"/>
      <c r="AI1872" s="32"/>
      <c r="AJ1872" s="37">
        <f>I1872-H1872</f>
        <v>3</v>
      </c>
    </row>
    <row r="1873" spans="1:38" x14ac:dyDescent="0.35">
      <c r="A1873" s="32">
        <v>2504</v>
      </c>
      <c r="B1873" s="32" t="s">
        <v>1932</v>
      </c>
      <c r="C1873" s="32" t="s">
        <v>49</v>
      </c>
      <c r="D1873" s="32" t="s">
        <v>2498</v>
      </c>
      <c r="E1873" s="32" t="s">
        <v>2531</v>
      </c>
      <c r="F1873" s="32" t="str">
        <f t="shared" si="64"/>
        <v>Finance-Revenue Recorgnition</v>
      </c>
      <c r="G1873" s="32" t="s">
        <v>40</v>
      </c>
      <c r="H1873" s="36">
        <v>44737.776979166665</v>
      </c>
      <c r="I1873" s="36">
        <v>44740.776979166665</v>
      </c>
      <c r="J1873" s="36">
        <f>I1873+AE1873</f>
        <v>44743.776979166665</v>
      </c>
      <c r="K1873" s="36">
        <f>J1873+AF1873</f>
        <v>44767.776979166665</v>
      </c>
      <c r="L1873" s="38" t="s">
        <v>46</v>
      </c>
      <c r="M1873" s="39">
        <v>44760.776979166665</v>
      </c>
      <c r="N1873" s="32" t="s">
        <v>48</v>
      </c>
      <c r="O1873" s="32" t="s">
        <v>26</v>
      </c>
      <c r="P1873" s="36"/>
      <c r="Q1873" s="32"/>
      <c r="R1873" s="32"/>
      <c r="S1873" s="32"/>
      <c r="T1873" s="36">
        <v>44763.776979166665</v>
      </c>
      <c r="U1873" s="32"/>
      <c r="V1873" s="32">
        <v>0</v>
      </c>
      <c r="W1873" s="32"/>
      <c r="X1873" s="32"/>
      <c r="Y1873" s="32"/>
      <c r="Z1873" s="32"/>
      <c r="AA1873" s="32" t="s">
        <v>30</v>
      </c>
      <c r="AC1873" s="38">
        <f>ABS(M1873-J1873)</f>
        <v>17</v>
      </c>
      <c r="AD1873" s="40"/>
      <c r="AE1873" s="37">
        <v>3</v>
      </c>
      <c r="AF1873" s="37">
        <v>24</v>
      </c>
      <c r="AG1873" s="32"/>
      <c r="AH1873" s="32"/>
      <c r="AI1873" s="32"/>
      <c r="AJ1873" s="37">
        <f>I1873-H1873</f>
        <v>3</v>
      </c>
    </row>
    <row r="1874" spans="1:38" x14ac:dyDescent="0.35">
      <c r="A1874" s="32">
        <v>2501</v>
      </c>
      <c r="B1874" s="32" t="s">
        <v>1931</v>
      </c>
      <c r="C1874" s="32" t="s">
        <v>49</v>
      </c>
      <c r="D1874" s="32" t="s">
        <v>2498</v>
      </c>
      <c r="E1874" s="32" t="s">
        <v>2531</v>
      </c>
      <c r="F1874" s="32" t="str">
        <f t="shared" si="64"/>
        <v>Finance-Revenue Recorgnition</v>
      </c>
      <c r="G1874" s="32" t="s">
        <v>40</v>
      </c>
      <c r="H1874" s="36">
        <v>44734.776979166665</v>
      </c>
      <c r="I1874" s="36">
        <v>44738.776979166665</v>
      </c>
      <c r="J1874" s="36">
        <f>I1874+AE1874</f>
        <v>44743.776979166665</v>
      </c>
      <c r="K1874" s="36">
        <f>J1874+AF1874</f>
        <v>44765.776979166665</v>
      </c>
      <c r="L1874" s="38" t="s">
        <v>46</v>
      </c>
      <c r="M1874" s="39">
        <v>44751.776979166665</v>
      </c>
      <c r="N1874" s="32" t="s">
        <v>48</v>
      </c>
      <c r="O1874" s="32" t="s">
        <v>28</v>
      </c>
      <c r="P1874" s="36"/>
      <c r="Q1874" s="32"/>
      <c r="R1874" s="32"/>
      <c r="S1874" s="32"/>
      <c r="T1874" s="36">
        <v>44754.776979166665</v>
      </c>
      <c r="U1874" s="32"/>
      <c r="V1874" s="32">
        <v>0</v>
      </c>
      <c r="W1874" s="32"/>
      <c r="X1874" s="32"/>
      <c r="Y1874" s="32"/>
      <c r="Z1874" s="32"/>
      <c r="AA1874" s="32" t="s">
        <v>30</v>
      </c>
      <c r="AC1874" s="38">
        <f>ABS(M1874-J1874)</f>
        <v>8</v>
      </c>
      <c r="AD1874" s="40"/>
      <c r="AE1874" s="37">
        <v>5</v>
      </c>
      <c r="AF1874" s="37">
        <v>22</v>
      </c>
      <c r="AG1874" s="32"/>
      <c r="AH1874" s="32"/>
      <c r="AI1874" s="32"/>
      <c r="AJ1874" s="37">
        <f>I1874-H1874</f>
        <v>4</v>
      </c>
    </row>
    <row r="1875" spans="1:38" x14ac:dyDescent="0.35">
      <c r="A1875" s="32">
        <v>2475</v>
      </c>
      <c r="B1875" s="32" t="s">
        <v>1641</v>
      </c>
      <c r="C1875" s="32" t="s">
        <v>49</v>
      </c>
      <c r="D1875" s="32" t="s">
        <v>2498</v>
      </c>
      <c r="E1875" s="32" t="s">
        <v>2531</v>
      </c>
      <c r="F1875" s="32" t="str">
        <f t="shared" si="64"/>
        <v>Finance-Revenue Recorgnition</v>
      </c>
      <c r="G1875" s="32" t="s">
        <v>40</v>
      </c>
      <c r="H1875" s="36">
        <v>44915.430844907409</v>
      </c>
      <c r="I1875" s="36">
        <v>44917.430844907409</v>
      </c>
      <c r="J1875" s="36">
        <f>I1875+AE1875</f>
        <v>44920.430844907409</v>
      </c>
      <c r="K1875" s="36">
        <f>J1875+AF1875</f>
        <v>44926.430844907409</v>
      </c>
      <c r="L1875" s="38" t="s">
        <v>46</v>
      </c>
      <c r="M1875" s="39">
        <v>44926.430844907409</v>
      </c>
      <c r="N1875" s="32" t="s">
        <v>21</v>
      </c>
      <c r="O1875" s="32"/>
      <c r="P1875" s="36">
        <v>44929.430844907409</v>
      </c>
      <c r="Q1875" s="32" t="s">
        <v>21</v>
      </c>
      <c r="R1875" s="32"/>
      <c r="S1875" s="32"/>
      <c r="T1875" s="36">
        <v>44928.430844907409</v>
      </c>
      <c r="U1875" s="32"/>
      <c r="V1875" s="32">
        <v>0</v>
      </c>
      <c r="W1875" s="32"/>
      <c r="X1875" s="32"/>
      <c r="Y1875" s="32"/>
      <c r="Z1875" s="32"/>
      <c r="AA1875" s="32"/>
      <c r="AC1875" s="38">
        <f>ABS(M1875-J1875)</f>
        <v>6</v>
      </c>
      <c r="AD1875" s="40"/>
      <c r="AE1875" s="37">
        <v>3</v>
      </c>
      <c r="AF1875" s="37">
        <v>6</v>
      </c>
      <c r="AG1875" s="32"/>
      <c r="AH1875" s="32"/>
      <c r="AI1875" s="32"/>
      <c r="AJ1875" s="37">
        <f>I1875-H1875</f>
        <v>2</v>
      </c>
    </row>
    <row r="1876" spans="1:38" x14ac:dyDescent="0.35">
      <c r="A1876" s="32">
        <v>2353</v>
      </c>
      <c r="B1876" s="32" t="s">
        <v>2375</v>
      </c>
      <c r="C1876" s="32" t="s">
        <v>49</v>
      </c>
      <c r="D1876" s="32" t="s">
        <v>2498</v>
      </c>
      <c r="E1876" s="32" t="s">
        <v>2531</v>
      </c>
      <c r="F1876" s="32" t="str">
        <f t="shared" si="64"/>
        <v>Finance-Revenue Recorgnition</v>
      </c>
      <c r="G1876" s="32" t="s">
        <v>40</v>
      </c>
      <c r="H1876" s="36">
        <v>45027.526319444441</v>
      </c>
      <c r="I1876" s="36">
        <v>45028.526319444441</v>
      </c>
      <c r="J1876" s="36">
        <f>I1876+AE1876</f>
        <v>45032.526319444441</v>
      </c>
      <c r="K1876" s="36">
        <f>J1876+AF1876</f>
        <v>45046.526319444441</v>
      </c>
      <c r="L1876" s="38" t="s">
        <v>46</v>
      </c>
      <c r="M1876" s="39">
        <v>45040.526319444441</v>
      </c>
      <c r="N1876" s="32" t="s">
        <v>48</v>
      </c>
      <c r="O1876" s="32" t="s">
        <v>25</v>
      </c>
      <c r="P1876" s="36"/>
      <c r="Q1876" s="32"/>
      <c r="R1876" s="32"/>
      <c r="S1876" s="32"/>
      <c r="T1876" s="36"/>
      <c r="U1876" s="32"/>
      <c r="V1876" s="32">
        <v>0</v>
      </c>
      <c r="W1876" s="32"/>
      <c r="X1876" s="32"/>
      <c r="Y1876" s="32"/>
      <c r="Z1876" s="32"/>
      <c r="AA1876" s="32" t="s">
        <v>31</v>
      </c>
      <c r="AC1876" s="38">
        <f>ABS(M1876-J1876)</f>
        <v>8</v>
      </c>
      <c r="AD1876" s="40"/>
      <c r="AE1876" s="37">
        <v>4</v>
      </c>
      <c r="AF1876" s="37">
        <v>14</v>
      </c>
      <c r="AG1876" s="32"/>
      <c r="AH1876" s="32"/>
      <c r="AI1876" s="32"/>
      <c r="AJ1876" s="37">
        <f>I1876-H1876</f>
        <v>1</v>
      </c>
    </row>
    <row r="1877" spans="1:38" x14ac:dyDescent="0.35">
      <c r="A1877" s="32">
        <v>2351</v>
      </c>
      <c r="B1877" s="32" t="s">
        <v>1296</v>
      </c>
      <c r="C1877" s="32" t="s">
        <v>49</v>
      </c>
      <c r="D1877" s="32" t="s">
        <v>2498</v>
      </c>
      <c r="E1877" s="32" t="s">
        <v>2531</v>
      </c>
      <c r="F1877" s="32" t="str">
        <f t="shared" si="64"/>
        <v>Finance-Revenue Recorgnition</v>
      </c>
      <c r="G1877" s="32" t="s">
        <v>40</v>
      </c>
      <c r="H1877" s="36">
        <v>45022.526319444441</v>
      </c>
      <c r="I1877" s="36">
        <v>45026.526319444441</v>
      </c>
      <c r="J1877" s="36">
        <f>I1877+AE1877</f>
        <v>45032.526319444441</v>
      </c>
      <c r="K1877" s="36">
        <f>J1877+AF1877</f>
        <v>45059.526319444441</v>
      </c>
      <c r="L1877" s="38" t="s">
        <v>46</v>
      </c>
      <c r="M1877" s="39">
        <v>45044.526319444441</v>
      </c>
      <c r="N1877" s="32" t="s">
        <v>20</v>
      </c>
      <c r="O1877" s="32"/>
      <c r="P1877" s="36">
        <v>45050.526319444441</v>
      </c>
      <c r="Q1877" s="32" t="s">
        <v>20</v>
      </c>
      <c r="R1877" s="36">
        <v>45045.526319444441</v>
      </c>
      <c r="S1877" s="36">
        <v>45049.526319444441</v>
      </c>
      <c r="T1877" s="36">
        <v>45048.526319444441</v>
      </c>
      <c r="U1877" s="36">
        <v>45053.526319444441</v>
      </c>
      <c r="V1877" s="41">
        <v>1</v>
      </c>
      <c r="W1877" s="36">
        <v>45056.526319444441</v>
      </c>
      <c r="X1877" s="36">
        <v>45059.526319444441</v>
      </c>
      <c r="Y1877" s="36">
        <v>45062.526319444441</v>
      </c>
      <c r="Z1877" s="32"/>
      <c r="AA1877" s="32"/>
      <c r="AB1877" s="5">
        <v>45070.526319444441</v>
      </c>
      <c r="AC1877" s="38">
        <f>ABS(M1877-J1877)</f>
        <v>12</v>
      </c>
      <c r="AD1877" s="37">
        <v>80</v>
      </c>
      <c r="AE1877" s="37">
        <v>6</v>
      </c>
      <c r="AF1877" s="37">
        <v>27</v>
      </c>
      <c r="AG1877" s="32">
        <v>147</v>
      </c>
      <c r="AH1877" s="41">
        <f>W1877-U1877</f>
        <v>3</v>
      </c>
      <c r="AI1877" s="42">
        <f>U1877-M1877</f>
        <v>9</v>
      </c>
      <c r="AJ1877" s="37">
        <f>I1877-H1877</f>
        <v>4</v>
      </c>
      <c r="AK1877">
        <f>AB1877-U1877</f>
        <v>17</v>
      </c>
      <c r="AL1877" s="11">
        <f t="shared" ref="AL1877:AL1878" si="65">Y1877-X1877</f>
        <v>3</v>
      </c>
    </row>
    <row r="1878" spans="1:38" x14ac:dyDescent="0.35">
      <c r="A1878" s="32">
        <v>2326</v>
      </c>
      <c r="B1878" s="32" t="s">
        <v>1302</v>
      </c>
      <c r="C1878" s="32" t="s">
        <v>49</v>
      </c>
      <c r="D1878" s="32" t="s">
        <v>2498</v>
      </c>
      <c r="E1878" s="32" t="s">
        <v>2531</v>
      </c>
      <c r="F1878" s="32" t="str">
        <f t="shared" si="64"/>
        <v>Finance-Revenue Recorgnition</v>
      </c>
      <c r="G1878" s="32" t="s">
        <v>40</v>
      </c>
      <c r="H1878" s="36">
        <v>44598.265613425923</v>
      </c>
      <c r="I1878" s="36">
        <v>44602.265613425923</v>
      </c>
      <c r="J1878" s="36">
        <f>I1878+AE1878</f>
        <v>44603.265613425923</v>
      </c>
      <c r="K1878" s="36">
        <f>J1878+AF1878</f>
        <v>44610.265613425923</v>
      </c>
      <c r="L1878" s="38" t="s">
        <v>46</v>
      </c>
      <c r="M1878" s="39">
        <v>44608.265613425923</v>
      </c>
      <c r="N1878" s="32" t="s">
        <v>20</v>
      </c>
      <c r="O1878" s="32"/>
      <c r="P1878" s="36">
        <v>44613.265613425923</v>
      </c>
      <c r="Q1878" s="32" t="s">
        <v>20</v>
      </c>
      <c r="R1878" s="36">
        <v>44610.265613425923</v>
      </c>
      <c r="S1878" s="36">
        <v>44614.265613425923</v>
      </c>
      <c r="T1878" s="36">
        <v>44610.265613425923</v>
      </c>
      <c r="U1878" s="36">
        <v>44620.265613425923</v>
      </c>
      <c r="V1878" s="41">
        <v>1</v>
      </c>
      <c r="W1878" s="36">
        <v>44624.265613425923</v>
      </c>
      <c r="X1878" s="36">
        <v>44627.265613425923</v>
      </c>
      <c r="Y1878" s="36">
        <v>44628.265613425923</v>
      </c>
      <c r="Z1878" s="32"/>
      <c r="AA1878" s="32"/>
      <c r="AB1878" s="5">
        <v>44649.265613425923</v>
      </c>
      <c r="AC1878" s="38">
        <f>ABS(M1878-J1878)</f>
        <v>5</v>
      </c>
      <c r="AD1878" s="37">
        <v>80</v>
      </c>
      <c r="AE1878" s="37">
        <v>1</v>
      </c>
      <c r="AF1878" s="37">
        <v>7</v>
      </c>
      <c r="AG1878" s="32">
        <v>127</v>
      </c>
      <c r="AH1878" s="41">
        <f>W1878-U1878</f>
        <v>4</v>
      </c>
      <c r="AI1878" s="42">
        <f>U1878-M1878</f>
        <v>12</v>
      </c>
      <c r="AJ1878" s="37">
        <f>I1878-H1878</f>
        <v>4</v>
      </c>
      <c r="AK1878">
        <f>AB1878-U1878</f>
        <v>29</v>
      </c>
      <c r="AL1878" s="11">
        <f t="shared" si="65"/>
        <v>1</v>
      </c>
    </row>
    <row r="1879" spans="1:38" x14ac:dyDescent="0.35">
      <c r="A1879" s="32">
        <v>2321</v>
      </c>
      <c r="B1879" s="32" t="s">
        <v>2300</v>
      </c>
      <c r="C1879" s="32" t="s">
        <v>49</v>
      </c>
      <c r="D1879" s="32" t="s">
        <v>2498</v>
      </c>
      <c r="E1879" s="32" t="s">
        <v>2531</v>
      </c>
      <c r="F1879" s="32" t="str">
        <f t="shared" si="64"/>
        <v>Finance-Revenue Recorgnition</v>
      </c>
      <c r="G1879" s="32" t="s">
        <v>40</v>
      </c>
      <c r="H1879" s="36">
        <v>44596.265613425923</v>
      </c>
      <c r="I1879" s="36">
        <v>44600.265613425923</v>
      </c>
      <c r="J1879" s="36">
        <f>I1879+AE1879</f>
        <v>44603.265613425923</v>
      </c>
      <c r="K1879" s="36">
        <f>J1879+AF1879</f>
        <v>44609.265613425923</v>
      </c>
      <c r="L1879" s="38" t="s">
        <v>46</v>
      </c>
      <c r="M1879" s="39">
        <v>44615.265613425923</v>
      </c>
      <c r="N1879" s="32" t="s">
        <v>48</v>
      </c>
      <c r="O1879" s="32" t="s">
        <v>24</v>
      </c>
      <c r="P1879" s="36"/>
      <c r="Q1879" s="32"/>
      <c r="R1879" s="32"/>
      <c r="S1879" s="32"/>
      <c r="T1879" s="36">
        <v>44617.265613425923</v>
      </c>
      <c r="U1879" s="32"/>
      <c r="V1879" s="32">
        <v>0</v>
      </c>
      <c r="W1879" s="32"/>
      <c r="X1879" s="32"/>
      <c r="Y1879" s="32"/>
      <c r="Z1879" s="32"/>
      <c r="AA1879" s="32" t="s">
        <v>31</v>
      </c>
      <c r="AC1879" s="38">
        <f>ABS(M1879-J1879)</f>
        <v>12</v>
      </c>
      <c r="AD1879" s="40"/>
      <c r="AE1879" s="37">
        <v>3</v>
      </c>
      <c r="AF1879" s="37">
        <v>6</v>
      </c>
      <c r="AG1879" s="32"/>
      <c r="AH1879" s="32"/>
      <c r="AI1879" s="32"/>
      <c r="AJ1879" s="37">
        <f>I1879-H1879</f>
        <v>4</v>
      </c>
    </row>
    <row r="1880" spans="1:38" x14ac:dyDescent="0.35">
      <c r="A1880" s="32">
        <v>2306</v>
      </c>
      <c r="B1880" s="32" t="s">
        <v>1921</v>
      </c>
      <c r="C1880" s="32" t="s">
        <v>49</v>
      </c>
      <c r="D1880" s="32" t="s">
        <v>2498</v>
      </c>
      <c r="E1880" s="32" t="s">
        <v>2531</v>
      </c>
      <c r="F1880" s="32" t="str">
        <f t="shared" si="64"/>
        <v>Finance-Revenue Recorgnition</v>
      </c>
      <c r="G1880" s="32" t="s">
        <v>40</v>
      </c>
      <c r="H1880" s="36">
        <v>45101.08085648148</v>
      </c>
      <c r="I1880" s="36">
        <v>45102.08085648148</v>
      </c>
      <c r="J1880" s="36">
        <f>I1880+AE1880</f>
        <v>45105.08085648148</v>
      </c>
      <c r="K1880" s="36">
        <f>J1880+AF1880</f>
        <v>45121.08085648148</v>
      </c>
      <c r="L1880" s="38" t="s">
        <v>46</v>
      </c>
      <c r="M1880" s="39">
        <v>45115.08085648148</v>
      </c>
      <c r="N1880" s="32" t="s">
        <v>48</v>
      </c>
      <c r="O1880" s="32" t="s">
        <v>27</v>
      </c>
      <c r="P1880" s="36"/>
      <c r="Q1880" s="32"/>
      <c r="R1880" s="32"/>
      <c r="S1880" s="32"/>
      <c r="T1880" s="36"/>
      <c r="U1880" s="32"/>
      <c r="V1880" s="32">
        <v>0</v>
      </c>
      <c r="W1880" s="32"/>
      <c r="X1880" s="32"/>
      <c r="Y1880" s="32"/>
      <c r="Z1880" s="32"/>
      <c r="AA1880" s="32" t="s">
        <v>30</v>
      </c>
      <c r="AC1880" s="38">
        <f>ABS(M1880-J1880)</f>
        <v>10</v>
      </c>
      <c r="AD1880" s="40"/>
      <c r="AE1880" s="37">
        <v>3</v>
      </c>
      <c r="AF1880" s="37">
        <v>16</v>
      </c>
      <c r="AG1880" s="32"/>
      <c r="AH1880" s="32"/>
      <c r="AI1880" s="32"/>
      <c r="AJ1880" s="37">
        <f>I1880-H1880</f>
        <v>1</v>
      </c>
    </row>
    <row r="1881" spans="1:38" x14ac:dyDescent="0.35">
      <c r="A1881" s="32">
        <v>2302</v>
      </c>
      <c r="B1881" s="32" t="s">
        <v>2374</v>
      </c>
      <c r="C1881" s="32" t="s">
        <v>49</v>
      </c>
      <c r="D1881" s="32" t="s">
        <v>2498</v>
      </c>
      <c r="E1881" s="32" t="s">
        <v>2531</v>
      </c>
      <c r="F1881" s="32" t="str">
        <f t="shared" si="64"/>
        <v>Finance-Revenue Recorgnition</v>
      </c>
      <c r="G1881" s="32" t="s">
        <v>40</v>
      </c>
      <c r="H1881" s="36">
        <v>45097.08085648148</v>
      </c>
      <c r="I1881" s="36">
        <v>45101.08085648148</v>
      </c>
      <c r="J1881" s="36">
        <f>I1881+AE1881</f>
        <v>45105.08085648148</v>
      </c>
      <c r="K1881" s="36">
        <f>J1881+AF1881</f>
        <v>45115.08085648148</v>
      </c>
      <c r="L1881" s="38" t="s">
        <v>46</v>
      </c>
      <c r="M1881" s="39">
        <v>45110.08085648148</v>
      </c>
      <c r="N1881" s="32" t="s">
        <v>48</v>
      </c>
      <c r="O1881" s="32" t="s">
        <v>25</v>
      </c>
      <c r="P1881" s="36"/>
      <c r="Q1881" s="32"/>
      <c r="R1881" s="32"/>
      <c r="S1881" s="32"/>
      <c r="T1881" s="36">
        <v>45111.08085648148</v>
      </c>
      <c r="U1881" s="32"/>
      <c r="V1881" s="32">
        <v>0</v>
      </c>
      <c r="W1881" s="32"/>
      <c r="X1881" s="32"/>
      <c r="Y1881" s="32"/>
      <c r="Z1881" s="32"/>
      <c r="AA1881" s="32" t="s">
        <v>31</v>
      </c>
      <c r="AC1881" s="38">
        <f>ABS(M1881-J1881)</f>
        <v>5</v>
      </c>
      <c r="AD1881" s="40"/>
      <c r="AE1881" s="37">
        <v>4</v>
      </c>
      <c r="AF1881" s="37">
        <v>10</v>
      </c>
      <c r="AG1881" s="32"/>
      <c r="AH1881" s="32"/>
      <c r="AI1881" s="32"/>
      <c r="AJ1881" s="37">
        <f>I1881-H1881</f>
        <v>4</v>
      </c>
    </row>
    <row r="1882" spans="1:38" x14ac:dyDescent="0.35">
      <c r="A1882" s="32">
        <v>2271</v>
      </c>
      <c r="B1882" s="32" t="s">
        <v>1344</v>
      </c>
      <c r="C1882" s="32" t="s">
        <v>49</v>
      </c>
      <c r="D1882" s="32" t="s">
        <v>2498</v>
      </c>
      <c r="E1882" s="32" t="s">
        <v>2531</v>
      </c>
      <c r="F1882" s="32" t="str">
        <f t="shared" si="64"/>
        <v>Finance-Revenue Recorgnition</v>
      </c>
      <c r="G1882" s="32" t="s">
        <v>40</v>
      </c>
      <c r="H1882" s="36">
        <v>45167.90388888889</v>
      </c>
      <c r="I1882" s="36">
        <v>45168.90388888889</v>
      </c>
      <c r="J1882" s="36">
        <f>I1882+AE1882</f>
        <v>45171.90388888889</v>
      </c>
      <c r="K1882" s="36">
        <f>J1882+AF1882</f>
        <v>45196.90388888889</v>
      </c>
      <c r="L1882" s="38" t="s">
        <v>46</v>
      </c>
      <c r="M1882" s="39">
        <v>45173.90388888889</v>
      </c>
      <c r="N1882" s="32" t="s">
        <v>20</v>
      </c>
      <c r="O1882" s="32"/>
      <c r="P1882" s="36">
        <v>45178.90388888889</v>
      </c>
      <c r="Q1882" s="32" t="s">
        <v>20</v>
      </c>
      <c r="R1882" s="36">
        <v>45174.90388888889</v>
      </c>
      <c r="S1882" s="36">
        <v>45175.90388888889</v>
      </c>
      <c r="T1882" s="36">
        <v>45175.90388888889</v>
      </c>
      <c r="U1882" s="36">
        <v>45182.90388888889</v>
      </c>
      <c r="V1882" s="41">
        <v>1</v>
      </c>
      <c r="W1882" s="36">
        <v>45184.90388888889</v>
      </c>
      <c r="X1882" s="36">
        <v>45185.90388888889</v>
      </c>
      <c r="Y1882" s="36">
        <v>45188.90388888889</v>
      </c>
      <c r="Z1882" s="32"/>
      <c r="AA1882" s="32"/>
      <c r="AB1882" s="5">
        <v>45209.90388888889</v>
      </c>
      <c r="AC1882" s="38">
        <f>ABS(M1882-J1882)</f>
        <v>2</v>
      </c>
      <c r="AD1882" s="37">
        <f>U1882-H1882</f>
        <v>15</v>
      </c>
      <c r="AE1882" s="37">
        <v>3</v>
      </c>
      <c r="AF1882" s="37">
        <v>25</v>
      </c>
      <c r="AG1882" s="32">
        <v>165</v>
      </c>
      <c r="AH1882" s="41">
        <f>W1882-U1882</f>
        <v>2</v>
      </c>
      <c r="AI1882" s="42">
        <f>U1882-M1882</f>
        <v>9</v>
      </c>
      <c r="AJ1882" s="37">
        <f>I1882-H1882</f>
        <v>1</v>
      </c>
      <c r="AK1882">
        <f>AB1882-U1882</f>
        <v>27</v>
      </c>
      <c r="AL1882" s="11">
        <f>Y1882-X1882</f>
        <v>3</v>
      </c>
    </row>
    <row r="1883" spans="1:38" x14ac:dyDescent="0.35">
      <c r="A1883" s="32">
        <v>2229</v>
      </c>
      <c r="B1883" s="32" t="s">
        <v>1875</v>
      </c>
      <c r="C1883" s="32" t="s">
        <v>49</v>
      </c>
      <c r="D1883" s="32" t="s">
        <v>2498</v>
      </c>
      <c r="E1883" s="32" t="s">
        <v>2531</v>
      </c>
      <c r="F1883" s="32" t="str">
        <f t="shared" si="64"/>
        <v>Finance-Revenue Recorgnition</v>
      </c>
      <c r="G1883" s="32" t="s">
        <v>40</v>
      </c>
      <c r="H1883" s="36">
        <v>45151.534872685188</v>
      </c>
      <c r="I1883" s="36">
        <v>45155.534872685188</v>
      </c>
      <c r="J1883" s="36">
        <f>I1883+AE1883</f>
        <v>45161.534872685188</v>
      </c>
      <c r="K1883" s="36">
        <f>J1883+AF1883</f>
        <v>45191.534872685188</v>
      </c>
      <c r="L1883" s="38" t="s">
        <v>46</v>
      </c>
      <c r="M1883" s="39">
        <v>45176.534872685188</v>
      </c>
      <c r="N1883" s="32" t="s">
        <v>48</v>
      </c>
      <c r="O1883" s="32" t="s">
        <v>27</v>
      </c>
      <c r="P1883" s="36"/>
      <c r="Q1883" s="32"/>
      <c r="R1883" s="32"/>
      <c r="S1883" s="32"/>
      <c r="T1883" s="36">
        <v>45177.534872685188</v>
      </c>
      <c r="U1883" s="32"/>
      <c r="V1883" s="32">
        <v>0</v>
      </c>
      <c r="W1883" s="32"/>
      <c r="X1883" s="32"/>
      <c r="Y1883" s="32"/>
      <c r="Z1883" s="32"/>
      <c r="AA1883" s="32" t="s">
        <v>30</v>
      </c>
      <c r="AC1883" s="38">
        <f>ABS(M1883-J1883)</f>
        <v>15</v>
      </c>
      <c r="AD1883" s="40"/>
      <c r="AE1883" s="37">
        <v>6</v>
      </c>
      <c r="AF1883" s="37">
        <v>30</v>
      </c>
      <c r="AG1883" s="32"/>
      <c r="AH1883" s="32"/>
      <c r="AI1883" s="32"/>
      <c r="AJ1883" s="37">
        <f>I1883-H1883</f>
        <v>4</v>
      </c>
    </row>
    <row r="1884" spans="1:38" x14ac:dyDescent="0.35">
      <c r="A1884" s="32">
        <v>2227</v>
      </c>
      <c r="B1884" s="32" t="s">
        <v>1304</v>
      </c>
      <c r="C1884" s="32" t="s">
        <v>49</v>
      </c>
      <c r="D1884" s="32" t="s">
        <v>2498</v>
      </c>
      <c r="E1884" s="32" t="s">
        <v>2531</v>
      </c>
      <c r="F1884" s="32" t="str">
        <f t="shared" si="64"/>
        <v>Finance-Revenue Recorgnition</v>
      </c>
      <c r="G1884" s="32" t="s">
        <v>40</v>
      </c>
      <c r="H1884" s="36">
        <v>45155.534872685188</v>
      </c>
      <c r="I1884" s="36">
        <v>45158.534872685188</v>
      </c>
      <c r="J1884" s="36">
        <f>I1884+AE1884</f>
        <v>45161.534872685188</v>
      </c>
      <c r="K1884" s="36">
        <f>J1884+AF1884</f>
        <v>45170.534872685188</v>
      </c>
      <c r="L1884" s="38" t="s">
        <v>46</v>
      </c>
      <c r="M1884" s="39">
        <v>45165.534872685188</v>
      </c>
      <c r="N1884" s="32" t="s">
        <v>20</v>
      </c>
      <c r="O1884" s="32"/>
      <c r="P1884" s="36">
        <v>45169.534872685188</v>
      </c>
      <c r="Q1884" s="32" t="s">
        <v>20</v>
      </c>
      <c r="R1884" s="36">
        <v>45167.534872685188</v>
      </c>
      <c r="S1884" s="36">
        <v>45169.534872685188</v>
      </c>
      <c r="T1884" s="36">
        <v>45166.534872685188</v>
      </c>
      <c r="U1884" s="36">
        <v>45176.534872685188</v>
      </c>
      <c r="V1884" s="41">
        <v>1</v>
      </c>
      <c r="W1884" s="36">
        <v>45180.534872685188</v>
      </c>
      <c r="X1884" s="36">
        <v>45183.534872685188</v>
      </c>
      <c r="Y1884" s="36">
        <v>45186.534872685188</v>
      </c>
      <c r="Z1884" s="32"/>
      <c r="AA1884" s="32"/>
      <c r="AB1884" s="5">
        <v>45204.534872685188</v>
      </c>
      <c r="AC1884" s="38">
        <f>ABS(M1884-J1884)</f>
        <v>4</v>
      </c>
      <c r="AD1884" s="37">
        <f>U1884-H1884</f>
        <v>21</v>
      </c>
      <c r="AE1884" s="37">
        <v>3</v>
      </c>
      <c r="AF1884" s="37">
        <v>9</v>
      </c>
      <c r="AG1884" s="32">
        <v>180</v>
      </c>
      <c r="AH1884" s="41">
        <f>W1884-U1884</f>
        <v>4</v>
      </c>
      <c r="AI1884" s="42">
        <f>U1884-M1884</f>
        <v>11</v>
      </c>
      <c r="AJ1884" s="37">
        <f>I1884-H1884</f>
        <v>3</v>
      </c>
      <c r="AK1884">
        <f>AB1884-U1884</f>
        <v>28</v>
      </c>
      <c r="AL1884" s="11">
        <f>Y1884-X1884</f>
        <v>3</v>
      </c>
    </row>
    <row r="1885" spans="1:38" x14ac:dyDescent="0.35">
      <c r="A1885" s="32">
        <v>2221</v>
      </c>
      <c r="B1885" s="32" t="s">
        <v>1520</v>
      </c>
      <c r="C1885" s="32" t="s">
        <v>49</v>
      </c>
      <c r="D1885" s="32" t="s">
        <v>2498</v>
      </c>
      <c r="E1885" s="32" t="s">
        <v>2531</v>
      </c>
      <c r="F1885" s="32" t="str">
        <f t="shared" si="64"/>
        <v>Finance-Revenue Recorgnition</v>
      </c>
      <c r="G1885" s="32" t="s">
        <v>40</v>
      </c>
      <c r="H1885" s="36">
        <v>45158.534872685188</v>
      </c>
      <c r="I1885" s="36">
        <v>45159.534872685188</v>
      </c>
      <c r="J1885" s="36">
        <f>I1885+AE1885</f>
        <v>45161.534872685188</v>
      </c>
      <c r="K1885" s="36">
        <f>J1885+AF1885</f>
        <v>45175.534872685188</v>
      </c>
      <c r="L1885" s="38" t="s">
        <v>46</v>
      </c>
      <c r="M1885" s="39">
        <v>45178.534872685188</v>
      </c>
      <c r="N1885" s="32" t="s">
        <v>21</v>
      </c>
      <c r="O1885" s="32"/>
      <c r="P1885" s="36">
        <v>45181.534872685188</v>
      </c>
      <c r="Q1885" s="32" t="s">
        <v>21</v>
      </c>
      <c r="R1885" s="32"/>
      <c r="S1885" s="32"/>
      <c r="T1885" s="36">
        <v>45179.534872685188</v>
      </c>
      <c r="U1885" s="32"/>
      <c r="V1885" s="32">
        <v>0</v>
      </c>
      <c r="W1885" s="32"/>
      <c r="X1885" s="32"/>
      <c r="Y1885" s="32"/>
      <c r="Z1885" s="32"/>
      <c r="AA1885" s="32"/>
      <c r="AC1885" s="38">
        <f>ABS(M1885-J1885)</f>
        <v>17</v>
      </c>
      <c r="AD1885" s="40"/>
      <c r="AE1885" s="37">
        <v>2</v>
      </c>
      <c r="AF1885" s="37">
        <v>14</v>
      </c>
      <c r="AG1885" s="32"/>
      <c r="AH1885" s="32"/>
      <c r="AI1885" s="32"/>
      <c r="AJ1885" s="37">
        <f>I1885-H1885</f>
        <v>1</v>
      </c>
    </row>
    <row r="1886" spans="1:38" x14ac:dyDescent="0.35">
      <c r="A1886" s="32">
        <v>2178</v>
      </c>
      <c r="B1886" s="32" t="s">
        <v>1419</v>
      </c>
      <c r="C1886" s="32" t="s">
        <v>49</v>
      </c>
      <c r="D1886" s="32" t="s">
        <v>2498</v>
      </c>
      <c r="E1886" s="32" t="s">
        <v>2531</v>
      </c>
      <c r="F1886" s="32" t="str">
        <f t="shared" si="64"/>
        <v>Finance-Revenue Recorgnition</v>
      </c>
      <c r="G1886" s="32" t="s">
        <v>40</v>
      </c>
      <c r="H1886" s="36">
        <v>44756.601967592593</v>
      </c>
      <c r="I1886" s="36">
        <v>44758.601967592593</v>
      </c>
      <c r="J1886" s="36">
        <f>I1886+AE1886</f>
        <v>44759.601967592593</v>
      </c>
      <c r="K1886" s="36">
        <f>J1886+AF1886</f>
        <v>44768.601967592593</v>
      </c>
      <c r="L1886" s="38" t="s">
        <v>46</v>
      </c>
      <c r="M1886" s="39">
        <v>44773.601967592593</v>
      </c>
      <c r="N1886" s="32" t="s">
        <v>20</v>
      </c>
      <c r="O1886" s="32"/>
      <c r="P1886" s="36">
        <v>44777.601967592593</v>
      </c>
      <c r="Q1886" s="32" t="s">
        <v>20</v>
      </c>
      <c r="R1886" s="36">
        <v>44775.601967592593</v>
      </c>
      <c r="S1886" s="36">
        <v>44776.601967592593</v>
      </c>
      <c r="T1886" s="36">
        <v>44776.601967592593</v>
      </c>
      <c r="U1886" s="36">
        <v>44777.601967592593</v>
      </c>
      <c r="V1886" s="41">
        <v>1</v>
      </c>
      <c r="W1886" s="36">
        <v>44780.601967592593</v>
      </c>
      <c r="X1886" s="36">
        <v>44783.601967592593</v>
      </c>
      <c r="Y1886" s="36">
        <v>44784.601967592593</v>
      </c>
      <c r="Z1886" s="32"/>
      <c r="AA1886" s="32"/>
      <c r="AB1886" s="5">
        <v>44797.601967592593</v>
      </c>
      <c r="AC1886" s="38">
        <f>ABS(M1886-J1886)</f>
        <v>14</v>
      </c>
      <c r="AD1886" s="37">
        <f>U1886-H1886</f>
        <v>21</v>
      </c>
      <c r="AE1886" s="37">
        <v>1</v>
      </c>
      <c r="AF1886" s="37">
        <v>9</v>
      </c>
      <c r="AG1886" s="32">
        <v>142</v>
      </c>
      <c r="AH1886" s="41">
        <f>W1886-U1886</f>
        <v>3</v>
      </c>
      <c r="AI1886" s="42">
        <f>U1886-M1886</f>
        <v>4</v>
      </c>
      <c r="AJ1886" s="37">
        <f>I1886-H1886</f>
        <v>2</v>
      </c>
      <c r="AK1886">
        <f>AB1886-U1886</f>
        <v>20</v>
      </c>
      <c r="AL1886" s="11">
        <f>Y1886-X1886</f>
        <v>1</v>
      </c>
    </row>
    <row r="1887" spans="1:38" x14ac:dyDescent="0.35">
      <c r="A1887" s="32">
        <v>2177</v>
      </c>
      <c r="B1887" s="32" t="s">
        <v>2447</v>
      </c>
      <c r="C1887" s="32" t="s">
        <v>49</v>
      </c>
      <c r="D1887" s="32" t="s">
        <v>2498</v>
      </c>
      <c r="E1887" s="32" t="s">
        <v>2531</v>
      </c>
      <c r="F1887" s="32" t="str">
        <f t="shared" si="64"/>
        <v>Finance-Revenue Recorgnition</v>
      </c>
      <c r="G1887" s="32" t="s">
        <v>40</v>
      </c>
      <c r="H1887" s="36">
        <v>44750.601967592593</v>
      </c>
      <c r="I1887" s="36">
        <v>44753.601967592593</v>
      </c>
      <c r="J1887" s="36">
        <f>I1887+AE1887</f>
        <v>44759.601967592593</v>
      </c>
      <c r="K1887" s="36">
        <f>J1887+AF1887</f>
        <v>44769.601967592593</v>
      </c>
      <c r="L1887" s="38" t="s">
        <v>46</v>
      </c>
      <c r="M1887" s="39">
        <v>44764.601967592593</v>
      </c>
      <c r="N1887" s="32" t="s">
        <v>48</v>
      </c>
      <c r="O1887" s="32" t="s">
        <v>28</v>
      </c>
      <c r="P1887" s="36"/>
      <c r="Q1887" s="32"/>
      <c r="R1887" s="32"/>
      <c r="S1887" s="32"/>
      <c r="T1887" s="36">
        <v>44766.601967592593</v>
      </c>
      <c r="U1887" s="32"/>
      <c r="V1887" s="32">
        <v>0</v>
      </c>
      <c r="W1887" s="32"/>
      <c r="X1887" s="32"/>
      <c r="Y1887" s="32"/>
      <c r="Z1887" s="32"/>
      <c r="AA1887" s="32" t="s">
        <v>31</v>
      </c>
      <c r="AC1887" s="38">
        <f>ABS(M1887-J1887)</f>
        <v>5</v>
      </c>
      <c r="AD1887" s="40"/>
      <c r="AE1887" s="37">
        <v>6</v>
      </c>
      <c r="AF1887" s="37">
        <v>10</v>
      </c>
      <c r="AG1887" s="32"/>
      <c r="AH1887" s="32"/>
      <c r="AI1887" s="32"/>
      <c r="AJ1887" s="37">
        <f>I1887-H1887</f>
        <v>3</v>
      </c>
    </row>
    <row r="1888" spans="1:38" x14ac:dyDescent="0.35">
      <c r="A1888" s="32">
        <v>2159</v>
      </c>
      <c r="B1888" s="32" t="s">
        <v>1808</v>
      </c>
      <c r="C1888" s="32" t="s">
        <v>49</v>
      </c>
      <c r="D1888" s="32" t="s">
        <v>2498</v>
      </c>
      <c r="E1888" s="32" t="s">
        <v>2531</v>
      </c>
      <c r="F1888" s="32" t="str">
        <f t="shared" si="64"/>
        <v>Finance-Revenue Recorgnition</v>
      </c>
      <c r="G1888" s="32" t="s">
        <v>40</v>
      </c>
      <c r="H1888" s="36">
        <v>45141.393807870372</v>
      </c>
      <c r="I1888" s="36">
        <v>45142.393807870372</v>
      </c>
      <c r="J1888" s="36">
        <f>I1888+AE1888</f>
        <v>45147.393807870372</v>
      </c>
      <c r="K1888" s="36">
        <f>J1888+AF1888</f>
        <v>45162.393807870372</v>
      </c>
      <c r="L1888" s="38" t="s">
        <v>46</v>
      </c>
      <c r="M1888" s="39">
        <v>45152.393807870372</v>
      </c>
      <c r="N1888" s="32" t="s">
        <v>48</v>
      </c>
      <c r="O1888" s="32" t="s">
        <v>27</v>
      </c>
      <c r="P1888" s="36"/>
      <c r="Q1888" s="32"/>
      <c r="R1888" s="32"/>
      <c r="S1888" s="32"/>
      <c r="T1888" s="36">
        <v>45156.393807870372</v>
      </c>
      <c r="U1888" s="32"/>
      <c r="V1888" s="32">
        <v>0</v>
      </c>
      <c r="W1888" s="32"/>
      <c r="X1888" s="32"/>
      <c r="Y1888" s="32"/>
      <c r="Z1888" s="32"/>
      <c r="AA1888" s="32" t="s">
        <v>30</v>
      </c>
      <c r="AC1888" s="38">
        <f>ABS(M1888-J1888)</f>
        <v>5</v>
      </c>
      <c r="AD1888" s="40"/>
      <c r="AE1888" s="37">
        <v>5</v>
      </c>
      <c r="AF1888" s="37">
        <v>15</v>
      </c>
      <c r="AG1888" s="32"/>
      <c r="AH1888" s="32"/>
      <c r="AI1888" s="32"/>
      <c r="AJ1888" s="37">
        <f>I1888-H1888</f>
        <v>1</v>
      </c>
    </row>
    <row r="1889" spans="1:38" x14ac:dyDescent="0.35">
      <c r="A1889" s="32">
        <v>2157</v>
      </c>
      <c r="B1889" s="32" t="s">
        <v>1598</v>
      </c>
      <c r="C1889" s="32" t="s">
        <v>49</v>
      </c>
      <c r="D1889" s="32" t="s">
        <v>2498</v>
      </c>
      <c r="E1889" s="32" t="s">
        <v>2531</v>
      </c>
      <c r="F1889" s="32" t="str">
        <f t="shared" si="64"/>
        <v>Finance-Revenue Recorgnition</v>
      </c>
      <c r="G1889" s="32" t="s">
        <v>40</v>
      </c>
      <c r="H1889" s="36">
        <v>45140.393807870372</v>
      </c>
      <c r="I1889" s="36">
        <v>45141.393807870372</v>
      </c>
      <c r="J1889" s="36">
        <f>I1889+AE1889</f>
        <v>45147.393807870372</v>
      </c>
      <c r="K1889" s="36">
        <f>J1889+AF1889</f>
        <v>45161.393807870372</v>
      </c>
      <c r="L1889" s="38" t="s">
        <v>46</v>
      </c>
      <c r="M1889" s="39">
        <v>45153.393807870372</v>
      </c>
      <c r="N1889" s="32" t="s">
        <v>21</v>
      </c>
      <c r="O1889" s="32"/>
      <c r="P1889" s="36">
        <v>45159.393807870372</v>
      </c>
      <c r="Q1889" s="32" t="s">
        <v>21</v>
      </c>
      <c r="R1889" s="32"/>
      <c r="S1889" s="32"/>
      <c r="T1889" s="36">
        <v>45156.393807870372</v>
      </c>
      <c r="U1889" s="32"/>
      <c r="V1889" s="32">
        <v>0</v>
      </c>
      <c r="W1889" s="32"/>
      <c r="X1889" s="32"/>
      <c r="Y1889" s="32"/>
      <c r="Z1889" s="32"/>
      <c r="AA1889" s="32"/>
      <c r="AC1889" s="38">
        <f>ABS(M1889-J1889)</f>
        <v>6</v>
      </c>
      <c r="AD1889" s="40"/>
      <c r="AE1889" s="37">
        <v>6</v>
      </c>
      <c r="AF1889" s="37">
        <v>14</v>
      </c>
      <c r="AG1889" s="32"/>
      <c r="AH1889" s="32"/>
      <c r="AI1889" s="32"/>
      <c r="AJ1889" s="37">
        <f>I1889-H1889</f>
        <v>1</v>
      </c>
    </row>
    <row r="1890" spans="1:38" x14ac:dyDescent="0.35">
      <c r="A1890" s="32">
        <v>2085</v>
      </c>
      <c r="B1890" s="32" t="s">
        <v>1374</v>
      </c>
      <c r="C1890" s="32" t="s">
        <v>49</v>
      </c>
      <c r="D1890" s="32" t="s">
        <v>2498</v>
      </c>
      <c r="E1890" s="32" t="s">
        <v>2531</v>
      </c>
      <c r="F1890" s="32" t="str">
        <f t="shared" si="64"/>
        <v>Finance-Revenue Recorgnition</v>
      </c>
      <c r="G1890" s="32" t="s">
        <v>40</v>
      </c>
      <c r="H1890" s="36">
        <v>44838.879004629627</v>
      </c>
      <c r="I1890" s="36">
        <v>44839.879004629627</v>
      </c>
      <c r="J1890" s="36">
        <f>I1890+AE1890</f>
        <v>44841.879004629627</v>
      </c>
      <c r="K1890" s="36">
        <f>J1890+AF1890</f>
        <v>44852.879004629627</v>
      </c>
      <c r="L1890" s="38" t="s">
        <v>46</v>
      </c>
      <c r="M1890" s="39">
        <v>44845.879004629627</v>
      </c>
      <c r="N1890" s="32" t="s">
        <v>20</v>
      </c>
      <c r="O1890" s="32"/>
      <c r="P1890" s="36">
        <v>44849.879004629627</v>
      </c>
      <c r="Q1890" s="32" t="s">
        <v>20</v>
      </c>
      <c r="R1890" s="36">
        <v>44846.879004629627</v>
      </c>
      <c r="S1890" s="36">
        <v>44848.879004629627</v>
      </c>
      <c r="T1890" s="36">
        <v>44846.879004629627</v>
      </c>
      <c r="U1890" s="36">
        <v>44848.879004629627</v>
      </c>
      <c r="V1890" s="41">
        <v>1</v>
      </c>
      <c r="W1890" s="36">
        <v>44852.879004629627</v>
      </c>
      <c r="X1890" s="36">
        <v>44854.879004629627</v>
      </c>
      <c r="Y1890" s="36">
        <v>44855.879004629627</v>
      </c>
      <c r="Z1890" s="32"/>
      <c r="AA1890" s="32"/>
      <c r="AB1890" s="5">
        <v>44872.879004629627</v>
      </c>
      <c r="AC1890" s="38">
        <f>ABS(M1890-J1890)</f>
        <v>4</v>
      </c>
      <c r="AD1890" s="37">
        <v>77</v>
      </c>
      <c r="AE1890" s="37">
        <v>2</v>
      </c>
      <c r="AF1890" s="37">
        <v>11</v>
      </c>
      <c r="AG1890" s="32">
        <v>153</v>
      </c>
      <c r="AH1890" s="41">
        <f>W1890-U1890</f>
        <v>4</v>
      </c>
      <c r="AI1890" s="42">
        <f>U1890-M1890</f>
        <v>3</v>
      </c>
      <c r="AJ1890" s="37">
        <f>I1890-H1890</f>
        <v>1</v>
      </c>
      <c r="AK1890">
        <f>AB1890-U1890</f>
        <v>24</v>
      </c>
      <c r="AL1890" s="11">
        <f>Y1890-X1890</f>
        <v>1</v>
      </c>
    </row>
    <row r="1891" spans="1:38" x14ac:dyDescent="0.35">
      <c r="A1891" s="32">
        <v>2024</v>
      </c>
      <c r="B1891" s="32" t="s">
        <v>2068</v>
      </c>
      <c r="C1891" s="32" t="s">
        <v>49</v>
      </c>
      <c r="D1891" s="32" t="s">
        <v>2498</v>
      </c>
      <c r="E1891" s="32" t="s">
        <v>2531</v>
      </c>
      <c r="F1891" s="32" t="str">
        <f t="shared" si="64"/>
        <v>Finance-Revenue Recorgnition</v>
      </c>
      <c r="G1891" s="32" t="s">
        <v>40</v>
      </c>
      <c r="H1891" s="36">
        <v>44782.679872685185</v>
      </c>
      <c r="I1891" s="36">
        <v>44785.679872685185</v>
      </c>
      <c r="J1891" s="36">
        <f>I1891+AE1891</f>
        <v>44790.679872685185</v>
      </c>
      <c r="K1891" s="36">
        <f>J1891+AF1891</f>
        <v>44800.679872685185</v>
      </c>
      <c r="L1891" s="38" t="s">
        <v>46</v>
      </c>
      <c r="M1891" s="39">
        <v>44802.679872685185</v>
      </c>
      <c r="N1891" s="32" t="s">
        <v>48</v>
      </c>
      <c r="O1891" s="32" t="s">
        <v>27</v>
      </c>
      <c r="P1891" s="36"/>
      <c r="Q1891" s="32"/>
      <c r="R1891" s="32"/>
      <c r="S1891" s="32"/>
      <c r="T1891" s="36"/>
      <c r="U1891" s="32"/>
      <c r="V1891" s="32">
        <v>0</v>
      </c>
      <c r="W1891" s="32"/>
      <c r="X1891" s="32"/>
      <c r="Y1891" s="32"/>
      <c r="Z1891" s="32"/>
      <c r="AA1891" s="32" t="s">
        <v>30</v>
      </c>
      <c r="AC1891" s="38">
        <f>ABS(M1891-J1891)</f>
        <v>12</v>
      </c>
      <c r="AD1891" s="40"/>
      <c r="AE1891" s="37">
        <v>5</v>
      </c>
      <c r="AF1891" s="37">
        <v>10</v>
      </c>
      <c r="AG1891" s="32"/>
      <c r="AH1891" s="32"/>
      <c r="AI1891" s="32"/>
      <c r="AJ1891" s="37">
        <f>I1891-H1891</f>
        <v>3</v>
      </c>
    </row>
    <row r="1892" spans="1:38" x14ac:dyDescent="0.35">
      <c r="A1892" s="32">
        <v>1888</v>
      </c>
      <c r="B1892" s="32" t="s">
        <v>1869</v>
      </c>
      <c r="C1892" s="32" t="s">
        <v>49</v>
      </c>
      <c r="D1892" s="32" t="s">
        <v>2498</v>
      </c>
      <c r="E1892" s="32" t="s">
        <v>2531</v>
      </c>
      <c r="F1892" s="32" t="str">
        <f t="shared" si="64"/>
        <v>Finance-Revenue Recorgnition</v>
      </c>
      <c r="G1892" s="32" t="s">
        <v>40</v>
      </c>
      <c r="H1892" s="36">
        <v>44840.425185185188</v>
      </c>
      <c r="I1892" s="36">
        <v>44844.425185185188</v>
      </c>
      <c r="J1892" s="36">
        <f>I1892+AE1892</f>
        <v>44848.425185185188</v>
      </c>
      <c r="K1892" s="36">
        <f>J1892+AF1892</f>
        <v>44862.425185185188</v>
      </c>
      <c r="L1892" s="38" t="s">
        <v>46</v>
      </c>
      <c r="M1892" s="39">
        <v>44852.425185185188</v>
      </c>
      <c r="N1892" s="32" t="s">
        <v>48</v>
      </c>
      <c r="O1892" s="32" t="s">
        <v>24</v>
      </c>
      <c r="P1892" s="36"/>
      <c r="Q1892" s="32"/>
      <c r="R1892" s="32"/>
      <c r="S1892" s="32"/>
      <c r="T1892" s="36">
        <v>44854.425185185188</v>
      </c>
      <c r="U1892" s="32"/>
      <c r="V1892" s="32">
        <v>0</v>
      </c>
      <c r="W1892" s="32"/>
      <c r="X1892" s="32"/>
      <c r="Y1892" s="32"/>
      <c r="Z1892" s="32"/>
      <c r="AA1892" s="32" t="s">
        <v>30</v>
      </c>
      <c r="AC1892" s="38">
        <f>ABS(M1892-J1892)</f>
        <v>4</v>
      </c>
      <c r="AD1892" s="40"/>
      <c r="AE1892" s="37">
        <v>4</v>
      </c>
      <c r="AF1892" s="37">
        <v>14</v>
      </c>
      <c r="AG1892" s="32"/>
      <c r="AH1892" s="32"/>
      <c r="AI1892" s="32"/>
      <c r="AJ1892" s="37">
        <f>I1892-H1892</f>
        <v>4</v>
      </c>
    </row>
    <row r="1893" spans="1:38" x14ac:dyDescent="0.35">
      <c r="A1893" s="32">
        <v>1830</v>
      </c>
      <c r="B1893" s="32" t="s">
        <v>1208</v>
      </c>
      <c r="C1893" s="32" t="s">
        <v>49</v>
      </c>
      <c r="D1893" s="32" t="s">
        <v>2498</v>
      </c>
      <c r="E1893" s="32" t="s">
        <v>2531</v>
      </c>
      <c r="F1893" s="32" t="str">
        <f t="shared" si="64"/>
        <v>Finance-Revenue Recorgnition</v>
      </c>
      <c r="G1893" s="32" t="s">
        <v>40</v>
      </c>
      <c r="H1893" s="36">
        <v>44662.459594907406</v>
      </c>
      <c r="I1893" s="36">
        <v>44664.459594907406</v>
      </c>
      <c r="J1893" s="36">
        <f>I1893+AE1893</f>
        <v>44668.459594907406</v>
      </c>
      <c r="K1893" s="36">
        <f>J1893+AF1893</f>
        <v>44678.459594907406</v>
      </c>
      <c r="L1893" s="38" t="s">
        <v>47</v>
      </c>
      <c r="M1893" s="39"/>
      <c r="N1893" s="32"/>
      <c r="O1893" s="32"/>
      <c r="P1893" s="36"/>
      <c r="Q1893" s="32"/>
      <c r="R1893" s="32"/>
      <c r="S1893" s="32"/>
      <c r="T1893" s="36"/>
      <c r="U1893" s="32"/>
      <c r="V1893" s="32">
        <v>0</v>
      </c>
      <c r="W1893" s="32"/>
      <c r="X1893" s="32"/>
      <c r="Y1893" s="32"/>
      <c r="Z1893" s="32"/>
      <c r="AA1893" s="32"/>
      <c r="AC1893" s="38"/>
      <c r="AD1893" s="40"/>
      <c r="AE1893" s="37">
        <v>4</v>
      </c>
      <c r="AF1893" s="37">
        <v>10</v>
      </c>
      <c r="AG1893" s="32"/>
      <c r="AH1893" s="32"/>
      <c r="AI1893" s="32"/>
      <c r="AJ1893" s="37">
        <f>I1893-H1893</f>
        <v>2</v>
      </c>
    </row>
    <row r="1894" spans="1:38" x14ac:dyDescent="0.35">
      <c r="A1894" s="32">
        <v>1826</v>
      </c>
      <c r="B1894" s="32" t="s">
        <v>1647</v>
      </c>
      <c r="C1894" s="32" t="s">
        <v>49</v>
      </c>
      <c r="D1894" s="32" t="s">
        <v>2498</v>
      </c>
      <c r="E1894" s="32" t="s">
        <v>2531</v>
      </c>
      <c r="F1894" s="32" t="str">
        <f t="shared" si="64"/>
        <v>Finance-Revenue Recorgnition</v>
      </c>
      <c r="G1894" s="32" t="s">
        <v>40</v>
      </c>
      <c r="H1894" s="36">
        <v>44664.459594907406</v>
      </c>
      <c r="I1894" s="36">
        <v>44665.459594907406</v>
      </c>
      <c r="J1894" s="36">
        <f>I1894+AE1894</f>
        <v>44668.459594907406</v>
      </c>
      <c r="K1894" s="36">
        <f>J1894+AF1894</f>
        <v>44686.459594907406</v>
      </c>
      <c r="L1894" s="38" t="s">
        <v>46</v>
      </c>
      <c r="M1894" s="39">
        <v>44672.459594907406</v>
      </c>
      <c r="N1894" s="32" t="s">
        <v>21</v>
      </c>
      <c r="O1894" s="32"/>
      <c r="P1894" s="36">
        <v>44675.459594907406</v>
      </c>
      <c r="Q1894" s="32" t="s">
        <v>21</v>
      </c>
      <c r="R1894" s="32"/>
      <c r="S1894" s="32"/>
      <c r="T1894" s="36">
        <v>44673.459594907406</v>
      </c>
      <c r="U1894" s="32"/>
      <c r="V1894" s="32">
        <v>0</v>
      </c>
      <c r="W1894" s="32"/>
      <c r="X1894" s="32"/>
      <c r="Y1894" s="32"/>
      <c r="Z1894" s="32"/>
      <c r="AA1894" s="32"/>
      <c r="AC1894" s="38">
        <f>ABS(M1894-J1894)</f>
        <v>4</v>
      </c>
      <c r="AD1894" s="40"/>
      <c r="AE1894" s="37">
        <v>3</v>
      </c>
      <c r="AF1894" s="37">
        <v>18</v>
      </c>
      <c r="AG1894" s="32"/>
      <c r="AH1894" s="32"/>
      <c r="AI1894" s="32"/>
      <c r="AJ1894" s="37">
        <f>I1894-H1894</f>
        <v>1</v>
      </c>
    </row>
    <row r="1895" spans="1:38" x14ac:dyDescent="0.35">
      <c r="A1895" s="32">
        <v>1823</v>
      </c>
      <c r="B1895" s="32" t="s">
        <v>1518</v>
      </c>
      <c r="C1895" s="32" t="s">
        <v>49</v>
      </c>
      <c r="D1895" s="32" t="s">
        <v>2498</v>
      </c>
      <c r="E1895" s="32" t="s">
        <v>2531</v>
      </c>
      <c r="F1895" s="32" t="str">
        <f t="shared" si="64"/>
        <v>Finance-Revenue Recorgnition</v>
      </c>
      <c r="G1895" s="32" t="s">
        <v>40</v>
      </c>
      <c r="H1895" s="36">
        <v>44666.459594907406</v>
      </c>
      <c r="I1895" s="36">
        <v>44667.459594907406</v>
      </c>
      <c r="J1895" s="36">
        <f>I1895+AE1895</f>
        <v>44668.459594907406</v>
      </c>
      <c r="K1895" s="36">
        <f>J1895+AF1895</f>
        <v>44697.459594907406</v>
      </c>
      <c r="L1895" s="38" t="s">
        <v>46</v>
      </c>
      <c r="M1895" s="39">
        <v>44678.459594907406</v>
      </c>
      <c r="N1895" s="32" t="s">
        <v>21</v>
      </c>
      <c r="O1895" s="32"/>
      <c r="P1895" s="36">
        <v>44686.459594907406</v>
      </c>
      <c r="Q1895" s="32" t="s">
        <v>21</v>
      </c>
      <c r="R1895" s="32"/>
      <c r="S1895" s="32"/>
      <c r="T1895" s="36">
        <v>44682.459594907406</v>
      </c>
      <c r="U1895" s="32"/>
      <c r="V1895" s="32">
        <v>0</v>
      </c>
      <c r="W1895" s="32"/>
      <c r="X1895" s="32"/>
      <c r="Y1895" s="32"/>
      <c r="Z1895" s="32"/>
      <c r="AA1895" s="32"/>
      <c r="AC1895" s="38">
        <f>ABS(M1895-J1895)</f>
        <v>10</v>
      </c>
      <c r="AD1895" s="40"/>
      <c r="AE1895" s="37">
        <v>1</v>
      </c>
      <c r="AF1895" s="37">
        <v>29</v>
      </c>
      <c r="AG1895" s="32"/>
      <c r="AH1895" s="32"/>
      <c r="AI1895" s="32"/>
      <c r="AJ1895" s="37">
        <f>I1895-H1895</f>
        <v>1</v>
      </c>
    </row>
    <row r="1896" spans="1:38" x14ac:dyDescent="0.35">
      <c r="A1896" s="32">
        <v>1754</v>
      </c>
      <c r="B1896" s="32" t="s">
        <v>1872</v>
      </c>
      <c r="C1896" s="32" t="s">
        <v>49</v>
      </c>
      <c r="D1896" s="32" t="s">
        <v>2498</v>
      </c>
      <c r="E1896" s="32" t="s">
        <v>2531</v>
      </c>
      <c r="F1896" s="32" t="str">
        <f t="shared" si="64"/>
        <v>Finance-Revenue Recorgnition</v>
      </c>
      <c r="G1896" s="32" t="s">
        <v>40</v>
      </c>
      <c r="H1896" s="36">
        <v>44715.645821759259</v>
      </c>
      <c r="I1896" s="36">
        <v>44716.645821759259</v>
      </c>
      <c r="J1896" s="36">
        <f>I1896+AE1896</f>
        <v>44718.645821759259</v>
      </c>
      <c r="K1896" s="36">
        <f>J1896+AF1896</f>
        <v>44746.645821759259</v>
      </c>
      <c r="L1896" s="38" t="s">
        <v>46</v>
      </c>
      <c r="M1896" s="39">
        <v>44730.645821759259</v>
      </c>
      <c r="N1896" s="32" t="s">
        <v>48</v>
      </c>
      <c r="O1896" s="32" t="s">
        <v>28</v>
      </c>
      <c r="P1896" s="36"/>
      <c r="Q1896" s="32"/>
      <c r="R1896" s="32"/>
      <c r="S1896" s="32"/>
      <c r="T1896" s="36">
        <v>44734.645821759259</v>
      </c>
      <c r="U1896" s="32"/>
      <c r="V1896" s="32">
        <v>0</v>
      </c>
      <c r="W1896" s="32"/>
      <c r="X1896" s="32"/>
      <c r="Y1896" s="32"/>
      <c r="Z1896" s="32"/>
      <c r="AA1896" s="32" t="s">
        <v>30</v>
      </c>
      <c r="AC1896" s="38">
        <f>ABS(M1896-J1896)</f>
        <v>12</v>
      </c>
      <c r="AD1896" s="40"/>
      <c r="AE1896" s="37">
        <v>2</v>
      </c>
      <c r="AF1896" s="37">
        <v>28</v>
      </c>
      <c r="AG1896" s="32"/>
      <c r="AH1896" s="32"/>
      <c r="AI1896" s="32"/>
      <c r="AJ1896" s="37">
        <f>I1896-H1896</f>
        <v>1</v>
      </c>
    </row>
    <row r="1897" spans="1:38" x14ac:dyDescent="0.35">
      <c r="A1897" s="32">
        <v>1751</v>
      </c>
      <c r="B1897" s="32" t="s">
        <v>1813</v>
      </c>
      <c r="C1897" s="32" t="s">
        <v>49</v>
      </c>
      <c r="D1897" s="32" t="s">
        <v>2498</v>
      </c>
      <c r="E1897" s="32" t="s">
        <v>2531</v>
      </c>
      <c r="F1897" s="32" t="str">
        <f t="shared" si="64"/>
        <v>Finance-Revenue Recorgnition</v>
      </c>
      <c r="G1897" s="32" t="s">
        <v>40</v>
      </c>
      <c r="H1897" s="36">
        <v>44713.645821759259</v>
      </c>
      <c r="I1897" s="36">
        <v>44716.645821759259</v>
      </c>
      <c r="J1897" s="36">
        <f>I1897+AE1897</f>
        <v>44718.645821759259</v>
      </c>
      <c r="K1897" s="36">
        <f>J1897+AF1897</f>
        <v>44746.645821759259</v>
      </c>
      <c r="L1897" s="38" t="s">
        <v>46</v>
      </c>
      <c r="M1897" s="39">
        <v>44733.645821759259</v>
      </c>
      <c r="N1897" s="32" t="s">
        <v>48</v>
      </c>
      <c r="O1897" s="32" t="s">
        <v>25</v>
      </c>
      <c r="P1897" s="36"/>
      <c r="Q1897" s="32"/>
      <c r="R1897" s="32"/>
      <c r="S1897" s="32"/>
      <c r="T1897" s="36"/>
      <c r="U1897" s="32"/>
      <c r="V1897" s="32">
        <v>0</v>
      </c>
      <c r="W1897" s="32"/>
      <c r="X1897" s="32"/>
      <c r="Y1897" s="32"/>
      <c r="Z1897" s="32"/>
      <c r="AA1897" s="32" t="s">
        <v>30</v>
      </c>
      <c r="AC1897" s="38">
        <f>ABS(M1897-J1897)</f>
        <v>15</v>
      </c>
      <c r="AD1897" s="40"/>
      <c r="AE1897" s="37">
        <v>2</v>
      </c>
      <c r="AF1897" s="37">
        <v>28</v>
      </c>
      <c r="AG1897" s="32"/>
      <c r="AH1897" s="32"/>
      <c r="AI1897" s="32"/>
      <c r="AJ1897" s="37">
        <f>I1897-H1897</f>
        <v>3</v>
      </c>
    </row>
    <row r="1898" spans="1:38" x14ac:dyDescent="0.35">
      <c r="A1898" s="32">
        <v>1732</v>
      </c>
      <c r="B1898" s="32" t="s">
        <v>1548</v>
      </c>
      <c r="C1898" s="32" t="s">
        <v>49</v>
      </c>
      <c r="D1898" s="32" t="s">
        <v>2498</v>
      </c>
      <c r="E1898" s="32" t="s">
        <v>2531</v>
      </c>
      <c r="F1898" s="32" t="str">
        <f t="shared" si="64"/>
        <v>Finance-Revenue Recorgnition</v>
      </c>
      <c r="G1898" s="32" t="s">
        <v>40</v>
      </c>
      <c r="H1898" s="36">
        <v>44561.634641203702</v>
      </c>
      <c r="I1898" s="36">
        <v>44563.634641203702</v>
      </c>
      <c r="J1898" s="36">
        <f>I1898+AE1898</f>
        <v>44568.634641203702</v>
      </c>
      <c r="K1898" s="36">
        <f>J1898+AF1898</f>
        <v>44593.634641203702</v>
      </c>
      <c r="L1898" s="38" t="s">
        <v>46</v>
      </c>
      <c r="M1898" s="39">
        <v>44581.634641203702</v>
      </c>
      <c r="N1898" s="32" t="s">
        <v>21</v>
      </c>
      <c r="O1898" s="32"/>
      <c r="P1898" s="36">
        <v>44586.634641203702</v>
      </c>
      <c r="Q1898" s="32" t="s">
        <v>21</v>
      </c>
      <c r="R1898" s="32"/>
      <c r="S1898" s="32"/>
      <c r="T1898" s="36">
        <v>44584.634641203702</v>
      </c>
      <c r="U1898" s="32"/>
      <c r="V1898" s="32">
        <v>0</v>
      </c>
      <c r="W1898" s="32"/>
      <c r="X1898" s="32"/>
      <c r="Y1898" s="32"/>
      <c r="Z1898" s="32"/>
      <c r="AA1898" s="32"/>
      <c r="AC1898" s="38">
        <f>ABS(M1898-J1898)</f>
        <v>13</v>
      </c>
      <c r="AD1898" s="40"/>
      <c r="AE1898" s="37">
        <v>5</v>
      </c>
      <c r="AF1898" s="37">
        <v>25</v>
      </c>
      <c r="AG1898" s="32"/>
      <c r="AH1898" s="32"/>
      <c r="AI1898" s="32"/>
      <c r="AJ1898" s="37">
        <f>I1898-H1898</f>
        <v>2</v>
      </c>
    </row>
    <row r="1899" spans="1:38" x14ac:dyDescent="0.35">
      <c r="A1899" s="32">
        <v>1706</v>
      </c>
      <c r="B1899" s="32" t="s">
        <v>2298</v>
      </c>
      <c r="C1899" s="32" t="s">
        <v>49</v>
      </c>
      <c r="D1899" s="32" t="s">
        <v>2498</v>
      </c>
      <c r="E1899" s="32" t="s">
        <v>2531</v>
      </c>
      <c r="F1899" s="32" t="str">
        <f t="shared" si="64"/>
        <v>Finance-Revenue Recorgnition</v>
      </c>
      <c r="G1899" s="32" t="s">
        <v>40</v>
      </c>
      <c r="H1899" s="36">
        <v>44986.751342592594</v>
      </c>
      <c r="I1899" s="36">
        <v>44990.751342592594</v>
      </c>
      <c r="J1899" s="36">
        <f>I1899+AE1899</f>
        <v>44994.751342592594</v>
      </c>
      <c r="K1899" s="36">
        <f>J1899+AF1899</f>
        <v>45024.751342592594</v>
      </c>
      <c r="L1899" s="38" t="s">
        <v>46</v>
      </c>
      <c r="M1899" s="39">
        <v>45010.751342592594</v>
      </c>
      <c r="N1899" s="32" t="s">
        <v>48</v>
      </c>
      <c r="O1899" s="32" t="s">
        <v>24</v>
      </c>
      <c r="P1899" s="36"/>
      <c r="Q1899" s="32"/>
      <c r="R1899" s="32"/>
      <c r="S1899" s="32"/>
      <c r="T1899" s="36">
        <v>45013.751342592594</v>
      </c>
      <c r="U1899" s="32"/>
      <c r="V1899" s="32">
        <v>0</v>
      </c>
      <c r="W1899" s="32"/>
      <c r="X1899" s="32"/>
      <c r="Y1899" s="32"/>
      <c r="Z1899" s="32"/>
      <c r="AA1899" s="32" t="s">
        <v>31</v>
      </c>
      <c r="AC1899" s="38">
        <f>ABS(M1899-J1899)</f>
        <v>16</v>
      </c>
      <c r="AD1899" s="40"/>
      <c r="AE1899" s="37">
        <v>4</v>
      </c>
      <c r="AF1899" s="37">
        <v>30</v>
      </c>
      <c r="AG1899" s="32"/>
      <c r="AH1899" s="32"/>
      <c r="AI1899" s="32"/>
      <c r="AJ1899" s="37">
        <f>I1899-H1899</f>
        <v>4</v>
      </c>
    </row>
    <row r="1900" spans="1:38" x14ac:dyDescent="0.35">
      <c r="A1900" s="32">
        <v>1704</v>
      </c>
      <c r="B1900" s="32" t="s">
        <v>1646</v>
      </c>
      <c r="C1900" s="32" t="s">
        <v>49</v>
      </c>
      <c r="D1900" s="32" t="s">
        <v>2498</v>
      </c>
      <c r="E1900" s="32" t="s">
        <v>2531</v>
      </c>
      <c r="F1900" s="32" t="str">
        <f t="shared" si="64"/>
        <v>Finance-Revenue Recorgnition</v>
      </c>
      <c r="G1900" s="32" t="s">
        <v>40</v>
      </c>
      <c r="H1900" s="36">
        <v>44987.751342592594</v>
      </c>
      <c r="I1900" s="36">
        <v>44988.751342592594</v>
      </c>
      <c r="J1900" s="36">
        <f>I1900+AE1900</f>
        <v>44994.751342592594</v>
      </c>
      <c r="K1900" s="36">
        <f>J1900+AF1900</f>
        <v>45020.751342592594</v>
      </c>
      <c r="L1900" s="38" t="s">
        <v>46</v>
      </c>
      <c r="M1900" s="39">
        <v>45006.751342592594</v>
      </c>
      <c r="N1900" s="32" t="s">
        <v>21</v>
      </c>
      <c r="O1900" s="32"/>
      <c r="P1900" s="36">
        <v>45012.751342592594</v>
      </c>
      <c r="Q1900" s="32" t="s">
        <v>21</v>
      </c>
      <c r="R1900" s="32"/>
      <c r="S1900" s="32"/>
      <c r="T1900" s="36">
        <v>45010.751342592594</v>
      </c>
      <c r="U1900" s="32"/>
      <c r="V1900" s="32">
        <v>0</v>
      </c>
      <c r="W1900" s="32"/>
      <c r="X1900" s="32"/>
      <c r="Y1900" s="32"/>
      <c r="Z1900" s="32"/>
      <c r="AA1900" s="32"/>
      <c r="AC1900" s="38">
        <f>ABS(M1900-J1900)</f>
        <v>12</v>
      </c>
      <c r="AD1900" s="40"/>
      <c r="AE1900" s="37">
        <v>6</v>
      </c>
      <c r="AF1900" s="37">
        <v>26</v>
      </c>
      <c r="AG1900" s="32"/>
      <c r="AH1900" s="32"/>
      <c r="AI1900" s="32"/>
      <c r="AJ1900" s="37">
        <f>I1900-H1900</f>
        <v>1</v>
      </c>
    </row>
    <row r="1901" spans="1:38" x14ac:dyDescent="0.35">
      <c r="A1901" s="32">
        <v>1674</v>
      </c>
      <c r="B1901" s="32" t="s">
        <v>1155</v>
      </c>
      <c r="C1901" s="32" t="s">
        <v>49</v>
      </c>
      <c r="D1901" s="32" t="s">
        <v>2498</v>
      </c>
      <c r="E1901" s="32" t="s">
        <v>2531</v>
      </c>
      <c r="F1901" s="32" t="str">
        <f t="shared" si="64"/>
        <v>Finance-Revenue Recorgnition</v>
      </c>
      <c r="G1901" s="32" t="s">
        <v>40</v>
      </c>
      <c r="H1901" s="36">
        <v>44871.144270833334</v>
      </c>
      <c r="I1901" s="36">
        <v>44873.144270833334</v>
      </c>
      <c r="J1901" s="36">
        <f>I1901+AE1901</f>
        <v>44877.144270833334</v>
      </c>
      <c r="K1901" s="36">
        <f>J1901+AF1901</f>
        <v>44889.144270833334</v>
      </c>
      <c r="L1901" s="38" t="s">
        <v>47</v>
      </c>
      <c r="M1901" s="39"/>
      <c r="N1901" s="32"/>
      <c r="O1901" s="32"/>
      <c r="P1901" s="36"/>
      <c r="Q1901" s="32"/>
      <c r="R1901" s="32"/>
      <c r="S1901" s="32"/>
      <c r="T1901" s="36"/>
      <c r="U1901" s="32"/>
      <c r="V1901" s="32">
        <v>0</v>
      </c>
      <c r="W1901" s="32"/>
      <c r="X1901" s="32"/>
      <c r="Y1901" s="32"/>
      <c r="Z1901" s="32"/>
      <c r="AA1901" s="32"/>
      <c r="AC1901" s="38"/>
      <c r="AD1901" s="40"/>
      <c r="AE1901" s="37">
        <v>4</v>
      </c>
      <c r="AF1901" s="37">
        <v>12</v>
      </c>
      <c r="AG1901" s="32"/>
      <c r="AH1901" s="32"/>
      <c r="AI1901" s="32"/>
      <c r="AJ1901" s="37">
        <f>I1901-H1901</f>
        <v>2</v>
      </c>
    </row>
    <row r="1902" spans="1:38" x14ac:dyDescent="0.35">
      <c r="A1902" s="32">
        <v>1672</v>
      </c>
      <c r="B1902" s="32" t="s">
        <v>1471</v>
      </c>
      <c r="C1902" s="32" t="s">
        <v>49</v>
      </c>
      <c r="D1902" s="32" t="s">
        <v>2498</v>
      </c>
      <c r="E1902" s="32" t="s">
        <v>2531</v>
      </c>
      <c r="F1902" s="32" t="str">
        <f t="shared" si="64"/>
        <v>Finance-Revenue Recorgnition</v>
      </c>
      <c r="G1902" s="32" t="s">
        <v>40</v>
      </c>
      <c r="H1902" s="36">
        <v>44870.144270833334</v>
      </c>
      <c r="I1902" s="36">
        <v>44874.144270833334</v>
      </c>
      <c r="J1902" s="36">
        <f>I1902+AE1902</f>
        <v>44877.144270833334</v>
      </c>
      <c r="K1902" s="36">
        <f>J1902+AF1902</f>
        <v>44893.144270833334</v>
      </c>
      <c r="L1902" s="38" t="s">
        <v>46</v>
      </c>
      <c r="M1902" s="39">
        <v>44892.144270833334</v>
      </c>
      <c r="N1902" s="32" t="s">
        <v>20</v>
      </c>
      <c r="O1902" s="32"/>
      <c r="P1902" s="36">
        <v>44895.144270833334</v>
      </c>
      <c r="Q1902" s="32" t="s">
        <v>20</v>
      </c>
      <c r="R1902" s="36">
        <v>44894.144270833334</v>
      </c>
      <c r="S1902" s="36">
        <v>44895.144270833334</v>
      </c>
      <c r="T1902" s="36">
        <v>44893.144270833334</v>
      </c>
      <c r="U1902" s="36">
        <v>44896.144270833334</v>
      </c>
      <c r="V1902" s="41">
        <v>1</v>
      </c>
      <c r="W1902" s="36">
        <v>44898.144270833334</v>
      </c>
      <c r="X1902" s="36">
        <v>44900.144270833334</v>
      </c>
      <c r="Y1902" s="36">
        <v>44901.144270833334</v>
      </c>
      <c r="Z1902" s="32"/>
      <c r="AA1902" s="32"/>
      <c r="AB1902" s="5">
        <v>44924.144270833334</v>
      </c>
      <c r="AC1902" s="38">
        <f>ABS(M1902-J1902)</f>
        <v>15</v>
      </c>
      <c r="AD1902" s="37">
        <v>67</v>
      </c>
      <c r="AE1902" s="37">
        <v>3</v>
      </c>
      <c r="AF1902" s="37">
        <v>16</v>
      </c>
      <c r="AG1902" s="32">
        <v>169</v>
      </c>
      <c r="AH1902" s="41">
        <f>W1902-U1902</f>
        <v>2</v>
      </c>
      <c r="AI1902" s="42">
        <f>U1902-M1902</f>
        <v>4</v>
      </c>
      <c r="AJ1902" s="37">
        <f>I1902-H1902</f>
        <v>4</v>
      </c>
      <c r="AK1902">
        <f>AB1902-U1902</f>
        <v>28</v>
      </c>
      <c r="AL1902" s="11">
        <f>Y1902-X1902</f>
        <v>1</v>
      </c>
    </row>
    <row r="1903" spans="1:38" x14ac:dyDescent="0.35">
      <c r="A1903" s="32">
        <v>1671</v>
      </c>
      <c r="B1903" s="32" t="s">
        <v>2220</v>
      </c>
      <c r="C1903" s="32" t="s">
        <v>49</v>
      </c>
      <c r="D1903" s="32" t="s">
        <v>2498</v>
      </c>
      <c r="E1903" s="32" t="s">
        <v>2531</v>
      </c>
      <c r="F1903" s="32" t="str">
        <f t="shared" si="64"/>
        <v>Finance-Revenue Recorgnition</v>
      </c>
      <c r="G1903" s="32" t="s">
        <v>40</v>
      </c>
      <c r="H1903" s="36">
        <v>44870.144270833334</v>
      </c>
      <c r="I1903" s="36">
        <v>44874.144270833334</v>
      </c>
      <c r="J1903" s="36">
        <f>I1903+AE1903</f>
        <v>44877.144270833334</v>
      </c>
      <c r="K1903" s="36">
        <f>J1903+AF1903</f>
        <v>44901.144270833334</v>
      </c>
      <c r="L1903" s="38" t="s">
        <v>46</v>
      </c>
      <c r="M1903" s="39">
        <v>44892.144270833334</v>
      </c>
      <c r="N1903" s="32" t="s">
        <v>48</v>
      </c>
      <c r="O1903" s="32" t="s">
        <v>24</v>
      </c>
      <c r="P1903" s="36"/>
      <c r="Q1903" s="32"/>
      <c r="R1903" s="32"/>
      <c r="S1903" s="32"/>
      <c r="T1903" s="36"/>
      <c r="U1903" s="32"/>
      <c r="V1903" s="32">
        <v>0</v>
      </c>
      <c r="W1903" s="32"/>
      <c r="X1903" s="32"/>
      <c r="Y1903" s="32"/>
      <c r="Z1903" s="32"/>
      <c r="AA1903" s="32" t="s">
        <v>31</v>
      </c>
      <c r="AC1903" s="38">
        <f>ABS(M1903-J1903)</f>
        <v>15</v>
      </c>
      <c r="AD1903" s="40"/>
      <c r="AE1903" s="37">
        <v>3</v>
      </c>
      <c r="AF1903" s="37">
        <v>24</v>
      </c>
      <c r="AG1903" s="32"/>
      <c r="AH1903" s="32"/>
      <c r="AI1903" s="32"/>
      <c r="AJ1903" s="37">
        <f>I1903-H1903</f>
        <v>4</v>
      </c>
    </row>
    <row r="1904" spans="1:38" x14ac:dyDescent="0.35">
      <c r="A1904" s="32">
        <v>1640</v>
      </c>
      <c r="B1904" s="32" t="s">
        <v>1030</v>
      </c>
      <c r="C1904" s="32" t="s">
        <v>49</v>
      </c>
      <c r="D1904" s="32" t="s">
        <v>2498</v>
      </c>
      <c r="E1904" s="32" t="s">
        <v>2531</v>
      </c>
      <c r="F1904" s="32" t="str">
        <f t="shared" si="64"/>
        <v>Finance-Revenue Recorgnition</v>
      </c>
      <c r="G1904" s="32" t="s">
        <v>40</v>
      </c>
      <c r="H1904" s="36">
        <v>45173.320416666669</v>
      </c>
      <c r="I1904" s="36">
        <v>45175.320416666669</v>
      </c>
      <c r="J1904" s="36">
        <f>I1904+AE1904</f>
        <v>45178.320416666669</v>
      </c>
      <c r="K1904" s="36">
        <f>J1904+AF1904</f>
        <v>45185.320416666669</v>
      </c>
      <c r="L1904" s="38" t="s">
        <v>47</v>
      </c>
      <c r="M1904" s="39"/>
      <c r="N1904" s="32"/>
      <c r="O1904" s="32"/>
      <c r="P1904" s="36"/>
      <c r="Q1904" s="32"/>
      <c r="R1904" s="32"/>
      <c r="S1904" s="32"/>
      <c r="T1904" s="36"/>
      <c r="U1904" s="32"/>
      <c r="V1904" s="32">
        <v>0</v>
      </c>
      <c r="W1904" s="32"/>
      <c r="X1904" s="32"/>
      <c r="Y1904" s="32"/>
      <c r="Z1904" s="32"/>
      <c r="AA1904" s="32"/>
      <c r="AC1904" s="38"/>
      <c r="AD1904" s="40"/>
      <c r="AE1904" s="37">
        <v>3</v>
      </c>
      <c r="AF1904" s="37">
        <v>7</v>
      </c>
      <c r="AG1904" s="32"/>
      <c r="AH1904" s="32"/>
      <c r="AI1904" s="32"/>
      <c r="AJ1904" s="37">
        <f>I1904-H1904</f>
        <v>2</v>
      </c>
    </row>
    <row r="1905" spans="1:38" x14ac:dyDescent="0.35">
      <c r="A1905" s="32">
        <v>1590</v>
      </c>
      <c r="B1905" s="32" t="s">
        <v>1522</v>
      </c>
      <c r="C1905" s="32" t="s">
        <v>49</v>
      </c>
      <c r="D1905" s="32" t="s">
        <v>2498</v>
      </c>
      <c r="E1905" s="32" t="s">
        <v>2531</v>
      </c>
      <c r="F1905" s="32" t="str">
        <f t="shared" si="64"/>
        <v>Finance-Revenue Recorgnition</v>
      </c>
      <c r="G1905" s="32" t="s">
        <v>40</v>
      </c>
      <c r="H1905" s="36">
        <v>45185.840821759259</v>
      </c>
      <c r="I1905" s="36">
        <v>45187.840821759259</v>
      </c>
      <c r="J1905" s="36">
        <f>I1905+AE1905</f>
        <v>45188.840821759259</v>
      </c>
      <c r="K1905" s="36">
        <f>J1905+AF1905</f>
        <v>45208.840821759259</v>
      </c>
      <c r="L1905" s="38" t="s">
        <v>46</v>
      </c>
      <c r="M1905" s="39">
        <v>45202.840821759259</v>
      </c>
      <c r="N1905" s="32" t="s">
        <v>21</v>
      </c>
      <c r="O1905" s="32"/>
      <c r="P1905" s="36">
        <v>45208.840821759259</v>
      </c>
      <c r="Q1905" s="32" t="s">
        <v>21</v>
      </c>
      <c r="R1905" s="32"/>
      <c r="S1905" s="32"/>
      <c r="T1905" s="36">
        <v>45205.840821759259</v>
      </c>
      <c r="U1905" s="32"/>
      <c r="V1905" s="32">
        <v>0</v>
      </c>
      <c r="W1905" s="32"/>
      <c r="X1905" s="32"/>
      <c r="Y1905" s="32"/>
      <c r="Z1905" s="32"/>
      <c r="AA1905" s="32"/>
      <c r="AC1905" s="38">
        <f>ABS(M1905-J1905)</f>
        <v>14</v>
      </c>
      <c r="AD1905" s="40"/>
      <c r="AE1905" s="37">
        <v>1</v>
      </c>
      <c r="AF1905" s="37">
        <v>20</v>
      </c>
      <c r="AG1905" s="32"/>
      <c r="AH1905" s="32"/>
      <c r="AI1905" s="32"/>
      <c r="AJ1905" s="37">
        <f>I1905-H1905</f>
        <v>2</v>
      </c>
    </row>
    <row r="1906" spans="1:38" x14ac:dyDescent="0.35">
      <c r="A1906" s="32">
        <v>1588</v>
      </c>
      <c r="B1906" s="32" t="s">
        <v>2383</v>
      </c>
      <c r="C1906" s="32" t="s">
        <v>49</v>
      </c>
      <c r="D1906" s="32" t="s">
        <v>2498</v>
      </c>
      <c r="E1906" s="32" t="s">
        <v>2531</v>
      </c>
      <c r="F1906" s="32" t="str">
        <f t="shared" si="64"/>
        <v>Finance-Revenue Recorgnition</v>
      </c>
      <c r="G1906" s="32" t="s">
        <v>40</v>
      </c>
      <c r="H1906" s="36">
        <v>45182.840821759259</v>
      </c>
      <c r="I1906" s="36">
        <v>45184.840821759259</v>
      </c>
      <c r="J1906" s="36">
        <f>I1906+AE1906</f>
        <v>45188.840821759259</v>
      </c>
      <c r="K1906" s="36">
        <f>J1906+AF1906</f>
        <v>45198.840821759259</v>
      </c>
      <c r="L1906" s="38" t="s">
        <v>46</v>
      </c>
      <c r="M1906" s="39">
        <v>45193.840821759259</v>
      </c>
      <c r="N1906" s="32" t="s">
        <v>48</v>
      </c>
      <c r="O1906" s="32" t="s">
        <v>24</v>
      </c>
      <c r="P1906" s="36"/>
      <c r="Q1906" s="32"/>
      <c r="R1906" s="32"/>
      <c r="S1906" s="32"/>
      <c r="T1906" s="36"/>
      <c r="U1906" s="32"/>
      <c r="V1906" s="32">
        <v>0</v>
      </c>
      <c r="W1906" s="32"/>
      <c r="X1906" s="32"/>
      <c r="Y1906" s="32"/>
      <c r="Z1906" s="32"/>
      <c r="AA1906" s="32" t="s">
        <v>31</v>
      </c>
      <c r="AC1906" s="38">
        <f>ABS(M1906-J1906)</f>
        <v>5</v>
      </c>
      <c r="AD1906" s="40"/>
      <c r="AE1906" s="37">
        <v>4</v>
      </c>
      <c r="AF1906" s="37">
        <v>10</v>
      </c>
      <c r="AG1906" s="32"/>
      <c r="AH1906" s="32"/>
      <c r="AI1906" s="32"/>
      <c r="AJ1906" s="37">
        <f>I1906-H1906</f>
        <v>2</v>
      </c>
    </row>
    <row r="1907" spans="1:38" x14ac:dyDescent="0.35">
      <c r="A1907" s="32">
        <v>1584</v>
      </c>
      <c r="B1907" s="32" t="s">
        <v>1721</v>
      </c>
      <c r="C1907" s="32" t="s">
        <v>49</v>
      </c>
      <c r="D1907" s="32" t="s">
        <v>2498</v>
      </c>
      <c r="E1907" s="32" t="s">
        <v>2531</v>
      </c>
      <c r="F1907" s="32" t="str">
        <f t="shared" si="64"/>
        <v>Finance-Revenue Recorgnition</v>
      </c>
      <c r="G1907" s="32" t="s">
        <v>40</v>
      </c>
      <c r="H1907" s="36">
        <v>45181.840821759259</v>
      </c>
      <c r="I1907" s="36">
        <v>45184.840821759259</v>
      </c>
      <c r="J1907" s="36">
        <f>I1907+AE1907</f>
        <v>45188.840821759259</v>
      </c>
      <c r="K1907" s="36">
        <f>J1907+AF1907</f>
        <v>45199.840821759259</v>
      </c>
      <c r="L1907" s="38" t="s">
        <v>46</v>
      </c>
      <c r="M1907" s="39">
        <v>45191.840821759259</v>
      </c>
      <c r="N1907" s="32" t="s">
        <v>22</v>
      </c>
      <c r="O1907" s="32"/>
      <c r="P1907" s="36">
        <v>45197.840821759259</v>
      </c>
      <c r="Q1907" s="32" t="s">
        <v>22</v>
      </c>
      <c r="R1907" s="32"/>
      <c r="S1907" s="32"/>
      <c r="T1907" s="36">
        <v>45193.840821759259</v>
      </c>
      <c r="U1907" s="32"/>
      <c r="V1907" s="32">
        <v>0</v>
      </c>
      <c r="W1907" s="32"/>
      <c r="X1907" s="32"/>
      <c r="Y1907" s="32"/>
      <c r="Z1907" s="32"/>
      <c r="AA1907" s="32"/>
      <c r="AC1907" s="38">
        <f>ABS(M1907-J1907)</f>
        <v>3</v>
      </c>
      <c r="AD1907" s="40"/>
      <c r="AE1907" s="37">
        <v>4</v>
      </c>
      <c r="AF1907" s="37">
        <v>11</v>
      </c>
      <c r="AG1907" s="32"/>
      <c r="AH1907" s="32"/>
      <c r="AI1907" s="32"/>
      <c r="AJ1907" s="37">
        <f>I1907-H1907</f>
        <v>3</v>
      </c>
    </row>
    <row r="1908" spans="1:38" x14ac:dyDescent="0.35">
      <c r="A1908" s="32">
        <v>1583</v>
      </c>
      <c r="B1908" s="32" t="s">
        <v>2222</v>
      </c>
      <c r="C1908" s="32" t="s">
        <v>49</v>
      </c>
      <c r="D1908" s="32" t="s">
        <v>2498</v>
      </c>
      <c r="E1908" s="32" t="s">
        <v>2531</v>
      </c>
      <c r="F1908" s="32" t="str">
        <f t="shared" si="64"/>
        <v>Finance-Revenue Recorgnition</v>
      </c>
      <c r="G1908" s="32" t="s">
        <v>40</v>
      </c>
      <c r="H1908" s="36">
        <v>45182.840821759259</v>
      </c>
      <c r="I1908" s="36">
        <v>45184.840821759259</v>
      </c>
      <c r="J1908" s="36">
        <f>I1908+AE1908</f>
        <v>45188.840821759259</v>
      </c>
      <c r="K1908" s="36">
        <f>J1908+AF1908</f>
        <v>45211.840821759259</v>
      </c>
      <c r="L1908" s="38" t="s">
        <v>46</v>
      </c>
      <c r="M1908" s="39">
        <v>45198.840821759259</v>
      </c>
      <c r="N1908" s="32" t="s">
        <v>48</v>
      </c>
      <c r="O1908" s="32" t="s">
        <v>27</v>
      </c>
      <c r="P1908" s="36"/>
      <c r="Q1908" s="32"/>
      <c r="R1908" s="32"/>
      <c r="S1908" s="32"/>
      <c r="T1908" s="36"/>
      <c r="U1908" s="32"/>
      <c r="V1908" s="32">
        <v>0</v>
      </c>
      <c r="W1908" s="32"/>
      <c r="X1908" s="32"/>
      <c r="Y1908" s="32"/>
      <c r="Z1908" s="32"/>
      <c r="AA1908" s="32" t="s">
        <v>31</v>
      </c>
      <c r="AC1908" s="38">
        <f>ABS(M1908-J1908)</f>
        <v>10</v>
      </c>
      <c r="AD1908" s="40"/>
      <c r="AE1908" s="37">
        <v>4</v>
      </c>
      <c r="AF1908" s="37">
        <v>23</v>
      </c>
      <c r="AG1908" s="32"/>
      <c r="AH1908" s="32"/>
      <c r="AI1908" s="32"/>
      <c r="AJ1908" s="37">
        <f>I1908-H1908</f>
        <v>2</v>
      </c>
    </row>
    <row r="1909" spans="1:38" x14ac:dyDescent="0.35">
      <c r="A1909" s="32">
        <v>1563</v>
      </c>
      <c r="B1909" s="32" t="s">
        <v>1092</v>
      </c>
      <c r="C1909" s="32" t="s">
        <v>49</v>
      </c>
      <c r="D1909" s="32" t="s">
        <v>2498</v>
      </c>
      <c r="E1909" s="32" t="s">
        <v>2531</v>
      </c>
      <c r="F1909" s="32" t="str">
        <f t="shared" si="64"/>
        <v>Finance-Revenue Recorgnition</v>
      </c>
      <c r="G1909" s="32" t="s">
        <v>40</v>
      </c>
      <c r="H1909" s="36">
        <v>44641.490486111114</v>
      </c>
      <c r="I1909" s="36">
        <v>44643.490486111114</v>
      </c>
      <c r="J1909" s="36">
        <f>I1909+AE1909</f>
        <v>44645.490486111114</v>
      </c>
      <c r="K1909" s="36">
        <f>J1909+AF1909</f>
        <v>44656.490486111114</v>
      </c>
      <c r="L1909" s="38" t="s">
        <v>47</v>
      </c>
      <c r="M1909" s="39"/>
      <c r="N1909" s="32"/>
      <c r="O1909" s="32"/>
      <c r="P1909" s="36"/>
      <c r="Q1909" s="32"/>
      <c r="R1909" s="32"/>
      <c r="S1909" s="32"/>
      <c r="T1909" s="36"/>
      <c r="U1909" s="32"/>
      <c r="V1909" s="32">
        <v>0</v>
      </c>
      <c r="W1909" s="32"/>
      <c r="X1909" s="32"/>
      <c r="Y1909" s="32"/>
      <c r="Z1909" s="32"/>
      <c r="AA1909" s="32"/>
      <c r="AC1909" s="38"/>
      <c r="AD1909" s="40"/>
      <c r="AE1909" s="37">
        <v>2</v>
      </c>
      <c r="AF1909" s="37">
        <v>11</v>
      </c>
      <c r="AG1909" s="32"/>
      <c r="AH1909" s="32"/>
      <c r="AI1909" s="32"/>
      <c r="AJ1909" s="37">
        <f>I1909-H1909</f>
        <v>2</v>
      </c>
    </row>
    <row r="1910" spans="1:38" x14ac:dyDescent="0.35">
      <c r="A1910" s="32">
        <v>1550</v>
      </c>
      <c r="B1910" s="32" t="s">
        <v>1379</v>
      </c>
      <c r="C1910" s="32" t="s">
        <v>49</v>
      </c>
      <c r="D1910" s="32" t="s">
        <v>2498</v>
      </c>
      <c r="E1910" s="32" t="s">
        <v>2531</v>
      </c>
      <c r="F1910" s="32" t="str">
        <f t="shared" si="64"/>
        <v>Finance-Revenue Recorgnition</v>
      </c>
      <c r="G1910" s="32" t="s">
        <v>40</v>
      </c>
      <c r="H1910" s="36">
        <v>45072.849814814814</v>
      </c>
      <c r="I1910" s="36">
        <v>45074.849814814814</v>
      </c>
      <c r="J1910" s="36">
        <f>I1910+AE1910</f>
        <v>45079.849814814814</v>
      </c>
      <c r="K1910" s="36">
        <f>J1910+AF1910</f>
        <v>45088.849814814814</v>
      </c>
      <c r="L1910" s="38" t="s">
        <v>46</v>
      </c>
      <c r="M1910" s="39">
        <v>45082.849814814814</v>
      </c>
      <c r="N1910" s="32" t="s">
        <v>20</v>
      </c>
      <c r="O1910" s="32"/>
      <c r="P1910" s="36">
        <v>45088.849814814814</v>
      </c>
      <c r="Q1910" s="32" t="s">
        <v>20</v>
      </c>
      <c r="R1910" s="36">
        <v>45084.849814814814</v>
      </c>
      <c r="S1910" s="36">
        <v>45086.849814814814</v>
      </c>
      <c r="T1910" s="36">
        <v>45084.849814814814</v>
      </c>
      <c r="U1910" s="36">
        <v>45086.849814814814</v>
      </c>
      <c r="V1910" s="41">
        <v>1</v>
      </c>
      <c r="W1910" s="36">
        <v>45087.849814814814</v>
      </c>
      <c r="X1910" s="36">
        <v>45089.849814814814</v>
      </c>
      <c r="Y1910" s="36">
        <v>45092.849814814814</v>
      </c>
      <c r="Z1910" s="32"/>
      <c r="AA1910" s="32"/>
      <c r="AB1910" s="5">
        <v>45106.849814814814</v>
      </c>
      <c r="AC1910" s="38">
        <f>ABS(M1910-J1910)</f>
        <v>3</v>
      </c>
      <c r="AD1910" s="37">
        <v>67</v>
      </c>
      <c r="AE1910" s="37">
        <v>5</v>
      </c>
      <c r="AF1910" s="37">
        <v>9</v>
      </c>
      <c r="AG1910" s="32">
        <v>162</v>
      </c>
      <c r="AH1910" s="41">
        <f>W1910-U1910</f>
        <v>1</v>
      </c>
      <c r="AI1910" s="42">
        <f>U1910-M1910</f>
        <v>4</v>
      </c>
      <c r="AJ1910" s="37">
        <f>I1910-H1910</f>
        <v>2</v>
      </c>
      <c r="AK1910">
        <f>AB1910-U1910</f>
        <v>20</v>
      </c>
      <c r="AL1910" s="11">
        <f>Y1910-X1910</f>
        <v>3</v>
      </c>
    </row>
    <row r="1911" spans="1:38" x14ac:dyDescent="0.35">
      <c r="A1911" s="32">
        <v>1545</v>
      </c>
      <c r="B1911" s="32" t="s">
        <v>1924</v>
      </c>
      <c r="C1911" s="32" t="s">
        <v>49</v>
      </c>
      <c r="D1911" s="32" t="s">
        <v>2498</v>
      </c>
      <c r="E1911" s="32" t="s">
        <v>2531</v>
      </c>
      <c r="F1911" s="32" t="str">
        <f t="shared" si="64"/>
        <v>Finance-Revenue Recorgnition</v>
      </c>
      <c r="G1911" s="32" t="s">
        <v>40</v>
      </c>
      <c r="H1911" s="36">
        <v>45073.849814814814</v>
      </c>
      <c r="I1911" s="36">
        <v>45075.849814814814</v>
      </c>
      <c r="J1911" s="36">
        <f>I1911+AE1911</f>
        <v>45079.849814814814</v>
      </c>
      <c r="K1911" s="36">
        <f>J1911+AF1911</f>
        <v>45088.849814814814</v>
      </c>
      <c r="L1911" s="38" t="s">
        <v>46</v>
      </c>
      <c r="M1911" s="39">
        <v>45092.849814814814</v>
      </c>
      <c r="N1911" s="32" t="s">
        <v>48</v>
      </c>
      <c r="O1911" s="32" t="s">
        <v>26</v>
      </c>
      <c r="P1911" s="36"/>
      <c r="Q1911" s="32"/>
      <c r="R1911" s="32"/>
      <c r="S1911" s="32"/>
      <c r="T1911" s="36">
        <v>45096.849814814814</v>
      </c>
      <c r="U1911" s="32"/>
      <c r="V1911" s="32">
        <v>0</v>
      </c>
      <c r="W1911" s="32"/>
      <c r="X1911" s="32"/>
      <c r="Y1911" s="32"/>
      <c r="Z1911" s="32"/>
      <c r="AA1911" s="32" t="s">
        <v>30</v>
      </c>
      <c r="AC1911" s="38">
        <f>ABS(M1911-J1911)</f>
        <v>13</v>
      </c>
      <c r="AD1911" s="40"/>
      <c r="AE1911" s="37">
        <v>4</v>
      </c>
      <c r="AF1911" s="37">
        <v>9</v>
      </c>
      <c r="AG1911" s="32"/>
      <c r="AH1911" s="32"/>
      <c r="AI1911" s="32"/>
      <c r="AJ1911" s="37">
        <f>I1911-H1911</f>
        <v>2</v>
      </c>
    </row>
    <row r="1912" spans="1:38" x14ac:dyDescent="0.35">
      <c r="A1912" s="32">
        <v>1528</v>
      </c>
      <c r="B1912" s="32" t="s">
        <v>1422</v>
      </c>
      <c r="C1912" s="32" t="s">
        <v>49</v>
      </c>
      <c r="D1912" s="32" t="s">
        <v>2498</v>
      </c>
      <c r="E1912" s="32" t="s">
        <v>2526</v>
      </c>
      <c r="F1912" s="32" t="str">
        <f t="shared" si="64"/>
        <v>Finance-Billing Officer</v>
      </c>
      <c r="G1912" s="32" t="s">
        <v>40</v>
      </c>
      <c r="H1912" s="36">
        <v>44928.025208333333</v>
      </c>
      <c r="I1912" s="36">
        <v>44929.025208333333</v>
      </c>
      <c r="J1912" s="36">
        <f>I1912+AE1912</f>
        <v>44933.025208333333</v>
      </c>
      <c r="K1912" s="36">
        <f>J1912+AF1912</f>
        <v>44953.025208333333</v>
      </c>
      <c r="L1912" s="38" t="s">
        <v>46</v>
      </c>
      <c r="M1912" s="39">
        <v>44943.025208333333</v>
      </c>
      <c r="N1912" s="32" t="s">
        <v>20</v>
      </c>
      <c r="O1912" s="32"/>
      <c r="P1912" s="36">
        <v>44948.025208333333</v>
      </c>
      <c r="Q1912" s="32" t="s">
        <v>20</v>
      </c>
      <c r="R1912" s="36">
        <v>44944.025208333333</v>
      </c>
      <c r="S1912" s="36">
        <v>44946.025208333333</v>
      </c>
      <c r="T1912" s="36">
        <v>44945.025208333333</v>
      </c>
      <c r="U1912" s="36">
        <v>44952.025208333333</v>
      </c>
      <c r="V1912" s="41">
        <v>1</v>
      </c>
      <c r="W1912" s="36">
        <v>44956.025208333333</v>
      </c>
      <c r="X1912" s="36">
        <v>44959.025208333333</v>
      </c>
      <c r="Y1912" s="36">
        <v>44960.025208333333</v>
      </c>
      <c r="Z1912" s="32"/>
      <c r="AA1912" s="32"/>
      <c r="AB1912" s="5">
        <v>44974.025208333333</v>
      </c>
      <c r="AC1912" s="38">
        <f>ABS(M1912-J1912)</f>
        <v>10</v>
      </c>
      <c r="AD1912" s="37">
        <v>67</v>
      </c>
      <c r="AE1912" s="37">
        <v>4</v>
      </c>
      <c r="AF1912" s="37">
        <v>20</v>
      </c>
      <c r="AG1912" s="32">
        <v>141</v>
      </c>
      <c r="AH1912" s="41">
        <f>W1912-U1912</f>
        <v>4</v>
      </c>
      <c r="AI1912" s="42">
        <f>U1912-M1912</f>
        <v>9</v>
      </c>
      <c r="AJ1912" s="37">
        <f>I1912-H1912</f>
        <v>1</v>
      </c>
      <c r="AK1912">
        <f>AB1912-U1912</f>
        <v>22</v>
      </c>
      <c r="AL1912" s="11">
        <f>Y1912-X1912</f>
        <v>1</v>
      </c>
    </row>
    <row r="1913" spans="1:38" x14ac:dyDescent="0.35">
      <c r="A1913" s="32">
        <v>1525</v>
      </c>
      <c r="B1913" s="32" t="s">
        <v>2153</v>
      </c>
      <c r="C1913" s="32" t="s">
        <v>49</v>
      </c>
      <c r="D1913" s="32" t="s">
        <v>2498</v>
      </c>
      <c r="E1913" s="32" t="s">
        <v>2526</v>
      </c>
      <c r="F1913" s="32" t="str">
        <f t="shared" si="64"/>
        <v>Finance-Billing Officer</v>
      </c>
      <c r="G1913" s="32" t="s">
        <v>40</v>
      </c>
      <c r="H1913" s="36">
        <v>44928.025208333333</v>
      </c>
      <c r="I1913" s="36">
        <v>44932.025208333333</v>
      </c>
      <c r="J1913" s="36">
        <f>I1913+AE1913</f>
        <v>44933.025208333333</v>
      </c>
      <c r="K1913" s="36">
        <f>J1913+AF1913</f>
        <v>44961.025208333333</v>
      </c>
      <c r="L1913" s="38" t="s">
        <v>46</v>
      </c>
      <c r="M1913" s="39">
        <v>44945.025208333333</v>
      </c>
      <c r="N1913" s="32" t="s">
        <v>48</v>
      </c>
      <c r="O1913" s="32" t="s">
        <v>25</v>
      </c>
      <c r="P1913" s="36"/>
      <c r="Q1913" s="32"/>
      <c r="R1913" s="32"/>
      <c r="S1913" s="32"/>
      <c r="T1913" s="36">
        <v>44946.025208333333</v>
      </c>
      <c r="U1913" s="32"/>
      <c r="V1913" s="32">
        <v>0</v>
      </c>
      <c r="W1913" s="32"/>
      <c r="X1913" s="32"/>
      <c r="Y1913" s="32"/>
      <c r="Z1913" s="32"/>
      <c r="AA1913" s="32" t="s">
        <v>31</v>
      </c>
      <c r="AC1913" s="38">
        <f>ABS(M1913-J1913)</f>
        <v>12</v>
      </c>
      <c r="AD1913" s="40"/>
      <c r="AE1913" s="37">
        <v>1</v>
      </c>
      <c r="AF1913" s="37">
        <v>28</v>
      </c>
      <c r="AG1913" s="32"/>
      <c r="AH1913" s="32"/>
      <c r="AI1913" s="32"/>
      <c r="AJ1913" s="37">
        <f>I1913-H1913</f>
        <v>4</v>
      </c>
    </row>
    <row r="1914" spans="1:38" x14ac:dyDescent="0.35">
      <c r="A1914" s="32">
        <v>1523</v>
      </c>
      <c r="B1914" s="32" t="s">
        <v>1608</v>
      </c>
      <c r="C1914" s="32" t="s">
        <v>49</v>
      </c>
      <c r="D1914" s="32" t="s">
        <v>2498</v>
      </c>
      <c r="E1914" s="32" t="s">
        <v>2526</v>
      </c>
      <c r="F1914" s="32" t="str">
        <f t="shared" si="64"/>
        <v>Finance-Billing Officer</v>
      </c>
      <c r="G1914" s="32" t="s">
        <v>40</v>
      </c>
      <c r="H1914" s="36">
        <v>44927.025208333333</v>
      </c>
      <c r="I1914" s="36">
        <v>44930.025208333333</v>
      </c>
      <c r="J1914" s="36">
        <f>I1914+AE1914</f>
        <v>44933.025208333333</v>
      </c>
      <c r="K1914" s="36">
        <f>J1914+AF1914</f>
        <v>44963.025208333333</v>
      </c>
      <c r="L1914" s="38" t="s">
        <v>46</v>
      </c>
      <c r="M1914" s="39">
        <v>44945.025208333333</v>
      </c>
      <c r="N1914" s="32" t="s">
        <v>21</v>
      </c>
      <c r="O1914" s="32"/>
      <c r="P1914" s="36">
        <v>44949.025208333333</v>
      </c>
      <c r="Q1914" s="32" t="s">
        <v>21</v>
      </c>
      <c r="R1914" s="32"/>
      <c r="S1914" s="32"/>
      <c r="T1914" s="36">
        <v>44948.025208333333</v>
      </c>
      <c r="U1914" s="32"/>
      <c r="V1914" s="32">
        <v>0</v>
      </c>
      <c r="W1914" s="32"/>
      <c r="X1914" s="32"/>
      <c r="Y1914" s="32"/>
      <c r="Z1914" s="32"/>
      <c r="AA1914" s="32"/>
      <c r="AC1914" s="38">
        <f>ABS(M1914-J1914)</f>
        <v>12</v>
      </c>
      <c r="AD1914" s="40"/>
      <c r="AE1914" s="37">
        <v>3</v>
      </c>
      <c r="AF1914" s="37">
        <v>30</v>
      </c>
      <c r="AG1914" s="32"/>
      <c r="AH1914" s="32"/>
      <c r="AI1914" s="32"/>
      <c r="AJ1914" s="37">
        <f>I1914-H1914</f>
        <v>3</v>
      </c>
    </row>
    <row r="1915" spans="1:38" x14ac:dyDescent="0.35">
      <c r="A1915" s="32">
        <v>1515</v>
      </c>
      <c r="B1915" s="32" t="s">
        <v>1687</v>
      </c>
      <c r="C1915" s="32" t="s">
        <v>49</v>
      </c>
      <c r="D1915" s="32" t="s">
        <v>2498</v>
      </c>
      <c r="E1915" s="32" t="s">
        <v>2526</v>
      </c>
      <c r="F1915" s="32" t="str">
        <f t="shared" si="64"/>
        <v>Finance-Billing Officer</v>
      </c>
      <c r="G1915" s="32" t="s">
        <v>40</v>
      </c>
      <c r="H1915" s="36">
        <v>44920.208773148152</v>
      </c>
      <c r="I1915" s="36">
        <v>44924.208773148152</v>
      </c>
      <c r="J1915" s="36">
        <f>I1915+AE1915</f>
        <v>44927.208773148152</v>
      </c>
      <c r="K1915" s="36">
        <f>J1915+AF1915</f>
        <v>44939.208773148152</v>
      </c>
      <c r="L1915" s="38" t="s">
        <v>46</v>
      </c>
      <c r="M1915" s="39">
        <v>44928.208773148152</v>
      </c>
      <c r="N1915" s="32" t="s">
        <v>21</v>
      </c>
      <c r="O1915" s="32"/>
      <c r="P1915" s="36">
        <v>44931.208773148152</v>
      </c>
      <c r="Q1915" s="32" t="s">
        <v>21</v>
      </c>
      <c r="R1915" s="32"/>
      <c r="S1915" s="32"/>
      <c r="T1915" s="36">
        <v>44929.208773148152</v>
      </c>
      <c r="U1915" s="32"/>
      <c r="V1915" s="32">
        <v>0</v>
      </c>
      <c r="W1915" s="32"/>
      <c r="X1915" s="32"/>
      <c r="Y1915" s="32"/>
      <c r="Z1915" s="32"/>
      <c r="AA1915" s="32"/>
      <c r="AC1915" s="38">
        <f>ABS(M1915-J1915)</f>
        <v>1</v>
      </c>
      <c r="AD1915" s="40"/>
      <c r="AE1915" s="37">
        <v>3</v>
      </c>
      <c r="AF1915" s="37">
        <v>12</v>
      </c>
      <c r="AG1915" s="32"/>
      <c r="AH1915" s="32"/>
      <c r="AI1915" s="32"/>
      <c r="AJ1915" s="37">
        <f>I1915-H1915</f>
        <v>4</v>
      </c>
    </row>
    <row r="1916" spans="1:38" x14ac:dyDescent="0.35">
      <c r="A1916" s="32">
        <v>1513</v>
      </c>
      <c r="B1916" s="32" t="s">
        <v>2295</v>
      </c>
      <c r="C1916" s="32" t="s">
        <v>49</v>
      </c>
      <c r="D1916" s="32" t="s">
        <v>2498</v>
      </c>
      <c r="E1916" s="32" t="s">
        <v>2526</v>
      </c>
      <c r="F1916" s="32" t="str">
        <f t="shared" si="64"/>
        <v>Finance-Billing Officer</v>
      </c>
      <c r="G1916" s="32" t="s">
        <v>40</v>
      </c>
      <c r="H1916" s="36">
        <v>44925.208773148152</v>
      </c>
      <c r="I1916" s="36">
        <v>44926.208773148152</v>
      </c>
      <c r="J1916" s="36">
        <f>I1916+AE1916</f>
        <v>44927.208773148152</v>
      </c>
      <c r="K1916" s="36">
        <f>J1916+AF1916</f>
        <v>44940.208773148152</v>
      </c>
      <c r="L1916" s="38" t="s">
        <v>46</v>
      </c>
      <c r="M1916" s="39">
        <v>44937.208773148152</v>
      </c>
      <c r="N1916" s="32" t="s">
        <v>48</v>
      </c>
      <c r="O1916" s="32" t="s">
        <v>27</v>
      </c>
      <c r="P1916" s="36"/>
      <c r="Q1916" s="32"/>
      <c r="R1916" s="32"/>
      <c r="S1916" s="32"/>
      <c r="T1916" s="36"/>
      <c r="U1916" s="32"/>
      <c r="V1916" s="32">
        <v>0</v>
      </c>
      <c r="W1916" s="32"/>
      <c r="X1916" s="32"/>
      <c r="Y1916" s="32"/>
      <c r="Z1916" s="32"/>
      <c r="AA1916" s="32" t="s">
        <v>31</v>
      </c>
      <c r="AC1916" s="38">
        <f>ABS(M1916-J1916)</f>
        <v>10</v>
      </c>
      <c r="AD1916" s="40"/>
      <c r="AE1916" s="37">
        <v>1</v>
      </c>
      <c r="AF1916" s="37">
        <v>13</v>
      </c>
      <c r="AG1916" s="32"/>
      <c r="AH1916" s="32"/>
      <c r="AI1916" s="32"/>
      <c r="AJ1916" s="37">
        <f>I1916-H1916</f>
        <v>1</v>
      </c>
    </row>
    <row r="1917" spans="1:38" x14ac:dyDescent="0.35">
      <c r="A1917" s="32">
        <v>1433</v>
      </c>
      <c r="B1917" s="32" t="s">
        <v>1380</v>
      </c>
      <c r="C1917" s="32" t="s">
        <v>49</v>
      </c>
      <c r="D1917" s="32" t="s">
        <v>2498</v>
      </c>
      <c r="E1917" s="32" t="s">
        <v>2526</v>
      </c>
      <c r="F1917" s="32" t="str">
        <f t="shared" si="64"/>
        <v>Finance-Billing Officer</v>
      </c>
      <c r="G1917" s="32" t="s">
        <v>40</v>
      </c>
      <c r="H1917" s="36">
        <v>45085.936932870369</v>
      </c>
      <c r="I1917" s="36">
        <v>45088.936932870369</v>
      </c>
      <c r="J1917" s="36">
        <f>I1917+AE1917</f>
        <v>45092.936932870369</v>
      </c>
      <c r="K1917" s="36">
        <f>J1917+AF1917</f>
        <v>45100.936932870369</v>
      </c>
      <c r="L1917" s="38" t="s">
        <v>46</v>
      </c>
      <c r="M1917" s="39">
        <v>45106.936932870369</v>
      </c>
      <c r="N1917" s="32" t="s">
        <v>20</v>
      </c>
      <c r="O1917" s="32"/>
      <c r="P1917" s="36">
        <v>45110.936932870369</v>
      </c>
      <c r="Q1917" s="32" t="s">
        <v>20</v>
      </c>
      <c r="R1917" s="36">
        <v>45108.936932870369</v>
      </c>
      <c r="S1917" s="36">
        <v>45110.936932870369</v>
      </c>
      <c r="T1917" s="36">
        <v>45108.936932870369</v>
      </c>
      <c r="U1917" s="36">
        <v>45116.936932870369</v>
      </c>
      <c r="V1917" s="41">
        <v>1</v>
      </c>
      <c r="W1917" s="36">
        <v>45118.936932870369</v>
      </c>
      <c r="X1917" s="36">
        <v>45121.936932870369</v>
      </c>
      <c r="Y1917" s="36">
        <v>45122.936932870369</v>
      </c>
      <c r="Z1917" s="32"/>
      <c r="AA1917" s="32"/>
      <c r="AB1917" s="5">
        <v>45142.936932870369</v>
      </c>
      <c r="AC1917" s="38">
        <f>ABS(M1917-J1917)</f>
        <v>14</v>
      </c>
      <c r="AD1917" s="37">
        <v>67</v>
      </c>
      <c r="AE1917" s="37">
        <v>4</v>
      </c>
      <c r="AF1917" s="37">
        <v>8</v>
      </c>
      <c r="AG1917" s="32">
        <v>156</v>
      </c>
      <c r="AH1917" s="41">
        <f>W1917-U1917</f>
        <v>2</v>
      </c>
      <c r="AI1917" s="42">
        <f>U1917-M1917</f>
        <v>10</v>
      </c>
      <c r="AJ1917" s="37">
        <f>I1917-H1917</f>
        <v>3</v>
      </c>
      <c r="AK1917">
        <f>AB1917-U1917</f>
        <v>26</v>
      </c>
      <c r="AL1917" s="11">
        <f>Y1917-X1917</f>
        <v>1</v>
      </c>
    </row>
    <row r="1918" spans="1:38" x14ac:dyDescent="0.35">
      <c r="A1918" s="32">
        <v>1392</v>
      </c>
      <c r="B1918" s="32" t="s">
        <v>1682</v>
      </c>
      <c r="C1918" s="32" t="s">
        <v>49</v>
      </c>
      <c r="D1918" s="32" t="s">
        <v>2498</v>
      </c>
      <c r="E1918" s="32" t="s">
        <v>2526</v>
      </c>
      <c r="F1918" s="32" t="str">
        <f t="shared" si="64"/>
        <v>Finance-Billing Officer</v>
      </c>
      <c r="G1918" s="32" t="s">
        <v>40</v>
      </c>
      <c r="H1918" s="36">
        <v>44792.359849537039</v>
      </c>
      <c r="I1918" s="36">
        <v>44795.359849537039</v>
      </c>
      <c r="J1918" s="36">
        <f>I1918+AE1918</f>
        <v>44796.359849537039</v>
      </c>
      <c r="K1918" s="36">
        <f>J1918+AF1918</f>
        <v>44807.359849537039</v>
      </c>
      <c r="L1918" s="38" t="s">
        <v>46</v>
      </c>
      <c r="M1918" s="39">
        <v>44802.359849537039</v>
      </c>
      <c r="N1918" s="32" t="s">
        <v>21</v>
      </c>
      <c r="O1918" s="32"/>
      <c r="P1918" s="36">
        <v>44807.359849537039</v>
      </c>
      <c r="Q1918" s="32" t="s">
        <v>21</v>
      </c>
      <c r="R1918" s="32"/>
      <c r="S1918" s="32"/>
      <c r="T1918" s="36">
        <v>44805.359849537039</v>
      </c>
      <c r="U1918" s="32"/>
      <c r="V1918" s="32">
        <v>0</v>
      </c>
      <c r="W1918" s="32"/>
      <c r="X1918" s="32"/>
      <c r="Y1918" s="32"/>
      <c r="Z1918" s="32"/>
      <c r="AA1918" s="32"/>
      <c r="AC1918" s="38">
        <f>ABS(M1918-J1918)</f>
        <v>6</v>
      </c>
      <c r="AD1918" s="40"/>
      <c r="AE1918" s="37">
        <v>1</v>
      </c>
      <c r="AF1918" s="37">
        <v>11</v>
      </c>
      <c r="AG1918" s="32"/>
      <c r="AH1918" s="32"/>
      <c r="AI1918" s="32"/>
      <c r="AJ1918" s="37">
        <f>I1918-H1918</f>
        <v>3</v>
      </c>
    </row>
    <row r="1919" spans="1:38" x14ac:dyDescent="0.35">
      <c r="A1919" s="32">
        <v>1335</v>
      </c>
      <c r="B1919" s="32" t="s">
        <v>1209</v>
      </c>
      <c r="C1919" s="32" t="s">
        <v>49</v>
      </c>
      <c r="D1919" s="32" t="s">
        <v>2498</v>
      </c>
      <c r="E1919" s="32" t="s">
        <v>2526</v>
      </c>
      <c r="F1919" s="32" t="str">
        <f t="shared" si="64"/>
        <v>Finance-Billing Officer</v>
      </c>
      <c r="G1919" s="32" t="s">
        <v>40</v>
      </c>
      <c r="H1919" s="36">
        <v>45169.691018518519</v>
      </c>
      <c r="I1919" s="36">
        <v>45172.691018518519</v>
      </c>
      <c r="J1919" s="36">
        <f>I1919+AE1919</f>
        <v>45174.691018518519</v>
      </c>
      <c r="K1919" s="36">
        <f>J1919+AF1919</f>
        <v>45182.691018518519</v>
      </c>
      <c r="L1919" s="38" t="s">
        <v>47</v>
      </c>
      <c r="M1919" s="39"/>
      <c r="N1919" s="32"/>
      <c r="O1919" s="32"/>
      <c r="P1919" s="36"/>
      <c r="Q1919" s="32"/>
      <c r="R1919" s="32"/>
      <c r="S1919" s="32"/>
      <c r="T1919" s="36"/>
      <c r="U1919" s="32"/>
      <c r="V1919" s="32">
        <v>0</v>
      </c>
      <c r="W1919" s="32"/>
      <c r="X1919" s="32"/>
      <c r="Y1919" s="32"/>
      <c r="Z1919" s="32"/>
      <c r="AA1919" s="32"/>
      <c r="AC1919" s="38"/>
      <c r="AD1919" s="40"/>
      <c r="AE1919" s="37">
        <v>2</v>
      </c>
      <c r="AF1919" s="37">
        <v>8</v>
      </c>
      <c r="AG1919" s="32"/>
      <c r="AH1919" s="32"/>
      <c r="AI1919" s="32"/>
      <c r="AJ1919" s="37">
        <f>I1919-H1919</f>
        <v>3</v>
      </c>
    </row>
    <row r="1920" spans="1:38" x14ac:dyDescent="0.35">
      <c r="A1920" s="32">
        <v>1305</v>
      </c>
      <c r="B1920" s="32" t="s">
        <v>2002</v>
      </c>
      <c r="C1920" s="32" t="s">
        <v>49</v>
      </c>
      <c r="D1920" s="32" t="s">
        <v>2498</v>
      </c>
      <c r="E1920" s="32" t="s">
        <v>2526</v>
      </c>
      <c r="F1920" s="32" t="str">
        <f t="shared" si="64"/>
        <v>Finance-Billing Officer</v>
      </c>
      <c r="G1920" s="32" t="s">
        <v>40</v>
      </c>
      <c r="H1920" s="36">
        <v>44914.189664351848</v>
      </c>
      <c r="I1920" s="36">
        <v>44916.189664351848</v>
      </c>
      <c r="J1920" s="36">
        <f>I1920+AE1920</f>
        <v>44922.189664351848</v>
      </c>
      <c r="K1920" s="36">
        <f>J1920+AF1920</f>
        <v>44928.189664351848</v>
      </c>
      <c r="L1920" s="38" t="s">
        <v>46</v>
      </c>
      <c r="M1920" s="39">
        <v>44927.189664351848</v>
      </c>
      <c r="N1920" s="32" t="s">
        <v>48</v>
      </c>
      <c r="O1920" s="32" t="s">
        <v>27</v>
      </c>
      <c r="P1920" s="36"/>
      <c r="Q1920" s="32"/>
      <c r="R1920" s="32"/>
      <c r="S1920" s="32"/>
      <c r="T1920" s="36">
        <v>44928.189664351848</v>
      </c>
      <c r="U1920" s="32"/>
      <c r="V1920" s="32">
        <v>0</v>
      </c>
      <c r="W1920" s="32"/>
      <c r="X1920" s="32"/>
      <c r="Y1920" s="32"/>
      <c r="Z1920" s="32"/>
      <c r="AA1920" s="32" t="s">
        <v>30</v>
      </c>
      <c r="AC1920" s="38">
        <f>ABS(M1920-J1920)</f>
        <v>5</v>
      </c>
      <c r="AD1920" s="40"/>
      <c r="AE1920" s="37">
        <v>6</v>
      </c>
      <c r="AF1920" s="37">
        <v>6</v>
      </c>
      <c r="AG1920" s="32"/>
      <c r="AH1920" s="32"/>
      <c r="AI1920" s="32"/>
      <c r="AJ1920" s="37">
        <f>I1920-H1920</f>
        <v>2</v>
      </c>
    </row>
    <row r="1921" spans="1:38" x14ac:dyDescent="0.35">
      <c r="A1921" s="32">
        <v>1290</v>
      </c>
      <c r="B1921" s="32" t="s">
        <v>2302</v>
      </c>
      <c r="C1921" s="32" t="s">
        <v>49</v>
      </c>
      <c r="D1921" s="32" t="s">
        <v>2498</v>
      </c>
      <c r="E1921" s="32" t="s">
        <v>2526</v>
      </c>
      <c r="F1921" s="32" t="str">
        <f t="shared" si="64"/>
        <v>Finance-Billing Officer</v>
      </c>
      <c r="G1921" s="32" t="s">
        <v>40</v>
      </c>
      <c r="H1921" s="36">
        <v>44644.736006944448</v>
      </c>
      <c r="I1921" s="36">
        <v>44645.736006944448</v>
      </c>
      <c r="J1921" s="36">
        <f>I1921+AE1921</f>
        <v>44650.736006944448</v>
      </c>
      <c r="K1921" s="36">
        <f>J1921+AF1921</f>
        <v>44672.736006944448</v>
      </c>
      <c r="L1921" s="38" t="s">
        <v>46</v>
      </c>
      <c r="M1921" s="39">
        <v>44652.736006944448</v>
      </c>
      <c r="N1921" s="32" t="s">
        <v>48</v>
      </c>
      <c r="O1921" s="32" t="s">
        <v>28</v>
      </c>
      <c r="P1921" s="36"/>
      <c r="Q1921" s="32"/>
      <c r="R1921" s="32"/>
      <c r="S1921" s="32"/>
      <c r="T1921" s="36"/>
      <c r="U1921" s="32"/>
      <c r="V1921" s="32">
        <v>0</v>
      </c>
      <c r="W1921" s="32"/>
      <c r="X1921" s="32"/>
      <c r="Y1921" s="32"/>
      <c r="Z1921" s="32"/>
      <c r="AA1921" s="32" t="s">
        <v>31</v>
      </c>
      <c r="AC1921" s="38">
        <f>ABS(M1921-J1921)</f>
        <v>2</v>
      </c>
      <c r="AD1921" s="40"/>
      <c r="AE1921" s="37">
        <v>5</v>
      </c>
      <c r="AF1921" s="37">
        <v>22</v>
      </c>
      <c r="AG1921" s="32"/>
      <c r="AH1921" s="32"/>
      <c r="AI1921" s="32"/>
      <c r="AJ1921" s="37">
        <f>I1921-H1921</f>
        <v>1</v>
      </c>
    </row>
    <row r="1922" spans="1:38" x14ac:dyDescent="0.35">
      <c r="A1922" s="32">
        <v>1257</v>
      </c>
      <c r="B1922" s="32" t="s">
        <v>1746</v>
      </c>
      <c r="C1922" s="32" t="s">
        <v>49</v>
      </c>
      <c r="D1922" s="32" t="s">
        <v>2498</v>
      </c>
      <c r="E1922" s="32" t="s">
        <v>2526</v>
      </c>
      <c r="F1922" s="32" t="str">
        <f t="shared" si="64"/>
        <v>Finance-Billing Officer</v>
      </c>
      <c r="G1922" s="32" t="s">
        <v>40</v>
      </c>
      <c r="H1922" s="36">
        <v>44739.170439814814</v>
      </c>
      <c r="I1922" s="36">
        <v>44740.170439814814</v>
      </c>
      <c r="J1922" s="36">
        <f>I1922+AE1922</f>
        <v>44743.170439814814</v>
      </c>
      <c r="K1922" s="36">
        <f>J1922+AF1922</f>
        <v>44749.170439814814</v>
      </c>
      <c r="L1922" s="38" t="s">
        <v>46</v>
      </c>
      <c r="M1922" s="39">
        <v>44749.170439814814</v>
      </c>
      <c r="N1922" s="32" t="s">
        <v>22</v>
      </c>
      <c r="O1922" s="32"/>
      <c r="P1922" s="36">
        <v>44754.170439814814</v>
      </c>
      <c r="Q1922" s="32" t="s">
        <v>22</v>
      </c>
      <c r="R1922" s="32"/>
      <c r="S1922" s="32"/>
      <c r="T1922" s="36">
        <v>44752.170439814814</v>
      </c>
      <c r="U1922" s="32"/>
      <c r="V1922" s="32">
        <v>0</v>
      </c>
      <c r="W1922" s="32"/>
      <c r="X1922" s="32"/>
      <c r="Y1922" s="32"/>
      <c r="Z1922" s="32"/>
      <c r="AA1922" s="32"/>
      <c r="AC1922" s="38">
        <f>ABS(M1922-J1922)</f>
        <v>6</v>
      </c>
      <c r="AD1922" s="40"/>
      <c r="AE1922" s="37">
        <v>3</v>
      </c>
      <c r="AF1922" s="37">
        <v>6</v>
      </c>
      <c r="AG1922" s="32"/>
      <c r="AH1922" s="32"/>
      <c r="AI1922" s="32"/>
      <c r="AJ1922" s="37">
        <f>I1922-H1922</f>
        <v>1</v>
      </c>
    </row>
    <row r="1923" spans="1:38" x14ac:dyDescent="0.35">
      <c r="A1923" s="32">
        <v>1255</v>
      </c>
      <c r="B1923" s="32" t="s">
        <v>2373</v>
      </c>
      <c r="C1923" s="32" t="s">
        <v>49</v>
      </c>
      <c r="D1923" s="32" t="s">
        <v>2498</v>
      </c>
      <c r="E1923" s="32" t="s">
        <v>2526</v>
      </c>
      <c r="F1923" s="32" t="str">
        <f t="shared" ref="F1923:F1986" si="66">_xlfn.CONCAT(C1923,"-",E1923)</f>
        <v>Finance-Billing Officer</v>
      </c>
      <c r="G1923" s="32" t="s">
        <v>40</v>
      </c>
      <c r="H1923" s="36">
        <v>44738.170439814814</v>
      </c>
      <c r="I1923" s="36">
        <v>44740.170439814814</v>
      </c>
      <c r="J1923" s="36">
        <f>I1923+AE1923</f>
        <v>44743.170439814814</v>
      </c>
      <c r="K1923" s="36">
        <f>J1923+AF1923</f>
        <v>44758.170439814814</v>
      </c>
      <c r="L1923" s="38" t="s">
        <v>46</v>
      </c>
      <c r="M1923" s="39">
        <v>44744.170439814814</v>
      </c>
      <c r="N1923" s="32" t="s">
        <v>48</v>
      </c>
      <c r="O1923" s="32" t="s">
        <v>25</v>
      </c>
      <c r="P1923" s="36"/>
      <c r="Q1923" s="32"/>
      <c r="R1923" s="32"/>
      <c r="S1923" s="32"/>
      <c r="T1923" s="36">
        <v>44748.170439814814</v>
      </c>
      <c r="U1923" s="32"/>
      <c r="V1923" s="32">
        <v>0</v>
      </c>
      <c r="W1923" s="32"/>
      <c r="X1923" s="32"/>
      <c r="Y1923" s="32"/>
      <c r="Z1923" s="32"/>
      <c r="AA1923" s="32" t="s">
        <v>31</v>
      </c>
      <c r="AC1923" s="38">
        <f>ABS(M1923-J1923)</f>
        <v>1</v>
      </c>
      <c r="AD1923" s="40"/>
      <c r="AE1923" s="37">
        <v>3</v>
      </c>
      <c r="AF1923" s="37">
        <v>15</v>
      </c>
      <c r="AG1923" s="32"/>
      <c r="AH1923" s="32"/>
      <c r="AI1923" s="32"/>
      <c r="AJ1923" s="37">
        <f>I1923-H1923</f>
        <v>2</v>
      </c>
    </row>
    <row r="1924" spans="1:38" x14ac:dyDescent="0.35">
      <c r="A1924" s="32">
        <v>1253</v>
      </c>
      <c r="B1924" s="32" t="s">
        <v>1341</v>
      </c>
      <c r="C1924" s="32" t="s">
        <v>49</v>
      </c>
      <c r="D1924" s="32" t="s">
        <v>2498</v>
      </c>
      <c r="E1924" s="32" t="s">
        <v>2526</v>
      </c>
      <c r="F1924" s="32" t="str">
        <f t="shared" si="66"/>
        <v>Finance-Billing Officer</v>
      </c>
      <c r="G1924" s="32" t="s">
        <v>40</v>
      </c>
      <c r="H1924" s="36">
        <v>44736.170439814814</v>
      </c>
      <c r="I1924" s="36">
        <v>44739.170439814814</v>
      </c>
      <c r="J1924" s="36">
        <f>I1924+AE1924</f>
        <v>44743.170439814814</v>
      </c>
      <c r="K1924" s="36">
        <f>J1924+AF1924</f>
        <v>44759.170439814814</v>
      </c>
      <c r="L1924" s="38" t="s">
        <v>46</v>
      </c>
      <c r="M1924" s="39">
        <v>44761.170439814814</v>
      </c>
      <c r="N1924" s="32" t="s">
        <v>20</v>
      </c>
      <c r="O1924" s="32"/>
      <c r="P1924" s="36">
        <v>44768.170439814814</v>
      </c>
      <c r="Q1924" s="32" t="s">
        <v>20</v>
      </c>
      <c r="R1924" s="36">
        <v>44763.170439814814</v>
      </c>
      <c r="S1924" s="36">
        <v>44764.170439814814</v>
      </c>
      <c r="T1924" s="36">
        <v>44764.170439814814</v>
      </c>
      <c r="U1924" s="36">
        <v>44771.170439814814</v>
      </c>
      <c r="V1924" s="41">
        <v>1</v>
      </c>
      <c r="W1924" s="36">
        <v>44773.170439814814</v>
      </c>
      <c r="X1924" s="36">
        <v>44776.170439814814</v>
      </c>
      <c r="Y1924" s="36">
        <v>44778.170439814814</v>
      </c>
      <c r="Z1924" s="32"/>
      <c r="AA1924" s="32"/>
      <c r="AB1924" s="5">
        <v>44788.170439814814</v>
      </c>
      <c r="AC1924" s="38">
        <f>ABS(M1924-J1924)</f>
        <v>18</v>
      </c>
      <c r="AD1924" s="37">
        <f>U1924-H1924</f>
        <v>35</v>
      </c>
      <c r="AE1924" s="37">
        <v>4</v>
      </c>
      <c r="AF1924" s="37">
        <v>16</v>
      </c>
      <c r="AG1924" s="32">
        <v>147</v>
      </c>
      <c r="AH1924" s="41">
        <f>W1924-U1924</f>
        <v>2</v>
      </c>
      <c r="AI1924" s="42">
        <f>U1924-M1924</f>
        <v>10</v>
      </c>
      <c r="AJ1924" s="37">
        <f>I1924-H1924</f>
        <v>3</v>
      </c>
      <c r="AK1924">
        <f>AB1924-U1924</f>
        <v>17</v>
      </c>
      <c r="AL1924" s="11">
        <f>Y1924-X1924</f>
        <v>2</v>
      </c>
    </row>
    <row r="1925" spans="1:38" x14ac:dyDescent="0.35">
      <c r="A1925" s="32">
        <v>1148</v>
      </c>
      <c r="B1925" s="32" t="s">
        <v>2444</v>
      </c>
      <c r="C1925" s="32" t="s">
        <v>49</v>
      </c>
      <c r="D1925" s="32" t="s">
        <v>2498</v>
      </c>
      <c r="E1925" s="32" t="s">
        <v>2526</v>
      </c>
      <c r="F1925" s="32" t="str">
        <f t="shared" si="66"/>
        <v>Finance-Billing Officer</v>
      </c>
      <c r="G1925" s="32" t="s">
        <v>40</v>
      </c>
      <c r="H1925" s="36">
        <v>45141.067280092589</v>
      </c>
      <c r="I1925" s="36">
        <v>45144.067280092589</v>
      </c>
      <c r="J1925" s="36">
        <f>I1925+AE1925</f>
        <v>45148.067280092589</v>
      </c>
      <c r="K1925" s="36">
        <f>J1925+AF1925</f>
        <v>45163.067280092589</v>
      </c>
      <c r="L1925" s="38" t="s">
        <v>46</v>
      </c>
      <c r="M1925" s="39">
        <v>45155.067280092589</v>
      </c>
      <c r="N1925" s="32" t="s">
        <v>48</v>
      </c>
      <c r="O1925" s="32" t="s">
        <v>27</v>
      </c>
      <c r="P1925" s="36"/>
      <c r="Q1925" s="32"/>
      <c r="R1925" s="32"/>
      <c r="S1925" s="32"/>
      <c r="T1925" s="36"/>
      <c r="U1925" s="32"/>
      <c r="V1925" s="32">
        <v>0</v>
      </c>
      <c r="W1925" s="32"/>
      <c r="X1925" s="32"/>
      <c r="Y1925" s="32"/>
      <c r="Z1925" s="32"/>
      <c r="AA1925" s="32" t="s">
        <v>31</v>
      </c>
      <c r="AC1925" s="38">
        <f>ABS(M1925-J1925)</f>
        <v>7</v>
      </c>
      <c r="AD1925" s="40"/>
      <c r="AE1925" s="37">
        <v>4</v>
      </c>
      <c r="AF1925" s="37">
        <v>15</v>
      </c>
      <c r="AG1925" s="32"/>
      <c r="AH1925" s="32"/>
      <c r="AI1925" s="32"/>
      <c r="AJ1925" s="37">
        <f>I1925-H1925</f>
        <v>3</v>
      </c>
    </row>
    <row r="1926" spans="1:38" x14ac:dyDescent="0.35">
      <c r="A1926" s="32">
        <v>1145</v>
      </c>
      <c r="B1926" s="32" t="s">
        <v>1991</v>
      </c>
      <c r="C1926" s="32" t="s">
        <v>49</v>
      </c>
      <c r="D1926" s="32" t="s">
        <v>2498</v>
      </c>
      <c r="E1926" s="32" t="s">
        <v>2526</v>
      </c>
      <c r="F1926" s="32" t="str">
        <f t="shared" si="66"/>
        <v>Finance-Billing Officer</v>
      </c>
      <c r="G1926" s="32" t="s">
        <v>40</v>
      </c>
      <c r="H1926" s="36">
        <v>45144.067280092589</v>
      </c>
      <c r="I1926" s="36">
        <v>45145.067280092589</v>
      </c>
      <c r="J1926" s="36">
        <f>I1926+AE1926</f>
        <v>45148.067280092589</v>
      </c>
      <c r="K1926" s="36">
        <f>J1926+AF1926</f>
        <v>45170.067280092589</v>
      </c>
      <c r="L1926" s="38" t="s">
        <v>46</v>
      </c>
      <c r="M1926" s="39">
        <v>45151.067280092589</v>
      </c>
      <c r="N1926" s="32" t="s">
        <v>48</v>
      </c>
      <c r="O1926" s="32" t="s">
        <v>25</v>
      </c>
      <c r="P1926" s="36"/>
      <c r="Q1926" s="32"/>
      <c r="R1926" s="32"/>
      <c r="S1926" s="32"/>
      <c r="T1926" s="36">
        <v>45155.067280092589</v>
      </c>
      <c r="U1926" s="32"/>
      <c r="V1926" s="32">
        <v>0</v>
      </c>
      <c r="W1926" s="32"/>
      <c r="X1926" s="32"/>
      <c r="Y1926" s="32"/>
      <c r="Z1926" s="32"/>
      <c r="AA1926" s="32" t="s">
        <v>30</v>
      </c>
      <c r="AC1926" s="38">
        <f>ABS(M1926-J1926)</f>
        <v>3</v>
      </c>
      <c r="AD1926" s="40"/>
      <c r="AE1926" s="37">
        <v>3</v>
      </c>
      <c r="AF1926" s="37">
        <v>22</v>
      </c>
      <c r="AG1926" s="32"/>
      <c r="AH1926" s="32"/>
      <c r="AI1926" s="32"/>
      <c r="AJ1926" s="37">
        <f>I1926-H1926</f>
        <v>1</v>
      </c>
    </row>
    <row r="1927" spans="1:38" x14ac:dyDescent="0.35">
      <c r="A1927" s="32">
        <v>1119</v>
      </c>
      <c r="B1927" s="32" t="s">
        <v>1156</v>
      </c>
      <c r="C1927" s="32" t="s">
        <v>49</v>
      </c>
      <c r="D1927" s="32" t="s">
        <v>2498</v>
      </c>
      <c r="E1927" s="32" t="s">
        <v>2526</v>
      </c>
      <c r="F1927" s="32" t="str">
        <f t="shared" si="66"/>
        <v>Finance-Billing Officer</v>
      </c>
      <c r="G1927" s="32" t="s">
        <v>40</v>
      </c>
      <c r="H1927" s="36">
        <v>45019.266469907408</v>
      </c>
      <c r="I1927" s="36">
        <v>45022.266469907408</v>
      </c>
      <c r="J1927" s="36">
        <f>I1927+AE1927</f>
        <v>45027.266469907408</v>
      </c>
      <c r="K1927" s="36">
        <f>J1927+AF1927</f>
        <v>45035.266469907408</v>
      </c>
      <c r="L1927" s="38" t="s">
        <v>47</v>
      </c>
      <c r="M1927" s="39"/>
      <c r="N1927" s="32"/>
      <c r="O1927" s="32"/>
      <c r="P1927" s="36"/>
      <c r="Q1927" s="32"/>
      <c r="R1927" s="32"/>
      <c r="S1927" s="32"/>
      <c r="T1927" s="36"/>
      <c r="U1927" s="32"/>
      <c r="V1927" s="32">
        <v>0</v>
      </c>
      <c r="W1927" s="32"/>
      <c r="X1927" s="32"/>
      <c r="Y1927" s="32"/>
      <c r="Z1927" s="32"/>
      <c r="AA1927" s="32"/>
      <c r="AC1927" s="38"/>
      <c r="AD1927" s="40"/>
      <c r="AE1927" s="37">
        <v>5</v>
      </c>
      <c r="AF1927" s="37">
        <v>8</v>
      </c>
      <c r="AG1927" s="32"/>
      <c r="AH1927" s="32"/>
      <c r="AI1927" s="32"/>
      <c r="AJ1927" s="37">
        <f>I1927-H1927</f>
        <v>3</v>
      </c>
    </row>
    <row r="1928" spans="1:38" x14ac:dyDescent="0.35">
      <c r="A1928" s="32">
        <v>1114</v>
      </c>
      <c r="B1928" s="32" t="s">
        <v>1104</v>
      </c>
      <c r="C1928" s="32" t="s">
        <v>49</v>
      </c>
      <c r="D1928" s="32" t="s">
        <v>2498</v>
      </c>
      <c r="E1928" s="32" t="s">
        <v>2526</v>
      </c>
      <c r="F1928" s="32" t="str">
        <f t="shared" si="66"/>
        <v>Finance-Billing Officer</v>
      </c>
      <c r="G1928" s="32" t="s">
        <v>40</v>
      </c>
      <c r="H1928" s="36">
        <v>45021.266469907408</v>
      </c>
      <c r="I1928" s="36">
        <v>45022.266469907408</v>
      </c>
      <c r="J1928" s="36">
        <f>I1928+AE1928</f>
        <v>45027.266469907408</v>
      </c>
      <c r="K1928" s="36">
        <f>J1928+AF1928</f>
        <v>45036.266469907408</v>
      </c>
      <c r="L1928" s="38" t="s">
        <v>47</v>
      </c>
      <c r="M1928" s="39"/>
      <c r="N1928" s="32"/>
      <c r="O1928" s="32"/>
      <c r="P1928" s="36"/>
      <c r="Q1928" s="32"/>
      <c r="R1928" s="32"/>
      <c r="S1928" s="32"/>
      <c r="T1928" s="36"/>
      <c r="U1928" s="32"/>
      <c r="V1928" s="32">
        <v>0</v>
      </c>
      <c r="W1928" s="32"/>
      <c r="X1928" s="32"/>
      <c r="Y1928" s="32"/>
      <c r="Z1928" s="32"/>
      <c r="AA1928" s="32"/>
      <c r="AC1928" s="38"/>
      <c r="AD1928" s="40"/>
      <c r="AE1928" s="37">
        <v>5</v>
      </c>
      <c r="AF1928" s="37">
        <v>9</v>
      </c>
      <c r="AG1928" s="32"/>
      <c r="AH1928" s="32"/>
      <c r="AI1928" s="32"/>
      <c r="AJ1928" s="37">
        <f>I1928-H1928</f>
        <v>1</v>
      </c>
    </row>
    <row r="1929" spans="1:38" x14ac:dyDescent="0.35">
      <c r="A1929" s="32">
        <v>1064</v>
      </c>
      <c r="B1929" s="32" t="s">
        <v>2384</v>
      </c>
      <c r="C1929" s="32" t="s">
        <v>49</v>
      </c>
      <c r="D1929" s="32" t="s">
        <v>2498</v>
      </c>
      <c r="E1929" s="32" t="s">
        <v>2526</v>
      </c>
      <c r="F1929" s="32" t="str">
        <f t="shared" si="66"/>
        <v>Finance-Billing Officer</v>
      </c>
      <c r="G1929" s="32" t="s">
        <v>40</v>
      </c>
      <c r="H1929" s="36">
        <v>44782.414236111108</v>
      </c>
      <c r="I1929" s="36">
        <v>44785.414236111108</v>
      </c>
      <c r="J1929" s="36">
        <f>I1929+AE1929</f>
        <v>44786.414236111108</v>
      </c>
      <c r="K1929" s="36">
        <f>J1929+AF1929</f>
        <v>44810.414236111108</v>
      </c>
      <c r="L1929" s="38" t="s">
        <v>46</v>
      </c>
      <c r="M1929" s="39">
        <v>44789.414236111108</v>
      </c>
      <c r="N1929" s="32" t="s">
        <v>48</v>
      </c>
      <c r="O1929" s="32" t="s">
        <v>27</v>
      </c>
      <c r="P1929" s="36"/>
      <c r="Q1929" s="32"/>
      <c r="R1929" s="32"/>
      <c r="S1929" s="32"/>
      <c r="T1929" s="36"/>
      <c r="U1929" s="32"/>
      <c r="V1929" s="32">
        <v>0</v>
      </c>
      <c r="W1929" s="32"/>
      <c r="X1929" s="32"/>
      <c r="Y1929" s="32"/>
      <c r="Z1929" s="32"/>
      <c r="AA1929" s="32" t="s">
        <v>31</v>
      </c>
      <c r="AC1929" s="38">
        <f>ABS(M1929-J1929)</f>
        <v>3</v>
      </c>
      <c r="AD1929" s="40"/>
      <c r="AE1929" s="37">
        <v>1</v>
      </c>
      <c r="AF1929" s="37">
        <v>24</v>
      </c>
      <c r="AG1929" s="32"/>
      <c r="AH1929" s="32"/>
      <c r="AI1929" s="32"/>
      <c r="AJ1929" s="37">
        <f>I1929-H1929</f>
        <v>3</v>
      </c>
    </row>
    <row r="1930" spans="1:38" x14ac:dyDescent="0.35">
      <c r="A1930" s="32">
        <v>1062</v>
      </c>
      <c r="B1930" s="32" t="s">
        <v>2006</v>
      </c>
      <c r="C1930" s="32" t="s">
        <v>49</v>
      </c>
      <c r="D1930" s="32" t="s">
        <v>2498</v>
      </c>
      <c r="E1930" s="32" t="s">
        <v>2526</v>
      </c>
      <c r="F1930" s="32" t="str">
        <f t="shared" si="66"/>
        <v>Finance-Billing Officer</v>
      </c>
      <c r="G1930" s="32" t="s">
        <v>40</v>
      </c>
      <c r="H1930" s="36">
        <v>44779.414236111108</v>
      </c>
      <c r="I1930" s="36">
        <v>44780.414236111108</v>
      </c>
      <c r="J1930" s="36">
        <f>I1930+AE1930</f>
        <v>44786.414236111108</v>
      </c>
      <c r="K1930" s="36">
        <f>J1930+AF1930</f>
        <v>44811.414236111108</v>
      </c>
      <c r="L1930" s="38" t="s">
        <v>46</v>
      </c>
      <c r="M1930" s="39">
        <v>44790.414236111108</v>
      </c>
      <c r="N1930" s="32" t="s">
        <v>48</v>
      </c>
      <c r="O1930" s="32" t="s">
        <v>24</v>
      </c>
      <c r="P1930" s="36"/>
      <c r="Q1930" s="32"/>
      <c r="R1930" s="32"/>
      <c r="S1930" s="32"/>
      <c r="T1930" s="36">
        <v>44793.414236111108</v>
      </c>
      <c r="U1930" s="32"/>
      <c r="V1930" s="32">
        <v>0</v>
      </c>
      <c r="W1930" s="32"/>
      <c r="X1930" s="32"/>
      <c r="Y1930" s="32"/>
      <c r="Z1930" s="32"/>
      <c r="AA1930" s="32" t="s">
        <v>30</v>
      </c>
      <c r="AC1930" s="38">
        <f>ABS(M1930-J1930)</f>
        <v>4</v>
      </c>
      <c r="AD1930" s="40"/>
      <c r="AE1930" s="37">
        <v>6</v>
      </c>
      <c r="AF1930" s="37">
        <v>25</v>
      </c>
      <c r="AG1930" s="32"/>
      <c r="AH1930" s="32"/>
      <c r="AI1930" s="32"/>
      <c r="AJ1930" s="37">
        <f>I1930-H1930</f>
        <v>1</v>
      </c>
    </row>
    <row r="1931" spans="1:38" x14ac:dyDescent="0.35">
      <c r="A1931" s="32">
        <v>1036</v>
      </c>
      <c r="B1931" s="32" t="s">
        <v>1877</v>
      </c>
      <c r="C1931" s="32" t="s">
        <v>49</v>
      </c>
      <c r="D1931" s="32" t="s">
        <v>2498</v>
      </c>
      <c r="E1931" s="32" t="s">
        <v>2526</v>
      </c>
      <c r="F1931" s="32" t="str">
        <f t="shared" si="66"/>
        <v>Finance-Billing Officer</v>
      </c>
      <c r="G1931" s="32" t="s">
        <v>40</v>
      </c>
      <c r="H1931" s="36">
        <v>44988.822372685187</v>
      </c>
      <c r="I1931" s="36">
        <v>44990.822372685187</v>
      </c>
      <c r="J1931" s="36">
        <f>I1931+AE1931</f>
        <v>44993.822372685187</v>
      </c>
      <c r="K1931" s="36">
        <f>J1931+AF1931</f>
        <v>45012.822372685187</v>
      </c>
      <c r="L1931" s="38" t="s">
        <v>46</v>
      </c>
      <c r="M1931" s="39">
        <v>45006.822372685187</v>
      </c>
      <c r="N1931" s="32" t="s">
        <v>48</v>
      </c>
      <c r="O1931" s="32" t="s">
        <v>26</v>
      </c>
      <c r="P1931" s="36"/>
      <c r="Q1931" s="32"/>
      <c r="R1931" s="32"/>
      <c r="S1931" s="32"/>
      <c r="T1931" s="36"/>
      <c r="U1931" s="32"/>
      <c r="V1931" s="32">
        <v>0</v>
      </c>
      <c r="W1931" s="32"/>
      <c r="X1931" s="32"/>
      <c r="Y1931" s="32"/>
      <c r="Z1931" s="32"/>
      <c r="AA1931" s="32" t="s">
        <v>30</v>
      </c>
      <c r="AC1931" s="38">
        <f>ABS(M1931-J1931)</f>
        <v>13</v>
      </c>
      <c r="AD1931" s="40"/>
      <c r="AE1931" s="37">
        <v>3</v>
      </c>
      <c r="AF1931" s="37">
        <v>19</v>
      </c>
      <c r="AG1931" s="32"/>
      <c r="AH1931" s="32"/>
      <c r="AI1931" s="32"/>
      <c r="AJ1931" s="37">
        <f>I1931-H1931</f>
        <v>2</v>
      </c>
    </row>
    <row r="1932" spans="1:38" x14ac:dyDescent="0.35">
      <c r="A1932" s="32">
        <v>1031</v>
      </c>
      <c r="B1932" s="32" t="s">
        <v>1609</v>
      </c>
      <c r="C1932" s="32" t="s">
        <v>49</v>
      </c>
      <c r="D1932" s="32" t="s">
        <v>2498</v>
      </c>
      <c r="E1932" s="32" t="s">
        <v>2526</v>
      </c>
      <c r="F1932" s="32" t="str">
        <f t="shared" si="66"/>
        <v>Finance-Billing Officer</v>
      </c>
      <c r="G1932" s="32" t="s">
        <v>40</v>
      </c>
      <c r="H1932" s="36">
        <v>44990.822372685187</v>
      </c>
      <c r="I1932" s="36">
        <v>44991.822372685187</v>
      </c>
      <c r="J1932" s="36">
        <f>I1932+AE1932</f>
        <v>44993.822372685187</v>
      </c>
      <c r="K1932" s="36">
        <f>J1932+AF1932</f>
        <v>45018.822372685187</v>
      </c>
      <c r="L1932" s="38" t="s">
        <v>46</v>
      </c>
      <c r="M1932" s="39">
        <v>44997.822372685187</v>
      </c>
      <c r="N1932" s="32" t="s">
        <v>21</v>
      </c>
      <c r="O1932" s="32"/>
      <c r="P1932" s="36">
        <v>44999.822372685187</v>
      </c>
      <c r="Q1932" s="32" t="s">
        <v>21</v>
      </c>
      <c r="R1932" s="32"/>
      <c r="S1932" s="32"/>
      <c r="T1932" s="36">
        <v>44998.822372685187</v>
      </c>
      <c r="U1932" s="32"/>
      <c r="V1932" s="32">
        <v>0</v>
      </c>
      <c r="W1932" s="32"/>
      <c r="X1932" s="32"/>
      <c r="Y1932" s="32"/>
      <c r="Z1932" s="32"/>
      <c r="AA1932" s="32"/>
      <c r="AC1932" s="38">
        <f>ABS(M1932-J1932)</f>
        <v>4</v>
      </c>
      <c r="AD1932" s="40"/>
      <c r="AE1932" s="37">
        <v>2</v>
      </c>
      <c r="AF1932" s="37">
        <v>25</v>
      </c>
      <c r="AG1932" s="32"/>
      <c r="AH1932" s="32"/>
      <c r="AI1932" s="32"/>
      <c r="AJ1932" s="37">
        <f>I1932-H1932</f>
        <v>1</v>
      </c>
    </row>
    <row r="1933" spans="1:38" x14ac:dyDescent="0.35">
      <c r="A1933" s="32">
        <v>1018</v>
      </c>
      <c r="B1933" s="32" t="s">
        <v>1377</v>
      </c>
      <c r="C1933" s="32" t="s">
        <v>49</v>
      </c>
      <c r="D1933" s="32" t="s">
        <v>2498</v>
      </c>
      <c r="E1933" s="32" t="s">
        <v>2526</v>
      </c>
      <c r="F1933" s="32" t="str">
        <f t="shared" si="66"/>
        <v>Finance-Billing Officer</v>
      </c>
      <c r="G1933" s="32" t="s">
        <v>40</v>
      </c>
      <c r="H1933" s="36">
        <v>44599.329571759263</v>
      </c>
      <c r="I1933" s="36">
        <v>44600.329571759263</v>
      </c>
      <c r="J1933" s="36">
        <f>I1933+AE1933</f>
        <v>44602.329571759263</v>
      </c>
      <c r="K1933" s="36">
        <f>J1933+AF1933</f>
        <v>44617.329571759263</v>
      </c>
      <c r="L1933" s="38" t="s">
        <v>46</v>
      </c>
      <c r="M1933" s="39">
        <v>44613.329571759263</v>
      </c>
      <c r="N1933" s="32" t="s">
        <v>20</v>
      </c>
      <c r="O1933" s="32"/>
      <c r="P1933" s="36">
        <v>44615.329571759263</v>
      </c>
      <c r="Q1933" s="32" t="s">
        <v>20</v>
      </c>
      <c r="R1933" s="36">
        <v>44615.329571759263</v>
      </c>
      <c r="S1933" s="36">
        <v>44616.329571759263</v>
      </c>
      <c r="T1933" s="36">
        <v>44614.329571759263</v>
      </c>
      <c r="U1933" s="36">
        <v>44624.329571759263</v>
      </c>
      <c r="V1933" s="41">
        <v>1</v>
      </c>
      <c r="W1933" s="36">
        <v>44625.329571759263</v>
      </c>
      <c r="X1933" s="36">
        <v>44627.329571759263</v>
      </c>
      <c r="Y1933" s="36">
        <v>44630.329571759263</v>
      </c>
      <c r="Z1933" s="32"/>
      <c r="AA1933" s="32"/>
      <c r="AB1933" s="5">
        <v>44639.329571759263</v>
      </c>
      <c r="AC1933" s="38">
        <f>ABS(M1933-J1933)</f>
        <v>11</v>
      </c>
      <c r="AD1933" s="37">
        <f>U1933-H1933</f>
        <v>25</v>
      </c>
      <c r="AE1933" s="37">
        <v>2</v>
      </c>
      <c r="AF1933" s="37">
        <v>15</v>
      </c>
      <c r="AG1933" s="32">
        <v>151</v>
      </c>
      <c r="AH1933" s="41">
        <f>W1933-U1933</f>
        <v>1</v>
      </c>
      <c r="AI1933" s="42">
        <f>U1933-M1933</f>
        <v>11</v>
      </c>
      <c r="AJ1933" s="37">
        <f>I1933-H1933</f>
        <v>1</v>
      </c>
      <c r="AK1933">
        <f>AB1933-U1933</f>
        <v>15</v>
      </c>
      <c r="AL1933" s="11">
        <f>Y1933-X1933</f>
        <v>3</v>
      </c>
    </row>
    <row r="1934" spans="1:38" x14ac:dyDescent="0.35">
      <c r="A1934" s="32">
        <v>1012</v>
      </c>
      <c r="B1934" s="32" t="s">
        <v>1992</v>
      </c>
      <c r="C1934" s="32" t="s">
        <v>49</v>
      </c>
      <c r="D1934" s="32" t="s">
        <v>2498</v>
      </c>
      <c r="E1934" s="32" t="s">
        <v>2526</v>
      </c>
      <c r="F1934" s="32" t="str">
        <f t="shared" si="66"/>
        <v>Finance-Billing Officer</v>
      </c>
      <c r="G1934" s="32" t="s">
        <v>40</v>
      </c>
      <c r="H1934" s="36">
        <v>44594.329571759263</v>
      </c>
      <c r="I1934" s="36">
        <v>44596.329571759263</v>
      </c>
      <c r="J1934" s="36">
        <f>I1934+AE1934</f>
        <v>44602.329571759263</v>
      </c>
      <c r="K1934" s="36">
        <f>J1934+AF1934</f>
        <v>44631.329571759263</v>
      </c>
      <c r="L1934" s="38" t="s">
        <v>46</v>
      </c>
      <c r="M1934" s="39">
        <v>44616.329571759263</v>
      </c>
      <c r="N1934" s="32" t="s">
        <v>48</v>
      </c>
      <c r="O1934" s="32" t="s">
        <v>27</v>
      </c>
      <c r="P1934" s="36"/>
      <c r="Q1934" s="32"/>
      <c r="R1934" s="32"/>
      <c r="S1934" s="32"/>
      <c r="T1934" s="36">
        <v>44620.329571759263</v>
      </c>
      <c r="U1934" s="32"/>
      <c r="V1934" s="32">
        <v>0</v>
      </c>
      <c r="W1934" s="32"/>
      <c r="X1934" s="32"/>
      <c r="Y1934" s="32"/>
      <c r="Z1934" s="32"/>
      <c r="AA1934" s="32" t="s">
        <v>30</v>
      </c>
      <c r="AC1934" s="38">
        <f>ABS(M1934-J1934)</f>
        <v>14</v>
      </c>
      <c r="AD1934" s="40"/>
      <c r="AE1934" s="37">
        <v>6</v>
      </c>
      <c r="AF1934" s="37">
        <v>29</v>
      </c>
      <c r="AG1934" s="32"/>
      <c r="AH1934" s="32"/>
      <c r="AI1934" s="32"/>
      <c r="AJ1934" s="37">
        <f>I1934-H1934</f>
        <v>2</v>
      </c>
    </row>
    <row r="1935" spans="1:38" x14ac:dyDescent="0.35">
      <c r="A1935" s="32">
        <v>977</v>
      </c>
      <c r="B1935" s="32" t="s">
        <v>970</v>
      </c>
      <c r="C1935" s="32" t="s">
        <v>49</v>
      </c>
      <c r="D1935" s="32" t="s">
        <v>2498</v>
      </c>
      <c r="E1935" s="32" t="s">
        <v>2526</v>
      </c>
      <c r="F1935" s="32" t="str">
        <f t="shared" si="66"/>
        <v>Finance-Billing Officer</v>
      </c>
      <c r="G1935" s="32" t="s">
        <v>40</v>
      </c>
      <c r="H1935" s="36">
        <v>44759.699247685188</v>
      </c>
      <c r="I1935" s="36">
        <v>44760.699247685188</v>
      </c>
      <c r="J1935" s="36">
        <f>I1935+AE1935</f>
        <v>44764.699247685188</v>
      </c>
      <c r="K1935" s="36">
        <f>J1935+AF1935</f>
        <v>44793.699247685188</v>
      </c>
      <c r="L1935" s="38" t="s">
        <v>46</v>
      </c>
      <c r="M1935" s="39">
        <v>44777.699247685188</v>
      </c>
      <c r="N1935" s="32" t="s">
        <v>48</v>
      </c>
      <c r="O1935" s="32" t="s">
        <v>24</v>
      </c>
      <c r="P1935" s="36"/>
      <c r="Q1935" s="32"/>
      <c r="R1935" s="32"/>
      <c r="S1935" s="32"/>
      <c r="T1935" s="36"/>
      <c r="U1935" s="32"/>
      <c r="V1935" s="32">
        <v>0</v>
      </c>
      <c r="W1935" s="32"/>
      <c r="X1935" s="32"/>
      <c r="Y1935" s="32"/>
      <c r="Z1935" s="32"/>
      <c r="AA1935" s="32" t="s">
        <v>31</v>
      </c>
      <c r="AC1935" s="38">
        <f>ABS(M1935-J1935)</f>
        <v>13</v>
      </c>
      <c r="AD1935" s="40"/>
      <c r="AE1935" s="37">
        <v>4</v>
      </c>
      <c r="AF1935" s="37">
        <v>29</v>
      </c>
      <c r="AG1935" s="32"/>
      <c r="AH1935" s="32"/>
      <c r="AI1935" s="32"/>
      <c r="AJ1935" s="37">
        <f>I1935-H1935</f>
        <v>1</v>
      </c>
    </row>
    <row r="1936" spans="1:38" x14ac:dyDescent="0.35">
      <c r="A1936" s="32">
        <v>969</v>
      </c>
      <c r="B1936" s="32" t="s">
        <v>963</v>
      </c>
      <c r="C1936" s="32" t="s">
        <v>49</v>
      </c>
      <c r="D1936" s="32" t="s">
        <v>2498</v>
      </c>
      <c r="E1936" s="32" t="s">
        <v>2526</v>
      </c>
      <c r="F1936" s="32" t="str">
        <f t="shared" si="66"/>
        <v>Finance-Billing Officer</v>
      </c>
      <c r="G1936" s="32" t="s">
        <v>40</v>
      </c>
      <c r="H1936" s="36">
        <v>45119.340451388889</v>
      </c>
      <c r="I1936" s="36">
        <v>45122.340451388889</v>
      </c>
      <c r="J1936" s="36">
        <f>I1936+AE1936</f>
        <v>45127.340451388889</v>
      </c>
      <c r="K1936" s="36">
        <f>J1936+AF1936</f>
        <v>45147.340451388889</v>
      </c>
      <c r="L1936" s="38" t="s">
        <v>46</v>
      </c>
      <c r="M1936" s="39">
        <v>45140.340451388889</v>
      </c>
      <c r="N1936" s="32" t="s">
        <v>21</v>
      </c>
      <c r="O1936" s="32"/>
      <c r="P1936" s="36">
        <v>45148.340451388889</v>
      </c>
      <c r="Q1936" s="32" t="s">
        <v>21</v>
      </c>
      <c r="R1936" s="32"/>
      <c r="S1936" s="32"/>
      <c r="T1936" s="36">
        <v>45144.340451388889</v>
      </c>
      <c r="U1936" s="32"/>
      <c r="V1936" s="32">
        <v>0</v>
      </c>
      <c r="W1936" s="32"/>
      <c r="X1936" s="32"/>
      <c r="Y1936" s="32"/>
      <c r="Z1936" s="32"/>
      <c r="AA1936" s="32"/>
      <c r="AC1936" s="38">
        <f>ABS(M1936-J1936)</f>
        <v>13</v>
      </c>
      <c r="AD1936" s="40"/>
      <c r="AE1936" s="37">
        <v>5</v>
      </c>
      <c r="AF1936" s="37">
        <v>20</v>
      </c>
      <c r="AG1936" s="32"/>
      <c r="AH1936" s="32"/>
      <c r="AI1936" s="32"/>
      <c r="AJ1936" s="37">
        <f>I1936-H1936</f>
        <v>3</v>
      </c>
    </row>
    <row r="1937" spans="1:38" x14ac:dyDescent="0.35">
      <c r="A1937" s="32">
        <v>963</v>
      </c>
      <c r="B1937" s="32" t="s">
        <v>958</v>
      </c>
      <c r="C1937" s="32" t="s">
        <v>49</v>
      </c>
      <c r="D1937" s="32" t="s">
        <v>2498</v>
      </c>
      <c r="E1937" s="32" t="s">
        <v>2526</v>
      </c>
      <c r="F1937" s="32" t="str">
        <f t="shared" si="66"/>
        <v>Finance-Billing Officer</v>
      </c>
      <c r="G1937" s="32" t="s">
        <v>40</v>
      </c>
      <c r="H1937" s="36">
        <v>45125.340451388889</v>
      </c>
      <c r="I1937" s="36">
        <v>45126.340451388889</v>
      </c>
      <c r="J1937" s="36">
        <f>I1937+AE1937</f>
        <v>45127.340451388889</v>
      </c>
      <c r="K1937" s="36">
        <f>J1937+AF1937</f>
        <v>45132.340451388889</v>
      </c>
      <c r="L1937" s="38" t="s">
        <v>46</v>
      </c>
      <c r="M1937" s="39">
        <v>45130.340451388889</v>
      </c>
      <c r="N1937" s="32" t="s">
        <v>48</v>
      </c>
      <c r="O1937" s="32" t="s">
        <v>27</v>
      </c>
      <c r="P1937" s="36"/>
      <c r="Q1937" s="32"/>
      <c r="R1937" s="32"/>
      <c r="S1937" s="32"/>
      <c r="T1937" s="36"/>
      <c r="U1937" s="32"/>
      <c r="V1937" s="32">
        <v>0</v>
      </c>
      <c r="W1937" s="32"/>
      <c r="X1937" s="32"/>
      <c r="Y1937" s="32"/>
      <c r="Z1937" s="32"/>
      <c r="AA1937" s="32" t="s">
        <v>30</v>
      </c>
      <c r="AC1937" s="38">
        <f>ABS(M1937-J1937)</f>
        <v>3</v>
      </c>
      <c r="AD1937" s="40"/>
      <c r="AE1937" s="37">
        <v>1</v>
      </c>
      <c r="AF1937" s="37">
        <v>5</v>
      </c>
      <c r="AG1937" s="32"/>
      <c r="AH1937" s="32"/>
      <c r="AI1937" s="32"/>
      <c r="AJ1937" s="37">
        <f>I1937-H1937</f>
        <v>1</v>
      </c>
    </row>
    <row r="1938" spans="1:38" x14ac:dyDescent="0.35">
      <c r="A1938" s="32">
        <v>898</v>
      </c>
      <c r="B1938" s="32" t="s">
        <v>903</v>
      </c>
      <c r="C1938" s="32" t="s">
        <v>49</v>
      </c>
      <c r="D1938" s="32" t="s">
        <v>2498</v>
      </c>
      <c r="E1938" s="32" t="s">
        <v>2526</v>
      </c>
      <c r="F1938" s="32" t="str">
        <f t="shared" si="66"/>
        <v>Finance-Billing Officer</v>
      </c>
      <c r="G1938" s="32" t="s">
        <v>40</v>
      </c>
      <c r="H1938" s="36">
        <v>44844.939814814818</v>
      </c>
      <c r="I1938" s="36">
        <v>44845.939814814818</v>
      </c>
      <c r="J1938" s="36">
        <f>I1938+AE1938</f>
        <v>44850.939814814818</v>
      </c>
      <c r="K1938" s="36">
        <f>J1938+AF1938</f>
        <v>44876.939814814818</v>
      </c>
      <c r="L1938" s="38" t="s">
        <v>46</v>
      </c>
      <c r="M1938" s="39">
        <v>44853.939814814818</v>
      </c>
      <c r="N1938" s="32" t="s">
        <v>48</v>
      </c>
      <c r="O1938" s="32" t="s">
        <v>26</v>
      </c>
      <c r="P1938" s="36"/>
      <c r="Q1938" s="32"/>
      <c r="R1938" s="32"/>
      <c r="S1938" s="32"/>
      <c r="T1938" s="36">
        <v>44857.939814814818</v>
      </c>
      <c r="U1938" s="32"/>
      <c r="V1938" s="32">
        <v>0</v>
      </c>
      <c r="W1938" s="32"/>
      <c r="X1938" s="32"/>
      <c r="Y1938" s="32"/>
      <c r="Z1938" s="32"/>
      <c r="AA1938" s="32" t="s">
        <v>30</v>
      </c>
      <c r="AC1938" s="38">
        <f>ABS(M1938-J1938)</f>
        <v>3</v>
      </c>
      <c r="AD1938" s="40"/>
      <c r="AE1938" s="37">
        <v>5</v>
      </c>
      <c r="AF1938" s="37">
        <v>26</v>
      </c>
      <c r="AG1938" s="32"/>
      <c r="AH1938" s="32"/>
      <c r="AI1938" s="32"/>
      <c r="AJ1938" s="37">
        <f>I1938-H1938</f>
        <v>1</v>
      </c>
    </row>
    <row r="1939" spans="1:38" x14ac:dyDescent="0.35">
      <c r="A1939" s="32">
        <v>897</v>
      </c>
      <c r="B1939" s="32" t="s">
        <v>902</v>
      </c>
      <c r="C1939" s="32" t="s">
        <v>49</v>
      </c>
      <c r="D1939" s="32" t="s">
        <v>2498</v>
      </c>
      <c r="E1939" s="32" t="s">
        <v>2526</v>
      </c>
      <c r="F1939" s="32" t="str">
        <f t="shared" si="66"/>
        <v>Finance-Billing Officer</v>
      </c>
      <c r="G1939" s="32" t="s">
        <v>40</v>
      </c>
      <c r="H1939" s="36">
        <v>44844.939814814818</v>
      </c>
      <c r="I1939" s="36">
        <v>44847.939814814818</v>
      </c>
      <c r="J1939" s="36">
        <f>I1939+AE1939</f>
        <v>44850.939814814818</v>
      </c>
      <c r="K1939" s="36">
        <f>J1939+AF1939</f>
        <v>44857.939814814818</v>
      </c>
      <c r="L1939" s="38" t="s">
        <v>46</v>
      </c>
      <c r="M1939" s="39">
        <v>44859.939814814818</v>
      </c>
      <c r="N1939" s="32" t="s">
        <v>48</v>
      </c>
      <c r="O1939" s="32" t="s">
        <v>25</v>
      </c>
      <c r="P1939" s="36"/>
      <c r="Q1939" s="32"/>
      <c r="R1939" s="32"/>
      <c r="S1939" s="32"/>
      <c r="T1939" s="36"/>
      <c r="U1939" s="32"/>
      <c r="V1939" s="32">
        <v>0</v>
      </c>
      <c r="W1939" s="32"/>
      <c r="X1939" s="32"/>
      <c r="Y1939" s="32"/>
      <c r="Z1939" s="32"/>
      <c r="AA1939" s="32" t="s">
        <v>30</v>
      </c>
      <c r="AC1939" s="38">
        <f>ABS(M1939-J1939)</f>
        <v>9</v>
      </c>
      <c r="AD1939" s="40"/>
      <c r="AE1939" s="37">
        <v>3</v>
      </c>
      <c r="AF1939" s="37">
        <v>7</v>
      </c>
      <c r="AG1939" s="32"/>
      <c r="AH1939" s="32"/>
      <c r="AI1939" s="32"/>
      <c r="AJ1939" s="37">
        <f>I1939-H1939</f>
        <v>3</v>
      </c>
    </row>
    <row r="1940" spans="1:38" x14ac:dyDescent="0.35">
      <c r="A1940" s="32">
        <v>895</v>
      </c>
      <c r="B1940" s="32" t="s">
        <v>900</v>
      </c>
      <c r="C1940" s="32" t="s">
        <v>49</v>
      </c>
      <c r="D1940" s="32" t="s">
        <v>2498</v>
      </c>
      <c r="E1940" s="32" t="s">
        <v>2526</v>
      </c>
      <c r="F1940" s="32" t="str">
        <f t="shared" si="66"/>
        <v>Finance-Billing Officer</v>
      </c>
      <c r="G1940" s="32" t="s">
        <v>40</v>
      </c>
      <c r="H1940" s="36">
        <v>44846.939814814818</v>
      </c>
      <c r="I1940" s="36">
        <v>44848.939814814818</v>
      </c>
      <c r="J1940" s="36">
        <f>I1940+AE1940</f>
        <v>44850.939814814818</v>
      </c>
      <c r="K1940" s="36">
        <f>J1940+AF1940</f>
        <v>44868.939814814818</v>
      </c>
      <c r="L1940" s="38" t="s">
        <v>46</v>
      </c>
      <c r="M1940" s="39">
        <v>44861.939814814818</v>
      </c>
      <c r="N1940" s="32" t="s">
        <v>48</v>
      </c>
      <c r="O1940" s="32" t="s">
        <v>24</v>
      </c>
      <c r="P1940" s="36"/>
      <c r="Q1940" s="32"/>
      <c r="R1940" s="32"/>
      <c r="S1940" s="32"/>
      <c r="T1940" s="36"/>
      <c r="U1940" s="32"/>
      <c r="V1940" s="32">
        <v>0</v>
      </c>
      <c r="W1940" s="32"/>
      <c r="X1940" s="32"/>
      <c r="Y1940" s="32"/>
      <c r="Z1940" s="32"/>
      <c r="AA1940" s="32" t="s">
        <v>30</v>
      </c>
      <c r="AC1940" s="38">
        <f>ABS(M1940-J1940)</f>
        <v>11</v>
      </c>
      <c r="AD1940" s="40"/>
      <c r="AE1940" s="37">
        <v>2</v>
      </c>
      <c r="AF1940" s="37">
        <v>18</v>
      </c>
      <c r="AG1940" s="32"/>
      <c r="AH1940" s="32"/>
      <c r="AI1940" s="32"/>
      <c r="AJ1940" s="37">
        <f>I1940-H1940</f>
        <v>2</v>
      </c>
    </row>
    <row r="1941" spans="1:38" x14ac:dyDescent="0.35">
      <c r="A1941" s="32">
        <v>884</v>
      </c>
      <c r="B1941" s="32" t="s">
        <v>890</v>
      </c>
      <c r="C1941" s="32" t="s">
        <v>49</v>
      </c>
      <c r="D1941" s="32" t="s">
        <v>2498</v>
      </c>
      <c r="E1941" s="32" t="s">
        <v>2526</v>
      </c>
      <c r="F1941" s="32" t="str">
        <f t="shared" si="66"/>
        <v>Finance-Billing Officer</v>
      </c>
      <c r="G1941" s="32" t="s">
        <v>40</v>
      </c>
      <c r="H1941" s="36">
        <v>44827.199942129628</v>
      </c>
      <c r="I1941" s="36">
        <v>44829.199942129628</v>
      </c>
      <c r="J1941" s="36">
        <f>I1941+AE1941</f>
        <v>44831.199942129628</v>
      </c>
      <c r="K1941" s="36">
        <f>J1941+AF1941</f>
        <v>44853.199942129628</v>
      </c>
      <c r="L1941" s="38" t="s">
        <v>46</v>
      </c>
      <c r="M1941" s="39">
        <v>44838.199942129628</v>
      </c>
      <c r="N1941" s="32" t="s">
        <v>48</v>
      </c>
      <c r="O1941" s="32" t="s">
        <v>26</v>
      </c>
      <c r="P1941" s="36"/>
      <c r="Q1941" s="32"/>
      <c r="R1941" s="32"/>
      <c r="S1941" s="32"/>
      <c r="T1941" s="36"/>
      <c r="U1941" s="32"/>
      <c r="V1941" s="32">
        <v>0</v>
      </c>
      <c r="W1941" s="32"/>
      <c r="X1941" s="32"/>
      <c r="Y1941" s="32"/>
      <c r="Z1941" s="32"/>
      <c r="AA1941" s="32" t="s">
        <v>30</v>
      </c>
      <c r="AC1941" s="38">
        <f>ABS(M1941-J1941)</f>
        <v>7</v>
      </c>
      <c r="AD1941" s="40"/>
      <c r="AE1941" s="37">
        <v>2</v>
      </c>
      <c r="AF1941" s="37">
        <v>22</v>
      </c>
      <c r="AG1941" s="32"/>
      <c r="AH1941" s="32"/>
      <c r="AI1941" s="32"/>
      <c r="AJ1941" s="37">
        <f>I1941-H1941</f>
        <v>2</v>
      </c>
    </row>
    <row r="1942" spans="1:38" x14ac:dyDescent="0.35">
      <c r="A1942" s="32">
        <v>881</v>
      </c>
      <c r="B1942" s="32" t="s">
        <v>887</v>
      </c>
      <c r="C1942" s="32" t="s">
        <v>49</v>
      </c>
      <c r="D1942" s="32" t="s">
        <v>2498</v>
      </c>
      <c r="E1942" s="32" t="s">
        <v>2526</v>
      </c>
      <c r="F1942" s="32" t="str">
        <f t="shared" si="66"/>
        <v>Finance-Billing Officer</v>
      </c>
      <c r="G1942" s="32" t="s">
        <v>40</v>
      </c>
      <c r="H1942" s="36">
        <v>44824.199942129628</v>
      </c>
      <c r="I1942" s="36">
        <v>44828.199942129628</v>
      </c>
      <c r="J1942" s="36">
        <f>I1942+AE1942</f>
        <v>44831.199942129628</v>
      </c>
      <c r="K1942" s="36">
        <f>J1942+AF1942</f>
        <v>44849.199942129628</v>
      </c>
      <c r="L1942" s="38" t="s">
        <v>46</v>
      </c>
      <c r="M1942" s="39">
        <v>44832.199942129628</v>
      </c>
      <c r="N1942" s="32" t="s">
        <v>20</v>
      </c>
      <c r="O1942" s="32"/>
      <c r="P1942" s="36">
        <v>44835.199942129628</v>
      </c>
      <c r="Q1942" s="32" t="s">
        <v>20</v>
      </c>
      <c r="R1942" s="36">
        <v>44834.199942129628</v>
      </c>
      <c r="S1942" s="36">
        <v>44837.199942129628</v>
      </c>
      <c r="T1942" s="36">
        <v>44834.199942129628</v>
      </c>
      <c r="U1942" s="36">
        <v>44835.199942129628</v>
      </c>
      <c r="V1942" s="41">
        <v>1</v>
      </c>
      <c r="W1942" s="36">
        <v>44839.199942129628</v>
      </c>
      <c r="X1942" s="36">
        <v>44842.199942129628</v>
      </c>
      <c r="Y1942" s="36">
        <v>44843.199942129628</v>
      </c>
      <c r="Z1942" s="32"/>
      <c r="AA1942" s="32"/>
      <c r="AB1942" s="5">
        <v>44860.199942129628</v>
      </c>
      <c r="AC1942" s="38">
        <f>ABS(M1942-J1942)</f>
        <v>1</v>
      </c>
      <c r="AD1942" s="37">
        <f>U1942-H1942</f>
        <v>11</v>
      </c>
      <c r="AE1942" s="37">
        <v>3</v>
      </c>
      <c r="AF1942" s="37">
        <v>18</v>
      </c>
      <c r="AG1942" s="32">
        <v>180</v>
      </c>
      <c r="AH1942" s="41">
        <f>W1942-U1942</f>
        <v>4</v>
      </c>
      <c r="AI1942" s="42">
        <f>U1942-M1942</f>
        <v>3</v>
      </c>
      <c r="AJ1942" s="37">
        <f>I1942-H1942</f>
        <v>4</v>
      </c>
      <c r="AK1942">
        <f>AB1942-U1942</f>
        <v>25</v>
      </c>
      <c r="AL1942" s="11">
        <f t="shared" ref="AL1942:AL1943" si="67">Y1942-X1942</f>
        <v>1</v>
      </c>
    </row>
    <row r="1943" spans="1:38" x14ac:dyDescent="0.35">
      <c r="A1943" s="32">
        <v>855</v>
      </c>
      <c r="B1943" s="32" t="s">
        <v>868</v>
      </c>
      <c r="C1943" s="32" t="s">
        <v>49</v>
      </c>
      <c r="D1943" s="32" t="s">
        <v>2498</v>
      </c>
      <c r="E1943" s="32" t="s">
        <v>2526</v>
      </c>
      <c r="F1943" s="32" t="str">
        <f t="shared" si="66"/>
        <v>Finance-Billing Officer</v>
      </c>
      <c r="G1943" s="32" t="s">
        <v>40</v>
      </c>
      <c r="H1943" s="36">
        <v>44959.002604166664</v>
      </c>
      <c r="I1943" s="36">
        <v>44960.002604166664</v>
      </c>
      <c r="J1943" s="36">
        <f>I1943+AE1943</f>
        <v>44964.002604166664</v>
      </c>
      <c r="K1943" s="36">
        <f>J1943+AF1943</f>
        <v>44978.002604166664</v>
      </c>
      <c r="L1943" s="38" t="s">
        <v>46</v>
      </c>
      <c r="M1943" s="39">
        <v>44966.002604166664</v>
      </c>
      <c r="N1943" s="32" t="s">
        <v>20</v>
      </c>
      <c r="O1943" s="32"/>
      <c r="P1943" s="36">
        <v>44971.002604166664</v>
      </c>
      <c r="Q1943" s="32" t="s">
        <v>20</v>
      </c>
      <c r="R1943" s="36">
        <v>44968.002604166664</v>
      </c>
      <c r="S1943" s="36">
        <v>44969.002604166664</v>
      </c>
      <c r="T1943" s="36">
        <v>44967.002604166664</v>
      </c>
      <c r="U1943" s="36">
        <v>44969.002604166664</v>
      </c>
      <c r="V1943" s="41">
        <v>1</v>
      </c>
      <c r="W1943" s="36">
        <v>44971.002604166664</v>
      </c>
      <c r="X1943" s="36">
        <v>44973.002604166664</v>
      </c>
      <c r="Y1943" s="36">
        <v>44975.002604166664</v>
      </c>
      <c r="Z1943" s="32"/>
      <c r="AA1943" s="32"/>
      <c r="AB1943" s="5">
        <v>44985.002604166664</v>
      </c>
      <c r="AC1943" s="38">
        <f>ABS(M1943-J1943)</f>
        <v>2</v>
      </c>
      <c r="AD1943" s="37">
        <f>U1943-H1943</f>
        <v>10</v>
      </c>
      <c r="AE1943" s="37">
        <v>4</v>
      </c>
      <c r="AF1943" s="37">
        <v>14</v>
      </c>
      <c r="AG1943" s="32">
        <v>171</v>
      </c>
      <c r="AH1943" s="41">
        <f>W1943-U1943</f>
        <v>2</v>
      </c>
      <c r="AI1943" s="42">
        <f>U1943-M1943</f>
        <v>3</v>
      </c>
      <c r="AJ1943" s="37">
        <f>I1943-H1943</f>
        <v>1</v>
      </c>
      <c r="AK1943">
        <f>AB1943-U1943</f>
        <v>16</v>
      </c>
      <c r="AL1943" s="11">
        <f t="shared" si="67"/>
        <v>2</v>
      </c>
    </row>
    <row r="1944" spans="1:38" x14ac:dyDescent="0.35">
      <c r="A1944" s="32">
        <v>852</v>
      </c>
      <c r="B1944" s="32" t="s">
        <v>865</v>
      </c>
      <c r="C1944" s="32" t="s">
        <v>49</v>
      </c>
      <c r="D1944" s="32" t="s">
        <v>2498</v>
      </c>
      <c r="E1944" s="32" t="s">
        <v>2526</v>
      </c>
      <c r="F1944" s="32" t="str">
        <f t="shared" si="66"/>
        <v>Finance-Billing Officer</v>
      </c>
      <c r="G1944" s="32" t="s">
        <v>40</v>
      </c>
      <c r="H1944" s="36">
        <v>44960.002604166664</v>
      </c>
      <c r="I1944" s="36">
        <v>44961.002604166664</v>
      </c>
      <c r="J1944" s="36">
        <f>I1944+AE1944</f>
        <v>44964.002604166664</v>
      </c>
      <c r="K1944" s="36">
        <f>J1944+AF1944</f>
        <v>44976.002604166664</v>
      </c>
      <c r="L1944" s="38" t="s">
        <v>46</v>
      </c>
      <c r="M1944" s="39">
        <v>44981.002604166664</v>
      </c>
      <c r="N1944" s="32" t="s">
        <v>48</v>
      </c>
      <c r="O1944" s="32" t="s">
        <v>24</v>
      </c>
      <c r="P1944" s="36"/>
      <c r="Q1944" s="32"/>
      <c r="R1944" s="32"/>
      <c r="S1944" s="32"/>
      <c r="T1944" s="36"/>
      <c r="U1944" s="32"/>
      <c r="V1944" s="32">
        <v>0</v>
      </c>
      <c r="W1944" s="32"/>
      <c r="X1944" s="32"/>
      <c r="Y1944" s="32"/>
      <c r="Z1944" s="32"/>
      <c r="AA1944" s="32" t="s">
        <v>31</v>
      </c>
      <c r="AC1944" s="38">
        <f>ABS(M1944-J1944)</f>
        <v>17</v>
      </c>
      <c r="AD1944" s="40"/>
      <c r="AE1944" s="37">
        <v>3</v>
      </c>
      <c r="AF1944" s="37">
        <v>12</v>
      </c>
      <c r="AG1944" s="32"/>
      <c r="AH1944" s="32"/>
      <c r="AI1944" s="32"/>
      <c r="AJ1944" s="37">
        <f>I1944-H1944</f>
        <v>1</v>
      </c>
    </row>
    <row r="1945" spans="1:38" x14ac:dyDescent="0.35">
      <c r="A1945" s="32">
        <v>749</v>
      </c>
      <c r="B1945" s="32" t="s">
        <v>775</v>
      </c>
      <c r="C1945" s="32" t="s">
        <v>49</v>
      </c>
      <c r="D1945" s="32" t="s">
        <v>2498</v>
      </c>
      <c r="E1945" s="32" t="s">
        <v>2526</v>
      </c>
      <c r="F1945" s="32" t="str">
        <f t="shared" si="66"/>
        <v>Finance-Billing Officer</v>
      </c>
      <c r="G1945" s="32" t="s">
        <v>40</v>
      </c>
      <c r="H1945" s="36">
        <v>44868.220567129632</v>
      </c>
      <c r="I1945" s="36">
        <v>44869.220567129632</v>
      </c>
      <c r="J1945" s="36">
        <f>I1945+AE1945</f>
        <v>44874.220567129632</v>
      </c>
      <c r="K1945" s="36">
        <f>J1945+AF1945</f>
        <v>44884.220567129632</v>
      </c>
      <c r="L1945" s="38" t="s">
        <v>46</v>
      </c>
      <c r="M1945" s="39">
        <v>44879.220567129632</v>
      </c>
      <c r="N1945" s="32" t="s">
        <v>21</v>
      </c>
      <c r="O1945" s="32"/>
      <c r="P1945" s="36">
        <v>44882.220567129632</v>
      </c>
      <c r="Q1945" s="32" t="s">
        <v>21</v>
      </c>
      <c r="R1945" s="32"/>
      <c r="S1945" s="32"/>
      <c r="T1945" s="36">
        <v>44881.220567129632</v>
      </c>
      <c r="U1945" s="32"/>
      <c r="V1945" s="32">
        <v>0</v>
      </c>
      <c r="W1945" s="32"/>
      <c r="X1945" s="32"/>
      <c r="Y1945" s="32"/>
      <c r="Z1945" s="32"/>
      <c r="AA1945" s="32"/>
      <c r="AC1945" s="38">
        <f>ABS(M1945-J1945)</f>
        <v>5</v>
      </c>
      <c r="AD1945" s="40"/>
      <c r="AE1945" s="37">
        <v>5</v>
      </c>
      <c r="AF1945" s="37">
        <v>10</v>
      </c>
      <c r="AG1945" s="32"/>
      <c r="AH1945" s="32"/>
      <c r="AI1945" s="32"/>
      <c r="AJ1945" s="37">
        <f>I1945-H1945</f>
        <v>1</v>
      </c>
    </row>
    <row r="1946" spans="1:38" x14ac:dyDescent="0.35">
      <c r="A1946" s="32">
        <v>744</v>
      </c>
      <c r="B1946" s="32" t="s">
        <v>770</v>
      </c>
      <c r="C1946" s="32" t="s">
        <v>49</v>
      </c>
      <c r="D1946" s="32" t="s">
        <v>2498</v>
      </c>
      <c r="E1946" s="32" t="s">
        <v>2526</v>
      </c>
      <c r="F1946" s="32" t="str">
        <f t="shared" si="66"/>
        <v>Finance-Billing Officer</v>
      </c>
      <c r="G1946" s="32" t="s">
        <v>40</v>
      </c>
      <c r="H1946" s="36">
        <v>44872.220567129632</v>
      </c>
      <c r="I1946" s="36">
        <v>44873.220567129632</v>
      </c>
      <c r="J1946" s="36">
        <f>I1946+AE1946</f>
        <v>44874.220567129632</v>
      </c>
      <c r="K1946" s="36">
        <f>J1946+AF1946</f>
        <v>44894.220567129632</v>
      </c>
      <c r="L1946" s="38" t="s">
        <v>47</v>
      </c>
      <c r="M1946" s="39"/>
      <c r="N1946" s="32"/>
      <c r="O1946" s="32"/>
      <c r="P1946" s="36"/>
      <c r="Q1946" s="32"/>
      <c r="R1946" s="32"/>
      <c r="S1946" s="32"/>
      <c r="T1946" s="36"/>
      <c r="U1946" s="32"/>
      <c r="V1946" s="32">
        <v>0</v>
      </c>
      <c r="W1946" s="32"/>
      <c r="X1946" s="32"/>
      <c r="Y1946" s="32"/>
      <c r="Z1946" s="32"/>
      <c r="AA1946" s="32"/>
      <c r="AC1946" s="38"/>
      <c r="AD1946" s="40"/>
      <c r="AE1946" s="37">
        <v>1</v>
      </c>
      <c r="AF1946" s="37">
        <v>20</v>
      </c>
      <c r="AG1946" s="32"/>
      <c r="AH1946" s="32"/>
      <c r="AI1946" s="32"/>
      <c r="AJ1946" s="37">
        <f>I1946-H1946</f>
        <v>1</v>
      </c>
    </row>
    <row r="1947" spans="1:38" x14ac:dyDescent="0.35">
      <c r="A1947" s="32">
        <v>610</v>
      </c>
      <c r="B1947" s="32" t="s">
        <v>655</v>
      </c>
      <c r="C1947" s="32" t="s">
        <v>49</v>
      </c>
      <c r="D1947" s="32" t="s">
        <v>2498</v>
      </c>
      <c r="E1947" s="32" t="s">
        <v>2526</v>
      </c>
      <c r="F1947" s="32" t="str">
        <f t="shared" si="66"/>
        <v>Finance-Billing Officer</v>
      </c>
      <c r="G1947" s="32" t="s">
        <v>40</v>
      </c>
      <c r="H1947" s="36">
        <v>44568.309340277781</v>
      </c>
      <c r="I1947" s="36">
        <v>44571.309340277781</v>
      </c>
      <c r="J1947" s="36">
        <f>I1947+AE1947</f>
        <v>44576.309340277781</v>
      </c>
      <c r="K1947" s="36">
        <f>J1947+AF1947</f>
        <v>44604.309340277781</v>
      </c>
      <c r="L1947" s="38" t="s">
        <v>46</v>
      </c>
      <c r="M1947" s="39">
        <v>44587.309340277781</v>
      </c>
      <c r="N1947" s="32" t="s">
        <v>48</v>
      </c>
      <c r="O1947" s="32" t="s">
        <v>25</v>
      </c>
      <c r="P1947" s="36"/>
      <c r="Q1947" s="32"/>
      <c r="R1947" s="32"/>
      <c r="S1947" s="32"/>
      <c r="T1947" s="36">
        <v>44590.309340277781</v>
      </c>
      <c r="U1947" s="32"/>
      <c r="V1947" s="32">
        <v>0</v>
      </c>
      <c r="W1947" s="32"/>
      <c r="X1947" s="32"/>
      <c r="Y1947" s="32"/>
      <c r="Z1947" s="32"/>
      <c r="AA1947" s="32" t="s">
        <v>30</v>
      </c>
      <c r="AC1947" s="38">
        <f>ABS(M1947-J1947)</f>
        <v>11</v>
      </c>
      <c r="AD1947" s="40"/>
      <c r="AE1947" s="37">
        <v>5</v>
      </c>
      <c r="AF1947" s="37">
        <v>28</v>
      </c>
      <c r="AG1947" s="32"/>
      <c r="AH1947" s="32"/>
      <c r="AI1947" s="32"/>
      <c r="AJ1947" s="37">
        <f>I1947-H1947</f>
        <v>3</v>
      </c>
    </row>
    <row r="1948" spans="1:38" x14ac:dyDescent="0.35">
      <c r="A1948" s="32">
        <v>458</v>
      </c>
      <c r="B1948" s="32" t="s">
        <v>514</v>
      </c>
      <c r="C1948" s="32" t="s">
        <v>49</v>
      </c>
      <c r="D1948" s="32" t="s">
        <v>2498</v>
      </c>
      <c r="E1948" s="32" t="s">
        <v>2526</v>
      </c>
      <c r="F1948" s="32" t="str">
        <f t="shared" si="66"/>
        <v>Finance-Billing Officer</v>
      </c>
      <c r="G1948" s="32" t="s">
        <v>40</v>
      </c>
      <c r="H1948" s="36">
        <v>44970.571030092593</v>
      </c>
      <c r="I1948" s="36">
        <v>44973.571030092593</v>
      </c>
      <c r="J1948" s="36">
        <f>I1948+AE1948</f>
        <v>44979.571030092593</v>
      </c>
      <c r="K1948" s="36">
        <f>J1948+AF1948</f>
        <v>44994.571030092593</v>
      </c>
      <c r="L1948" s="38" t="s">
        <v>47</v>
      </c>
      <c r="M1948" s="39"/>
      <c r="N1948" s="32"/>
      <c r="O1948" s="32"/>
      <c r="P1948" s="36"/>
      <c r="Q1948" s="32"/>
      <c r="R1948" s="32"/>
      <c r="S1948" s="32"/>
      <c r="T1948" s="36"/>
      <c r="U1948" s="32"/>
      <c r="V1948" s="32">
        <v>0</v>
      </c>
      <c r="W1948" s="32"/>
      <c r="X1948" s="32"/>
      <c r="Y1948" s="32"/>
      <c r="Z1948" s="32"/>
      <c r="AA1948" s="32"/>
      <c r="AC1948" s="38"/>
      <c r="AD1948" s="40"/>
      <c r="AE1948" s="37">
        <v>6</v>
      </c>
      <c r="AF1948" s="37">
        <v>15</v>
      </c>
      <c r="AG1948" s="32"/>
      <c r="AH1948" s="32"/>
      <c r="AI1948" s="32"/>
      <c r="AJ1948" s="37">
        <f>I1948-H1948</f>
        <v>3</v>
      </c>
    </row>
    <row r="1949" spans="1:38" x14ac:dyDescent="0.35">
      <c r="A1949" s="32">
        <v>456</v>
      </c>
      <c r="B1949" s="32" t="s">
        <v>512</v>
      </c>
      <c r="C1949" s="32" t="s">
        <v>49</v>
      </c>
      <c r="D1949" s="32" t="s">
        <v>2498</v>
      </c>
      <c r="E1949" s="32" t="s">
        <v>2526</v>
      </c>
      <c r="F1949" s="32" t="str">
        <f t="shared" si="66"/>
        <v>Finance-Billing Officer</v>
      </c>
      <c r="G1949" s="32" t="s">
        <v>40</v>
      </c>
      <c r="H1949" s="36">
        <v>44973.571030092593</v>
      </c>
      <c r="I1949" s="36">
        <v>44974.571030092593</v>
      </c>
      <c r="J1949" s="36">
        <f>I1949+AE1949</f>
        <v>44979.571030092593</v>
      </c>
      <c r="K1949" s="36">
        <f>J1949+AF1949</f>
        <v>45008.571030092593</v>
      </c>
      <c r="L1949" s="38" t="s">
        <v>47</v>
      </c>
      <c r="M1949" s="39"/>
      <c r="N1949" s="32"/>
      <c r="O1949" s="32"/>
      <c r="P1949" s="36"/>
      <c r="Q1949" s="32"/>
      <c r="R1949" s="32"/>
      <c r="S1949" s="32"/>
      <c r="T1949" s="36"/>
      <c r="U1949" s="32"/>
      <c r="V1949" s="32">
        <v>0</v>
      </c>
      <c r="W1949" s="32"/>
      <c r="X1949" s="32"/>
      <c r="Y1949" s="32"/>
      <c r="Z1949" s="32"/>
      <c r="AA1949" s="32"/>
      <c r="AC1949" s="38"/>
      <c r="AD1949" s="40"/>
      <c r="AE1949" s="37">
        <v>5</v>
      </c>
      <c r="AF1949" s="37">
        <v>29</v>
      </c>
      <c r="AG1949" s="32"/>
      <c r="AH1949" s="32"/>
      <c r="AI1949" s="32"/>
      <c r="AJ1949" s="37">
        <f>I1949-H1949</f>
        <v>1</v>
      </c>
    </row>
    <row r="1950" spans="1:38" x14ac:dyDescent="0.35">
      <c r="A1950" s="32">
        <v>399</v>
      </c>
      <c r="B1950" s="32" t="s">
        <v>455</v>
      </c>
      <c r="C1950" s="32" t="s">
        <v>49</v>
      </c>
      <c r="D1950" s="32" t="s">
        <v>2498</v>
      </c>
      <c r="E1950" s="32" t="s">
        <v>2526</v>
      </c>
      <c r="F1950" s="32" t="str">
        <f t="shared" si="66"/>
        <v>Finance-Billing Officer</v>
      </c>
      <c r="G1950" s="32" t="s">
        <v>40</v>
      </c>
      <c r="H1950" s="36">
        <v>44972.686574074076</v>
      </c>
      <c r="I1950" s="36">
        <v>44976.686574074076</v>
      </c>
      <c r="J1950" s="36">
        <f>I1950+AE1950</f>
        <v>44977.686574074076</v>
      </c>
      <c r="K1950" s="36">
        <f>J1950+AF1950</f>
        <v>45005.686574074076</v>
      </c>
      <c r="L1950" s="38" t="s">
        <v>46</v>
      </c>
      <c r="M1950" s="39">
        <v>44981.686574074076</v>
      </c>
      <c r="N1950" s="32" t="s">
        <v>48</v>
      </c>
      <c r="O1950" s="32" t="s">
        <v>26</v>
      </c>
      <c r="P1950" s="36"/>
      <c r="Q1950" s="32"/>
      <c r="R1950" s="32"/>
      <c r="S1950" s="32"/>
      <c r="T1950" s="36">
        <v>44983.686574074076</v>
      </c>
      <c r="U1950" s="32"/>
      <c r="V1950" s="32">
        <v>0</v>
      </c>
      <c r="W1950" s="32"/>
      <c r="X1950" s="32"/>
      <c r="Y1950" s="32"/>
      <c r="Z1950" s="32"/>
      <c r="AA1950" s="32" t="s">
        <v>30</v>
      </c>
      <c r="AC1950" s="38">
        <f>ABS(M1950-J1950)</f>
        <v>4</v>
      </c>
      <c r="AD1950" s="40"/>
      <c r="AE1950" s="37">
        <v>1</v>
      </c>
      <c r="AF1950" s="37">
        <v>28</v>
      </c>
      <c r="AG1950" s="32"/>
      <c r="AH1950" s="32"/>
      <c r="AI1950" s="32"/>
      <c r="AJ1950" s="37">
        <f>I1950-H1950</f>
        <v>4</v>
      </c>
    </row>
    <row r="1951" spans="1:38" x14ac:dyDescent="0.35">
      <c r="A1951" s="32">
        <v>396</v>
      </c>
      <c r="B1951" s="32" t="s">
        <v>452</v>
      </c>
      <c r="C1951" s="32" t="s">
        <v>49</v>
      </c>
      <c r="D1951" s="32" t="s">
        <v>2498</v>
      </c>
      <c r="E1951" s="32" t="s">
        <v>2532</v>
      </c>
      <c r="F1951" s="32" t="str">
        <f t="shared" si="66"/>
        <v>Finance-Collections Officer</v>
      </c>
      <c r="G1951" s="32" t="s">
        <v>40</v>
      </c>
      <c r="H1951" s="36">
        <v>44970.686574074076</v>
      </c>
      <c r="I1951" s="36">
        <v>44974.686574074076</v>
      </c>
      <c r="J1951" s="36">
        <f>I1951+AE1951</f>
        <v>44977.686574074076</v>
      </c>
      <c r="K1951" s="36">
        <f>J1951+AF1951</f>
        <v>44987.686574074076</v>
      </c>
      <c r="L1951" s="38" t="s">
        <v>47</v>
      </c>
      <c r="M1951" s="39"/>
      <c r="N1951" s="32"/>
      <c r="O1951" s="32"/>
      <c r="P1951" s="36"/>
      <c r="Q1951" s="32"/>
      <c r="R1951" s="32"/>
      <c r="S1951" s="32"/>
      <c r="T1951" s="36"/>
      <c r="U1951" s="32"/>
      <c r="V1951" s="32">
        <v>0</v>
      </c>
      <c r="W1951" s="32"/>
      <c r="X1951" s="32"/>
      <c r="Y1951" s="32"/>
      <c r="Z1951" s="32"/>
      <c r="AA1951" s="32"/>
      <c r="AC1951" s="38"/>
      <c r="AD1951" s="40"/>
      <c r="AE1951" s="37">
        <v>3</v>
      </c>
      <c r="AF1951" s="37">
        <v>10</v>
      </c>
      <c r="AG1951" s="32"/>
      <c r="AH1951" s="32"/>
      <c r="AI1951" s="32"/>
      <c r="AJ1951" s="37">
        <f>I1951-H1951</f>
        <v>4</v>
      </c>
    </row>
    <row r="1952" spans="1:38" x14ac:dyDescent="0.35">
      <c r="A1952" s="32">
        <v>395</v>
      </c>
      <c r="B1952" s="32" t="s">
        <v>451</v>
      </c>
      <c r="C1952" s="32" t="s">
        <v>49</v>
      </c>
      <c r="D1952" s="32" t="s">
        <v>2498</v>
      </c>
      <c r="E1952" s="32" t="s">
        <v>2532</v>
      </c>
      <c r="F1952" s="32" t="str">
        <f t="shared" si="66"/>
        <v>Finance-Collections Officer</v>
      </c>
      <c r="G1952" s="32" t="s">
        <v>40</v>
      </c>
      <c r="H1952" s="36">
        <v>44974.686574074076</v>
      </c>
      <c r="I1952" s="36">
        <v>44975.686574074076</v>
      </c>
      <c r="J1952" s="36">
        <f>I1952+AE1952</f>
        <v>44977.686574074076</v>
      </c>
      <c r="K1952" s="36">
        <f>J1952+AF1952</f>
        <v>45001.686574074076</v>
      </c>
      <c r="L1952" s="38" t="s">
        <v>47</v>
      </c>
      <c r="M1952" s="39"/>
      <c r="N1952" s="32"/>
      <c r="O1952" s="32"/>
      <c r="P1952" s="36"/>
      <c r="Q1952" s="32"/>
      <c r="R1952" s="32"/>
      <c r="S1952" s="32"/>
      <c r="T1952" s="36"/>
      <c r="U1952" s="32"/>
      <c r="V1952" s="32">
        <v>0</v>
      </c>
      <c r="W1952" s="32"/>
      <c r="X1952" s="32"/>
      <c r="Y1952" s="32"/>
      <c r="Z1952" s="32"/>
      <c r="AA1952" s="32"/>
      <c r="AC1952" s="38"/>
      <c r="AD1952" s="40"/>
      <c r="AE1952" s="37">
        <v>2</v>
      </c>
      <c r="AF1952" s="37">
        <v>24</v>
      </c>
      <c r="AG1952" s="32"/>
      <c r="AH1952" s="32"/>
      <c r="AI1952" s="32"/>
      <c r="AJ1952" s="37">
        <f>I1952-H1952</f>
        <v>1</v>
      </c>
    </row>
    <row r="1953" spans="1:38" x14ac:dyDescent="0.35">
      <c r="A1953" s="32">
        <v>286</v>
      </c>
      <c r="B1953" s="32" t="s">
        <v>342</v>
      </c>
      <c r="C1953" s="32" t="s">
        <v>49</v>
      </c>
      <c r="D1953" s="32" t="s">
        <v>2498</v>
      </c>
      <c r="E1953" s="32" t="s">
        <v>2532</v>
      </c>
      <c r="F1953" s="32" t="str">
        <f t="shared" si="66"/>
        <v>Finance-Collections Officer</v>
      </c>
      <c r="G1953" s="32" t="s">
        <v>40</v>
      </c>
      <c r="H1953" s="36">
        <v>44703.67763888889</v>
      </c>
      <c r="I1953" s="36">
        <v>44705.67763888889</v>
      </c>
      <c r="J1953" s="36">
        <f>I1953+AE1953</f>
        <v>44706.67763888889</v>
      </c>
      <c r="K1953" s="36">
        <f>J1953+AF1953</f>
        <v>44733.67763888889</v>
      </c>
      <c r="L1953" s="38" t="s">
        <v>46</v>
      </c>
      <c r="M1953" s="39">
        <v>44721.67763888889</v>
      </c>
      <c r="N1953" s="32" t="s">
        <v>20</v>
      </c>
      <c r="O1953" s="32"/>
      <c r="P1953" s="36">
        <v>44726.67763888889</v>
      </c>
      <c r="Q1953" s="32" t="s">
        <v>20</v>
      </c>
      <c r="R1953" s="36">
        <v>44722.67763888889</v>
      </c>
      <c r="S1953" s="36">
        <v>44723.67763888889</v>
      </c>
      <c r="T1953" s="36">
        <v>44725.67763888889</v>
      </c>
      <c r="U1953" s="36">
        <v>44732.67763888889</v>
      </c>
      <c r="V1953" s="41">
        <v>1</v>
      </c>
      <c r="W1953" s="36">
        <v>44734.67763888889</v>
      </c>
      <c r="X1953" s="36">
        <v>44737.67763888889</v>
      </c>
      <c r="Y1953" s="36">
        <v>44740.67763888889</v>
      </c>
      <c r="Z1953" s="32"/>
      <c r="AA1953" s="32"/>
      <c r="AB1953" s="5">
        <v>44759.67763888889</v>
      </c>
      <c r="AC1953" s="38">
        <f>ABS(M1953-J1953)</f>
        <v>15</v>
      </c>
      <c r="AD1953" s="37">
        <f>U1953-H1953</f>
        <v>29</v>
      </c>
      <c r="AE1953" s="37">
        <v>1</v>
      </c>
      <c r="AF1953" s="37">
        <v>27</v>
      </c>
      <c r="AG1953" s="32">
        <v>156</v>
      </c>
      <c r="AH1953" s="41">
        <f>W1953-U1953</f>
        <v>2</v>
      </c>
      <c r="AI1953" s="42">
        <f>U1953-M1953</f>
        <v>11</v>
      </c>
      <c r="AJ1953" s="37">
        <f>I1953-H1953</f>
        <v>2</v>
      </c>
      <c r="AK1953">
        <f>AB1953-U1953</f>
        <v>27</v>
      </c>
      <c r="AL1953" s="11">
        <f>Y1953-X1953</f>
        <v>3</v>
      </c>
    </row>
    <row r="1954" spans="1:38" x14ac:dyDescent="0.35">
      <c r="A1954" s="32">
        <v>283</v>
      </c>
      <c r="B1954" s="32" t="s">
        <v>339</v>
      </c>
      <c r="C1954" s="32" t="s">
        <v>49</v>
      </c>
      <c r="D1954" s="32" t="s">
        <v>2498</v>
      </c>
      <c r="E1954" s="32" t="s">
        <v>2532</v>
      </c>
      <c r="F1954" s="32" t="str">
        <f t="shared" si="66"/>
        <v>Finance-Collections Officer</v>
      </c>
      <c r="G1954" s="32" t="s">
        <v>40</v>
      </c>
      <c r="H1954" s="36">
        <v>44704.67763888889</v>
      </c>
      <c r="I1954" s="36">
        <v>44705.67763888889</v>
      </c>
      <c r="J1954" s="36">
        <f>I1954+AE1954</f>
        <v>44706.67763888889</v>
      </c>
      <c r="K1954" s="36">
        <f>J1954+AF1954</f>
        <v>44723.67763888889</v>
      </c>
      <c r="L1954" s="38" t="s">
        <v>46</v>
      </c>
      <c r="M1954" s="39">
        <v>44721.67763888889</v>
      </c>
      <c r="N1954" s="32" t="s">
        <v>48</v>
      </c>
      <c r="O1954" s="32" t="s">
        <v>26</v>
      </c>
      <c r="P1954" s="36"/>
      <c r="Q1954" s="32"/>
      <c r="R1954" s="32"/>
      <c r="S1954" s="32"/>
      <c r="T1954" s="36">
        <v>44722.67763888889</v>
      </c>
      <c r="U1954" s="32"/>
      <c r="V1954" s="32">
        <v>0</v>
      </c>
      <c r="W1954" s="32"/>
      <c r="X1954" s="32"/>
      <c r="Y1954" s="32"/>
      <c r="Z1954" s="32"/>
      <c r="AA1954" s="32" t="s">
        <v>31</v>
      </c>
      <c r="AC1954" s="38">
        <f>ABS(M1954-J1954)</f>
        <v>15</v>
      </c>
      <c r="AD1954" s="40"/>
      <c r="AE1954" s="37">
        <v>1</v>
      </c>
      <c r="AF1954" s="37">
        <v>17</v>
      </c>
      <c r="AG1954" s="32"/>
      <c r="AH1954" s="32"/>
      <c r="AI1954" s="32"/>
      <c r="AJ1954" s="37">
        <f>I1954-H1954</f>
        <v>1</v>
      </c>
    </row>
    <row r="1955" spans="1:38" x14ac:dyDescent="0.35">
      <c r="A1955" s="32">
        <v>204</v>
      </c>
      <c r="B1955" s="32" t="s">
        <v>260</v>
      </c>
      <c r="C1955" s="32" t="s">
        <v>49</v>
      </c>
      <c r="D1955" s="32" t="s">
        <v>2498</v>
      </c>
      <c r="E1955" s="32" t="s">
        <v>2532</v>
      </c>
      <c r="F1955" s="32" t="str">
        <f t="shared" si="66"/>
        <v>Finance-Collections Officer</v>
      </c>
      <c r="G1955" s="32" t="s">
        <v>40</v>
      </c>
      <c r="H1955" s="36">
        <v>44749.342893518522</v>
      </c>
      <c r="I1955" s="36">
        <v>44752.342893518522</v>
      </c>
      <c r="J1955" s="36">
        <f>I1955+AE1955</f>
        <v>44754.342893518522</v>
      </c>
      <c r="K1955" s="36">
        <f>J1955+AF1955</f>
        <v>44767.342893518522</v>
      </c>
      <c r="L1955" s="38" t="s">
        <v>46</v>
      </c>
      <c r="M1955" s="39">
        <v>44763.342893518522</v>
      </c>
      <c r="N1955" s="32" t="s">
        <v>48</v>
      </c>
      <c r="O1955" s="32" t="s">
        <v>28</v>
      </c>
      <c r="P1955" s="36"/>
      <c r="Q1955" s="32"/>
      <c r="R1955" s="32"/>
      <c r="S1955" s="32"/>
      <c r="T1955" s="36"/>
      <c r="U1955" s="32"/>
      <c r="V1955" s="32">
        <v>0</v>
      </c>
      <c r="W1955" s="32"/>
      <c r="X1955" s="32"/>
      <c r="Y1955" s="32"/>
      <c r="Z1955" s="32"/>
      <c r="AA1955" s="32" t="s">
        <v>30</v>
      </c>
      <c r="AC1955" s="38">
        <f>ABS(M1955-J1955)</f>
        <v>9</v>
      </c>
      <c r="AD1955" s="40"/>
      <c r="AE1955" s="37">
        <v>2</v>
      </c>
      <c r="AF1955" s="37">
        <v>13</v>
      </c>
      <c r="AG1955" s="32"/>
      <c r="AH1955" s="32"/>
      <c r="AI1955" s="32"/>
      <c r="AJ1955" s="37">
        <f>I1955-H1955</f>
        <v>3</v>
      </c>
    </row>
    <row r="1956" spans="1:38" x14ac:dyDescent="0.35">
      <c r="A1956" s="32">
        <v>178</v>
      </c>
      <c r="B1956" s="32" t="s">
        <v>234</v>
      </c>
      <c r="C1956" s="32" t="s">
        <v>49</v>
      </c>
      <c r="D1956" s="32" t="s">
        <v>2498</v>
      </c>
      <c r="E1956" s="32" t="s">
        <v>2532</v>
      </c>
      <c r="F1956" s="32" t="str">
        <f t="shared" si="66"/>
        <v>Finance-Collections Officer</v>
      </c>
      <c r="G1956" s="32" t="s">
        <v>40</v>
      </c>
      <c r="H1956" s="36">
        <v>45093.370925925927</v>
      </c>
      <c r="I1956" s="36">
        <v>45094.370925925927</v>
      </c>
      <c r="J1956" s="36">
        <f>I1956+AE1956</f>
        <v>45097.370925925927</v>
      </c>
      <c r="K1956" s="36">
        <f>J1956+AF1956</f>
        <v>45127.370925925927</v>
      </c>
      <c r="L1956" s="38" t="s">
        <v>46</v>
      </c>
      <c r="M1956" s="39">
        <v>45110.370925925927</v>
      </c>
      <c r="N1956" s="32" t="s">
        <v>48</v>
      </c>
      <c r="O1956" s="32" t="s">
        <v>27</v>
      </c>
      <c r="P1956" s="36"/>
      <c r="Q1956" s="32"/>
      <c r="R1956" s="32"/>
      <c r="S1956" s="32"/>
      <c r="T1956" s="36"/>
      <c r="U1956" s="32"/>
      <c r="V1956" s="32">
        <v>0</v>
      </c>
      <c r="W1956" s="32"/>
      <c r="X1956" s="32"/>
      <c r="Y1956" s="32"/>
      <c r="Z1956" s="32"/>
      <c r="AA1956" s="32" t="s">
        <v>30</v>
      </c>
      <c r="AC1956" s="38">
        <f>ABS(M1956-J1956)</f>
        <v>13</v>
      </c>
      <c r="AD1956" s="40"/>
      <c r="AE1956" s="37">
        <v>3</v>
      </c>
      <c r="AF1956" s="37">
        <v>30</v>
      </c>
      <c r="AG1956" s="32"/>
      <c r="AH1956" s="32"/>
      <c r="AI1956" s="32"/>
      <c r="AJ1956" s="37">
        <f>I1956-H1956</f>
        <v>1</v>
      </c>
    </row>
    <row r="1957" spans="1:38" x14ac:dyDescent="0.35">
      <c r="A1957" s="32">
        <v>106</v>
      </c>
      <c r="B1957" s="32" t="s">
        <v>162</v>
      </c>
      <c r="C1957" s="32" t="s">
        <v>49</v>
      </c>
      <c r="D1957" s="32" t="s">
        <v>2498</v>
      </c>
      <c r="E1957" s="32" t="s">
        <v>2532</v>
      </c>
      <c r="F1957" s="32" t="str">
        <f t="shared" si="66"/>
        <v>Finance-Collections Officer</v>
      </c>
      <c r="G1957" s="32" t="s">
        <v>40</v>
      </c>
      <c r="H1957" s="36">
        <v>45014.880046296297</v>
      </c>
      <c r="I1957" s="36">
        <v>45015.880046296297</v>
      </c>
      <c r="J1957" s="36">
        <f>I1957+AE1957</f>
        <v>45019.880046296297</v>
      </c>
      <c r="K1957" s="36">
        <f>J1957+AF1957</f>
        <v>45045.880046296297</v>
      </c>
      <c r="L1957" s="38" t="s">
        <v>46</v>
      </c>
      <c r="M1957" s="39">
        <v>45032.880046296297</v>
      </c>
      <c r="N1957" s="32" t="s">
        <v>48</v>
      </c>
      <c r="O1957" s="32" t="s">
        <v>28</v>
      </c>
      <c r="P1957" s="36"/>
      <c r="Q1957" s="32"/>
      <c r="R1957" s="32"/>
      <c r="S1957" s="32"/>
      <c r="T1957" s="36"/>
      <c r="U1957" s="32"/>
      <c r="V1957" s="32">
        <v>0</v>
      </c>
      <c r="W1957" s="32"/>
      <c r="X1957" s="32"/>
      <c r="Y1957" s="32"/>
      <c r="Z1957" s="32"/>
      <c r="AA1957" s="32" t="s">
        <v>31</v>
      </c>
      <c r="AC1957" s="38">
        <f>ABS(M1957-J1957)</f>
        <v>13</v>
      </c>
      <c r="AD1957" s="40"/>
      <c r="AE1957" s="37">
        <v>4</v>
      </c>
      <c r="AF1957" s="37">
        <v>26</v>
      </c>
      <c r="AG1957" s="32"/>
      <c r="AH1957" s="32"/>
      <c r="AI1957" s="32"/>
      <c r="AJ1957" s="37">
        <f>I1957-H1957</f>
        <v>1</v>
      </c>
    </row>
    <row r="1958" spans="1:38" x14ac:dyDescent="0.35">
      <c r="A1958" s="32">
        <v>105</v>
      </c>
      <c r="B1958" s="32" t="s">
        <v>161</v>
      </c>
      <c r="C1958" s="32" t="s">
        <v>49</v>
      </c>
      <c r="D1958" s="32" t="s">
        <v>2498</v>
      </c>
      <c r="E1958" s="32" t="s">
        <v>2532</v>
      </c>
      <c r="F1958" s="32" t="str">
        <f t="shared" si="66"/>
        <v>Finance-Collections Officer</v>
      </c>
      <c r="G1958" s="32" t="s">
        <v>40</v>
      </c>
      <c r="H1958" s="36">
        <v>45010.880046296297</v>
      </c>
      <c r="I1958" s="36">
        <v>45014.880046296297</v>
      </c>
      <c r="J1958" s="36">
        <f>I1958+AE1958</f>
        <v>45019.880046296297</v>
      </c>
      <c r="K1958" s="36">
        <f>J1958+AF1958</f>
        <v>45036.880046296297</v>
      </c>
      <c r="L1958" s="38" t="s">
        <v>46</v>
      </c>
      <c r="M1958" s="39">
        <v>45027.880046296297</v>
      </c>
      <c r="N1958" s="32" t="s">
        <v>21</v>
      </c>
      <c r="O1958" s="32"/>
      <c r="P1958" s="36">
        <v>45032.880046296297</v>
      </c>
      <c r="Q1958" s="32" t="s">
        <v>21</v>
      </c>
      <c r="R1958" s="32"/>
      <c r="S1958" s="32"/>
      <c r="T1958" s="36">
        <v>45030.880046296297</v>
      </c>
      <c r="U1958" s="32"/>
      <c r="V1958" s="32">
        <v>0</v>
      </c>
      <c r="W1958" s="32"/>
      <c r="X1958" s="32"/>
      <c r="Y1958" s="32"/>
      <c r="Z1958" s="32"/>
      <c r="AA1958" s="32"/>
      <c r="AC1958" s="38">
        <f>ABS(M1958-J1958)</f>
        <v>8</v>
      </c>
      <c r="AD1958" s="40"/>
      <c r="AE1958" s="37">
        <v>5</v>
      </c>
      <c r="AF1958" s="37">
        <v>17</v>
      </c>
      <c r="AG1958" s="32"/>
      <c r="AH1958" s="32"/>
      <c r="AI1958" s="32"/>
      <c r="AJ1958" s="37">
        <f>I1958-H1958</f>
        <v>4</v>
      </c>
    </row>
    <row r="1959" spans="1:38" x14ac:dyDescent="0.35">
      <c r="A1959" s="32">
        <v>101</v>
      </c>
      <c r="B1959" s="32" t="s">
        <v>157</v>
      </c>
      <c r="C1959" s="32" t="s">
        <v>49</v>
      </c>
      <c r="D1959" s="32" t="s">
        <v>2498</v>
      </c>
      <c r="E1959" s="32" t="s">
        <v>2532</v>
      </c>
      <c r="F1959" s="32" t="str">
        <f t="shared" si="66"/>
        <v>Finance-Collections Officer</v>
      </c>
      <c r="G1959" s="32" t="s">
        <v>40</v>
      </c>
      <c r="H1959" s="36">
        <v>45014.880046296297</v>
      </c>
      <c r="I1959" s="36">
        <v>45016.880046296297</v>
      </c>
      <c r="J1959" s="36">
        <f>I1959+AE1959</f>
        <v>45019.880046296297</v>
      </c>
      <c r="K1959" s="36">
        <f>J1959+AF1959</f>
        <v>45038.880046296297</v>
      </c>
      <c r="L1959" s="38" t="s">
        <v>46</v>
      </c>
      <c r="M1959" s="39">
        <v>45034.880046296297</v>
      </c>
      <c r="N1959" s="32" t="s">
        <v>48</v>
      </c>
      <c r="O1959" s="32" t="s">
        <v>28</v>
      </c>
      <c r="P1959" s="36"/>
      <c r="Q1959" s="32"/>
      <c r="R1959" s="32"/>
      <c r="S1959" s="32"/>
      <c r="T1959" s="36"/>
      <c r="U1959" s="32"/>
      <c r="V1959" s="32">
        <v>0</v>
      </c>
      <c r="W1959" s="32"/>
      <c r="X1959" s="32"/>
      <c r="Y1959" s="32"/>
      <c r="Z1959" s="32"/>
      <c r="AA1959" s="32" t="s">
        <v>30</v>
      </c>
      <c r="AC1959" s="38">
        <f>ABS(M1959-J1959)</f>
        <v>15</v>
      </c>
      <c r="AD1959" s="40"/>
      <c r="AE1959" s="37">
        <v>3</v>
      </c>
      <c r="AF1959" s="37">
        <v>19</v>
      </c>
      <c r="AG1959" s="32"/>
      <c r="AH1959" s="32"/>
      <c r="AI1959" s="32"/>
      <c r="AJ1959" s="37">
        <f>I1959-H1959</f>
        <v>2</v>
      </c>
    </row>
    <row r="1960" spans="1:38" x14ac:dyDescent="0.35">
      <c r="A1960" s="32">
        <v>100</v>
      </c>
      <c r="B1960" s="32" t="s">
        <v>156</v>
      </c>
      <c r="C1960" s="32" t="s">
        <v>49</v>
      </c>
      <c r="D1960" s="32" t="s">
        <v>2498</v>
      </c>
      <c r="E1960" s="32" t="s">
        <v>2532</v>
      </c>
      <c r="F1960" s="32" t="str">
        <f t="shared" si="66"/>
        <v>Finance-Collections Officer</v>
      </c>
      <c r="G1960" s="32" t="s">
        <v>40</v>
      </c>
      <c r="H1960" s="36">
        <v>44837.587280092594</v>
      </c>
      <c r="I1960" s="36">
        <v>44841.587280092594</v>
      </c>
      <c r="J1960" s="36">
        <f>I1960+AE1960</f>
        <v>44847.587280092594</v>
      </c>
      <c r="K1960" s="36">
        <f>J1960+AF1960</f>
        <v>44863.587280092594</v>
      </c>
      <c r="L1960" s="38" t="s">
        <v>47</v>
      </c>
      <c r="M1960" s="39"/>
      <c r="N1960" s="32"/>
      <c r="O1960" s="32"/>
      <c r="P1960" s="36"/>
      <c r="Q1960" s="32"/>
      <c r="R1960" s="32"/>
      <c r="S1960" s="32"/>
      <c r="T1960" s="36"/>
      <c r="U1960" s="32"/>
      <c r="V1960" s="32">
        <v>0</v>
      </c>
      <c r="W1960" s="32"/>
      <c r="X1960" s="32"/>
      <c r="Y1960" s="32"/>
      <c r="Z1960" s="32"/>
      <c r="AA1960" s="32"/>
      <c r="AC1960" s="38"/>
      <c r="AD1960" s="40"/>
      <c r="AE1960" s="37">
        <v>6</v>
      </c>
      <c r="AF1960" s="37">
        <v>16</v>
      </c>
      <c r="AG1960" s="32"/>
      <c r="AH1960" s="32"/>
      <c r="AI1960" s="32"/>
      <c r="AJ1960" s="37">
        <f>I1960-H1960</f>
        <v>4</v>
      </c>
    </row>
    <row r="1961" spans="1:38" x14ac:dyDescent="0.35">
      <c r="A1961" s="32">
        <v>91</v>
      </c>
      <c r="B1961" s="32" t="s">
        <v>147</v>
      </c>
      <c r="C1961" s="32" t="s">
        <v>49</v>
      </c>
      <c r="D1961" s="32" t="s">
        <v>2498</v>
      </c>
      <c r="E1961" s="32" t="s">
        <v>2532</v>
      </c>
      <c r="F1961" s="32" t="str">
        <f t="shared" si="66"/>
        <v>Finance-Collections Officer</v>
      </c>
      <c r="G1961" s="32" t="s">
        <v>40</v>
      </c>
      <c r="H1961" s="36">
        <v>44842.587280092594</v>
      </c>
      <c r="I1961" s="36">
        <v>44844.587280092594</v>
      </c>
      <c r="J1961" s="36">
        <f>I1961+AE1961</f>
        <v>44847.587280092594</v>
      </c>
      <c r="K1961" s="36">
        <f>J1961+AF1961</f>
        <v>44858.587280092594</v>
      </c>
      <c r="L1961" s="38" t="s">
        <v>46</v>
      </c>
      <c r="M1961" s="39">
        <v>44859.587280092594</v>
      </c>
      <c r="N1961" s="32" t="s">
        <v>21</v>
      </c>
      <c r="O1961" s="32"/>
      <c r="P1961" s="36">
        <v>44864.587280092594</v>
      </c>
      <c r="Q1961" s="32" t="s">
        <v>21</v>
      </c>
      <c r="R1961" s="32"/>
      <c r="S1961" s="32"/>
      <c r="T1961" s="36">
        <v>44860.587280092594</v>
      </c>
      <c r="U1961" s="32"/>
      <c r="V1961" s="32">
        <v>0</v>
      </c>
      <c r="W1961" s="32"/>
      <c r="X1961" s="32"/>
      <c r="Y1961" s="32"/>
      <c r="Z1961" s="32"/>
      <c r="AA1961" s="32"/>
      <c r="AC1961" s="38">
        <f>ABS(M1961-J1961)</f>
        <v>12</v>
      </c>
      <c r="AD1961" s="40"/>
      <c r="AE1961" s="37">
        <v>3</v>
      </c>
      <c r="AF1961" s="37">
        <v>11</v>
      </c>
      <c r="AG1961" s="32"/>
      <c r="AH1961" s="32"/>
      <c r="AI1961" s="32"/>
      <c r="AJ1961" s="37">
        <f>I1961-H1961</f>
        <v>2</v>
      </c>
    </row>
    <row r="1962" spans="1:38" x14ac:dyDescent="0.35">
      <c r="A1962" s="32">
        <v>30</v>
      </c>
      <c r="B1962" s="32" t="s">
        <v>86</v>
      </c>
      <c r="C1962" s="32" t="s">
        <v>49</v>
      </c>
      <c r="D1962" s="32" t="s">
        <v>2498</v>
      </c>
      <c r="E1962" s="32" t="s">
        <v>2532</v>
      </c>
      <c r="F1962" s="32" t="str">
        <f t="shared" si="66"/>
        <v>Finance-Collections Officer</v>
      </c>
      <c r="G1962" s="32" t="s">
        <v>40</v>
      </c>
      <c r="H1962" s="36">
        <v>44920.453449074077</v>
      </c>
      <c r="I1962" s="36">
        <v>44924.453449074077</v>
      </c>
      <c r="J1962" s="36">
        <f>I1962+AE1962</f>
        <v>44927.453449074077</v>
      </c>
      <c r="K1962" s="36">
        <f>J1962+AF1962</f>
        <v>44937.453449074077</v>
      </c>
      <c r="L1962" s="38" t="s">
        <v>47</v>
      </c>
      <c r="M1962" s="39"/>
      <c r="N1962" s="32"/>
      <c r="O1962" s="32"/>
      <c r="P1962" s="36"/>
      <c r="Q1962" s="32"/>
      <c r="R1962" s="32"/>
      <c r="S1962" s="32"/>
      <c r="T1962" s="36"/>
      <c r="U1962" s="32"/>
      <c r="V1962" s="32">
        <v>0</v>
      </c>
      <c r="W1962" s="32"/>
      <c r="X1962" s="32"/>
      <c r="Y1962" s="32"/>
      <c r="Z1962" s="32"/>
      <c r="AA1962" s="32"/>
      <c r="AC1962" s="38"/>
      <c r="AD1962" s="40"/>
      <c r="AE1962" s="37">
        <v>3</v>
      </c>
      <c r="AF1962" s="37">
        <v>10</v>
      </c>
      <c r="AG1962" s="32"/>
      <c r="AH1962" s="32"/>
      <c r="AI1962" s="32"/>
      <c r="AJ1962" s="37">
        <f>I1962-H1962</f>
        <v>4</v>
      </c>
    </row>
    <row r="1963" spans="1:38" x14ac:dyDescent="0.35">
      <c r="A1963" s="32">
        <v>23</v>
      </c>
      <c r="B1963" s="32" t="s">
        <v>79</v>
      </c>
      <c r="C1963" s="32" t="s">
        <v>49</v>
      </c>
      <c r="D1963" s="32" t="s">
        <v>2498</v>
      </c>
      <c r="E1963" s="32" t="s">
        <v>2532</v>
      </c>
      <c r="F1963" s="32" t="str">
        <f t="shared" si="66"/>
        <v>Finance-Collections Officer</v>
      </c>
      <c r="G1963" s="32" t="s">
        <v>40</v>
      </c>
      <c r="H1963" s="36">
        <v>44919.453449074077</v>
      </c>
      <c r="I1963" s="36">
        <v>44923.453449074077</v>
      </c>
      <c r="J1963" s="36">
        <f>I1963+AE1963</f>
        <v>44927.453449074077</v>
      </c>
      <c r="K1963" s="36">
        <f>J1963+AF1963</f>
        <v>44953.453449074077</v>
      </c>
      <c r="L1963" s="38" t="s">
        <v>47</v>
      </c>
      <c r="M1963" s="39"/>
      <c r="N1963" s="32"/>
      <c r="O1963" s="32"/>
      <c r="P1963" s="36"/>
      <c r="Q1963" s="32"/>
      <c r="R1963" s="32"/>
      <c r="S1963" s="32"/>
      <c r="T1963" s="36"/>
      <c r="U1963" s="32"/>
      <c r="V1963" s="32">
        <v>0</v>
      </c>
      <c r="W1963" s="32"/>
      <c r="X1963" s="32"/>
      <c r="Y1963" s="32"/>
      <c r="Z1963" s="32"/>
      <c r="AA1963" s="32"/>
      <c r="AC1963" s="38"/>
      <c r="AD1963" s="40"/>
      <c r="AE1963" s="37">
        <v>4</v>
      </c>
      <c r="AF1963" s="37">
        <v>26</v>
      </c>
      <c r="AG1963" s="32"/>
      <c r="AH1963" s="32"/>
      <c r="AI1963" s="32"/>
      <c r="AJ1963" s="37">
        <f>I1963-H1963</f>
        <v>4</v>
      </c>
    </row>
    <row r="1964" spans="1:38" x14ac:dyDescent="0.35">
      <c r="A1964" s="32">
        <v>21</v>
      </c>
      <c r="B1964" s="32" t="s">
        <v>77</v>
      </c>
      <c r="C1964" s="32" t="s">
        <v>49</v>
      </c>
      <c r="D1964" s="32" t="s">
        <v>2498</v>
      </c>
      <c r="E1964" s="32" t="s">
        <v>2532</v>
      </c>
      <c r="F1964" s="32" t="str">
        <f t="shared" si="66"/>
        <v>Finance-Collections Officer</v>
      </c>
      <c r="G1964" s="32" t="s">
        <v>40</v>
      </c>
      <c r="H1964" s="36">
        <v>44920.453449074077</v>
      </c>
      <c r="I1964" s="36">
        <v>44921.453449074077</v>
      </c>
      <c r="J1964" s="36">
        <f>I1964+AE1964</f>
        <v>44927.453449074077</v>
      </c>
      <c r="K1964" s="36">
        <f>J1964+AF1964</f>
        <v>44945.453449074077</v>
      </c>
      <c r="L1964" s="38" t="s">
        <v>46</v>
      </c>
      <c r="M1964" s="39">
        <v>44941.453449074077</v>
      </c>
      <c r="N1964" s="32" t="s">
        <v>20</v>
      </c>
      <c r="O1964" s="32"/>
      <c r="P1964" s="36">
        <v>44947.453449074077</v>
      </c>
      <c r="Q1964" s="32" t="s">
        <v>20</v>
      </c>
      <c r="R1964" s="36">
        <v>44943.453449074077</v>
      </c>
      <c r="S1964" s="36">
        <v>44944.453449074077</v>
      </c>
      <c r="T1964" s="36">
        <v>44944.453449074077</v>
      </c>
      <c r="U1964" s="36">
        <v>44949.453449074077</v>
      </c>
      <c r="V1964" s="41">
        <v>1</v>
      </c>
      <c r="W1964" s="36">
        <v>44950.453449074077</v>
      </c>
      <c r="X1964" s="36">
        <v>44953.453449074077</v>
      </c>
      <c r="Y1964" s="36">
        <v>44956.453449074077</v>
      </c>
      <c r="Z1964" s="32"/>
      <c r="AA1964" s="32"/>
      <c r="AB1964" s="5">
        <v>44976.453449074077</v>
      </c>
      <c r="AC1964" s="38">
        <f>ABS(M1964-J1964)</f>
        <v>14</v>
      </c>
      <c r="AD1964" s="37">
        <f>U1964-H1964</f>
        <v>29</v>
      </c>
      <c r="AE1964" s="37">
        <v>6</v>
      </c>
      <c r="AF1964" s="37">
        <v>18</v>
      </c>
      <c r="AG1964" s="32">
        <v>134</v>
      </c>
      <c r="AH1964" s="41">
        <f>W1964-U1964</f>
        <v>1</v>
      </c>
      <c r="AI1964" s="42">
        <v>60</v>
      </c>
      <c r="AJ1964" s="37">
        <f>I1964-H1964</f>
        <v>1</v>
      </c>
      <c r="AK1964">
        <f>AB1964-U1964</f>
        <v>27</v>
      </c>
      <c r="AL1964" s="11">
        <f>Y1964-X1964</f>
        <v>3</v>
      </c>
    </row>
    <row r="1965" spans="1:38" x14ac:dyDescent="0.35">
      <c r="A1965" s="32">
        <v>20</v>
      </c>
      <c r="B1965" s="32" t="s">
        <v>76</v>
      </c>
      <c r="C1965" s="32" t="s">
        <v>49</v>
      </c>
      <c r="D1965" s="32" t="s">
        <v>2498</v>
      </c>
      <c r="E1965" s="32" t="s">
        <v>2532</v>
      </c>
      <c r="F1965" s="32" t="str">
        <f t="shared" si="66"/>
        <v>Finance-Collections Officer</v>
      </c>
      <c r="G1965" s="32" t="s">
        <v>40</v>
      </c>
      <c r="H1965" s="36">
        <v>44634.901284722226</v>
      </c>
      <c r="I1965" s="36">
        <v>44637.901284722226</v>
      </c>
      <c r="J1965" s="36">
        <f>I1965+AE1965</f>
        <v>44642.901284722226</v>
      </c>
      <c r="K1965" s="36">
        <f>J1965+AF1965</f>
        <v>44661.901284722226</v>
      </c>
      <c r="L1965" s="38" t="s">
        <v>46</v>
      </c>
      <c r="M1965" s="39">
        <v>44652.901284722226</v>
      </c>
      <c r="N1965" s="32" t="s">
        <v>21</v>
      </c>
      <c r="O1965" s="32"/>
      <c r="P1965" s="36">
        <v>44657.901284722226</v>
      </c>
      <c r="Q1965" s="32" t="s">
        <v>21</v>
      </c>
      <c r="R1965" s="32"/>
      <c r="S1965" s="32"/>
      <c r="T1965" s="36">
        <v>44656.901284722226</v>
      </c>
      <c r="U1965" s="32"/>
      <c r="V1965" s="32">
        <v>0</v>
      </c>
      <c r="W1965" s="32"/>
      <c r="X1965" s="32"/>
      <c r="Y1965" s="32"/>
      <c r="Z1965" s="32"/>
      <c r="AA1965" s="32"/>
      <c r="AC1965" s="38">
        <f>ABS(M1965-J1965)</f>
        <v>10</v>
      </c>
      <c r="AD1965" s="40"/>
      <c r="AE1965" s="37">
        <v>5</v>
      </c>
      <c r="AF1965" s="37">
        <v>19</v>
      </c>
      <c r="AG1965" s="32"/>
      <c r="AH1965" s="32"/>
      <c r="AI1965" s="32"/>
      <c r="AJ1965" s="37">
        <f>I1965-H1965</f>
        <v>3</v>
      </c>
    </row>
    <row r="1966" spans="1:38" x14ac:dyDescent="0.35">
      <c r="A1966" s="32">
        <v>12</v>
      </c>
      <c r="B1966" s="32" t="s">
        <v>68</v>
      </c>
      <c r="C1966" s="32" t="s">
        <v>49</v>
      </c>
      <c r="D1966" s="32" t="s">
        <v>2498</v>
      </c>
      <c r="E1966" s="32" t="s">
        <v>2532</v>
      </c>
      <c r="F1966" s="32" t="str">
        <f t="shared" si="66"/>
        <v>Finance-Collections Officer</v>
      </c>
      <c r="G1966" s="32" t="s">
        <v>40</v>
      </c>
      <c r="H1966" s="36">
        <v>44636.901284722226</v>
      </c>
      <c r="I1966" s="36">
        <v>44638.901284722226</v>
      </c>
      <c r="J1966" s="36">
        <f>I1966+AE1966</f>
        <v>44642.901284722226</v>
      </c>
      <c r="K1966" s="36">
        <f>J1966+AF1966</f>
        <v>44661.901284722226</v>
      </c>
      <c r="L1966" s="38" t="s">
        <v>47</v>
      </c>
      <c r="M1966" s="39"/>
      <c r="N1966" s="32"/>
      <c r="O1966" s="32"/>
      <c r="P1966" s="36"/>
      <c r="Q1966" s="32"/>
      <c r="R1966" s="32"/>
      <c r="S1966" s="32"/>
      <c r="T1966" s="36"/>
      <c r="U1966" s="32"/>
      <c r="V1966" s="32">
        <v>0</v>
      </c>
      <c r="W1966" s="32"/>
      <c r="X1966" s="32"/>
      <c r="Y1966" s="32"/>
      <c r="Z1966" s="32"/>
      <c r="AA1966" s="32"/>
      <c r="AC1966" s="38"/>
      <c r="AD1966" s="40"/>
      <c r="AE1966" s="37">
        <v>4</v>
      </c>
      <c r="AF1966" s="37">
        <v>19</v>
      </c>
      <c r="AG1966" s="32"/>
      <c r="AH1966" s="32"/>
      <c r="AI1966" s="32"/>
      <c r="AJ1966" s="37">
        <f>I1966-H1966</f>
        <v>2</v>
      </c>
    </row>
    <row r="1967" spans="1:38" x14ac:dyDescent="0.35">
      <c r="A1967" s="32">
        <v>439</v>
      </c>
      <c r="B1967" s="32" t="s">
        <v>495</v>
      </c>
      <c r="C1967" s="38" t="s">
        <v>55</v>
      </c>
      <c r="D1967" s="32" t="s">
        <v>2511</v>
      </c>
      <c r="E1967" s="32" t="s">
        <v>2537</v>
      </c>
      <c r="F1967" s="32" t="str">
        <f t="shared" si="66"/>
        <v>Communication and Advocacy-Senior Manager</v>
      </c>
      <c r="G1967" s="32" t="s">
        <v>44</v>
      </c>
      <c r="H1967" s="36">
        <v>44736.315601851849</v>
      </c>
      <c r="I1967" s="36">
        <v>44738.315601851849</v>
      </c>
      <c r="J1967" s="36">
        <f>I1967+AE1967</f>
        <v>44741.315601851849</v>
      </c>
      <c r="K1967" s="36">
        <f>J1967+AF1967</f>
        <v>44754.315601851849</v>
      </c>
      <c r="L1967" s="38" t="s">
        <v>46</v>
      </c>
      <c r="M1967" s="39">
        <v>44754.315601851849</v>
      </c>
      <c r="N1967" s="32" t="s">
        <v>48</v>
      </c>
      <c r="O1967" s="32" t="s">
        <v>27</v>
      </c>
      <c r="P1967" s="36"/>
      <c r="Q1967" s="32"/>
      <c r="R1967" s="32"/>
      <c r="S1967" s="32"/>
      <c r="T1967" s="36">
        <v>44755.315601851849</v>
      </c>
      <c r="U1967" s="32"/>
      <c r="V1967" s="32">
        <v>0</v>
      </c>
      <c r="W1967" s="32"/>
      <c r="X1967" s="32"/>
      <c r="Y1967" s="32"/>
      <c r="Z1967" s="32"/>
      <c r="AA1967" s="32" t="s">
        <v>30</v>
      </c>
      <c r="AC1967" s="38">
        <f>ABS(M1967-J1967)</f>
        <v>13</v>
      </c>
      <c r="AD1967" s="40"/>
      <c r="AE1967" s="37">
        <v>3</v>
      </c>
      <c r="AF1967" s="37">
        <v>13</v>
      </c>
      <c r="AG1967" s="32"/>
      <c r="AH1967" s="32"/>
      <c r="AI1967" s="32"/>
      <c r="AJ1967" s="37">
        <f>I1967-H1967</f>
        <v>2</v>
      </c>
    </row>
    <row r="1968" spans="1:38" x14ac:dyDescent="0.35">
      <c r="A1968" s="32">
        <v>432</v>
      </c>
      <c r="B1968" s="32" t="s">
        <v>488</v>
      </c>
      <c r="C1968" s="38" t="s">
        <v>55</v>
      </c>
      <c r="D1968" s="32" t="s">
        <v>2511</v>
      </c>
      <c r="E1968" s="32" t="s">
        <v>2537</v>
      </c>
      <c r="F1968" s="32" t="str">
        <f t="shared" si="66"/>
        <v>Communication and Advocacy-Senior Manager</v>
      </c>
      <c r="G1968" s="32" t="s">
        <v>44</v>
      </c>
      <c r="H1968" s="36">
        <v>44735.315601851849</v>
      </c>
      <c r="I1968" s="36">
        <v>44736.315601851849</v>
      </c>
      <c r="J1968" s="36">
        <f>I1968+AE1968</f>
        <v>44741.315601851849</v>
      </c>
      <c r="K1968" s="36">
        <f>J1968+AF1968</f>
        <v>44771.315601851849</v>
      </c>
      <c r="L1968" s="38" t="s">
        <v>46</v>
      </c>
      <c r="M1968" s="39">
        <v>44756.315601851849</v>
      </c>
      <c r="N1968" s="32" t="s">
        <v>48</v>
      </c>
      <c r="O1968" s="32" t="s">
        <v>28</v>
      </c>
      <c r="P1968" s="36"/>
      <c r="Q1968" s="32"/>
      <c r="R1968" s="32"/>
      <c r="S1968" s="32"/>
      <c r="T1968" s="36"/>
      <c r="U1968" s="32"/>
      <c r="V1968" s="32">
        <v>0</v>
      </c>
      <c r="W1968" s="32"/>
      <c r="X1968" s="32"/>
      <c r="Y1968" s="32"/>
      <c r="Z1968" s="32"/>
      <c r="AA1968" s="32" t="s">
        <v>31</v>
      </c>
      <c r="AC1968" s="38">
        <f>ABS(M1968-J1968)</f>
        <v>15</v>
      </c>
      <c r="AD1968" s="40"/>
      <c r="AE1968" s="37">
        <v>5</v>
      </c>
      <c r="AF1968" s="37">
        <v>30</v>
      </c>
      <c r="AG1968" s="32"/>
      <c r="AH1968" s="32"/>
      <c r="AI1968" s="32"/>
      <c r="AJ1968" s="37">
        <f>I1968-H1968</f>
        <v>1</v>
      </c>
    </row>
    <row r="1969" spans="1:38" x14ac:dyDescent="0.35">
      <c r="A1969" s="32">
        <v>365</v>
      </c>
      <c r="B1969" s="32" t="s">
        <v>421</v>
      </c>
      <c r="C1969" s="38" t="s">
        <v>55</v>
      </c>
      <c r="D1969" s="32" t="s">
        <v>2511</v>
      </c>
      <c r="E1969" s="32" t="s">
        <v>2537</v>
      </c>
      <c r="F1969" s="32" t="str">
        <f t="shared" si="66"/>
        <v>Communication and Advocacy-Senior Manager</v>
      </c>
      <c r="G1969" s="32" t="s">
        <v>44</v>
      </c>
      <c r="H1969" s="36">
        <v>44679.751585648148</v>
      </c>
      <c r="I1969" s="36">
        <v>44683.751585648148</v>
      </c>
      <c r="J1969" s="36">
        <f>I1969+AE1969</f>
        <v>44689.751585648148</v>
      </c>
      <c r="K1969" s="36">
        <f>J1969+AF1969</f>
        <v>44717.751585648148</v>
      </c>
      <c r="L1969" s="38" t="s">
        <v>46</v>
      </c>
      <c r="M1969" s="39">
        <v>44696.751585648148</v>
      </c>
      <c r="N1969" s="32" t="s">
        <v>21</v>
      </c>
      <c r="O1969" s="32"/>
      <c r="P1969" s="36">
        <v>44702.751585648148</v>
      </c>
      <c r="Q1969" s="32" t="s">
        <v>21</v>
      </c>
      <c r="R1969" s="32"/>
      <c r="S1969" s="32"/>
      <c r="T1969" s="36">
        <v>44698.751585648148</v>
      </c>
      <c r="U1969" s="32"/>
      <c r="V1969" s="32">
        <v>0</v>
      </c>
      <c r="W1969" s="32"/>
      <c r="X1969" s="32"/>
      <c r="Y1969" s="32"/>
      <c r="Z1969" s="32"/>
      <c r="AA1969" s="32"/>
      <c r="AC1969" s="38">
        <f>ABS(M1969-J1969)</f>
        <v>7</v>
      </c>
      <c r="AD1969" s="40"/>
      <c r="AE1969" s="37">
        <v>6</v>
      </c>
      <c r="AF1969" s="37">
        <v>28</v>
      </c>
      <c r="AG1969" s="32"/>
      <c r="AH1969" s="32"/>
      <c r="AI1969" s="32"/>
      <c r="AJ1969" s="37">
        <f>I1969-H1969</f>
        <v>4</v>
      </c>
    </row>
    <row r="1970" spans="1:38" x14ac:dyDescent="0.35">
      <c r="A1970" s="32">
        <v>364</v>
      </c>
      <c r="B1970" s="32" t="s">
        <v>420</v>
      </c>
      <c r="C1970" s="38" t="s">
        <v>55</v>
      </c>
      <c r="D1970" s="32" t="s">
        <v>2511</v>
      </c>
      <c r="E1970" s="32" t="s">
        <v>2537</v>
      </c>
      <c r="F1970" s="32" t="str">
        <f t="shared" si="66"/>
        <v>Communication and Advocacy-Senior Manager</v>
      </c>
      <c r="G1970" s="32" t="s">
        <v>44</v>
      </c>
      <c r="H1970" s="36">
        <v>44682.751585648148</v>
      </c>
      <c r="I1970" s="36">
        <v>44685.751585648148</v>
      </c>
      <c r="J1970" s="36">
        <f>I1970+AE1970</f>
        <v>44689.751585648148</v>
      </c>
      <c r="K1970" s="36">
        <f>J1970+AF1970</f>
        <v>44713.751585648148</v>
      </c>
      <c r="L1970" s="38" t="s">
        <v>46</v>
      </c>
      <c r="M1970" s="39">
        <v>44702.751585648148</v>
      </c>
      <c r="N1970" s="32" t="s">
        <v>20</v>
      </c>
      <c r="O1970" s="32"/>
      <c r="P1970" s="36">
        <v>44706.751585648148</v>
      </c>
      <c r="Q1970" s="32" t="s">
        <v>20</v>
      </c>
      <c r="R1970" s="36">
        <v>44704.751585648148</v>
      </c>
      <c r="S1970" s="36">
        <v>44708.751585648148</v>
      </c>
      <c r="T1970" s="36">
        <v>44703.751585648148</v>
      </c>
      <c r="U1970" s="36">
        <v>44705.751585648148</v>
      </c>
      <c r="V1970" s="41">
        <v>1</v>
      </c>
      <c r="W1970" s="36">
        <v>44708.751585648148</v>
      </c>
      <c r="X1970" s="36">
        <v>44711.751585648148</v>
      </c>
      <c r="Y1970" s="36">
        <v>44712.751585648148</v>
      </c>
      <c r="Z1970" s="32"/>
      <c r="AA1970" s="32"/>
      <c r="AB1970" s="5">
        <v>44732.751585648148</v>
      </c>
      <c r="AC1970" s="38">
        <f>ABS(M1970-J1970)</f>
        <v>13</v>
      </c>
      <c r="AD1970" s="37">
        <f>U1970-H1970</f>
        <v>23</v>
      </c>
      <c r="AE1970" s="37">
        <v>4</v>
      </c>
      <c r="AF1970" s="37">
        <v>24</v>
      </c>
      <c r="AG1970" s="32">
        <v>138</v>
      </c>
      <c r="AH1970" s="41">
        <f>W1970-U1970</f>
        <v>3</v>
      </c>
      <c r="AI1970" s="42">
        <f>U1970-M1970</f>
        <v>3</v>
      </c>
      <c r="AJ1970" s="37">
        <f>I1970-H1970</f>
        <v>3</v>
      </c>
      <c r="AK1970">
        <f>AB1970-U1970</f>
        <v>27</v>
      </c>
      <c r="AL1970" s="11">
        <f>Y1970-X1970</f>
        <v>1</v>
      </c>
    </row>
    <row r="1971" spans="1:38" x14ac:dyDescent="0.35">
      <c r="A1971" s="32">
        <v>360</v>
      </c>
      <c r="B1971" s="32" t="s">
        <v>416</v>
      </c>
      <c r="C1971" s="38" t="s">
        <v>55</v>
      </c>
      <c r="D1971" s="32" t="s">
        <v>2511</v>
      </c>
      <c r="E1971" s="32" t="s">
        <v>2537</v>
      </c>
      <c r="F1971" s="32" t="str">
        <f t="shared" si="66"/>
        <v>Communication and Advocacy-Senior Manager</v>
      </c>
      <c r="G1971" s="32" t="s">
        <v>44</v>
      </c>
      <c r="H1971" s="36">
        <v>44842.176585648151</v>
      </c>
      <c r="I1971" s="36">
        <v>44843.176585648151</v>
      </c>
      <c r="J1971" s="36">
        <f>I1971+AE1971</f>
        <v>44844.176585648151</v>
      </c>
      <c r="K1971" s="36">
        <f>J1971+AF1971</f>
        <v>44864.176585648151</v>
      </c>
      <c r="L1971" s="38" t="s">
        <v>46</v>
      </c>
      <c r="M1971" s="39">
        <v>44852.176585648151</v>
      </c>
      <c r="N1971" s="32" t="s">
        <v>48</v>
      </c>
      <c r="O1971" s="32" t="s">
        <v>28</v>
      </c>
      <c r="P1971" s="36"/>
      <c r="Q1971" s="32"/>
      <c r="R1971" s="32"/>
      <c r="S1971" s="32"/>
      <c r="T1971" s="36">
        <v>44854.176585648151</v>
      </c>
      <c r="U1971" s="32"/>
      <c r="V1971" s="32">
        <v>0</v>
      </c>
      <c r="W1971" s="32"/>
      <c r="X1971" s="32"/>
      <c r="Y1971" s="32"/>
      <c r="Z1971" s="32"/>
      <c r="AA1971" s="32" t="s">
        <v>30</v>
      </c>
      <c r="AC1971" s="38">
        <f>ABS(M1971-J1971)</f>
        <v>8</v>
      </c>
      <c r="AD1971" s="40"/>
      <c r="AE1971" s="37">
        <v>1</v>
      </c>
      <c r="AF1971" s="37">
        <v>20</v>
      </c>
      <c r="AG1971" s="32"/>
      <c r="AH1971" s="32"/>
      <c r="AI1971" s="32"/>
      <c r="AJ1971" s="37">
        <f>I1971-H1971</f>
        <v>1</v>
      </c>
    </row>
    <row r="1972" spans="1:38" x14ac:dyDescent="0.35">
      <c r="A1972" s="32">
        <v>358</v>
      </c>
      <c r="B1972" s="32" t="s">
        <v>414</v>
      </c>
      <c r="C1972" s="38" t="s">
        <v>55</v>
      </c>
      <c r="D1972" s="32" t="s">
        <v>2511</v>
      </c>
      <c r="E1972" s="32" t="s">
        <v>2537</v>
      </c>
      <c r="F1972" s="32" t="str">
        <f t="shared" si="66"/>
        <v>Communication and Advocacy-Senior Manager</v>
      </c>
      <c r="G1972" s="32" t="s">
        <v>44</v>
      </c>
      <c r="H1972" s="36">
        <v>44837.176585648151</v>
      </c>
      <c r="I1972" s="36">
        <v>44841.176585648151</v>
      </c>
      <c r="J1972" s="36">
        <f>I1972+AE1972</f>
        <v>44844.176585648151</v>
      </c>
      <c r="K1972" s="36">
        <f>J1972+AF1972</f>
        <v>44863.176585648151</v>
      </c>
      <c r="L1972" s="38" t="s">
        <v>46</v>
      </c>
      <c r="M1972" s="39">
        <v>44850.176585648151</v>
      </c>
      <c r="N1972" s="32" t="s">
        <v>48</v>
      </c>
      <c r="O1972" s="32" t="s">
        <v>28</v>
      </c>
      <c r="P1972" s="36"/>
      <c r="Q1972" s="32"/>
      <c r="R1972" s="32"/>
      <c r="S1972" s="32"/>
      <c r="T1972" s="36">
        <v>44854.176585648151</v>
      </c>
      <c r="U1972" s="32"/>
      <c r="V1972" s="32">
        <v>0</v>
      </c>
      <c r="W1972" s="32"/>
      <c r="X1972" s="32"/>
      <c r="Y1972" s="32"/>
      <c r="Z1972" s="32"/>
      <c r="AA1972" s="32" t="s">
        <v>30</v>
      </c>
      <c r="AC1972" s="38">
        <f>ABS(M1972-J1972)</f>
        <v>6</v>
      </c>
      <c r="AD1972" s="40"/>
      <c r="AE1972" s="37">
        <v>3</v>
      </c>
      <c r="AF1972" s="37">
        <v>19</v>
      </c>
      <c r="AG1972" s="32"/>
      <c r="AH1972" s="32"/>
      <c r="AI1972" s="32"/>
      <c r="AJ1972" s="37">
        <f>I1972-H1972</f>
        <v>4</v>
      </c>
    </row>
    <row r="1973" spans="1:38" x14ac:dyDescent="0.35">
      <c r="A1973" s="32">
        <v>354</v>
      </c>
      <c r="B1973" s="32" t="s">
        <v>410</v>
      </c>
      <c r="C1973" s="38" t="s">
        <v>55</v>
      </c>
      <c r="D1973" s="32" t="s">
        <v>2511</v>
      </c>
      <c r="E1973" s="32" t="s">
        <v>2537</v>
      </c>
      <c r="F1973" s="32" t="str">
        <f t="shared" si="66"/>
        <v>Communication and Advocacy-Senior Manager</v>
      </c>
      <c r="G1973" s="32" t="s">
        <v>44</v>
      </c>
      <c r="H1973" s="36">
        <v>44835.176585648151</v>
      </c>
      <c r="I1973" s="36">
        <v>44838.176585648151</v>
      </c>
      <c r="J1973" s="36">
        <f>I1973+AE1973</f>
        <v>44844.176585648151</v>
      </c>
      <c r="K1973" s="36">
        <f>J1973+AF1973</f>
        <v>44849.176585648151</v>
      </c>
      <c r="L1973" s="38" t="s">
        <v>46</v>
      </c>
      <c r="M1973" s="39">
        <v>44851.176585648151</v>
      </c>
      <c r="N1973" s="32" t="s">
        <v>21</v>
      </c>
      <c r="O1973" s="32"/>
      <c r="P1973" s="36">
        <v>44853.176585648151</v>
      </c>
      <c r="Q1973" s="32" t="s">
        <v>21</v>
      </c>
      <c r="R1973" s="32"/>
      <c r="S1973" s="32"/>
      <c r="T1973" s="36">
        <v>44852.176585648151</v>
      </c>
      <c r="U1973" s="32"/>
      <c r="V1973" s="32">
        <v>0</v>
      </c>
      <c r="W1973" s="32"/>
      <c r="X1973" s="32"/>
      <c r="Y1973" s="32"/>
      <c r="Z1973" s="32"/>
      <c r="AA1973" s="32"/>
      <c r="AC1973" s="38">
        <f>ABS(M1973-J1973)</f>
        <v>7</v>
      </c>
      <c r="AD1973" s="40"/>
      <c r="AE1973" s="37">
        <v>6</v>
      </c>
      <c r="AF1973" s="37">
        <v>5</v>
      </c>
      <c r="AG1973" s="32"/>
      <c r="AH1973" s="32"/>
      <c r="AI1973" s="32"/>
      <c r="AJ1973" s="37">
        <f>I1973-H1973</f>
        <v>3</v>
      </c>
    </row>
    <row r="1974" spans="1:38" x14ac:dyDescent="0.35">
      <c r="A1974" s="32">
        <v>326</v>
      </c>
      <c r="B1974" s="32" t="s">
        <v>382</v>
      </c>
      <c r="C1974" s="38" t="s">
        <v>55</v>
      </c>
      <c r="D1974" s="32" t="s">
        <v>2511</v>
      </c>
      <c r="E1974" s="32" t="s">
        <v>2537</v>
      </c>
      <c r="F1974" s="32" t="str">
        <f t="shared" si="66"/>
        <v>Communication and Advocacy-Senior Manager</v>
      </c>
      <c r="G1974" s="32" t="s">
        <v>44</v>
      </c>
      <c r="H1974" s="36">
        <v>44577.917696759258</v>
      </c>
      <c r="I1974" s="36">
        <v>44578.917696759258</v>
      </c>
      <c r="J1974" s="36">
        <f>I1974+AE1974</f>
        <v>44582.917696759258</v>
      </c>
      <c r="K1974" s="36">
        <f>J1974+AF1974</f>
        <v>44610.917696759258</v>
      </c>
      <c r="L1974" s="38" t="s">
        <v>46</v>
      </c>
      <c r="M1974" s="39">
        <v>44584.917696759258</v>
      </c>
      <c r="N1974" s="32" t="s">
        <v>21</v>
      </c>
      <c r="O1974" s="32"/>
      <c r="P1974" s="36">
        <v>44586.917696759258</v>
      </c>
      <c r="Q1974" s="32" t="s">
        <v>21</v>
      </c>
      <c r="R1974" s="32"/>
      <c r="S1974" s="32"/>
      <c r="T1974" s="36">
        <v>44585.917696759258</v>
      </c>
      <c r="U1974" s="32"/>
      <c r="V1974" s="32">
        <v>0</v>
      </c>
      <c r="W1974" s="32"/>
      <c r="X1974" s="32"/>
      <c r="Y1974" s="32"/>
      <c r="Z1974" s="32"/>
      <c r="AA1974" s="32"/>
      <c r="AC1974" s="38">
        <f>ABS(M1974-J1974)</f>
        <v>2</v>
      </c>
      <c r="AD1974" s="40"/>
      <c r="AE1974" s="37">
        <v>4</v>
      </c>
      <c r="AF1974" s="37">
        <v>28</v>
      </c>
      <c r="AG1974" s="32"/>
      <c r="AH1974" s="32"/>
      <c r="AI1974" s="32"/>
      <c r="AJ1974" s="37">
        <f>I1974-H1974</f>
        <v>1</v>
      </c>
    </row>
    <row r="1975" spans="1:38" x14ac:dyDescent="0.35">
      <c r="A1975" s="32">
        <v>324</v>
      </c>
      <c r="B1975" s="32" t="s">
        <v>380</v>
      </c>
      <c r="C1975" s="38" t="s">
        <v>55</v>
      </c>
      <c r="D1975" s="32" t="s">
        <v>2511</v>
      </c>
      <c r="E1975" s="32" t="s">
        <v>2537</v>
      </c>
      <c r="F1975" s="32" t="str">
        <f t="shared" si="66"/>
        <v>Communication and Advocacy-Senior Manager</v>
      </c>
      <c r="G1975" s="32" t="s">
        <v>44</v>
      </c>
      <c r="H1975" s="36">
        <v>44580.917696759258</v>
      </c>
      <c r="I1975" s="36">
        <v>44581.917696759258</v>
      </c>
      <c r="J1975" s="36">
        <f>I1975+AE1975</f>
        <v>44582.917696759258</v>
      </c>
      <c r="K1975" s="36">
        <f>J1975+AF1975</f>
        <v>44609.917696759258</v>
      </c>
      <c r="L1975" s="38" t="s">
        <v>46</v>
      </c>
      <c r="M1975" s="39">
        <v>44585.917696759258</v>
      </c>
      <c r="N1975" s="32" t="s">
        <v>20</v>
      </c>
      <c r="O1975" s="32"/>
      <c r="P1975" s="36">
        <v>44591.917696759258</v>
      </c>
      <c r="Q1975" s="32" t="s">
        <v>20</v>
      </c>
      <c r="R1975" s="36">
        <v>44586.917696759258</v>
      </c>
      <c r="S1975" s="36">
        <v>44590.917696759258</v>
      </c>
      <c r="T1975" s="36">
        <v>44587.917696759258</v>
      </c>
      <c r="U1975" s="36">
        <v>44592.917696759258</v>
      </c>
      <c r="V1975" s="41">
        <v>1</v>
      </c>
      <c r="W1975" s="36">
        <v>44593.917696759258</v>
      </c>
      <c r="X1975" s="36">
        <v>44594.917696759258</v>
      </c>
      <c r="Y1975" s="36">
        <v>44595.917696759258</v>
      </c>
      <c r="Z1975" s="32"/>
      <c r="AA1975" s="32"/>
      <c r="AB1975" s="5">
        <v>44618.917696759258</v>
      </c>
      <c r="AC1975" s="38">
        <f>ABS(M1975-J1975)</f>
        <v>3</v>
      </c>
      <c r="AD1975" s="37">
        <f>U1975-H1975</f>
        <v>12</v>
      </c>
      <c r="AE1975" s="37">
        <v>1</v>
      </c>
      <c r="AF1975" s="37">
        <v>27</v>
      </c>
      <c r="AG1975" s="32">
        <v>156</v>
      </c>
      <c r="AH1975" s="41">
        <f>W1975-U1975</f>
        <v>1</v>
      </c>
      <c r="AI1975" s="42">
        <f>U1975-M1975</f>
        <v>7</v>
      </c>
      <c r="AJ1975" s="37">
        <f>I1975-H1975</f>
        <v>1</v>
      </c>
      <c r="AK1975">
        <f>AB1975-U1975</f>
        <v>26</v>
      </c>
      <c r="AL1975" s="11">
        <f>Y1975-X1975</f>
        <v>1</v>
      </c>
    </row>
    <row r="1976" spans="1:38" x14ac:dyDescent="0.35">
      <c r="A1976" s="32">
        <v>323</v>
      </c>
      <c r="B1976" s="32" t="s">
        <v>379</v>
      </c>
      <c r="C1976" s="38" t="s">
        <v>55</v>
      </c>
      <c r="D1976" s="32" t="s">
        <v>2511</v>
      </c>
      <c r="E1976" s="32" t="s">
        <v>2537</v>
      </c>
      <c r="F1976" s="32" t="str">
        <f t="shared" si="66"/>
        <v>Communication and Advocacy-Senior Manager</v>
      </c>
      <c r="G1976" s="32" t="s">
        <v>44</v>
      </c>
      <c r="H1976" s="36">
        <v>44576.917696759258</v>
      </c>
      <c r="I1976" s="36">
        <v>44578.917696759258</v>
      </c>
      <c r="J1976" s="36">
        <f>I1976+AE1976</f>
        <v>44582.917696759258</v>
      </c>
      <c r="K1976" s="36">
        <f>J1976+AF1976</f>
        <v>44607.917696759258</v>
      </c>
      <c r="L1976" s="38" t="s">
        <v>46</v>
      </c>
      <c r="M1976" s="39">
        <v>44594.917696759258</v>
      </c>
      <c r="N1976" s="32" t="s">
        <v>22</v>
      </c>
      <c r="O1976" s="32"/>
      <c r="P1976" s="36">
        <v>44597.917696759258</v>
      </c>
      <c r="Q1976" s="32" t="s">
        <v>22</v>
      </c>
      <c r="R1976" s="32"/>
      <c r="S1976" s="32"/>
      <c r="T1976" s="36">
        <v>44595.917696759258</v>
      </c>
      <c r="U1976" s="32"/>
      <c r="V1976" s="32">
        <v>0</v>
      </c>
      <c r="W1976" s="32"/>
      <c r="X1976" s="32"/>
      <c r="Y1976" s="32"/>
      <c r="Z1976" s="32"/>
      <c r="AA1976" s="32"/>
      <c r="AC1976" s="38">
        <f>ABS(M1976-J1976)</f>
        <v>12</v>
      </c>
      <c r="AD1976" s="40"/>
      <c r="AE1976" s="37">
        <v>4</v>
      </c>
      <c r="AF1976" s="37">
        <v>25</v>
      </c>
      <c r="AG1976" s="32"/>
      <c r="AH1976" s="32"/>
      <c r="AI1976" s="32"/>
      <c r="AJ1976" s="37">
        <f>I1976-H1976</f>
        <v>2</v>
      </c>
    </row>
    <row r="1977" spans="1:38" x14ac:dyDescent="0.35">
      <c r="A1977" s="32">
        <v>297</v>
      </c>
      <c r="B1977" s="32" t="s">
        <v>353</v>
      </c>
      <c r="C1977" s="38" t="s">
        <v>55</v>
      </c>
      <c r="D1977" s="32" t="s">
        <v>2511</v>
      </c>
      <c r="E1977" s="32" t="s">
        <v>2537</v>
      </c>
      <c r="F1977" s="32" t="str">
        <f t="shared" si="66"/>
        <v>Communication and Advocacy-Senior Manager</v>
      </c>
      <c r="G1977" s="32" t="s">
        <v>44</v>
      </c>
      <c r="H1977" s="36">
        <v>45134.740011574075</v>
      </c>
      <c r="I1977" s="36">
        <v>45137.740011574075</v>
      </c>
      <c r="J1977" s="36">
        <f>I1977+AE1977</f>
        <v>45138.740011574075</v>
      </c>
      <c r="K1977" s="36">
        <f>J1977+AF1977</f>
        <v>45163.740011574075</v>
      </c>
      <c r="L1977" s="38" t="s">
        <v>46</v>
      </c>
      <c r="M1977" s="39">
        <v>45149.740011574075</v>
      </c>
      <c r="N1977" s="32" t="s">
        <v>21</v>
      </c>
      <c r="O1977" s="32"/>
      <c r="P1977" s="36">
        <v>45154.740011574075</v>
      </c>
      <c r="Q1977" s="32" t="s">
        <v>21</v>
      </c>
      <c r="R1977" s="32"/>
      <c r="S1977" s="32"/>
      <c r="T1977" s="36">
        <v>45152.740011574075</v>
      </c>
      <c r="U1977" s="32"/>
      <c r="V1977" s="32">
        <v>0</v>
      </c>
      <c r="W1977" s="32"/>
      <c r="X1977" s="32"/>
      <c r="Y1977" s="32"/>
      <c r="Z1977" s="32"/>
      <c r="AA1977" s="32"/>
      <c r="AC1977" s="38">
        <f>ABS(M1977-J1977)</f>
        <v>11</v>
      </c>
      <c r="AD1977" s="40"/>
      <c r="AE1977" s="37">
        <v>1</v>
      </c>
      <c r="AF1977" s="37">
        <v>25</v>
      </c>
      <c r="AG1977" s="32"/>
      <c r="AH1977" s="32"/>
      <c r="AI1977" s="32"/>
      <c r="AJ1977" s="37">
        <f>I1977-H1977</f>
        <v>3</v>
      </c>
    </row>
    <row r="1978" spans="1:38" x14ac:dyDescent="0.35">
      <c r="A1978" s="32">
        <v>279</v>
      </c>
      <c r="B1978" s="32" t="s">
        <v>335</v>
      </c>
      <c r="C1978" s="38" t="s">
        <v>55</v>
      </c>
      <c r="D1978" s="32" t="s">
        <v>2511</v>
      </c>
      <c r="E1978" s="32" t="s">
        <v>2537</v>
      </c>
      <c r="F1978" s="32" t="str">
        <f t="shared" si="66"/>
        <v>Communication and Advocacy-Senior Manager</v>
      </c>
      <c r="G1978" s="32" t="s">
        <v>44</v>
      </c>
      <c r="H1978" s="36">
        <v>44844.592418981483</v>
      </c>
      <c r="I1978" s="36">
        <v>44848.592418981483</v>
      </c>
      <c r="J1978" s="36">
        <f>I1978+AE1978</f>
        <v>44852.592418981483</v>
      </c>
      <c r="K1978" s="36">
        <f>J1978+AF1978</f>
        <v>44874.592418981483</v>
      </c>
      <c r="L1978" s="38" t="s">
        <v>46</v>
      </c>
      <c r="M1978" s="39">
        <v>44860.592418981483</v>
      </c>
      <c r="N1978" s="32" t="s">
        <v>48</v>
      </c>
      <c r="O1978" s="32" t="s">
        <v>27</v>
      </c>
      <c r="P1978" s="36"/>
      <c r="Q1978" s="32"/>
      <c r="R1978" s="32"/>
      <c r="S1978" s="32"/>
      <c r="T1978" s="36"/>
      <c r="U1978" s="32"/>
      <c r="V1978" s="32">
        <v>0</v>
      </c>
      <c r="W1978" s="32"/>
      <c r="X1978" s="32"/>
      <c r="Y1978" s="32"/>
      <c r="Z1978" s="32"/>
      <c r="AA1978" s="32" t="s">
        <v>30</v>
      </c>
      <c r="AC1978" s="38">
        <f>ABS(M1978-J1978)</f>
        <v>8</v>
      </c>
      <c r="AD1978" s="40"/>
      <c r="AE1978" s="37">
        <v>4</v>
      </c>
      <c r="AF1978" s="37">
        <v>22</v>
      </c>
      <c r="AG1978" s="32"/>
      <c r="AH1978" s="32"/>
      <c r="AI1978" s="32"/>
      <c r="AJ1978" s="37">
        <f>I1978-H1978</f>
        <v>4</v>
      </c>
    </row>
    <row r="1979" spans="1:38" x14ac:dyDescent="0.35">
      <c r="A1979" s="32">
        <v>278</v>
      </c>
      <c r="B1979" s="32" t="s">
        <v>334</v>
      </c>
      <c r="C1979" s="38" t="s">
        <v>55</v>
      </c>
      <c r="D1979" s="32" t="s">
        <v>2511</v>
      </c>
      <c r="E1979" s="32" t="s">
        <v>2537</v>
      </c>
      <c r="F1979" s="32" t="str">
        <f t="shared" si="66"/>
        <v>Communication and Advocacy-Senior Manager</v>
      </c>
      <c r="G1979" s="32" t="s">
        <v>44</v>
      </c>
      <c r="H1979" s="36">
        <v>44845.592418981483</v>
      </c>
      <c r="I1979" s="36">
        <v>44846.592418981483</v>
      </c>
      <c r="J1979" s="36">
        <f>I1979+AE1979</f>
        <v>44852.592418981483</v>
      </c>
      <c r="K1979" s="36">
        <f>J1979+AF1979</f>
        <v>44866.592418981483</v>
      </c>
      <c r="L1979" s="38" t="s">
        <v>46</v>
      </c>
      <c r="M1979" s="39">
        <v>44867.592418981483</v>
      </c>
      <c r="N1979" s="32" t="s">
        <v>48</v>
      </c>
      <c r="O1979" s="32" t="s">
        <v>25</v>
      </c>
      <c r="P1979" s="36"/>
      <c r="Q1979" s="32"/>
      <c r="R1979" s="32"/>
      <c r="S1979" s="32"/>
      <c r="T1979" s="36">
        <v>44868.592418981483</v>
      </c>
      <c r="U1979" s="32"/>
      <c r="V1979" s="32">
        <v>0</v>
      </c>
      <c r="W1979" s="32"/>
      <c r="X1979" s="32"/>
      <c r="Y1979" s="32"/>
      <c r="Z1979" s="32"/>
      <c r="AA1979" s="32" t="s">
        <v>30</v>
      </c>
      <c r="AC1979" s="38">
        <f>ABS(M1979-J1979)</f>
        <v>15</v>
      </c>
      <c r="AD1979" s="40"/>
      <c r="AE1979" s="37">
        <v>6</v>
      </c>
      <c r="AF1979" s="37">
        <v>14</v>
      </c>
      <c r="AG1979" s="32"/>
      <c r="AH1979" s="32"/>
      <c r="AI1979" s="32"/>
      <c r="AJ1979" s="37">
        <f>I1979-H1979</f>
        <v>1</v>
      </c>
    </row>
    <row r="1980" spans="1:38" x14ac:dyDescent="0.35">
      <c r="A1980" s="32">
        <v>271</v>
      </c>
      <c r="B1980" s="32" t="s">
        <v>327</v>
      </c>
      <c r="C1980" s="38" t="s">
        <v>55</v>
      </c>
      <c r="D1980" s="32" t="s">
        <v>2511</v>
      </c>
      <c r="E1980" s="32" t="s">
        <v>2537</v>
      </c>
      <c r="F1980" s="32" t="str">
        <f t="shared" si="66"/>
        <v>Communication and Advocacy-Senior Manager</v>
      </c>
      <c r="G1980" s="32" t="s">
        <v>44</v>
      </c>
      <c r="H1980" s="36">
        <v>44846.592418981483</v>
      </c>
      <c r="I1980" s="36">
        <v>44849.592418981483</v>
      </c>
      <c r="J1980" s="36">
        <f>I1980+AE1980</f>
        <v>44852.592418981483</v>
      </c>
      <c r="K1980" s="36">
        <f>J1980+AF1980</f>
        <v>44862.592418981483</v>
      </c>
      <c r="L1980" s="38" t="s">
        <v>46</v>
      </c>
      <c r="M1980" s="39">
        <v>44861.592418981483</v>
      </c>
      <c r="N1980" s="32" t="s">
        <v>20</v>
      </c>
      <c r="O1980" s="32"/>
      <c r="P1980" s="36">
        <v>44865.592418981483</v>
      </c>
      <c r="Q1980" s="32" t="s">
        <v>20</v>
      </c>
      <c r="R1980" s="36">
        <v>44863.592418981483</v>
      </c>
      <c r="S1980" s="36">
        <v>44866.592418981483</v>
      </c>
      <c r="T1980" s="36">
        <v>44862.592418981483</v>
      </c>
      <c r="U1980" s="36">
        <v>44867.592418981483</v>
      </c>
      <c r="V1980" s="41">
        <v>1</v>
      </c>
      <c r="W1980" s="36">
        <v>44870.592418981483</v>
      </c>
      <c r="X1980" s="36">
        <v>44871.592418981483</v>
      </c>
      <c r="Y1980" s="36">
        <v>44872.592418981483</v>
      </c>
      <c r="Z1980" s="32"/>
      <c r="AA1980" s="32"/>
      <c r="AB1980" s="5">
        <v>44889.592418981483</v>
      </c>
      <c r="AC1980" s="38">
        <f>ABS(M1980-J1980)</f>
        <v>9</v>
      </c>
      <c r="AD1980" s="37">
        <f>U1980-H1980</f>
        <v>21</v>
      </c>
      <c r="AE1980" s="37">
        <v>3</v>
      </c>
      <c r="AF1980" s="37">
        <v>10</v>
      </c>
      <c r="AG1980" s="32">
        <v>176</v>
      </c>
      <c r="AH1980" s="41">
        <f>W1980-U1980</f>
        <v>3</v>
      </c>
      <c r="AI1980" s="42">
        <f>U1980-M1980</f>
        <v>6</v>
      </c>
      <c r="AJ1980" s="37">
        <f>I1980-H1980</f>
        <v>3</v>
      </c>
      <c r="AK1980">
        <f>AB1980-U1980</f>
        <v>22</v>
      </c>
      <c r="AL1980" s="11">
        <f>Y1980-X1980</f>
        <v>1</v>
      </c>
    </row>
    <row r="1981" spans="1:38" x14ac:dyDescent="0.35">
      <c r="A1981" s="32">
        <v>249</v>
      </c>
      <c r="B1981" s="32" t="s">
        <v>305</v>
      </c>
      <c r="C1981" s="38" t="s">
        <v>55</v>
      </c>
      <c r="D1981" s="32" t="s">
        <v>2511</v>
      </c>
      <c r="E1981" s="32" t="s">
        <v>2537</v>
      </c>
      <c r="F1981" s="32" t="str">
        <f t="shared" si="66"/>
        <v>Communication and Advocacy-Senior Manager</v>
      </c>
      <c r="G1981" s="32" t="s">
        <v>44</v>
      </c>
      <c r="H1981" s="36">
        <v>44673.34851851852</v>
      </c>
      <c r="I1981" s="36">
        <v>44676.34851851852</v>
      </c>
      <c r="J1981" s="36">
        <f>I1981+AE1981</f>
        <v>44682.34851851852</v>
      </c>
      <c r="K1981" s="36">
        <f>J1981+AF1981</f>
        <v>44710.34851851852</v>
      </c>
      <c r="L1981" s="38" t="s">
        <v>46</v>
      </c>
      <c r="M1981" s="39">
        <v>44688.34851851852</v>
      </c>
      <c r="N1981" s="32" t="s">
        <v>21</v>
      </c>
      <c r="O1981" s="32"/>
      <c r="P1981" s="36">
        <v>44691.34851851852</v>
      </c>
      <c r="Q1981" s="32" t="s">
        <v>21</v>
      </c>
      <c r="R1981" s="32"/>
      <c r="S1981" s="32"/>
      <c r="T1981" s="36">
        <v>44689.34851851852</v>
      </c>
      <c r="U1981" s="32"/>
      <c r="V1981" s="32">
        <v>0</v>
      </c>
      <c r="W1981" s="32"/>
      <c r="X1981" s="32"/>
      <c r="Y1981" s="32"/>
      <c r="Z1981" s="32"/>
      <c r="AA1981" s="32"/>
      <c r="AC1981" s="38">
        <f>ABS(M1981-J1981)</f>
        <v>6</v>
      </c>
      <c r="AD1981" s="40"/>
      <c r="AE1981" s="37">
        <v>6</v>
      </c>
      <c r="AF1981" s="37">
        <v>28</v>
      </c>
      <c r="AG1981" s="32"/>
      <c r="AH1981" s="32"/>
      <c r="AI1981" s="32"/>
      <c r="AJ1981" s="37">
        <f>I1981-H1981</f>
        <v>3</v>
      </c>
    </row>
    <row r="1982" spans="1:38" x14ac:dyDescent="0.35">
      <c r="A1982" s="32">
        <v>247</v>
      </c>
      <c r="B1982" s="32" t="s">
        <v>303</v>
      </c>
      <c r="C1982" s="38" t="s">
        <v>55</v>
      </c>
      <c r="D1982" s="32" t="s">
        <v>2511</v>
      </c>
      <c r="E1982" s="32" t="s">
        <v>2537</v>
      </c>
      <c r="F1982" s="32" t="str">
        <f t="shared" si="66"/>
        <v>Communication and Advocacy-Senior Manager</v>
      </c>
      <c r="G1982" s="32" t="s">
        <v>44</v>
      </c>
      <c r="H1982" s="36">
        <v>44673.34851851852</v>
      </c>
      <c r="I1982" s="36">
        <v>44676.34851851852</v>
      </c>
      <c r="J1982" s="36">
        <f>I1982+AE1982</f>
        <v>44682.34851851852</v>
      </c>
      <c r="K1982" s="36">
        <f>J1982+AF1982</f>
        <v>44703.34851851852</v>
      </c>
      <c r="L1982" s="38" t="s">
        <v>46</v>
      </c>
      <c r="M1982" s="39">
        <v>44695.34851851852</v>
      </c>
      <c r="N1982" s="32" t="s">
        <v>20</v>
      </c>
      <c r="O1982" s="32"/>
      <c r="P1982" s="36">
        <v>44699.34851851852</v>
      </c>
      <c r="Q1982" s="32" t="s">
        <v>20</v>
      </c>
      <c r="R1982" s="36">
        <v>44697.34851851852</v>
      </c>
      <c r="S1982" s="36">
        <v>44700.34851851852</v>
      </c>
      <c r="T1982" s="36">
        <v>44698.34851851852</v>
      </c>
      <c r="U1982" s="36">
        <v>44706.34851851852</v>
      </c>
      <c r="V1982" s="41">
        <v>1</v>
      </c>
      <c r="W1982" s="36">
        <v>44707.34851851852</v>
      </c>
      <c r="X1982" s="36">
        <v>44709.34851851852</v>
      </c>
      <c r="Y1982" s="36">
        <v>44711.34851851852</v>
      </c>
      <c r="Z1982" s="32"/>
      <c r="AA1982" s="32"/>
      <c r="AB1982" s="5">
        <v>44733.34851851852</v>
      </c>
      <c r="AC1982" s="38">
        <f>ABS(M1982-J1982)</f>
        <v>13</v>
      </c>
      <c r="AD1982" s="37">
        <f>U1982-H1982</f>
        <v>33</v>
      </c>
      <c r="AE1982" s="37">
        <v>6</v>
      </c>
      <c r="AF1982" s="37">
        <v>21</v>
      </c>
      <c r="AG1982" s="32">
        <v>166</v>
      </c>
      <c r="AH1982" s="41">
        <f>W1982-U1982</f>
        <v>1</v>
      </c>
      <c r="AI1982" s="42">
        <f>U1982-M1982</f>
        <v>11</v>
      </c>
      <c r="AJ1982" s="37">
        <f>I1982-H1982</f>
        <v>3</v>
      </c>
      <c r="AK1982">
        <f>AB1982-U1982</f>
        <v>27</v>
      </c>
      <c r="AL1982" s="11">
        <f>Y1982-X1982</f>
        <v>2</v>
      </c>
    </row>
    <row r="1983" spans="1:38" x14ac:dyDescent="0.35">
      <c r="A1983" s="32">
        <v>242</v>
      </c>
      <c r="B1983" s="32" t="s">
        <v>298</v>
      </c>
      <c r="C1983" s="38" t="s">
        <v>55</v>
      </c>
      <c r="D1983" s="32" t="s">
        <v>2511</v>
      </c>
      <c r="E1983" s="32" t="s">
        <v>2537</v>
      </c>
      <c r="F1983" s="32" t="str">
        <f t="shared" si="66"/>
        <v>Communication and Advocacy-Senior Manager</v>
      </c>
      <c r="G1983" s="32" t="s">
        <v>44</v>
      </c>
      <c r="H1983" s="36">
        <v>44677.34851851852</v>
      </c>
      <c r="I1983" s="36">
        <v>44680.34851851852</v>
      </c>
      <c r="J1983" s="36">
        <f>I1983+AE1983</f>
        <v>44682.34851851852</v>
      </c>
      <c r="K1983" s="36">
        <f>J1983+AF1983</f>
        <v>44694.34851851852</v>
      </c>
      <c r="L1983" s="38" t="s">
        <v>46</v>
      </c>
      <c r="M1983" s="39">
        <v>44696.34851851852</v>
      </c>
      <c r="N1983" s="32" t="s">
        <v>48</v>
      </c>
      <c r="O1983" s="32" t="s">
        <v>25</v>
      </c>
      <c r="P1983" s="36"/>
      <c r="Q1983" s="32"/>
      <c r="R1983" s="32"/>
      <c r="S1983" s="32"/>
      <c r="T1983" s="36"/>
      <c r="U1983" s="32"/>
      <c r="V1983" s="32">
        <v>0</v>
      </c>
      <c r="W1983" s="32"/>
      <c r="X1983" s="32"/>
      <c r="Y1983" s="32"/>
      <c r="Z1983" s="32"/>
      <c r="AA1983" s="32" t="s">
        <v>30</v>
      </c>
      <c r="AC1983" s="38">
        <f>ABS(M1983-J1983)</f>
        <v>14</v>
      </c>
      <c r="AD1983" s="40"/>
      <c r="AE1983" s="37">
        <v>2</v>
      </c>
      <c r="AF1983" s="37">
        <v>12</v>
      </c>
      <c r="AG1983" s="32"/>
      <c r="AH1983" s="32"/>
      <c r="AI1983" s="32"/>
      <c r="AJ1983" s="37">
        <f>I1983-H1983</f>
        <v>3</v>
      </c>
    </row>
    <row r="1984" spans="1:38" x14ac:dyDescent="0.35">
      <c r="A1984" s="32">
        <v>126</v>
      </c>
      <c r="B1984" s="32" t="s">
        <v>182</v>
      </c>
      <c r="C1984" s="38" t="s">
        <v>55</v>
      </c>
      <c r="D1984" s="32" t="s">
        <v>2511</v>
      </c>
      <c r="E1984" s="32" t="s">
        <v>2537</v>
      </c>
      <c r="F1984" s="32" t="str">
        <f t="shared" si="66"/>
        <v>Communication and Advocacy-Senior Manager</v>
      </c>
      <c r="G1984" s="32" t="s">
        <v>44</v>
      </c>
      <c r="H1984" s="36">
        <v>44825.472696759258</v>
      </c>
      <c r="I1984" s="36">
        <v>44827.472696759258</v>
      </c>
      <c r="J1984" s="36">
        <f>I1984+AE1984</f>
        <v>44833.472696759258</v>
      </c>
      <c r="K1984" s="36">
        <f>J1984+AF1984</f>
        <v>44841.472696759258</v>
      </c>
      <c r="L1984" s="38" t="s">
        <v>46</v>
      </c>
      <c r="M1984" s="39">
        <v>44848.472696759258</v>
      </c>
      <c r="N1984" s="32" t="s">
        <v>20</v>
      </c>
      <c r="O1984" s="32"/>
      <c r="P1984" s="36">
        <v>44850.472696759258</v>
      </c>
      <c r="Q1984" s="32" t="s">
        <v>20</v>
      </c>
      <c r="R1984" s="36">
        <v>44849.472696759258</v>
      </c>
      <c r="S1984" s="36">
        <v>44852.472696759258</v>
      </c>
      <c r="T1984" s="36">
        <v>44849.472696759258</v>
      </c>
      <c r="U1984" s="36">
        <v>44856.472696759258</v>
      </c>
      <c r="V1984" s="41">
        <v>1</v>
      </c>
      <c r="W1984" s="36">
        <v>44860.472696759258</v>
      </c>
      <c r="X1984" s="36">
        <v>44863.472696759258</v>
      </c>
      <c r="Y1984" s="36">
        <v>44864.472696759258</v>
      </c>
      <c r="Z1984" s="32"/>
      <c r="AA1984" s="32"/>
      <c r="AB1984" s="5">
        <v>44879.472696759258</v>
      </c>
      <c r="AC1984" s="38">
        <f>ABS(M1984-J1984)</f>
        <v>15</v>
      </c>
      <c r="AD1984" s="37">
        <f>U1984-H1984</f>
        <v>31</v>
      </c>
      <c r="AE1984" s="37">
        <v>6</v>
      </c>
      <c r="AF1984" s="37">
        <v>8</v>
      </c>
      <c r="AG1984" s="32">
        <v>120</v>
      </c>
      <c r="AH1984" s="41">
        <f>W1984-U1984</f>
        <v>4</v>
      </c>
      <c r="AI1984" s="42">
        <f>U1984-M1984</f>
        <v>8</v>
      </c>
      <c r="AJ1984" s="37">
        <f>I1984-H1984</f>
        <v>2</v>
      </c>
      <c r="AK1984">
        <f>AB1984-U1984</f>
        <v>23</v>
      </c>
      <c r="AL1984" s="11">
        <f>Y1984-X1984</f>
        <v>1</v>
      </c>
    </row>
    <row r="1985" spans="1:38" x14ac:dyDescent="0.35">
      <c r="A1985" s="32">
        <v>123</v>
      </c>
      <c r="B1985" s="32" t="s">
        <v>179</v>
      </c>
      <c r="C1985" s="38" t="s">
        <v>55</v>
      </c>
      <c r="D1985" s="32" t="s">
        <v>2511</v>
      </c>
      <c r="E1985" s="32" t="s">
        <v>2537</v>
      </c>
      <c r="F1985" s="32" t="str">
        <f t="shared" si="66"/>
        <v>Communication and Advocacy-Senior Manager</v>
      </c>
      <c r="G1985" s="32" t="s">
        <v>44</v>
      </c>
      <c r="H1985" s="36">
        <v>44824.472696759258</v>
      </c>
      <c r="I1985" s="36">
        <v>44827.472696759258</v>
      </c>
      <c r="J1985" s="36">
        <f>I1985+AE1985</f>
        <v>44833.472696759258</v>
      </c>
      <c r="K1985" s="36">
        <f>J1985+AF1985</f>
        <v>44842.472696759258</v>
      </c>
      <c r="L1985" s="38" t="s">
        <v>47</v>
      </c>
      <c r="M1985" s="39"/>
      <c r="N1985" s="32"/>
      <c r="O1985" s="32"/>
      <c r="P1985" s="36"/>
      <c r="Q1985" s="32"/>
      <c r="R1985" s="32"/>
      <c r="S1985" s="32"/>
      <c r="T1985" s="36"/>
      <c r="U1985" s="32"/>
      <c r="V1985" s="32">
        <v>0</v>
      </c>
      <c r="W1985" s="32"/>
      <c r="X1985" s="32"/>
      <c r="Y1985" s="32"/>
      <c r="Z1985" s="32"/>
      <c r="AA1985" s="32"/>
      <c r="AC1985" s="38"/>
      <c r="AD1985" s="40"/>
      <c r="AE1985" s="37">
        <v>6</v>
      </c>
      <c r="AF1985" s="37">
        <v>9</v>
      </c>
      <c r="AG1985" s="32"/>
      <c r="AH1985" s="32"/>
      <c r="AI1985" s="32"/>
      <c r="AJ1985" s="37">
        <f>I1985-H1985</f>
        <v>3</v>
      </c>
    </row>
    <row r="1986" spans="1:38" x14ac:dyDescent="0.35">
      <c r="A1986" s="32">
        <v>88</v>
      </c>
      <c r="B1986" s="32" t="s">
        <v>144</v>
      </c>
      <c r="C1986" s="38" t="s">
        <v>55</v>
      </c>
      <c r="D1986" s="32" t="s">
        <v>2511</v>
      </c>
      <c r="E1986" s="32" t="s">
        <v>2537</v>
      </c>
      <c r="F1986" s="32" t="str">
        <f t="shared" si="66"/>
        <v>Communication and Advocacy-Senior Manager</v>
      </c>
      <c r="G1986" s="32" t="s">
        <v>44</v>
      </c>
      <c r="H1986" s="36">
        <v>44725.092650462961</v>
      </c>
      <c r="I1986" s="36">
        <v>44728.092650462961</v>
      </c>
      <c r="J1986" s="36">
        <f>I1986+AE1986</f>
        <v>44731.092650462961</v>
      </c>
      <c r="K1986" s="36">
        <f>J1986+AF1986</f>
        <v>44754.092650462961</v>
      </c>
      <c r="L1986" s="38" t="s">
        <v>47</v>
      </c>
      <c r="M1986" s="39"/>
      <c r="N1986" s="32"/>
      <c r="O1986" s="32"/>
      <c r="P1986" s="36"/>
      <c r="Q1986" s="32"/>
      <c r="R1986" s="32"/>
      <c r="S1986" s="32"/>
      <c r="T1986" s="36"/>
      <c r="U1986" s="32"/>
      <c r="V1986" s="32">
        <v>0</v>
      </c>
      <c r="W1986" s="32"/>
      <c r="X1986" s="32"/>
      <c r="Y1986" s="32"/>
      <c r="Z1986" s="32"/>
      <c r="AA1986" s="32"/>
      <c r="AC1986" s="38"/>
      <c r="AD1986" s="40"/>
      <c r="AE1986" s="37">
        <v>3</v>
      </c>
      <c r="AF1986" s="37">
        <v>23</v>
      </c>
      <c r="AG1986" s="32"/>
      <c r="AH1986" s="32"/>
      <c r="AI1986" s="32"/>
      <c r="AJ1986" s="37">
        <f>I1986-H1986</f>
        <v>3</v>
      </c>
    </row>
    <row r="1987" spans="1:38" x14ac:dyDescent="0.35">
      <c r="A1987" s="32">
        <v>86</v>
      </c>
      <c r="B1987" s="32" t="s">
        <v>142</v>
      </c>
      <c r="C1987" s="38" t="s">
        <v>55</v>
      </c>
      <c r="D1987" s="32" t="s">
        <v>2511</v>
      </c>
      <c r="E1987" s="32" t="s">
        <v>2537</v>
      </c>
      <c r="F1987" s="32" t="str">
        <f t="shared" ref="F1987:F2050" si="68">_xlfn.CONCAT(C1987,"-",E1987)</f>
        <v>Communication and Advocacy-Senior Manager</v>
      </c>
      <c r="G1987" s="32" t="s">
        <v>44</v>
      </c>
      <c r="H1987" s="36">
        <v>44724.092650462961</v>
      </c>
      <c r="I1987" s="36">
        <v>44726.092650462961</v>
      </c>
      <c r="J1987" s="36">
        <f>I1987+AE1987</f>
        <v>44731.092650462961</v>
      </c>
      <c r="K1987" s="36">
        <f>J1987+AF1987</f>
        <v>44739.092650462961</v>
      </c>
      <c r="L1987" s="38" t="s">
        <v>46</v>
      </c>
      <c r="M1987" s="39">
        <v>44737.092650462961</v>
      </c>
      <c r="N1987" s="32" t="s">
        <v>20</v>
      </c>
      <c r="O1987" s="32"/>
      <c r="P1987" s="36">
        <v>44742.092650462961</v>
      </c>
      <c r="Q1987" s="32" t="s">
        <v>20</v>
      </c>
      <c r="R1987" s="36">
        <v>44739.092650462961</v>
      </c>
      <c r="S1987" s="36">
        <v>44741.092650462961</v>
      </c>
      <c r="T1987" s="36">
        <v>44741.092650462961</v>
      </c>
      <c r="U1987" s="36">
        <v>44751.092650462961</v>
      </c>
      <c r="V1987" s="41">
        <v>1</v>
      </c>
      <c r="W1987" s="36">
        <v>44752.092650462961</v>
      </c>
      <c r="X1987" s="36">
        <v>44753.092650462961</v>
      </c>
      <c r="Y1987" s="36">
        <v>44755.092650462961</v>
      </c>
      <c r="Z1987" s="32"/>
      <c r="AA1987" s="32"/>
      <c r="AB1987" s="5">
        <v>44776.092650462961</v>
      </c>
      <c r="AC1987" s="38">
        <f>ABS(M1987-J1987)</f>
        <v>6</v>
      </c>
      <c r="AD1987" s="37">
        <f>U1987-H1987</f>
        <v>27</v>
      </c>
      <c r="AE1987" s="37">
        <v>5</v>
      </c>
      <c r="AF1987" s="37">
        <v>8</v>
      </c>
      <c r="AG1987" s="32">
        <v>163</v>
      </c>
      <c r="AH1987" s="41">
        <f>W1987-U1987</f>
        <v>1</v>
      </c>
      <c r="AI1987" s="42">
        <f>U1987-M1987</f>
        <v>14</v>
      </c>
      <c r="AJ1987" s="37">
        <f>I1987-H1987</f>
        <v>2</v>
      </c>
      <c r="AK1987">
        <f>AB1987-U1987</f>
        <v>25</v>
      </c>
      <c r="AL1987" s="11">
        <f>Y1987-X1987</f>
        <v>2</v>
      </c>
    </row>
    <row r="1988" spans="1:38" x14ac:dyDescent="0.35">
      <c r="A1988" s="32">
        <v>43</v>
      </c>
      <c r="B1988" s="32" t="s">
        <v>99</v>
      </c>
      <c r="C1988" s="38" t="s">
        <v>55</v>
      </c>
      <c r="D1988" s="32" t="s">
        <v>2511</v>
      </c>
      <c r="E1988" s="32" t="s">
        <v>2537</v>
      </c>
      <c r="F1988" s="32" t="str">
        <f t="shared" si="68"/>
        <v>Communication and Advocacy-Senior Manager</v>
      </c>
      <c r="G1988" s="32" t="s">
        <v>44</v>
      </c>
      <c r="H1988" s="36">
        <v>44625.885358796295</v>
      </c>
      <c r="I1988" s="36">
        <v>44626.885358796295</v>
      </c>
      <c r="J1988" s="36">
        <f>I1988+AE1988</f>
        <v>44629.885358796295</v>
      </c>
      <c r="K1988" s="36">
        <f>J1988+AF1988</f>
        <v>44641.885358796295</v>
      </c>
      <c r="L1988" s="38" t="s">
        <v>47</v>
      </c>
      <c r="M1988" s="39"/>
      <c r="N1988" s="32"/>
      <c r="O1988" s="32"/>
      <c r="P1988" s="36"/>
      <c r="Q1988" s="32"/>
      <c r="R1988" s="32"/>
      <c r="S1988" s="32"/>
      <c r="T1988" s="36"/>
      <c r="U1988" s="32"/>
      <c r="V1988" s="32">
        <v>0</v>
      </c>
      <c r="W1988" s="32"/>
      <c r="X1988" s="32"/>
      <c r="Y1988" s="32"/>
      <c r="Z1988" s="32"/>
      <c r="AA1988" s="32"/>
      <c r="AC1988" s="38"/>
      <c r="AD1988" s="40"/>
      <c r="AE1988" s="37">
        <v>3</v>
      </c>
      <c r="AF1988" s="37">
        <v>12</v>
      </c>
      <c r="AG1988" s="32"/>
      <c r="AH1988" s="32"/>
      <c r="AI1988" s="32"/>
      <c r="AJ1988" s="37">
        <f>I1988-H1988</f>
        <v>1</v>
      </c>
    </row>
    <row r="1989" spans="1:38" x14ac:dyDescent="0.35">
      <c r="A1989" s="32">
        <v>41</v>
      </c>
      <c r="B1989" s="32" t="s">
        <v>97</v>
      </c>
      <c r="C1989" s="38" t="s">
        <v>55</v>
      </c>
      <c r="D1989" s="32" t="s">
        <v>2511</v>
      </c>
      <c r="E1989" s="32" t="s">
        <v>2537</v>
      </c>
      <c r="F1989" s="32" t="str">
        <f t="shared" si="68"/>
        <v>Communication and Advocacy-Senior Manager</v>
      </c>
      <c r="G1989" s="32" t="s">
        <v>44</v>
      </c>
      <c r="H1989" s="36">
        <v>44624.885358796295</v>
      </c>
      <c r="I1989" s="36">
        <v>44625.885358796295</v>
      </c>
      <c r="J1989" s="36">
        <f>I1989+AE1989</f>
        <v>44629.885358796295</v>
      </c>
      <c r="K1989" s="36">
        <f>J1989+AF1989</f>
        <v>44652.885358796295</v>
      </c>
      <c r="L1989" s="38" t="s">
        <v>46</v>
      </c>
      <c r="M1989" s="39">
        <v>44641.885358796295</v>
      </c>
      <c r="N1989" s="32" t="s">
        <v>48</v>
      </c>
      <c r="O1989" s="32" t="s">
        <v>27</v>
      </c>
      <c r="P1989" s="36"/>
      <c r="Q1989" s="32"/>
      <c r="R1989" s="32"/>
      <c r="S1989" s="32"/>
      <c r="T1989" s="36"/>
      <c r="U1989" s="32"/>
      <c r="V1989" s="32">
        <v>0</v>
      </c>
      <c r="W1989" s="32"/>
      <c r="X1989" s="32"/>
      <c r="Y1989" s="32"/>
      <c r="Z1989" s="32"/>
      <c r="AA1989" s="32" t="s">
        <v>30</v>
      </c>
      <c r="AC1989" s="38">
        <f>ABS(M1989-J1989)</f>
        <v>12</v>
      </c>
      <c r="AD1989" s="40"/>
      <c r="AE1989" s="37">
        <v>4</v>
      </c>
      <c r="AF1989" s="37">
        <v>23</v>
      </c>
      <c r="AG1989" s="32"/>
      <c r="AH1989" s="32"/>
      <c r="AI1989" s="32"/>
      <c r="AJ1989" s="37">
        <f>I1989-H1989</f>
        <v>1</v>
      </c>
    </row>
    <row r="1990" spans="1:38" x14ac:dyDescent="0.35">
      <c r="A1990" s="32">
        <v>2724</v>
      </c>
      <c r="B1990" s="32" t="s">
        <v>1226</v>
      </c>
      <c r="C1990" s="38" t="s">
        <v>55</v>
      </c>
      <c r="D1990" s="32" t="s">
        <v>2499</v>
      </c>
      <c r="E1990" s="32" t="s">
        <v>2520</v>
      </c>
      <c r="F1990" s="32" t="str">
        <f t="shared" si="68"/>
        <v>Communication and Advocacy-Extension Officer</v>
      </c>
      <c r="G1990" s="32" t="s">
        <v>42</v>
      </c>
      <c r="H1990" s="36">
        <v>45065.24894675926</v>
      </c>
      <c r="I1990" s="36">
        <v>45066.24894675926</v>
      </c>
      <c r="J1990" s="36">
        <f>I1990+AE1990</f>
        <v>45071.24894675926</v>
      </c>
      <c r="K1990" s="36">
        <f>J1990+AF1990</f>
        <v>45094.24894675926</v>
      </c>
      <c r="L1990" s="38" t="s">
        <v>47</v>
      </c>
      <c r="M1990" s="39"/>
      <c r="N1990" s="32"/>
      <c r="O1990" s="32"/>
      <c r="P1990" s="36"/>
      <c r="Q1990" s="32"/>
      <c r="R1990" s="32"/>
      <c r="S1990" s="32"/>
      <c r="T1990" s="36"/>
      <c r="U1990" s="32"/>
      <c r="V1990" s="32">
        <v>0</v>
      </c>
      <c r="W1990" s="32"/>
      <c r="X1990" s="32"/>
      <c r="Y1990" s="32"/>
      <c r="Z1990" s="32"/>
      <c r="AA1990" s="32"/>
      <c r="AC1990" s="38"/>
      <c r="AD1990" s="40"/>
      <c r="AE1990" s="37">
        <v>5</v>
      </c>
      <c r="AF1990" s="37">
        <v>23</v>
      </c>
      <c r="AG1990" s="32"/>
      <c r="AH1990" s="32"/>
      <c r="AI1990" s="32"/>
      <c r="AJ1990" s="37">
        <f>I1990-H1990</f>
        <v>1</v>
      </c>
    </row>
    <row r="1991" spans="1:38" x14ac:dyDescent="0.35">
      <c r="A1991" s="32">
        <v>2648</v>
      </c>
      <c r="B1991" s="32" t="s">
        <v>1274</v>
      </c>
      <c r="C1991" s="38" t="s">
        <v>55</v>
      </c>
      <c r="D1991" s="32" t="s">
        <v>2499</v>
      </c>
      <c r="E1991" s="32" t="s">
        <v>2520</v>
      </c>
      <c r="F1991" s="32" t="str">
        <f t="shared" si="68"/>
        <v>Communication and Advocacy-Extension Officer</v>
      </c>
      <c r="G1991" s="32" t="s">
        <v>42</v>
      </c>
      <c r="H1991" s="36">
        <v>44589.587569444448</v>
      </c>
      <c r="I1991" s="36">
        <v>44590.587569444448</v>
      </c>
      <c r="J1991" s="36">
        <f>I1991+AE1991</f>
        <v>44593.587569444448</v>
      </c>
      <c r="K1991" s="36">
        <f>J1991+AF1991</f>
        <v>44620.587569444448</v>
      </c>
      <c r="L1991" s="38" t="s">
        <v>46</v>
      </c>
      <c r="M1991" s="39">
        <v>44605.587569444448</v>
      </c>
      <c r="N1991" s="32" t="s">
        <v>20</v>
      </c>
      <c r="O1991" s="32"/>
      <c r="P1991" s="36">
        <v>44610.587569444448</v>
      </c>
      <c r="Q1991" s="32" t="s">
        <v>20</v>
      </c>
      <c r="R1991" s="36">
        <v>44607.587569444448</v>
      </c>
      <c r="S1991" s="36">
        <v>44609.587569444448</v>
      </c>
      <c r="T1991" s="36">
        <v>44606.587569444448</v>
      </c>
      <c r="U1991" s="36">
        <v>44616.587569444448</v>
      </c>
      <c r="V1991" s="41">
        <v>1</v>
      </c>
      <c r="W1991" s="36">
        <v>44619.587569444448</v>
      </c>
      <c r="X1991" s="36">
        <v>44620.587569444448</v>
      </c>
      <c r="Y1991" s="36">
        <v>44622.587569444448</v>
      </c>
      <c r="Z1991" s="32"/>
      <c r="AA1991" s="32"/>
      <c r="AB1991" s="5">
        <v>44640.587569444448</v>
      </c>
      <c r="AC1991" s="38">
        <f>ABS(M1991-J1991)</f>
        <v>12</v>
      </c>
      <c r="AD1991" s="37">
        <f>U1991-H1991</f>
        <v>27</v>
      </c>
      <c r="AE1991" s="37">
        <v>3</v>
      </c>
      <c r="AF1991" s="37">
        <v>27</v>
      </c>
      <c r="AG1991" s="32">
        <v>120</v>
      </c>
      <c r="AH1991" s="41">
        <f>W1991-U1991</f>
        <v>3</v>
      </c>
      <c r="AI1991" s="42">
        <f>U1991-M1991</f>
        <v>11</v>
      </c>
      <c r="AJ1991" s="37">
        <f>I1991-H1991</f>
        <v>1</v>
      </c>
      <c r="AK1991">
        <f>AB1991-U1991</f>
        <v>24</v>
      </c>
      <c r="AL1991" s="11">
        <f>Y1991-X1991</f>
        <v>2</v>
      </c>
    </row>
    <row r="1992" spans="1:38" x14ac:dyDescent="0.35">
      <c r="A1992" s="32">
        <v>2371</v>
      </c>
      <c r="B1992" s="32" t="s">
        <v>1229</v>
      </c>
      <c r="C1992" s="38" t="s">
        <v>55</v>
      </c>
      <c r="D1992" s="32" t="s">
        <v>2499</v>
      </c>
      <c r="E1992" s="32" t="s">
        <v>2520</v>
      </c>
      <c r="F1992" s="32" t="str">
        <f t="shared" si="68"/>
        <v>Communication and Advocacy-Extension Officer</v>
      </c>
      <c r="G1992" s="32" t="s">
        <v>42</v>
      </c>
      <c r="H1992" s="36">
        <v>45029.917395833334</v>
      </c>
      <c r="I1992" s="36">
        <v>45031.917395833334</v>
      </c>
      <c r="J1992" s="36">
        <f>I1992+AE1992</f>
        <v>45036.917395833334</v>
      </c>
      <c r="K1992" s="36">
        <f>J1992+AF1992</f>
        <v>45062.917395833334</v>
      </c>
      <c r="L1992" s="38" t="s">
        <v>47</v>
      </c>
      <c r="M1992" s="39"/>
      <c r="N1992" s="32"/>
      <c r="O1992" s="32"/>
      <c r="P1992" s="36"/>
      <c r="Q1992" s="32"/>
      <c r="R1992" s="32"/>
      <c r="S1992" s="32"/>
      <c r="T1992" s="36"/>
      <c r="U1992" s="32"/>
      <c r="V1992" s="32">
        <v>0</v>
      </c>
      <c r="W1992" s="32"/>
      <c r="X1992" s="32"/>
      <c r="Y1992" s="32"/>
      <c r="Z1992" s="32"/>
      <c r="AA1992" s="32"/>
      <c r="AC1992" s="38"/>
      <c r="AD1992" s="40"/>
      <c r="AE1992" s="37">
        <v>5</v>
      </c>
      <c r="AF1992" s="37">
        <v>26</v>
      </c>
      <c r="AG1992" s="32"/>
      <c r="AH1992" s="32"/>
      <c r="AI1992" s="32"/>
      <c r="AJ1992" s="37">
        <f>I1992-H1992</f>
        <v>2</v>
      </c>
    </row>
    <row r="1993" spans="1:38" x14ac:dyDescent="0.35">
      <c r="A1993" s="32">
        <v>2331</v>
      </c>
      <c r="B1993" s="32" t="s">
        <v>1117</v>
      </c>
      <c r="C1993" s="38" t="s">
        <v>55</v>
      </c>
      <c r="D1993" s="32" t="s">
        <v>2499</v>
      </c>
      <c r="E1993" s="32" t="s">
        <v>2520</v>
      </c>
      <c r="F1993" s="32" t="str">
        <f t="shared" si="68"/>
        <v>Communication and Advocacy-Extension Officer</v>
      </c>
      <c r="G1993" s="32" t="s">
        <v>42</v>
      </c>
      <c r="H1993" s="36">
        <v>44692.386030092595</v>
      </c>
      <c r="I1993" s="36">
        <v>44694.386030092595</v>
      </c>
      <c r="J1993" s="36">
        <f>I1993+AE1993</f>
        <v>44700.386030092595</v>
      </c>
      <c r="K1993" s="36">
        <f>J1993+AF1993</f>
        <v>44720.386030092595</v>
      </c>
      <c r="L1993" s="38" t="s">
        <v>47</v>
      </c>
      <c r="M1993" s="39"/>
      <c r="N1993" s="32"/>
      <c r="O1993" s="32"/>
      <c r="P1993" s="36"/>
      <c r="Q1993" s="32"/>
      <c r="R1993" s="32"/>
      <c r="S1993" s="32"/>
      <c r="T1993" s="36"/>
      <c r="U1993" s="32"/>
      <c r="V1993" s="32">
        <v>0</v>
      </c>
      <c r="W1993" s="32"/>
      <c r="X1993" s="32"/>
      <c r="Y1993" s="32"/>
      <c r="Z1993" s="32"/>
      <c r="AA1993" s="32"/>
      <c r="AC1993" s="38"/>
      <c r="AD1993" s="40"/>
      <c r="AE1993" s="37">
        <v>6</v>
      </c>
      <c r="AF1993" s="37">
        <v>20</v>
      </c>
      <c r="AG1993" s="32"/>
      <c r="AH1993" s="32"/>
      <c r="AI1993" s="32"/>
      <c r="AJ1993" s="37">
        <f>I1993-H1993</f>
        <v>2</v>
      </c>
    </row>
    <row r="1994" spans="1:38" x14ac:dyDescent="0.35">
      <c r="A1994" s="32">
        <v>2141</v>
      </c>
      <c r="B1994" s="32" t="s">
        <v>1269</v>
      </c>
      <c r="C1994" s="38" t="s">
        <v>55</v>
      </c>
      <c r="D1994" s="32" t="s">
        <v>2499</v>
      </c>
      <c r="E1994" s="32" t="s">
        <v>2520</v>
      </c>
      <c r="F1994" s="32" t="str">
        <f t="shared" si="68"/>
        <v>Communication and Advocacy-Extension Officer</v>
      </c>
      <c r="G1994" s="32" t="s">
        <v>42</v>
      </c>
      <c r="H1994" s="36">
        <v>44749.830833333333</v>
      </c>
      <c r="I1994" s="36">
        <v>44752.830833333333</v>
      </c>
      <c r="J1994" s="36">
        <f>I1994+AE1994</f>
        <v>44754.830833333333</v>
      </c>
      <c r="K1994" s="36">
        <f>J1994+AF1994</f>
        <v>44779.830833333333</v>
      </c>
      <c r="L1994" s="38" t="s">
        <v>46</v>
      </c>
      <c r="M1994" s="39">
        <v>44760.830833333333</v>
      </c>
      <c r="N1994" s="32" t="s">
        <v>20</v>
      </c>
      <c r="O1994" s="32"/>
      <c r="P1994" s="36">
        <v>44765.830833333333</v>
      </c>
      <c r="Q1994" s="32" t="s">
        <v>20</v>
      </c>
      <c r="R1994" s="36">
        <v>44762.830833333333</v>
      </c>
      <c r="S1994" s="36">
        <v>44764.830833333333</v>
      </c>
      <c r="T1994" s="36">
        <v>44761.830833333333</v>
      </c>
      <c r="U1994" s="36">
        <v>44765.830833333333</v>
      </c>
      <c r="V1994" s="41">
        <v>1</v>
      </c>
      <c r="W1994" s="36">
        <v>44767.830833333333</v>
      </c>
      <c r="X1994" s="36">
        <v>44769.830833333333</v>
      </c>
      <c r="Y1994" s="36">
        <v>44771.830833333333</v>
      </c>
      <c r="Z1994" s="32"/>
      <c r="AA1994" s="32"/>
      <c r="AB1994" s="5">
        <v>44787.830833333333</v>
      </c>
      <c r="AC1994" s="38">
        <f>ABS(M1994-J1994)</f>
        <v>6</v>
      </c>
      <c r="AD1994" s="37">
        <f>U1994-H1994</f>
        <v>16</v>
      </c>
      <c r="AE1994" s="37">
        <v>2</v>
      </c>
      <c r="AF1994" s="37">
        <v>25</v>
      </c>
      <c r="AG1994" s="32">
        <v>141</v>
      </c>
      <c r="AH1994" s="41">
        <f>W1994-U1994</f>
        <v>2</v>
      </c>
      <c r="AI1994" s="42">
        <f>U1994-M1994</f>
        <v>5</v>
      </c>
      <c r="AJ1994" s="37">
        <f>I1994-H1994</f>
        <v>3</v>
      </c>
      <c r="AK1994">
        <f>AB1994-U1994</f>
        <v>22</v>
      </c>
      <c r="AL1994" s="11">
        <f t="shared" ref="AL1994:AL1995" si="69">Y1994-X1994</f>
        <v>2</v>
      </c>
    </row>
    <row r="1995" spans="1:38" x14ac:dyDescent="0.35">
      <c r="A1995" s="32">
        <v>2057</v>
      </c>
      <c r="B1995" s="32" t="s">
        <v>1357</v>
      </c>
      <c r="C1995" s="38" t="s">
        <v>55</v>
      </c>
      <c r="D1995" s="32" t="s">
        <v>2499</v>
      </c>
      <c r="E1995" s="32" t="s">
        <v>2520</v>
      </c>
      <c r="F1995" s="32" t="str">
        <f t="shared" si="68"/>
        <v>Communication and Advocacy-Extension Officer</v>
      </c>
      <c r="G1995" s="32" t="s">
        <v>42</v>
      </c>
      <c r="H1995" s="36">
        <v>44576.831099537034</v>
      </c>
      <c r="I1995" s="36">
        <v>44578.831099537034</v>
      </c>
      <c r="J1995" s="36">
        <f>I1995+AE1995</f>
        <v>44580.831099537034</v>
      </c>
      <c r="K1995" s="36">
        <f>J1995+AF1995</f>
        <v>44593.831099537034</v>
      </c>
      <c r="L1995" s="38" t="s">
        <v>46</v>
      </c>
      <c r="M1995" s="39">
        <v>44587.831099537034</v>
      </c>
      <c r="N1995" s="32" t="s">
        <v>20</v>
      </c>
      <c r="O1995" s="32"/>
      <c r="P1995" s="36">
        <v>44591.831099537034</v>
      </c>
      <c r="Q1995" s="32" t="s">
        <v>20</v>
      </c>
      <c r="R1995" s="36">
        <v>44589.831099537034</v>
      </c>
      <c r="S1995" s="36">
        <v>44592.831099537034</v>
      </c>
      <c r="T1995" s="36">
        <v>44589.831099537034</v>
      </c>
      <c r="U1995" s="36">
        <v>44594.831099537034</v>
      </c>
      <c r="V1995" s="41">
        <v>1</v>
      </c>
      <c r="W1995" s="36">
        <v>44596.831099537034</v>
      </c>
      <c r="X1995" s="36">
        <v>44598.831099537034</v>
      </c>
      <c r="Y1995" s="36">
        <v>44601.831099537034</v>
      </c>
      <c r="Z1995" s="32"/>
      <c r="AA1995" s="32"/>
      <c r="AB1995" s="5">
        <v>44613.831099537034</v>
      </c>
      <c r="AC1995" s="38">
        <f>ABS(M1995-J1995)</f>
        <v>7</v>
      </c>
      <c r="AD1995" s="37">
        <f>U1995-H1995</f>
        <v>18</v>
      </c>
      <c r="AE1995" s="37">
        <v>2</v>
      </c>
      <c r="AF1995" s="37">
        <v>13</v>
      </c>
      <c r="AG1995" s="32">
        <v>141</v>
      </c>
      <c r="AH1995" s="41">
        <f>W1995-U1995</f>
        <v>2</v>
      </c>
      <c r="AI1995" s="42">
        <f>U1995-M1995</f>
        <v>7</v>
      </c>
      <c r="AJ1995" s="37">
        <f>I1995-H1995</f>
        <v>2</v>
      </c>
      <c r="AK1995">
        <f>AB1995-U1995</f>
        <v>19</v>
      </c>
      <c r="AL1995" s="11">
        <f t="shared" si="69"/>
        <v>3</v>
      </c>
    </row>
    <row r="1996" spans="1:38" x14ac:dyDescent="0.35">
      <c r="A1996" s="32">
        <v>1955</v>
      </c>
      <c r="B1996" s="32" t="s">
        <v>1185</v>
      </c>
      <c r="C1996" s="38" t="s">
        <v>55</v>
      </c>
      <c r="D1996" s="32" t="s">
        <v>2499</v>
      </c>
      <c r="E1996" s="32" t="s">
        <v>2520</v>
      </c>
      <c r="F1996" s="32" t="str">
        <f t="shared" si="68"/>
        <v>Communication and Advocacy-Extension Officer</v>
      </c>
      <c r="G1996" s="32" t="s">
        <v>42</v>
      </c>
      <c r="H1996" s="36">
        <v>44820.042395833334</v>
      </c>
      <c r="I1996" s="36">
        <v>44822.042395833334</v>
      </c>
      <c r="J1996" s="36">
        <f>I1996+AE1996</f>
        <v>44825.042395833334</v>
      </c>
      <c r="K1996" s="36">
        <f>J1996+AF1996</f>
        <v>44852.042395833334</v>
      </c>
      <c r="L1996" s="38" t="s">
        <v>47</v>
      </c>
      <c r="M1996" s="39"/>
      <c r="N1996" s="32"/>
      <c r="O1996" s="32"/>
      <c r="P1996" s="36"/>
      <c r="Q1996" s="32"/>
      <c r="R1996" s="32"/>
      <c r="S1996" s="32"/>
      <c r="T1996" s="36"/>
      <c r="U1996" s="32"/>
      <c r="V1996" s="32">
        <v>0</v>
      </c>
      <c r="W1996" s="32"/>
      <c r="X1996" s="32"/>
      <c r="Y1996" s="32"/>
      <c r="Z1996" s="32"/>
      <c r="AA1996" s="32"/>
      <c r="AC1996" s="38"/>
      <c r="AD1996" s="40"/>
      <c r="AE1996" s="37">
        <v>3</v>
      </c>
      <c r="AF1996" s="37">
        <v>27</v>
      </c>
      <c r="AG1996" s="32"/>
      <c r="AH1996" s="32"/>
      <c r="AI1996" s="32"/>
      <c r="AJ1996" s="37">
        <f>I1996-H1996</f>
        <v>2</v>
      </c>
    </row>
    <row r="1997" spans="1:38" x14ac:dyDescent="0.35">
      <c r="A1997" s="32">
        <v>1920</v>
      </c>
      <c r="B1997" s="32" t="s">
        <v>1228</v>
      </c>
      <c r="C1997" s="38" t="s">
        <v>55</v>
      </c>
      <c r="D1997" s="32" t="s">
        <v>2499</v>
      </c>
      <c r="E1997" s="32" t="s">
        <v>2520</v>
      </c>
      <c r="F1997" s="32" t="str">
        <f t="shared" si="68"/>
        <v>Communication and Advocacy-Extension Officer</v>
      </c>
      <c r="G1997" s="32" t="s">
        <v>42</v>
      </c>
      <c r="H1997" s="36">
        <v>44682.892118055555</v>
      </c>
      <c r="I1997" s="36">
        <v>44686.892118055555</v>
      </c>
      <c r="J1997" s="36">
        <f>I1997+AE1997</f>
        <v>44689.892118055555</v>
      </c>
      <c r="K1997" s="36">
        <f>J1997+AF1997</f>
        <v>44696.892118055555</v>
      </c>
      <c r="L1997" s="38" t="s">
        <v>47</v>
      </c>
      <c r="M1997" s="39"/>
      <c r="N1997" s="32"/>
      <c r="O1997" s="32"/>
      <c r="P1997" s="36"/>
      <c r="Q1997" s="32"/>
      <c r="R1997" s="32"/>
      <c r="S1997" s="32"/>
      <c r="T1997" s="36"/>
      <c r="U1997" s="32"/>
      <c r="V1997" s="32">
        <v>0</v>
      </c>
      <c r="W1997" s="32"/>
      <c r="X1997" s="32"/>
      <c r="Y1997" s="32"/>
      <c r="Z1997" s="32"/>
      <c r="AA1997" s="32"/>
      <c r="AC1997" s="38"/>
      <c r="AD1997" s="40"/>
      <c r="AE1997" s="37">
        <v>3</v>
      </c>
      <c r="AF1997" s="37">
        <v>7</v>
      </c>
      <c r="AG1997" s="32"/>
      <c r="AH1997" s="32"/>
      <c r="AI1997" s="32"/>
      <c r="AJ1997" s="37">
        <f>I1997-H1997</f>
        <v>4</v>
      </c>
    </row>
    <row r="1998" spans="1:38" x14ac:dyDescent="0.35">
      <c r="A1998" s="32">
        <v>1750</v>
      </c>
      <c r="B1998" s="32" t="s">
        <v>1318</v>
      </c>
      <c r="C1998" s="38" t="s">
        <v>55</v>
      </c>
      <c r="D1998" s="32" t="s">
        <v>2499</v>
      </c>
      <c r="E1998" s="32" t="s">
        <v>2520</v>
      </c>
      <c r="F1998" s="32" t="str">
        <f t="shared" si="68"/>
        <v>Communication and Advocacy-Extension Officer</v>
      </c>
      <c r="G1998" s="32" t="s">
        <v>42</v>
      </c>
      <c r="H1998" s="36">
        <v>44947.798078703701</v>
      </c>
      <c r="I1998" s="36">
        <v>44949.798078703701</v>
      </c>
      <c r="J1998" s="36">
        <f>I1998+AE1998</f>
        <v>44953.798078703701</v>
      </c>
      <c r="K1998" s="36">
        <f>J1998+AF1998</f>
        <v>44977.798078703701</v>
      </c>
      <c r="L1998" s="38" t="s">
        <v>46</v>
      </c>
      <c r="M1998" s="39">
        <v>44964.798078703701</v>
      </c>
      <c r="N1998" s="32" t="s">
        <v>20</v>
      </c>
      <c r="O1998" s="32"/>
      <c r="P1998" s="36">
        <v>44967.798078703701</v>
      </c>
      <c r="Q1998" s="32" t="s">
        <v>20</v>
      </c>
      <c r="R1998" s="36">
        <v>44965.798078703701</v>
      </c>
      <c r="S1998" s="36">
        <v>44969.798078703701</v>
      </c>
      <c r="T1998" s="36">
        <v>44966.798078703701</v>
      </c>
      <c r="U1998" s="36">
        <v>44976.798078703701</v>
      </c>
      <c r="V1998" s="41">
        <v>1</v>
      </c>
      <c r="W1998" s="36">
        <v>44978.798078703701</v>
      </c>
      <c r="X1998" s="36">
        <v>44980.798078703701</v>
      </c>
      <c r="Y1998" s="36">
        <v>44981.798078703701</v>
      </c>
      <c r="Z1998" s="32"/>
      <c r="AA1998" s="32"/>
      <c r="AB1998" s="5">
        <v>45001.798078703701</v>
      </c>
      <c r="AC1998" s="38">
        <f>ABS(M1998-J1998)</f>
        <v>11</v>
      </c>
      <c r="AD1998" s="37">
        <f>U1998-H1998</f>
        <v>29</v>
      </c>
      <c r="AE1998" s="37">
        <v>4</v>
      </c>
      <c r="AF1998" s="37">
        <v>24</v>
      </c>
      <c r="AG1998" s="32">
        <v>158</v>
      </c>
      <c r="AH1998" s="41">
        <f>W1998-U1998</f>
        <v>2</v>
      </c>
      <c r="AI1998" s="42">
        <f>U1998-M1998</f>
        <v>12</v>
      </c>
      <c r="AJ1998" s="37">
        <f>I1998-H1998</f>
        <v>2</v>
      </c>
      <c r="AK1998">
        <f>AB1998-U1998</f>
        <v>25</v>
      </c>
      <c r="AL1998" s="11">
        <f>Y1998-X1998</f>
        <v>1</v>
      </c>
    </row>
    <row r="1999" spans="1:38" x14ac:dyDescent="0.35">
      <c r="A1999" s="32">
        <v>1749</v>
      </c>
      <c r="B1999" s="32" t="s">
        <v>1003</v>
      </c>
      <c r="C1999" s="38" t="s">
        <v>55</v>
      </c>
      <c r="D1999" s="32" t="s">
        <v>2499</v>
      </c>
      <c r="E1999" s="32" t="s">
        <v>2520</v>
      </c>
      <c r="F1999" s="32" t="str">
        <f t="shared" si="68"/>
        <v>Communication and Advocacy-Extension Officer</v>
      </c>
      <c r="G1999" s="32" t="s">
        <v>42</v>
      </c>
      <c r="H1999" s="36">
        <v>44950.798078703701</v>
      </c>
      <c r="I1999" s="36">
        <v>44952.798078703701</v>
      </c>
      <c r="J1999" s="36">
        <f>I1999+AE1999</f>
        <v>44953.798078703701</v>
      </c>
      <c r="K1999" s="36">
        <f>J1999+AF1999</f>
        <v>44971.798078703701</v>
      </c>
      <c r="L1999" s="38" t="s">
        <v>47</v>
      </c>
      <c r="M1999" s="39"/>
      <c r="N1999" s="32"/>
      <c r="O1999" s="32"/>
      <c r="P1999" s="36"/>
      <c r="Q1999" s="32"/>
      <c r="R1999" s="32"/>
      <c r="S1999" s="32"/>
      <c r="T1999" s="36"/>
      <c r="U1999" s="32"/>
      <c r="V1999" s="32">
        <v>0</v>
      </c>
      <c r="W1999" s="32"/>
      <c r="X1999" s="32"/>
      <c r="Y1999" s="32"/>
      <c r="Z1999" s="32"/>
      <c r="AA1999" s="32"/>
      <c r="AC1999" s="38"/>
      <c r="AD1999" s="40"/>
      <c r="AE1999" s="37">
        <v>1</v>
      </c>
      <c r="AF1999" s="37">
        <v>18</v>
      </c>
      <c r="AG1999" s="32"/>
      <c r="AH1999" s="32"/>
      <c r="AI1999" s="32"/>
      <c r="AJ1999" s="37">
        <f>I1999-H1999</f>
        <v>2</v>
      </c>
    </row>
    <row r="2000" spans="1:38" x14ac:dyDescent="0.35">
      <c r="A2000" s="32">
        <v>1742</v>
      </c>
      <c r="B2000" s="32" t="s">
        <v>1224</v>
      </c>
      <c r="C2000" s="38" t="s">
        <v>55</v>
      </c>
      <c r="D2000" s="32" t="s">
        <v>2499</v>
      </c>
      <c r="E2000" s="32" t="s">
        <v>2520</v>
      </c>
      <c r="F2000" s="32" t="str">
        <f t="shared" si="68"/>
        <v>Communication and Advocacy-Extension Officer</v>
      </c>
      <c r="G2000" s="32" t="s">
        <v>42</v>
      </c>
      <c r="H2000" s="36">
        <v>44948.798078703701</v>
      </c>
      <c r="I2000" s="36">
        <v>44949.798078703701</v>
      </c>
      <c r="J2000" s="36">
        <f>I2000+AE2000</f>
        <v>44953.798078703701</v>
      </c>
      <c r="K2000" s="36">
        <f>J2000+AF2000</f>
        <v>44979.798078703701</v>
      </c>
      <c r="L2000" s="38" t="s">
        <v>47</v>
      </c>
      <c r="M2000" s="39"/>
      <c r="N2000" s="32"/>
      <c r="O2000" s="32"/>
      <c r="P2000" s="36"/>
      <c r="Q2000" s="32"/>
      <c r="R2000" s="32"/>
      <c r="S2000" s="32"/>
      <c r="T2000" s="36"/>
      <c r="U2000" s="32"/>
      <c r="V2000" s="32">
        <v>0</v>
      </c>
      <c r="W2000" s="32"/>
      <c r="X2000" s="32"/>
      <c r="Y2000" s="32"/>
      <c r="Z2000" s="32"/>
      <c r="AA2000" s="32"/>
      <c r="AC2000" s="38"/>
      <c r="AD2000" s="40"/>
      <c r="AE2000" s="37">
        <v>4</v>
      </c>
      <c r="AF2000" s="37">
        <v>26</v>
      </c>
      <c r="AG2000" s="32"/>
      <c r="AH2000" s="32"/>
      <c r="AI2000" s="32"/>
      <c r="AJ2000" s="37">
        <f>I2000-H2000</f>
        <v>1</v>
      </c>
    </row>
    <row r="2001" spans="1:38" x14ac:dyDescent="0.35">
      <c r="A2001" s="32">
        <v>1650</v>
      </c>
      <c r="B2001" s="32" t="s">
        <v>1325</v>
      </c>
      <c r="C2001" s="38" t="s">
        <v>55</v>
      </c>
      <c r="D2001" s="32" t="s">
        <v>2499</v>
      </c>
      <c r="E2001" s="32" t="s">
        <v>2520</v>
      </c>
      <c r="F2001" s="32" t="str">
        <f t="shared" si="68"/>
        <v>Communication and Advocacy-Extension Officer</v>
      </c>
      <c r="G2001" s="32" t="s">
        <v>42</v>
      </c>
      <c r="H2001" s="36">
        <v>44915.661261574074</v>
      </c>
      <c r="I2001" s="36">
        <v>44918.661261574074</v>
      </c>
      <c r="J2001" s="36">
        <f>I2001+AE2001</f>
        <v>44920.661261574074</v>
      </c>
      <c r="K2001" s="36">
        <f>J2001+AF2001</f>
        <v>44949.661261574074</v>
      </c>
      <c r="L2001" s="38" t="s">
        <v>46</v>
      </c>
      <c r="M2001" s="39">
        <v>44930.661261574074</v>
      </c>
      <c r="N2001" s="32" t="s">
        <v>20</v>
      </c>
      <c r="O2001" s="32"/>
      <c r="P2001" s="36">
        <v>44935.661261574074</v>
      </c>
      <c r="Q2001" s="32" t="s">
        <v>20</v>
      </c>
      <c r="R2001" s="36">
        <v>44932.661261574074</v>
      </c>
      <c r="S2001" s="36">
        <v>44935.661261574074</v>
      </c>
      <c r="T2001" s="36">
        <v>44932.661261574074</v>
      </c>
      <c r="U2001" s="36">
        <v>44940.661261574074</v>
      </c>
      <c r="V2001" s="41">
        <v>1</v>
      </c>
      <c r="W2001" s="36">
        <v>44943.661261574074</v>
      </c>
      <c r="X2001" s="36">
        <v>44945.661261574074</v>
      </c>
      <c r="Y2001" s="36">
        <v>44946.661261574074</v>
      </c>
      <c r="Z2001" s="32"/>
      <c r="AA2001" s="32"/>
      <c r="AB2001" s="5">
        <v>44962.661261574074</v>
      </c>
      <c r="AC2001" s="38">
        <f>ABS(M2001-J2001)</f>
        <v>10</v>
      </c>
      <c r="AD2001" s="37">
        <f>U2001-H2001</f>
        <v>25</v>
      </c>
      <c r="AE2001" s="37">
        <v>2</v>
      </c>
      <c r="AF2001" s="37">
        <v>29</v>
      </c>
      <c r="AG2001" s="32">
        <v>124</v>
      </c>
      <c r="AH2001" s="41">
        <f>W2001-U2001</f>
        <v>3</v>
      </c>
      <c r="AI2001" s="42">
        <f>U2001-M2001</f>
        <v>10</v>
      </c>
      <c r="AJ2001" s="37">
        <f>I2001-H2001</f>
        <v>3</v>
      </c>
      <c r="AK2001">
        <f>AB2001-U2001</f>
        <v>22</v>
      </c>
      <c r="AL2001" s="11">
        <f t="shared" ref="AL2001:AL2002" si="70">Y2001-X2001</f>
        <v>1</v>
      </c>
    </row>
    <row r="2002" spans="1:38" x14ac:dyDescent="0.35">
      <c r="A2002" s="32">
        <v>1533</v>
      </c>
      <c r="B2002" s="32" t="s">
        <v>1323</v>
      </c>
      <c r="C2002" s="38" t="s">
        <v>55</v>
      </c>
      <c r="D2002" s="32" t="s">
        <v>2499</v>
      </c>
      <c r="E2002" s="32" t="s">
        <v>2520</v>
      </c>
      <c r="F2002" s="32" t="str">
        <f t="shared" si="68"/>
        <v>Communication and Advocacy-Extension Officer</v>
      </c>
      <c r="G2002" s="32" t="s">
        <v>42</v>
      </c>
      <c r="H2002" s="36">
        <v>45055.546423611115</v>
      </c>
      <c r="I2002" s="36">
        <v>45059.546423611115</v>
      </c>
      <c r="J2002" s="36">
        <f>I2002+AE2002</f>
        <v>45060.546423611115</v>
      </c>
      <c r="K2002" s="36">
        <f>J2002+AF2002</f>
        <v>45074.546423611115</v>
      </c>
      <c r="L2002" s="38" t="s">
        <v>46</v>
      </c>
      <c r="M2002" s="39">
        <v>45076.546423611115</v>
      </c>
      <c r="N2002" s="32" t="s">
        <v>20</v>
      </c>
      <c r="O2002" s="32"/>
      <c r="P2002" s="36">
        <v>45083.546423611115</v>
      </c>
      <c r="Q2002" s="32" t="s">
        <v>20</v>
      </c>
      <c r="R2002" s="36">
        <v>45077.546423611115</v>
      </c>
      <c r="S2002" s="36">
        <v>45079.546423611115</v>
      </c>
      <c r="T2002" s="36">
        <v>45079.546423611115</v>
      </c>
      <c r="U2002" s="36">
        <v>45089.546423611115</v>
      </c>
      <c r="V2002" s="41">
        <v>1</v>
      </c>
      <c r="W2002" s="36">
        <v>45092.546423611115</v>
      </c>
      <c r="X2002" s="36">
        <v>45095.546423611115</v>
      </c>
      <c r="Y2002" s="36">
        <v>45098.546423611115</v>
      </c>
      <c r="Z2002" s="32"/>
      <c r="AA2002" s="32"/>
      <c r="AB2002" s="5">
        <v>45114.546423611115</v>
      </c>
      <c r="AC2002" s="38">
        <f>ABS(M2002-J2002)</f>
        <v>16</v>
      </c>
      <c r="AD2002" s="37">
        <f>U2002-H2002</f>
        <v>34</v>
      </c>
      <c r="AE2002" s="37">
        <v>1</v>
      </c>
      <c r="AF2002" s="37">
        <v>14</v>
      </c>
      <c r="AG2002" s="32">
        <v>179</v>
      </c>
      <c r="AH2002" s="41">
        <f>W2002-U2002</f>
        <v>3</v>
      </c>
      <c r="AI2002" s="42">
        <f>U2002-M2002</f>
        <v>13</v>
      </c>
      <c r="AJ2002" s="37">
        <f>I2002-H2002</f>
        <v>4</v>
      </c>
      <c r="AK2002">
        <f>AB2002-U2002</f>
        <v>25</v>
      </c>
      <c r="AL2002" s="11">
        <f t="shared" si="70"/>
        <v>3</v>
      </c>
    </row>
    <row r="2003" spans="1:38" x14ac:dyDescent="0.35">
      <c r="A2003" s="32">
        <v>1503</v>
      </c>
      <c r="B2003" s="32" t="s">
        <v>1119</v>
      </c>
      <c r="C2003" s="38" t="s">
        <v>55</v>
      </c>
      <c r="D2003" s="32" t="s">
        <v>2499</v>
      </c>
      <c r="E2003" s="32" t="s">
        <v>2520</v>
      </c>
      <c r="F2003" s="32" t="str">
        <f t="shared" si="68"/>
        <v>Communication and Advocacy-Extension Officer</v>
      </c>
      <c r="G2003" s="32" t="s">
        <v>42</v>
      </c>
      <c r="H2003" s="36">
        <v>44757.346215277779</v>
      </c>
      <c r="I2003" s="36">
        <v>44761.346215277779</v>
      </c>
      <c r="J2003" s="36">
        <f>I2003+AE2003</f>
        <v>44762.346215277779</v>
      </c>
      <c r="K2003" s="36">
        <f>J2003+AF2003</f>
        <v>44779.346215277779</v>
      </c>
      <c r="L2003" s="38" t="s">
        <v>47</v>
      </c>
      <c r="M2003" s="39"/>
      <c r="N2003" s="32"/>
      <c r="O2003" s="32"/>
      <c r="P2003" s="36"/>
      <c r="Q2003" s="32"/>
      <c r="R2003" s="32"/>
      <c r="S2003" s="32"/>
      <c r="T2003" s="36"/>
      <c r="U2003" s="32"/>
      <c r="V2003" s="32">
        <v>0</v>
      </c>
      <c r="W2003" s="32"/>
      <c r="X2003" s="32"/>
      <c r="Y2003" s="32"/>
      <c r="Z2003" s="32"/>
      <c r="AA2003" s="32"/>
      <c r="AC2003" s="38"/>
      <c r="AD2003" s="40"/>
      <c r="AE2003" s="37">
        <v>1</v>
      </c>
      <c r="AF2003" s="37">
        <v>17</v>
      </c>
      <c r="AG2003" s="32"/>
      <c r="AH2003" s="32"/>
      <c r="AI2003" s="32"/>
      <c r="AJ2003" s="37">
        <f>I2003-H2003</f>
        <v>4</v>
      </c>
    </row>
    <row r="2004" spans="1:38" x14ac:dyDescent="0.35">
      <c r="A2004" s="32">
        <v>1497</v>
      </c>
      <c r="B2004" s="32" t="s">
        <v>1317</v>
      </c>
      <c r="C2004" s="38" t="s">
        <v>55</v>
      </c>
      <c r="D2004" s="32" t="s">
        <v>2499</v>
      </c>
      <c r="E2004" s="32" t="s">
        <v>2520</v>
      </c>
      <c r="F2004" s="32" t="str">
        <f t="shared" si="68"/>
        <v>Communication and Advocacy-Extension Officer</v>
      </c>
      <c r="G2004" s="32" t="s">
        <v>42</v>
      </c>
      <c r="H2004" s="36">
        <v>44696.569456018522</v>
      </c>
      <c r="I2004" s="36">
        <v>44699.569456018522</v>
      </c>
      <c r="J2004" s="36">
        <f>I2004+AE2004</f>
        <v>44701.569456018522</v>
      </c>
      <c r="K2004" s="36">
        <f>J2004+AF2004</f>
        <v>44719.569456018522</v>
      </c>
      <c r="L2004" s="38" t="s">
        <v>46</v>
      </c>
      <c r="M2004" s="39">
        <v>44703.569456018522</v>
      </c>
      <c r="N2004" s="32" t="s">
        <v>20</v>
      </c>
      <c r="O2004" s="32"/>
      <c r="P2004" s="36">
        <v>44708.569456018522</v>
      </c>
      <c r="Q2004" s="32" t="s">
        <v>20</v>
      </c>
      <c r="R2004" s="36">
        <v>44705.569456018522</v>
      </c>
      <c r="S2004" s="36">
        <v>44709.569456018522</v>
      </c>
      <c r="T2004" s="36">
        <v>44707.569456018522</v>
      </c>
      <c r="U2004" s="36">
        <v>44711.569456018522</v>
      </c>
      <c r="V2004" s="41">
        <v>1</v>
      </c>
      <c r="W2004" s="36">
        <v>44713.569456018522</v>
      </c>
      <c r="X2004" s="36">
        <v>44714.569456018522</v>
      </c>
      <c r="Y2004" s="36">
        <v>44715.569456018522</v>
      </c>
      <c r="Z2004" s="32"/>
      <c r="AA2004" s="32"/>
      <c r="AB2004" s="5">
        <v>44737.569456018522</v>
      </c>
      <c r="AC2004" s="38">
        <f>ABS(M2004-J2004)</f>
        <v>2</v>
      </c>
      <c r="AD2004" s="37">
        <f>U2004-H2004</f>
        <v>15</v>
      </c>
      <c r="AE2004" s="37">
        <v>2</v>
      </c>
      <c r="AF2004" s="37">
        <v>18</v>
      </c>
      <c r="AG2004" s="32">
        <v>152</v>
      </c>
      <c r="AH2004" s="41">
        <f>W2004-U2004</f>
        <v>2</v>
      </c>
      <c r="AI2004" s="42">
        <f>U2004-M2004</f>
        <v>8</v>
      </c>
      <c r="AJ2004" s="37">
        <f>I2004-H2004</f>
        <v>3</v>
      </c>
      <c r="AK2004">
        <f>AB2004-U2004</f>
        <v>26</v>
      </c>
      <c r="AL2004" s="11">
        <f>Y2004-X2004</f>
        <v>1</v>
      </c>
    </row>
    <row r="2005" spans="1:38" x14ac:dyDescent="0.35">
      <c r="A2005" s="32">
        <v>1368</v>
      </c>
      <c r="B2005" s="32" t="s">
        <v>1176</v>
      </c>
      <c r="C2005" s="38" t="s">
        <v>55</v>
      </c>
      <c r="D2005" s="32" t="s">
        <v>2499</v>
      </c>
      <c r="E2005" s="32" t="s">
        <v>2520</v>
      </c>
      <c r="F2005" s="32" t="str">
        <f t="shared" si="68"/>
        <v>Communication and Advocacy-Extension Officer</v>
      </c>
      <c r="G2005" s="32" t="s">
        <v>42</v>
      </c>
      <c r="H2005" s="36">
        <v>44853.163807870369</v>
      </c>
      <c r="I2005" s="36">
        <v>44854.163807870369</v>
      </c>
      <c r="J2005" s="36">
        <f>I2005+AE2005</f>
        <v>44856.163807870369</v>
      </c>
      <c r="K2005" s="36">
        <f>J2005+AF2005</f>
        <v>44866.163807870369</v>
      </c>
      <c r="L2005" s="38" t="s">
        <v>47</v>
      </c>
      <c r="M2005" s="39"/>
      <c r="N2005" s="32"/>
      <c r="O2005" s="32"/>
      <c r="P2005" s="36"/>
      <c r="Q2005" s="32"/>
      <c r="R2005" s="32"/>
      <c r="S2005" s="32"/>
      <c r="T2005" s="36"/>
      <c r="U2005" s="32"/>
      <c r="V2005" s="32">
        <v>0</v>
      </c>
      <c r="W2005" s="32"/>
      <c r="X2005" s="32"/>
      <c r="Y2005" s="32"/>
      <c r="Z2005" s="32"/>
      <c r="AA2005" s="32"/>
      <c r="AC2005" s="38"/>
      <c r="AD2005" s="40"/>
      <c r="AE2005" s="37">
        <v>2</v>
      </c>
      <c r="AF2005" s="37">
        <v>10</v>
      </c>
      <c r="AG2005" s="32"/>
      <c r="AH2005" s="32"/>
      <c r="AI2005" s="32"/>
      <c r="AJ2005" s="37">
        <f>I2005-H2005</f>
        <v>1</v>
      </c>
    </row>
    <row r="2006" spans="1:38" x14ac:dyDescent="0.35">
      <c r="A2006" s="32">
        <v>1213</v>
      </c>
      <c r="B2006" s="32" t="s">
        <v>1175</v>
      </c>
      <c r="C2006" s="38" t="s">
        <v>55</v>
      </c>
      <c r="D2006" s="32" t="s">
        <v>2499</v>
      </c>
      <c r="E2006" s="32" t="s">
        <v>2520</v>
      </c>
      <c r="F2006" s="32" t="str">
        <f t="shared" si="68"/>
        <v>Communication and Advocacy-Extension Officer</v>
      </c>
      <c r="G2006" s="32" t="s">
        <v>42</v>
      </c>
      <c r="H2006" s="36">
        <v>45130.004317129627</v>
      </c>
      <c r="I2006" s="36">
        <v>45132.004317129627</v>
      </c>
      <c r="J2006" s="36">
        <f>I2006+AE2006</f>
        <v>45138.004317129627</v>
      </c>
      <c r="K2006" s="36">
        <f>J2006+AF2006</f>
        <v>45143.004317129627</v>
      </c>
      <c r="L2006" s="38" t="s">
        <v>47</v>
      </c>
      <c r="M2006" s="39"/>
      <c r="N2006" s="32"/>
      <c r="O2006" s="32"/>
      <c r="P2006" s="36"/>
      <c r="Q2006" s="32"/>
      <c r="R2006" s="32"/>
      <c r="S2006" s="32"/>
      <c r="T2006" s="36"/>
      <c r="U2006" s="32"/>
      <c r="V2006" s="32">
        <v>0</v>
      </c>
      <c r="W2006" s="32"/>
      <c r="X2006" s="32"/>
      <c r="Y2006" s="32"/>
      <c r="Z2006" s="32"/>
      <c r="AA2006" s="32"/>
      <c r="AC2006" s="38"/>
      <c r="AD2006" s="40"/>
      <c r="AE2006" s="37">
        <v>6</v>
      </c>
      <c r="AF2006" s="37">
        <v>5</v>
      </c>
      <c r="AG2006" s="32"/>
      <c r="AH2006" s="32"/>
      <c r="AI2006" s="32"/>
      <c r="AJ2006" s="37">
        <f>I2006-H2006</f>
        <v>2</v>
      </c>
    </row>
    <row r="2007" spans="1:38" x14ac:dyDescent="0.35">
      <c r="A2007" s="32">
        <v>1131</v>
      </c>
      <c r="B2007" s="32" t="s">
        <v>1184</v>
      </c>
      <c r="C2007" s="38" t="s">
        <v>55</v>
      </c>
      <c r="D2007" s="32" t="s">
        <v>2499</v>
      </c>
      <c r="E2007" s="32" t="s">
        <v>2520</v>
      </c>
      <c r="F2007" s="32" t="str">
        <f t="shared" si="68"/>
        <v>Communication and Advocacy-Extension Officer</v>
      </c>
      <c r="G2007" s="32" t="s">
        <v>42</v>
      </c>
      <c r="H2007" s="36">
        <v>44636.796018518522</v>
      </c>
      <c r="I2007" s="36">
        <v>44637.796018518522</v>
      </c>
      <c r="J2007" s="36">
        <f>I2007+AE2007</f>
        <v>44639.796018518522</v>
      </c>
      <c r="K2007" s="36">
        <f>J2007+AF2007</f>
        <v>44649.796018518522</v>
      </c>
      <c r="L2007" s="38" t="s">
        <v>47</v>
      </c>
      <c r="M2007" s="39"/>
      <c r="N2007" s="32"/>
      <c r="O2007" s="32"/>
      <c r="P2007" s="36"/>
      <c r="Q2007" s="32"/>
      <c r="R2007" s="32"/>
      <c r="S2007" s="32"/>
      <c r="T2007" s="36"/>
      <c r="U2007" s="32"/>
      <c r="V2007" s="32">
        <v>0</v>
      </c>
      <c r="W2007" s="32"/>
      <c r="X2007" s="32"/>
      <c r="Y2007" s="32"/>
      <c r="Z2007" s="32"/>
      <c r="AA2007" s="32"/>
      <c r="AC2007" s="38"/>
      <c r="AD2007" s="40"/>
      <c r="AE2007" s="37">
        <v>2</v>
      </c>
      <c r="AF2007" s="37">
        <v>10</v>
      </c>
      <c r="AG2007" s="32"/>
      <c r="AH2007" s="32"/>
      <c r="AI2007" s="32"/>
      <c r="AJ2007" s="37">
        <f>I2007-H2007</f>
        <v>1</v>
      </c>
    </row>
    <row r="2008" spans="1:38" x14ac:dyDescent="0.35">
      <c r="A2008" s="32">
        <v>1085</v>
      </c>
      <c r="B2008" s="32" t="s">
        <v>1057</v>
      </c>
      <c r="C2008" s="38" t="s">
        <v>55</v>
      </c>
      <c r="D2008" s="32" t="s">
        <v>2499</v>
      </c>
      <c r="E2008" s="32" t="s">
        <v>2520</v>
      </c>
      <c r="F2008" s="32" t="str">
        <f t="shared" si="68"/>
        <v>Communication and Advocacy-Extension Officer</v>
      </c>
      <c r="G2008" s="32" t="s">
        <v>42</v>
      </c>
      <c r="H2008" s="36">
        <v>44894.976215277777</v>
      </c>
      <c r="I2008" s="36">
        <v>44898.976215277777</v>
      </c>
      <c r="J2008" s="36">
        <f>I2008+AE2008</f>
        <v>44899.976215277777</v>
      </c>
      <c r="K2008" s="36">
        <f>J2008+AF2008</f>
        <v>44911.976215277777</v>
      </c>
      <c r="L2008" s="38" t="s">
        <v>47</v>
      </c>
      <c r="M2008" s="39"/>
      <c r="N2008" s="32"/>
      <c r="O2008" s="32"/>
      <c r="P2008" s="36"/>
      <c r="Q2008" s="32"/>
      <c r="R2008" s="32"/>
      <c r="S2008" s="32"/>
      <c r="T2008" s="36"/>
      <c r="U2008" s="32"/>
      <c r="V2008" s="32">
        <v>0</v>
      </c>
      <c r="W2008" s="32"/>
      <c r="X2008" s="32"/>
      <c r="Y2008" s="32"/>
      <c r="Z2008" s="32"/>
      <c r="AA2008" s="32"/>
      <c r="AC2008" s="38"/>
      <c r="AD2008" s="40"/>
      <c r="AE2008" s="37">
        <v>1</v>
      </c>
      <c r="AF2008" s="37">
        <v>12</v>
      </c>
      <c r="AG2008" s="32"/>
      <c r="AH2008" s="32"/>
      <c r="AI2008" s="32"/>
      <c r="AJ2008" s="37">
        <f>I2008-H2008</f>
        <v>4</v>
      </c>
    </row>
    <row r="2009" spans="1:38" x14ac:dyDescent="0.35">
      <c r="A2009" s="32">
        <v>1047</v>
      </c>
      <c r="B2009" s="32" t="s">
        <v>1231</v>
      </c>
      <c r="C2009" s="38" t="s">
        <v>55</v>
      </c>
      <c r="D2009" s="32" t="s">
        <v>2499</v>
      </c>
      <c r="E2009" s="32" t="s">
        <v>2520</v>
      </c>
      <c r="F2009" s="32" t="str">
        <f t="shared" si="68"/>
        <v>Communication and Advocacy-Extension Officer</v>
      </c>
      <c r="G2009" s="32" t="s">
        <v>42</v>
      </c>
      <c r="H2009" s="36">
        <v>44885.960578703707</v>
      </c>
      <c r="I2009" s="36">
        <v>44888.960578703707</v>
      </c>
      <c r="J2009" s="36">
        <f>I2009+AE2009</f>
        <v>44891.960578703707</v>
      </c>
      <c r="K2009" s="36">
        <f>J2009+AF2009</f>
        <v>44902.960578703707</v>
      </c>
      <c r="L2009" s="38" t="s">
        <v>47</v>
      </c>
      <c r="M2009" s="39"/>
      <c r="N2009" s="32"/>
      <c r="O2009" s="32"/>
      <c r="P2009" s="36"/>
      <c r="Q2009" s="32"/>
      <c r="R2009" s="32"/>
      <c r="S2009" s="32"/>
      <c r="T2009" s="36"/>
      <c r="U2009" s="32"/>
      <c r="V2009" s="32">
        <v>0</v>
      </c>
      <c r="W2009" s="32"/>
      <c r="X2009" s="32"/>
      <c r="Y2009" s="32"/>
      <c r="Z2009" s="32"/>
      <c r="AA2009" s="32"/>
      <c r="AC2009" s="38"/>
      <c r="AD2009" s="40"/>
      <c r="AE2009" s="37">
        <v>3</v>
      </c>
      <c r="AF2009" s="37">
        <v>11</v>
      </c>
      <c r="AG2009" s="32"/>
      <c r="AH2009" s="32"/>
      <c r="AI2009" s="32"/>
      <c r="AJ2009" s="37">
        <f>I2009-H2009</f>
        <v>3</v>
      </c>
    </row>
    <row r="2010" spans="1:38" x14ac:dyDescent="0.35">
      <c r="A2010" s="32">
        <v>1030</v>
      </c>
      <c r="B2010" s="32" t="s">
        <v>1315</v>
      </c>
      <c r="C2010" s="38" t="s">
        <v>55</v>
      </c>
      <c r="D2010" s="32" t="s">
        <v>2499</v>
      </c>
      <c r="E2010" s="32" t="s">
        <v>2520</v>
      </c>
      <c r="F2010" s="32" t="str">
        <f t="shared" si="68"/>
        <v>Communication and Advocacy-Extension Officer</v>
      </c>
      <c r="G2010" s="32" t="s">
        <v>42</v>
      </c>
      <c r="H2010" s="36">
        <v>44951.791134259256</v>
      </c>
      <c r="I2010" s="36">
        <v>44952.791134259256</v>
      </c>
      <c r="J2010" s="36">
        <f>I2010+AE2010</f>
        <v>44958.791134259256</v>
      </c>
      <c r="K2010" s="36">
        <f>J2010+AF2010</f>
        <v>44965.791134259256</v>
      </c>
      <c r="L2010" s="38" t="s">
        <v>46</v>
      </c>
      <c r="M2010" s="39">
        <v>44960.791134259256</v>
      </c>
      <c r="N2010" s="32" t="s">
        <v>20</v>
      </c>
      <c r="O2010" s="32"/>
      <c r="P2010" s="36">
        <v>44967.791134259256</v>
      </c>
      <c r="Q2010" s="32" t="s">
        <v>20</v>
      </c>
      <c r="R2010" s="36">
        <v>44961.791134259256</v>
      </c>
      <c r="S2010" s="36">
        <v>44962.791134259256</v>
      </c>
      <c r="T2010" s="36">
        <v>44964.791134259256</v>
      </c>
      <c r="U2010" s="36">
        <v>44968.791134259256</v>
      </c>
      <c r="V2010" s="41">
        <v>1</v>
      </c>
      <c r="W2010" s="36">
        <v>44971.791134259256</v>
      </c>
      <c r="X2010" s="36">
        <v>44972.791134259256</v>
      </c>
      <c r="Y2010" s="36">
        <v>44974.791134259256</v>
      </c>
      <c r="Z2010" s="32"/>
      <c r="AA2010" s="32"/>
      <c r="AB2010" s="5">
        <v>44993.791134259256</v>
      </c>
      <c r="AC2010" s="38">
        <f>ABS(M2010-J2010)</f>
        <v>2</v>
      </c>
      <c r="AD2010" s="37">
        <f>U2010-H2010</f>
        <v>17</v>
      </c>
      <c r="AE2010" s="37">
        <v>6</v>
      </c>
      <c r="AF2010" s="37">
        <v>7</v>
      </c>
      <c r="AG2010" s="32">
        <v>166</v>
      </c>
      <c r="AH2010" s="41">
        <f>W2010-U2010</f>
        <v>3</v>
      </c>
      <c r="AI2010" s="42">
        <f>U2010-M2010</f>
        <v>8</v>
      </c>
      <c r="AJ2010" s="37">
        <f>I2010-H2010</f>
        <v>1</v>
      </c>
      <c r="AK2010">
        <f>AB2010-U2010</f>
        <v>25</v>
      </c>
      <c r="AL2010" s="11">
        <f>Y2010-X2010</f>
        <v>2</v>
      </c>
    </row>
    <row r="2011" spans="1:38" x14ac:dyDescent="0.35">
      <c r="A2011" s="32">
        <v>938</v>
      </c>
      <c r="B2011" s="32" t="s">
        <v>938</v>
      </c>
      <c r="C2011" s="38" t="s">
        <v>55</v>
      </c>
      <c r="D2011" s="32" t="s">
        <v>2499</v>
      </c>
      <c r="E2011" s="32" t="s">
        <v>2520</v>
      </c>
      <c r="F2011" s="32" t="str">
        <f t="shared" si="68"/>
        <v>Communication and Advocacy-Extension Officer</v>
      </c>
      <c r="G2011" s="32" t="s">
        <v>42</v>
      </c>
      <c r="H2011" s="36">
        <v>45001.704907407409</v>
      </c>
      <c r="I2011" s="36">
        <v>45003.704907407409</v>
      </c>
      <c r="J2011" s="36">
        <f>I2011+AE2011</f>
        <v>45005.704907407409</v>
      </c>
      <c r="K2011" s="36">
        <f>J2011+AF2011</f>
        <v>45016.704907407409</v>
      </c>
      <c r="L2011" s="38" t="s">
        <v>46</v>
      </c>
      <c r="M2011" s="39">
        <v>45007.704907407409</v>
      </c>
      <c r="N2011" s="32" t="s">
        <v>48</v>
      </c>
      <c r="O2011" s="32" t="s">
        <v>24</v>
      </c>
      <c r="P2011" s="36"/>
      <c r="Q2011" s="32"/>
      <c r="R2011" s="32"/>
      <c r="S2011" s="32"/>
      <c r="T2011" s="36">
        <v>45010.704907407409</v>
      </c>
      <c r="U2011" s="32"/>
      <c r="V2011" s="32">
        <v>0</v>
      </c>
      <c r="W2011" s="32"/>
      <c r="X2011" s="32"/>
      <c r="Y2011" s="32"/>
      <c r="Z2011" s="32"/>
      <c r="AA2011" s="32" t="s">
        <v>31</v>
      </c>
      <c r="AC2011" s="38">
        <f>ABS(M2011-J2011)</f>
        <v>2</v>
      </c>
      <c r="AD2011" s="40"/>
      <c r="AE2011" s="37">
        <v>2</v>
      </c>
      <c r="AF2011" s="37">
        <v>11</v>
      </c>
      <c r="AG2011" s="32"/>
      <c r="AH2011" s="32"/>
      <c r="AI2011" s="32"/>
      <c r="AJ2011" s="37">
        <f>I2011-H2011</f>
        <v>2</v>
      </c>
    </row>
    <row r="2012" spans="1:38" x14ac:dyDescent="0.35">
      <c r="A2012" s="32">
        <v>931</v>
      </c>
      <c r="B2012" s="32" t="s">
        <v>932</v>
      </c>
      <c r="C2012" s="38" t="s">
        <v>55</v>
      </c>
      <c r="D2012" s="32" t="s">
        <v>2499</v>
      </c>
      <c r="E2012" s="32" t="s">
        <v>2520</v>
      </c>
      <c r="F2012" s="32" t="str">
        <f t="shared" si="68"/>
        <v>Communication and Advocacy-Extension Officer</v>
      </c>
      <c r="G2012" s="32" t="s">
        <v>42</v>
      </c>
      <c r="H2012" s="36">
        <v>44997.704907407409</v>
      </c>
      <c r="I2012" s="36">
        <v>45000.704907407409</v>
      </c>
      <c r="J2012" s="36">
        <f>I2012+AE2012</f>
        <v>45005.704907407409</v>
      </c>
      <c r="K2012" s="36">
        <f>J2012+AF2012</f>
        <v>45027.704907407409</v>
      </c>
      <c r="L2012" s="38" t="s">
        <v>46</v>
      </c>
      <c r="M2012" s="39">
        <v>45014.704907407409</v>
      </c>
      <c r="N2012" s="32" t="s">
        <v>21</v>
      </c>
      <c r="O2012" s="32"/>
      <c r="P2012" s="36">
        <v>45020.704907407409</v>
      </c>
      <c r="Q2012" s="32" t="s">
        <v>21</v>
      </c>
      <c r="R2012" s="32"/>
      <c r="S2012" s="32"/>
      <c r="T2012" s="36">
        <v>45016.704907407409</v>
      </c>
      <c r="U2012" s="32"/>
      <c r="V2012" s="32">
        <v>0</v>
      </c>
      <c r="W2012" s="32"/>
      <c r="X2012" s="32"/>
      <c r="Y2012" s="32"/>
      <c r="Z2012" s="32"/>
      <c r="AA2012" s="32"/>
      <c r="AC2012" s="38">
        <f>ABS(M2012-J2012)</f>
        <v>9</v>
      </c>
      <c r="AD2012" s="40"/>
      <c r="AE2012" s="37">
        <v>5</v>
      </c>
      <c r="AF2012" s="37">
        <v>22</v>
      </c>
      <c r="AG2012" s="32"/>
      <c r="AH2012" s="32"/>
      <c r="AI2012" s="32"/>
      <c r="AJ2012" s="37">
        <f>I2012-H2012</f>
        <v>3</v>
      </c>
    </row>
    <row r="2013" spans="1:38" x14ac:dyDescent="0.35">
      <c r="A2013" s="32">
        <v>849</v>
      </c>
      <c r="B2013" s="32" t="s">
        <v>862</v>
      </c>
      <c r="C2013" s="38" t="s">
        <v>55</v>
      </c>
      <c r="D2013" s="32" t="s">
        <v>2499</v>
      </c>
      <c r="E2013" s="32" t="s">
        <v>2520</v>
      </c>
      <c r="F2013" s="32" t="str">
        <f t="shared" si="68"/>
        <v>Communication and Advocacy-Extension Officer</v>
      </c>
      <c r="G2013" s="32" t="s">
        <v>42</v>
      </c>
      <c r="H2013" s="36">
        <v>44779.836053240739</v>
      </c>
      <c r="I2013" s="36">
        <v>44780.836053240739</v>
      </c>
      <c r="J2013" s="36">
        <f>I2013+AE2013</f>
        <v>44783.836053240739</v>
      </c>
      <c r="K2013" s="36">
        <f>J2013+AF2013</f>
        <v>44811.836053240739</v>
      </c>
      <c r="L2013" s="38" t="s">
        <v>46</v>
      </c>
      <c r="M2013" s="39">
        <v>44794.836053240739</v>
      </c>
      <c r="N2013" s="32" t="s">
        <v>48</v>
      </c>
      <c r="O2013" s="32" t="s">
        <v>26</v>
      </c>
      <c r="P2013" s="36"/>
      <c r="Q2013" s="32"/>
      <c r="R2013" s="32"/>
      <c r="S2013" s="32"/>
      <c r="T2013" s="36"/>
      <c r="U2013" s="32"/>
      <c r="V2013" s="32">
        <v>0</v>
      </c>
      <c r="W2013" s="32"/>
      <c r="X2013" s="32"/>
      <c r="Y2013" s="32"/>
      <c r="Z2013" s="32"/>
      <c r="AA2013" s="32" t="s">
        <v>30</v>
      </c>
      <c r="AC2013" s="38">
        <f>ABS(M2013-J2013)</f>
        <v>11</v>
      </c>
      <c r="AD2013" s="40"/>
      <c r="AE2013" s="37">
        <v>3</v>
      </c>
      <c r="AF2013" s="37">
        <v>28</v>
      </c>
      <c r="AG2013" s="32"/>
      <c r="AH2013" s="32"/>
      <c r="AI2013" s="32"/>
      <c r="AJ2013" s="37">
        <f>I2013-H2013</f>
        <v>1</v>
      </c>
    </row>
    <row r="2014" spans="1:38" x14ac:dyDescent="0.35">
      <c r="A2014" s="32">
        <v>843</v>
      </c>
      <c r="B2014" s="32" t="s">
        <v>858</v>
      </c>
      <c r="C2014" s="38" t="s">
        <v>55</v>
      </c>
      <c r="D2014" s="32" t="s">
        <v>2499</v>
      </c>
      <c r="E2014" s="32" t="s">
        <v>2520</v>
      </c>
      <c r="F2014" s="32" t="str">
        <f t="shared" si="68"/>
        <v>Communication and Advocacy-Extension Officer</v>
      </c>
      <c r="G2014" s="32" t="s">
        <v>42</v>
      </c>
      <c r="H2014" s="36">
        <v>44776.836053240739</v>
      </c>
      <c r="I2014" s="36">
        <v>44777.836053240739</v>
      </c>
      <c r="J2014" s="36">
        <f>I2014+AE2014</f>
        <v>44783.836053240739</v>
      </c>
      <c r="K2014" s="36">
        <f>J2014+AF2014</f>
        <v>44802.836053240739</v>
      </c>
      <c r="L2014" s="38" t="s">
        <v>46</v>
      </c>
      <c r="M2014" s="39">
        <v>44785.836053240739</v>
      </c>
      <c r="N2014" s="32" t="s">
        <v>48</v>
      </c>
      <c r="O2014" s="32" t="s">
        <v>26</v>
      </c>
      <c r="P2014" s="36"/>
      <c r="Q2014" s="32"/>
      <c r="R2014" s="32"/>
      <c r="S2014" s="32"/>
      <c r="T2014" s="36">
        <v>44788.836053240739</v>
      </c>
      <c r="U2014" s="32"/>
      <c r="V2014" s="32">
        <v>0</v>
      </c>
      <c r="W2014" s="32"/>
      <c r="X2014" s="32"/>
      <c r="Y2014" s="32"/>
      <c r="Z2014" s="32"/>
      <c r="AA2014" s="32" t="s">
        <v>31</v>
      </c>
      <c r="AC2014" s="38">
        <f>ABS(M2014-J2014)</f>
        <v>2</v>
      </c>
      <c r="AD2014" s="40"/>
      <c r="AE2014" s="37">
        <v>6</v>
      </c>
      <c r="AF2014" s="37">
        <v>19</v>
      </c>
      <c r="AG2014" s="32"/>
      <c r="AH2014" s="32"/>
      <c r="AI2014" s="32"/>
      <c r="AJ2014" s="37">
        <f>I2014-H2014</f>
        <v>1</v>
      </c>
    </row>
    <row r="2015" spans="1:38" x14ac:dyDescent="0.35">
      <c r="A2015" s="32">
        <v>820</v>
      </c>
      <c r="B2015" s="32" t="s">
        <v>837</v>
      </c>
      <c r="C2015" s="38" t="s">
        <v>55</v>
      </c>
      <c r="D2015" s="32" t="s">
        <v>2499</v>
      </c>
      <c r="E2015" s="32" t="s">
        <v>2520</v>
      </c>
      <c r="F2015" s="32" t="str">
        <f t="shared" si="68"/>
        <v>Communication and Advocacy-Extension Officer</v>
      </c>
      <c r="G2015" s="32" t="s">
        <v>42</v>
      </c>
      <c r="H2015" s="36">
        <v>44672.895150462966</v>
      </c>
      <c r="I2015" s="36">
        <v>44675.895150462966</v>
      </c>
      <c r="J2015" s="36">
        <f>I2015+AE2015</f>
        <v>44676.895150462966</v>
      </c>
      <c r="K2015" s="36">
        <f>J2015+AF2015</f>
        <v>44688.895150462966</v>
      </c>
      <c r="L2015" s="38" t="s">
        <v>46</v>
      </c>
      <c r="M2015" s="39">
        <v>44689.895150462966</v>
      </c>
      <c r="N2015" s="32" t="s">
        <v>48</v>
      </c>
      <c r="O2015" s="32" t="s">
        <v>28</v>
      </c>
      <c r="P2015" s="36"/>
      <c r="Q2015" s="32"/>
      <c r="R2015" s="32"/>
      <c r="S2015" s="32"/>
      <c r="T2015" s="36"/>
      <c r="U2015" s="32"/>
      <c r="V2015" s="32">
        <v>0</v>
      </c>
      <c r="W2015" s="32"/>
      <c r="X2015" s="32"/>
      <c r="Y2015" s="32"/>
      <c r="Z2015" s="32"/>
      <c r="AA2015" s="32" t="s">
        <v>31</v>
      </c>
      <c r="AC2015" s="38">
        <f>ABS(M2015-J2015)</f>
        <v>13</v>
      </c>
      <c r="AD2015" s="40"/>
      <c r="AE2015" s="37">
        <v>1</v>
      </c>
      <c r="AF2015" s="37">
        <v>12</v>
      </c>
      <c r="AG2015" s="32"/>
      <c r="AH2015" s="32"/>
      <c r="AI2015" s="32"/>
      <c r="AJ2015" s="37">
        <f>I2015-H2015</f>
        <v>3</v>
      </c>
    </row>
    <row r="2016" spans="1:38" x14ac:dyDescent="0.35">
      <c r="A2016" s="32">
        <v>816</v>
      </c>
      <c r="B2016" s="32" t="s">
        <v>833</v>
      </c>
      <c r="C2016" s="38" t="s">
        <v>55</v>
      </c>
      <c r="D2016" s="32" t="s">
        <v>2499</v>
      </c>
      <c r="E2016" s="32" t="s">
        <v>2520</v>
      </c>
      <c r="F2016" s="32" t="str">
        <f t="shared" si="68"/>
        <v>Communication and Advocacy-Extension Officer</v>
      </c>
      <c r="G2016" s="32" t="s">
        <v>42</v>
      </c>
      <c r="H2016" s="36">
        <v>44666.895150462966</v>
      </c>
      <c r="I2016" s="36">
        <v>44670.895150462966</v>
      </c>
      <c r="J2016" s="36">
        <f>I2016+AE2016</f>
        <v>44676.895150462966</v>
      </c>
      <c r="K2016" s="36">
        <f>J2016+AF2016</f>
        <v>44694.895150462966</v>
      </c>
      <c r="L2016" s="38" t="s">
        <v>46</v>
      </c>
      <c r="M2016" s="39">
        <v>44684.895150462966</v>
      </c>
      <c r="N2016" s="32" t="s">
        <v>48</v>
      </c>
      <c r="O2016" s="32" t="s">
        <v>24</v>
      </c>
      <c r="P2016" s="36"/>
      <c r="Q2016" s="32"/>
      <c r="R2016" s="32"/>
      <c r="S2016" s="32"/>
      <c r="T2016" s="36">
        <v>44685.895150462966</v>
      </c>
      <c r="U2016" s="32"/>
      <c r="V2016" s="32">
        <v>0</v>
      </c>
      <c r="W2016" s="32"/>
      <c r="X2016" s="32"/>
      <c r="Y2016" s="32"/>
      <c r="Z2016" s="32"/>
      <c r="AA2016" s="32" t="s">
        <v>30</v>
      </c>
      <c r="AC2016" s="38">
        <f>ABS(M2016-J2016)</f>
        <v>8</v>
      </c>
      <c r="AD2016" s="40"/>
      <c r="AE2016" s="37">
        <v>6</v>
      </c>
      <c r="AF2016" s="37">
        <v>18</v>
      </c>
      <c r="AG2016" s="32"/>
      <c r="AH2016" s="32"/>
      <c r="AI2016" s="32"/>
      <c r="AJ2016" s="37">
        <f>I2016-H2016</f>
        <v>4</v>
      </c>
    </row>
    <row r="2017" spans="1:38" x14ac:dyDescent="0.35">
      <c r="A2017" s="32">
        <v>787</v>
      </c>
      <c r="B2017" s="32" t="s">
        <v>807</v>
      </c>
      <c r="C2017" s="38" t="s">
        <v>55</v>
      </c>
      <c r="D2017" s="32" t="s">
        <v>2499</v>
      </c>
      <c r="E2017" s="32" t="s">
        <v>2520</v>
      </c>
      <c r="F2017" s="32" t="str">
        <f t="shared" si="68"/>
        <v>Communication and Advocacy-Extension Officer</v>
      </c>
      <c r="G2017" s="32" t="s">
        <v>42</v>
      </c>
      <c r="H2017" s="36">
        <v>44931.996932870374</v>
      </c>
      <c r="I2017" s="36">
        <v>44935.996932870374</v>
      </c>
      <c r="J2017" s="36">
        <f>I2017+AE2017</f>
        <v>44941.996932870374</v>
      </c>
      <c r="K2017" s="36">
        <f>J2017+AF2017</f>
        <v>44954.996932870374</v>
      </c>
      <c r="L2017" s="38" t="s">
        <v>46</v>
      </c>
      <c r="M2017" s="39">
        <v>44956.996932870374</v>
      </c>
      <c r="N2017" s="32" t="s">
        <v>48</v>
      </c>
      <c r="O2017" s="32" t="s">
        <v>25</v>
      </c>
      <c r="P2017" s="36"/>
      <c r="Q2017" s="32"/>
      <c r="R2017" s="32"/>
      <c r="S2017" s="32"/>
      <c r="T2017" s="36">
        <v>44957.996932870374</v>
      </c>
      <c r="U2017" s="32"/>
      <c r="V2017" s="32">
        <v>0</v>
      </c>
      <c r="W2017" s="32"/>
      <c r="X2017" s="32"/>
      <c r="Y2017" s="32"/>
      <c r="Z2017" s="32"/>
      <c r="AA2017" s="32" t="s">
        <v>30</v>
      </c>
      <c r="AC2017" s="38">
        <f>ABS(M2017-J2017)</f>
        <v>15</v>
      </c>
      <c r="AD2017" s="40"/>
      <c r="AE2017" s="37">
        <v>6</v>
      </c>
      <c r="AF2017" s="37">
        <v>13</v>
      </c>
      <c r="AG2017" s="32"/>
      <c r="AH2017" s="32"/>
      <c r="AI2017" s="32"/>
      <c r="AJ2017" s="37">
        <f>I2017-H2017</f>
        <v>4</v>
      </c>
    </row>
    <row r="2018" spans="1:38" x14ac:dyDescent="0.35">
      <c r="A2018" s="32">
        <v>739</v>
      </c>
      <c r="B2018" s="32" t="s">
        <v>765</v>
      </c>
      <c r="C2018" s="38" t="s">
        <v>55</v>
      </c>
      <c r="D2018" s="32" t="s">
        <v>2499</v>
      </c>
      <c r="E2018" s="32" t="s">
        <v>2520</v>
      </c>
      <c r="F2018" s="32" t="str">
        <f t="shared" si="68"/>
        <v>Communication and Advocacy-Extension Officer</v>
      </c>
      <c r="G2018" s="32" t="s">
        <v>42</v>
      </c>
      <c r="H2018" s="36">
        <v>45043.644548611112</v>
      </c>
      <c r="I2018" s="36">
        <v>45044.644548611112</v>
      </c>
      <c r="J2018" s="36">
        <f>I2018+AE2018</f>
        <v>45047.644548611112</v>
      </c>
      <c r="K2018" s="36">
        <f>J2018+AF2018</f>
        <v>45071.644548611112</v>
      </c>
      <c r="L2018" s="38" t="s">
        <v>46</v>
      </c>
      <c r="M2018" s="39">
        <v>45057.644548611112</v>
      </c>
      <c r="N2018" s="32" t="s">
        <v>48</v>
      </c>
      <c r="O2018" s="32" t="s">
        <v>26</v>
      </c>
      <c r="P2018" s="36"/>
      <c r="Q2018" s="32"/>
      <c r="R2018" s="32"/>
      <c r="S2018" s="32"/>
      <c r="T2018" s="36">
        <v>45060.644548611112</v>
      </c>
      <c r="U2018" s="32"/>
      <c r="V2018" s="32">
        <v>0</v>
      </c>
      <c r="W2018" s="32"/>
      <c r="X2018" s="32"/>
      <c r="Y2018" s="32"/>
      <c r="Z2018" s="32"/>
      <c r="AA2018" s="32" t="s">
        <v>30</v>
      </c>
      <c r="AC2018" s="38">
        <f>ABS(M2018-J2018)</f>
        <v>10</v>
      </c>
      <c r="AD2018" s="40"/>
      <c r="AE2018" s="37">
        <v>3</v>
      </c>
      <c r="AF2018" s="37">
        <v>24</v>
      </c>
      <c r="AG2018" s="32"/>
      <c r="AH2018" s="32"/>
      <c r="AI2018" s="32"/>
      <c r="AJ2018" s="37">
        <f>I2018-H2018</f>
        <v>1</v>
      </c>
    </row>
    <row r="2019" spans="1:38" x14ac:dyDescent="0.35">
      <c r="A2019" s="32">
        <v>734</v>
      </c>
      <c r="B2019" s="32" t="s">
        <v>760</v>
      </c>
      <c r="C2019" s="38" t="s">
        <v>55</v>
      </c>
      <c r="D2019" s="32" t="s">
        <v>2499</v>
      </c>
      <c r="E2019" s="32" t="s">
        <v>2520</v>
      </c>
      <c r="F2019" s="32" t="str">
        <f t="shared" si="68"/>
        <v>Communication and Advocacy-Extension Officer</v>
      </c>
      <c r="G2019" s="32" t="s">
        <v>42</v>
      </c>
      <c r="H2019" s="36">
        <v>45041.644548611112</v>
      </c>
      <c r="I2019" s="36">
        <v>45043.644548611112</v>
      </c>
      <c r="J2019" s="36">
        <f>I2019+AE2019</f>
        <v>45047.644548611112</v>
      </c>
      <c r="K2019" s="36">
        <f>J2019+AF2019</f>
        <v>45069.644548611112</v>
      </c>
      <c r="L2019" s="38" t="s">
        <v>46</v>
      </c>
      <c r="M2019" s="39">
        <v>45050.644548611112</v>
      </c>
      <c r="N2019" s="32" t="s">
        <v>21</v>
      </c>
      <c r="O2019" s="32"/>
      <c r="P2019" s="36">
        <v>45057.644548611112</v>
      </c>
      <c r="Q2019" s="32" t="s">
        <v>21</v>
      </c>
      <c r="R2019" s="32"/>
      <c r="S2019" s="32"/>
      <c r="T2019" s="36">
        <v>45053.644548611112</v>
      </c>
      <c r="U2019" s="32"/>
      <c r="V2019" s="32">
        <v>0</v>
      </c>
      <c r="W2019" s="32"/>
      <c r="X2019" s="32"/>
      <c r="Y2019" s="32"/>
      <c r="Z2019" s="32"/>
      <c r="AA2019" s="32"/>
      <c r="AC2019" s="38">
        <f>ABS(M2019-J2019)</f>
        <v>3</v>
      </c>
      <c r="AD2019" s="40"/>
      <c r="AE2019" s="37">
        <v>4</v>
      </c>
      <c r="AF2019" s="37">
        <v>22</v>
      </c>
      <c r="AG2019" s="32"/>
      <c r="AH2019" s="32"/>
      <c r="AI2019" s="32"/>
      <c r="AJ2019" s="37">
        <f>I2019-H2019</f>
        <v>2</v>
      </c>
    </row>
    <row r="2020" spans="1:38" x14ac:dyDescent="0.35">
      <c r="A2020" s="32">
        <v>688</v>
      </c>
      <c r="B2020" s="32" t="s">
        <v>719</v>
      </c>
      <c r="C2020" s="38" t="s">
        <v>55</v>
      </c>
      <c r="D2020" s="32" t="s">
        <v>2499</v>
      </c>
      <c r="E2020" s="32" t="s">
        <v>2520</v>
      </c>
      <c r="F2020" s="32" t="str">
        <f t="shared" si="68"/>
        <v>Communication and Advocacy-Extension Officer</v>
      </c>
      <c r="G2020" s="32" t="s">
        <v>42</v>
      </c>
      <c r="H2020" s="36">
        <v>45102.115520833337</v>
      </c>
      <c r="I2020" s="36">
        <v>45104.115520833337</v>
      </c>
      <c r="J2020" s="36">
        <f>I2020+AE2020</f>
        <v>45106.115520833337</v>
      </c>
      <c r="K2020" s="36">
        <f>J2020+AF2020</f>
        <v>45120.115520833337</v>
      </c>
      <c r="L2020" s="38" t="s">
        <v>46</v>
      </c>
      <c r="M2020" s="39">
        <v>45119.115520833337</v>
      </c>
      <c r="N2020" s="32" t="s">
        <v>21</v>
      </c>
      <c r="O2020" s="32"/>
      <c r="P2020" s="36">
        <v>45121.115520833337</v>
      </c>
      <c r="Q2020" s="32" t="s">
        <v>21</v>
      </c>
      <c r="R2020" s="32"/>
      <c r="S2020" s="32"/>
      <c r="T2020" s="36">
        <v>45120.115520833337</v>
      </c>
      <c r="U2020" s="32"/>
      <c r="V2020" s="32">
        <v>0</v>
      </c>
      <c r="W2020" s="32"/>
      <c r="X2020" s="32"/>
      <c r="Y2020" s="32"/>
      <c r="Z2020" s="32"/>
      <c r="AA2020" s="32"/>
      <c r="AC2020" s="38">
        <f>ABS(M2020-J2020)</f>
        <v>13</v>
      </c>
      <c r="AD2020" s="40"/>
      <c r="AE2020" s="37">
        <v>2</v>
      </c>
      <c r="AF2020" s="37">
        <v>14</v>
      </c>
      <c r="AG2020" s="32"/>
      <c r="AH2020" s="32"/>
      <c r="AI2020" s="32"/>
      <c r="AJ2020" s="37">
        <f>I2020-H2020</f>
        <v>2</v>
      </c>
    </row>
    <row r="2021" spans="1:38" x14ac:dyDescent="0.35">
      <c r="A2021" s="32">
        <v>682</v>
      </c>
      <c r="B2021" s="32" t="s">
        <v>714</v>
      </c>
      <c r="C2021" s="38" t="s">
        <v>55</v>
      </c>
      <c r="D2021" s="32" t="s">
        <v>2499</v>
      </c>
      <c r="E2021" s="32" t="s">
        <v>2520</v>
      </c>
      <c r="F2021" s="32" t="str">
        <f t="shared" si="68"/>
        <v>Communication and Advocacy-Extension Officer</v>
      </c>
      <c r="G2021" s="32" t="s">
        <v>42</v>
      </c>
      <c r="H2021" s="36">
        <v>45103.115520833337</v>
      </c>
      <c r="I2021" s="36">
        <v>45105.115520833337</v>
      </c>
      <c r="J2021" s="36">
        <f>I2021+AE2021</f>
        <v>45106.115520833337</v>
      </c>
      <c r="K2021" s="36">
        <f>J2021+AF2021</f>
        <v>45134.115520833337</v>
      </c>
      <c r="L2021" s="38" t="s">
        <v>46</v>
      </c>
      <c r="M2021" s="39">
        <v>45108.115520833337</v>
      </c>
      <c r="N2021" s="32" t="s">
        <v>48</v>
      </c>
      <c r="O2021" s="32" t="s">
        <v>28</v>
      </c>
      <c r="P2021" s="36"/>
      <c r="Q2021" s="32"/>
      <c r="R2021" s="32"/>
      <c r="S2021" s="32"/>
      <c r="T2021" s="36"/>
      <c r="U2021" s="32"/>
      <c r="V2021" s="32">
        <v>0</v>
      </c>
      <c r="W2021" s="32"/>
      <c r="X2021" s="32"/>
      <c r="Y2021" s="32"/>
      <c r="Z2021" s="32"/>
      <c r="AA2021" s="32" t="s">
        <v>30</v>
      </c>
      <c r="AC2021" s="38">
        <f>ABS(M2021-J2021)</f>
        <v>2</v>
      </c>
      <c r="AD2021" s="40"/>
      <c r="AE2021" s="37">
        <v>1</v>
      </c>
      <c r="AF2021" s="37">
        <v>28</v>
      </c>
      <c r="AG2021" s="32"/>
      <c r="AH2021" s="32"/>
      <c r="AI2021" s="32"/>
      <c r="AJ2021" s="37">
        <f>I2021-H2021</f>
        <v>2</v>
      </c>
    </row>
    <row r="2022" spans="1:38" x14ac:dyDescent="0.35">
      <c r="A2022" s="32">
        <v>567</v>
      </c>
      <c r="B2022" s="32" t="s">
        <v>615</v>
      </c>
      <c r="C2022" s="38" t="s">
        <v>55</v>
      </c>
      <c r="D2022" s="32" t="s">
        <v>2499</v>
      </c>
      <c r="E2022" s="32" t="s">
        <v>2520</v>
      </c>
      <c r="F2022" s="32" t="str">
        <f t="shared" si="68"/>
        <v>Communication and Advocacy-Extension Officer</v>
      </c>
      <c r="G2022" s="32" t="s">
        <v>42</v>
      </c>
      <c r="H2022" s="36">
        <v>44870.965416666666</v>
      </c>
      <c r="I2022" s="36">
        <v>44872.965416666666</v>
      </c>
      <c r="J2022" s="36">
        <f>I2022+AE2022</f>
        <v>44873.965416666666</v>
      </c>
      <c r="K2022" s="36">
        <f>J2022+AF2022</f>
        <v>44878.965416666666</v>
      </c>
      <c r="L2022" s="38" t="s">
        <v>46</v>
      </c>
      <c r="M2022" s="39">
        <v>44876.965416666666</v>
      </c>
      <c r="N2022" s="32" t="s">
        <v>48</v>
      </c>
      <c r="O2022" s="32" t="s">
        <v>27</v>
      </c>
      <c r="P2022" s="36"/>
      <c r="Q2022" s="32"/>
      <c r="R2022" s="32"/>
      <c r="S2022" s="32"/>
      <c r="T2022" s="36"/>
      <c r="U2022" s="32"/>
      <c r="V2022" s="32">
        <v>0</v>
      </c>
      <c r="W2022" s="32"/>
      <c r="X2022" s="32"/>
      <c r="Y2022" s="32"/>
      <c r="Z2022" s="32"/>
      <c r="AA2022" s="32" t="s">
        <v>31</v>
      </c>
      <c r="AC2022" s="38">
        <f>ABS(M2022-J2022)</f>
        <v>3</v>
      </c>
      <c r="AD2022" s="40"/>
      <c r="AE2022" s="37">
        <v>1</v>
      </c>
      <c r="AF2022" s="37">
        <v>5</v>
      </c>
      <c r="AG2022" s="32"/>
      <c r="AH2022" s="32"/>
      <c r="AI2022" s="32"/>
      <c r="AJ2022" s="37">
        <f>I2022-H2022</f>
        <v>2</v>
      </c>
    </row>
    <row r="2023" spans="1:38" x14ac:dyDescent="0.35">
      <c r="A2023" s="32">
        <v>369</v>
      </c>
      <c r="B2023" s="32" t="s">
        <v>425</v>
      </c>
      <c r="C2023" s="38" t="s">
        <v>55</v>
      </c>
      <c r="D2023" s="32" t="s">
        <v>2499</v>
      </c>
      <c r="E2023" s="32" t="s">
        <v>2520</v>
      </c>
      <c r="F2023" s="32" t="str">
        <f t="shared" si="68"/>
        <v>Communication and Advocacy-Extension Officer</v>
      </c>
      <c r="G2023" s="32" t="s">
        <v>42</v>
      </c>
      <c r="H2023" s="36">
        <v>44685.751585648148</v>
      </c>
      <c r="I2023" s="36">
        <v>44687.751585648148</v>
      </c>
      <c r="J2023" s="36">
        <f>I2023+AE2023</f>
        <v>44689.751585648148</v>
      </c>
      <c r="K2023" s="36">
        <f>J2023+AF2023</f>
        <v>44704.751585648148</v>
      </c>
      <c r="L2023" s="38" t="s">
        <v>46</v>
      </c>
      <c r="M2023" s="39">
        <v>44706.751585648148</v>
      </c>
      <c r="N2023" s="32" t="s">
        <v>48</v>
      </c>
      <c r="O2023" s="32" t="s">
        <v>26</v>
      </c>
      <c r="P2023" s="36"/>
      <c r="Q2023" s="32"/>
      <c r="R2023" s="32"/>
      <c r="S2023" s="32"/>
      <c r="T2023" s="36"/>
      <c r="U2023" s="32"/>
      <c r="V2023" s="32">
        <v>0</v>
      </c>
      <c r="W2023" s="32"/>
      <c r="X2023" s="32"/>
      <c r="Y2023" s="32"/>
      <c r="Z2023" s="32"/>
      <c r="AA2023" s="32" t="s">
        <v>30</v>
      </c>
      <c r="AC2023" s="38">
        <f>ABS(M2023-J2023)</f>
        <v>17</v>
      </c>
      <c r="AD2023" s="40"/>
      <c r="AE2023" s="37">
        <v>2</v>
      </c>
      <c r="AF2023" s="37">
        <v>15</v>
      </c>
      <c r="AG2023" s="32"/>
      <c r="AH2023" s="32"/>
      <c r="AI2023" s="32"/>
      <c r="AJ2023" s="37">
        <f>I2023-H2023</f>
        <v>2</v>
      </c>
    </row>
    <row r="2024" spans="1:38" x14ac:dyDescent="0.35">
      <c r="A2024" s="32">
        <v>366</v>
      </c>
      <c r="B2024" s="32" t="s">
        <v>422</v>
      </c>
      <c r="C2024" s="38" t="s">
        <v>55</v>
      </c>
      <c r="D2024" s="32" t="s">
        <v>2499</v>
      </c>
      <c r="E2024" s="32" t="s">
        <v>2520</v>
      </c>
      <c r="F2024" s="32" t="str">
        <f t="shared" si="68"/>
        <v>Communication and Advocacy-Extension Officer</v>
      </c>
      <c r="G2024" s="32" t="s">
        <v>42</v>
      </c>
      <c r="H2024" s="36">
        <v>44685.751585648148</v>
      </c>
      <c r="I2024" s="36">
        <v>44688.751585648148</v>
      </c>
      <c r="J2024" s="36">
        <f>I2024+AE2024</f>
        <v>44689.751585648148</v>
      </c>
      <c r="K2024" s="36">
        <f>J2024+AF2024</f>
        <v>44697.751585648148</v>
      </c>
      <c r="L2024" s="38" t="s">
        <v>46</v>
      </c>
      <c r="M2024" s="39">
        <v>44696.751585648148</v>
      </c>
      <c r="N2024" s="32" t="s">
        <v>21</v>
      </c>
      <c r="O2024" s="32"/>
      <c r="P2024" s="36">
        <v>44700.751585648148</v>
      </c>
      <c r="Q2024" s="32" t="s">
        <v>21</v>
      </c>
      <c r="R2024" s="32"/>
      <c r="S2024" s="32"/>
      <c r="T2024" s="36">
        <v>44699.751585648148</v>
      </c>
      <c r="U2024" s="32"/>
      <c r="V2024" s="32">
        <v>0</v>
      </c>
      <c r="W2024" s="32"/>
      <c r="X2024" s="32"/>
      <c r="Y2024" s="32"/>
      <c r="Z2024" s="32"/>
      <c r="AA2024" s="32"/>
      <c r="AC2024" s="38">
        <f>ABS(M2024-J2024)</f>
        <v>7</v>
      </c>
      <c r="AD2024" s="40"/>
      <c r="AE2024" s="37">
        <v>1</v>
      </c>
      <c r="AF2024" s="37">
        <v>8</v>
      </c>
      <c r="AG2024" s="32"/>
      <c r="AH2024" s="32"/>
      <c r="AI2024" s="32"/>
      <c r="AJ2024" s="37">
        <f>I2024-H2024</f>
        <v>3</v>
      </c>
    </row>
    <row r="2025" spans="1:38" x14ac:dyDescent="0.35">
      <c r="A2025" s="32">
        <v>363</v>
      </c>
      <c r="B2025" s="32" t="s">
        <v>419</v>
      </c>
      <c r="C2025" s="38" t="s">
        <v>55</v>
      </c>
      <c r="D2025" s="32" t="s">
        <v>2499</v>
      </c>
      <c r="E2025" s="32" t="s">
        <v>2520</v>
      </c>
      <c r="F2025" s="32" t="str">
        <f t="shared" si="68"/>
        <v>Communication and Advocacy-Extension Officer</v>
      </c>
      <c r="G2025" s="32" t="s">
        <v>42</v>
      </c>
      <c r="H2025" s="36">
        <v>44682.751585648148</v>
      </c>
      <c r="I2025" s="36">
        <v>44684.751585648148</v>
      </c>
      <c r="J2025" s="36">
        <f>I2025+AE2025</f>
        <v>44689.751585648148</v>
      </c>
      <c r="K2025" s="36">
        <f>J2025+AF2025</f>
        <v>44706.751585648148</v>
      </c>
      <c r="L2025" s="38" t="s">
        <v>46</v>
      </c>
      <c r="M2025" s="39">
        <v>44694.751585648148</v>
      </c>
      <c r="N2025" s="32" t="s">
        <v>21</v>
      </c>
      <c r="O2025" s="32"/>
      <c r="P2025" s="36">
        <v>44699.751585648148</v>
      </c>
      <c r="Q2025" s="32" t="s">
        <v>21</v>
      </c>
      <c r="R2025" s="32"/>
      <c r="S2025" s="32"/>
      <c r="T2025" s="36">
        <v>44696.751585648148</v>
      </c>
      <c r="U2025" s="32"/>
      <c r="V2025" s="32">
        <v>0</v>
      </c>
      <c r="W2025" s="32"/>
      <c r="X2025" s="32"/>
      <c r="Y2025" s="32"/>
      <c r="Z2025" s="32"/>
      <c r="AA2025" s="32"/>
      <c r="AC2025" s="38">
        <f>ABS(M2025-J2025)</f>
        <v>5</v>
      </c>
      <c r="AD2025" s="40"/>
      <c r="AE2025" s="37">
        <v>5</v>
      </c>
      <c r="AF2025" s="37">
        <v>17</v>
      </c>
      <c r="AG2025" s="32"/>
      <c r="AH2025" s="32"/>
      <c r="AI2025" s="32"/>
      <c r="AJ2025" s="37">
        <f>I2025-H2025</f>
        <v>2</v>
      </c>
    </row>
    <row r="2026" spans="1:38" x14ac:dyDescent="0.35">
      <c r="A2026" s="32">
        <v>357</v>
      </c>
      <c r="B2026" s="32" t="s">
        <v>413</v>
      </c>
      <c r="C2026" s="38" t="s">
        <v>55</v>
      </c>
      <c r="D2026" s="32" t="s">
        <v>2499</v>
      </c>
      <c r="E2026" s="32" t="s">
        <v>2520</v>
      </c>
      <c r="F2026" s="32" t="str">
        <f t="shared" si="68"/>
        <v>Communication and Advocacy-Extension Officer</v>
      </c>
      <c r="G2026" s="32" t="s">
        <v>42</v>
      </c>
      <c r="H2026" s="36">
        <v>44839.176585648151</v>
      </c>
      <c r="I2026" s="36">
        <v>44842.176585648151</v>
      </c>
      <c r="J2026" s="36">
        <f>I2026+AE2026</f>
        <v>44844.176585648151</v>
      </c>
      <c r="K2026" s="36">
        <f>J2026+AF2026</f>
        <v>44872.176585648151</v>
      </c>
      <c r="L2026" s="38" t="s">
        <v>46</v>
      </c>
      <c r="M2026" s="39">
        <v>44854.176585648151</v>
      </c>
      <c r="N2026" s="32" t="s">
        <v>20</v>
      </c>
      <c r="O2026" s="32"/>
      <c r="P2026" s="36">
        <v>44858.176585648151</v>
      </c>
      <c r="Q2026" s="32" t="s">
        <v>20</v>
      </c>
      <c r="R2026" s="36">
        <v>44855.176585648151</v>
      </c>
      <c r="S2026" s="36">
        <v>44858.176585648151</v>
      </c>
      <c r="T2026" s="36">
        <v>44856.176585648151</v>
      </c>
      <c r="U2026" s="36">
        <v>44861.176585648151</v>
      </c>
      <c r="V2026" s="41">
        <v>1</v>
      </c>
      <c r="W2026" s="36">
        <v>44864.176585648151</v>
      </c>
      <c r="X2026" s="36">
        <v>44865.176585648151</v>
      </c>
      <c r="Y2026" s="36">
        <v>44867.176585648151</v>
      </c>
      <c r="Z2026" s="32"/>
      <c r="AA2026" s="32"/>
      <c r="AB2026" s="5">
        <v>44878.176585648151</v>
      </c>
      <c r="AC2026" s="38">
        <f>ABS(M2026-J2026)</f>
        <v>10</v>
      </c>
      <c r="AD2026" s="37">
        <f>U2026-H2026</f>
        <v>22</v>
      </c>
      <c r="AE2026" s="37">
        <v>2</v>
      </c>
      <c r="AF2026" s="37">
        <v>28</v>
      </c>
      <c r="AG2026" s="32">
        <v>172</v>
      </c>
      <c r="AH2026" s="41">
        <f>W2026-U2026</f>
        <v>3</v>
      </c>
      <c r="AI2026" s="42">
        <f>U2026-M2026</f>
        <v>7</v>
      </c>
      <c r="AJ2026" s="37">
        <f>I2026-H2026</f>
        <v>3</v>
      </c>
      <c r="AK2026">
        <f>AB2026-U2026</f>
        <v>17</v>
      </c>
      <c r="AL2026" s="11">
        <f t="shared" ref="AL2026:AL2027" si="71">Y2026-X2026</f>
        <v>2</v>
      </c>
    </row>
    <row r="2027" spans="1:38" x14ac:dyDescent="0.35">
      <c r="A2027" s="32">
        <v>329</v>
      </c>
      <c r="B2027" s="32" t="s">
        <v>385</v>
      </c>
      <c r="C2027" s="38" t="s">
        <v>55</v>
      </c>
      <c r="D2027" s="32" t="s">
        <v>2499</v>
      </c>
      <c r="E2027" s="32" t="s">
        <v>2529</v>
      </c>
      <c r="F2027" s="32" t="str">
        <f t="shared" si="68"/>
        <v>Communication and Advocacy-Quality Assurance</v>
      </c>
      <c r="G2027" s="32" t="s">
        <v>42</v>
      </c>
      <c r="H2027" s="36">
        <v>44577.917696759258</v>
      </c>
      <c r="I2027" s="36">
        <v>44579.917696759258</v>
      </c>
      <c r="J2027" s="36">
        <f>I2027+AE2027</f>
        <v>44582.917696759258</v>
      </c>
      <c r="K2027" s="36">
        <f>J2027+AF2027</f>
        <v>44595.917696759258</v>
      </c>
      <c r="L2027" s="38" t="s">
        <v>46</v>
      </c>
      <c r="M2027" s="39">
        <v>44598.917696759258</v>
      </c>
      <c r="N2027" s="32" t="s">
        <v>20</v>
      </c>
      <c r="O2027" s="32"/>
      <c r="P2027" s="36">
        <v>44600.917696759258</v>
      </c>
      <c r="Q2027" s="32" t="s">
        <v>20</v>
      </c>
      <c r="R2027" s="36">
        <v>44600.917696759258</v>
      </c>
      <c r="S2027" s="36">
        <v>44604.917696759258</v>
      </c>
      <c r="T2027" s="36">
        <v>44599.917696759258</v>
      </c>
      <c r="U2027" s="36">
        <v>44606.917696759258</v>
      </c>
      <c r="V2027" s="41">
        <v>1</v>
      </c>
      <c r="W2027" s="36">
        <v>44609.917696759258</v>
      </c>
      <c r="X2027" s="36">
        <v>44612.917696759258</v>
      </c>
      <c r="Y2027" s="36">
        <v>44615.917696759258</v>
      </c>
      <c r="Z2027" s="32"/>
      <c r="AA2027" s="32"/>
      <c r="AB2027" s="5">
        <v>44625.917696759258</v>
      </c>
      <c r="AC2027" s="38">
        <f>ABS(M2027-J2027)</f>
        <v>16</v>
      </c>
      <c r="AD2027" s="37">
        <f>U2027-H2027</f>
        <v>29</v>
      </c>
      <c r="AE2027" s="37">
        <v>3</v>
      </c>
      <c r="AF2027" s="37">
        <v>13</v>
      </c>
      <c r="AG2027" s="32">
        <v>161</v>
      </c>
      <c r="AH2027" s="41">
        <f>W2027-U2027</f>
        <v>3</v>
      </c>
      <c r="AI2027" s="42">
        <f>U2027-M2027</f>
        <v>8</v>
      </c>
      <c r="AJ2027" s="37">
        <f>I2027-H2027</f>
        <v>2</v>
      </c>
      <c r="AK2027">
        <f>AB2027-U2027</f>
        <v>19</v>
      </c>
      <c r="AL2027" s="11">
        <f t="shared" si="71"/>
        <v>3</v>
      </c>
    </row>
    <row r="2028" spans="1:38" x14ac:dyDescent="0.35">
      <c r="A2028" s="32">
        <v>293</v>
      </c>
      <c r="B2028" s="32" t="s">
        <v>349</v>
      </c>
      <c r="C2028" s="38" t="s">
        <v>55</v>
      </c>
      <c r="D2028" s="32" t="s">
        <v>2499</v>
      </c>
      <c r="E2028" s="32" t="s">
        <v>2529</v>
      </c>
      <c r="F2028" s="32" t="str">
        <f t="shared" si="68"/>
        <v>Communication and Advocacy-Quality Assurance</v>
      </c>
      <c r="G2028" s="32" t="s">
        <v>42</v>
      </c>
      <c r="H2028" s="36">
        <v>45134.740011574075</v>
      </c>
      <c r="I2028" s="36">
        <v>45137.740011574075</v>
      </c>
      <c r="J2028" s="36">
        <f>I2028+AE2028</f>
        <v>45138.740011574075</v>
      </c>
      <c r="K2028" s="36">
        <f>J2028+AF2028</f>
        <v>45164.740011574075</v>
      </c>
      <c r="L2028" s="38" t="s">
        <v>46</v>
      </c>
      <c r="M2028" s="39">
        <v>45143.740011574075</v>
      </c>
      <c r="N2028" s="32" t="s">
        <v>48</v>
      </c>
      <c r="O2028" s="32" t="s">
        <v>24</v>
      </c>
      <c r="P2028" s="36"/>
      <c r="Q2028" s="32"/>
      <c r="R2028" s="32"/>
      <c r="S2028" s="32"/>
      <c r="T2028" s="36"/>
      <c r="U2028" s="32"/>
      <c r="V2028" s="32">
        <v>0</v>
      </c>
      <c r="W2028" s="32"/>
      <c r="X2028" s="32"/>
      <c r="Y2028" s="32"/>
      <c r="Z2028" s="32"/>
      <c r="AA2028" s="32" t="s">
        <v>30</v>
      </c>
      <c r="AC2028" s="38">
        <f>ABS(M2028-J2028)</f>
        <v>5</v>
      </c>
      <c r="AD2028" s="40"/>
      <c r="AE2028" s="37">
        <v>1</v>
      </c>
      <c r="AF2028" s="37">
        <v>26</v>
      </c>
      <c r="AG2028" s="32"/>
      <c r="AH2028" s="32"/>
      <c r="AI2028" s="32"/>
      <c r="AJ2028" s="37">
        <f>I2028-H2028</f>
        <v>3</v>
      </c>
    </row>
    <row r="2029" spans="1:38" x14ac:dyDescent="0.35">
      <c r="A2029" s="32">
        <v>274</v>
      </c>
      <c r="B2029" s="32" t="s">
        <v>330</v>
      </c>
      <c r="C2029" s="38" t="s">
        <v>55</v>
      </c>
      <c r="D2029" s="32" t="s">
        <v>2499</v>
      </c>
      <c r="E2029" s="32" t="s">
        <v>2529</v>
      </c>
      <c r="F2029" s="32" t="str">
        <f t="shared" si="68"/>
        <v>Communication and Advocacy-Quality Assurance</v>
      </c>
      <c r="G2029" s="32" t="s">
        <v>42</v>
      </c>
      <c r="H2029" s="36">
        <v>44846.592418981483</v>
      </c>
      <c r="I2029" s="36">
        <v>44850.592418981483</v>
      </c>
      <c r="J2029" s="36">
        <f>I2029+AE2029</f>
        <v>44852.592418981483</v>
      </c>
      <c r="K2029" s="36">
        <f>J2029+AF2029</f>
        <v>44868.592418981483</v>
      </c>
      <c r="L2029" s="38" t="s">
        <v>46</v>
      </c>
      <c r="M2029" s="39">
        <v>44858.592418981483</v>
      </c>
      <c r="N2029" s="32" t="s">
        <v>48</v>
      </c>
      <c r="O2029" s="32" t="s">
        <v>25</v>
      </c>
      <c r="P2029" s="36"/>
      <c r="Q2029" s="32"/>
      <c r="R2029" s="32"/>
      <c r="S2029" s="32"/>
      <c r="T2029" s="36">
        <v>44860.592418981483</v>
      </c>
      <c r="U2029" s="32"/>
      <c r="V2029" s="32">
        <v>0</v>
      </c>
      <c r="W2029" s="32"/>
      <c r="X2029" s="32"/>
      <c r="Y2029" s="32"/>
      <c r="Z2029" s="32"/>
      <c r="AA2029" s="32" t="s">
        <v>31</v>
      </c>
      <c r="AC2029" s="38">
        <f>ABS(M2029-J2029)</f>
        <v>6</v>
      </c>
      <c r="AD2029" s="40"/>
      <c r="AE2029" s="37">
        <v>2</v>
      </c>
      <c r="AF2029" s="37">
        <v>16</v>
      </c>
      <c r="AG2029" s="32"/>
      <c r="AH2029" s="32"/>
      <c r="AI2029" s="32"/>
      <c r="AJ2029" s="37">
        <f>I2029-H2029</f>
        <v>4</v>
      </c>
    </row>
    <row r="2030" spans="1:38" x14ac:dyDescent="0.35">
      <c r="A2030" s="32">
        <v>199</v>
      </c>
      <c r="B2030" s="32" t="s">
        <v>255</v>
      </c>
      <c r="C2030" s="38" t="s">
        <v>55</v>
      </c>
      <c r="D2030" s="32" t="s">
        <v>2499</v>
      </c>
      <c r="E2030" s="32" t="s">
        <v>2529</v>
      </c>
      <c r="F2030" s="32" t="str">
        <f t="shared" si="68"/>
        <v>Communication and Advocacy-Quality Assurance</v>
      </c>
      <c r="G2030" s="32" t="s">
        <v>42</v>
      </c>
      <c r="H2030" s="36">
        <v>44723.769965277781</v>
      </c>
      <c r="I2030" s="36">
        <v>44725.769965277781</v>
      </c>
      <c r="J2030" s="36">
        <f>I2030+AE2030</f>
        <v>44731.769965277781</v>
      </c>
      <c r="K2030" s="36">
        <f>J2030+AF2030</f>
        <v>44752.769965277781</v>
      </c>
      <c r="L2030" s="38" t="s">
        <v>46</v>
      </c>
      <c r="M2030" s="39">
        <v>44737.769965277781</v>
      </c>
      <c r="N2030" s="32" t="s">
        <v>20</v>
      </c>
      <c r="O2030" s="32"/>
      <c r="P2030" s="36">
        <v>44742.769965277781</v>
      </c>
      <c r="Q2030" s="32" t="s">
        <v>20</v>
      </c>
      <c r="R2030" s="36">
        <v>44738.769965277781</v>
      </c>
      <c r="S2030" s="36">
        <v>44742.769965277781</v>
      </c>
      <c r="T2030" s="36">
        <v>44739.769965277781</v>
      </c>
      <c r="U2030" s="36">
        <v>44743.769965277781</v>
      </c>
      <c r="V2030" s="41">
        <v>1</v>
      </c>
      <c r="W2030" s="36">
        <v>44746.769965277781</v>
      </c>
      <c r="X2030" s="36">
        <v>44749.769965277781</v>
      </c>
      <c r="Y2030" s="36">
        <v>44751.769965277781</v>
      </c>
      <c r="Z2030" s="32"/>
      <c r="AA2030" s="32"/>
      <c r="AB2030" s="5">
        <v>44773.769965277781</v>
      </c>
      <c r="AC2030" s="38">
        <f>ABS(M2030-J2030)</f>
        <v>6</v>
      </c>
      <c r="AD2030" s="37">
        <f>U2030-H2030</f>
        <v>20</v>
      </c>
      <c r="AE2030" s="37">
        <v>6</v>
      </c>
      <c r="AF2030" s="37">
        <v>21</v>
      </c>
      <c r="AG2030" s="32">
        <v>132</v>
      </c>
      <c r="AH2030" s="41">
        <f>W2030-U2030</f>
        <v>3</v>
      </c>
      <c r="AI2030" s="42">
        <f>U2030-M2030</f>
        <v>6</v>
      </c>
      <c r="AJ2030" s="37">
        <f>I2030-H2030</f>
        <v>2</v>
      </c>
      <c r="AK2030">
        <f>AB2030-U2030</f>
        <v>30</v>
      </c>
      <c r="AL2030" s="11">
        <f>Y2030-X2030</f>
        <v>2</v>
      </c>
    </row>
    <row r="2031" spans="1:38" x14ac:dyDescent="0.35">
      <c r="A2031" s="32">
        <v>194</v>
      </c>
      <c r="B2031" s="32" t="s">
        <v>250</v>
      </c>
      <c r="C2031" s="38" t="s">
        <v>55</v>
      </c>
      <c r="D2031" s="32" t="s">
        <v>2499</v>
      </c>
      <c r="E2031" s="32" t="s">
        <v>2529</v>
      </c>
      <c r="F2031" s="32" t="str">
        <f t="shared" si="68"/>
        <v>Communication and Advocacy-Quality Assurance</v>
      </c>
      <c r="G2031" s="32" t="s">
        <v>42</v>
      </c>
      <c r="H2031" s="36">
        <v>44722.769965277781</v>
      </c>
      <c r="I2031" s="36">
        <v>44725.769965277781</v>
      </c>
      <c r="J2031" s="36">
        <f>I2031+AE2031</f>
        <v>44731.769965277781</v>
      </c>
      <c r="K2031" s="36">
        <f>J2031+AF2031</f>
        <v>44757.769965277781</v>
      </c>
      <c r="L2031" s="38" t="s">
        <v>46</v>
      </c>
      <c r="M2031" s="39">
        <v>44733.769965277781</v>
      </c>
      <c r="N2031" s="32" t="s">
        <v>21</v>
      </c>
      <c r="O2031" s="32"/>
      <c r="P2031" s="36">
        <v>44741.769965277781</v>
      </c>
      <c r="Q2031" s="32" t="s">
        <v>21</v>
      </c>
      <c r="R2031" s="32"/>
      <c r="S2031" s="32"/>
      <c r="T2031" s="36">
        <v>44737.769965277781</v>
      </c>
      <c r="U2031" s="32"/>
      <c r="V2031" s="32">
        <v>0</v>
      </c>
      <c r="W2031" s="32"/>
      <c r="X2031" s="32"/>
      <c r="Y2031" s="32"/>
      <c r="Z2031" s="32"/>
      <c r="AA2031" s="32"/>
      <c r="AC2031" s="38">
        <f>ABS(M2031-J2031)</f>
        <v>2</v>
      </c>
      <c r="AD2031" s="40"/>
      <c r="AE2031" s="37">
        <v>6</v>
      </c>
      <c r="AF2031" s="37">
        <v>26</v>
      </c>
      <c r="AG2031" s="32"/>
      <c r="AH2031" s="32"/>
      <c r="AI2031" s="32"/>
      <c r="AJ2031" s="37">
        <f>I2031-H2031</f>
        <v>3</v>
      </c>
    </row>
    <row r="2032" spans="1:38" x14ac:dyDescent="0.35">
      <c r="A2032" s="32">
        <v>169</v>
      </c>
      <c r="B2032" s="32" t="s">
        <v>225</v>
      </c>
      <c r="C2032" s="38" t="s">
        <v>55</v>
      </c>
      <c r="D2032" s="32" t="s">
        <v>2499</v>
      </c>
      <c r="E2032" s="32" t="s">
        <v>2529</v>
      </c>
      <c r="F2032" s="32" t="str">
        <f t="shared" si="68"/>
        <v>Communication and Advocacy-Quality Assurance</v>
      </c>
      <c r="G2032" s="32" t="s">
        <v>42</v>
      </c>
      <c r="H2032" s="36">
        <v>44906.64775462963</v>
      </c>
      <c r="I2032" s="36">
        <v>44907.64775462963</v>
      </c>
      <c r="J2032" s="36">
        <f>I2032+AE2032</f>
        <v>44911.64775462963</v>
      </c>
      <c r="K2032" s="36">
        <f>J2032+AF2032</f>
        <v>44940.64775462963</v>
      </c>
      <c r="L2032" s="38" t="s">
        <v>46</v>
      </c>
      <c r="M2032" s="39">
        <v>44918.64775462963</v>
      </c>
      <c r="N2032" s="32" t="s">
        <v>48</v>
      </c>
      <c r="O2032" s="32" t="s">
        <v>25</v>
      </c>
      <c r="P2032" s="36"/>
      <c r="Q2032" s="32"/>
      <c r="R2032" s="32"/>
      <c r="S2032" s="32"/>
      <c r="T2032" s="36"/>
      <c r="U2032" s="32"/>
      <c r="V2032" s="32">
        <v>0</v>
      </c>
      <c r="W2032" s="32"/>
      <c r="X2032" s="32"/>
      <c r="Y2032" s="32"/>
      <c r="Z2032" s="32"/>
      <c r="AA2032" s="32" t="s">
        <v>30</v>
      </c>
      <c r="AC2032" s="38">
        <f>ABS(M2032-J2032)</f>
        <v>7</v>
      </c>
      <c r="AD2032" s="40"/>
      <c r="AE2032" s="37">
        <v>4</v>
      </c>
      <c r="AF2032" s="37">
        <v>29</v>
      </c>
      <c r="AG2032" s="32"/>
      <c r="AH2032" s="32"/>
      <c r="AI2032" s="32"/>
      <c r="AJ2032" s="37">
        <f>I2032-H2032</f>
        <v>1</v>
      </c>
    </row>
    <row r="2033" spans="1:38" x14ac:dyDescent="0.35">
      <c r="A2033" s="32">
        <v>167</v>
      </c>
      <c r="B2033" s="32" t="s">
        <v>223</v>
      </c>
      <c r="C2033" s="38" t="s">
        <v>55</v>
      </c>
      <c r="D2033" s="32" t="s">
        <v>2499</v>
      </c>
      <c r="E2033" s="32" t="s">
        <v>2529</v>
      </c>
      <c r="F2033" s="32" t="str">
        <f t="shared" si="68"/>
        <v>Communication and Advocacy-Quality Assurance</v>
      </c>
      <c r="G2033" s="32" t="s">
        <v>42</v>
      </c>
      <c r="H2033" s="36">
        <v>44906.64775462963</v>
      </c>
      <c r="I2033" s="36">
        <v>44907.64775462963</v>
      </c>
      <c r="J2033" s="36">
        <f>I2033+AE2033</f>
        <v>44911.64775462963</v>
      </c>
      <c r="K2033" s="36">
        <f>J2033+AF2033</f>
        <v>44924.64775462963</v>
      </c>
      <c r="L2033" s="38" t="s">
        <v>46</v>
      </c>
      <c r="M2033" s="39">
        <v>44922.64775462963</v>
      </c>
      <c r="N2033" s="32" t="s">
        <v>20</v>
      </c>
      <c r="O2033" s="32"/>
      <c r="P2033" s="36">
        <v>44928.64775462963</v>
      </c>
      <c r="Q2033" s="32" t="s">
        <v>20</v>
      </c>
      <c r="R2033" s="36">
        <v>44923.64775462963</v>
      </c>
      <c r="S2033" s="36">
        <v>44927.64775462963</v>
      </c>
      <c r="T2033" s="36">
        <v>44924.64775462963</v>
      </c>
      <c r="U2033" s="36">
        <v>44929.64775462963</v>
      </c>
      <c r="V2033" s="41">
        <v>1</v>
      </c>
      <c r="W2033" s="36">
        <v>44932.64775462963</v>
      </c>
      <c r="X2033" s="36">
        <v>44934.64775462963</v>
      </c>
      <c r="Y2033" s="36">
        <v>44935.64775462963</v>
      </c>
      <c r="Z2033" s="32"/>
      <c r="AA2033" s="32"/>
      <c r="AB2033" s="5">
        <v>44946.64775462963</v>
      </c>
      <c r="AC2033" s="38">
        <f>ABS(M2033-J2033)</f>
        <v>11</v>
      </c>
      <c r="AD2033" s="37">
        <f>U2033-H2033</f>
        <v>23</v>
      </c>
      <c r="AE2033" s="37">
        <v>4</v>
      </c>
      <c r="AF2033" s="37">
        <v>13</v>
      </c>
      <c r="AG2033" s="32">
        <v>141</v>
      </c>
      <c r="AH2033" s="41">
        <f>W2033-U2033</f>
        <v>3</v>
      </c>
      <c r="AI2033" s="42">
        <f>U2033-M2033</f>
        <v>7</v>
      </c>
      <c r="AJ2033" s="37">
        <f>I2033-H2033</f>
        <v>1</v>
      </c>
      <c r="AK2033">
        <f>AB2033-U2033</f>
        <v>17</v>
      </c>
      <c r="AL2033" s="11">
        <f>Y2033-X2033</f>
        <v>1</v>
      </c>
    </row>
    <row r="2034" spans="1:38" x14ac:dyDescent="0.35">
      <c r="A2034" s="32">
        <v>166</v>
      </c>
      <c r="B2034" s="32" t="s">
        <v>222</v>
      </c>
      <c r="C2034" s="38" t="s">
        <v>55</v>
      </c>
      <c r="D2034" s="32" t="s">
        <v>2499</v>
      </c>
      <c r="E2034" s="32" t="s">
        <v>2529</v>
      </c>
      <c r="F2034" s="32" t="str">
        <f t="shared" si="68"/>
        <v>Communication and Advocacy-Quality Assurance</v>
      </c>
      <c r="G2034" s="32" t="s">
        <v>42</v>
      </c>
      <c r="H2034" s="36">
        <v>44906.64775462963</v>
      </c>
      <c r="I2034" s="36">
        <v>44909.64775462963</v>
      </c>
      <c r="J2034" s="36">
        <f>I2034+AE2034</f>
        <v>44911.64775462963</v>
      </c>
      <c r="K2034" s="36">
        <f>J2034+AF2034</f>
        <v>44931.64775462963</v>
      </c>
      <c r="L2034" s="38" t="s">
        <v>46</v>
      </c>
      <c r="M2034" s="39">
        <v>44914.64775462963</v>
      </c>
      <c r="N2034" s="32" t="s">
        <v>21</v>
      </c>
      <c r="O2034" s="32"/>
      <c r="P2034" s="36">
        <v>44922.64775462963</v>
      </c>
      <c r="Q2034" s="32" t="s">
        <v>21</v>
      </c>
      <c r="R2034" s="32"/>
      <c r="S2034" s="32"/>
      <c r="T2034" s="36">
        <v>44918.64775462963</v>
      </c>
      <c r="U2034" s="32"/>
      <c r="V2034" s="32">
        <v>0</v>
      </c>
      <c r="W2034" s="32"/>
      <c r="X2034" s="32"/>
      <c r="Y2034" s="32"/>
      <c r="Z2034" s="32"/>
      <c r="AA2034" s="32"/>
      <c r="AC2034" s="38">
        <f>ABS(M2034-J2034)</f>
        <v>3</v>
      </c>
      <c r="AD2034" s="40"/>
      <c r="AE2034" s="37">
        <v>2</v>
      </c>
      <c r="AF2034" s="37">
        <v>20</v>
      </c>
      <c r="AG2034" s="32"/>
      <c r="AH2034" s="32"/>
      <c r="AI2034" s="32"/>
      <c r="AJ2034" s="37">
        <f>I2034-H2034</f>
        <v>3</v>
      </c>
    </row>
    <row r="2035" spans="1:38" x14ac:dyDescent="0.35">
      <c r="A2035" s="32">
        <v>163</v>
      </c>
      <c r="B2035" s="32" t="s">
        <v>219</v>
      </c>
      <c r="C2035" s="38" t="s">
        <v>55</v>
      </c>
      <c r="D2035" s="32" t="s">
        <v>2499</v>
      </c>
      <c r="E2035" s="32" t="s">
        <v>2529</v>
      </c>
      <c r="F2035" s="32" t="str">
        <f t="shared" si="68"/>
        <v>Communication and Advocacy-Quality Assurance</v>
      </c>
      <c r="G2035" s="32" t="s">
        <v>42</v>
      </c>
      <c r="H2035" s="36">
        <v>44905.64775462963</v>
      </c>
      <c r="I2035" s="36">
        <v>44909.64775462963</v>
      </c>
      <c r="J2035" s="36">
        <f>I2035+AE2035</f>
        <v>44911.64775462963</v>
      </c>
      <c r="K2035" s="36">
        <f>J2035+AF2035</f>
        <v>44930.64775462963</v>
      </c>
      <c r="L2035" s="38" t="s">
        <v>47</v>
      </c>
      <c r="M2035" s="39"/>
      <c r="N2035" s="32"/>
      <c r="O2035" s="32"/>
      <c r="P2035" s="36"/>
      <c r="Q2035" s="32"/>
      <c r="R2035" s="32"/>
      <c r="S2035" s="32"/>
      <c r="T2035" s="36"/>
      <c r="U2035" s="32"/>
      <c r="V2035" s="32">
        <v>0</v>
      </c>
      <c r="W2035" s="32"/>
      <c r="X2035" s="32"/>
      <c r="Y2035" s="32"/>
      <c r="Z2035" s="32"/>
      <c r="AA2035" s="32"/>
      <c r="AC2035" s="38"/>
      <c r="AD2035" s="40"/>
      <c r="AE2035" s="37">
        <v>2</v>
      </c>
      <c r="AF2035" s="37">
        <v>19</v>
      </c>
      <c r="AG2035" s="32"/>
      <c r="AH2035" s="32"/>
      <c r="AI2035" s="32"/>
      <c r="AJ2035" s="37">
        <f>I2035-H2035</f>
        <v>4</v>
      </c>
    </row>
    <row r="2036" spans="1:38" x14ac:dyDescent="0.35">
      <c r="A2036" s="32">
        <v>125</v>
      </c>
      <c r="B2036" s="32" t="s">
        <v>181</v>
      </c>
      <c r="C2036" s="38" t="s">
        <v>55</v>
      </c>
      <c r="D2036" s="32" t="s">
        <v>2499</v>
      </c>
      <c r="E2036" s="32" t="s">
        <v>2529</v>
      </c>
      <c r="F2036" s="32" t="str">
        <f t="shared" si="68"/>
        <v>Communication and Advocacy-Quality Assurance</v>
      </c>
      <c r="G2036" s="32" t="s">
        <v>42</v>
      </c>
      <c r="H2036" s="36">
        <v>44827.472696759258</v>
      </c>
      <c r="I2036" s="36">
        <v>44830.472696759258</v>
      </c>
      <c r="J2036" s="36">
        <f>I2036+AE2036</f>
        <v>44833.472696759258</v>
      </c>
      <c r="K2036" s="36">
        <f>J2036+AF2036</f>
        <v>44852.472696759258</v>
      </c>
      <c r="L2036" s="38" t="s">
        <v>47</v>
      </c>
      <c r="M2036" s="39"/>
      <c r="N2036" s="32"/>
      <c r="O2036" s="32"/>
      <c r="P2036" s="36"/>
      <c r="Q2036" s="32"/>
      <c r="R2036" s="32"/>
      <c r="S2036" s="32"/>
      <c r="T2036" s="36"/>
      <c r="U2036" s="32"/>
      <c r="V2036" s="32">
        <v>0</v>
      </c>
      <c r="W2036" s="32"/>
      <c r="X2036" s="32"/>
      <c r="Y2036" s="32"/>
      <c r="Z2036" s="32"/>
      <c r="AA2036" s="32"/>
      <c r="AC2036" s="38"/>
      <c r="AD2036" s="40"/>
      <c r="AE2036" s="37">
        <v>3</v>
      </c>
      <c r="AF2036" s="37">
        <v>19</v>
      </c>
      <c r="AG2036" s="32"/>
      <c r="AH2036" s="32"/>
      <c r="AI2036" s="32"/>
      <c r="AJ2036" s="37">
        <f>I2036-H2036</f>
        <v>3</v>
      </c>
    </row>
    <row r="2037" spans="1:38" x14ac:dyDescent="0.35">
      <c r="A2037" s="32">
        <v>85</v>
      </c>
      <c r="B2037" s="32" t="s">
        <v>141</v>
      </c>
      <c r="C2037" s="38" t="s">
        <v>55</v>
      </c>
      <c r="D2037" s="32" t="s">
        <v>2499</v>
      </c>
      <c r="E2037" s="32" t="s">
        <v>2529</v>
      </c>
      <c r="F2037" s="32" t="str">
        <f t="shared" si="68"/>
        <v>Communication and Advocacy-Quality Assurance</v>
      </c>
      <c r="G2037" s="32" t="s">
        <v>42</v>
      </c>
      <c r="H2037" s="36">
        <v>44724.092650462961</v>
      </c>
      <c r="I2037" s="36">
        <v>44728.092650462961</v>
      </c>
      <c r="J2037" s="36">
        <f>I2037+AE2037</f>
        <v>44731.092650462961</v>
      </c>
      <c r="K2037" s="36">
        <f>J2037+AF2037</f>
        <v>44751.092650462961</v>
      </c>
      <c r="L2037" s="38" t="s">
        <v>46</v>
      </c>
      <c r="M2037" s="39">
        <v>44742.092650462961</v>
      </c>
      <c r="N2037" s="32" t="s">
        <v>21</v>
      </c>
      <c r="O2037" s="32"/>
      <c r="P2037" s="36">
        <v>44747.092650462961</v>
      </c>
      <c r="Q2037" s="32" t="s">
        <v>21</v>
      </c>
      <c r="R2037" s="32"/>
      <c r="S2037" s="32"/>
      <c r="T2037" s="36">
        <v>44745.092650462961</v>
      </c>
      <c r="U2037" s="32"/>
      <c r="V2037" s="32">
        <v>0</v>
      </c>
      <c r="W2037" s="32"/>
      <c r="X2037" s="32"/>
      <c r="Y2037" s="32"/>
      <c r="Z2037" s="32"/>
      <c r="AA2037" s="32"/>
      <c r="AC2037" s="38">
        <f>ABS(M2037-J2037)</f>
        <v>11</v>
      </c>
      <c r="AD2037" s="40"/>
      <c r="AE2037" s="37">
        <v>3</v>
      </c>
      <c r="AF2037" s="37">
        <v>20</v>
      </c>
      <c r="AG2037" s="32"/>
      <c r="AH2037" s="32"/>
      <c r="AI2037" s="32"/>
      <c r="AJ2037" s="37">
        <f>I2037-H2037</f>
        <v>4</v>
      </c>
    </row>
    <row r="2038" spans="1:38" x14ac:dyDescent="0.35">
      <c r="A2038" s="32">
        <v>84</v>
      </c>
      <c r="B2038" s="32" t="s">
        <v>140</v>
      </c>
      <c r="C2038" s="38" t="s">
        <v>55</v>
      </c>
      <c r="D2038" s="32" t="s">
        <v>2499</v>
      </c>
      <c r="E2038" s="32" t="s">
        <v>2529</v>
      </c>
      <c r="F2038" s="32" t="str">
        <f t="shared" si="68"/>
        <v>Communication and Advocacy-Quality Assurance</v>
      </c>
      <c r="G2038" s="32" t="s">
        <v>42</v>
      </c>
      <c r="H2038" s="36">
        <v>44724.092650462961</v>
      </c>
      <c r="I2038" s="36">
        <v>44728.092650462961</v>
      </c>
      <c r="J2038" s="36">
        <f>I2038+AE2038</f>
        <v>44731.092650462961</v>
      </c>
      <c r="K2038" s="36">
        <f>J2038+AF2038</f>
        <v>44748.092650462961</v>
      </c>
      <c r="L2038" s="38" t="s">
        <v>47</v>
      </c>
      <c r="M2038" s="39"/>
      <c r="N2038" s="32"/>
      <c r="O2038" s="32"/>
      <c r="P2038" s="36"/>
      <c r="Q2038" s="32"/>
      <c r="R2038" s="32"/>
      <c r="S2038" s="32"/>
      <c r="T2038" s="36"/>
      <c r="U2038" s="32"/>
      <c r="V2038" s="32">
        <v>0</v>
      </c>
      <c r="W2038" s="32"/>
      <c r="X2038" s="32"/>
      <c r="Y2038" s="32"/>
      <c r="Z2038" s="32"/>
      <c r="AA2038" s="32"/>
      <c r="AC2038" s="38"/>
      <c r="AD2038" s="40"/>
      <c r="AE2038" s="37">
        <v>3</v>
      </c>
      <c r="AF2038" s="37">
        <v>17</v>
      </c>
      <c r="AG2038" s="32"/>
      <c r="AH2038" s="32"/>
      <c r="AI2038" s="32"/>
      <c r="AJ2038" s="37">
        <f>I2038-H2038</f>
        <v>4</v>
      </c>
    </row>
    <row r="2039" spans="1:38" x14ac:dyDescent="0.35">
      <c r="A2039" s="32">
        <v>49</v>
      </c>
      <c r="B2039" s="32" t="s">
        <v>105</v>
      </c>
      <c r="C2039" s="38" t="s">
        <v>55</v>
      </c>
      <c r="D2039" s="32" t="s">
        <v>2499</v>
      </c>
      <c r="E2039" s="32" t="s">
        <v>2529</v>
      </c>
      <c r="F2039" s="32" t="str">
        <f t="shared" si="68"/>
        <v>Communication and Advocacy-Quality Assurance</v>
      </c>
      <c r="G2039" s="32" t="s">
        <v>42</v>
      </c>
      <c r="H2039" s="36">
        <v>44624.885358796295</v>
      </c>
      <c r="I2039" s="36">
        <v>44627.885358796295</v>
      </c>
      <c r="J2039" s="36">
        <f>I2039+AE2039</f>
        <v>44629.885358796295</v>
      </c>
      <c r="K2039" s="36">
        <f>J2039+AF2039</f>
        <v>44653.885358796295</v>
      </c>
      <c r="L2039" s="38" t="s">
        <v>46</v>
      </c>
      <c r="M2039" s="39">
        <v>44646.885358796295</v>
      </c>
      <c r="N2039" s="32" t="s">
        <v>48</v>
      </c>
      <c r="O2039" s="32" t="s">
        <v>26</v>
      </c>
      <c r="P2039" s="36"/>
      <c r="Q2039" s="32"/>
      <c r="R2039" s="32"/>
      <c r="S2039" s="32"/>
      <c r="T2039" s="36"/>
      <c r="U2039" s="32"/>
      <c r="V2039" s="32">
        <v>0</v>
      </c>
      <c r="W2039" s="32"/>
      <c r="X2039" s="32"/>
      <c r="Y2039" s="32"/>
      <c r="Z2039" s="32"/>
      <c r="AA2039" s="32" t="s">
        <v>30</v>
      </c>
      <c r="AC2039" s="38">
        <f>ABS(M2039-J2039)</f>
        <v>17</v>
      </c>
      <c r="AD2039" s="40"/>
      <c r="AE2039" s="37">
        <v>2</v>
      </c>
      <c r="AF2039" s="37">
        <v>24</v>
      </c>
      <c r="AG2039" s="32"/>
      <c r="AH2039" s="32"/>
      <c r="AI2039" s="32"/>
      <c r="AJ2039" s="37">
        <f>I2039-H2039</f>
        <v>3</v>
      </c>
    </row>
    <row r="2040" spans="1:38" x14ac:dyDescent="0.35">
      <c r="A2040" s="32">
        <v>48</v>
      </c>
      <c r="B2040" s="32" t="s">
        <v>104</v>
      </c>
      <c r="C2040" s="38" t="s">
        <v>55</v>
      </c>
      <c r="D2040" s="32" t="s">
        <v>2499</v>
      </c>
      <c r="E2040" s="32" t="s">
        <v>2529</v>
      </c>
      <c r="F2040" s="32" t="str">
        <f t="shared" si="68"/>
        <v>Communication and Advocacy-Quality Assurance</v>
      </c>
      <c r="G2040" s="32" t="s">
        <v>42</v>
      </c>
      <c r="H2040" s="36">
        <v>44620.885358796295</v>
      </c>
      <c r="I2040" s="36">
        <v>44624.885358796295</v>
      </c>
      <c r="J2040" s="36">
        <f>I2040+AE2040</f>
        <v>44629.885358796295</v>
      </c>
      <c r="K2040" s="36">
        <f>J2040+AF2040</f>
        <v>44647.885358796295</v>
      </c>
      <c r="L2040" s="38" t="s">
        <v>46</v>
      </c>
      <c r="M2040" s="39">
        <v>44633.885358796295</v>
      </c>
      <c r="N2040" s="32" t="s">
        <v>48</v>
      </c>
      <c r="O2040" s="32" t="s">
        <v>26</v>
      </c>
      <c r="P2040" s="36"/>
      <c r="Q2040" s="32"/>
      <c r="R2040" s="32"/>
      <c r="S2040" s="32"/>
      <c r="T2040" s="36">
        <v>44635.885358796295</v>
      </c>
      <c r="U2040" s="32"/>
      <c r="V2040" s="32">
        <v>0</v>
      </c>
      <c r="W2040" s="32"/>
      <c r="X2040" s="32"/>
      <c r="Y2040" s="32"/>
      <c r="Z2040" s="32"/>
      <c r="AA2040" s="32" t="s">
        <v>31</v>
      </c>
      <c r="AC2040" s="38">
        <f>ABS(M2040-J2040)</f>
        <v>4</v>
      </c>
      <c r="AD2040" s="40"/>
      <c r="AE2040" s="37">
        <v>5</v>
      </c>
      <c r="AF2040" s="37">
        <v>18</v>
      </c>
      <c r="AG2040" s="32"/>
      <c r="AH2040" s="32"/>
      <c r="AI2040" s="32"/>
      <c r="AJ2040" s="37">
        <f>I2040-H2040</f>
        <v>4</v>
      </c>
    </row>
    <row r="2041" spans="1:38" x14ac:dyDescent="0.35">
      <c r="A2041" s="32">
        <v>42</v>
      </c>
      <c r="B2041" s="32" t="s">
        <v>98</v>
      </c>
      <c r="C2041" s="38" t="s">
        <v>55</v>
      </c>
      <c r="D2041" s="32" t="s">
        <v>2499</v>
      </c>
      <c r="E2041" s="32" t="s">
        <v>2529</v>
      </c>
      <c r="F2041" s="32" t="str">
        <f t="shared" si="68"/>
        <v>Communication and Advocacy-Quality Assurance</v>
      </c>
      <c r="G2041" s="32" t="s">
        <v>42</v>
      </c>
      <c r="H2041" s="36">
        <v>44623.885358796295</v>
      </c>
      <c r="I2041" s="36">
        <v>44624.885358796295</v>
      </c>
      <c r="J2041" s="36">
        <f>I2041+AE2041</f>
        <v>44629.885358796295</v>
      </c>
      <c r="K2041" s="36">
        <f>J2041+AF2041</f>
        <v>44657.885358796295</v>
      </c>
      <c r="L2041" s="38" t="s">
        <v>46</v>
      </c>
      <c r="M2041" s="39">
        <v>44633.885358796295</v>
      </c>
      <c r="N2041" s="32" t="s">
        <v>48</v>
      </c>
      <c r="O2041" s="32" t="s">
        <v>24</v>
      </c>
      <c r="P2041" s="36"/>
      <c r="Q2041" s="32"/>
      <c r="R2041" s="32"/>
      <c r="S2041" s="32"/>
      <c r="T2041" s="36">
        <v>44635.885358796295</v>
      </c>
      <c r="U2041" s="32"/>
      <c r="V2041" s="32">
        <v>0</v>
      </c>
      <c r="W2041" s="32"/>
      <c r="X2041" s="32"/>
      <c r="Y2041" s="32"/>
      <c r="Z2041" s="32"/>
      <c r="AA2041" s="32" t="s">
        <v>31</v>
      </c>
      <c r="AC2041" s="38">
        <f>ABS(M2041-J2041)</f>
        <v>4</v>
      </c>
      <c r="AD2041" s="40"/>
      <c r="AE2041" s="37">
        <v>5</v>
      </c>
      <c r="AF2041" s="37">
        <v>28</v>
      </c>
      <c r="AG2041" s="32"/>
      <c r="AH2041" s="32"/>
      <c r="AI2041" s="32"/>
      <c r="AJ2041" s="37">
        <f>I2041-H2041</f>
        <v>1</v>
      </c>
    </row>
    <row r="2042" spans="1:38" x14ac:dyDescent="0.35">
      <c r="A2042" s="32">
        <v>2948</v>
      </c>
      <c r="B2042" s="32" t="s">
        <v>1227</v>
      </c>
      <c r="C2042" s="38" t="s">
        <v>55</v>
      </c>
      <c r="D2042" s="32" t="s">
        <v>2485</v>
      </c>
      <c r="E2042" s="32" t="s">
        <v>36</v>
      </c>
      <c r="F2042" s="32" t="str">
        <f t="shared" si="68"/>
        <v>Communication and Advocacy-Manager</v>
      </c>
      <c r="G2042" s="32" t="s">
        <v>43</v>
      </c>
      <c r="H2042" s="36">
        <v>44725.484722222223</v>
      </c>
      <c r="I2042" s="36">
        <v>44727.484722222223</v>
      </c>
      <c r="J2042" s="36">
        <f>I2042+AE2042</f>
        <v>44735.484722222223</v>
      </c>
      <c r="K2042" s="36">
        <f>J2042+AF2042</f>
        <v>44780.484722222223</v>
      </c>
      <c r="L2042" s="38" t="s">
        <v>47</v>
      </c>
      <c r="M2042" s="39"/>
      <c r="N2042" s="32"/>
      <c r="O2042" s="32"/>
      <c r="P2042" s="36"/>
      <c r="Q2042" s="32"/>
      <c r="R2042" s="32"/>
      <c r="S2042" s="32"/>
      <c r="T2042" s="36"/>
      <c r="U2042" s="32"/>
      <c r="V2042" s="32">
        <v>0</v>
      </c>
      <c r="W2042" s="32"/>
      <c r="X2042" s="32"/>
      <c r="Y2042" s="32"/>
      <c r="Z2042" s="32"/>
      <c r="AA2042" s="32"/>
      <c r="AC2042" s="38"/>
      <c r="AD2042" s="40"/>
      <c r="AE2042" s="37">
        <v>8</v>
      </c>
      <c r="AF2042" s="37">
        <v>45</v>
      </c>
      <c r="AG2042" s="32"/>
      <c r="AH2042" s="32"/>
      <c r="AI2042" s="32"/>
      <c r="AJ2042" s="37">
        <f>I2042-H2042</f>
        <v>2</v>
      </c>
    </row>
    <row r="2043" spans="1:38" x14ac:dyDescent="0.35">
      <c r="A2043" s="32">
        <v>2941</v>
      </c>
      <c r="B2043" s="32" t="s">
        <v>1006</v>
      </c>
      <c r="C2043" s="38" t="s">
        <v>55</v>
      </c>
      <c r="D2043" s="32" t="s">
        <v>2485</v>
      </c>
      <c r="E2043" s="32" t="s">
        <v>36</v>
      </c>
      <c r="F2043" s="32" t="str">
        <f t="shared" si="68"/>
        <v>Communication and Advocacy-Manager</v>
      </c>
      <c r="G2043" s="32" t="s">
        <v>43</v>
      </c>
      <c r="H2043" s="36">
        <v>44722.484722222223</v>
      </c>
      <c r="I2043" s="36">
        <v>44725.484722222223</v>
      </c>
      <c r="J2043" s="36">
        <f>I2043+AE2043</f>
        <v>44733.484722222223</v>
      </c>
      <c r="K2043" s="36">
        <f>J2043+AF2043</f>
        <v>44778.484722222223</v>
      </c>
      <c r="L2043" s="38" t="s">
        <v>47</v>
      </c>
      <c r="M2043" s="39"/>
      <c r="N2043" s="32"/>
      <c r="O2043" s="32"/>
      <c r="P2043" s="36"/>
      <c r="Q2043" s="32"/>
      <c r="R2043" s="32"/>
      <c r="S2043" s="32"/>
      <c r="T2043" s="36"/>
      <c r="U2043" s="32"/>
      <c r="V2043" s="32">
        <v>0</v>
      </c>
      <c r="W2043" s="32"/>
      <c r="X2043" s="32"/>
      <c r="Y2043" s="32"/>
      <c r="Z2043" s="32"/>
      <c r="AA2043" s="32"/>
      <c r="AC2043" s="38"/>
      <c r="AD2043" s="40"/>
      <c r="AE2043" s="37">
        <v>8</v>
      </c>
      <c r="AF2043" s="37">
        <v>45</v>
      </c>
      <c r="AG2043" s="32"/>
      <c r="AH2043" s="32"/>
      <c r="AI2043" s="32"/>
      <c r="AJ2043" s="37">
        <f>I2043-H2043</f>
        <v>3</v>
      </c>
    </row>
    <row r="2044" spans="1:38" x14ac:dyDescent="0.35">
      <c r="A2044" s="32">
        <v>2336</v>
      </c>
      <c r="B2044" s="32" t="s">
        <v>1050</v>
      </c>
      <c r="C2044" s="38" t="s">
        <v>55</v>
      </c>
      <c r="D2044" s="32" t="s">
        <v>2485</v>
      </c>
      <c r="E2044" s="32" t="s">
        <v>36</v>
      </c>
      <c r="F2044" s="32" t="str">
        <f t="shared" si="68"/>
        <v>Communication and Advocacy-Manager</v>
      </c>
      <c r="G2044" s="32" t="s">
        <v>43</v>
      </c>
      <c r="H2044" s="36">
        <v>44692.386030092595</v>
      </c>
      <c r="I2044" s="36">
        <v>44696.386030092595</v>
      </c>
      <c r="J2044" s="36">
        <f>I2044+AE2044</f>
        <v>44700.386030092595</v>
      </c>
      <c r="K2044" s="36">
        <f>J2044+AF2044</f>
        <v>44726.386030092595</v>
      </c>
      <c r="L2044" s="38" t="s">
        <v>47</v>
      </c>
      <c r="M2044" s="39"/>
      <c r="N2044" s="32"/>
      <c r="O2044" s="32"/>
      <c r="P2044" s="36"/>
      <c r="Q2044" s="32"/>
      <c r="R2044" s="32"/>
      <c r="S2044" s="32"/>
      <c r="T2044" s="36"/>
      <c r="U2044" s="32"/>
      <c r="V2044" s="32">
        <v>0</v>
      </c>
      <c r="W2044" s="32"/>
      <c r="X2044" s="32"/>
      <c r="Y2044" s="32"/>
      <c r="Z2044" s="32"/>
      <c r="AA2044" s="32"/>
      <c r="AC2044" s="38"/>
      <c r="AD2044" s="40"/>
      <c r="AE2044" s="37">
        <v>4</v>
      </c>
      <c r="AF2044" s="37">
        <v>26</v>
      </c>
      <c r="AG2044" s="32"/>
      <c r="AH2044" s="32"/>
      <c r="AI2044" s="32"/>
      <c r="AJ2044" s="37">
        <f>I2044-H2044</f>
        <v>4</v>
      </c>
    </row>
    <row r="2045" spans="1:38" x14ac:dyDescent="0.35">
      <c r="A2045" s="32">
        <v>2335</v>
      </c>
      <c r="B2045" s="32" t="s">
        <v>1220</v>
      </c>
      <c r="C2045" s="38" t="s">
        <v>55</v>
      </c>
      <c r="D2045" s="32" t="s">
        <v>2485</v>
      </c>
      <c r="E2045" s="32" t="s">
        <v>36</v>
      </c>
      <c r="F2045" s="32" t="str">
        <f t="shared" si="68"/>
        <v>Communication and Advocacy-Manager</v>
      </c>
      <c r="G2045" s="32" t="s">
        <v>43</v>
      </c>
      <c r="H2045" s="36">
        <v>44691.386030092595</v>
      </c>
      <c r="I2045" s="36">
        <v>44694.386030092595</v>
      </c>
      <c r="J2045" s="36">
        <f>I2045+AE2045</f>
        <v>44700.386030092595</v>
      </c>
      <c r="K2045" s="36">
        <f>J2045+AF2045</f>
        <v>44727.386030092595</v>
      </c>
      <c r="L2045" s="38" t="s">
        <v>47</v>
      </c>
      <c r="M2045" s="39"/>
      <c r="N2045" s="32"/>
      <c r="O2045" s="32"/>
      <c r="P2045" s="36"/>
      <c r="Q2045" s="32"/>
      <c r="R2045" s="32"/>
      <c r="S2045" s="32"/>
      <c r="T2045" s="36"/>
      <c r="U2045" s="32"/>
      <c r="V2045" s="32">
        <v>0</v>
      </c>
      <c r="W2045" s="32"/>
      <c r="X2045" s="32"/>
      <c r="Y2045" s="32"/>
      <c r="Z2045" s="32"/>
      <c r="AA2045" s="32"/>
      <c r="AC2045" s="38"/>
      <c r="AD2045" s="40"/>
      <c r="AE2045" s="37">
        <v>6</v>
      </c>
      <c r="AF2045" s="37">
        <v>27</v>
      </c>
      <c r="AG2045" s="32"/>
      <c r="AH2045" s="32"/>
      <c r="AI2045" s="32"/>
      <c r="AJ2045" s="37">
        <f>I2045-H2045</f>
        <v>3</v>
      </c>
    </row>
    <row r="2046" spans="1:38" x14ac:dyDescent="0.35">
      <c r="A2046" s="32">
        <v>2058</v>
      </c>
      <c r="B2046" s="32" t="s">
        <v>1179</v>
      </c>
      <c r="C2046" s="38" t="s">
        <v>55</v>
      </c>
      <c r="D2046" s="32" t="s">
        <v>2485</v>
      </c>
      <c r="E2046" s="32" t="s">
        <v>36</v>
      </c>
      <c r="F2046" s="32" t="str">
        <f t="shared" si="68"/>
        <v>Communication and Advocacy-Manager</v>
      </c>
      <c r="G2046" s="32" t="s">
        <v>43</v>
      </c>
      <c r="H2046" s="36">
        <v>44577.831099537034</v>
      </c>
      <c r="I2046" s="36">
        <v>44578.831099537034</v>
      </c>
      <c r="J2046" s="36">
        <f>I2046+AE2046</f>
        <v>44580.831099537034</v>
      </c>
      <c r="K2046" s="36">
        <f>J2046+AF2046</f>
        <v>44587.831099537034</v>
      </c>
      <c r="L2046" s="38" t="s">
        <v>47</v>
      </c>
      <c r="M2046" s="39"/>
      <c r="N2046" s="32"/>
      <c r="O2046" s="32"/>
      <c r="P2046" s="36"/>
      <c r="Q2046" s="32"/>
      <c r="R2046" s="32"/>
      <c r="S2046" s="32"/>
      <c r="T2046" s="36"/>
      <c r="U2046" s="32"/>
      <c r="V2046" s="32">
        <v>0</v>
      </c>
      <c r="W2046" s="32"/>
      <c r="X2046" s="32"/>
      <c r="Y2046" s="32"/>
      <c r="Z2046" s="32"/>
      <c r="AA2046" s="32"/>
      <c r="AC2046" s="38"/>
      <c r="AD2046" s="40"/>
      <c r="AE2046" s="37">
        <v>2</v>
      </c>
      <c r="AF2046" s="37">
        <v>7</v>
      </c>
      <c r="AG2046" s="32"/>
      <c r="AH2046" s="32"/>
      <c r="AI2046" s="32"/>
      <c r="AJ2046" s="37">
        <f>I2046-H2046</f>
        <v>1</v>
      </c>
    </row>
    <row r="2047" spans="1:38" x14ac:dyDescent="0.35">
      <c r="A2047" s="32">
        <v>2056</v>
      </c>
      <c r="B2047" s="32" t="s">
        <v>1178</v>
      </c>
      <c r="C2047" s="38" t="s">
        <v>55</v>
      </c>
      <c r="D2047" s="32" t="s">
        <v>2485</v>
      </c>
      <c r="E2047" s="32" t="s">
        <v>36</v>
      </c>
      <c r="F2047" s="32" t="str">
        <f t="shared" si="68"/>
        <v>Communication and Advocacy-Manager</v>
      </c>
      <c r="G2047" s="32" t="s">
        <v>43</v>
      </c>
      <c r="H2047" s="36">
        <v>44573.831099537034</v>
      </c>
      <c r="I2047" s="36">
        <v>44575.831099537034</v>
      </c>
      <c r="J2047" s="36">
        <f>I2047+AE2047</f>
        <v>44580.831099537034</v>
      </c>
      <c r="K2047" s="36">
        <f>J2047+AF2047</f>
        <v>44607.831099537034</v>
      </c>
      <c r="L2047" s="38" t="s">
        <v>47</v>
      </c>
      <c r="M2047" s="39"/>
      <c r="N2047" s="32"/>
      <c r="O2047" s="32"/>
      <c r="P2047" s="36"/>
      <c r="Q2047" s="32"/>
      <c r="R2047" s="32"/>
      <c r="S2047" s="32"/>
      <c r="T2047" s="36"/>
      <c r="U2047" s="32"/>
      <c r="V2047" s="32">
        <v>0</v>
      </c>
      <c r="W2047" s="32"/>
      <c r="X2047" s="32"/>
      <c r="Y2047" s="32"/>
      <c r="Z2047" s="32"/>
      <c r="AA2047" s="32"/>
      <c r="AC2047" s="38"/>
      <c r="AD2047" s="40"/>
      <c r="AE2047" s="37">
        <v>5</v>
      </c>
      <c r="AF2047" s="37">
        <v>27</v>
      </c>
      <c r="AG2047" s="32"/>
      <c r="AH2047" s="32"/>
      <c r="AI2047" s="32"/>
      <c r="AJ2047" s="37">
        <f>I2047-H2047</f>
        <v>2</v>
      </c>
    </row>
    <row r="2048" spans="1:38" x14ac:dyDescent="0.35">
      <c r="A2048" s="32">
        <v>2054</v>
      </c>
      <c r="B2048" s="32" t="s">
        <v>1314</v>
      </c>
      <c r="C2048" s="38" t="s">
        <v>55</v>
      </c>
      <c r="D2048" s="32" t="s">
        <v>2485</v>
      </c>
      <c r="E2048" s="32" t="s">
        <v>36</v>
      </c>
      <c r="F2048" s="32" t="str">
        <f t="shared" si="68"/>
        <v>Communication and Advocacy-Manager</v>
      </c>
      <c r="G2048" s="32" t="s">
        <v>43</v>
      </c>
      <c r="H2048" s="36">
        <v>44576.831099537034</v>
      </c>
      <c r="I2048" s="36">
        <v>44577.831099537034</v>
      </c>
      <c r="J2048" s="36">
        <f>I2048+AE2048</f>
        <v>44580.831099537034</v>
      </c>
      <c r="K2048" s="36">
        <f>J2048+AF2048</f>
        <v>44610.831099537034</v>
      </c>
      <c r="L2048" s="38" t="s">
        <v>46</v>
      </c>
      <c r="M2048" s="39">
        <v>44596.831099537034</v>
      </c>
      <c r="N2048" s="32" t="s">
        <v>20</v>
      </c>
      <c r="O2048" s="32"/>
      <c r="P2048" s="36">
        <v>44601.831099537034</v>
      </c>
      <c r="Q2048" s="32" t="s">
        <v>20</v>
      </c>
      <c r="R2048" s="36">
        <v>44597.831099537034</v>
      </c>
      <c r="S2048" s="36">
        <v>44600.831099537034</v>
      </c>
      <c r="T2048" s="36">
        <v>44600.831099537034</v>
      </c>
      <c r="U2048" s="36">
        <v>44602.831099537034</v>
      </c>
      <c r="V2048" s="41">
        <v>1</v>
      </c>
      <c r="W2048" s="36">
        <v>44606.831099537034</v>
      </c>
      <c r="X2048" s="36">
        <v>44607.831099537034</v>
      </c>
      <c r="Y2048" s="36">
        <v>44610.831099537034</v>
      </c>
      <c r="Z2048" s="32"/>
      <c r="AA2048" s="32"/>
      <c r="AB2048" s="5">
        <v>44618.831099537034</v>
      </c>
      <c r="AC2048" s="38">
        <f>ABS(M2048-J2048)</f>
        <v>16</v>
      </c>
      <c r="AD2048" s="37">
        <f>U2048-H2048</f>
        <v>26</v>
      </c>
      <c r="AE2048" s="37">
        <v>3</v>
      </c>
      <c r="AF2048" s="37">
        <v>30</v>
      </c>
      <c r="AG2048" s="32">
        <v>164</v>
      </c>
      <c r="AH2048" s="41">
        <f>W2048-U2048</f>
        <v>4</v>
      </c>
      <c r="AI2048" s="42">
        <f>U2048-M2048</f>
        <v>6</v>
      </c>
      <c r="AJ2048" s="37">
        <f>I2048-H2048</f>
        <v>1</v>
      </c>
      <c r="AK2048">
        <f>AB2048-U2048</f>
        <v>16</v>
      </c>
      <c r="AL2048" s="11">
        <f>Y2048-X2048</f>
        <v>3</v>
      </c>
    </row>
    <row r="2049" spans="1:38" x14ac:dyDescent="0.35">
      <c r="A2049" s="32">
        <v>1911</v>
      </c>
      <c r="B2049" s="32" t="s">
        <v>1183</v>
      </c>
      <c r="C2049" s="38" t="s">
        <v>55</v>
      </c>
      <c r="D2049" s="32" t="s">
        <v>2485</v>
      </c>
      <c r="E2049" s="32" t="s">
        <v>36</v>
      </c>
      <c r="F2049" s="32" t="str">
        <f t="shared" si="68"/>
        <v>Communication and Advocacy-Manager</v>
      </c>
      <c r="G2049" s="32" t="s">
        <v>43</v>
      </c>
      <c r="H2049" s="36">
        <v>44685.892118055555</v>
      </c>
      <c r="I2049" s="36">
        <v>44687.892118055555</v>
      </c>
      <c r="J2049" s="36">
        <f>I2049+AE2049</f>
        <v>44689.892118055555</v>
      </c>
      <c r="K2049" s="36">
        <f>J2049+AF2049</f>
        <v>44704.892118055555</v>
      </c>
      <c r="L2049" s="38" t="s">
        <v>47</v>
      </c>
      <c r="M2049" s="39"/>
      <c r="N2049" s="32"/>
      <c r="O2049" s="32"/>
      <c r="P2049" s="36"/>
      <c r="Q2049" s="32"/>
      <c r="R2049" s="32"/>
      <c r="S2049" s="32"/>
      <c r="T2049" s="36"/>
      <c r="U2049" s="32"/>
      <c r="V2049" s="32">
        <v>0</v>
      </c>
      <c r="W2049" s="32"/>
      <c r="X2049" s="32"/>
      <c r="Y2049" s="32"/>
      <c r="Z2049" s="32"/>
      <c r="AA2049" s="32"/>
      <c r="AC2049" s="38"/>
      <c r="AD2049" s="40"/>
      <c r="AE2049" s="37">
        <v>2</v>
      </c>
      <c r="AF2049" s="37">
        <v>15</v>
      </c>
      <c r="AG2049" s="32"/>
      <c r="AH2049" s="32"/>
      <c r="AI2049" s="32"/>
      <c r="AJ2049" s="37">
        <f>I2049-H2049</f>
        <v>2</v>
      </c>
    </row>
    <row r="2050" spans="1:38" x14ac:dyDescent="0.35">
      <c r="A2050" s="32">
        <v>1745</v>
      </c>
      <c r="B2050" s="32" t="s">
        <v>1004</v>
      </c>
      <c r="C2050" s="38" t="s">
        <v>55</v>
      </c>
      <c r="D2050" s="32" t="s">
        <v>2485</v>
      </c>
      <c r="E2050" s="32" t="s">
        <v>36</v>
      </c>
      <c r="F2050" s="32" t="str">
        <f t="shared" si="68"/>
        <v>Communication and Advocacy-Manager</v>
      </c>
      <c r="G2050" s="32" t="s">
        <v>43</v>
      </c>
      <c r="H2050" s="36">
        <v>44946.798078703701</v>
      </c>
      <c r="I2050" s="36">
        <v>44950.798078703701</v>
      </c>
      <c r="J2050" s="36">
        <f>I2050+AE2050</f>
        <v>44953.798078703701</v>
      </c>
      <c r="K2050" s="36">
        <f>J2050+AF2050</f>
        <v>44967.798078703701</v>
      </c>
      <c r="L2050" s="38" t="s">
        <v>47</v>
      </c>
      <c r="M2050" s="39"/>
      <c r="N2050" s="32"/>
      <c r="O2050" s="32"/>
      <c r="P2050" s="36"/>
      <c r="Q2050" s="32"/>
      <c r="R2050" s="32"/>
      <c r="S2050" s="32"/>
      <c r="T2050" s="36"/>
      <c r="U2050" s="32"/>
      <c r="V2050" s="32">
        <v>0</v>
      </c>
      <c r="W2050" s="32"/>
      <c r="X2050" s="32"/>
      <c r="Y2050" s="32"/>
      <c r="Z2050" s="32"/>
      <c r="AA2050" s="32"/>
      <c r="AC2050" s="38"/>
      <c r="AD2050" s="40"/>
      <c r="AE2050" s="37">
        <v>3</v>
      </c>
      <c r="AF2050" s="37">
        <v>14</v>
      </c>
      <c r="AG2050" s="32"/>
      <c r="AH2050" s="32"/>
      <c r="AI2050" s="32"/>
      <c r="AJ2050" s="37">
        <f>I2050-H2050</f>
        <v>4</v>
      </c>
    </row>
    <row r="2051" spans="1:38" x14ac:dyDescent="0.35">
      <c r="A2051" s="32">
        <v>1597</v>
      </c>
      <c r="B2051" s="32" t="s">
        <v>1174</v>
      </c>
      <c r="C2051" s="38" t="s">
        <v>55</v>
      </c>
      <c r="D2051" s="32" t="s">
        <v>2485</v>
      </c>
      <c r="E2051" s="32" t="s">
        <v>36</v>
      </c>
      <c r="F2051" s="32" t="str">
        <f t="shared" ref="F2051:F2114" si="72">_xlfn.CONCAT(C2051,"-",E2051)</f>
        <v>Communication and Advocacy-Manager</v>
      </c>
      <c r="G2051" s="32" t="s">
        <v>43</v>
      </c>
      <c r="H2051" s="36">
        <v>44991.164201388892</v>
      </c>
      <c r="I2051" s="36">
        <v>44994.164201388892</v>
      </c>
      <c r="J2051" s="36">
        <f>I2051+AE2051</f>
        <v>45000.164201388892</v>
      </c>
      <c r="K2051" s="36">
        <f>J2051+AF2051</f>
        <v>45012.164201388892</v>
      </c>
      <c r="L2051" s="38" t="s">
        <v>47</v>
      </c>
      <c r="M2051" s="39"/>
      <c r="N2051" s="32"/>
      <c r="O2051" s="32"/>
      <c r="P2051" s="36"/>
      <c r="Q2051" s="32"/>
      <c r="R2051" s="32"/>
      <c r="S2051" s="32"/>
      <c r="T2051" s="36"/>
      <c r="U2051" s="32"/>
      <c r="V2051" s="32">
        <v>0</v>
      </c>
      <c r="W2051" s="32"/>
      <c r="X2051" s="32"/>
      <c r="Y2051" s="32"/>
      <c r="Z2051" s="32"/>
      <c r="AA2051" s="32"/>
      <c r="AC2051" s="38"/>
      <c r="AD2051" s="40"/>
      <c r="AE2051" s="37">
        <v>6</v>
      </c>
      <c r="AF2051" s="37">
        <v>12</v>
      </c>
      <c r="AG2051" s="32"/>
      <c r="AH2051" s="32"/>
      <c r="AI2051" s="32"/>
      <c r="AJ2051" s="37">
        <f>I2051-H2051</f>
        <v>3</v>
      </c>
    </row>
    <row r="2052" spans="1:38" x14ac:dyDescent="0.35">
      <c r="A2052" s="32">
        <v>1579</v>
      </c>
      <c r="B2052" s="32" t="s">
        <v>1316</v>
      </c>
      <c r="C2052" s="38" t="s">
        <v>55</v>
      </c>
      <c r="D2052" s="32" t="s">
        <v>2485</v>
      </c>
      <c r="E2052" s="32" t="s">
        <v>36</v>
      </c>
      <c r="F2052" s="32" t="str">
        <f t="shared" si="72"/>
        <v>Communication and Advocacy-Manager</v>
      </c>
      <c r="G2052" s="32" t="s">
        <v>43</v>
      </c>
      <c r="H2052" s="36">
        <v>44809.733078703706</v>
      </c>
      <c r="I2052" s="36">
        <v>44812.733078703706</v>
      </c>
      <c r="J2052" s="36">
        <f>I2052+AE2052</f>
        <v>44813.733078703706</v>
      </c>
      <c r="K2052" s="36">
        <f>J2052+AF2052</f>
        <v>44841.733078703706</v>
      </c>
      <c r="L2052" s="38" t="s">
        <v>46</v>
      </c>
      <c r="M2052" s="39">
        <v>44820.733078703706</v>
      </c>
      <c r="N2052" s="32" t="s">
        <v>20</v>
      </c>
      <c r="O2052" s="32"/>
      <c r="P2052" s="36">
        <v>44823.733078703706</v>
      </c>
      <c r="Q2052" s="32" t="s">
        <v>20</v>
      </c>
      <c r="R2052" s="36">
        <v>44822.733078703706</v>
      </c>
      <c r="S2052" s="36">
        <v>44826.733078703706</v>
      </c>
      <c r="T2052" s="36">
        <v>44822.733078703706</v>
      </c>
      <c r="U2052" s="36">
        <v>44830.733078703706</v>
      </c>
      <c r="V2052" s="41">
        <v>1</v>
      </c>
      <c r="W2052" s="36">
        <v>44833.733078703706</v>
      </c>
      <c r="X2052" s="36">
        <v>44836.733078703706</v>
      </c>
      <c r="Y2052" s="36">
        <v>44838.733078703706</v>
      </c>
      <c r="Z2052" s="32"/>
      <c r="AA2052" s="32"/>
      <c r="AB2052" s="5">
        <v>44854.733078703706</v>
      </c>
      <c r="AC2052" s="38">
        <f>ABS(M2052-J2052)</f>
        <v>7</v>
      </c>
      <c r="AD2052" s="37">
        <f>U2052-H2052</f>
        <v>21</v>
      </c>
      <c r="AE2052" s="37">
        <v>1</v>
      </c>
      <c r="AF2052" s="37">
        <v>28</v>
      </c>
      <c r="AG2052" s="32">
        <v>120</v>
      </c>
      <c r="AH2052" s="41">
        <f>W2052-U2052</f>
        <v>3</v>
      </c>
      <c r="AI2052" s="42">
        <f>U2052-M2052</f>
        <v>10</v>
      </c>
      <c r="AJ2052" s="37">
        <f>I2052-H2052</f>
        <v>3</v>
      </c>
      <c r="AK2052">
        <f>AB2052-U2052</f>
        <v>24</v>
      </c>
      <c r="AL2052" s="11">
        <f t="shared" ref="AL2052:AL2055" si="73">Y2052-X2052</f>
        <v>2</v>
      </c>
    </row>
    <row r="2053" spans="1:38" x14ac:dyDescent="0.35">
      <c r="A2053" s="32">
        <v>1576</v>
      </c>
      <c r="B2053" s="32" t="s">
        <v>1270</v>
      </c>
      <c r="C2053" s="38" t="s">
        <v>55</v>
      </c>
      <c r="D2053" s="32" t="s">
        <v>2485</v>
      </c>
      <c r="E2053" s="32" t="s">
        <v>36</v>
      </c>
      <c r="F2053" s="32" t="str">
        <f t="shared" si="72"/>
        <v>Communication and Advocacy-Manager</v>
      </c>
      <c r="G2053" s="32" t="s">
        <v>43</v>
      </c>
      <c r="H2053" s="36">
        <v>44805.733078703706</v>
      </c>
      <c r="I2053" s="36">
        <v>44807.733078703706</v>
      </c>
      <c r="J2053" s="36">
        <f>I2053+AE2053</f>
        <v>44813.733078703706</v>
      </c>
      <c r="K2053" s="36">
        <f>J2053+AF2053</f>
        <v>44834.733078703706</v>
      </c>
      <c r="L2053" s="38" t="s">
        <v>46</v>
      </c>
      <c r="M2053" s="39">
        <v>44828.733078703706</v>
      </c>
      <c r="N2053" s="32" t="s">
        <v>20</v>
      </c>
      <c r="O2053" s="32"/>
      <c r="P2053" s="36">
        <v>44833.733078703706</v>
      </c>
      <c r="Q2053" s="32" t="s">
        <v>20</v>
      </c>
      <c r="R2053" s="36">
        <v>44830.733078703706</v>
      </c>
      <c r="S2053" s="36">
        <v>44832.733078703706</v>
      </c>
      <c r="T2053" s="36">
        <v>44831.733078703706</v>
      </c>
      <c r="U2053" s="36">
        <v>44834.733078703706</v>
      </c>
      <c r="V2053" s="41">
        <v>1</v>
      </c>
      <c r="W2053" s="36">
        <v>44836.733078703706</v>
      </c>
      <c r="X2053" s="36">
        <v>44837.733078703706</v>
      </c>
      <c r="Y2053" s="36">
        <v>44840.733078703706</v>
      </c>
      <c r="Z2053" s="32"/>
      <c r="AA2053" s="32"/>
      <c r="AB2053" s="5">
        <v>44858.733078703706</v>
      </c>
      <c r="AC2053" s="38">
        <f>ABS(M2053-J2053)</f>
        <v>15</v>
      </c>
      <c r="AD2053" s="37">
        <f>U2053-H2053</f>
        <v>29</v>
      </c>
      <c r="AE2053" s="37">
        <v>6</v>
      </c>
      <c r="AF2053" s="37">
        <v>21</v>
      </c>
      <c r="AG2053" s="32">
        <v>153</v>
      </c>
      <c r="AH2053" s="41">
        <f>W2053-U2053</f>
        <v>2</v>
      </c>
      <c r="AI2053" s="42">
        <f>U2053-M2053</f>
        <v>6</v>
      </c>
      <c r="AJ2053" s="37">
        <f>I2053-H2053</f>
        <v>2</v>
      </c>
      <c r="AK2053">
        <f>AB2053-U2053</f>
        <v>24</v>
      </c>
      <c r="AL2053" s="11">
        <f t="shared" si="73"/>
        <v>3</v>
      </c>
    </row>
    <row r="2054" spans="1:38" x14ac:dyDescent="0.35">
      <c r="A2054" s="32">
        <v>1504</v>
      </c>
      <c r="B2054" s="32" t="s">
        <v>1272</v>
      </c>
      <c r="C2054" s="38" t="s">
        <v>55</v>
      </c>
      <c r="D2054" s="32" t="s">
        <v>2485</v>
      </c>
      <c r="E2054" s="32" t="s">
        <v>36</v>
      </c>
      <c r="F2054" s="32" t="str">
        <f t="shared" si="72"/>
        <v>Communication and Advocacy-Manager</v>
      </c>
      <c r="G2054" s="32" t="s">
        <v>43</v>
      </c>
      <c r="H2054" s="36">
        <v>44752.346215277779</v>
      </c>
      <c r="I2054" s="36">
        <v>44756.346215277779</v>
      </c>
      <c r="J2054" s="36">
        <f>I2054+AE2054</f>
        <v>44762.346215277779</v>
      </c>
      <c r="K2054" s="36">
        <f>J2054+AF2054</f>
        <v>44784.346215277779</v>
      </c>
      <c r="L2054" s="38" t="s">
        <v>46</v>
      </c>
      <c r="M2054" s="39">
        <v>44766.346215277779</v>
      </c>
      <c r="N2054" s="32" t="s">
        <v>20</v>
      </c>
      <c r="O2054" s="32"/>
      <c r="P2054" s="36">
        <v>44773.346215277779</v>
      </c>
      <c r="Q2054" s="32" t="s">
        <v>20</v>
      </c>
      <c r="R2054" s="36">
        <v>44768.346215277779</v>
      </c>
      <c r="S2054" s="36">
        <v>44770.346215277779</v>
      </c>
      <c r="T2054" s="36">
        <v>44770.346215277779</v>
      </c>
      <c r="U2054" s="36">
        <v>44772.346215277779</v>
      </c>
      <c r="V2054" s="41">
        <v>1</v>
      </c>
      <c r="W2054" s="36">
        <v>44776.346215277779</v>
      </c>
      <c r="X2054" s="36">
        <v>44778.346215277779</v>
      </c>
      <c r="Y2054" s="36">
        <v>44780.346215277779</v>
      </c>
      <c r="Z2054" s="32"/>
      <c r="AA2054" s="32"/>
      <c r="AB2054" s="5">
        <v>44797.346215277779</v>
      </c>
      <c r="AC2054" s="38">
        <f>ABS(M2054-J2054)</f>
        <v>4</v>
      </c>
      <c r="AD2054" s="37">
        <f>U2054-H2054</f>
        <v>20</v>
      </c>
      <c r="AE2054" s="37">
        <v>6</v>
      </c>
      <c r="AF2054" s="37">
        <v>22</v>
      </c>
      <c r="AG2054" s="32">
        <v>142</v>
      </c>
      <c r="AH2054" s="41">
        <f>W2054-U2054</f>
        <v>4</v>
      </c>
      <c r="AI2054" s="42">
        <f>U2054-M2054</f>
        <v>6</v>
      </c>
      <c r="AJ2054" s="37">
        <f>I2054-H2054</f>
        <v>4</v>
      </c>
      <c r="AK2054">
        <f>AB2054-U2054</f>
        <v>25</v>
      </c>
      <c r="AL2054" s="11">
        <f t="shared" si="73"/>
        <v>2</v>
      </c>
    </row>
    <row r="2055" spans="1:38" x14ac:dyDescent="0.35">
      <c r="A2055" s="32">
        <v>1494</v>
      </c>
      <c r="B2055" s="32" t="s">
        <v>1271</v>
      </c>
      <c r="C2055" s="38" t="s">
        <v>55</v>
      </c>
      <c r="D2055" s="32" t="s">
        <v>2485</v>
      </c>
      <c r="E2055" s="32" t="s">
        <v>36</v>
      </c>
      <c r="F2055" s="32" t="str">
        <f t="shared" si="72"/>
        <v>Communication and Advocacy-Manager</v>
      </c>
      <c r="G2055" s="32" t="s">
        <v>43</v>
      </c>
      <c r="H2055" s="36">
        <v>44693.569456018522</v>
      </c>
      <c r="I2055" s="36">
        <v>44696.569456018522</v>
      </c>
      <c r="J2055" s="36">
        <f>I2055+AE2055</f>
        <v>44701.569456018522</v>
      </c>
      <c r="K2055" s="36">
        <f>J2055+AF2055</f>
        <v>44716.569456018522</v>
      </c>
      <c r="L2055" s="38" t="s">
        <v>46</v>
      </c>
      <c r="M2055" s="39">
        <v>44710.569456018522</v>
      </c>
      <c r="N2055" s="32" t="s">
        <v>20</v>
      </c>
      <c r="O2055" s="32"/>
      <c r="P2055" s="36">
        <v>44716.569456018522</v>
      </c>
      <c r="Q2055" s="32" t="s">
        <v>20</v>
      </c>
      <c r="R2055" s="36">
        <v>44712.569456018522</v>
      </c>
      <c r="S2055" s="36">
        <v>44715.569456018522</v>
      </c>
      <c r="T2055" s="36">
        <v>44713.569456018522</v>
      </c>
      <c r="U2055" s="36">
        <v>44716.569456018522</v>
      </c>
      <c r="V2055" s="41">
        <v>1</v>
      </c>
      <c r="W2055" s="36">
        <v>44717.569456018522</v>
      </c>
      <c r="X2055" s="36">
        <v>44719.569456018522</v>
      </c>
      <c r="Y2055" s="36">
        <v>44720.569456018522</v>
      </c>
      <c r="Z2055" s="32"/>
      <c r="AA2055" s="32"/>
      <c r="AB2055" s="5">
        <v>44732.569456018522</v>
      </c>
      <c r="AC2055" s="38">
        <f>ABS(M2055-J2055)</f>
        <v>9</v>
      </c>
      <c r="AD2055" s="37">
        <f>U2055-H2055</f>
        <v>23</v>
      </c>
      <c r="AE2055" s="37">
        <v>5</v>
      </c>
      <c r="AF2055" s="37">
        <v>15</v>
      </c>
      <c r="AG2055" s="32">
        <v>127</v>
      </c>
      <c r="AH2055" s="41">
        <f>W2055-U2055</f>
        <v>1</v>
      </c>
      <c r="AI2055" s="42">
        <f>U2055-M2055</f>
        <v>6</v>
      </c>
      <c r="AJ2055" s="37">
        <f>I2055-H2055</f>
        <v>3</v>
      </c>
      <c r="AK2055">
        <f>AB2055-U2055</f>
        <v>16</v>
      </c>
      <c r="AL2055" s="11">
        <f t="shared" si="73"/>
        <v>1</v>
      </c>
    </row>
    <row r="2056" spans="1:38" x14ac:dyDescent="0.35">
      <c r="A2056" s="32">
        <v>1315</v>
      </c>
      <c r="B2056" s="32" t="s">
        <v>1055</v>
      </c>
      <c r="C2056" s="38" t="s">
        <v>55</v>
      </c>
      <c r="D2056" s="32" t="s">
        <v>2485</v>
      </c>
      <c r="E2056" s="32" t="s">
        <v>36</v>
      </c>
      <c r="F2056" s="32" t="str">
        <f t="shared" si="72"/>
        <v>Communication and Advocacy-Manager</v>
      </c>
      <c r="G2056" s="32" t="s">
        <v>43</v>
      </c>
      <c r="H2056" s="36">
        <v>45148.233067129629</v>
      </c>
      <c r="I2056" s="36">
        <v>45151.233067129629</v>
      </c>
      <c r="J2056" s="36">
        <f>I2056+AE2056</f>
        <v>45155.233067129629</v>
      </c>
      <c r="K2056" s="36">
        <f>J2056+AF2056</f>
        <v>45172.233067129629</v>
      </c>
      <c r="L2056" s="38" t="s">
        <v>47</v>
      </c>
      <c r="M2056" s="39"/>
      <c r="N2056" s="32"/>
      <c r="O2056" s="32"/>
      <c r="P2056" s="36"/>
      <c r="Q2056" s="32"/>
      <c r="R2056" s="32"/>
      <c r="S2056" s="32"/>
      <c r="T2056" s="36"/>
      <c r="U2056" s="32"/>
      <c r="V2056" s="32">
        <v>0</v>
      </c>
      <c r="W2056" s="32"/>
      <c r="X2056" s="32"/>
      <c r="Y2056" s="32"/>
      <c r="Z2056" s="32"/>
      <c r="AA2056" s="32"/>
      <c r="AC2056" s="38"/>
      <c r="AD2056" s="40"/>
      <c r="AE2056" s="37">
        <v>4</v>
      </c>
      <c r="AF2056" s="37">
        <v>17</v>
      </c>
      <c r="AG2056" s="32"/>
      <c r="AH2056" s="32"/>
      <c r="AI2056" s="32"/>
      <c r="AJ2056" s="37">
        <f>I2056-H2056</f>
        <v>3</v>
      </c>
    </row>
    <row r="2057" spans="1:38" x14ac:dyDescent="0.35">
      <c r="A2057" s="32">
        <v>1023</v>
      </c>
      <c r="B2057" s="32" t="s">
        <v>1001</v>
      </c>
      <c r="C2057" s="38" t="s">
        <v>55</v>
      </c>
      <c r="D2057" s="32" t="s">
        <v>2485</v>
      </c>
      <c r="E2057" s="32" t="s">
        <v>36</v>
      </c>
      <c r="F2057" s="32" t="str">
        <f t="shared" si="72"/>
        <v>Communication and Advocacy-Manager</v>
      </c>
      <c r="G2057" s="32" t="s">
        <v>43</v>
      </c>
      <c r="H2057" s="36">
        <v>44951.791134259256</v>
      </c>
      <c r="I2057" s="36">
        <v>44953.791134259256</v>
      </c>
      <c r="J2057" s="36">
        <f>I2057+AE2057</f>
        <v>44958.791134259256</v>
      </c>
      <c r="K2057" s="36">
        <f>J2057+AF2057</f>
        <v>44971.791134259256</v>
      </c>
      <c r="L2057" s="38" t="s">
        <v>47</v>
      </c>
      <c r="M2057" s="39"/>
      <c r="N2057" s="32"/>
      <c r="O2057" s="32"/>
      <c r="P2057" s="36"/>
      <c r="Q2057" s="32"/>
      <c r="R2057" s="32"/>
      <c r="S2057" s="32"/>
      <c r="T2057" s="36"/>
      <c r="U2057" s="32"/>
      <c r="V2057" s="32">
        <v>0</v>
      </c>
      <c r="W2057" s="32"/>
      <c r="X2057" s="32"/>
      <c r="Y2057" s="32"/>
      <c r="Z2057" s="32"/>
      <c r="AA2057" s="32"/>
      <c r="AC2057" s="38"/>
      <c r="AD2057" s="40"/>
      <c r="AE2057" s="37">
        <v>5</v>
      </c>
      <c r="AF2057" s="37">
        <v>13</v>
      </c>
      <c r="AG2057" s="32"/>
      <c r="AH2057" s="32"/>
      <c r="AI2057" s="32"/>
      <c r="AJ2057" s="37">
        <f>I2057-H2057</f>
        <v>2</v>
      </c>
    </row>
    <row r="2058" spans="1:38" x14ac:dyDescent="0.35">
      <c r="A2058" s="32">
        <v>841</v>
      </c>
      <c r="B2058" s="32" t="s">
        <v>856</v>
      </c>
      <c r="C2058" s="38" t="s">
        <v>55</v>
      </c>
      <c r="D2058" s="32" t="s">
        <v>2485</v>
      </c>
      <c r="E2058" s="32" t="s">
        <v>36</v>
      </c>
      <c r="F2058" s="32" t="str">
        <f t="shared" si="72"/>
        <v>Communication and Advocacy-Manager</v>
      </c>
      <c r="G2058" s="32" t="s">
        <v>43</v>
      </c>
      <c r="H2058" s="36">
        <v>44777.836053240739</v>
      </c>
      <c r="I2058" s="36">
        <v>44780.836053240739</v>
      </c>
      <c r="J2058" s="36">
        <f>I2058+AE2058</f>
        <v>44783.836053240739</v>
      </c>
      <c r="K2058" s="36">
        <f>J2058+AF2058</f>
        <v>44793.836053240739</v>
      </c>
      <c r="L2058" s="38" t="s">
        <v>46</v>
      </c>
      <c r="M2058" s="39">
        <v>44799.836053240739</v>
      </c>
      <c r="N2058" s="32" t="s">
        <v>21</v>
      </c>
      <c r="O2058" s="32"/>
      <c r="P2058" s="36">
        <v>44804.836053240739</v>
      </c>
      <c r="Q2058" s="32" t="s">
        <v>21</v>
      </c>
      <c r="R2058" s="32"/>
      <c r="S2058" s="32"/>
      <c r="T2058" s="36">
        <v>44802.836053240739</v>
      </c>
      <c r="U2058" s="32"/>
      <c r="V2058" s="32">
        <v>0</v>
      </c>
      <c r="W2058" s="32"/>
      <c r="X2058" s="32"/>
      <c r="Y2058" s="32"/>
      <c r="Z2058" s="32"/>
      <c r="AA2058" s="32"/>
      <c r="AC2058" s="38">
        <f>ABS(M2058-J2058)</f>
        <v>16</v>
      </c>
      <c r="AD2058" s="40"/>
      <c r="AE2058" s="37">
        <v>3</v>
      </c>
      <c r="AF2058" s="37">
        <v>10</v>
      </c>
      <c r="AG2058" s="32"/>
      <c r="AH2058" s="32"/>
      <c r="AI2058" s="32"/>
      <c r="AJ2058" s="37">
        <f>I2058-H2058</f>
        <v>3</v>
      </c>
    </row>
    <row r="2059" spans="1:38" x14ac:dyDescent="0.35">
      <c r="A2059" s="32">
        <v>789</v>
      </c>
      <c r="B2059" s="32" t="s">
        <v>809</v>
      </c>
      <c r="C2059" s="38" t="s">
        <v>55</v>
      </c>
      <c r="D2059" s="32" t="s">
        <v>2485</v>
      </c>
      <c r="E2059" s="32" t="s">
        <v>36</v>
      </c>
      <c r="F2059" s="32" t="str">
        <f t="shared" si="72"/>
        <v>Communication and Advocacy-Manager</v>
      </c>
      <c r="G2059" s="32" t="s">
        <v>43</v>
      </c>
      <c r="H2059" s="36">
        <v>44932.996932870374</v>
      </c>
      <c r="I2059" s="36">
        <v>44935.996932870374</v>
      </c>
      <c r="J2059" s="36">
        <f>I2059+AE2059</f>
        <v>44941.996932870374</v>
      </c>
      <c r="K2059" s="36">
        <f>J2059+AF2059</f>
        <v>44950.996932870374</v>
      </c>
      <c r="L2059" s="38" t="s">
        <v>46</v>
      </c>
      <c r="M2059" s="39">
        <v>44951.996932870374</v>
      </c>
      <c r="N2059" s="32" t="s">
        <v>21</v>
      </c>
      <c r="O2059" s="32"/>
      <c r="P2059" s="36">
        <v>44955.996932870374</v>
      </c>
      <c r="Q2059" s="32" t="s">
        <v>21</v>
      </c>
      <c r="R2059" s="32"/>
      <c r="S2059" s="32"/>
      <c r="T2059" s="36">
        <v>44952.996932870374</v>
      </c>
      <c r="U2059" s="32"/>
      <c r="V2059" s="32">
        <v>0</v>
      </c>
      <c r="W2059" s="32"/>
      <c r="X2059" s="32"/>
      <c r="Y2059" s="32"/>
      <c r="Z2059" s="32"/>
      <c r="AA2059" s="32"/>
      <c r="AC2059" s="38">
        <f>ABS(M2059-J2059)</f>
        <v>10</v>
      </c>
      <c r="AD2059" s="40"/>
      <c r="AE2059" s="37">
        <v>6</v>
      </c>
      <c r="AF2059" s="37">
        <v>9</v>
      </c>
      <c r="AG2059" s="32"/>
      <c r="AH2059" s="32"/>
      <c r="AI2059" s="32"/>
      <c r="AJ2059" s="37">
        <f>I2059-H2059</f>
        <v>3</v>
      </c>
    </row>
    <row r="2060" spans="1:38" x14ac:dyDescent="0.35">
      <c r="A2060" s="32">
        <v>738</v>
      </c>
      <c r="B2060" s="32" t="s">
        <v>764</v>
      </c>
      <c r="C2060" s="38" t="s">
        <v>55</v>
      </c>
      <c r="D2060" s="32" t="s">
        <v>2485</v>
      </c>
      <c r="E2060" s="32" t="s">
        <v>36</v>
      </c>
      <c r="F2060" s="32" t="str">
        <f t="shared" si="72"/>
        <v>Communication and Advocacy-Manager</v>
      </c>
      <c r="G2060" s="32" t="s">
        <v>43</v>
      </c>
      <c r="H2060" s="36">
        <v>45039.644548611112</v>
      </c>
      <c r="I2060" s="36">
        <v>45043.644548611112</v>
      </c>
      <c r="J2060" s="36">
        <f>I2060+AE2060</f>
        <v>45047.644548611112</v>
      </c>
      <c r="K2060" s="36">
        <f>J2060+AF2060</f>
        <v>45076.644548611112</v>
      </c>
      <c r="L2060" s="38" t="s">
        <v>46</v>
      </c>
      <c r="M2060" s="39">
        <v>45053.644548611112</v>
      </c>
      <c r="N2060" s="32" t="s">
        <v>48</v>
      </c>
      <c r="O2060" s="32" t="s">
        <v>27</v>
      </c>
      <c r="P2060" s="36"/>
      <c r="Q2060" s="32"/>
      <c r="R2060" s="32"/>
      <c r="S2060" s="32"/>
      <c r="T2060" s="36">
        <v>45056.644548611112</v>
      </c>
      <c r="U2060" s="32"/>
      <c r="V2060" s="32">
        <v>0</v>
      </c>
      <c r="W2060" s="32"/>
      <c r="X2060" s="32"/>
      <c r="Y2060" s="32"/>
      <c r="Z2060" s="32"/>
      <c r="AA2060" s="32" t="s">
        <v>30</v>
      </c>
      <c r="AC2060" s="38">
        <f>ABS(M2060-J2060)</f>
        <v>6</v>
      </c>
      <c r="AD2060" s="40"/>
      <c r="AE2060" s="37">
        <v>4</v>
      </c>
      <c r="AF2060" s="37">
        <v>29</v>
      </c>
      <c r="AG2060" s="32"/>
      <c r="AH2060" s="32"/>
      <c r="AI2060" s="32"/>
      <c r="AJ2060" s="37">
        <f>I2060-H2060</f>
        <v>4</v>
      </c>
    </row>
    <row r="2061" spans="1:38" x14ac:dyDescent="0.35">
      <c r="A2061" s="32">
        <v>737</v>
      </c>
      <c r="B2061" s="32" t="s">
        <v>763</v>
      </c>
      <c r="C2061" s="38" t="s">
        <v>55</v>
      </c>
      <c r="D2061" s="32" t="s">
        <v>2485</v>
      </c>
      <c r="E2061" s="32" t="s">
        <v>36</v>
      </c>
      <c r="F2061" s="32" t="str">
        <f t="shared" si="72"/>
        <v>Communication and Advocacy-Manager</v>
      </c>
      <c r="G2061" s="32" t="s">
        <v>43</v>
      </c>
      <c r="H2061" s="36">
        <v>45037.644548611112</v>
      </c>
      <c r="I2061" s="36">
        <v>45041.644548611112</v>
      </c>
      <c r="J2061" s="36">
        <f>I2061+AE2061</f>
        <v>45047.644548611112</v>
      </c>
      <c r="K2061" s="36">
        <f>J2061+AF2061</f>
        <v>45069.644548611112</v>
      </c>
      <c r="L2061" s="38" t="s">
        <v>46</v>
      </c>
      <c r="M2061" s="39">
        <v>45051.644548611112</v>
      </c>
      <c r="N2061" s="32" t="s">
        <v>22</v>
      </c>
      <c r="O2061" s="32"/>
      <c r="P2061" s="36">
        <v>45059.644548611112</v>
      </c>
      <c r="Q2061" s="32" t="s">
        <v>22</v>
      </c>
      <c r="R2061" s="32"/>
      <c r="S2061" s="32"/>
      <c r="T2061" s="36">
        <v>45055.644548611112</v>
      </c>
      <c r="U2061" s="32"/>
      <c r="V2061" s="32">
        <v>0</v>
      </c>
      <c r="W2061" s="32"/>
      <c r="X2061" s="32"/>
      <c r="Y2061" s="32"/>
      <c r="Z2061" s="32"/>
      <c r="AA2061" s="32"/>
      <c r="AC2061" s="38">
        <f>ABS(M2061-J2061)</f>
        <v>4</v>
      </c>
      <c r="AD2061" s="40"/>
      <c r="AE2061" s="37">
        <v>6</v>
      </c>
      <c r="AF2061" s="37">
        <v>22</v>
      </c>
      <c r="AG2061" s="32"/>
      <c r="AH2061" s="32"/>
      <c r="AI2061" s="32"/>
      <c r="AJ2061" s="37">
        <f>I2061-H2061</f>
        <v>4</v>
      </c>
    </row>
    <row r="2062" spans="1:38" x14ac:dyDescent="0.35">
      <c r="A2062" s="32">
        <v>735</v>
      </c>
      <c r="B2062" s="32" t="s">
        <v>761</v>
      </c>
      <c r="C2062" s="38" t="s">
        <v>55</v>
      </c>
      <c r="D2062" s="32" t="s">
        <v>2485</v>
      </c>
      <c r="E2062" s="32" t="s">
        <v>36</v>
      </c>
      <c r="F2062" s="32" t="str">
        <f t="shared" si="72"/>
        <v>Communication and Advocacy-Manager</v>
      </c>
      <c r="G2062" s="32" t="s">
        <v>43</v>
      </c>
      <c r="H2062" s="36">
        <v>45043.644548611112</v>
      </c>
      <c r="I2062" s="36">
        <v>45046.644548611112</v>
      </c>
      <c r="J2062" s="36">
        <f>I2062+AE2062</f>
        <v>45047.644548611112</v>
      </c>
      <c r="K2062" s="36">
        <f>J2062+AF2062</f>
        <v>45059.644548611112</v>
      </c>
      <c r="L2062" s="38" t="s">
        <v>46</v>
      </c>
      <c r="M2062" s="39">
        <v>45059.644548611112</v>
      </c>
      <c r="N2062" s="32" t="s">
        <v>20</v>
      </c>
      <c r="O2062" s="32"/>
      <c r="P2062" s="36">
        <v>45066.644548611112</v>
      </c>
      <c r="Q2062" s="32" t="s">
        <v>20</v>
      </c>
      <c r="R2062" s="36">
        <v>45060.644548611112</v>
      </c>
      <c r="S2062" s="36">
        <v>45061.644548611112</v>
      </c>
      <c r="T2062" s="36">
        <v>45063.644548611112</v>
      </c>
      <c r="U2062" s="36">
        <v>45070.644548611112</v>
      </c>
      <c r="V2062" s="41">
        <v>1</v>
      </c>
      <c r="W2062" s="36">
        <v>45072.644548611112</v>
      </c>
      <c r="X2062" s="36">
        <v>45074.644548611112</v>
      </c>
      <c r="Y2062" s="36">
        <v>45075.644548611112</v>
      </c>
      <c r="Z2062" s="32"/>
      <c r="AA2062" s="32"/>
      <c r="AB2062" s="5">
        <v>45084.644548611112</v>
      </c>
      <c r="AC2062" s="38">
        <f>ABS(M2062-J2062)</f>
        <v>12</v>
      </c>
      <c r="AD2062" s="37">
        <f>U2062-H2062</f>
        <v>27</v>
      </c>
      <c r="AE2062" s="37">
        <v>1</v>
      </c>
      <c r="AF2062" s="37">
        <v>12</v>
      </c>
      <c r="AG2062" s="32">
        <v>145</v>
      </c>
      <c r="AH2062" s="41">
        <f>W2062-U2062</f>
        <v>2</v>
      </c>
      <c r="AI2062" s="42">
        <f>U2062-M2062</f>
        <v>11</v>
      </c>
      <c r="AJ2062" s="37">
        <f>I2062-H2062</f>
        <v>3</v>
      </c>
      <c r="AK2062">
        <f>AB2062-U2062</f>
        <v>14</v>
      </c>
      <c r="AL2062" s="11">
        <f>Y2062-X2062</f>
        <v>1</v>
      </c>
    </row>
    <row r="2063" spans="1:38" x14ac:dyDescent="0.35">
      <c r="A2063" s="32">
        <v>689</v>
      </c>
      <c r="B2063" s="32" t="s">
        <v>720</v>
      </c>
      <c r="C2063" s="38" t="s">
        <v>55</v>
      </c>
      <c r="D2063" s="32" t="s">
        <v>2485</v>
      </c>
      <c r="E2063" s="32" t="s">
        <v>36</v>
      </c>
      <c r="F2063" s="32" t="str">
        <f t="shared" si="72"/>
        <v>Communication and Advocacy-Manager</v>
      </c>
      <c r="G2063" s="32" t="s">
        <v>43</v>
      </c>
      <c r="H2063" s="36">
        <v>45103.115520833337</v>
      </c>
      <c r="I2063" s="36">
        <v>45105.115520833337</v>
      </c>
      <c r="J2063" s="36">
        <f>I2063+AE2063</f>
        <v>45106.115520833337</v>
      </c>
      <c r="K2063" s="36">
        <f>J2063+AF2063</f>
        <v>45123.115520833337</v>
      </c>
      <c r="L2063" s="38" t="s">
        <v>46</v>
      </c>
      <c r="M2063" s="39">
        <v>45113.115520833337</v>
      </c>
      <c r="N2063" s="32" t="s">
        <v>48</v>
      </c>
      <c r="O2063" s="32" t="s">
        <v>24</v>
      </c>
      <c r="P2063" s="36"/>
      <c r="Q2063" s="32"/>
      <c r="R2063" s="32"/>
      <c r="S2063" s="32"/>
      <c r="T2063" s="36"/>
      <c r="U2063" s="32"/>
      <c r="V2063" s="32">
        <v>0</v>
      </c>
      <c r="W2063" s="32"/>
      <c r="X2063" s="32"/>
      <c r="Y2063" s="32"/>
      <c r="Z2063" s="32"/>
      <c r="AA2063" s="32" t="s">
        <v>30</v>
      </c>
      <c r="AC2063" s="38">
        <f>ABS(M2063-J2063)</f>
        <v>7</v>
      </c>
      <c r="AD2063" s="40"/>
      <c r="AE2063" s="37">
        <v>1</v>
      </c>
      <c r="AF2063" s="37">
        <v>17</v>
      </c>
      <c r="AG2063" s="32"/>
      <c r="AH2063" s="32"/>
      <c r="AI2063" s="32"/>
      <c r="AJ2063" s="37">
        <f>I2063-H2063</f>
        <v>2</v>
      </c>
    </row>
    <row r="2064" spans="1:38" x14ac:dyDescent="0.35">
      <c r="A2064" s="32">
        <v>687</v>
      </c>
      <c r="B2064" s="32" t="s">
        <v>718</v>
      </c>
      <c r="C2064" s="38" t="s">
        <v>55</v>
      </c>
      <c r="D2064" s="32" t="s">
        <v>2485</v>
      </c>
      <c r="E2064" s="32" t="s">
        <v>36</v>
      </c>
      <c r="F2064" s="32" t="str">
        <f t="shared" si="72"/>
        <v>Communication and Advocacy-Manager</v>
      </c>
      <c r="G2064" s="32" t="s">
        <v>43</v>
      </c>
      <c r="H2064" s="36">
        <v>45099.115520833337</v>
      </c>
      <c r="I2064" s="36">
        <v>45100.115520833337</v>
      </c>
      <c r="J2064" s="36">
        <f>I2064+AE2064</f>
        <v>45106.115520833337</v>
      </c>
      <c r="K2064" s="36">
        <f>J2064+AF2064</f>
        <v>45130.115520833337</v>
      </c>
      <c r="L2064" s="38" t="s">
        <v>46</v>
      </c>
      <c r="M2064" s="39">
        <v>45122.115520833337</v>
      </c>
      <c r="N2064" s="32" t="s">
        <v>20</v>
      </c>
      <c r="O2064" s="32"/>
      <c r="P2064" s="36">
        <v>45128.115520833337</v>
      </c>
      <c r="Q2064" s="32" t="s">
        <v>20</v>
      </c>
      <c r="R2064" s="36">
        <v>45123.115520833337</v>
      </c>
      <c r="S2064" s="36">
        <v>45127.115520833337</v>
      </c>
      <c r="T2064" s="36">
        <v>45126.115520833337</v>
      </c>
      <c r="U2064" s="36">
        <v>45133.115520833337</v>
      </c>
      <c r="V2064" s="41">
        <v>1</v>
      </c>
      <c r="W2064" s="36">
        <v>45136.115520833337</v>
      </c>
      <c r="X2064" s="36">
        <v>45138.115520833337</v>
      </c>
      <c r="Y2064" s="36">
        <v>45141.115520833337</v>
      </c>
      <c r="Z2064" s="32"/>
      <c r="AA2064" s="32"/>
      <c r="AB2064" s="5">
        <v>45155.115520833337</v>
      </c>
      <c r="AC2064" s="38">
        <f>ABS(M2064-J2064)</f>
        <v>16</v>
      </c>
      <c r="AD2064" s="37">
        <f>U2064-H2064</f>
        <v>34</v>
      </c>
      <c r="AE2064" s="37">
        <v>6</v>
      </c>
      <c r="AF2064" s="37">
        <v>24</v>
      </c>
      <c r="AG2064" s="32">
        <v>142</v>
      </c>
      <c r="AH2064" s="41">
        <f>W2064-U2064</f>
        <v>3</v>
      </c>
      <c r="AI2064" s="42">
        <f>U2064-M2064</f>
        <v>11</v>
      </c>
      <c r="AJ2064" s="37">
        <f>I2064-H2064</f>
        <v>1</v>
      </c>
      <c r="AK2064">
        <f>AB2064-U2064</f>
        <v>22</v>
      </c>
      <c r="AL2064" s="11">
        <f>Y2064-X2064</f>
        <v>3</v>
      </c>
    </row>
    <row r="2065" spans="1:38" x14ac:dyDescent="0.35">
      <c r="A2065" s="32">
        <v>685</v>
      </c>
      <c r="B2065" s="32" t="s">
        <v>716</v>
      </c>
      <c r="C2065" s="38" t="s">
        <v>55</v>
      </c>
      <c r="D2065" s="32" t="s">
        <v>2485</v>
      </c>
      <c r="E2065" s="32" t="s">
        <v>36</v>
      </c>
      <c r="F2065" s="32" t="str">
        <f t="shared" si="72"/>
        <v>Communication and Advocacy-Manager</v>
      </c>
      <c r="G2065" s="32" t="s">
        <v>43</v>
      </c>
      <c r="H2065" s="36">
        <v>45101.115520833337</v>
      </c>
      <c r="I2065" s="36">
        <v>45103.115520833337</v>
      </c>
      <c r="J2065" s="36">
        <f>I2065+AE2065</f>
        <v>45106.115520833337</v>
      </c>
      <c r="K2065" s="36">
        <f>J2065+AF2065</f>
        <v>45128.115520833337</v>
      </c>
      <c r="L2065" s="38" t="s">
        <v>46</v>
      </c>
      <c r="M2065" s="39">
        <v>45122.115520833337</v>
      </c>
      <c r="N2065" s="32" t="s">
        <v>48</v>
      </c>
      <c r="O2065" s="32" t="s">
        <v>28</v>
      </c>
      <c r="P2065" s="36"/>
      <c r="Q2065" s="32"/>
      <c r="R2065" s="32"/>
      <c r="S2065" s="32"/>
      <c r="T2065" s="36">
        <v>45125.115520833337</v>
      </c>
      <c r="U2065" s="32"/>
      <c r="V2065" s="32">
        <v>0</v>
      </c>
      <c r="W2065" s="32"/>
      <c r="X2065" s="32"/>
      <c r="Y2065" s="32"/>
      <c r="Z2065" s="32"/>
      <c r="AA2065" s="32" t="s">
        <v>30</v>
      </c>
      <c r="AC2065" s="38">
        <f>ABS(M2065-J2065)</f>
        <v>16</v>
      </c>
      <c r="AD2065" s="40"/>
      <c r="AE2065" s="37">
        <v>3</v>
      </c>
      <c r="AF2065" s="37">
        <v>22</v>
      </c>
      <c r="AG2065" s="32"/>
      <c r="AH2065" s="32"/>
      <c r="AI2065" s="32"/>
      <c r="AJ2065" s="37">
        <f>I2065-H2065</f>
        <v>2</v>
      </c>
    </row>
    <row r="2066" spans="1:38" x14ac:dyDescent="0.35">
      <c r="A2066" s="32">
        <v>570</v>
      </c>
      <c r="B2066" s="32" t="s">
        <v>617</v>
      </c>
      <c r="C2066" s="38" t="s">
        <v>55</v>
      </c>
      <c r="D2066" s="32" t="s">
        <v>2485</v>
      </c>
      <c r="E2066" s="32" t="s">
        <v>36</v>
      </c>
      <c r="F2066" s="32" t="str">
        <f t="shared" si="72"/>
        <v>Communication and Advocacy-Manager</v>
      </c>
      <c r="G2066" s="32" t="s">
        <v>43</v>
      </c>
      <c r="H2066" s="36">
        <v>44868.965416666666</v>
      </c>
      <c r="I2066" s="36">
        <v>44870.965416666666</v>
      </c>
      <c r="J2066" s="36">
        <f>I2066+AE2066</f>
        <v>44873.965416666666</v>
      </c>
      <c r="K2066" s="36">
        <f>J2066+AF2066</f>
        <v>44888.965416666666</v>
      </c>
      <c r="L2066" s="38" t="s">
        <v>46</v>
      </c>
      <c r="M2066" s="39">
        <v>44888.965416666666</v>
      </c>
      <c r="N2066" s="32" t="s">
        <v>48</v>
      </c>
      <c r="O2066" s="32" t="s">
        <v>25</v>
      </c>
      <c r="P2066" s="36"/>
      <c r="Q2066" s="32"/>
      <c r="R2066" s="32"/>
      <c r="S2066" s="32"/>
      <c r="T2066" s="36">
        <v>44892.965416666666</v>
      </c>
      <c r="U2066" s="32"/>
      <c r="V2066" s="32">
        <v>0</v>
      </c>
      <c r="W2066" s="32"/>
      <c r="X2066" s="32"/>
      <c r="Y2066" s="32"/>
      <c r="Z2066" s="32"/>
      <c r="AA2066" s="32" t="s">
        <v>31</v>
      </c>
      <c r="AC2066" s="38">
        <f>ABS(M2066-J2066)</f>
        <v>15</v>
      </c>
      <c r="AD2066" s="40"/>
      <c r="AE2066" s="37">
        <v>3</v>
      </c>
      <c r="AF2066" s="37">
        <v>15</v>
      </c>
      <c r="AG2066" s="32"/>
      <c r="AH2066" s="32"/>
      <c r="AI2066" s="32"/>
      <c r="AJ2066" s="37">
        <f>I2066-H2066</f>
        <v>2</v>
      </c>
    </row>
    <row r="2067" spans="1:38" x14ac:dyDescent="0.35">
      <c r="A2067" s="32">
        <v>566</v>
      </c>
      <c r="B2067" s="32" t="s">
        <v>614</v>
      </c>
      <c r="C2067" s="38" t="s">
        <v>55</v>
      </c>
      <c r="D2067" s="32" t="s">
        <v>2485</v>
      </c>
      <c r="E2067" s="32" t="s">
        <v>36</v>
      </c>
      <c r="F2067" s="32" t="str">
        <f t="shared" si="72"/>
        <v>Communication and Advocacy-Manager</v>
      </c>
      <c r="G2067" s="32" t="s">
        <v>43</v>
      </c>
      <c r="H2067" s="36">
        <v>44867.965416666666</v>
      </c>
      <c r="I2067" s="36">
        <v>44868.965416666666</v>
      </c>
      <c r="J2067" s="36">
        <f>I2067+AE2067</f>
        <v>44873.965416666666</v>
      </c>
      <c r="K2067" s="36">
        <f>J2067+AF2067</f>
        <v>44884.965416666666</v>
      </c>
      <c r="L2067" s="38" t="s">
        <v>46</v>
      </c>
      <c r="M2067" s="39">
        <v>44889.965416666666</v>
      </c>
      <c r="N2067" s="32" t="s">
        <v>21</v>
      </c>
      <c r="O2067" s="32"/>
      <c r="P2067" s="36">
        <v>44893.965416666666</v>
      </c>
      <c r="Q2067" s="32" t="s">
        <v>21</v>
      </c>
      <c r="R2067" s="32"/>
      <c r="S2067" s="32"/>
      <c r="T2067" s="36">
        <v>44890.965416666666</v>
      </c>
      <c r="U2067" s="32"/>
      <c r="V2067" s="32">
        <v>0</v>
      </c>
      <c r="W2067" s="32"/>
      <c r="X2067" s="32"/>
      <c r="Y2067" s="32"/>
      <c r="Z2067" s="32"/>
      <c r="AA2067" s="32"/>
      <c r="AC2067" s="38">
        <f>ABS(M2067-J2067)</f>
        <v>16</v>
      </c>
      <c r="AD2067" s="40"/>
      <c r="AE2067" s="37">
        <v>5</v>
      </c>
      <c r="AF2067" s="37">
        <v>11</v>
      </c>
      <c r="AG2067" s="32"/>
      <c r="AH2067" s="32"/>
      <c r="AI2067" s="32"/>
      <c r="AJ2067" s="37">
        <f>I2067-H2067</f>
        <v>1</v>
      </c>
    </row>
    <row r="2068" spans="1:38" x14ac:dyDescent="0.35">
      <c r="A2068" s="32">
        <v>563</v>
      </c>
      <c r="B2068" s="32" t="s">
        <v>611</v>
      </c>
      <c r="C2068" s="38" t="s">
        <v>55</v>
      </c>
      <c r="D2068" s="32" t="s">
        <v>2485</v>
      </c>
      <c r="E2068" s="32" t="s">
        <v>36</v>
      </c>
      <c r="F2068" s="32" t="str">
        <f t="shared" si="72"/>
        <v>Communication and Advocacy-Manager</v>
      </c>
      <c r="G2068" s="32" t="s">
        <v>43</v>
      </c>
      <c r="H2068" s="36">
        <v>44867.965416666666</v>
      </c>
      <c r="I2068" s="36">
        <v>44868.965416666666</v>
      </c>
      <c r="J2068" s="36">
        <f>I2068+AE2068</f>
        <v>44873.965416666666</v>
      </c>
      <c r="K2068" s="36">
        <f>J2068+AF2068</f>
        <v>44895.965416666666</v>
      </c>
      <c r="L2068" s="38" t="s">
        <v>46</v>
      </c>
      <c r="M2068" s="39">
        <v>44881.965416666666</v>
      </c>
      <c r="N2068" s="32" t="s">
        <v>48</v>
      </c>
      <c r="O2068" s="32" t="s">
        <v>24</v>
      </c>
      <c r="P2068" s="36"/>
      <c r="Q2068" s="32"/>
      <c r="R2068" s="32"/>
      <c r="S2068" s="32"/>
      <c r="T2068" s="36"/>
      <c r="U2068" s="32"/>
      <c r="V2068" s="32">
        <v>0</v>
      </c>
      <c r="W2068" s="32"/>
      <c r="X2068" s="32"/>
      <c r="Y2068" s="32"/>
      <c r="Z2068" s="32"/>
      <c r="AA2068" s="32" t="s">
        <v>31</v>
      </c>
      <c r="AC2068" s="38">
        <f>ABS(M2068-J2068)</f>
        <v>8</v>
      </c>
      <c r="AD2068" s="40"/>
      <c r="AE2068" s="37">
        <v>5</v>
      </c>
      <c r="AF2068" s="37">
        <v>22</v>
      </c>
      <c r="AG2068" s="32"/>
      <c r="AH2068" s="32"/>
      <c r="AI2068" s="32"/>
      <c r="AJ2068" s="37">
        <f>I2068-H2068</f>
        <v>1</v>
      </c>
    </row>
    <row r="2069" spans="1:38" x14ac:dyDescent="0.35">
      <c r="A2069" s="32">
        <v>437</v>
      </c>
      <c r="B2069" s="32" t="s">
        <v>493</v>
      </c>
      <c r="C2069" s="38" t="s">
        <v>55</v>
      </c>
      <c r="D2069" s="32" t="s">
        <v>2485</v>
      </c>
      <c r="E2069" s="32" t="s">
        <v>36</v>
      </c>
      <c r="F2069" s="32" t="str">
        <f t="shared" si="72"/>
        <v>Communication and Advocacy-Manager</v>
      </c>
      <c r="G2069" s="32" t="s">
        <v>43</v>
      </c>
      <c r="H2069" s="36">
        <v>44734.315601851849</v>
      </c>
      <c r="I2069" s="36">
        <v>44736.315601851849</v>
      </c>
      <c r="J2069" s="36">
        <f>I2069+AE2069</f>
        <v>44741.315601851849</v>
      </c>
      <c r="K2069" s="36">
        <f>J2069+AF2069</f>
        <v>44750.315601851849</v>
      </c>
      <c r="L2069" s="38" t="s">
        <v>46</v>
      </c>
      <c r="M2069" s="39">
        <v>44744.315601851849</v>
      </c>
      <c r="N2069" s="32" t="s">
        <v>22</v>
      </c>
      <c r="O2069" s="32"/>
      <c r="P2069" s="36">
        <v>44750.315601851849</v>
      </c>
      <c r="Q2069" s="32" t="s">
        <v>22</v>
      </c>
      <c r="R2069" s="32"/>
      <c r="S2069" s="32"/>
      <c r="T2069" s="36">
        <v>44748.315601851849</v>
      </c>
      <c r="U2069" s="32"/>
      <c r="V2069" s="32">
        <v>0</v>
      </c>
      <c r="W2069" s="32"/>
      <c r="X2069" s="32"/>
      <c r="Y2069" s="32"/>
      <c r="Z2069" s="32"/>
      <c r="AA2069" s="32"/>
      <c r="AC2069" s="38">
        <f>ABS(M2069-J2069)</f>
        <v>3</v>
      </c>
      <c r="AD2069" s="40"/>
      <c r="AE2069" s="37">
        <v>5</v>
      </c>
      <c r="AF2069" s="37">
        <v>9</v>
      </c>
      <c r="AG2069" s="32"/>
      <c r="AH2069" s="32"/>
      <c r="AI2069" s="32"/>
      <c r="AJ2069" s="37">
        <f>I2069-H2069</f>
        <v>2</v>
      </c>
    </row>
    <row r="2070" spans="1:38" x14ac:dyDescent="0.35">
      <c r="A2070" s="32">
        <v>434</v>
      </c>
      <c r="B2070" s="32" t="s">
        <v>490</v>
      </c>
      <c r="C2070" s="38" t="s">
        <v>55</v>
      </c>
      <c r="D2070" s="32" t="s">
        <v>2485</v>
      </c>
      <c r="E2070" s="32" t="s">
        <v>36</v>
      </c>
      <c r="F2070" s="32" t="str">
        <f t="shared" si="72"/>
        <v>Communication and Advocacy-Manager</v>
      </c>
      <c r="G2070" s="32" t="s">
        <v>43</v>
      </c>
      <c r="H2070" s="36">
        <v>44735.315601851849</v>
      </c>
      <c r="I2070" s="36">
        <v>44738.315601851849</v>
      </c>
      <c r="J2070" s="36">
        <f>I2070+AE2070</f>
        <v>44741.315601851849</v>
      </c>
      <c r="K2070" s="36">
        <f>J2070+AF2070</f>
        <v>44761.315601851849</v>
      </c>
      <c r="L2070" s="38" t="s">
        <v>46</v>
      </c>
      <c r="M2070" s="39">
        <v>44752.315601851849</v>
      </c>
      <c r="N2070" s="32" t="s">
        <v>48</v>
      </c>
      <c r="O2070" s="32" t="s">
        <v>28</v>
      </c>
      <c r="P2070" s="36"/>
      <c r="Q2070" s="32"/>
      <c r="R2070" s="32"/>
      <c r="S2070" s="32"/>
      <c r="T2070" s="36">
        <v>44756.315601851849</v>
      </c>
      <c r="U2070" s="32"/>
      <c r="V2070" s="32">
        <v>0</v>
      </c>
      <c r="W2070" s="32"/>
      <c r="X2070" s="32"/>
      <c r="Y2070" s="32"/>
      <c r="Z2070" s="32"/>
      <c r="AA2070" s="32" t="s">
        <v>31</v>
      </c>
      <c r="AC2070" s="38">
        <f>ABS(M2070-J2070)</f>
        <v>11</v>
      </c>
      <c r="AD2070" s="40"/>
      <c r="AE2070" s="37">
        <v>3</v>
      </c>
      <c r="AF2070" s="37">
        <v>20</v>
      </c>
      <c r="AG2070" s="32"/>
      <c r="AH2070" s="32"/>
      <c r="AI2070" s="32"/>
      <c r="AJ2070" s="37">
        <f>I2070-H2070</f>
        <v>3</v>
      </c>
    </row>
    <row r="2071" spans="1:38" x14ac:dyDescent="0.35">
      <c r="A2071" s="32">
        <v>353</v>
      </c>
      <c r="B2071" s="32" t="s">
        <v>409</v>
      </c>
      <c r="C2071" s="38" t="s">
        <v>55</v>
      </c>
      <c r="D2071" s="32" t="s">
        <v>2485</v>
      </c>
      <c r="E2071" s="32" t="s">
        <v>36</v>
      </c>
      <c r="F2071" s="32" t="str">
        <f t="shared" si="72"/>
        <v>Communication and Advocacy-Manager</v>
      </c>
      <c r="G2071" s="32" t="s">
        <v>43</v>
      </c>
      <c r="H2071" s="36">
        <v>44836.176585648151</v>
      </c>
      <c r="I2071" s="36">
        <v>44839.176585648151</v>
      </c>
      <c r="J2071" s="36">
        <f>I2071+AE2071</f>
        <v>44844.176585648151</v>
      </c>
      <c r="K2071" s="36">
        <f>J2071+AF2071</f>
        <v>44869.176585648151</v>
      </c>
      <c r="L2071" s="38" t="s">
        <v>46</v>
      </c>
      <c r="M2071" s="39">
        <v>44858.176585648151</v>
      </c>
      <c r="N2071" s="32" t="s">
        <v>48</v>
      </c>
      <c r="O2071" s="32" t="s">
        <v>26</v>
      </c>
      <c r="P2071" s="36"/>
      <c r="Q2071" s="32"/>
      <c r="R2071" s="32"/>
      <c r="S2071" s="32"/>
      <c r="T2071" s="36"/>
      <c r="U2071" s="32"/>
      <c r="V2071" s="32">
        <v>0</v>
      </c>
      <c r="W2071" s="32"/>
      <c r="X2071" s="32"/>
      <c r="Y2071" s="32"/>
      <c r="Z2071" s="32"/>
      <c r="AA2071" s="32" t="s">
        <v>30</v>
      </c>
      <c r="AC2071" s="38">
        <f>ABS(M2071-J2071)</f>
        <v>14</v>
      </c>
      <c r="AD2071" s="40"/>
      <c r="AE2071" s="37">
        <v>5</v>
      </c>
      <c r="AF2071" s="37">
        <v>25</v>
      </c>
      <c r="AG2071" s="32"/>
      <c r="AH2071" s="32"/>
      <c r="AI2071" s="32"/>
      <c r="AJ2071" s="37">
        <f>I2071-H2071</f>
        <v>3</v>
      </c>
    </row>
    <row r="2072" spans="1:38" x14ac:dyDescent="0.35">
      <c r="A2072" s="32">
        <v>352</v>
      </c>
      <c r="B2072" s="32" t="s">
        <v>408</v>
      </c>
      <c r="C2072" s="38" t="s">
        <v>55</v>
      </c>
      <c r="D2072" s="32" t="s">
        <v>2485</v>
      </c>
      <c r="E2072" s="32" t="s">
        <v>36</v>
      </c>
      <c r="F2072" s="32" t="str">
        <f t="shared" si="72"/>
        <v>Communication and Advocacy-Manager</v>
      </c>
      <c r="G2072" s="32" t="s">
        <v>43</v>
      </c>
      <c r="H2072" s="36">
        <v>44842.176585648151</v>
      </c>
      <c r="I2072" s="36">
        <v>44843.176585648151</v>
      </c>
      <c r="J2072" s="36">
        <f>I2072+AE2072</f>
        <v>44844.176585648151</v>
      </c>
      <c r="K2072" s="36">
        <f>J2072+AF2072</f>
        <v>44855.176585648151</v>
      </c>
      <c r="L2072" s="38" t="s">
        <v>46</v>
      </c>
      <c r="M2072" s="39">
        <v>44849.176585648151</v>
      </c>
      <c r="N2072" s="32" t="s">
        <v>21</v>
      </c>
      <c r="O2072" s="32"/>
      <c r="P2072" s="36">
        <v>44856.176585648151</v>
      </c>
      <c r="Q2072" s="32" t="s">
        <v>21</v>
      </c>
      <c r="R2072" s="32"/>
      <c r="S2072" s="32"/>
      <c r="T2072" s="36">
        <v>44852.176585648151</v>
      </c>
      <c r="U2072" s="32"/>
      <c r="V2072" s="32">
        <v>0</v>
      </c>
      <c r="W2072" s="32"/>
      <c r="X2072" s="32"/>
      <c r="Y2072" s="32"/>
      <c r="Z2072" s="32"/>
      <c r="AA2072" s="32"/>
      <c r="AC2072" s="38">
        <f>ABS(M2072-J2072)</f>
        <v>5</v>
      </c>
      <c r="AD2072" s="40"/>
      <c r="AE2072" s="37">
        <v>1</v>
      </c>
      <c r="AF2072" s="37">
        <v>11</v>
      </c>
      <c r="AG2072" s="32"/>
      <c r="AH2072" s="32"/>
      <c r="AI2072" s="32"/>
      <c r="AJ2072" s="37">
        <f>I2072-H2072</f>
        <v>1</v>
      </c>
    </row>
    <row r="2073" spans="1:38" x14ac:dyDescent="0.35">
      <c r="A2073" s="32">
        <v>327</v>
      </c>
      <c r="B2073" s="32" t="s">
        <v>383</v>
      </c>
      <c r="C2073" s="38" t="s">
        <v>55</v>
      </c>
      <c r="D2073" s="32" t="s">
        <v>2485</v>
      </c>
      <c r="E2073" s="32" t="s">
        <v>36</v>
      </c>
      <c r="F2073" s="32" t="str">
        <f t="shared" si="72"/>
        <v>Communication and Advocacy-Manager</v>
      </c>
      <c r="G2073" s="32" t="s">
        <v>43</v>
      </c>
      <c r="H2073" s="36">
        <v>44578.917696759258</v>
      </c>
      <c r="I2073" s="36">
        <v>44580.917696759258</v>
      </c>
      <c r="J2073" s="36">
        <f>I2073+AE2073</f>
        <v>44582.917696759258</v>
      </c>
      <c r="K2073" s="36">
        <f>J2073+AF2073</f>
        <v>44604.917696759258</v>
      </c>
      <c r="L2073" s="38" t="s">
        <v>46</v>
      </c>
      <c r="M2073" s="39">
        <v>44587.917696759258</v>
      </c>
      <c r="N2073" s="32" t="s">
        <v>21</v>
      </c>
      <c r="O2073" s="32"/>
      <c r="P2073" s="36">
        <v>44590.917696759258</v>
      </c>
      <c r="Q2073" s="32" t="s">
        <v>21</v>
      </c>
      <c r="R2073" s="32"/>
      <c r="S2073" s="32"/>
      <c r="T2073" s="36">
        <v>44588.917696759258</v>
      </c>
      <c r="U2073" s="32"/>
      <c r="V2073" s="32">
        <v>0</v>
      </c>
      <c r="W2073" s="32"/>
      <c r="X2073" s="32"/>
      <c r="Y2073" s="32"/>
      <c r="Z2073" s="32"/>
      <c r="AA2073" s="32"/>
      <c r="AC2073" s="38">
        <f>ABS(M2073-J2073)</f>
        <v>5</v>
      </c>
      <c r="AD2073" s="40"/>
      <c r="AE2073" s="37">
        <v>2</v>
      </c>
      <c r="AF2073" s="37">
        <v>22</v>
      </c>
      <c r="AG2073" s="32"/>
      <c r="AH2073" s="32"/>
      <c r="AI2073" s="32"/>
      <c r="AJ2073" s="37">
        <f>I2073-H2073</f>
        <v>2</v>
      </c>
    </row>
    <row r="2074" spans="1:38" x14ac:dyDescent="0.35">
      <c r="A2074" s="32">
        <v>298</v>
      </c>
      <c r="B2074" s="32" t="s">
        <v>354</v>
      </c>
      <c r="C2074" s="38" t="s">
        <v>55</v>
      </c>
      <c r="D2074" s="32" t="s">
        <v>2485</v>
      </c>
      <c r="E2074" s="32" t="s">
        <v>36</v>
      </c>
      <c r="F2074" s="32" t="str">
        <f t="shared" si="72"/>
        <v>Communication and Advocacy-Manager</v>
      </c>
      <c r="G2074" s="32" t="s">
        <v>43</v>
      </c>
      <c r="H2074" s="36">
        <v>45132.740011574075</v>
      </c>
      <c r="I2074" s="36">
        <v>45133.740011574075</v>
      </c>
      <c r="J2074" s="36">
        <f>I2074+AE2074</f>
        <v>45138.740011574075</v>
      </c>
      <c r="K2074" s="36">
        <f>J2074+AF2074</f>
        <v>45154.740011574075</v>
      </c>
      <c r="L2074" s="38" t="s">
        <v>46</v>
      </c>
      <c r="M2074" s="39">
        <v>45152.740011574075</v>
      </c>
      <c r="N2074" s="32" t="s">
        <v>20</v>
      </c>
      <c r="O2074" s="32"/>
      <c r="P2074" s="36">
        <v>45157.740011574075</v>
      </c>
      <c r="Q2074" s="32" t="s">
        <v>20</v>
      </c>
      <c r="R2074" s="36">
        <v>45154.740011574075</v>
      </c>
      <c r="S2074" s="36">
        <v>45158.740011574075</v>
      </c>
      <c r="T2074" s="36">
        <v>45156.740011574075</v>
      </c>
      <c r="U2074" s="36">
        <v>45159.740011574075</v>
      </c>
      <c r="V2074" s="41">
        <v>1</v>
      </c>
      <c r="W2074" s="36">
        <v>45161.740011574075</v>
      </c>
      <c r="X2074" s="36">
        <v>45163.740011574075</v>
      </c>
      <c r="Y2074" s="36">
        <v>45164.740011574075</v>
      </c>
      <c r="Z2074" s="32"/>
      <c r="AA2074" s="32"/>
      <c r="AB2074" s="5">
        <v>45183.740011574075</v>
      </c>
      <c r="AC2074" s="38">
        <f>ABS(M2074-J2074)</f>
        <v>14</v>
      </c>
      <c r="AD2074" s="37">
        <f>U2074-H2074</f>
        <v>27</v>
      </c>
      <c r="AE2074" s="37">
        <v>5</v>
      </c>
      <c r="AF2074" s="37">
        <v>16</v>
      </c>
      <c r="AG2074" s="32">
        <v>131</v>
      </c>
      <c r="AH2074" s="41">
        <f>W2074-U2074</f>
        <v>2</v>
      </c>
      <c r="AI2074" s="42">
        <f>U2074-M2074</f>
        <v>7</v>
      </c>
      <c r="AJ2074" s="37">
        <f>I2074-H2074</f>
        <v>1</v>
      </c>
      <c r="AK2074">
        <f>AB2074-U2074</f>
        <v>24</v>
      </c>
      <c r="AL2074" s="11">
        <f t="shared" ref="AL2074:AL2075" si="74">Y2074-X2074</f>
        <v>1</v>
      </c>
    </row>
    <row r="2075" spans="1:38" x14ac:dyDescent="0.35">
      <c r="A2075" s="32">
        <v>280</v>
      </c>
      <c r="B2075" s="32" t="s">
        <v>336</v>
      </c>
      <c r="C2075" s="38" t="s">
        <v>55</v>
      </c>
      <c r="D2075" s="32" t="s">
        <v>2485</v>
      </c>
      <c r="E2075" s="32" t="s">
        <v>36</v>
      </c>
      <c r="F2075" s="32" t="str">
        <f t="shared" si="72"/>
        <v>Communication and Advocacy-Manager</v>
      </c>
      <c r="G2075" s="32" t="s">
        <v>43</v>
      </c>
      <c r="H2075" s="36">
        <v>44846.592418981483</v>
      </c>
      <c r="I2075" s="36">
        <v>44850.592418981483</v>
      </c>
      <c r="J2075" s="36">
        <f>I2075+AE2075</f>
        <v>44852.592418981483</v>
      </c>
      <c r="K2075" s="36">
        <f>J2075+AF2075</f>
        <v>44860.592418981483</v>
      </c>
      <c r="L2075" s="38" t="s">
        <v>46</v>
      </c>
      <c r="M2075" s="39">
        <v>44856.592418981483</v>
      </c>
      <c r="N2075" s="32" t="s">
        <v>20</v>
      </c>
      <c r="O2075" s="32"/>
      <c r="P2075" s="36">
        <v>44858.592418981483</v>
      </c>
      <c r="Q2075" s="32" t="s">
        <v>20</v>
      </c>
      <c r="R2075" s="36">
        <v>44857.592418981483</v>
      </c>
      <c r="S2075" s="36">
        <v>44861.592418981483</v>
      </c>
      <c r="T2075" s="36">
        <v>44857.592418981483</v>
      </c>
      <c r="U2075" s="36">
        <v>44866.592418981483</v>
      </c>
      <c r="V2075" s="41">
        <v>1</v>
      </c>
      <c r="W2075" s="36">
        <v>44869.592418981483</v>
      </c>
      <c r="X2075" s="36">
        <v>44872.592418981483</v>
      </c>
      <c r="Y2075" s="36">
        <v>44873.592418981483</v>
      </c>
      <c r="Z2075" s="32"/>
      <c r="AA2075" s="32"/>
      <c r="AB2075" s="5">
        <v>44884.592418981483</v>
      </c>
      <c r="AC2075" s="38">
        <f>ABS(M2075-J2075)</f>
        <v>4</v>
      </c>
      <c r="AD2075" s="37">
        <f>U2075-H2075</f>
        <v>20</v>
      </c>
      <c r="AE2075" s="37">
        <v>2</v>
      </c>
      <c r="AF2075" s="37">
        <v>8</v>
      </c>
      <c r="AG2075" s="32">
        <v>153</v>
      </c>
      <c r="AH2075" s="41">
        <f>W2075-U2075</f>
        <v>3</v>
      </c>
      <c r="AI2075" s="42">
        <f>U2075-M2075</f>
        <v>10</v>
      </c>
      <c r="AJ2075" s="37">
        <f>I2075-H2075</f>
        <v>4</v>
      </c>
      <c r="AK2075">
        <f>AB2075-U2075</f>
        <v>18</v>
      </c>
      <c r="AL2075" s="11">
        <f t="shared" si="74"/>
        <v>1</v>
      </c>
    </row>
    <row r="2076" spans="1:38" x14ac:dyDescent="0.35">
      <c r="A2076" s="32">
        <v>272</v>
      </c>
      <c r="B2076" s="32" t="s">
        <v>328</v>
      </c>
      <c r="C2076" s="38" t="s">
        <v>55</v>
      </c>
      <c r="D2076" s="32" t="s">
        <v>2485</v>
      </c>
      <c r="E2076" s="32" t="s">
        <v>36</v>
      </c>
      <c r="F2076" s="32" t="str">
        <f t="shared" si="72"/>
        <v>Communication and Advocacy-Manager</v>
      </c>
      <c r="G2076" s="32" t="s">
        <v>43</v>
      </c>
      <c r="H2076" s="36">
        <v>44848.592418981483</v>
      </c>
      <c r="I2076" s="36">
        <v>44849.592418981483</v>
      </c>
      <c r="J2076" s="36">
        <f>I2076+AE2076</f>
        <v>44852.592418981483</v>
      </c>
      <c r="K2076" s="36">
        <f>J2076+AF2076</f>
        <v>44880.592418981483</v>
      </c>
      <c r="L2076" s="38" t="s">
        <v>46</v>
      </c>
      <c r="M2076" s="39">
        <v>44862.592418981483</v>
      </c>
      <c r="N2076" s="32" t="s">
        <v>21</v>
      </c>
      <c r="O2076" s="32"/>
      <c r="P2076" s="36">
        <v>44869.592418981483</v>
      </c>
      <c r="Q2076" s="32" t="s">
        <v>21</v>
      </c>
      <c r="R2076" s="32"/>
      <c r="S2076" s="32"/>
      <c r="T2076" s="36">
        <v>44865.592418981483</v>
      </c>
      <c r="U2076" s="32"/>
      <c r="V2076" s="32">
        <v>0</v>
      </c>
      <c r="W2076" s="32"/>
      <c r="X2076" s="32"/>
      <c r="Y2076" s="32"/>
      <c r="Z2076" s="32"/>
      <c r="AA2076" s="32"/>
      <c r="AC2076" s="38">
        <f>ABS(M2076-J2076)</f>
        <v>10</v>
      </c>
      <c r="AD2076" s="40"/>
      <c r="AE2076" s="37">
        <v>3</v>
      </c>
      <c r="AF2076" s="37">
        <v>28</v>
      </c>
      <c r="AG2076" s="32"/>
      <c r="AH2076" s="32"/>
      <c r="AI2076" s="32"/>
      <c r="AJ2076" s="37">
        <f>I2076-H2076</f>
        <v>1</v>
      </c>
    </row>
    <row r="2077" spans="1:38" x14ac:dyDescent="0.35">
      <c r="A2077" s="32">
        <v>244</v>
      </c>
      <c r="B2077" s="32" t="s">
        <v>300</v>
      </c>
      <c r="C2077" s="38" t="s">
        <v>55</v>
      </c>
      <c r="D2077" s="32" t="s">
        <v>2485</v>
      </c>
      <c r="E2077" s="32" t="s">
        <v>36</v>
      </c>
      <c r="F2077" s="32" t="str">
        <f t="shared" si="72"/>
        <v>Communication and Advocacy-Manager</v>
      </c>
      <c r="G2077" s="32" t="s">
        <v>43</v>
      </c>
      <c r="H2077" s="36">
        <v>44676.34851851852</v>
      </c>
      <c r="I2077" s="36">
        <v>44677.34851851852</v>
      </c>
      <c r="J2077" s="36">
        <f>I2077+AE2077</f>
        <v>44682.34851851852</v>
      </c>
      <c r="K2077" s="36">
        <f>J2077+AF2077</f>
        <v>44690.34851851852</v>
      </c>
      <c r="L2077" s="38" t="s">
        <v>46</v>
      </c>
      <c r="M2077" s="39">
        <v>44693.34851851852</v>
      </c>
      <c r="N2077" s="32" t="s">
        <v>48</v>
      </c>
      <c r="O2077" s="32" t="s">
        <v>28</v>
      </c>
      <c r="P2077" s="36"/>
      <c r="Q2077" s="32"/>
      <c r="R2077" s="32"/>
      <c r="S2077" s="32"/>
      <c r="T2077" s="36"/>
      <c r="U2077" s="32"/>
      <c r="V2077" s="32">
        <v>0</v>
      </c>
      <c r="W2077" s="32"/>
      <c r="X2077" s="32"/>
      <c r="Y2077" s="32"/>
      <c r="Z2077" s="32"/>
      <c r="AA2077" s="32" t="s">
        <v>31</v>
      </c>
      <c r="AC2077" s="38">
        <f>ABS(M2077-J2077)</f>
        <v>11</v>
      </c>
      <c r="AD2077" s="40"/>
      <c r="AE2077" s="37">
        <v>5</v>
      </c>
      <c r="AF2077" s="37">
        <v>8</v>
      </c>
      <c r="AG2077" s="32"/>
      <c r="AH2077" s="32"/>
      <c r="AI2077" s="32"/>
      <c r="AJ2077" s="37">
        <f>I2077-H2077</f>
        <v>1</v>
      </c>
    </row>
    <row r="2078" spans="1:38" x14ac:dyDescent="0.35">
      <c r="A2078" s="32">
        <v>241</v>
      </c>
      <c r="B2078" s="32" t="s">
        <v>297</v>
      </c>
      <c r="C2078" s="38" t="s">
        <v>55</v>
      </c>
      <c r="D2078" s="32" t="s">
        <v>2485</v>
      </c>
      <c r="E2078" s="32" t="s">
        <v>36</v>
      </c>
      <c r="F2078" s="32" t="str">
        <f t="shared" si="72"/>
        <v>Communication and Advocacy-Manager</v>
      </c>
      <c r="G2078" s="32" t="s">
        <v>43</v>
      </c>
      <c r="H2078" s="36">
        <v>44676.34851851852</v>
      </c>
      <c r="I2078" s="36">
        <v>44678.34851851852</v>
      </c>
      <c r="J2078" s="36">
        <f>I2078+AE2078</f>
        <v>44682.34851851852</v>
      </c>
      <c r="K2078" s="36">
        <f>J2078+AF2078</f>
        <v>44695.34851851852</v>
      </c>
      <c r="L2078" s="38" t="s">
        <v>46</v>
      </c>
      <c r="M2078" s="39">
        <v>44684.34851851852</v>
      </c>
      <c r="N2078" s="32" t="s">
        <v>48</v>
      </c>
      <c r="O2078" s="32" t="s">
        <v>25</v>
      </c>
      <c r="P2078" s="36"/>
      <c r="Q2078" s="32"/>
      <c r="R2078" s="32"/>
      <c r="S2078" s="32"/>
      <c r="T2078" s="36"/>
      <c r="U2078" s="32"/>
      <c r="V2078" s="32">
        <v>0</v>
      </c>
      <c r="W2078" s="32"/>
      <c r="X2078" s="32"/>
      <c r="Y2078" s="32"/>
      <c r="Z2078" s="32"/>
      <c r="AA2078" s="32" t="s">
        <v>31</v>
      </c>
      <c r="AC2078" s="38">
        <f>ABS(M2078-J2078)</f>
        <v>2</v>
      </c>
      <c r="AD2078" s="40"/>
      <c r="AE2078" s="37">
        <v>4</v>
      </c>
      <c r="AF2078" s="37">
        <v>13</v>
      </c>
      <c r="AG2078" s="32"/>
      <c r="AH2078" s="32"/>
      <c r="AI2078" s="32"/>
      <c r="AJ2078" s="37">
        <f>I2078-H2078</f>
        <v>2</v>
      </c>
    </row>
    <row r="2079" spans="1:38" x14ac:dyDescent="0.35">
      <c r="A2079" s="32">
        <v>197</v>
      </c>
      <c r="B2079" s="32" t="s">
        <v>253</v>
      </c>
      <c r="C2079" s="38" t="s">
        <v>55</v>
      </c>
      <c r="D2079" s="32" t="s">
        <v>2485</v>
      </c>
      <c r="E2079" s="32" t="s">
        <v>36</v>
      </c>
      <c r="F2079" s="32" t="str">
        <f t="shared" si="72"/>
        <v>Communication and Advocacy-Manager</v>
      </c>
      <c r="G2079" s="32" t="s">
        <v>43</v>
      </c>
      <c r="H2079" s="36">
        <v>44727.769965277781</v>
      </c>
      <c r="I2079" s="36">
        <v>44730.769965277781</v>
      </c>
      <c r="J2079" s="36">
        <f>I2079+AE2079</f>
        <v>44731.769965277781</v>
      </c>
      <c r="K2079" s="36">
        <f>J2079+AF2079</f>
        <v>44749.769965277781</v>
      </c>
      <c r="L2079" s="38" t="s">
        <v>46</v>
      </c>
      <c r="M2079" s="39">
        <v>44733.769965277781</v>
      </c>
      <c r="N2079" s="32" t="s">
        <v>20</v>
      </c>
      <c r="O2079" s="32"/>
      <c r="P2079" s="36">
        <v>44739.769965277781</v>
      </c>
      <c r="Q2079" s="32" t="s">
        <v>20</v>
      </c>
      <c r="R2079" s="36">
        <v>44735.769965277781</v>
      </c>
      <c r="S2079" s="36">
        <v>44739.769965277781</v>
      </c>
      <c r="T2079" s="36">
        <v>44737.769965277781</v>
      </c>
      <c r="U2079" s="36">
        <v>44738.769965277781</v>
      </c>
      <c r="V2079" s="41">
        <v>1</v>
      </c>
      <c r="W2079" s="36">
        <v>44739.769965277781</v>
      </c>
      <c r="X2079" s="36">
        <v>44740.769965277781</v>
      </c>
      <c r="Y2079" s="36">
        <v>44742.769965277781</v>
      </c>
      <c r="Z2079" s="32"/>
      <c r="AA2079" s="32"/>
      <c r="AB2079" s="5">
        <v>44755.769965277781</v>
      </c>
      <c r="AC2079" s="38">
        <f>ABS(M2079-J2079)</f>
        <v>2</v>
      </c>
      <c r="AD2079" s="37">
        <f>U2079-H2079</f>
        <v>11</v>
      </c>
      <c r="AE2079" s="37">
        <v>1</v>
      </c>
      <c r="AF2079" s="37">
        <v>18</v>
      </c>
      <c r="AG2079" s="32">
        <v>164</v>
      </c>
      <c r="AH2079" s="41">
        <f>W2079-U2079</f>
        <v>1</v>
      </c>
      <c r="AI2079" s="42">
        <f>U2079-M2079</f>
        <v>5</v>
      </c>
      <c r="AJ2079" s="37">
        <f>I2079-H2079</f>
        <v>3</v>
      </c>
      <c r="AK2079">
        <f>AB2079-U2079</f>
        <v>17</v>
      </c>
      <c r="AL2079" s="11">
        <f t="shared" ref="AL2079:AL2080" si="75">Y2079-X2079</f>
        <v>2</v>
      </c>
    </row>
    <row r="2080" spans="1:38" x14ac:dyDescent="0.35">
      <c r="A2080" s="32">
        <v>192</v>
      </c>
      <c r="B2080" s="32" t="s">
        <v>248</v>
      </c>
      <c r="C2080" s="38" t="s">
        <v>55</v>
      </c>
      <c r="D2080" s="32" t="s">
        <v>2485</v>
      </c>
      <c r="E2080" s="32" t="s">
        <v>36</v>
      </c>
      <c r="F2080" s="32" t="str">
        <f t="shared" si="72"/>
        <v>Communication and Advocacy-Manager</v>
      </c>
      <c r="G2080" s="32" t="s">
        <v>43</v>
      </c>
      <c r="H2080" s="36">
        <v>44727.769965277781</v>
      </c>
      <c r="I2080" s="36">
        <v>44730.769965277781</v>
      </c>
      <c r="J2080" s="36">
        <f>I2080+AE2080</f>
        <v>44731.769965277781</v>
      </c>
      <c r="K2080" s="36">
        <f>J2080+AF2080</f>
        <v>44748.769965277781</v>
      </c>
      <c r="L2080" s="38" t="s">
        <v>46</v>
      </c>
      <c r="M2080" s="39">
        <v>44739.769965277781</v>
      </c>
      <c r="N2080" s="32" t="s">
        <v>20</v>
      </c>
      <c r="O2080" s="32"/>
      <c r="P2080" s="36">
        <v>44744.769965277781</v>
      </c>
      <c r="Q2080" s="32" t="s">
        <v>20</v>
      </c>
      <c r="R2080" s="36">
        <v>44740.769965277781</v>
      </c>
      <c r="S2080" s="36">
        <v>44743.769965277781</v>
      </c>
      <c r="T2080" s="36">
        <v>44742.769965277781</v>
      </c>
      <c r="U2080" s="36">
        <v>44751.769965277781</v>
      </c>
      <c r="V2080" s="41">
        <v>1</v>
      </c>
      <c r="W2080" s="36">
        <v>44753.769965277781</v>
      </c>
      <c r="X2080" s="36">
        <v>44755.769965277781</v>
      </c>
      <c r="Y2080" s="36">
        <v>44758.769965277781</v>
      </c>
      <c r="Z2080" s="32"/>
      <c r="AA2080" s="32"/>
      <c r="AB2080" s="5">
        <v>44773.769965277781</v>
      </c>
      <c r="AC2080" s="38">
        <f>ABS(M2080-J2080)</f>
        <v>8</v>
      </c>
      <c r="AD2080" s="37">
        <f>U2080-H2080</f>
        <v>24</v>
      </c>
      <c r="AE2080" s="37">
        <v>1</v>
      </c>
      <c r="AF2080" s="37">
        <v>17</v>
      </c>
      <c r="AG2080" s="32">
        <v>149</v>
      </c>
      <c r="AH2080" s="41">
        <f>W2080-U2080</f>
        <v>2</v>
      </c>
      <c r="AI2080" s="42">
        <f>U2080-M2080</f>
        <v>12</v>
      </c>
      <c r="AJ2080" s="37">
        <f>I2080-H2080</f>
        <v>3</v>
      </c>
      <c r="AK2080">
        <f>AB2080-U2080</f>
        <v>22</v>
      </c>
      <c r="AL2080" s="11">
        <f t="shared" si="75"/>
        <v>3</v>
      </c>
    </row>
    <row r="2081" spans="1:38" x14ac:dyDescent="0.35">
      <c r="A2081" s="32">
        <v>168</v>
      </c>
      <c r="B2081" s="32" t="s">
        <v>224</v>
      </c>
      <c r="C2081" s="38" t="s">
        <v>55</v>
      </c>
      <c r="D2081" s="32" t="s">
        <v>2485</v>
      </c>
      <c r="E2081" s="32" t="s">
        <v>36</v>
      </c>
      <c r="F2081" s="32" t="str">
        <f t="shared" si="72"/>
        <v>Communication and Advocacy-Manager</v>
      </c>
      <c r="G2081" s="32" t="s">
        <v>43</v>
      </c>
      <c r="H2081" s="36">
        <v>44907.64775462963</v>
      </c>
      <c r="I2081" s="36">
        <v>44909.64775462963</v>
      </c>
      <c r="J2081" s="36">
        <f>I2081+AE2081</f>
        <v>44911.64775462963</v>
      </c>
      <c r="K2081" s="36">
        <f>J2081+AF2081</f>
        <v>44924.64775462963</v>
      </c>
      <c r="L2081" s="38" t="s">
        <v>46</v>
      </c>
      <c r="M2081" s="39">
        <v>44921.64775462963</v>
      </c>
      <c r="N2081" s="32" t="s">
        <v>48</v>
      </c>
      <c r="O2081" s="32" t="s">
        <v>24</v>
      </c>
      <c r="P2081" s="36"/>
      <c r="Q2081" s="32"/>
      <c r="R2081" s="32"/>
      <c r="S2081" s="32"/>
      <c r="T2081" s="36">
        <v>44922.64775462963</v>
      </c>
      <c r="U2081" s="32"/>
      <c r="V2081" s="32">
        <v>0</v>
      </c>
      <c r="W2081" s="32"/>
      <c r="X2081" s="32"/>
      <c r="Y2081" s="32"/>
      <c r="Z2081" s="32"/>
      <c r="AA2081" s="32" t="s">
        <v>30</v>
      </c>
      <c r="AC2081" s="38">
        <f>ABS(M2081-J2081)</f>
        <v>10</v>
      </c>
      <c r="AD2081" s="40"/>
      <c r="AE2081" s="37">
        <v>2</v>
      </c>
      <c r="AF2081" s="37">
        <v>13</v>
      </c>
      <c r="AG2081" s="32"/>
      <c r="AH2081" s="32"/>
      <c r="AI2081" s="32"/>
      <c r="AJ2081" s="37">
        <f>I2081-H2081</f>
        <v>2</v>
      </c>
    </row>
    <row r="2082" spans="1:38" x14ac:dyDescent="0.35">
      <c r="A2082" s="32">
        <v>124</v>
      </c>
      <c r="B2082" s="32" t="s">
        <v>180</v>
      </c>
      <c r="C2082" s="38" t="s">
        <v>55</v>
      </c>
      <c r="D2082" s="32" t="s">
        <v>2485</v>
      </c>
      <c r="E2082" s="32" t="s">
        <v>36</v>
      </c>
      <c r="F2082" s="32" t="str">
        <f t="shared" si="72"/>
        <v>Communication and Advocacy-Manager</v>
      </c>
      <c r="G2082" s="32" t="s">
        <v>43</v>
      </c>
      <c r="H2082" s="36">
        <v>44829.472696759258</v>
      </c>
      <c r="I2082" s="36">
        <v>44831.472696759258</v>
      </c>
      <c r="J2082" s="36">
        <f>I2082+AE2082</f>
        <v>44833.472696759258</v>
      </c>
      <c r="K2082" s="36">
        <f>J2082+AF2082</f>
        <v>44863.472696759258</v>
      </c>
      <c r="L2082" s="38" t="s">
        <v>46</v>
      </c>
      <c r="M2082" s="39">
        <v>44838.472696759258</v>
      </c>
      <c r="N2082" s="32" t="s">
        <v>20</v>
      </c>
      <c r="O2082" s="32"/>
      <c r="P2082" s="36">
        <v>44844.472696759258</v>
      </c>
      <c r="Q2082" s="32" t="s">
        <v>20</v>
      </c>
      <c r="R2082" s="36">
        <v>44840.472696759258</v>
      </c>
      <c r="S2082" s="36">
        <v>44843.472696759258</v>
      </c>
      <c r="T2082" s="36">
        <v>44841.472696759258</v>
      </c>
      <c r="U2082" s="36">
        <v>44846.472696759258</v>
      </c>
      <c r="V2082" s="41">
        <v>1</v>
      </c>
      <c r="W2082" s="36">
        <v>44849.472696759258</v>
      </c>
      <c r="X2082" s="36">
        <v>44851.472696759258</v>
      </c>
      <c r="Y2082" s="36">
        <v>44853.472696759258</v>
      </c>
      <c r="Z2082" s="32"/>
      <c r="AA2082" s="32"/>
      <c r="AB2082" s="5">
        <v>44874.472696759258</v>
      </c>
      <c r="AC2082" s="38">
        <f>ABS(M2082-J2082)</f>
        <v>5</v>
      </c>
      <c r="AD2082" s="37">
        <f>U2082-H2082</f>
        <v>17</v>
      </c>
      <c r="AE2082" s="37">
        <v>2</v>
      </c>
      <c r="AF2082" s="37">
        <v>30</v>
      </c>
      <c r="AG2082" s="32">
        <v>144</v>
      </c>
      <c r="AH2082" s="41">
        <f>W2082-U2082</f>
        <v>3</v>
      </c>
      <c r="AI2082" s="42">
        <f>U2082-M2082</f>
        <v>8</v>
      </c>
      <c r="AJ2082" s="37">
        <f>I2082-H2082</f>
        <v>2</v>
      </c>
      <c r="AK2082">
        <f>AB2082-U2082</f>
        <v>28</v>
      </c>
      <c r="AL2082" s="11">
        <f>Y2082-X2082</f>
        <v>2</v>
      </c>
    </row>
    <row r="2083" spans="1:38" x14ac:dyDescent="0.35">
      <c r="A2083" s="32">
        <v>50</v>
      </c>
      <c r="B2083" s="32" t="s">
        <v>106</v>
      </c>
      <c r="C2083" s="38" t="s">
        <v>55</v>
      </c>
      <c r="D2083" s="32" t="s">
        <v>2485</v>
      </c>
      <c r="E2083" s="32" t="s">
        <v>36</v>
      </c>
      <c r="F2083" s="32" t="str">
        <f t="shared" si="72"/>
        <v>Communication and Advocacy-Manager</v>
      </c>
      <c r="G2083" s="32" t="s">
        <v>43</v>
      </c>
      <c r="H2083" s="36">
        <v>44625.885358796295</v>
      </c>
      <c r="I2083" s="36">
        <v>44627.885358796295</v>
      </c>
      <c r="J2083" s="36">
        <f>I2083+AE2083</f>
        <v>44629.885358796295</v>
      </c>
      <c r="K2083" s="36">
        <f>J2083+AF2083</f>
        <v>44635.885358796295</v>
      </c>
      <c r="L2083" s="38" t="s">
        <v>47</v>
      </c>
      <c r="M2083" s="39"/>
      <c r="N2083" s="32"/>
      <c r="O2083" s="32"/>
      <c r="P2083" s="36"/>
      <c r="Q2083" s="32"/>
      <c r="R2083" s="32"/>
      <c r="S2083" s="32"/>
      <c r="T2083" s="36"/>
      <c r="U2083" s="32"/>
      <c r="V2083" s="32">
        <v>0</v>
      </c>
      <c r="W2083" s="32"/>
      <c r="X2083" s="32"/>
      <c r="Y2083" s="32"/>
      <c r="Z2083" s="32"/>
      <c r="AA2083" s="32"/>
      <c r="AC2083" s="38"/>
      <c r="AD2083" s="40"/>
      <c r="AE2083" s="37">
        <v>2</v>
      </c>
      <c r="AF2083" s="37">
        <v>6</v>
      </c>
      <c r="AG2083" s="32"/>
      <c r="AH2083" s="32"/>
      <c r="AI2083" s="32"/>
      <c r="AJ2083" s="37">
        <f>I2083-H2083</f>
        <v>2</v>
      </c>
    </row>
    <row r="2084" spans="1:38" x14ac:dyDescent="0.35">
      <c r="A2084" s="32">
        <v>44</v>
      </c>
      <c r="B2084" s="32" t="s">
        <v>100</v>
      </c>
      <c r="C2084" s="38" t="s">
        <v>55</v>
      </c>
      <c r="D2084" s="32" t="s">
        <v>2485</v>
      </c>
      <c r="E2084" s="32" t="s">
        <v>36</v>
      </c>
      <c r="F2084" s="32" t="str">
        <f t="shared" si="72"/>
        <v>Communication and Advocacy-Manager</v>
      </c>
      <c r="G2084" s="32" t="s">
        <v>43</v>
      </c>
      <c r="H2084" s="36">
        <v>44624.885358796295</v>
      </c>
      <c r="I2084" s="36">
        <v>44625.885358796295</v>
      </c>
      <c r="J2084" s="36">
        <f>I2084+AE2084</f>
        <v>44629.885358796295</v>
      </c>
      <c r="K2084" s="36">
        <f>J2084+AF2084</f>
        <v>44652.885358796295</v>
      </c>
      <c r="L2084" s="38" t="s">
        <v>46</v>
      </c>
      <c r="M2084" s="39">
        <v>44637.885358796295</v>
      </c>
      <c r="N2084" s="32" t="s">
        <v>48</v>
      </c>
      <c r="O2084" s="32" t="s">
        <v>27</v>
      </c>
      <c r="P2084" s="36"/>
      <c r="Q2084" s="32"/>
      <c r="R2084" s="32"/>
      <c r="S2084" s="32"/>
      <c r="T2084" s="36"/>
      <c r="U2084" s="32"/>
      <c r="V2084" s="32">
        <v>0</v>
      </c>
      <c r="W2084" s="32"/>
      <c r="X2084" s="32"/>
      <c r="Y2084" s="32"/>
      <c r="Z2084" s="32"/>
      <c r="AA2084" s="32" t="s">
        <v>30</v>
      </c>
      <c r="AC2084" s="38">
        <f>ABS(M2084-J2084)</f>
        <v>8</v>
      </c>
      <c r="AD2084" s="40"/>
      <c r="AE2084" s="37">
        <v>4</v>
      </c>
      <c r="AF2084" s="37">
        <v>23</v>
      </c>
      <c r="AG2084" s="32"/>
      <c r="AH2084" s="32"/>
      <c r="AI2084" s="32"/>
      <c r="AJ2084" s="37">
        <f>I2084-H2084</f>
        <v>1</v>
      </c>
    </row>
    <row r="2085" spans="1:38" x14ac:dyDescent="0.35">
      <c r="A2085" s="32">
        <v>355</v>
      </c>
      <c r="B2085" s="32" t="s">
        <v>411</v>
      </c>
      <c r="C2085" s="38" t="s">
        <v>55</v>
      </c>
      <c r="D2085" s="32" t="s">
        <v>2512</v>
      </c>
      <c r="E2085" s="32" t="s">
        <v>2519</v>
      </c>
      <c r="F2085" s="32" t="str">
        <f t="shared" si="72"/>
        <v>Communication and Advocacy-Analyst</v>
      </c>
      <c r="G2085" s="32" t="s">
        <v>41</v>
      </c>
      <c r="H2085" s="36">
        <v>44835.176585648151</v>
      </c>
      <c r="I2085" s="36">
        <v>44838.176585648151</v>
      </c>
      <c r="J2085" s="36">
        <f>I2085+AE2085</f>
        <v>44844.176585648151</v>
      </c>
      <c r="K2085" s="36">
        <f>J2085+AF2085</f>
        <v>44863.176585648151</v>
      </c>
      <c r="L2085" s="38" t="s">
        <v>46</v>
      </c>
      <c r="M2085" s="39">
        <v>44850.176585648151</v>
      </c>
      <c r="N2085" s="32" t="s">
        <v>48</v>
      </c>
      <c r="O2085" s="32" t="s">
        <v>26</v>
      </c>
      <c r="P2085" s="36"/>
      <c r="Q2085" s="32"/>
      <c r="R2085" s="32"/>
      <c r="S2085" s="32"/>
      <c r="T2085" s="36"/>
      <c r="U2085" s="32"/>
      <c r="V2085" s="32">
        <v>0</v>
      </c>
      <c r="W2085" s="32"/>
      <c r="X2085" s="32"/>
      <c r="Y2085" s="32"/>
      <c r="Z2085" s="32"/>
      <c r="AA2085" s="32" t="s">
        <v>30</v>
      </c>
      <c r="AC2085" s="38">
        <f>ABS(M2085-J2085)</f>
        <v>6</v>
      </c>
      <c r="AD2085" s="40"/>
      <c r="AE2085" s="37">
        <v>6</v>
      </c>
      <c r="AF2085" s="37">
        <v>19</v>
      </c>
      <c r="AG2085" s="32"/>
      <c r="AH2085" s="32"/>
      <c r="AI2085" s="32"/>
      <c r="AJ2085" s="37">
        <f>I2085-H2085</f>
        <v>3</v>
      </c>
    </row>
    <row r="2086" spans="1:38" x14ac:dyDescent="0.35">
      <c r="A2086" s="32">
        <v>330</v>
      </c>
      <c r="B2086" s="32" t="s">
        <v>386</v>
      </c>
      <c r="C2086" s="38" t="s">
        <v>55</v>
      </c>
      <c r="D2086" s="32" t="s">
        <v>2512</v>
      </c>
      <c r="E2086" s="32" t="s">
        <v>2519</v>
      </c>
      <c r="F2086" s="32" t="str">
        <f t="shared" si="72"/>
        <v>Communication and Advocacy-Analyst</v>
      </c>
      <c r="G2086" s="32" t="s">
        <v>41</v>
      </c>
      <c r="H2086" s="36">
        <v>44573.917696759258</v>
      </c>
      <c r="I2086" s="36">
        <v>44576.917696759258</v>
      </c>
      <c r="J2086" s="36">
        <f>I2086+AE2086</f>
        <v>44582.917696759258</v>
      </c>
      <c r="K2086" s="36">
        <f>J2086+AF2086</f>
        <v>44611.917696759258</v>
      </c>
      <c r="L2086" s="38" t="s">
        <v>46</v>
      </c>
      <c r="M2086" s="39">
        <v>44590.917696759258</v>
      </c>
      <c r="N2086" s="32" t="s">
        <v>48</v>
      </c>
      <c r="O2086" s="32" t="s">
        <v>25</v>
      </c>
      <c r="P2086" s="36"/>
      <c r="Q2086" s="32"/>
      <c r="R2086" s="32"/>
      <c r="S2086" s="32"/>
      <c r="T2086" s="36">
        <v>44593.917696759258</v>
      </c>
      <c r="U2086" s="32"/>
      <c r="V2086" s="32">
        <v>0</v>
      </c>
      <c r="W2086" s="32"/>
      <c r="X2086" s="32"/>
      <c r="Y2086" s="32"/>
      <c r="Z2086" s="32"/>
      <c r="AA2086" s="32" t="s">
        <v>31</v>
      </c>
      <c r="AC2086" s="38">
        <f>ABS(M2086-J2086)</f>
        <v>8</v>
      </c>
      <c r="AD2086" s="40"/>
      <c r="AE2086" s="37">
        <v>6</v>
      </c>
      <c r="AF2086" s="37">
        <v>29</v>
      </c>
      <c r="AG2086" s="32"/>
      <c r="AH2086" s="32"/>
      <c r="AI2086" s="32"/>
      <c r="AJ2086" s="37">
        <f>I2086-H2086</f>
        <v>3</v>
      </c>
    </row>
    <row r="2087" spans="1:38" x14ac:dyDescent="0.35">
      <c r="A2087" s="32">
        <v>296</v>
      </c>
      <c r="B2087" s="32" t="s">
        <v>352</v>
      </c>
      <c r="C2087" s="38" t="s">
        <v>55</v>
      </c>
      <c r="D2087" s="32" t="s">
        <v>2512</v>
      </c>
      <c r="E2087" s="32" t="s">
        <v>2519</v>
      </c>
      <c r="F2087" s="32" t="str">
        <f t="shared" si="72"/>
        <v>Communication and Advocacy-Analyst</v>
      </c>
      <c r="G2087" s="32" t="s">
        <v>41</v>
      </c>
      <c r="H2087" s="36">
        <v>45130.740011574075</v>
      </c>
      <c r="I2087" s="36">
        <v>45133.740011574075</v>
      </c>
      <c r="J2087" s="36">
        <f>I2087+AE2087</f>
        <v>45138.740011574075</v>
      </c>
      <c r="K2087" s="36">
        <f>J2087+AF2087</f>
        <v>45143.740011574075</v>
      </c>
      <c r="L2087" s="38" t="s">
        <v>46</v>
      </c>
      <c r="M2087" s="39">
        <v>45150.740011574075</v>
      </c>
      <c r="N2087" s="32" t="s">
        <v>48</v>
      </c>
      <c r="O2087" s="32" t="s">
        <v>24</v>
      </c>
      <c r="P2087" s="36"/>
      <c r="Q2087" s="32"/>
      <c r="R2087" s="32"/>
      <c r="S2087" s="32"/>
      <c r="T2087" s="36"/>
      <c r="U2087" s="32"/>
      <c r="V2087" s="32">
        <v>0</v>
      </c>
      <c r="W2087" s="32"/>
      <c r="X2087" s="32"/>
      <c r="Y2087" s="32"/>
      <c r="Z2087" s="32"/>
      <c r="AA2087" s="32" t="s">
        <v>31</v>
      </c>
      <c r="AC2087" s="38">
        <f>ABS(M2087-J2087)</f>
        <v>12</v>
      </c>
      <c r="AD2087" s="40"/>
      <c r="AE2087" s="37">
        <v>5</v>
      </c>
      <c r="AF2087" s="37">
        <v>5</v>
      </c>
      <c r="AG2087" s="32"/>
      <c r="AH2087" s="32"/>
      <c r="AI2087" s="32"/>
      <c r="AJ2087" s="37">
        <f>I2087-H2087</f>
        <v>3</v>
      </c>
    </row>
    <row r="2088" spans="1:38" x14ac:dyDescent="0.35">
      <c r="A2088" s="32">
        <v>277</v>
      </c>
      <c r="B2088" s="32" t="s">
        <v>333</v>
      </c>
      <c r="C2088" s="38" t="s">
        <v>55</v>
      </c>
      <c r="D2088" s="32" t="s">
        <v>2512</v>
      </c>
      <c r="E2088" s="32" t="s">
        <v>2519</v>
      </c>
      <c r="F2088" s="32" t="str">
        <f t="shared" si="72"/>
        <v>Communication and Advocacy-Analyst</v>
      </c>
      <c r="G2088" s="32" t="s">
        <v>41</v>
      </c>
      <c r="H2088" s="36">
        <v>44845.592418981483</v>
      </c>
      <c r="I2088" s="36">
        <v>44847.592418981483</v>
      </c>
      <c r="J2088" s="36">
        <f>I2088+AE2088</f>
        <v>44852.592418981483</v>
      </c>
      <c r="K2088" s="36">
        <f>J2088+AF2088</f>
        <v>44877.592418981483</v>
      </c>
      <c r="L2088" s="38" t="s">
        <v>46</v>
      </c>
      <c r="M2088" s="39">
        <v>44866.592418981483</v>
      </c>
      <c r="N2088" s="32" t="s">
        <v>48</v>
      </c>
      <c r="O2088" s="32" t="s">
        <v>24</v>
      </c>
      <c r="P2088" s="36"/>
      <c r="Q2088" s="32"/>
      <c r="R2088" s="32"/>
      <c r="S2088" s="32"/>
      <c r="T2088" s="36">
        <v>44870.592418981483</v>
      </c>
      <c r="U2088" s="32"/>
      <c r="V2088" s="32">
        <v>0</v>
      </c>
      <c r="W2088" s="32"/>
      <c r="X2088" s="32"/>
      <c r="Y2088" s="32"/>
      <c r="Z2088" s="32"/>
      <c r="AA2088" s="32" t="s">
        <v>31</v>
      </c>
      <c r="AC2088" s="38">
        <f>ABS(M2088-J2088)</f>
        <v>14</v>
      </c>
      <c r="AD2088" s="40"/>
      <c r="AE2088" s="37">
        <v>5</v>
      </c>
      <c r="AF2088" s="37">
        <v>25</v>
      </c>
      <c r="AG2088" s="32"/>
      <c r="AH2088" s="32"/>
      <c r="AI2088" s="32"/>
      <c r="AJ2088" s="37">
        <f>I2088-H2088</f>
        <v>2</v>
      </c>
    </row>
    <row r="2089" spans="1:38" x14ac:dyDescent="0.35">
      <c r="A2089" s="32">
        <v>273</v>
      </c>
      <c r="B2089" s="32" t="s">
        <v>329</v>
      </c>
      <c r="C2089" s="38" t="s">
        <v>55</v>
      </c>
      <c r="D2089" s="32" t="s">
        <v>2512</v>
      </c>
      <c r="E2089" s="32" t="s">
        <v>2519</v>
      </c>
      <c r="F2089" s="32" t="str">
        <f t="shared" si="72"/>
        <v>Communication and Advocacy-Analyst</v>
      </c>
      <c r="G2089" s="32" t="s">
        <v>41</v>
      </c>
      <c r="H2089" s="36">
        <v>44848.592418981483</v>
      </c>
      <c r="I2089" s="36">
        <v>44850.592418981483</v>
      </c>
      <c r="J2089" s="36">
        <f>I2089+AE2089</f>
        <v>44852.592418981483</v>
      </c>
      <c r="K2089" s="36">
        <f>J2089+AF2089</f>
        <v>44869.592418981483</v>
      </c>
      <c r="L2089" s="38" t="s">
        <v>46</v>
      </c>
      <c r="M2089" s="39">
        <v>44866.592418981483</v>
      </c>
      <c r="N2089" s="32" t="s">
        <v>22</v>
      </c>
      <c r="O2089" s="32"/>
      <c r="P2089" s="36">
        <v>44870.592418981483</v>
      </c>
      <c r="Q2089" s="32" t="s">
        <v>22</v>
      </c>
      <c r="R2089" s="32"/>
      <c r="S2089" s="32"/>
      <c r="T2089" s="36">
        <v>44867.592418981483</v>
      </c>
      <c r="U2089" s="32"/>
      <c r="V2089" s="32">
        <v>0</v>
      </c>
      <c r="W2089" s="32"/>
      <c r="X2089" s="32"/>
      <c r="Y2089" s="32"/>
      <c r="Z2089" s="32"/>
      <c r="AA2089" s="32"/>
      <c r="AC2089" s="38">
        <f>ABS(M2089-J2089)</f>
        <v>14</v>
      </c>
      <c r="AD2089" s="40"/>
      <c r="AE2089" s="37">
        <v>2</v>
      </c>
      <c r="AF2089" s="37">
        <v>17</v>
      </c>
      <c r="AG2089" s="32"/>
      <c r="AH2089" s="32"/>
      <c r="AI2089" s="32"/>
      <c r="AJ2089" s="37">
        <f>I2089-H2089</f>
        <v>2</v>
      </c>
    </row>
    <row r="2090" spans="1:38" x14ac:dyDescent="0.35">
      <c r="A2090" s="32">
        <v>196</v>
      </c>
      <c r="B2090" s="32" t="s">
        <v>252</v>
      </c>
      <c r="C2090" s="38" t="s">
        <v>55</v>
      </c>
      <c r="D2090" s="32" t="s">
        <v>2512</v>
      </c>
      <c r="E2090" s="32" t="s">
        <v>2519</v>
      </c>
      <c r="F2090" s="32" t="str">
        <f t="shared" si="72"/>
        <v>Communication and Advocacy-Analyst</v>
      </c>
      <c r="G2090" s="32" t="s">
        <v>41</v>
      </c>
      <c r="H2090" s="36">
        <v>44722.769965277781</v>
      </c>
      <c r="I2090" s="36">
        <v>44726.769965277781</v>
      </c>
      <c r="J2090" s="36">
        <f>I2090+AE2090</f>
        <v>44731.769965277781</v>
      </c>
      <c r="K2090" s="36">
        <f>J2090+AF2090</f>
        <v>44761.769965277781</v>
      </c>
      <c r="L2090" s="38" t="s">
        <v>46</v>
      </c>
      <c r="M2090" s="39">
        <v>44743.769965277781</v>
      </c>
      <c r="N2090" s="32" t="s">
        <v>21</v>
      </c>
      <c r="O2090" s="32"/>
      <c r="P2090" s="36">
        <v>44749.769965277781</v>
      </c>
      <c r="Q2090" s="32" t="s">
        <v>21</v>
      </c>
      <c r="R2090" s="32"/>
      <c r="S2090" s="32"/>
      <c r="T2090" s="36">
        <v>44746.769965277781</v>
      </c>
      <c r="U2090" s="32"/>
      <c r="V2090" s="32">
        <v>0</v>
      </c>
      <c r="W2090" s="32"/>
      <c r="X2090" s="32"/>
      <c r="Y2090" s="32"/>
      <c r="Z2090" s="32"/>
      <c r="AA2090" s="32"/>
      <c r="AC2090" s="38">
        <f>ABS(M2090-J2090)</f>
        <v>12</v>
      </c>
      <c r="AD2090" s="40"/>
      <c r="AE2090" s="37">
        <v>5</v>
      </c>
      <c r="AF2090" s="37">
        <v>30</v>
      </c>
      <c r="AG2090" s="32"/>
      <c r="AH2090" s="32"/>
      <c r="AI2090" s="32"/>
      <c r="AJ2090" s="37">
        <f>I2090-H2090</f>
        <v>4</v>
      </c>
    </row>
    <row r="2091" spans="1:38" x14ac:dyDescent="0.35">
      <c r="A2091" s="32">
        <v>170</v>
      </c>
      <c r="B2091" s="32" t="s">
        <v>226</v>
      </c>
      <c r="C2091" s="38" t="s">
        <v>55</v>
      </c>
      <c r="D2091" s="32" t="s">
        <v>2512</v>
      </c>
      <c r="E2091" s="32" t="s">
        <v>2519</v>
      </c>
      <c r="F2091" s="32" t="str">
        <f t="shared" si="72"/>
        <v>Communication and Advocacy-Analyst</v>
      </c>
      <c r="G2091" s="32" t="s">
        <v>41</v>
      </c>
      <c r="H2091" s="36">
        <v>44901.64775462963</v>
      </c>
      <c r="I2091" s="36">
        <v>44905.64775462963</v>
      </c>
      <c r="J2091" s="36">
        <f>I2091+AE2091</f>
        <v>44911.64775462963</v>
      </c>
      <c r="K2091" s="36">
        <f>J2091+AF2091</f>
        <v>44921.64775462963</v>
      </c>
      <c r="L2091" s="38" t="s">
        <v>46</v>
      </c>
      <c r="M2091" s="39">
        <v>44915.64775462963</v>
      </c>
      <c r="N2091" s="32" t="s">
        <v>21</v>
      </c>
      <c r="O2091" s="32"/>
      <c r="P2091" s="36">
        <v>44919.64775462963</v>
      </c>
      <c r="Q2091" s="32" t="s">
        <v>21</v>
      </c>
      <c r="R2091" s="32"/>
      <c r="S2091" s="32"/>
      <c r="T2091" s="36">
        <v>44917.64775462963</v>
      </c>
      <c r="U2091" s="32"/>
      <c r="V2091" s="32">
        <v>0</v>
      </c>
      <c r="W2091" s="32"/>
      <c r="X2091" s="32"/>
      <c r="Y2091" s="32"/>
      <c r="Z2091" s="32"/>
      <c r="AA2091" s="32"/>
      <c r="AC2091" s="38">
        <f>ABS(M2091-J2091)</f>
        <v>4</v>
      </c>
      <c r="AD2091" s="40"/>
      <c r="AE2091" s="37">
        <v>6</v>
      </c>
      <c r="AF2091" s="37">
        <v>10</v>
      </c>
      <c r="AG2091" s="32"/>
      <c r="AH2091" s="32"/>
      <c r="AI2091" s="32"/>
      <c r="AJ2091" s="37">
        <f>I2091-H2091</f>
        <v>4</v>
      </c>
    </row>
    <row r="2092" spans="1:38" x14ac:dyDescent="0.35">
      <c r="A2092" s="32">
        <v>165</v>
      </c>
      <c r="B2092" s="32" t="s">
        <v>221</v>
      </c>
      <c r="C2092" s="38" t="s">
        <v>55</v>
      </c>
      <c r="D2092" s="32" t="s">
        <v>2512</v>
      </c>
      <c r="E2092" s="32" t="s">
        <v>2519</v>
      </c>
      <c r="F2092" s="32" t="str">
        <f t="shared" si="72"/>
        <v>Communication and Advocacy-Analyst</v>
      </c>
      <c r="G2092" s="32" t="s">
        <v>41</v>
      </c>
      <c r="H2092" s="36">
        <v>44902.64775462963</v>
      </c>
      <c r="I2092" s="36">
        <v>44906.64775462963</v>
      </c>
      <c r="J2092" s="36">
        <f>I2092+AE2092</f>
        <v>44911.64775462963</v>
      </c>
      <c r="K2092" s="36">
        <f>J2092+AF2092</f>
        <v>44941.64775462963</v>
      </c>
      <c r="L2092" s="38" t="s">
        <v>46</v>
      </c>
      <c r="M2092" s="39">
        <v>44922.64775462963</v>
      </c>
      <c r="N2092" s="32" t="s">
        <v>48</v>
      </c>
      <c r="O2092" s="32" t="s">
        <v>25</v>
      </c>
      <c r="P2092" s="36"/>
      <c r="Q2092" s="32"/>
      <c r="R2092" s="32"/>
      <c r="S2092" s="32"/>
      <c r="T2092" s="36"/>
      <c r="U2092" s="32"/>
      <c r="V2092" s="32">
        <v>0</v>
      </c>
      <c r="W2092" s="32"/>
      <c r="X2092" s="32"/>
      <c r="Y2092" s="32"/>
      <c r="Z2092" s="32"/>
      <c r="AA2092" s="32" t="s">
        <v>31</v>
      </c>
      <c r="AC2092" s="38">
        <f>ABS(M2092-J2092)</f>
        <v>11</v>
      </c>
      <c r="AD2092" s="40"/>
      <c r="AE2092" s="37">
        <v>5</v>
      </c>
      <c r="AF2092" s="37">
        <v>30</v>
      </c>
      <c r="AG2092" s="32"/>
      <c r="AH2092" s="32"/>
      <c r="AI2092" s="32"/>
      <c r="AJ2092" s="37">
        <f>I2092-H2092</f>
        <v>4</v>
      </c>
    </row>
    <row r="2093" spans="1:38" x14ac:dyDescent="0.35">
      <c r="A2093" s="32">
        <v>130</v>
      </c>
      <c r="B2093" s="32" t="s">
        <v>186</v>
      </c>
      <c r="C2093" s="38" t="s">
        <v>55</v>
      </c>
      <c r="D2093" s="32" t="s">
        <v>2512</v>
      </c>
      <c r="E2093" s="32" t="s">
        <v>2519</v>
      </c>
      <c r="F2093" s="32" t="str">
        <f t="shared" si="72"/>
        <v>Communication and Advocacy-Analyst</v>
      </c>
      <c r="G2093" s="32" t="s">
        <v>41</v>
      </c>
      <c r="H2093" s="36">
        <v>44828.472696759258</v>
      </c>
      <c r="I2093" s="36">
        <v>44832.472696759258</v>
      </c>
      <c r="J2093" s="36">
        <f>I2093+AE2093</f>
        <v>44833.472696759258</v>
      </c>
      <c r="K2093" s="36">
        <f>J2093+AF2093</f>
        <v>44848.472696759258</v>
      </c>
      <c r="L2093" s="38" t="s">
        <v>46</v>
      </c>
      <c r="M2093" s="39">
        <v>44837.472696759258</v>
      </c>
      <c r="N2093" s="32" t="s">
        <v>48</v>
      </c>
      <c r="O2093" s="32" t="s">
        <v>27</v>
      </c>
      <c r="P2093" s="36"/>
      <c r="Q2093" s="32"/>
      <c r="R2093" s="32"/>
      <c r="S2093" s="32"/>
      <c r="T2093" s="36"/>
      <c r="U2093" s="32"/>
      <c r="V2093" s="32">
        <v>0</v>
      </c>
      <c r="W2093" s="32"/>
      <c r="X2093" s="32"/>
      <c r="Y2093" s="32"/>
      <c r="Z2093" s="32"/>
      <c r="AA2093" s="32" t="s">
        <v>30</v>
      </c>
      <c r="AC2093" s="38">
        <f>ABS(M2093-J2093)</f>
        <v>4</v>
      </c>
      <c r="AD2093" s="40"/>
      <c r="AE2093" s="37">
        <v>1</v>
      </c>
      <c r="AF2093" s="37">
        <v>15</v>
      </c>
      <c r="AG2093" s="32"/>
      <c r="AH2093" s="32"/>
      <c r="AI2093" s="32"/>
      <c r="AJ2093" s="37">
        <f>I2093-H2093</f>
        <v>4</v>
      </c>
    </row>
    <row r="2094" spans="1:38" x14ac:dyDescent="0.35">
      <c r="A2094" s="32">
        <v>129</v>
      </c>
      <c r="B2094" s="32" t="s">
        <v>185</v>
      </c>
      <c r="C2094" s="38" t="s">
        <v>55</v>
      </c>
      <c r="D2094" s="32" t="s">
        <v>2512</v>
      </c>
      <c r="E2094" s="32" t="s">
        <v>2519</v>
      </c>
      <c r="F2094" s="32" t="str">
        <f t="shared" si="72"/>
        <v>Communication and Advocacy-Analyst</v>
      </c>
      <c r="G2094" s="32" t="s">
        <v>41</v>
      </c>
      <c r="H2094" s="36">
        <v>44829.472696759258</v>
      </c>
      <c r="I2094" s="36">
        <v>44830.472696759258</v>
      </c>
      <c r="J2094" s="36">
        <f>I2094+AE2094</f>
        <v>44833.472696759258</v>
      </c>
      <c r="K2094" s="36">
        <f>J2094+AF2094</f>
        <v>44858.472696759258</v>
      </c>
      <c r="L2094" s="38" t="s">
        <v>46</v>
      </c>
      <c r="M2094" s="39">
        <v>44843.472696759258</v>
      </c>
      <c r="N2094" s="32" t="s">
        <v>20</v>
      </c>
      <c r="O2094" s="32"/>
      <c r="P2094" s="36">
        <v>44848.472696759258</v>
      </c>
      <c r="Q2094" s="32" t="s">
        <v>20</v>
      </c>
      <c r="R2094" s="36">
        <v>44844.472696759258</v>
      </c>
      <c r="S2094" s="36">
        <v>44846.472696759258</v>
      </c>
      <c r="T2094" s="36">
        <v>44847.472696759258</v>
      </c>
      <c r="U2094" s="36">
        <v>44854.472696759258</v>
      </c>
      <c r="V2094" s="41">
        <v>1</v>
      </c>
      <c r="W2094" s="36">
        <v>44857.472696759258</v>
      </c>
      <c r="X2094" s="36">
        <v>44860.472696759258</v>
      </c>
      <c r="Y2094" s="36">
        <v>44863.472696759258</v>
      </c>
      <c r="Z2094" s="32"/>
      <c r="AA2094" s="32"/>
      <c r="AB2094" s="5">
        <v>44873.472696759258</v>
      </c>
      <c r="AC2094" s="38">
        <f>ABS(M2094-J2094)</f>
        <v>10</v>
      </c>
      <c r="AD2094" s="37">
        <f>U2094-H2094</f>
        <v>25</v>
      </c>
      <c r="AE2094" s="37">
        <v>3</v>
      </c>
      <c r="AF2094" s="37">
        <v>25</v>
      </c>
      <c r="AG2094" s="32">
        <v>136</v>
      </c>
      <c r="AH2094" s="41">
        <f>W2094-U2094</f>
        <v>3</v>
      </c>
      <c r="AI2094" s="42">
        <f>U2094-M2094</f>
        <v>11</v>
      </c>
      <c r="AJ2094" s="37">
        <f>I2094-H2094</f>
        <v>1</v>
      </c>
      <c r="AK2094">
        <f>AB2094-U2094</f>
        <v>19</v>
      </c>
      <c r="AL2094" s="11">
        <f>Y2094-X2094</f>
        <v>3</v>
      </c>
    </row>
    <row r="2095" spans="1:38" x14ac:dyDescent="0.35">
      <c r="A2095" s="32">
        <v>128</v>
      </c>
      <c r="B2095" s="32" t="s">
        <v>184</v>
      </c>
      <c r="C2095" s="38" t="s">
        <v>55</v>
      </c>
      <c r="D2095" s="32" t="s">
        <v>2512</v>
      </c>
      <c r="E2095" s="32" t="s">
        <v>2519</v>
      </c>
      <c r="F2095" s="32" t="str">
        <f t="shared" si="72"/>
        <v>Communication and Advocacy-Analyst</v>
      </c>
      <c r="G2095" s="32" t="s">
        <v>41</v>
      </c>
      <c r="H2095" s="36">
        <v>44827.472696759258</v>
      </c>
      <c r="I2095" s="36">
        <v>44829.472696759258</v>
      </c>
      <c r="J2095" s="36">
        <f>I2095+AE2095</f>
        <v>44833.472696759258</v>
      </c>
      <c r="K2095" s="36">
        <f>J2095+AF2095</f>
        <v>44839.472696759258</v>
      </c>
      <c r="L2095" s="38" t="s">
        <v>46</v>
      </c>
      <c r="M2095" s="39">
        <v>44850.472696759258</v>
      </c>
      <c r="N2095" s="32" t="s">
        <v>22</v>
      </c>
      <c r="O2095" s="32"/>
      <c r="P2095" s="36">
        <v>44856.472696759258</v>
      </c>
      <c r="Q2095" s="32" t="s">
        <v>22</v>
      </c>
      <c r="R2095" s="32"/>
      <c r="S2095" s="32"/>
      <c r="T2095" s="36">
        <v>44852.472696759258</v>
      </c>
      <c r="U2095" s="32"/>
      <c r="V2095" s="32">
        <v>0</v>
      </c>
      <c r="W2095" s="32"/>
      <c r="X2095" s="32"/>
      <c r="Y2095" s="32"/>
      <c r="Z2095" s="32"/>
      <c r="AA2095" s="32"/>
      <c r="AC2095" s="38">
        <f>ABS(M2095-J2095)</f>
        <v>17</v>
      </c>
      <c r="AD2095" s="40"/>
      <c r="AE2095" s="37">
        <v>4</v>
      </c>
      <c r="AF2095" s="37">
        <v>6</v>
      </c>
      <c r="AG2095" s="32"/>
      <c r="AH2095" s="32"/>
      <c r="AI2095" s="32"/>
      <c r="AJ2095" s="37">
        <f>I2095-H2095</f>
        <v>2</v>
      </c>
    </row>
    <row r="2096" spans="1:38" x14ac:dyDescent="0.35">
      <c r="A2096" s="32">
        <v>127</v>
      </c>
      <c r="B2096" s="32" t="s">
        <v>183</v>
      </c>
      <c r="C2096" s="38" t="s">
        <v>55</v>
      </c>
      <c r="D2096" s="32" t="s">
        <v>2512</v>
      </c>
      <c r="E2096" s="32" t="s">
        <v>2519</v>
      </c>
      <c r="F2096" s="32" t="str">
        <f t="shared" si="72"/>
        <v>Communication and Advocacy-Analyst</v>
      </c>
      <c r="G2096" s="32" t="s">
        <v>41</v>
      </c>
      <c r="H2096" s="36">
        <v>44826.472696759258</v>
      </c>
      <c r="I2096" s="36">
        <v>44827.472696759258</v>
      </c>
      <c r="J2096" s="36">
        <f>I2096+AE2096</f>
        <v>44833.472696759258</v>
      </c>
      <c r="K2096" s="36">
        <f>J2096+AF2096</f>
        <v>44857.472696759258</v>
      </c>
      <c r="L2096" s="38" t="s">
        <v>46</v>
      </c>
      <c r="M2096" s="39">
        <v>44842.472696759258</v>
      </c>
      <c r="N2096" s="32" t="s">
        <v>48</v>
      </c>
      <c r="O2096" s="32" t="s">
        <v>26</v>
      </c>
      <c r="P2096" s="36"/>
      <c r="Q2096" s="32"/>
      <c r="R2096" s="32"/>
      <c r="S2096" s="32"/>
      <c r="T2096" s="36">
        <v>44844.472696759258</v>
      </c>
      <c r="U2096" s="32"/>
      <c r="V2096" s="32">
        <v>0</v>
      </c>
      <c r="W2096" s="32"/>
      <c r="X2096" s="32"/>
      <c r="Y2096" s="32"/>
      <c r="Z2096" s="32"/>
      <c r="AA2096" s="32" t="s">
        <v>31</v>
      </c>
      <c r="AC2096" s="38">
        <f>ABS(M2096-J2096)</f>
        <v>9</v>
      </c>
      <c r="AD2096" s="40"/>
      <c r="AE2096" s="37">
        <v>6</v>
      </c>
      <c r="AF2096" s="37">
        <v>24</v>
      </c>
      <c r="AG2096" s="32"/>
      <c r="AH2096" s="32"/>
      <c r="AI2096" s="32"/>
      <c r="AJ2096" s="37">
        <f>I2096-H2096</f>
        <v>1</v>
      </c>
    </row>
    <row r="2097" spans="1:38" x14ac:dyDescent="0.35">
      <c r="A2097" s="32">
        <v>122</v>
      </c>
      <c r="B2097" s="32" t="s">
        <v>178</v>
      </c>
      <c r="C2097" s="38" t="s">
        <v>55</v>
      </c>
      <c r="D2097" s="32" t="s">
        <v>2512</v>
      </c>
      <c r="E2097" s="32" t="s">
        <v>2519</v>
      </c>
      <c r="F2097" s="32" t="str">
        <f t="shared" si="72"/>
        <v>Communication and Advocacy-Analyst</v>
      </c>
      <c r="G2097" s="32" t="s">
        <v>41</v>
      </c>
      <c r="H2097" s="36">
        <v>44828.472696759258</v>
      </c>
      <c r="I2097" s="36">
        <v>44830.472696759258</v>
      </c>
      <c r="J2097" s="36">
        <f>I2097+AE2097</f>
        <v>44833.472696759258</v>
      </c>
      <c r="K2097" s="36">
        <f>J2097+AF2097</f>
        <v>44839.472696759258</v>
      </c>
      <c r="L2097" s="38" t="s">
        <v>46</v>
      </c>
      <c r="M2097" s="39">
        <v>44836.472696759258</v>
      </c>
      <c r="N2097" s="32" t="s">
        <v>20</v>
      </c>
      <c r="O2097" s="32"/>
      <c r="P2097" s="36">
        <v>44843.472696759258</v>
      </c>
      <c r="Q2097" s="32" t="s">
        <v>20</v>
      </c>
      <c r="R2097" s="36">
        <v>44838.472696759258</v>
      </c>
      <c r="S2097" s="36">
        <v>44842.472696759258</v>
      </c>
      <c r="T2097" s="36">
        <v>44839.472696759258</v>
      </c>
      <c r="U2097" s="36">
        <v>44846.472696759258</v>
      </c>
      <c r="V2097" s="41">
        <v>1</v>
      </c>
      <c r="W2097" s="36">
        <v>44849.472696759258</v>
      </c>
      <c r="X2097" s="36">
        <v>44852.472696759258</v>
      </c>
      <c r="Y2097" s="36">
        <v>44853.472696759258</v>
      </c>
      <c r="Z2097" s="32"/>
      <c r="AA2097" s="32"/>
      <c r="AB2097" s="5">
        <v>44873.472696759258</v>
      </c>
      <c r="AC2097" s="38">
        <f>ABS(M2097-J2097)</f>
        <v>3</v>
      </c>
      <c r="AD2097" s="37">
        <f>U2097-H2097</f>
        <v>18</v>
      </c>
      <c r="AE2097" s="37">
        <v>3</v>
      </c>
      <c r="AF2097" s="37">
        <v>6</v>
      </c>
      <c r="AG2097" s="32">
        <v>137</v>
      </c>
      <c r="AH2097" s="41">
        <f>W2097-U2097</f>
        <v>3</v>
      </c>
      <c r="AI2097" s="42">
        <f>U2097-M2097</f>
        <v>10</v>
      </c>
      <c r="AJ2097" s="37">
        <f>I2097-H2097</f>
        <v>2</v>
      </c>
      <c r="AK2097">
        <f>AB2097-U2097</f>
        <v>27</v>
      </c>
      <c r="AL2097" s="11">
        <f>Y2097-X2097</f>
        <v>1</v>
      </c>
    </row>
    <row r="2098" spans="1:38" x14ac:dyDescent="0.35">
      <c r="A2098" s="32">
        <v>90</v>
      </c>
      <c r="B2098" s="32" t="s">
        <v>146</v>
      </c>
      <c r="C2098" s="38" t="s">
        <v>55</v>
      </c>
      <c r="D2098" s="32" t="s">
        <v>2512</v>
      </c>
      <c r="E2098" s="32" t="s">
        <v>2519</v>
      </c>
      <c r="F2098" s="32" t="str">
        <f t="shared" si="72"/>
        <v>Communication and Advocacy-Analyst</v>
      </c>
      <c r="G2098" s="32" t="s">
        <v>41</v>
      </c>
      <c r="H2098" s="36">
        <v>44725.092650462961</v>
      </c>
      <c r="I2098" s="36">
        <v>44728.092650462961</v>
      </c>
      <c r="J2098" s="36">
        <f>I2098+AE2098</f>
        <v>44731.092650462961</v>
      </c>
      <c r="K2098" s="36">
        <f>J2098+AF2098</f>
        <v>44757.092650462961</v>
      </c>
      <c r="L2098" s="38" t="s">
        <v>47</v>
      </c>
      <c r="M2098" s="39"/>
      <c r="N2098" s="32"/>
      <c r="O2098" s="32"/>
      <c r="P2098" s="36"/>
      <c r="Q2098" s="32"/>
      <c r="R2098" s="32"/>
      <c r="S2098" s="32"/>
      <c r="T2098" s="36"/>
      <c r="U2098" s="32"/>
      <c r="V2098" s="32">
        <v>0</v>
      </c>
      <c r="W2098" s="32"/>
      <c r="X2098" s="32"/>
      <c r="Y2098" s="32"/>
      <c r="Z2098" s="32"/>
      <c r="AA2098" s="32"/>
      <c r="AC2098" s="38"/>
      <c r="AD2098" s="40"/>
      <c r="AE2098" s="37">
        <v>3</v>
      </c>
      <c r="AF2098" s="37">
        <v>26</v>
      </c>
      <c r="AG2098" s="32"/>
      <c r="AH2098" s="32"/>
      <c r="AI2098" s="32"/>
      <c r="AJ2098" s="37">
        <f>I2098-H2098</f>
        <v>3</v>
      </c>
    </row>
    <row r="2099" spans="1:38" x14ac:dyDescent="0.35">
      <c r="A2099" s="32">
        <v>87</v>
      </c>
      <c r="B2099" s="32" t="s">
        <v>143</v>
      </c>
      <c r="C2099" s="38" t="s">
        <v>55</v>
      </c>
      <c r="D2099" s="32" t="s">
        <v>2512</v>
      </c>
      <c r="E2099" s="32" t="s">
        <v>2519</v>
      </c>
      <c r="F2099" s="32" t="str">
        <f t="shared" si="72"/>
        <v>Communication and Advocacy-Analyst</v>
      </c>
      <c r="G2099" s="32" t="s">
        <v>41</v>
      </c>
      <c r="H2099" s="36">
        <v>44726.092650462961</v>
      </c>
      <c r="I2099" s="36">
        <v>44727.092650462961</v>
      </c>
      <c r="J2099" s="36">
        <f>I2099+AE2099</f>
        <v>44731.092650462961</v>
      </c>
      <c r="K2099" s="36">
        <f>J2099+AF2099</f>
        <v>44753.092650462961</v>
      </c>
      <c r="L2099" s="38" t="s">
        <v>46</v>
      </c>
      <c r="M2099" s="39">
        <v>44744.092650462961</v>
      </c>
      <c r="N2099" s="32" t="s">
        <v>20</v>
      </c>
      <c r="O2099" s="32"/>
      <c r="P2099" s="36">
        <v>44747.092650462961</v>
      </c>
      <c r="Q2099" s="32" t="s">
        <v>20</v>
      </c>
      <c r="R2099" s="36">
        <v>44746.092650462961</v>
      </c>
      <c r="S2099" s="36">
        <v>44747.092650462961</v>
      </c>
      <c r="T2099" s="36">
        <v>44746.092650462961</v>
      </c>
      <c r="U2099" s="36">
        <v>44755.092650462961</v>
      </c>
      <c r="V2099" s="41">
        <v>1</v>
      </c>
      <c r="W2099" s="36">
        <v>44756.092650462961</v>
      </c>
      <c r="X2099" s="36">
        <v>44759.092650462961</v>
      </c>
      <c r="Y2099" s="36">
        <v>44762.092650462961</v>
      </c>
      <c r="Z2099" s="32"/>
      <c r="AA2099" s="32"/>
      <c r="AB2099" s="5">
        <v>44769.092650462961</v>
      </c>
      <c r="AC2099" s="38">
        <f>ABS(M2099-J2099)</f>
        <v>13</v>
      </c>
      <c r="AD2099" s="37">
        <f>U2099-H2099</f>
        <v>29</v>
      </c>
      <c r="AE2099" s="37">
        <v>4</v>
      </c>
      <c r="AF2099" s="37">
        <v>22</v>
      </c>
      <c r="AG2099" s="32">
        <v>141</v>
      </c>
      <c r="AH2099" s="41">
        <f>W2099-U2099</f>
        <v>1</v>
      </c>
      <c r="AI2099" s="42">
        <f>U2099-M2099</f>
        <v>11</v>
      </c>
      <c r="AJ2099" s="37">
        <f>I2099-H2099</f>
        <v>1</v>
      </c>
      <c r="AK2099">
        <f>AB2099-U2099</f>
        <v>14</v>
      </c>
      <c r="AL2099" s="11">
        <f>Y2099-X2099</f>
        <v>3</v>
      </c>
    </row>
    <row r="2100" spans="1:38" x14ac:dyDescent="0.35">
      <c r="A2100" s="32">
        <v>81</v>
      </c>
      <c r="B2100" s="32" t="s">
        <v>137</v>
      </c>
      <c r="C2100" s="38" t="s">
        <v>55</v>
      </c>
      <c r="D2100" s="32" t="s">
        <v>2512</v>
      </c>
      <c r="E2100" s="32" t="s">
        <v>2519</v>
      </c>
      <c r="F2100" s="32" t="str">
        <f t="shared" si="72"/>
        <v>Communication and Advocacy-Analyst</v>
      </c>
      <c r="G2100" s="32" t="s">
        <v>41</v>
      </c>
      <c r="H2100" s="36">
        <v>44727.092650462961</v>
      </c>
      <c r="I2100" s="36">
        <v>44728.092650462961</v>
      </c>
      <c r="J2100" s="36">
        <f>I2100+AE2100</f>
        <v>44731.092650462961</v>
      </c>
      <c r="K2100" s="36">
        <f>J2100+AF2100</f>
        <v>44739.092650462961</v>
      </c>
      <c r="L2100" s="38" t="s">
        <v>47</v>
      </c>
      <c r="M2100" s="39"/>
      <c r="N2100" s="32"/>
      <c r="O2100" s="32"/>
      <c r="P2100" s="36"/>
      <c r="Q2100" s="32"/>
      <c r="R2100" s="32"/>
      <c r="S2100" s="32"/>
      <c r="T2100" s="36"/>
      <c r="U2100" s="32"/>
      <c r="V2100" s="32">
        <v>0</v>
      </c>
      <c r="W2100" s="32"/>
      <c r="X2100" s="32"/>
      <c r="Y2100" s="32"/>
      <c r="Z2100" s="32"/>
      <c r="AA2100" s="32"/>
      <c r="AC2100" s="38"/>
      <c r="AD2100" s="40"/>
      <c r="AE2100" s="37">
        <v>3</v>
      </c>
      <c r="AF2100" s="37">
        <v>8</v>
      </c>
      <c r="AG2100" s="32"/>
      <c r="AH2100" s="32"/>
      <c r="AI2100" s="32"/>
      <c r="AJ2100" s="37">
        <f>I2100-H2100</f>
        <v>1</v>
      </c>
    </row>
    <row r="2101" spans="1:38" x14ac:dyDescent="0.35">
      <c r="A2101" s="32">
        <v>47</v>
      </c>
      <c r="B2101" s="32" t="s">
        <v>103</v>
      </c>
      <c r="C2101" s="38" t="s">
        <v>55</v>
      </c>
      <c r="D2101" s="32" t="s">
        <v>2512</v>
      </c>
      <c r="E2101" s="32" t="s">
        <v>2519</v>
      </c>
      <c r="F2101" s="32" t="str">
        <f t="shared" si="72"/>
        <v>Communication and Advocacy-Analyst</v>
      </c>
      <c r="G2101" s="32" t="s">
        <v>41</v>
      </c>
      <c r="H2101" s="36">
        <v>44621.885358796295</v>
      </c>
      <c r="I2101" s="36">
        <v>44625.885358796295</v>
      </c>
      <c r="J2101" s="36">
        <f>I2101+AE2101</f>
        <v>44629.885358796295</v>
      </c>
      <c r="K2101" s="36">
        <f>J2101+AF2101</f>
        <v>44646.885358796295</v>
      </c>
      <c r="L2101" s="38" t="s">
        <v>47</v>
      </c>
      <c r="M2101" s="39"/>
      <c r="N2101" s="32"/>
      <c r="O2101" s="32"/>
      <c r="P2101" s="36"/>
      <c r="Q2101" s="32"/>
      <c r="R2101" s="32"/>
      <c r="S2101" s="32"/>
      <c r="T2101" s="36"/>
      <c r="U2101" s="32"/>
      <c r="V2101" s="32">
        <v>0</v>
      </c>
      <c r="W2101" s="32"/>
      <c r="X2101" s="32"/>
      <c r="Y2101" s="32"/>
      <c r="Z2101" s="32"/>
      <c r="AA2101" s="32"/>
      <c r="AC2101" s="38"/>
      <c r="AD2101" s="40"/>
      <c r="AE2101" s="37">
        <v>4</v>
      </c>
      <c r="AF2101" s="37">
        <v>17</v>
      </c>
      <c r="AG2101" s="32"/>
      <c r="AH2101" s="32"/>
      <c r="AI2101" s="32"/>
      <c r="AJ2101" s="37">
        <f>I2101-H2101</f>
        <v>4</v>
      </c>
    </row>
    <row r="2102" spans="1:38" x14ac:dyDescent="0.35">
      <c r="A2102" s="32">
        <v>508</v>
      </c>
      <c r="B2102" s="32" t="s">
        <v>564</v>
      </c>
      <c r="C2102" s="32" t="s">
        <v>53</v>
      </c>
      <c r="D2102" s="32" t="s">
        <v>2508</v>
      </c>
      <c r="E2102" s="32" t="s">
        <v>2537</v>
      </c>
      <c r="F2102" s="32" t="str">
        <f t="shared" si="72"/>
        <v>Capacity Building-Senior Manager</v>
      </c>
      <c r="G2102" s="32" t="s">
        <v>44</v>
      </c>
      <c r="H2102" s="36">
        <v>44744.103750000002</v>
      </c>
      <c r="I2102" s="36">
        <v>44745.103750000002</v>
      </c>
      <c r="J2102" s="36">
        <f>I2102+AE2102</f>
        <v>44749.103750000002</v>
      </c>
      <c r="K2102" s="36">
        <f>J2102+AF2102</f>
        <v>44760.103750000002</v>
      </c>
      <c r="L2102" s="38" t="s">
        <v>46</v>
      </c>
      <c r="M2102" s="39">
        <v>44754.103750000002</v>
      </c>
      <c r="N2102" s="32" t="s">
        <v>22</v>
      </c>
      <c r="O2102" s="32"/>
      <c r="P2102" s="36">
        <v>44759.103750000002</v>
      </c>
      <c r="Q2102" s="32" t="s">
        <v>22</v>
      </c>
      <c r="R2102" s="32"/>
      <c r="S2102" s="32"/>
      <c r="T2102" s="36">
        <v>44755.103750000002</v>
      </c>
      <c r="U2102" s="32"/>
      <c r="V2102" s="32">
        <v>0</v>
      </c>
      <c r="W2102" s="32"/>
      <c r="X2102" s="32"/>
      <c r="Y2102" s="32"/>
      <c r="Z2102" s="32"/>
      <c r="AA2102" s="32"/>
      <c r="AC2102" s="38">
        <f>ABS(M2102-J2102)</f>
        <v>5</v>
      </c>
      <c r="AD2102" s="40"/>
      <c r="AE2102" s="37">
        <v>4</v>
      </c>
      <c r="AF2102" s="37">
        <v>11</v>
      </c>
      <c r="AG2102" s="32"/>
      <c r="AH2102" s="32"/>
      <c r="AI2102" s="32"/>
      <c r="AJ2102" s="37">
        <f>I2102-H2102</f>
        <v>1</v>
      </c>
    </row>
    <row r="2103" spans="1:38" x14ac:dyDescent="0.35">
      <c r="A2103" s="32">
        <v>506</v>
      </c>
      <c r="B2103" s="32" t="s">
        <v>562</v>
      </c>
      <c r="C2103" s="32" t="s">
        <v>53</v>
      </c>
      <c r="D2103" s="32" t="s">
        <v>2508</v>
      </c>
      <c r="E2103" s="32" t="s">
        <v>2537</v>
      </c>
      <c r="F2103" s="32" t="str">
        <f t="shared" si="72"/>
        <v>Capacity Building-Senior Manager</v>
      </c>
      <c r="G2103" s="32" t="s">
        <v>44</v>
      </c>
      <c r="H2103" s="36">
        <v>44742.103750000002</v>
      </c>
      <c r="I2103" s="36">
        <v>44745.103750000002</v>
      </c>
      <c r="J2103" s="36">
        <f>I2103+AE2103</f>
        <v>44749.103750000002</v>
      </c>
      <c r="K2103" s="36">
        <f>J2103+AF2103</f>
        <v>44766.103750000002</v>
      </c>
      <c r="L2103" s="38" t="s">
        <v>46</v>
      </c>
      <c r="M2103" s="39">
        <v>44762.103750000002</v>
      </c>
      <c r="N2103" s="32" t="s">
        <v>48</v>
      </c>
      <c r="O2103" s="32" t="s">
        <v>27</v>
      </c>
      <c r="P2103" s="36"/>
      <c r="Q2103" s="32"/>
      <c r="R2103" s="32"/>
      <c r="S2103" s="32"/>
      <c r="T2103" s="36">
        <v>44766.103750000002</v>
      </c>
      <c r="U2103" s="32"/>
      <c r="V2103" s="32">
        <v>0</v>
      </c>
      <c r="W2103" s="32"/>
      <c r="X2103" s="32"/>
      <c r="Y2103" s="32"/>
      <c r="Z2103" s="32"/>
      <c r="AA2103" s="32" t="s">
        <v>31</v>
      </c>
      <c r="AC2103" s="38">
        <f>ABS(M2103-J2103)</f>
        <v>13</v>
      </c>
      <c r="AD2103" s="40"/>
      <c r="AE2103" s="37">
        <v>4</v>
      </c>
      <c r="AF2103" s="37">
        <v>17</v>
      </c>
      <c r="AG2103" s="32"/>
      <c r="AH2103" s="32"/>
      <c r="AI2103" s="32"/>
      <c r="AJ2103" s="37">
        <f>I2103-H2103</f>
        <v>3</v>
      </c>
    </row>
    <row r="2104" spans="1:38" x14ac:dyDescent="0.35">
      <c r="A2104" s="32">
        <v>503</v>
      </c>
      <c r="B2104" s="32" t="s">
        <v>559</v>
      </c>
      <c r="C2104" s="32" t="s">
        <v>53</v>
      </c>
      <c r="D2104" s="32" t="s">
        <v>2508</v>
      </c>
      <c r="E2104" s="32" t="s">
        <v>2537</v>
      </c>
      <c r="F2104" s="32" t="str">
        <f t="shared" si="72"/>
        <v>Capacity Building-Senior Manager</v>
      </c>
      <c r="G2104" s="32" t="s">
        <v>44</v>
      </c>
      <c r="H2104" s="36">
        <v>44745.103750000002</v>
      </c>
      <c r="I2104" s="36">
        <v>44748.103750000002</v>
      </c>
      <c r="J2104" s="36">
        <f>I2104+AE2104</f>
        <v>44749.103750000002</v>
      </c>
      <c r="K2104" s="36">
        <f>J2104+AF2104</f>
        <v>44767.103750000002</v>
      </c>
      <c r="L2104" s="38" t="s">
        <v>46</v>
      </c>
      <c r="M2104" s="39">
        <v>44756.103750000002</v>
      </c>
      <c r="N2104" s="32" t="s">
        <v>21</v>
      </c>
      <c r="O2104" s="32"/>
      <c r="P2104" s="36">
        <v>44762.103750000002</v>
      </c>
      <c r="Q2104" s="32" t="s">
        <v>21</v>
      </c>
      <c r="R2104" s="32"/>
      <c r="S2104" s="32"/>
      <c r="T2104" s="36">
        <v>44759.103750000002</v>
      </c>
      <c r="U2104" s="32"/>
      <c r="V2104" s="32">
        <v>0</v>
      </c>
      <c r="W2104" s="32"/>
      <c r="X2104" s="32"/>
      <c r="Y2104" s="32"/>
      <c r="Z2104" s="32"/>
      <c r="AA2104" s="32"/>
      <c r="AC2104" s="38">
        <f>ABS(M2104-J2104)</f>
        <v>7</v>
      </c>
      <c r="AD2104" s="40"/>
      <c r="AE2104" s="37">
        <v>1</v>
      </c>
      <c r="AF2104" s="37">
        <v>18</v>
      </c>
      <c r="AG2104" s="32"/>
      <c r="AH2104" s="32"/>
      <c r="AI2104" s="32"/>
      <c r="AJ2104" s="37">
        <f>I2104-H2104</f>
        <v>3</v>
      </c>
    </row>
    <row r="2105" spans="1:38" x14ac:dyDescent="0.35">
      <c r="A2105" s="32">
        <v>502</v>
      </c>
      <c r="B2105" s="32" t="s">
        <v>558</v>
      </c>
      <c r="C2105" s="32" t="s">
        <v>53</v>
      </c>
      <c r="D2105" s="32" t="s">
        <v>2508</v>
      </c>
      <c r="E2105" s="32" t="s">
        <v>2537</v>
      </c>
      <c r="F2105" s="32" t="str">
        <f t="shared" si="72"/>
        <v>Capacity Building-Senior Manager</v>
      </c>
      <c r="G2105" s="32" t="s">
        <v>44</v>
      </c>
      <c r="H2105" s="36">
        <v>44742.103750000002</v>
      </c>
      <c r="I2105" s="36">
        <v>44744.103750000002</v>
      </c>
      <c r="J2105" s="36">
        <f>I2105+AE2105</f>
        <v>44749.103750000002</v>
      </c>
      <c r="K2105" s="36">
        <f>J2105+AF2105</f>
        <v>44769.103750000002</v>
      </c>
      <c r="L2105" s="38" t="s">
        <v>46</v>
      </c>
      <c r="M2105" s="39">
        <v>44763.103750000002</v>
      </c>
      <c r="N2105" s="32" t="s">
        <v>20</v>
      </c>
      <c r="O2105" s="32"/>
      <c r="P2105" s="36">
        <v>44767.103750000002</v>
      </c>
      <c r="Q2105" s="32" t="s">
        <v>20</v>
      </c>
      <c r="R2105" s="36">
        <v>44765.103750000002</v>
      </c>
      <c r="S2105" s="36">
        <v>44769.103750000002</v>
      </c>
      <c r="T2105" s="36">
        <v>44764.103750000002</v>
      </c>
      <c r="U2105" s="36">
        <v>44768.103750000002</v>
      </c>
      <c r="V2105" s="41">
        <v>1</v>
      </c>
      <c r="W2105" s="36">
        <v>44772.103750000002</v>
      </c>
      <c r="X2105" s="36">
        <v>44773.103750000002</v>
      </c>
      <c r="Y2105" s="36">
        <v>44776.103750000002</v>
      </c>
      <c r="Z2105" s="32"/>
      <c r="AA2105" s="32"/>
      <c r="AB2105" s="5">
        <v>44796.103750000002</v>
      </c>
      <c r="AC2105" s="38">
        <f>ABS(M2105-J2105)</f>
        <v>14</v>
      </c>
      <c r="AD2105" s="37">
        <f>U2105-H2105</f>
        <v>26</v>
      </c>
      <c r="AE2105" s="37">
        <v>5</v>
      </c>
      <c r="AF2105" s="37">
        <v>20</v>
      </c>
      <c r="AG2105" s="32">
        <v>157</v>
      </c>
      <c r="AH2105" s="41">
        <f>W2105-U2105</f>
        <v>4</v>
      </c>
      <c r="AI2105" s="42">
        <f>U2105-M2105</f>
        <v>5</v>
      </c>
      <c r="AJ2105" s="37">
        <f>I2105-H2105</f>
        <v>2</v>
      </c>
      <c r="AK2105">
        <f>AB2105-U2105</f>
        <v>28</v>
      </c>
      <c r="AL2105" s="11">
        <f>Y2105-X2105</f>
        <v>3</v>
      </c>
    </row>
    <row r="2106" spans="1:38" x14ac:dyDescent="0.35">
      <c r="A2106" s="32">
        <v>416</v>
      </c>
      <c r="B2106" s="32" t="s">
        <v>472</v>
      </c>
      <c r="C2106" s="32" t="s">
        <v>53</v>
      </c>
      <c r="D2106" s="32" t="s">
        <v>2508</v>
      </c>
      <c r="E2106" s="32" t="s">
        <v>2537</v>
      </c>
      <c r="F2106" s="32" t="str">
        <f t="shared" si="72"/>
        <v>Capacity Building-Senior Manager</v>
      </c>
      <c r="G2106" s="32" t="s">
        <v>44</v>
      </c>
      <c r="H2106" s="36">
        <v>45094.637766203705</v>
      </c>
      <c r="I2106" s="36">
        <v>45098.637766203705</v>
      </c>
      <c r="J2106" s="36">
        <f>I2106+AE2106</f>
        <v>45100.637766203705</v>
      </c>
      <c r="K2106" s="36">
        <f>J2106+AF2106</f>
        <v>45114.637766203705</v>
      </c>
      <c r="L2106" s="38" t="s">
        <v>46</v>
      </c>
      <c r="M2106" s="39">
        <v>45101.637766203705</v>
      </c>
      <c r="N2106" s="32" t="s">
        <v>48</v>
      </c>
      <c r="O2106" s="32" t="s">
        <v>26</v>
      </c>
      <c r="P2106" s="36"/>
      <c r="Q2106" s="32"/>
      <c r="R2106" s="32"/>
      <c r="S2106" s="32"/>
      <c r="T2106" s="36">
        <v>45102.637766203705</v>
      </c>
      <c r="U2106" s="32"/>
      <c r="V2106" s="32">
        <v>0</v>
      </c>
      <c r="W2106" s="32"/>
      <c r="X2106" s="32"/>
      <c r="Y2106" s="32"/>
      <c r="Z2106" s="32"/>
      <c r="AA2106" s="32" t="s">
        <v>31</v>
      </c>
      <c r="AC2106" s="38">
        <f>ABS(M2106-J2106)</f>
        <v>1</v>
      </c>
      <c r="AD2106" s="40"/>
      <c r="AE2106" s="37">
        <v>2</v>
      </c>
      <c r="AF2106" s="37">
        <v>14</v>
      </c>
      <c r="AG2106" s="32"/>
      <c r="AH2106" s="32"/>
      <c r="AI2106" s="32"/>
      <c r="AJ2106" s="37">
        <f>I2106-H2106</f>
        <v>4</v>
      </c>
    </row>
    <row r="2107" spans="1:38" x14ac:dyDescent="0.35">
      <c r="A2107" s="32">
        <v>413</v>
      </c>
      <c r="B2107" s="32" t="s">
        <v>469</v>
      </c>
      <c r="C2107" s="32" t="s">
        <v>53</v>
      </c>
      <c r="D2107" s="32" t="s">
        <v>2508</v>
      </c>
      <c r="E2107" s="32" t="s">
        <v>2537</v>
      </c>
      <c r="F2107" s="32" t="str">
        <f t="shared" si="72"/>
        <v>Capacity Building-Senior Manager</v>
      </c>
      <c r="G2107" s="32" t="s">
        <v>44</v>
      </c>
      <c r="H2107" s="36">
        <v>45095.637766203705</v>
      </c>
      <c r="I2107" s="36">
        <v>45098.637766203705</v>
      </c>
      <c r="J2107" s="36">
        <f>I2107+AE2107</f>
        <v>45100.637766203705</v>
      </c>
      <c r="K2107" s="36">
        <f>J2107+AF2107</f>
        <v>45113.637766203705</v>
      </c>
      <c r="L2107" s="38" t="s">
        <v>46</v>
      </c>
      <c r="M2107" s="39">
        <v>45102.637766203705</v>
      </c>
      <c r="N2107" s="32" t="s">
        <v>48</v>
      </c>
      <c r="O2107" s="32" t="s">
        <v>26</v>
      </c>
      <c r="P2107" s="36"/>
      <c r="Q2107" s="32"/>
      <c r="R2107" s="32"/>
      <c r="S2107" s="32"/>
      <c r="T2107" s="36"/>
      <c r="U2107" s="32"/>
      <c r="V2107" s="32">
        <v>0</v>
      </c>
      <c r="W2107" s="32"/>
      <c r="X2107" s="32"/>
      <c r="Y2107" s="32"/>
      <c r="Z2107" s="32"/>
      <c r="AA2107" s="32" t="s">
        <v>30</v>
      </c>
      <c r="AC2107" s="38">
        <f>ABS(M2107-J2107)</f>
        <v>2</v>
      </c>
      <c r="AD2107" s="40"/>
      <c r="AE2107" s="37">
        <v>2</v>
      </c>
      <c r="AF2107" s="37">
        <v>13</v>
      </c>
      <c r="AG2107" s="32"/>
      <c r="AH2107" s="32"/>
      <c r="AI2107" s="32"/>
      <c r="AJ2107" s="37">
        <f>I2107-H2107</f>
        <v>3</v>
      </c>
    </row>
    <row r="2108" spans="1:38" x14ac:dyDescent="0.35">
      <c r="A2108" s="32">
        <v>412</v>
      </c>
      <c r="B2108" s="32" t="s">
        <v>468</v>
      </c>
      <c r="C2108" s="32" t="s">
        <v>53</v>
      </c>
      <c r="D2108" s="32" t="s">
        <v>2508</v>
      </c>
      <c r="E2108" s="32" t="s">
        <v>2537</v>
      </c>
      <c r="F2108" s="32" t="str">
        <f t="shared" si="72"/>
        <v>Capacity Building-Senior Manager</v>
      </c>
      <c r="G2108" s="32" t="s">
        <v>44</v>
      </c>
      <c r="H2108" s="36">
        <v>45095.637766203705</v>
      </c>
      <c r="I2108" s="36">
        <v>45096.637766203705</v>
      </c>
      <c r="J2108" s="36">
        <f>I2108+AE2108</f>
        <v>45100.637766203705</v>
      </c>
      <c r="K2108" s="36">
        <f>J2108+AF2108</f>
        <v>45124.637766203705</v>
      </c>
      <c r="L2108" s="38" t="s">
        <v>46</v>
      </c>
      <c r="M2108" s="39">
        <v>45113.637766203705</v>
      </c>
      <c r="N2108" s="32" t="s">
        <v>48</v>
      </c>
      <c r="O2108" s="32" t="s">
        <v>27</v>
      </c>
      <c r="P2108" s="36"/>
      <c r="Q2108" s="32"/>
      <c r="R2108" s="32"/>
      <c r="S2108" s="32"/>
      <c r="T2108" s="36"/>
      <c r="U2108" s="32"/>
      <c r="V2108" s="32">
        <v>0</v>
      </c>
      <c r="W2108" s="32"/>
      <c r="X2108" s="32"/>
      <c r="Y2108" s="32"/>
      <c r="Z2108" s="32"/>
      <c r="AA2108" s="32" t="s">
        <v>31</v>
      </c>
      <c r="AC2108" s="38">
        <f>ABS(M2108-J2108)</f>
        <v>13</v>
      </c>
      <c r="AD2108" s="40"/>
      <c r="AE2108" s="37">
        <v>4</v>
      </c>
      <c r="AF2108" s="37">
        <v>24</v>
      </c>
      <c r="AG2108" s="32"/>
      <c r="AH2108" s="32"/>
      <c r="AI2108" s="32"/>
      <c r="AJ2108" s="37">
        <f>I2108-H2108</f>
        <v>1</v>
      </c>
    </row>
    <row r="2109" spans="1:38" x14ac:dyDescent="0.35">
      <c r="A2109" s="32">
        <v>265</v>
      </c>
      <c r="B2109" s="32" t="s">
        <v>321</v>
      </c>
      <c r="C2109" s="32" t="s">
        <v>53</v>
      </c>
      <c r="D2109" s="32" t="s">
        <v>2508</v>
      </c>
      <c r="E2109" s="32" t="s">
        <v>2537</v>
      </c>
      <c r="F2109" s="32" t="str">
        <f t="shared" si="72"/>
        <v>Capacity Building-Senior Manager</v>
      </c>
      <c r="G2109" s="32" t="s">
        <v>44</v>
      </c>
      <c r="H2109" s="36">
        <v>44767.282581018517</v>
      </c>
      <c r="I2109" s="36">
        <v>44768.282581018517</v>
      </c>
      <c r="J2109" s="36">
        <f>I2109+AE2109</f>
        <v>44770.282581018517</v>
      </c>
      <c r="K2109" s="36">
        <f>J2109+AF2109</f>
        <v>44800.282581018517</v>
      </c>
      <c r="L2109" s="38" t="s">
        <v>46</v>
      </c>
      <c r="M2109" s="39">
        <v>44777.282581018517</v>
      </c>
      <c r="N2109" s="32" t="s">
        <v>21</v>
      </c>
      <c r="O2109" s="32"/>
      <c r="P2109" s="36">
        <v>44779.282581018517</v>
      </c>
      <c r="Q2109" s="32" t="s">
        <v>21</v>
      </c>
      <c r="R2109" s="32"/>
      <c r="S2109" s="32"/>
      <c r="T2109" s="36">
        <v>44778.282581018517</v>
      </c>
      <c r="U2109" s="32"/>
      <c r="V2109" s="32">
        <v>0</v>
      </c>
      <c r="W2109" s="32"/>
      <c r="X2109" s="32"/>
      <c r="Y2109" s="32"/>
      <c r="Z2109" s="32"/>
      <c r="AA2109" s="32"/>
      <c r="AC2109" s="38">
        <f>ABS(M2109-J2109)</f>
        <v>7</v>
      </c>
      <c r="AD2109" s="40"/>
      <c r="AE2109" s="37">
        <v>2</v>
      </c>
      <c r="AF2109" s="37">
        <v>30</v>
      </c>
      <c r="AG2109" s="32"/>
      <c r="AH2109" s="32"/>
      <c r="AI2109" s="32"/>
      <c r="AJ2109" s="37">
        <f>I2109-H2109</f>
        <v>1</v>
      </c>
    </row>
    <row r="2110" spans="1:38" x14ac:dyDescent="0.35">
      <c r="A2110" s="32">
        <v>264</v>
      </c>
      <c r="B2110" s="32" t="s">
        <v>320</v>
      </c>
      <c r="C2110" s="32" t="s">
        <v>53</v>
      </c>
      <c r="D2110" s="32" t="s">
        <v>2508</v>
      </c>
      <c r="E2110" s="32" t="s">
        <v>2537</v>
      </c>
      <c r="F2110" s="32" t="str">
        <f t="shared" si="72"/>
        <v>Capacity Building-Senior Manager</v>
      </c>
      <c r="G2110" s="32" t="s">
        <v>44</v>
      </c>
      <c r="H2110" s="36">
        <v>44763.282581018517</v>
      </c>
      <c r="I2110" s="36">
        <v>44767.282581018517</v>
      </c>
      <c r="J2110" s="36">
        <f>I2110+AE2110</f>
        <v>44770.282581018517</v>
      </c>
      <c r="K2110" s="36">
        <f>J2110+AF2110</f>
        <v>44783.282581018517</v>
      </c>
      <c r="L2110" s="38" t="s">
        <v>46</v>
      </c>
      <c r="M2110" s="39">
        <v>44784.282581018517</v>
      </c>
      <c r="N2110" s="32" t="s">
        <v>21</v>
      </c>
      <c r="O2110" s="32"/>
      <c r="P2110" s="36">
        <v>44789.282581018517</v>
      </c>
      <c r="Q2110" s="32" t="s">
        <v>21</v>
      </c>
      <c r="R2110" s="32"/>
      <c r="S2110" s="32"/>
      <c r="T2110" s="36">
        <v>44785.282581018517</v>
      </c>
      <c r="U2110" s="32"/>
      <c r="V2110" s="32">
        <v>0</v>
      </c>
      <c r="W2110" s="32"/>
      <c r="X2110" s="32"/>
      <c r="Y2110" s="32"/>
      <c r="Z2110" s="32"/>
      <c r="AA2110" s="32"/>
      <c r="AC2110" s="38">
        <f>ABS(M2110-J2110)</f>
        <v>14</v>
      </c>
      <c r="AD2110" s="40"/>
      <c r="AE2110" s="37">
        <v>3</v>
      </c>
      <c r="AF2110" s="37">
        <v>13</v>
      </c>
      <c r="AG2110" s="32"/>
      <c r="AH2110" s="32"/>
      <c r="AI2110" s="32"/>
      <c r="AJ2110" s="37">
        <f>I2110-H2110</f>
        <v>4</v>
      </c>
    </row>
    <row r="2111" spans="1:38" x14ac:dyDescent="0.35">
      <c r="A2111" s="32">
        <v>258</v>
      </c>
      <c r="B2111" s="32" t="s">
        <v>314</v>
      </c>
      <c r="C2111" s="32" t="s">
        <v>53</v>
      </c>
      <c r="D2111" s="32" t="s">
        <v>2508</v>
      </c>
      <c r="E2111" s="32" t="s">
        <v>2537</v>
      </c>
      <c r="F2111" s="32" t="str">
        <f t="shared" si="72"/>
        <v>Capacity Building-Senior Manager</v>
      </c>
      <c r="G2111" s="32" t="s">
        <v>44</v>
      </c>
      <c r="H2111" s="36">
        <v>44705.632962962962</v>
      </c>
      <c r="I2111" s="36">
        <v>44709.632962962962</v>
      </c>
      <c r="J2111" s="36">
        <f>I2111+AE2111</f>
        <v>44713.632962962962</v>
      </c>
      <c r="K2111" s="36">
        <f>J2111+AF2111</f>
        <v>44724.632962962962</v>
      </c>
      <c r="L2111" s="38" t="s">
        <v>47</v>
      </c>
      <c r="M2111" s="39"/>
      <c r="N2111" s="32"/>
      <c r="O2111" s="32"/>
      <c r="P2111" s="36"/>
      <c r="Q2111" s="32"/>
      <c r="R2111" s="32"/>
      <c r="S2111" s="32"/>
      <c r="T2111" s="36"/>
      <c r="U2111" s="32"/>
      <c r="V2111" s="32">
        <v>0</v>
      </c>
      <c r="W2111" s="32"/>
      <c r="X2111" s="32"/>
      <c r="Y2111" s="32"/>
      <c r="Z2111" s="32"/>
      <c r="AA2111" s="32"/>
      <c r="AC2111" s="38"/>
      <c r="AD2111" s="40"/>
      <c r="AE2111" s="37">
        <v>4</v>
      </c>
      <c r="AF2111" s="37">
        <v>11</v>
      </c>
      <c r="AG2111" s="32"/>
      <c r="AH2111" s="32"/>
      <c r="AI2111" s="32"/>
      <c r="AJ2111" s="37">
        <f>I2111-H2111</f>
        <v>4</v>
      </c>
    </row>
    <row r="2112" spans="1:38" x14ac:dyDescent="0.35">
      <c r="A2112" s="32">
        <v>236</v>
      </c>
      <c r="B2112" s="32" t="s">
        <v>292</v>
      </c>
      <c r="C2112" s="32" t="s">
        <v>53</v>
      </c>
      <c r="D2112" s="32" t="s">
        <v>2508</v>
      </c>
      <c r="E2112" s="32" t="s">
        <v>2537</v>
      </c>
      <c r="F2112" s="32" t="str">
        <f t="shared" si="72"/>
        <v>Capacity Building-Senior Manager</v>
      </c>
      <c r="G2112" s="32" t="s">
        <v>44</v>
      </c>
      <c r="H2112" s="36">
        <v>44599.810960648145</v>
      </c>
      <c r="I2112" s="36">
        <v>44600.810960648145</v>
      </c>
      <c r="J2112" s="36">
        <f>I2112+AE2112</f>
        <v>44603.810960648145</v>
      </c>
      <c r="K2112" s="36">
        <f>J2112+AF2112</f>
        <v>44624.810960648145</v>
      </c>
      <c r="L2112" s="38" t="s">
        <v>46</v>
      </c>
      <c r="M2112" s="39">
        <v>44614.810960648145</v>
      </c>
      <c r="N2112" s="32" t="s">
        <v>20</v>
      </c>
      <c r="O2112" s="32"/>
      <c r="P2112" s="36">
        <v>44618.810960648145</v>
      </c>
      <c r="Q2112" s="32" t="s">
        <v>20</v>
      </c>
      <c r="R2112" s="36">
        <v>44615.810960648145</v>
      </c>
      <c r="S2112" s="36">
        <v>44616.810960648145</v>
      </c>
      <c r="T2112" s="36">
        <v>44617.810960648145</v>
      </c>
      <c r="U2112" s="36">
        <v>44618.810960648145</v>
      </c>
      <c r="V2112" s="41">
        <v>1</v>
      </c>
      <c r="W2112" s="36">
        <v>44619.810960648145</v>
      </c>
      <c r="X2112" s="36">
        <v>44622.810960648145</v>
      </c>
      <c r="Y2112" s="36">
        <v>44625.810960648145</v>
      </c>
      <c r="Z2112" s="32"/>
      <c r="AA2112" s="32"/>
      <c r="AB2112" s="5">
        <v>44645.810960648145</v>
      </c>
      <c r="AC2112" s="38">
        <f>ABS(M2112-J2112)</f>
        <v>11</v>
      </c>
      <c r="AD2112" s="37">
        <f>U2112-H2112</f>
        <v>19</v>
      </c>
      <c r="AE2112" s="37">
        <v>3</v>
      </c>
      <c r="AF2112" s="37">
        <v>21</v>
      </c>
      <c r="AG2112" s="32">
        <v>179</v>
      </c>
      <c r="AH2112" s="41">
        <f>W2112-U2112</f>
        <v>1</v>
      </c>
      <c r="AI2112" s="42">
        <f>U2112-M2112</f>
        <v>4</v>
      </c>
      <c r="AJ2112" s="37">
        <f>I2112-H2112</f>
        <v>1</v>
      </c>
      <c r="AK2112">
        <f>AB2112-U2112</f>
        <v>27</v>
      </c>
      <c r="AL2112" s="11">
        <f>Y2112-X2112</f>
        <v>3</v>
      </c>
    </row>
    <row r="2113" spans="1:38" x14ac:dyDescent="0.35">
      <c r="A2113" s="32">
        <v>235</v>
      </c>
      <c r="B2113" s="32" t="s">
        <v>291</v>
      </c>
      <c r="C2113" s="32" t="s">
        <v>53</v>
      </c>
      <c r="D2113" s="32" t="s">
        <v>2508</v>
      </c>
      <c r="E2113" s="32" t="s">
        <v>2537</v>
      </c>
      <c r="F2113" s="32" t="str">
        <f t="shared" si="72"/>
        <v>Capacity Building-Senior Manager</v>
      </c>
      <c r="G2113" s="32" t="s">
        <v>44</v>
      </c>
      <c r="H2113" s="36">
        <v>44597.810960648145</v>
      </c>
      <c r="I2113" s="36">
        <v>44601.810960648145</v>
      </c>
      <c r="J2113" s="36">
        <f>I2113+AE2113</f>
        <v>44603.810960648145</v>
      </c>
      <c r="K2113" s="36">
        <f>J2113+AF2113</f>
        <v>44632.810960648145</v>
      </c>
      <c r="L2113" s="38" t="s">
        <v>46</v>
      </c>
      <c r="M2113" s="39">
        <v>44617.810960648145</v>
      </c>
      <c r="N2113" s="32" t="s">
        <v>22</v>
      </c>
      <c r="O2113" s="32"/>
      <c r="P2113" s="36">
        <v>44622.810960648145</v>
      </c>
      <c r="Q2113" s="32" t="s">
        <v>22</v>
      </c>
      <c r="R2113" s="32"/>
      <c r="S2113" s="32"/>
      <c r="T2113" s="36">
        <v>44620.810960648145</v>
      </c>
      <c r="U2113" s="32"/>
      <c r="V2113" s="32">
        <v>0</v>
      </c>
      <c r="W2113" s="32"/>
      <c r="X2113" s="32"/>
      <c r="Y2113" s="32"/>
      <c r="Z2113" s="32"/>
      <c r="AA2113" s="32"/>
      <c r="AC2113" s="38">
        <f>ABS(M2113-J2113)</f>
        <v>14</v>
      </c>
      <c r="AD2113" s="40"/>
      <c r="AE2113" s="37">
        <v>2</v>
      </c>
      <c r="AF2113" s="37">
        <v>29</v>
      </c>
      <c r="AG2113" s="32"/>
      <c r="AH2113" s="32"/>
      <c r="AI2113" s="32"/>
      <c r="AJ2113" s="37">
        <f>I2113-H2113</f>
        <v>4</v>
      </c>
    </row>
    <row r="2114" spans="1:38" x14ac:dyDescent="0.35">
      <c r="A2114" s="32">
        <v>233</v>
      </c>
      <c r="B2114" s="32" t="s">
        <v>289</v>
      </c>
      <c r="C2114" s="32" t="s">
        <v>53</v>
      </c>
      <c r="D2114" s="32" t="s">
        <v>2508</v>
      </c>
      <c r="E2114" s="32" t="s">
        <v>2537</v>
      </c>
      <c r="F2114" s="32" t="str">
        <f t="shared" si="72"/>
        <v>Capacity Building-Senior Manager</v>
      </c>
      <c r="G2114" s="32" t="s">
        <v>44</v>
      </c>
      <c r="H2114" s="36">
        <v>44598.810960648145</v>
      </c>
      <c r="I2114" s="36">
        <v>44600.810960648145</v>
      </c>
      <c r="J2114" s="36">
        <f>I2114+AE2114</f>
        <v>44603.810960648145</v>
      </c>
      <c r="K2114" s="36">
        <f>J2114+AF2114</f>
        <v>44630.810960648145</v>
      </c>
      <c r="L2114" s="38" t="s">
        <v>46</v>
      </c>
      <c r="M2114" s="39">
        <v>44617.810960648145</v>
      </c>
      <c r="N2114" s="32" t="s">
        <v>22</v>
      </c>
      <c r="O2114" s="32"/>
      <c r="P2114" s="36">
        <v>44619.810960648145</v>
      </c>
      <c r="Q2114" s="32" t="s">
        <v>22</v>
      </c>
      <c r="R2114" s="32"/>
      <c r="S2114" s="32"/>
      <c r="T2114" s="36">
        <v>44618.810960648145</v>
      </c>
      <c r="U2114" s="32"/>
      <c r="V2114" s="32">
        <v>0</v>
      </c>
      <c r="W2114" s="32"/>
      <c r="X2114" s="32"/>
      <c r="Y2114" s="32"/>
      <c r="Z2114" s="32"/>
      <c r="AA2114" s="32"/>
      <c r="AC2114" s="38">
        <f>ABS(M2114-J2114)</f>
        <v>14</v>
      </c>
      <c r="AD2114" s="40"/>
      <c r="AE2114" s="37">
        <v>3</v>
      </c>
      <c r="AF2114" s="37">
        <v>27</v>
      </c>
      <c r="AG2114" s="32"/>
      <c r="AH2114" s="32"/>
      <c r="AI2114" s="32"/>
      <c r="AJ2114" s="37">
        <f>I2114-H2114</f>
        <v>2</v>
      </c>
    </row>
    <row r="2115" spans="1:38" x14ac:dyDescent="0.35">
      <c r="A2115" s="32">
        <v>160</v>
      </c>
      <c r="B2115" s="32" t="s">
        <v>216</v>
      </c>
      <c r="C2115" s="32" t="s">
        <v>53</v>
      </c>
      <c r="D2115" s="32" t="s">
        <v>2508</v>
      </c>
      <c r="E2115" s="32" t="s">
        <v>2537</v>
      </c>
      <c r="F2115" s="32" t="str">
        <f t="shared" ref="F2115:F2178" si="76">_xlfn.CONCAT(C2115,"-",E2115)</f>
        <v>Capacity Building-Senior Manager</v>
      </c>
      <c r="G2115" s="32" t="s">
        <v>44</v>
      </c>
      <c r="H2115" s="36">
        <v>44934.64434027778</v>
      </c>
      <c r="I2115" s="36">
        <v>44937.64434027778</v>
      </c>
      <c r="J2115" s="36">
        <f>I2115+AE2115</f>
        <v>44938.64434027778</v>
      </c>
      <c r="K2115" s="36">
        <f>J2115+AF2115</f>
        <v>44962.64434027778</v>
      </c>
      <c r="L2115" s="38" t="s">
        <v>46</v>
      </c>
      <c r="M2115" s="39">
        <v>44949.64434027778</v>
      </c>
      <c r="N2115" s="32" t="s">
        <v>48</v>
      </c>
      <c r="O2115" s="32" t="s">
        <v>26</v>
      </c>
      <c r="P2115" s="36"/>
      <c r="Q2115" s="32"/>
      <c r="R2115" s="32"/>
      <c r="S2115" s="32"/>
      <c r="T2115" s="36">
        <v>44953.64434027778</v>
      </c>
      <c r="U2115" s="32"/>
      <c r="V2115" s="32">
        <v>0</v>
      </c>
      <c r="W2115" s="32"/>
      <c r="X2115" s="32"/>
      <c r="Y2115" s="32"/>
      <c r="Z2115" s="32"/>
      <c r="AA2115" s="32" t="s">
        <v>31</v>
      </c>
      <c r="AC2115" s="38">
        <f>ABS(M2115-J2115)</f>
        <v>11</v>
      </c>
      <c r="AD2115" s="40"/>
      <c r="AE2115" s="37">
        <v>1</v>
      </c>
      <c r="AF2115" s="37">
        <v>24</v>
      </c>
      <c r="AG2115" s="32"/>
      <c r="AH2115" s="32"/>
      <c r="AI2115" s="32"/>
      <c r="AJ2115" s="37">
        <f>I2115-H2115</f>
        <v>3</v>
      </c>
    </row>
    <row r="2116" spans="1:38" x14ac:dyDescent="0.35">
      <c r="A2116" s="32">
        <v>157</v>
      </c>
      <c r="B2116" s="32" t="s">
        <v>213</v>
      </c>
      <c r="C2116" s="32" t="s">
        <v>53</v>
      </c>
      <c r="D2116" s="32" t="s">
        <v>2508</v>
      </c>
      <c r="E2116" s="32" t="s">
        <v>2537</v>
      </c>
      <c r="F2116" s="32" t="str">
        <f t="shared" si="76"/>
        <v>Capacity Building-Senior Manager</v>
      </c>
      <c r="G2116" s="32" t="s">
        <v>44</v>
      </c>
      <c r="H2116" s="36">
        <v>44929.64434027778</v>
      </c>
      <c r="I2116" s="36">
        <v>44932.64434027778</v>
      </c>
      <c r="J2116" s="36">
        <f>I2116+AE2116</f>
        <v>44938.64434027778</v>
      </c>
      <c r="K2116" s="36">
        <f>J2116+AF2116</f>
        <v>44949.64434027778</v>
      </c>
      <c r="L2116" s="38" t="s">
        <v>46</v>
      </c>
      <c r="M2116" s="39">
        <v>44943.64434027778</v>
      </c>
      <c r="N2116" s="32" t="s">
        <v>48</v>
      </c>
      <c r="O2116" s="32" t="s">
        <v>24</v>
      </c>
      <c r="P2116" s="36"/>
      <c r="Q2116" s="32"/>
      <c r="R2116" s="32"/>
      <c r="S2116" s="32"/>
      <c r="T2116" s="36">
        <v>44946.64434027778</v>
      </c>
      <c r="U2116" s="32"/>
      <c r="V2116" s="32">
        <v>0</v>
      </c>
      <c r="W2116" s="32"/>
      <c r="X2116" s="32"/>
      <c r="Y2116" s="32"/>
      <c r="Z2116" s="32"/>
      <c r="AA2116" s="32" t="s">
        <v>30</v>
      </c>
      <c r="AC2116" s="38">
        <f>ABS(M2116-J2116)</f>
        <v>5</v>
      </c>
      <c r="AD2116" s="40"/>
      <c r="AE2116" s="37">
        <v>6</v>
      </c>
      <c r="AF2116" s="37">
        <v>11</v>
      </c>
      <c r="AG2116" s="32"/>
      <c r="AH2116" s="32"/>
      <c r="AI2116" s="32"/>
      <c r="AJ2116" s="37">
        <f>I2116-H2116</f>
        <v>3</v>
      </c>
    </row>
    <row r="2117" spans="1:38" x14ac:dyDescent="0.35">
      <c r="A2117" s="32">
        <v>144</v>
      </c>
      <c r="B2117" s="32" t="s">
        <v>200</v>
      </c>
      <c r="C2117" s="32" t="s">
        <v>53</v>
      </c>
      <c r="D2117" s="32" t="s">
        <v>2508</v>
      </c>
      <c r="E2117" s="32" t="s">
        <v>2537</v>
      </c>
      <c r="F2117" s="32" t="str">
        <f t="shared" si="76"/>
        <v>Capacity Building-Senior Manager</v>
      </c>
      <c r="G2117" s="32" t="s">
        <v>44</v>
      </c>
      <c r="H2117" s="36">
        <v>44629.982245370367</v>
      </c>
      <c r="I2117" s="36">
        <v>44630.982245370367</v>
      </c>
      <c r="J2117" s="36">
        <f>I2117+AE2117</f>
        <v>44636.982245370367</v>
      </c>
      <c r="K2117" s="36">
        <f>J2117+AF2117</f>
        <v>44653.982245370367</v>
      </c>
      <c r="L2117" s="38" t="s">
        <v>46</v>
      </c>
      <c r="M2117" s="39">
        <v>44641.982245370367</v>
      </c>
      <c r="N2117" s="32" t="s">
        <v>20</v>
      </c>
      <c r="O2117" s="32"/>
      <c r="P2117" s="36">
        <v>44645.982245370367</v>
      </c>
      <c r="Q2117" s="32" t="s">
        <v>20</v>
      </c>
      <c r="R2117" s="36">
        <v>44643.982245370367</v>
      </c>
      <c r="S2117" s="36">
        <v>44646.982245370367</v>
      </c>
      <c r="T2117" s="36">
        <v>44642.982245370367</v>
      </c>
      <c r="U2117" s="36">
        <v>44649.982245370367</v>
      </c>
      <c r="V2117" s="41">
        <v>1</v>
      </c>
      <c r="W2117" s="36">
        <v>44652.982245370367</v>
      </c>
      <c r="X2117" s="36">
        <v>44653.982245370367</v>
      </c>
      <c r="Y2117" s="36">
        <v>44654.982245370367</v>
      </c>
      <c r="Z2117" s="32"/>
      <c r="AA2117" s="32"/>
      <c r="AB2117" s="5">
        <v>44670.982245370367</v>
      </c>
      <c r="AC2117" s="38">
        <f>ABS(M2117-J2117)</f>
        <v>5</v>
      </c>
      <c r="AD2117" s="37">
        <f>U2117-H2117</f>
        <v>20</v>
      </c>
      <c r="AE2117" s="37">
        <v>6</v>
      </c>
      <c r="AF2117" s="37">
        <v>17</v>
      </c>
      <c r="AG2117" s="32">
        <v>129</v>
      </c>
      <c r="AH2117" s="41">
        <f>W2117-U2117</f>
        <v>3</v>
      </c>
      <c r="AI2117" s="42">
        <f>U2117-M2117</f>
        <v>8</v>
      </c>
      <c r="AJ2117" s="37">
        <f>I2117-H2117</f>
        <v>1</v>
      </c>
      <c r="AK2117">
        <f>AB2117-U2117</f>
        <v>21</v>
      </c>
      <c r="AL2117" s="11">
        <f t="shared" ref="AL2117:AL2118" si="77">Y2117-X2117</f>
        <v>1</v>
      </c>
    </row>
    <row r="2118" spans="1:38" x14ac:dyDescent="0.35">
      <c r="A2118" s="32">
        <v>119</v>
      </c>
      <c r="B2118" s="32" t="s">
        <v>175</v>
      </c>
      <c r="C2118" s="32" t="s">
        <v>53</v>
      </c>
      <c r="D2118" s="32" t="s">
        <v>2508</v>
      </c>
      <c r="E2118" s="32" t="s">
        <v>2537</v>
      </c>
      <c r="F2118" s="32" t="str">
        <f t="shared" si="76"/>
        <v>Capacity Building-Senior Manager</v>
      </c>
      <c r="G2118" s="32" t="s">
        <v>44</v>
      </c>
      <c r="H2118" s="36">
        <v>44739.19809027778</v>
      </c>
      <c r="I2118" s="36">
        <v>44741.19809027778</v>
      </c>
      <c r="J2118" s="36">
        <f>I2118+AE2118</f>
        <v>44746.19809027778</v>
      </c>
      <c r="K2118" s="36">
        <f>J2118+AF2118</f>
        <v>44759.19809027778</v>
      </c>
      <c r="L2118" s="38" t="s">
        <v>46</v>
      </c>
      <c r="M2118" s="39">
        <v>44762.19809027778</v>
      </c>
      <c r="N2118" s="32" t="s">
        <v>20</v>
      </c>
      <c r="O2118" s="32"/>
      <c r="P2118" s="36">
        <v>44766.19809027778</v>
      </c>
      <c r="Q2118" s="32" t="s">
        <v>20</v>
      </c>
      <c r="R2118" s="36">
        <v>44764.19809027778</v>
      </c>
      <c r="S2118" s="36">
        <v>44766.19809027778</v>
      </c>
      <c r="T2118" s="36">
        <v>44764.19809027778</v>
      </c>
      <c r="U2118" s="36">
        <v>44771.19809027778</v>
      </c>
      <c r="V2118" s="41">
        <v>1</v>
      </c>
      <c r="W2118" s="36">
        <v>44773.19809027778</v>
      </c>
      <c r="X2118" s="36">
        <v>44774.19809027778</v>
      </c>
      <c r="Y2118" s="36">
        <v>44775.19809027778</v>
      </c>
      <c r="Z2118" s="32"/>
      <c r="AA2118" s="32"/>
      <c r="AB2118" s="5">
        <v>44786.19809027778</v>
      </c>
      <c r="AC2118" s="38">
        <f>ABS(M2118-J2118)</f>
        <v>16</v>
      </c>
      <c r="AD2118" s="37">
        <f>U2118-H2118</f>
        <v>32</v>
      </c>
      <c r="AE2118" s="37">
        <v>5</v>
      </c>
      <c r="AF2118" s="37">
        <v>13</v>
      </c>
      <c r="AG2118" s="32">
        <v>148</v>
      </c>
      <c r="AH2118" s="41">
        <f>W2118-U2118</f>
        <v>2</v>
      </c>
      <c r="AI2118" s="42">
        <f>U2118-M2118</f>
        <v>9</v>
      </c>
      <c r="AJ2118" s="37">
        <f>I2118-H2118</f>
        <v>2</v>
      </c>
      <c r="AK2118">
        <f>AB2118-U2118</f>
        <v>15</v>
      </c>
      <c r="AL2118" s="11">
        <f t="shared" si="77"/>
        <v>1</v>
      </c>
    </row>
    <row r="2119" spans="1:38" x14ac:dyDescent="0.35">
      <c r="A2119" s="32">
        <v>113</v>
      </c>
      <c r="B2119" s="32" t="s">
        <v>169</v>
      </c>
      <c r="C2119" s="32" t="s">
        <v>53</v>
      </c>
      <c r="D2119" s="32" t="s">
        <v>2508</v>
      </c>
      <c r="E2119" s="32" t="s">
        <v>2537</v>
      </c>
      <c r="F2119" s="32" t="str">
        <f t="shared" si="76"/>
        <v>Capacity Building-Senior Manager</v>
      </c>
      <c r="G2119" s="32" t="s">
        <v>44</v>
      </c>
      <c r="H2119" s="36">
        <v>44738.19809027778</v>
      </c>
      <c r="I2119" s="36">
        <v>44742.19809027778</v>
      </c>
      <c r="J2119" s="36">
        <f>I2119+AE2119</f>
        <v>44746.19809027778</v>
      </c>
      <c r="K2119" s="36">
        <f>J2119+AF2119</f>
        <v>44766.19809027778</v>
      </c>
      <c r="L2119" s="38" t="s">
        <v>46</v>
      </c>
      <c r="M2119" s="39">
        <v>44761.19809027778</v>
      </c>
      <c r="N2119" s="32" t="s">
        <v>21</v>
      </c>
      <c r="O2119" s="32"/>
      <c r="P2119" s="36">
        <v>44766.19809027778</v>
      </c>
      <c r="Q2119" s="32" t="s">
        <v>21</v>
      </c>
      <c r="R2119" s="32"/>
      <c r="S2119" s="32"/>
      <c r="T2119" s="36">
        <v>44762.19809027778</v>
      </c>
      <c r="U2119" s="32"/>
      <c r="V2119" s="32">
        <v>0</v>
      </c>
      <c r="W2119" s="32"/>
      <c r="X2119" s="32"/>
      <c r="Y2119" s="32"/>
      <c r="Z2119" s="32"/>
      <c r="AA2119" s="32"/>
      <c r="AC2119" s="38">
        <f>ABS(M2119-J2119)</f>
        <v>15</v>
      </c>
      <c r="AD2119" s="40"/>
      <c r="AE2119" s="37">
        <v>4</v>
      </c>
      <c r="AF2119" s="37">
        <v>20</v>
      </c>
      <c r="AG2119" s="32"/>
      <c r="AH2119" s="32"/>
      <c r="AI2119" s="32"/>
      <c r="AJ2119" s="37">
        <f>I2119-H2119</f>
        <v>4</v>
      </c>
    </row>
    <row r="2120" spans="1:38" x14ac:dyDescent="0.35">
      <c r="A2120" s="32">
        <v>53</v>
      </c>
      <c r="B2120" s="32" t="s">
        <v>109</v>
      </c>
      <c r="C2120" s="32" t="s">
        <v>53</v>
      </c>
      <c r="D2120" s="32" t="s">
        <v>2508</v>
      </c>
      <c r="E2120" s="32" t="s">
        <v>2537</v>
      </c>
      <c r="F2120" s="32" t="str">
        <f t="shared" si="76"/>
        <v>Capacity Building-Senior Manager</v>
      </c>
      <c r="G2120" s="32" t="s">
        <v>44</v>
      </c>
      <c r="H2120" s="36">
        <v>44770.01295138889</v>
      </c>
      <c r="I2120" s="36">
        <v>44772.01295138889</v>
      </c>
      <c r="J2120" s="36">
        <f>I2120+AE2120</f>
        <v>44777.01295138889</v>
      </c>
      <c r="K2120" s="36">
        <f>J2120+AF2120</f>
        <v>44784.01295138889</v>
      </c>
      <c r="L2120" s="38" t="s">
        <v>46</v>
      </c>
      <c r="M2120" s="39">
        <v>44779.01295138889</v>
      </c>
      <c r="N2120" s="32" t="s">
        <v>48</v>
      </c>
      <c r="O2120" s="32" t="s">
        <v>25</v>
      </c>
      <c r="P2120" s="36"/>
      <c r="Q2120" s="32"/>
      <c r="R2120" s="32"/>
      <c r="S2120" s="32"/>
      <c r="T2120" s="36"/>
      <c r="U2120" s="32"/>
      <c r="V2120" s="32">
        <v>0</v>
      </c>
      <c r="W2120" s="32"/>
      <c r="X2120" s="32"/>
      <c r="Y2120" s="32"/>
      <c r="Z2120" s="32"/>
      <c r="AA2120" s="32" t="s">
        <v>31</v>
      </c>
      <c r="AC2120" s="38">
        <f>ABS(M2120-J2120)</f>
        <v>2</v>
      </c>
      <c r="AD2120" s="40"/>
      <c r="AE2120" s="37">
        <v>5</v>
      </c>
      <c r="AF2120" s="37">
        <v>7</v>
      </c>
      <c r="AG2120" s="32"/>
      <c r="AH2120" s="32"/>
      <c r="AI2120" s="32"/>
      <c r="AJ2120" s="37">
        <f>I2120-H2120</f>
        <v>2</v>
      </c>
    </row>
    <row r="2121" spans="1:38" x14ac:dyDescent="0.35">
      <c r="A2121" s="32">
        <v>3000</v>
      </c>
      <c r="B2121" s="32" t="s">
        <v>1109</v>
      </c>
      <c r="C2121" s="32" t="s">
        <v>53</v>
      </c>
      <c r="D2121" s="32" t="s">
        <v>2465</v>
      </c>
      <c r="E2121" s="32" t="s">
        <v>2520</v>
      </c>
      <c r="F2121" s="32" t="str">
        <f t="shared" si="76"/>
        <v>Capacity Building-Extension Officer</v>
      </c>
      <c r="G2121" s="32" t="s">
        <v>42</v>
      </c>
      <c r="H2121" s="36">
        <v>44989.039479166669</v>
      </c>
      <c r="I2121" s="36">
        <v>44992.039479166669</v>
      </c>
      <c r="J2121" s="36">
        <f>I2121+AE2121</f>
        <v>44993.039479166669</v>
      </c>
      <c r="K2121" s="36">
        <f>J2121+AF2121</f>
        <v>45007.039479166669</v>
      </c>
      <c r="L2121" s="38" t="s">
        <v>47</v>
      </c>
      <c r="M2121" s="39"/>
      <c r="N2121" s="32"/>
      <c r="O2121" s="32"/>
      <c r="P2121" s="36"/>
      <c r="Q2121" s="32"/>
      <c r="R2121" s="32"/>
      <c r="S2121" s="32"/>
      <c r="T2121" s="36"/>
      <c r="U2121" s="32"/>
      <c r="V2121" s="32">
        <v>0</v>
      </c>
      <c r="W2121" s="32"/>
      <c r="X2121" s="32"/>
      <c r="Y2121" s="32"/>
      <c r="Z2121" s="32"/>
      <c r="AA2121" s="32"/>
      <c r="AC2121" s="38"/>
      <c r="AD2121" s="40"/>
      <c r="AE2121" s="37">
        <v>1</v>
      </c>
      <c r="AF2121" s="37">
        <v>14</v>
      </c>
      <c r="AG2121" s="32"/>
      <c r="AH2121" s="32"/>
      <c r="AI2121" s="32"/>
      <c r="AJ2121" s="37">
        <f>I2121-H2121</f>
        <v>3</v>
      </c>
    </row>
    <row r="2122" spans="1:38" x14ac:dyDescent="0.35">
      <c r="A2122" s="32">
        <v>2925</v>
      </c>
      <c r="B2122" s="32" t="s">
        <v>1306</v>
      </c>
      <c r="C2122" s="32" t="s">
        <v>53</v>
      </c>
      <c r="D2122" s="32" t="s">
        <v>2465</v>
      </c>
      <c r="E2122" s="32" t="s">
        <v>2520</v>
      </c>
      <c r="F2122" s="32" t="str">
        <f t="shared" si="76"/>
        <v>Capacity Building-Extension Officer</v>
      </c>
      <c r="G2122" s="32" t="s">
        <v>42</v>
      </c>
      <c r="H2122" s="36">
        <v>45173.386689814812</v>
      </c>
      <c r="I2122" s="36">
        <v>45177.386689814812</v>
      </c>
      <c r="J2122" s="36">
        <f>I2122+AE2122</f>
        <v>45185.386689814812</v>
      </c>
      <c r="K2122" s="36">
        <f>J2122+AF2122</f>
        <v>45230.386689814812</v>
      </c>
      <c r="L2122" s="38" t="s">
        <v>46</v>
      </c>
      <c r="M2122" s="39">
        <v>45188.386689814812</v>
      </c>
      <c r="N2122" s="32" t="s">
        <v>20</v>
      </c>
      <c r="O2122" s="32"/>
      <c r="P2122" s="36">
        <v>45192.386689814812</v>
      </c>
      <c r="Q2122" s="32" t="s">
        <v>20</v>
      </c>
      <c r="R2122" s="36">
        <v>45190.386689814812</v>
      </c>
      <c r="S2122" s="36">
        <v>45191.386689814812</v>
      </c>
      <c r="T2122" s="36">
        <v>45190.386689814812</v>
      </c>
      <c r="U2122" s="36">
        <v>45199.386689814812</v>
      </c>
      <c r="V2122" s="41">
        <v>1</v>
      </c>
      <c r="W2122" s="36">
        <v>45200.386689814812</v>
      </c>
      <c r="X2122" s="36">
        <v>45201.386689814812</v>
      </c>
      <c r="Y2122" s="36">
        <v>45203.386689814812</v>
      </c>
      <c r="Z2122" s="32"/>
      <c r="AA2122" s="32"/>
      <c r="AB2122" s="5">
        <v>45214.386689814812</v>
      </c>
      <c r="AC2122" s="38">
        <f>ABS(M2122-J2122)</f>
        <v>3</v>
      </c>
      <c r="AD2122" s="37">
        <f>U2122-H2122</f>
        <v>26</v>
      </c>
      <c r="AE2122" s="37">
        <v>8</v>
      </c>
      <c r="AF2122" s="37">
        <v>45</v>
      </c>
      <c r="AG2122" s="32">
        <v>143</v>
      </c>
      <c r="AH2122" s="41">
        <f>W2122-U2122</f>
        <v>1</v>
      </c>
      <c r="AI2122" s="42">
        <v>30</v>
      </c>
      <c r="AJ2122" s="37">
        <f>I2122-H2122</f>
        <v>4</v>
      </c>
      <c r="AK2122">
        <f>AB2122-U2122</f>
        <v>15</v>
      </c>
      <c r="AL2122" s="11">
        <f t="shared" ref="AL2122:AL2123" si="78">Y2122-X2122</f>
        <v>2</v>
      </c>
    </row>
    <row r="2123" spans="1:38" x14ac:dyDescent="0.35">
      <c r="A2123" s="32">
        <v>2915</v>
      </c>
      <c r="B2123" s="32" t="s">
        <v>1424</v>
      </c>
      <c r="C2123" s="32" t="s">
        <v>53</v>
      </c>
      <c r="D2123" s="32" t="s">
        <v>2465</v>
      </c>
      <c r="E2123" s="32" t="s">
        <v>2520</v>
      </c>
      <c r="F2123" s="32" t="str">
        <f t="shared" si="76"/>
        <v>Capacity Building-Extension Officer</v>
      </c>
      <c r="G2123" s="32" t="s">
        <v>42</v>
      </c>
      <c r="H2123" s="36">
        <v>44598.794965277775</v>
      </c>
      <c r="I2123" s="36">
        <v>44600.794965277775</v>
      </c>
      <c r="J2123" s="36">
        <f>I2123+AE2123</f>
        <v>44608.794965277775</v>
      </c>
      <c r="K2123" s="36">
        <f>J2123+AF2123</f>
        <v>44653.794965277775</v>
      </c>
      <c r="L2123" s="38" t="s">
        <v>46</v>
      </c>
      <c r="M2123" s="39">
        <v>44614.794965277775</v>
      </c>
      <c r="N2123" s="32" t="s">
        <v>20</v>
      </c>
      <c r="O2123" s="32"/>
      <c r="P2123" s="36">
        <v>44622.794965277775</v>
      </c>
      <c r="Q2123" s="32" t="s">
        <v>20</v>
      </c>
      <c r="R2123" s="36">
        <v>44616.794965277775</v>
      </c>
      <c r="S2123" s="36">
        <v>44618.794965277775</v>
      </c>
      <c r="T2123" s="36">
        <v>44618.794965277775</v>
      </c>
      <c r="U2123" s="36">
        <v>44628.794965277775</v>
      </c>
      <c r="V2123" s="41">
        <v>1</v>
      </c>
      <c r="W2123" s="36">
        <v>44629.794965277775</v>
      </c>
      <c r="X2123" s="36">
        <v>44630.794965277775</v>
      </c>
      <c r="Y2123" s="36">
        <v>44631.794965277775</v>
      </c>
      <c r="Z2123" s="32"/>
      <c r="AA2123" s="32"/>
      <c r="AB2123" s="5">
        <v>44642.794965277775</v>
      </c>
      <c r="AC2123" s="38">
        <f>ABS(M2123-J2123)</f>
        <v>6</v>
      </c>
      <c r="AD2123" s="37">
        <f>U2123-H2123</f>
        <v>30</v>
      </c>
      <c r="AE2123" s="37">
        <v>8</v>
      </c>
      <c r="AF2123" s="37">
        <v>45</v>
      </c>
      <c r="AG2123" s="32">
        <v>170</v>
      </c>
      <c r="AH2123" s="41">
        <f>W2123-U2123</f>
        <v>1</v>
      </c>
      <c r="AI2123" s="42">
        <v>30</v>
      </c>
      <c r="AJ2123" s="37">
        <f>I2123-H2123</f>
        <v>2</v>
      </c>
      <c r="AK2123">
        <f>AB2123-U2123</f>
        <v>14</v>
      </c>
      <c r="AL2123" s="11">
        <f t="shared" si="78"/>
        <v>1</v>
      </c>
    </row>
    <row r="2124" spans="1:38" x14ac:dyDescent="0.35">
      <c r="A2124" s="32">
        <v>2825</v>
      </c>
      <c r="B2124" s="32" t="s">
        <v>1106</v>
      </c>
      <c r="C2124" s="32" t="s">
        <v>53</v>
      </c>
      <c r="D2124" s="32" t="s">
        <v>2465</v>
      </c>
      <c r="E2124" s="32" t="s">
        <v>2520</v>
      </c>
      <c r="F2124" s="32" t="str">
        <f t="shared" si="76"/>
        <v>Capacity Building-Extension Officer</v>
      </c>
      <c r="G2124" s="32" t="s">
        <v>42</v>
      </c>
      <c r="H2124" s="36">
        <v>44567.055902777778</v>
      </c>
      <c r="I2124" s="36">
        <v>44570.055902777778</v>
      </c>
      <c r="J2124" s="36">
        <f>I2124+AE2124</f>
        <v>44571.055902777778</v>
      </c>
      <c r="K2124" s="36">
        <f>J2124+AF2124</f>
        <v>44600.055902777778</v>
      </c>
      <c r="L2124" s="38" t="s">
        <v>47</v>
      </c>
      <c r="M2124" s="39"/>
      <c r="N2124" s="32"/>
      <c r="O2124" s="32"/>
      <c r="P2124" s="36"/>
      <c r="Q2124" s="32"/>
      <c r="R2124" s="32"/>
      <c r="S2124" s="32"/>
      <c r="T2124" s="36"/>
      <c r="U2124" s="32"/>
      <c r="V2124" s="32">
        <v>0</v>
      </c>
      <c r="W2124" s="32"/>
      <c r="X2124" s="32"/>
      <c r="Y2124" s="32"/>
      <c r="Z2124" s="32"/>
      <c r="AA2124" s="32"/>
      <c r="AC2124" s="38"/>
      <c r="AD2124" s="40"/>
      <c r="AE2124" s="37">
        <v>1</v>
      </c>
      <c r="AF2124" s="37">
        <v>29</v>
      </c>
      <c r="AG2124" s="32"/>
      <c r="AH2124" s="32"/>
      <c r="AI2124" s="32"/>
      <c r="AJ2124" s="37">
        <f>I2124-H2124</f>
        <v>3</v>
      </c>
    </row>
    <row r="2125" spans="1:38" x14ac:dyDescent="0.35">
      <c r="A2125" s="32">
        <v>2703</v>
      </c>
      <c r="B2125" s="32" t="s">
        <v>994</v>
      </c>
      <c r="C2125" s="32" t="s">
        <v>53</v>
      </c>
      <c r="D2125" s="32" t="s">
        <v>2465</v>
      </c>
      <c r="E2125" s="32" t="s">
        <v>2520</v>
      </c>
      <c r="F2125" s="32" t="str">
        <f t="shared" si="76"/>
        <v>Capacity Building-Extension Officer</v>
      </c>
      <c r="G2125" s="32" t="s">
        <v>42</v>
      </c>
      <c r="H2125" s="36">
        <v>44829.495787037034</v>
      </c>
      <c r="I2125" s="36">
        <v>44832.495787037034</v>
      </c>
      <c r="J2125" s="36">
        <f>I2125+AE2125</f>
        <v>44837.495787037034</v>
      </c>
      <c r="K2125" s="36">
        <f>J2125+AF2125</f>
        <v>44854.495787037034</v>
      </c>
      <c r="L2125" s="38" t="s">
        <v>47</v>
      </c>
      <c r="M2125" s="39"/>
      <c r="N2125" s="32"/>
      <c r="O2125" s="32"/>
      <c r="P2125" s="36"/>
      <c r="Q2125" s="32"/>
      <c r="R2125" s="32"/>
      <c r="S2125" s="32"/>
      <c r="T2125" s="36"/>
      <c r="U2125" s="32"/>
      <c r="V2125" s="32">
        <v>0</v>
      </c>
      <c r="W2125" s="32"/>
      <c r="X2125" s="32"/>
      <c r="Y2125" s="32"/>
      <c r="Z2125" s="32"/>
      <c r="AA2125" s="32"/>
      <c r="AC2125" s="38"/>
      <c r="AD2125" s="40"/>
      <c r="AE2125" s="37">
        <v>5</v>
      </c>
      <c r="AF2125" s="37">
        <v>17</v>
      </c>
      <c r="AG2125" s="32"/>
      <c r="AH2125" s="32"/>
      <c r="AI2125" s="32"/>
      <c r="AJ2125" s="37">
        <f>I2125-H2125</f>
        <v>3</v>
      </c>
    </row>
    <row r="2126" spans="1:38" x14ac:dyDescent="0.35">
      <c r="A2126" s="32">
        <v>2636</v>
      </c>
      <c r="B2126" s="32" t="s">
        <v>1038</v>
      </c>
      <c r="C2126" s="32" t="s">
        <v>53</v>
      </c>
      <c r="D2126" s="32" t="s">
        <v>2465</v>
      </c>
      <c r="E2126" s="32" t="s">
        <v>2520</v>
      </c>
      <c r="F2126" s="32" t="str">
        <f t="shared" si="76"/>
        <v>Capacity Building-Extension Officer</v>
      </c>
      <c r="G2126" s="32" t="s">
        <v>42</v>
      </c>
      <c r="H2126" s="36">
        <v>44584.196851851855</v>
      </c>
      <c r="I2126" s="36">
        <v>44585.196851851855</v>
      </c>
      <c r="J2126" s="36">
        <f>I2126+AE2126</f>
        <v>44588.196851851855</v>
      </c>
      <c r="K2126" s="36">
        <f>J2126+AF2126</f>
        <v>44615.196851851855</v>
      </c>
      <c r="L2126" s="38" t="s">
        <v>47</v>
      </c>
      <c r="M2126" s="39"/>
      <c r="N2126" s="32"/>
      <c r="O2126" s="32"/>
      <c r="P2126" s="36"/>
      <c r="Q2126" s="32"/>
      <c r="R2126" s="32"/>
      <c r="S2126" s="32"/>
      <c r="T2126" s="36"/>
      <c r="U2126" s="32"/>
      <c r="V2126" s="32">
        <v>0</v>
      </c>
      <c r="W2126" s="32"/>
      <c r="X2126" s="32"/>
      <c r="Y2126" s="32"/>
      <c r="Z2126" s="32"/>
      <c r="AA2126" s="32"/>
      <c r="AC2126" s="38"/>
      <c r="AD2126" s="40"/>
      <c r="AE2126" s="37">
        <v>3</v>
      </c>
      <c r="AF2126" s="37">
        <v>27</v>
      </c>
      <c r="AG2126" s="32"/>
      <c r="AH2126" s="32"/>
      <c r="AI2126" s="32"/>
      <c r="AJ2126" s="37">
        <f>I2126-H2126</f>
        <v>1</v>
      </c>
    </row>
    <row r="2127" spans="1:38" x14ac:dyDescent="0.35">
      <c r="A2127" s="32">
        <v>2580</v>
      </c>
      <c r="B2127" s="32" t="s">
        <v>1311</v>
      </c>
      <c r="C2127" s="32" t="s">
        <v>53</v>
      </c>
      <c r="D2127" s="32" t="s">
        <v>2465</v>
      </c>
      <c r="E2127" s="32" t="s">
        <v>2520</v>
      </c>
      <c r="F2127" s="32" t="str">
        <f t="shared" si="76"/>
        <v>Capacity Building-Extension Officer</v>
      </c>
      <c r="G2127" s="32" t="s">
        <v>42</v>
      </c>
      <c r="H2127" s="36">
        <v>44641.718425925923</v>
      </c>
      <c r="I2127" s="36">
        <v>44644.718425925923</v>
      </c>
      <c r="J2127" s="36">
        <f>I2127+AE2127</f>
        <v>44645.718425925923</v>
      </c>
      <c r="K2127" s="36">
        <f>J2127+AF2127</f>
        <v>44651.718425925923</v>
      </c>
      <c r="L2127" s="38" t="s">
        <v>46</v>
      </c>
      <c r="M2127" s="39">
        <v>44648.718425925923</v>
      </c>
      <c r="N2127" s="32" t="s">
        <v>20</v>
      </c>
      <c r="O2127" s="32"/>
      <c r="P2127" s="36">
        <v>44655.718425925923</v>
      </c>
      <c r="Q2127" s="32" t="s">
        <v>20</v>
      </c>
      <c r="R2127" s="36">
        <v>44649.718425925923</v>
      </c>
      <c r="S2127" s="36">
        <v>44653.718425925923</v>
      </c>
      <c r="T2127" s="36">
        <v>44652.718425925923</v>
      </c>
      <c r="U2127" s="36">
        <v>44660.718425925923</v>
      </c>
      <c r="V2127" s="41">
        <v>1</v>
      </c>
      <c r="W2127" s="36">
        <v>44662.718425925923</v>
      </c>
      <c r="X2127" s="36">
        <v>44664.718425925923</v>
      </c>
      <c r="Y2127" s="36">
        <v>44666.718425925923</v>
      </c>
      <c r="Z2127" s="32"/>
      <c r="AA2127" s="32"/>
      <c r="AB2127" s="5">
        <v>44677.718425925923</v>
      </c>
      <c r="AC2127" s="38">
        <f>ABS(M2127-J2127)</f>
        <v>3</v>
      </c>
      <c r="AD2127" s="37">
        <f>U2127-H2127</f>
        <v>19</v>
      </c>
      <c r="AE2127" s="37">
        <v>1</v>
      </c>
      <c r="AF2127" s="37">
        <v>6</v>
      </c>
      <c r="AG2127" s="32">
        <v>135</v>
      </c>
      <c r="AH2127" s="41">
        <f>W2127-U2127</f>
        <v>2</v>
      </c>
      <c r="AI2127" s="42">
        <f>U2127-M2127</f>
        <v>12</v>
      </c>
      <c r="AJ2127" s="37">
        <f>I2127-H2127</f>
        <v>3</v>
      </c>
      <c r="AK2127">
        <f>AB2127-U2127</f>
        <v>17</v>
      </c>
      <c r="AL2127" s="11">
        <f>Y2127-X2127</f>
        <v>2</v>
      </c>
    </row>
    <row r="2128" spans="1:38" x14ac:dyDescent="0.35">
      <c r="A2128" s="32">
        <v>2140</v>
      </c>
      <c r="B2128" s="32" t="s">
        <v>1041</v>
      </c>
      <c r="C2128" s="32" t="s">
        <v>53</v>
      </c>
      <c r="D2128" s="32" t="s">
        <v>2465</v>
      </c>
      <c r="E2128" s="32" t="s">
        <v>2520</v>
      </c>
      <c r="F2128" s="32" t="str">
        <f t="shared" si="76"/>
        <v>Capacity Building-Extension Officer</v>
      </c>
      <c r="G2128" s="32" t="s">
        <v>42</v>
      </c>
      <c r="H2128" s="36">
        <v>44774.516493055555</v>
      </c>
      <c r="I2128" s="36">
        <v>44776.516493055555</v>
      </c>
      <c r="J2128" s="36">
        <f>I2128+AE2128</f>
        <v>44781.516493055555</v>
      </c>
      <c r="K2128" s="36">
        <f>J2128+AF2128</f>
        <v>44806.516493055555</v>
      </c>
      <c r="L2128" s="38" t="s">
        <v>47</v>
      </c>
      <c r="M2128" s="39"/>
      <c r="N2128" s="32"/>
      <c r="O2128" s="32"/>
      <c r="P2128" s="36"/>
      <c r="Q2128" s="32"/>
      <c r="R2128" s="32"/>
      <c r="S2128" s="32"/>
      <c r="T2128" s="36"/>
      <c r="U2128" s="32"/>
      <c r="V2128" s="32">
        <v>0</v>
      </c>
      <c r="W2128" s="32"/>
      <c r="X2128" s="32"/>
      <c r="Y2128" s="32"/>
      <c r="Z2128" s="32"/>
      <c r="AA2128" s="32"/>
      <c r="AC2128" s="38"/>
      <c r="AD2128" s="40"/>
      <c r="AE2128" s="37">
        <v>5</v>
      </c>
      <c r="AF2128" s="37">
        <v>25</v>
      </c>
      <c r="AG2128" s="32"/>
      <c r="AH2128" s="32"/>
      <c r="AI2128" s="32"/>
      <c r="AJ2128" s="37">
        <f>I2128-H2128</f>
        <v>2</v>
      </c>
    </row>
    <row r="2129" spans="1:38" x14ac:dyDescent="0.35">
      <c r="A2129" s="32">
        <v>2107</v>
      </c>
      <c r="B2129" s="32" t="s">
        <v>1384</v>
      </c>
      <c r="C2129" s="32" t="s">
        <v>53</v>
      </c>
      <c r="D2129" s="32" t="s">
        <v>2465</v>
      </c>
      <c r="E2129" s="32" t="s">
        <v>2520</v>
      </c>
      <c r="F2129" s="32" t="str">
        <f t="shared" si="76"/>
        <v>Capacity Building-Extension Officer</v>
      </c>
      <c r="G2129" s="32" t="s">
        <v>42</v>
      </c>
      <c r="H2129" s="36">
        <v>44684.022326388891</v>
      </c>
      <c r="I2129" s="36">
        <v>44688.022326388891</v>
      </c>
      <c r="J2129" s="36">
        <f>I2129+AE2129</f>
        <v>44692.022326388891</v>
      </c>
      <c r="K2129" s="36">
        <f>J2129+AF2129</f>
        <v>44700.022326388891</v>
      </c>
      <c r="L2129" s="38" t="s">
        <v>46</v>
      </c>
      <c r="M2129" s="39">
        <v>44702.022326388891</v>
      </c>
      <c r="N2129" s="32" t="s">
        <v>20</v>
      </c>
      <c r="O2129" s="32"/>
      <c r="P2129" s="36">
        <v>44709.022326388891</v>
      </c>
      <c r="Q2129" s="32" t="s">
        <v>20</v>
      </c>
      <c r="R2129" s="36">
        <v>44703.022326388891</v>
      </c>
      <c r="S2129" s="36">
        <v>44707.022326388891</v>
      </c>
      <c r="T2129" s="36">
        <v>44705.022326388891</v>
      </c>
      <c r="U2129" s="36">
        <v>44714.022326388891</v>
      </c>
      <c r="V2129" s="41">
        <v>1</v>
      </c>
      <c r="W2129" s="36">
        <v>44718.022326388891</v>
      </c>
      <c r="X2129" s="36">
        <v>44719.022326388891</v>
      </c>
      <c r="Y2129" s="36">
        <v>44721.022326388891</v>
      </c>
      <c r="Z2129" s="32"/>
      <c r="AA2129" s="32"/>
      <c r="AB2129" s="5">
        <v>44737.022326388891</v>
      </c>
      <c r="AC2129" s="38">
        <f>ABS(M2129-J2129)</f>
        <v>10</v>
      </c>
      <c r="AD2129" s="37">
        <f>U2129-H2129</f>
        <v>30</v>
      </c>
      <c r="AE2129" s="37">
        <v>4</v>
      </c>
      <c r="AF2129" s="37">
        <v>8</v>
      </c>
      <c r="AG2129" s="32">
        <v>166</v>
      </c>
      <c r="AH2129" s="41">
        <f>W2129-U2129</f>
        <v>4</v>
      </c>
      <c r="AI2129" s="42">
        <f>U2129-M2129</f>
        <v>12</v>
      </c>
      <c r="AJ2129" s="37">
        <f>I2129-H2129</f>
        <v>4</v>
      </c>
      <c r="AK2129">
        <f>AB2129-U2129</f>
        <v>23</v>
      </c>
      <c r="AL2129" s="11">
        <f>Y2129-X2129</f>
        <v>2</v>
      </c>
    </row>
    <row r="2130" spans="1:38" x14ac:dyDescent="0.35">
      <c r="A2130" s="32">
        <v>2100</v>
      </c>
      <c r="B2130" s="32" t="s">
        <v>1216</v>
      </c>
      <c r="C2130" s="32" t="s">
        <v>53</v>
      </c>
      <c r="D2130" s="32" t="s">
        <v>2465</v>
      </c>
      <c r="E2130" s="32" t="s">
        <v>2520</v>
      </c>
      <c r="F2130" s="32" t="str">
        <f t="shared" si="76"/>
        <v>Capacity Building-Extension Officer</v>
      </c>
      <c r="G2130" s="32" t="s">
        <v>42</v>
      </c>
      <c r="H2130" s="36">
        <v>44860.987488425926</v>
      </c>
      <c r="I2130" s="36">
        <v>44861.987488425926</v>
      </c>
      <c r="J2130" s="36">
        <f>I2130+AE2130</f>
        <v>44864.987488425926</v>
      </c>
      <c r="K2130" s="36">
        <f>J2130+AF2130</f>
        <v>44893.987488425926</v>
      </c>
      <c r="L2130" s="38" t="s">
        <v>47</v>
      </c>
      <c r="M2130" s="39"/>
      <c r="N2130" s="32"/>
      <c r="O2130" s="32"/>
      <c r="P2130" s="36"/>
      <c r="Q2130" s="32"/>
      <c r="R2130" s="32"/>
      <c r="S2130" s="32"/>
      <c r="T2130" s="36"/>
      <c r="U2130" s="32"/>
      <c r="V2130" s="32">
        <v>0</v>
      </c>
      <c r="W2130" s="32"/>
      <c r="X2130" s="32"/>
      <c r="Y2130" s="32"/>
      <c r="Z2130" s="32"/>
      <c r="AA2130" s="32"/>
      <c r="AC2130" s="38"/>
      <c r="AD2130" s="40"/>
      <c r="AE2130" s="37">
        <v>3</v>
      </c>
      <c r="AF2130" s="37">
        <v>29</v>
      </c>
      <c r="AG2130" s="32"/>
      <c r="AH2130" s="32"/>
      <c r="AI2130" s="32"/>
      <c r="AJ2130" s="37">
        <f>I2130-H2130</f>
        <v>1</v>
      </c>
    </row>
    <row r="2131" spans="1:38" x14ac:dyDescent="0.35">
      <c r="A2131" s="32">
        <v>1714</v>
      </c>
      <c r="B2131" s="32" t="s">
        <v>1045</v>
      </c>
      <c r="C2131" s="32" t="s">
        <v>53</v>
      </c>
      <c r="D2131" s="32" t="s">
        <v>2465</v>
      </c>
      <c r="E2131" s="32" t="s">
        <v>2520</v>
      </c>
      <c r="F2131" s="32" t="str">
        <f t="shared" si="76"/>
        <v>Capacity Building-Extension Officer</v>
      </c>
      <c r="G2131" s="32" t="s">
        <v>42</v>
      </c>
      <c r="H2131" s="36">
        <v>44563.077685185184</v>
      </c>
      <c r="I2131" s="36">
        <v>44566.077685185184</v>
      </c>
      <c r="J2131" s="36">
        <f>I2131+AE2131</f>
        <v>44568.077685185184</v>
      </c>
      <c r="K2131" s="36">
        <f>J2131+AF2131</f>
        <v>44574.077685185184</v>
      </c>
      <c r="L2131" s="38" t="s">
        <v>47</v>
      </c>
      <c r="M2131" s="39"/>
      <c r="N2131" s="32"/>
      <c r="O2131" s="32"/>
      <c r="P2131" s="36"/>
      <c r="Q2131" s="32"/>
      <c r="R2131" s="32"/>
      <c r="S2131" s="32"/>
      <c r="T2131" s="36"/>
      <c r="U2131" s="32"/>
      <c r="V2131" s="32">
        <v>0</v>
      </c>
      <c r="W2131" s="32"/>
      <c r="X2131" s="32"/>
      <c r="Y2131" s="32"/>
      <c r="Z2131" s="32"/>
      <c r="AA2131" s="32"/>
      <c r="AC2131" s="38"/>
      <c r="AD2131" s="40"/>
      <c r="AE2131" s="37">
        <v>2</v>
      </c>
      <c r="AF2131" s="37">
        <v>6</v>
      </c>
      <c r="AG2131" s="32"/>
      <c r="AH2131" s="32"/>
      <c r="AI2131" s="32"/>
      <c r="AJ2131" s="37">
        <f>I2131-H2131</f>
        <v>3</v>
      </c>
    </row>
    <row r="2132" spans="1:38" x14ac:dyDescent="0.35">
      <c r="A2132" s="32">
        <v>1693</v>
      </c>
      <c r="B2132" s="32" t="s">
        <v>1173</v>
      </c>
      <c r="C2132" s="32" t="s">
        <v>53</v>
      </c>
      <c r="D2132" s="32" t="s">
        <v>2465</v>
      </c>
      <c r="E2132" s="32" t="s">
        <v>2520</v>
      </c>
      <c r="F2132" s="32" t="str">
        <f t="shared" si="76"/>
        <v>Capacity Building-Extension Officer</v>
      </c>
      <c r="G2132" s="32" t="s">
        <v>42</v>
      </c>
      <c r="H2132" s="36">
        <v>44980.764687499999</v>
      </c>
      <c r="I2132" s="36">
        <v>44984.764687499999</v>
      </c>
      <c r="J2132" s="36">
        <f>I2132+AE2132</f>
        <v>44989.764687499999</v>
      </c>
      <c r="K2132" s="36">
        <f>J2132+AF2132</f>
        <v>45014.764687499999</v>
      </c>
      <c r="L2132" s="38" t="s">
        <v>47</v>
      </c>
      <c r="M2132" s="39"/>
      <c r="N2132" s="32"/>
      <c r="O2132" s="32"/>
      <c r="P2132" s="36"/>
      <c r="Q2132" s="32"/>
      <c r="R2132" s="32"/>
      <c r="S2132" s="32"/>
      <c r="T2132" s="36"/>
      <c r="U2132" s="32"/>
      <c r="V2132" s="32">
        <v>0</v>
      </c>
      <c r="W2132" s="32"/>
      <c r="X2132" s="32"/>
      <c r="Y2132" s="32"/>
      <c r="Z2132" s="32"/>
      <c r="AA2132" s="32"/>
      <c r="AC2132" s="38"/>
      <c r="AD2132" s="40"/>
      <c r="AE2132" s="37">
        <v>5</v>
      </c>
      <c r="AF2132" s="37">
        <v>25</v>
      </c>
      <c r="AG2132" s="32"/>
      <c r="AH2132" s="32"/>
      <c r="AI2132" s="32"/>
      <c r="AJ2132" s="37">
        <f>I2132-H2132</f>
        <v>4</v>
      </c>
    </row>
    <row r="2133" spans="1:38" x14ac:dyDescent="0.35">
      <c r="A2133" s="32">
        <v>1552</v>
      </c>
      <c r="B2133" s="32" t="s">
        <v>1166</v>
      </c>
      <c r="C2133" s="32" t="s">
        <v>53</v>
      </c>
      <c r="D2133" s="32" t="s">
        <v>2465</v>
      </c>
      <c r="E2133" s="32" t="s">
        <v>2520</v>
      </c>
      <c r="F2133" s="32" t="str">
        <f t="shared" si="76"/>
        <v>Capacity Building-Extension Officer</v>
      </c>
      <c r="G2133" s="32" t="s">
        <v>42</v>
      </c>
      <c r="H2133" s="36">
        <v>44902.597222222219</v>
      </c>
      <c r="I2133" s="36">
        <v>44903.597222222219</v>
      </c>
      <c r="J2133" s="36">
        <f>I2133+AE2133</f>
        <v>44907.597222222219</v>
      </c>
      <c r="K2133" s="36">
        <f>J2133+AF2133</f>
        <v>44933.597222222219</v>
      </c>
      <c r="L2133" s="38" t="s">
        <v>47</v>
      </c>
      <c r="M2133" s="39"/>
      <c r="N2133" s="32"/>
      <c r="O2133" s="32"/>
      <c r="P2133" s="36"/>
      <c r="Q2133" s="32"/>
      <c r="R2133" s="32"/>
      <c r="S2133" s="32"/>
      <c r="T2133" s="36"/>
      <c r="U2133" s="32"/>
      <c r="V2133" s="32">
        <v>0</v>
      </c>
      <c r="W2133" s="32"/>
      <c r="X2133" s="32"/>
      <c r="Y2133" s="32"/>
      <c r="Z2133" s="32"/>
      <c r="AA2133" s="32"/>
      <c r="AC2133" s="38"/>
      <c r="AD2133" s="40"/>
      <c r="AE2133" s="37">
        <v>4</v>
      </c>
      <c r="AF2133" s="37">
        <v>26</v>
      </c>
      <c r="AG2133" s="32"/>
      <c r="AH2133" s="32"/>
      <c r="AI2133" s="32"/>
      <c r="AJ2133" s="37">
        <f>I2133-H2133</f>
        <v>1</v>
      </c>
    </row>
    <row r="2134" spans="1:38" x14ac:dyDescent="0.35">
      <c r="A2134" s="32">
        <v>1200</v>
      </c>
      <c r="B2134" s="32" t="s">
        <v>1048</v>
      </c>
      <c r="C2134" s="32" t="s">
        <v>53</v>
      </c>
      <c r="D2134" s="32" t="s">
        <v>2465</v>
      </c>
      <c r="E2134" s="32" t="s">
        <v>2520</v>
      </c>
      <c r="F2134" s="32" t="str">
        <f t="shared" si="76"/>
        <v>Capacity Building-Extension Officer</v>
      </c>
      <c r="G2134" s="32" t="s">
        <v>42</v>
      </c>
      <c r="H2134" s="36">
        <v>44766.966006944444</v>
      </c>
      <c r="I2134" s="36">
        <v>44770.966006944444</v>
      </c>
      <c r="J2134" s="36">
        <f>I2134+AE2134</f>
        <v>44771.966006944444</v>
      </c>
      <c r="K2134" s="36">
        <f>J2134+AF2134</f>
        <v>44784.966006944444</v>
      </c>
      <c r="L2134" s="38" t="s">
        <v>47</v>
      </c>
      <c r="M2134" s="39"/>
      <c r="N2134" s="32"/>
      <c r="O2134" s="32"/>
      <c r="P2134" s="36"/>
      <c r="Q2134" s="32"/>
      <c r="R2134" s="32"/>
      <c r="S2134" s="32"/>
      <c r="T2134" s="36"/>
      <c r="U2134" s="32"/>
      <c r="V2134" s="32">
        <v>0</v>
      </c>
      <c r="W2134" s="32"/>
      <c r="X2134" s="32"/>
      <c r="Y2134" s="32"/>
      <c r="Z2134" s="32"/>
      <c r="AA2134" s="32"/>
      <c r="AC2134" s="38"/>
      <c r="AD2134" s="40"/>
      <c r="AE2134" s="37">
        <v>1</v>
      </c>
      <c r="AF2134" s="37">
        <v>13</v>
      </c>
      <c r="AG2134" s="32"/>
      <c r="AH2134" s="32"/>
      <c r="AI2134" s="32"/>
      <c r="AJ2134" s="37">
        <f>I2134-H2134</f>
        <v>4</v>
      </c>
    </row>
    <row r="2135" spans="1:38" x14ac:dyDescent="0.35">
      <c r="A2135" s="32">
        <v>1178</v>
      </c>
      <c r="B2135" s="32" t="s">
        <v>1352</v>
      </c>
      <c r="C2135" s="32" t="s">
        <v>53</v>
      </c>
      <c r="D2135" s="32" t="s">
        <v>2465</v>
      </c>
      <c r="E2135" s="32" t="s">
        <v>2520</v>
      </c>
      <c r="F2135" s="32" t="str">
        <f t="shared" si="76"/>
        <v>Capacity Building-Extension Officer</v>
      </c>
      <c r="G2135" s="32" t="s">
        <v>42</v>
      </c>
      <c r="H2135" s="36">
        <v>45063.041770833333</v>
      </c>
      <c r="I2135" s="36">
        <v>45065.041770833333</v>
      </c>
      <c r="J2135" s="36">
        <f>I2135+AE2135</f>
        <v>45066.041770833333</v>
      </c>
      <c r="K2135" s="36">
        <f>J2135+AF2135</f>
        <v>45075.041770833333</v>
      </c>
      <c r="L2135" s="38" t="s">
        <v>46</v>
      </c>
      <c r="M2135" s="39">
        <v>45079.041770833333</v>
      </c>
      <c r="N2135" s="32" t="s">
        <v>20</v>
      </c>
      <c r="O2135" s="32"/>
      <c r="P2135" s="36">
        <v>45086.041770833333</v>
      </c>
      <c r="Q2135" s="32" t="s">
        <v>20</v>
      </c>
      <c r="R2135" s="36">
        <v>45080.041770833333</v>
      </c>
      <c r="S2135" s="36">
        <v>45081.041770833333</v>
      </c>
      <c r="T2135" s="36">
        <v>45082.041770833333</v>
      </c>
      <c r="U2135" s="36">
        <v>45086.041770833333</v>
      </c>
      <c r="V2135" s="41">
        <v>1</v>
      </c>
      <c r="W2135" s="36">
        <v>45087.041770833333</v>
      </c>
      <c r="X2135" s="36">
        <v>45089.041770833333</v>
      </c>
      <c r="Y2135" s="36">
        <v>45090.041770833333</v>
      </c>
      <c r="Z2135" s="32"/>
      <c r="AA2135" s="32"/>
      <c r="AB2135" s="5">
        <v>45099.041770833333</v>
      </c>
      <c r="AC2135" s="38">
        <f>ABS(M2135-J2135)</f>
        <v>13</v>
      </c>
      <c r="AD2135" s="37">
        <f>U2135-H2135</f>
        <v>23</v>
      </c>
      <c r="AE2135" s="37">
        <v>1</v>
      </c>
      <c r="AF2135" s="37">
        <v>9</v>
      </c>
      <c r="AG2135" s="32">
        <v>143</v>
      </c>
      <c r="AH2135" s="41">
        <f>W2135-U2135</f>
        <v>1</v>
      </c>
      <c r="AI2135" s="42">
        <f>U2135-M2135</f>
        <v>7</v>
      </c>
      <c r="AJ2135" s="37">
        <f>I2135-H2135</f>
        <v>2</v>
      </c>
      <c r="AK2135">
        <f>AB2135-U2135</f>
        <v>13</v>
      </c>
      <c r="AL2135" s="11">
        <f t="shared" ref="AL2135:AL2136" si="79">Y2135-X2135</f>
        <v>1</v>
      </c>
    </row>
    <row r="2136" spans="1:38" x14ac:dyDescent="0.35">
      <c r="A2136" s="32">
        <v>1103</v>
      </c>
      <c r="B2136" s="32" t="s">
        <v>1258</v>
      </c>
      <c r="C2136" s="32" t="s">
        <v>53</v>
      </c>
      <c r="D2136" s="32" t="s">
        <v>2465</v>
      </c>
      <c r="E2136" s="32" t="s">
        <v>2520</v>
      </c>
      <c r="F2136" s="32" t="str">
        <f t="shared" si="76"/>
        <v>Capacity Building-Extension Officer</v>
      </c>
      <c r="G2136" s="32" t="s">
        <v>42</v>
      </c>
      <c r="H2136" s="36">
        <v>44676.953865740739</v>
      </c>
      <c r="I2136" s="36">
        <v>44678.953865740739</v>
      </c>
      <c r="J2136" s="36">
        <f>I2136+AE2136</f>
        <v>44681.953865740739</v>
      </c>
      <c r="K2136" s="36">
        <f>J2136+AF2136</f>
        <v>44693.953865740739</v>
      </c>
      <c r="L2136" s="38" t="s">
        <v>46</v>
      </c>
      <c r="M2136" s="39">
        <v>44683.953865740739</v>
      </c>
      <c r="N2136" s="32" t="s">
        <v>20</v>
      </c>
      <c r="O2136" s="32"/>
      <c r="P2136" s="36">
        <v>44686.953865740739</v>
      </c>
      <c r="Q2136" s="32" t="s">
        <v>20</v>
      </c>
      <c r="R2136" s="36">
        <v>44685.953865740739</v>
      </c>
      <c r="S2136" s="36">
        <v>44687.953865740739</v>
      </c>
      <c r="T2136" s="36">
        <v>44685.953865740739</v>
      </c>
      <c r="U2136" s="36">
        <v>44693.953865740739</v>
      </c>
      <c r="V2136" s="41">
        <v>1</v>
      </c>
      <c r="W2136" s="36">
        <v>44695.953865740739</v>
      </c>
      <c r="X2136" s="36">
        <v>44698.953865740739</v>
      </c>
      <c r="Y2136" s="36">
        <v>44700.953865740739</v>
      </c>
      <c r="Z2136" s="32"/>
      <c r="AA2136" s="32"/>
      <c r="AB2136" s="5">
        <v>44712.953865740739</v>
      </c>
      <c r="AC2136" s="38">
        <f>ABS(M2136-J2136)</f>
        <v>2</v>
      </c>
      <c r="AD2136" s="37">
        <f>U2136-H2136</f>
        <v>17</v>
      </c>
      <c r="AE2136" s="37">
        <v>3</v>
      </c>
      <c r="AF2136" s="37">
        <v>12</v>
      </c>
      <c r="AG2136" s="32">
        <v>127</v>
      </c>
      <c r="AH2136" s="41">
        <f>W2136-U2136</f>
        <v>2</v>
      </c>
      <c r="AI2136" s="42">
        <f>U2136-M2136</f>
        <v>10</v>
      </c>
      <c r="AJ2136" s="37">
        <f>I2136-H2136</f>
        <v>2</v>
      </c>
      <c r="AK2136">
        <f>AB2136-U2136</f>
        <v>19</v>
      </c>
      <c r="AL2136" s="11">
        <f t="shared" si="79"/>
        <v>2</v>
      </c>
    </row>
    <row r="2137" spans="1:38" x14ac:dyDescent="0.35">
      <c r="A2137" s="32">
        <v>1074</v>
      </c>
      <c r="B2137" s="32" t="s">
        <v>1111</v>
      </c>
      <c r="C2137" s="32" t="s">
        <v>53</v>
      </c>
      <c r="D2137" s="32" t="s">
        <v>2465</v>
      </c>
      <c r="E2137" s="32" t="s">
        <v>2520</v>
      </c>
      <c r="F2137" s="32" t="str">
        <f t="shared" si="76"/>
        <v>Capacity Building-Extension Officer</v>
      </c>
      <c r="G2137" s="32" t="s">
        <v>42</v>
      </c>
      <c r="H2137" s="36">
        <v>44601.990740740737</v>
      </c>
      <c r="I2137" s="36">
        <v>44605.990740740737</v>
      </c>
      <c r="J2137" s="36">
        <f>I2137+AE2137</f>
        <v>44607.990740740737</v>
      </c>
      <c r="K2137" s="36">
        <f>J2137+AF2137</f>
        <v>44635.990740740737</v>
      </c>
      <c r="L2137" s="38" t="s">
        <v>47</v>
      </c>
      <c r="M2137" s="39"/>
      <c r="N2137" s="32"/>
      <c r="O2137" s="32"/>
      <c r="P2137" s="36"/>
      <c r="Q2137" s="32"/>
      <c r="R2137" s="32"/>
      <c r="S2137" s="32"/>
      <c r="T2137" s="36"/>
      <c r="U2137" s="32"/>
      <c r="V2137" s="32">
        <v>0</v>
      </c>
      <c r="W2137" s="32"/>
      <c r="X2137" s="32"/>
      <c r="Y2137" s="32"/>
      <c r="Z2137" s="32"/>
      <c r="AA2137" s="32"/>
      <c r="AC2137" s="38"/>
      <c r="AD2137" s="40"/>
      <c r="AE2137" s="37">
        <v>2</v>
      </c>
      <c r="AF2137" s="37">
        <v>28</v>
      </c>
      <c r="AG2137" s="32"/>
      <c r="AH2137" s="32"/>
      <c r="AI2137" s="32"/>
      <c r="AJ2137" s="37">
        <f>I2137-H2137</f>
        <v>4</v>
      </c>
    </row>
    <row r="2138" spans="1:38" x14ac:dyDescent="0.35">
      <c r="A2138" s="32">
        <v>923</v>
      </c>
      <c r="B2138" s="32" t="s">
        <v>926</v>
      </c>
      <c r="C2138" s="32" t="s">
        <v>53</v>
      </c>
      <c r="D2138" s="32" t="s">
        <v>2465</v>
      </c>
      <c r="E2138" s="32" t="s">
        <v>2520</v>
      </c>
      <c r="F2138" s="32" t="str">
        <f t="shared" si="76"/>
        <v>Capacity Building-Extension Officer</v>
      </c>
      <c r="G2138" s="32" t="s">
        <v>42</v>
      </c>
      <c r="H2138" s="36">
        <v>45075.494004629632</v>
      </c>
      <c r="I2138" s="36">
        <v>45078.494004629632</v>
      </c>
      <c r="J2138" s="36">
        <f>I2138+AE2138</f>
        <v>45080.494004629632</v>
      </c>
      <c r="K2138" s="36">
        <f>J2138+AF2138</f>
        <v>45105.494004629632</v>
      </c>
      <c r="L2138" s="38" t="s">
        <v>46</v>
      </c>
      <c r="M2138" s="39">
        <v>45097.494004629632</v>
      </c>
      <c r="N2138" s="32" t="s">
        <v>48</v>
      </c>
      <c r="O2138" s="32" t="s">
        <v>28</v>
      </c>
      <c r="P2138" s="36"/>
      <c r="Q2138" s="32"/>
      <c r="R2138" s="32"/>
      <c r="S2138" s="32"/>
      <c r="T2138" s="36">
        <v>45099.494004629632</v>
      </c>
      <c r="U2138" s="32"/>
      <c r="V2138" s="32">
        <v>0</v>
      </c>
      <c r="W2138" s="32"/>
      <c r="X2138" s="32"/>
      <c r="Y2138" s="32"/>
      <c r="Z2138" s="32"/>
      <c r="AA2138" s="32" t="s">
        <v>31</v>
      </c>
      <c r="AC2138" s="38">
        <f>ABS(M2138-J2138)</f>
        <v>17</v>
      </c>
      <c r="AD2138" s="40"/>
      <c r="AE2138" s="37">
        <v>2</v>
      </c>
      <c r="AF2138" s="37">
        <v>25</v>
      </c>
      <c r="AG2138" s="32"/>
      <c r="AH2138" s="32"/>
      <c r="AI2138" s="32"/>
      <c r="AJ2138" s="37">
        <f>I2138-H2138</f>
        <v>3</v>
      </c>
    </row>
    <row r="2139" spans="1:38" x14ac:dyDescent="0.35">
      <c r="A2139" s="32">
        <v>922</v>
      </c>
      <c r="B2139" s="32" t="s">
        <v>925</v>
      </c>
      <c r="C2139" s="32" t="s">
        <v>53</v>
      </c>
      <c r="D2139" s="32" t="s">
        <v>2465</v>
      </c>
      <c r="E2139" s="32" t="s">
        <v>2520</v>
      </c>
      <c r="F2139" s="32" t="str">
        <f t="shared" si="76"/>
        <v>Capacity Building-Extension Officer</v>
      </c>
      <c r="G2139" s="32" t="s">
        <v>42</v>
      </c>
      <c r="H2139" s="36">
        <v>45071.494004629632</v>
      </c>
      <c r="I2139" s="36">
        <v>45075.494004629632</v>
      </c>
      <c r="J2139" s="36">
        <f>I2139+AE2139</f>
        <v>45080.494004629632</v>
      </c>
      <c r="K2139" s="36">
        <f>J2139+AF2139</f>
        <v>45085.494004629632</v>
      </c>
      <c r="L2139" s="38" t="s">
        <v>46</v>
      </c>
      <c r="M2139" s="39">
        <v>45086.494004629632</v>
      </c>
      <c r="N2139" s="32" t="s">
        <v>22</v>
      </c>
      <c r="O2139" s="32"/>
      <c r="P2139" s="36">
        <v>45091.494004629632</v>
      </c>
      <c r="Q2139" s="32" t="s">
        <v>22</v>
      </c>
      <c r="R2139" s="32"/>
      <c r="S2139" s="32"/>
      <c r="T2139" s="36">
        <v>45088.494004629632</v>
      </c>
      <c r="U2139" s="32"/>
      <c r="V2139" s="32">
        <v>0</v>
      </c>
      <c r="W2139" s="32"/>
      <c r="X2139" s="32"/>
      <c r="Y2139" s="32"/>
      <c r="Z2139" s="32"/>
      <c r="AA2139" s="32"/>
      <c r="AC2139" s="38">
        <f>ABS(M2139-J2139)</f>
        <v>6</v>
      </c>
      <c r="AD2139" s="40"/>
      <c r="AE2139" s="37">
        <v>5</v>
      </c>
      <c r="AF2139" s="37">
        <v>5</v>
      </c>
      <c r="AG2139" s="32"/>
      <c r="AH2139" s="32"/>
      <c r="AI2139" s="32"/>
      <c r="AJ2139" s="37">
        <f>I2139-H2139</f>
        <v>4</v>
      </c>
    </row>
    <row r="2140" spans="1:38" x14ac:dyDescent="0.35">
      <c r="A2140" s="32">
        <v>921</v>
      </c>
      <c r="B2140" s="32" t="s">
        <v>924</v>
      </c>
      <c r="C2140" s="32" t="s">
        <v>53</v>
      </c>
      <c r="D2140" s="32" t="s">
        <v>2465</v>
      </c>
      <c r="E2140" s="32" t="s">
        <v>2520</v>
      </c>
      <c r="F2140" s="32" t="str">
        <f t="shared" si="76"/>
        <v>Capacity Building-Extension Officer</v>
      </c>
      <c r="G2140" s="32" t="s">
        <v>42</v>
      </c>
      <c r="H2140" s="36">
        <v>45070.494004629632</v>
      </c>
      <c r="I2140" s="36">
        <v>45074.494004629632</v>
      </c>
      <c r="J2140" s="36">
        <f>I2140+AE2140</f>
        <v>45080.494004629632</v>
      </c>
      <c r="K2140" s="36">
        <f>J2140+AF2140</f>
        <v>45109.494004629632</v>
      </c>
      <c r="L2140" s="38" t="s">
        <v>46</v>
      </c>
      <c r="M2140" s="39">
        <v>45089.494004629632</v>
      </c>
      <c r="N2140" s="32" t="s">
        <v>20</v>
      </c>
      <c r="O2140" s="32"/>
      <c r="P2140" s="36">
        <v>45095.494004629632</v>
      </c>
      <c r="Q2140" s="32" t="s">
        <v>20</v>
      </c>
      <c r="R2140" s="36">
        <v>45090.494004629632</v>
      </c>
      <c r="S2140" s="36">
        <v>45092.494004629632</v>
      </c>
      <c r="T2140" s="36">
        <v>45093.494004629632</v>
      </c>
      <c r="U2140" s="36">
        <v>45100.494004629632</v>
      </c>
      <c r="V2140" s="41">
        <v>1</v>
      </c>
      <c r="W2140" s="36">
        <v>45101.494004629632</v>
      </c>
      <c r="X2140" s="36">
        <v>45103.494004629632</v>
      </c>
      <c r="Y2140" s="36">
        <v>45106.494004629632</v>
      </c>
      <c r="Z2140" s="32"/>
      <c r="AA2140" s="32"/>
      <c r="AB2140" s="5">
        <v>45117.494004629632</v>
      </c>
      <c r="AC2140" s="38">
        <f>ABS(M2140-J2140)</f>
        <v>9</v>
      </c>
      <c r="AD2140" s="37">
        <f>U2140-H2140</f>
        <v>30</v>
      </c>
      <c r="AE2140" s="37">
        <v>6</v>
      </c>
      <c r="AF2140" s="37">
        <v>29</v>
      </c>
      <c r="AG2140" s="32">
        <v>165</v>
      </c>
      <c r="AH2140" s="41">
        <f>W2140-U2140</f>
        <v>1</v>
      </c>
      <c r="AI2140" s="42">
        <f>U2140-M2140</f>
        <v>11</v>
      </c>
      <c r="AJ2140" s="37">
        <f>I2140-H2140</f>
        <v>4</v>
      </c>
      <c r="AK2140">
        <f>AB2140-U2140</f>
        <v>17</v>
      </c>
      <c r="AL2140" s="11">
        <f>Y2140-X2140</f>
        <v>3</v>
      </c>
    </row>
    <row r="2141" spans="1:38" x14ac:dyDescent="0.35">
      <c r="A2141" s="32">
        <v>808</v>
      </c>
      <c r="B2141" s="32" t="s">
        <v>827</v>
      </c>
      <c r="C2141" s="32" t="s">
        <v>53</v>
      </c>
      <c r="D2141" s="32" t="s">
        <v>2465</v>
      </c>
      <c r="E2141" s="32" t="s">
        <v>2520</v>
      </c>
      <c r="F2141" s="32" t="str">
        <f t="shared" si="76"/>
        <v>Capacity Building-Extension Officer</v>
      </c>
      <c r="G2141" s="32" t="s">
        <v>42</v>
      </c>
      <c r="H2141" s="36">
        <v>44937.903796296298</v>
      </c>
      <c r="I2141" s="36">
        <v>44941.903796296298</v>
      </c>
      <c r="J2141" s="36">
        <f>I2141+AE2141</f>
        <v>44944.903796296298</v>
      </c>
      <c r="K2141" s="36">
        <f>J2141+AF2141</f>
        <v>44952.903796296298</v>
      </c>
      <c r="L2141" s="38" t="s">
        <v>46</v>
      </c>
      <c r="M2141" s="39">
        <v>44948.903796296298</v>
      </c>
      <c r="N2141" s="32" t="s">
        <v>21</v>
      </c>
      <c r="O2141" s="32"/>
      <c r="P2141" s="36">
        <v>44952.903796296298</v>
      </c>
      <c r="Q2141" s="32" t="s">
        <v>21</v>
      </c>
      <c r="R2141" s="32"/>
      <c r="S2141" s="32"/>
      <c r="T2141" s="36">
        <v>44951.903796296298</v>
      </c>
      <c r="U2141" s="32"/>
      <c r="V2141" s="32">
        <v>0</v>
      </c>
      <c r="W2141" s="32"/>
      <c r="X2141" s="32"/>
      <c r="Y2141" s="32"/>
      <c r="Z2141" s="32"/>
      <c r="AA2141" s="32"/>
      <c r="AC2141" s="38">
        <f>ABS(M2141-J2141)</f>
        <v>4</v>
      </c>
      <c r="AD2141" s="40"/>
      <c r="AE2141" s="37">
        <v>3</v>
      </c>
      <c r="AF2141" s="37">
        <v>8</v>
      </c>
      <c r="AG2141" s="32"/>
      <c r="AH2141" s="32"/>
      <c r="AI2141" s="32"/>
      <c r="AJ2141" s="37">
        <f>I2141-H2141</f>
        <v>4</v>
      </c>
    </row>
    <row r="2142" spans="1:38" x14ac:dyDescent="0.35">
      <c r="A2142" s="32">
        <v>803</v>
      </c>
      <c r="B2142" s="32" t="s">
        <v>822</v>
      </c>
      <c r="C2142" s="32" t="s">
        <v>53</v>
      </c>
      <c r="D2142" s="32" t="s">
        <v>2465</v>
      </c>
      <c r="E2142" s="32" t="s">
        <v>2520</v>
      </c>
      <c r="F2142" s="32" t="str">
        <f t="shared" si="76"/>
        <v>Capacity Building-Extension Officer</v>
      </c>
      <c r="G2142" s="32" t="s">
        <v>42</v>
      </c>
      <c r="H2142" s="36">
        <v>44937.903796296298</v>
      </c>
      <c r="I2142" s="36">
        <v>44938.903796296298</v>
      </c>
      <c r="J2142" s="36">
        <f>I2142+AE2142</f>
        <v>44944.903796296298</v>
      </c>
      <c r="K2142" s="36">
        <f>J2142+AF2142</f>
        <v>44967.903796296298</v>
      </c>
      <c r="L2142" s="38" t="s">
        <v>46</v>
      </c>
      <c r="M2142" s="39">
        <v>44952.903796296298</v>
      </c>
      <c r="N2142" s="32" t="s">
        <v>48</v>
      </c>
      <c r="O2142" s="32" t="s">
        <v>25</v>
      </c>
      <c r="P2142" s="36"/>
      <c r="Q2142" s="32"/>
      <c r="R2142" s="32"/>
      <c r="S2142" s="32"/>
      <c r="T2142" s="36">
        <v>44954.903796296298</v>
      </c>
      <c r="U2142" s="32"/>
      <c r="V2142" s="32">
        <v>0</v>
      </c>
      <c r="W2142" s="32"/>
      <c r="X2142" s="32"/>
      <c r="Y2142" s="32"/>
      <c r="Z2142" s="32"/>
      <c r="AA2142" s="32" t="s">
        <v>31</v>
      </c>
      <c r="AC2142" s="38">
        <f>ABS(M2142-J2142)</f>
        <v>8</v>
      </c>
      <c r="AD2142" s="40"/>
      <c r="AE2142" s="37">
        <v>6</v>
      </c>
      <c r="AF2142" s="37">
        <v>23</v>
      </c>
      <c r="AG2142" s="32"/>
      <c r="AH2142" s="32"/>
      <c r="AI2142" s="32"/>
      <c r="AJ2142" s="37">
        <f>I2142-H2142</f>
        <v>1</v>
      </c>
    </row>
    <row r="2143" spans="1:38" x14ac:dyDescent="0.35">
      <c r="A2143" s="32">
        <v>802</v>
      </c>
      <c r="B2143" s="32" t="s">
        <v>821</v>
      </c>
      <c r="C2143" s="32" t="s">
        <v>53</v>
      </c>
      <c r="D2143" s="32" t="s">
        <v>2465</v>
      </c>
      <c r="E2143" s="32" t="s">
        <v>2520</v>
      </c>
      <c r="F2143" s="32" t="str">
        <f t="shared" si="76"/>
        <v>Capacity Building-Extension Officer</v>
      </c>
      <c r="G2143" s="32" t="s">
        <v>42</v>
      </c>
      <c r="H2143" s="36">
        <v>44937.903796296298</v>
      </c>
      <c r="I2143" s="36">
        <v>44941.903796296298</v>
      </c>
      <c r="J2143" s="36">
        <f>I2143+AE2143</f>
        <v>44944.903796296298</v>
      </c>
      <c r="K2143" s="36">
        <f>J2143+AF2143</f>
        <v>44972.903796296298</v>
      </c>
      <c r="L2143" s="38" t="s">
        <v>46</v>
      </c>
      <c r="M2143" s="39">
        <v>44946.903796296298</v>
      </c>
      <c r="N2143" s="32" t="s">
        <v>20</v>
      </c>
      <c r="O2143" s="32"/>
      <c r="P2143" s="36">
        <v>44950.903796296298</v>
      </c>
      <c r="Q2143" s="32" t="s">
        <v>20</v>
      </c>
      <c r="R2143" s="36">
        <v>44947.903796296298</v>
      </c>
      <c r="S2143" s="36">
        <v>44951.903796296298</v>
      </c>
      <c r="T2143" s="36">
        <v>44949.903796296298</v>
      </c>
      <c r="U2143" s="36">
        <v>44952.903796296298</v>
      </c>
      <c r="V2143" s="41">
        <v>1</v>
      </c>
      <c r="W2143" s="36">
        <v>44953.903796296298</v>
      </c>
      <c r="X2143" s="36">
        <v>44954.903796296298</v>
      </c>
      <c r="Y2143" s="36">
        <v>44955.903796296298</v>
      </c>
      <c r="Z2143" s="32"/>
      <c r="AA2143" s="32"/>
      <c r="AB2143" s="5">
        <v>44970.903796296298</v>
      </c>
      <c r="AC2143" s="38">
        <f>ABS(M2143-J2143)</f>
        <v>2</v>
      </c>
      <c r="AD2143" s="37">
        <f>U2143-H2143</f>
        <v>15</v>
      </c>
      <c r="AE2143" s="37">
        <v>3</v>
      </c>
      <c r="AF2143" s="37">
        <v>28</v>
      </c>
      <c r="AG2143" s="32">
        <v>154</v>
      </c>
      <c r="AH2143" s="41">
        <f>W2143-U2143</f>
        <v>1</v>
      </c>
      <c r="AI2143" s="42">
        <f>U2143-M2143</f>
        <v>6</v>
      </c>
      <c r="AJ2143" s="37">
        <f>I2143-H2143</f>
        <v>4</v>
      </c>
      <c r="AK2143">
        <f>AB2143-U2143</f>
        <v>18</v>
      </c>
      <c r="AL2143" s="11">
        <f>Y2143-X2143</f>
        <v>1</v>
      </c>
    </row>
    <row r="2144" spans="1:38" x14ac:dyDescent="0.35">
      <c r="A2144" s="32">
        <v>771</v>
      </c>
      <c r="B2144" s="32" t="s">
        <v>796</v>
      </c>
      <c r="C2144" s="32" t="s">
        <v>53</v>
      </c>
      <c r="D2144" s="32" t="s">
        <v>2465</v>
      </c>
      <c r="E2144" s="32" t="s">
        <v>2520</v>
      </c>
      <c r="F2144" s="32" t="str">
        <f t="shared" si="76"/>
        <v>Capacity Building-Extension Officer</v>
      </c>
      <c r="G2144" s="32" t="s">
        <v>42</v>
      </c>
      <c r="H2144" s="36">
        <v>45005.397060185183</v>
      </c>
      <c r="I2144" s="36">
        <v>45007.397060185183</v>
      </c>
      <c r="J2144" s="36">
        <f>I2144+AE2144</f>
        <v>45012.397060185183</v>
      </c>
      <c r="K2144" s="36">
        <f>J2144+AF2144</f>
        <v>45031.397060185183</v>
      </c>
      <c r="L2144" s="38" t="s">
        <v>46</v>
      </c>
      <c r="M2144" s="39">
        <v>45024.397060185183</v>
      </c>
      <c r="N2144" s="32" t="s">
        <v>48</v>
      </c>
      <c r="O2144" s="32" t="s">
        <v>28</v>
      </c>
      <c r="P2144" s="36"/>
      <c r="Q2144" s="32"/>
      <c r="R2144" s="32"/>
      <c r="S2144" s="32"/>
      <c r="T2144" s="36"/>
      <c r="U2144" s="32"/>
      <c r="V2144" s="32">
        <v>0</v>
      </c>
      <c r="W2144" s="32"/>
      <c r="X2144" s="32"/>
      <c r="Y2144" s="32"/>
      <c r="Z2144" s="32"/>
      <c r="AA2144" s="32" t="s">
        <v>30</v>
      </c>
      <c r="AC2144" s="38">
        <f>ABS(M2144-J2144)</f>
        <v>12</v>
      </c>
      <c r="AD2144" s="40"/>
      <c r="AE2144" s="37">
        <v>5</v>
      </c>
      <c r="AF2144" s="37">
        <v>19</v>
      </c>
      <c r="AG2144" s="32"/>
      <c r="AH2144" s="32"/>
      <c r="AI2144" s="32"/>
      <c r="AJ2144" s="37">
        <f>I2144-H2144</f>
        <v>2</v>
      </c>
    </row>
    <row r="2145" spans="1:38" x14ac:dyDescent="0.35">
      <c r="A2145" s="32">
        <v>666</v>
      </c>
      <c r="B2145" s="32" t="s">
        <v>699</v>
      </c>
      <c r="C2145" s="32" t="s">
        <v>53</v>
      </c>
      <c r="D2145" s="32" t="s">
        <v>2465</v>
      </c>
      <c r="E2145" s="32" t="s">
        <v>2529</v>
      </c>
      <c r="F2145" s="32" t="str">
        <f t="shared" si="76"/>
        <v>Capacity Building-Quality Assurance</v>
      </c>
      <c r="G2145" s="32" t="s">
        <v>42</v>
      </c>
      <c r="H2145" s="36">
        <v>44572.204074074078</v>
      </c>
      <c r="I2145" s="36">
        <v>44575.204074074078</v>
      </c>
      <c r="J2145" s="36">
        <f>I2145+AE2145</f>
        <v>44576.204074074078</v>
      </c>
      <c r="K2145" s="36">
        <f>J2145+AF2145</f>
        <v>44593.204074074078</v>
      </c>
      <c r="L2145" s="38" t="s">
        <v>46</v>
      </c>
      <c r="M2145" s="39">
        <v>44591.204074074078</v>
      </c>
      <c r="N2145" s="32" t="s">
        <v>22</v>
      </c>
      <c r="O2145" s="32"/>
      <c r="P2145" s="36">
        <v>44595.204074074078</v>
      </c>
      <c r="Q2145" s="32" t="s">
        <v>22</v>
      </c>
      <c r="R2145" s="32"/>
      <c r="S2145" s="32"/>
      <c r="T2145" s="36">
        <v>44592.204074074078</v>
      </c>
      <c r="U2145" s="32"/>
      <c r="V2145" s="32">
        <v>0</v>
      </c>
      <c r="W2145" s="32"/>
      <c r="X2145" s="32"/>
      <c r="Y2145" s="32"/>
      <c r="Z2145" s="32"/>
      <c r="AA2145" s="32"/>
      <c r="AC2145" s="38">
        <f>ABS(M2145-J2145)</f>
        <v>15</v>
      </c>
      <c r="AD2145" s="40"/>
      <c r="AE2145" s="37">
        <v>1</v>
      </c>
      <c r="AF2145" s="37">
        <v>17</v>
      </c>
      <c r="AG2145" s="32"/>
      <c r="AH2145" s="32"/>
      <c r="AI2145" s="32"/>
      <c r="AJ2145" s="37">
        <f>I2145-H2145</f>
        <v>3</v>
      </c>
    </row>
    <row r="2146" spans="1:38" x14ac:dyDescent="0.35">
      <c r="A2146" s="32">
        <v>665</v>
      </c>
      <c r="B2146" s="32" t="s">
        <v>698</v>
      </c>
      <c r="C2146" s="32" t="s">
        <v>53</v>
      </c>
      <c r="D2146" s="32" t="s">
        <v>2465</v>
      </c>
      <c r="E2146" s="32" t="s">
        <v>2529</v>
      </c>
      <c r="F2146" s="32" t="str">
        <f t="shared" si="76"/>
        <v>Capacity Building-Quality Assurance</v>
      </c>
      <c r="G2146" s="32" t="s">
        <v>42</v>
      </c>
      <c r="H2146" s="36">
        <v>44570.204074074078</v>
      </c>
      <c r="I2146" s="36">
        <v>44572.204074074078</v>
      </c>
      <c r="J2146" s="36">
        <f>I2146+AE2146</f>
        <v>44576.204074074078</v>
      </c>
      <c r="K2146" s="36">
        <f>J2146+AF2146</f>
        <v>44593.204074074078</v>
      </c>
      <c r="L2146" s="38" t="s">
        <v>46</v>
      </c>
      <c r="M2146" s="39">
        <v>44581.204074074078</v>
      </c>
      <c r="N2146" s="32" t="s">
        <v>21</v>
      </c>
      <c r="O2146" s="32"/>
      <c r="P2146" s="36">
        <v>44585.204074074078</v>
      </c>
      <c r="Q2146" s="32" t="s">
        <v>21</v>
      </c>
      <c r="R2146" s="32"/>
      <c r="S2146" s="32"/>
      <c r="T2146" s="36">
        <v>44583.204074074078</v>
      </c>
      <c r="U2146" s="32"/>
      <c r="V2146" s="32">
        <v>0</v>
      </c>
      <c r="W2146" s="32"/>
      <c r="X2146" s="32"/>
      <c r="Y2146" s="32"/>
      <c r="Z2146" s="32"/>
      <c r="AA2146" s="32"/>
      <c r="AC2146" s="38">
        <f>ABS(M2146-J2146)</f>
        <v>5</v>
      </c>
      <c r="AD2146" s="40"/>
      <c r="AE2146" s="37">
        <v>4</v>
      </c>
      <c r="AF2146" s="37">
        <v>17</v>
      </c>
      <c r="AG2146" s="32"/>
      <c r="AH2146" s="32"/>
      <c r="AI2146" s="32"/>
      <c r="AJ2146" s="37">
        <f>I2146-H2146</f>
        <v>2</v>
      </c>
    </row>
    <row r="2147" spans="1:38" x14ac:dyDescent="0.35">
      <c r="A2147" s="32">
        <v>625</v>
      </c>
      <c r="B2147" s="32" t="s">
        <v>665</v>
      </c>
      <c r="C2147" s="32" t="s">
        <v>53</v>
      </c>
      <c r="D2147" s="32" t="s">
        <v>2465</v>
      </c>
      <c r="E2147" s="32" t="s">
        <v>2529</v>
      </c>
      <c r="F2147" s="32" t="str">
        <f t="shared" si="76"/>
        <v>Capacity Building-Quality Assurance</v>
      </c>
      <c r="G2147" s="32" t="s">
        <v>42</v>
      </c>
      <c r="H2147" s="36">
        <v>44994.828541666669</v>
      </c>
      <c r="I2147" s="36">
        <v>44997.828541666669</v>
      </c>
      <c r="J2147" s="36">
        <f>I2147+AE2147</f>
        <v>45000.828541666669</v>
      </c>
      <c r="K2147" s="36">
        <f>J2147+AF2147</f>
        <v>45015.828541666669</v>
      </c>
      <c r="L2147" s="38" t="s">
        <v>46</v>
      </c>
      <c r="M2147" s="39">
        <v>45013.828541666669</v>
      </c>
      <c r="N2147" s="32" t="s">
        <v>21</v>
      </c>
      <c r="O2147" s="32"/>
      <c r="P2147" s="36">
        <v>45018.828541666669</v>
      </c>
      <c r="Q2147" s="32" t="s">
        <v>21</v>
      </c>
      <c r="R2147" s="32"/>
      <c r="S2147" s="32"/>
      <c r="T2147" s="36">
        <v>45016.828541666669</v>
      </c>
      <c r="U2147" s="32"/>
      <c r="V2147" s="32">
        <v>0</v>
      </c>
      <c r="W2147" s="32"/>
      <c r="X2147" s="32"/>
      <c r="Y2147" s="32"/>
      <c r="Z2147" s="32"/>
      <c r="AA2147" s="32"/>
      <c r="AC2147" s="38">
        <f>ABS(M2147-J2147)</f>
        <v>13</v>
      </c>
      <c r="AD2147" s="40"/>
      <c r="AE2147" s="37">
        <v>3</v>
      </c>
      <c r="AF2147" s="37">
        <v>15</v>
      </c>
      <c r="AG2147" s="32"/>
      <c r="AH2147" s="32"/>
      <c r="AI2147" s="32"/>
      <c r="AJ2147" s="37">
        <f>I2147-H2147</f>
        <v>3</v>
      </c>
    </row>
    <row r="2148" spans="1:38" x14ac:dyDescent="0.35">
      <c r="A2148" s="32">
        <v>624</v>
      </c>
      <c r="B2148" s="32" t="s">
        <v>664</v>
      </c>
      <c r="C2148" s="32" t="s">
        <v>53</v>
      </c>
      <c r="D2148" s="32" t="s">
        <v>2465</v>
      </c>
      <c r="E2148" s="32" t="s">
        <v>2529</v>
      </c>
      <c r="F2148" s="32" t="str">
        <f t="shared" si="76"/>
        <v>Capacity Building-Quality Assurance</v>
      </c>
      <c r="G2148" s="32" t="s">
        <v>42</v>
      </c>
      <c r="H2148" s="36">
        <v>44992.828541666669</v>
      </c>
      <c r="I2148" s="36">
        <v>44994.828541666669</v>
      </c>
      <c r="J2148" s="36">
        <f>I2148+AE2148</f>
        <v>45000.828541666669</v>
      </c>
      <c r="K2148" s="36">
        <f>J2148+AF2148</f>
        <v>45019.828541666669</v>
      </c>
      <c r="L2148" s="38" t="s">
        <v>46</v>
      </c>
      <c r="M2148" s="39">
        <v>45008.828541666669</v>
      </c>
      <c r="N2148" s="32" t="s">
        <v>20</v>
      </c>
      <c r="O2148" s="32"/>
      <c r="P2148" s="36">
        <v>45016.828541666669</v>
      </c>
      <c r="Q2148" s="32" t="s">
        <v>20</v>
      </c>
      <c r="R2148" s="36">
        <v>45010.828541666669</v>
      </c>
      <c r="S2148" s="36">
        <v>45013.828541666669</v>
      </c>
      <c r="T2148" s="36">
        <v>45012.828541666669</v>
      </c>
      <c r="U2148" s="36">
        <v>45015.828541666669</v>
      </c>
      <c r="V2148" s="41">
        <v>1</v>
      </c>
      <c r="W2148" s="36">
        <v>45019.828541666669</v>
      </c>
      <c r="X2148" s="36">
        <v>45020.828541666669</v>
      </c>
      <c r="Y2148" s="36">
        <v>45021.828541666669</v>
      </c>
      <c r="Z2148" s="32"/>
      <c r="AA2148" s="32"/>
      <c r="AB2148" s="5">
        <v>45039.828541666669</v>
      </c>
      <c r="AC2148" s="38">
        <f>ABS(M2148-J2148)</f>
        <v>8</v>
      </c>
      <c r="AD2148" s="37">
        <f>U2148-H2148</f>
        <v>23</v>
      </c>
      <c r="AE2148" s="37">
        <v>6</v>
      </c>
      <c r="AF2148" s="37">
        <v>19</v>
      </c>
      <c r="AG2148" s="32">
        <v>143</v>
      </c>
      <c r="AH2148" s="41">
        <f>W2148-U2148</f>
        <v>4</v>
      </c>
      <c r="AI2148" s="42">
        <f>U2148-M2148</f>
        <v>7</v>
      </c>
      <c r="AJ2148" s="37">
        <f>I2148-H2148</f>
        <v>2</v>
      </c>
      <c r="AK2148">
        <f>AB2148-U2148</f>
        <v>24</v>
      </c>
      <c r="AL2148" s="11">
        <f>Y2148-X2148</f>
        <v>1</v>
      </c>
    </row>
    <row r="2149" spans="1:38" x14ac:dyDescent="0.35">
      <c r="A2149" s="32">
        <v>540</v>
      </c>
      <c r="B2149" s="32" t="s">
        <v>591</v>
      </c>
      <c r="C2149" s="32" t="s">
        <v>53</v>
      </c>
      <c r="D2149" s="32" t="s">
        <v>2465</v>
      </c>
      <c r="E2149" s="32" t="s">
        <v>2529</v>
      </c>
      <c r="F2149" s="32" t="str">
        <f t="shared" si="76"/>
        <v>Capacity Building-Quality Assurance</v>
      </c>
      <c r="G2149" s="32" t="s">
        <v>42</v>
      </c>
      <c r="H2149" s="36">
        <v>44576.271180555559</v>
      </c>
      <c r="I2149" s="36">
        <v>44577.271180555559</v>
      </c>
      <c r="J2149" s="36">
        <f>I2149+AE2149</f>
        <v>44578.271180555559</v>
      </c>
      <c r="K2149" s="36">
        <f>J2149+AF2149</f>
        <v>44591.271180555559</v>
      </c>
      <c r="L2149" s="38" t="s">
        <v>47</v>
      </c>
      <c r="M2149" s="39"/>
      <c r="N2149" s="32"/>
      <c r="O2149" s="32"/>
      <c r="P2149" s="36"/>
      <c r="Q2149" s="32"/>
      <c r="R2149" s="32"/>
      <c r="S2149" s="32"/>
      <c r="T2149" s="36"/>
      <c r="U2149" s="32"/>
      <c r="V2149" s="32">
        <v>0</v>
      </c>
      <c r="W2149" s="32"/>
      <c r="X2149" s="32"/>
      <c r="Y2149" s="32"/>
      <c r="Z2149" s="32"/>
      <c r="AA2149" s="32"/>
      <c r="AC2149" s="38"/>
      <c r="AD2149" s="40"/>
      <c r="AE2149" s="37">
        <v>1</v>
      </c>
      <c r="AF2149" s="37">
        <v>13</v>
      </c>
      <c r="AG2149" s="32"/>
      <c r="AH2149" s="32"/>
      <c r="AI2149" s="32"/>
      <c r="AJ2149" s="37">
        <f>I2149-H2149</f>
        <v>1</v>
      </c>
    </row>
    <row r="2150" spans="1:38" x14ac:dyDescent="0.35">
      <c r="A2150" s="32">
        <v>536</v>
      </c>
      <c r="B2150" s="32" t="s">
        <v>587</v>
      </c>
      <c r="C2150" s="32" t="s">
        <v>53</v>
      </c>
      <c r="D2150" s="32" t="s">
        <v>2465</v>
      </c>
      <c r="E2150" s="32" t="s">
        <v>2529</v>
      </c>
      <c r="F2150" s="32" t="str">
        <f t="shared" si="76"/>
        <v>Capacity Building-Quality Assurance</v>
      </c>
      <c r="G2150" s="32" t="s">
        <v>42</v>
      </c>
      <c r="H2150" s="36">
        <v>44574.271180555559</v>
      </c>
      <c r="I2150" s="36">
        <v>44577.271180555559</v>
      </c>
      <c r="J2150" s="36">
        <f>I2150+AE2150</f>
        <v>44578.271180555559</v>
      </c>
      <c r="K2150" s="36">
        <f>J2150+AF2150</f>
        <v>44596.271180555559</v>
      </c>
      <c r="L2150" s="38" t="s">
        <v>46</v>
      </c>
      <c r="M2150" s="39">
        <v>44586.271180555559</v>
      </c>
      <c r="N2150" s="32" t="s">
        <v>22</v>
      </c>
      <c r="O2150" s="32"/>
      <c r="P2150" s="36">
        <v>44592.271180555559</v>
      </c>
      <c r="Q2150" s="32" t="s">
        <v>22</v>
      </c>
      <c r="R2150" s="32"/>
      <c r="S2150" s="32"/>
      <c r="T2150" s="36">
        <v>44590.271180555559</v>
      </c>
      <c r="U2150" s="32"/>
      <c r="V2150" s="32">
        <v>0</v>
      </c>
      <c r="W2150" s="32"/>
      <c r="X2150" s="32"/>
      <c r="Y2150" s="32"/>
      <c r="Z2150" s="32"/>
      <c r="AA2150" s="32"/>
      <c r="AC2150" s="38">
        <f>ABS(M2150-J2150)</f>
        <v>8</v>
      </c>
      <c r="AD2150" s="40"/>
      <c r="AE2150" s="37">
        <v>1</v>
      </c>
      <c r="AF2150" s="37">
        <v>18</v>
      </c>
      <c r="AG2150" s="32"/>
      <c r="AH2150" s="32"/>
      <c r="AI2150" s="32"/>
      <c r="AJ2150" s="37">
        <f>I2150-H2150</f>
        <v>3</v>
      </c>
    </row>
    <row r="2151" spans="1:38" x14ac:dyDescent="0.35">
      <c r="A2151" s="32">
        <v>533</v>
      </c>
      <c r="B2151" s="32" t="s">
        <v>586</v>
      </c>
      <c r="C2151" s="32" t="s">
        <v>53</v>
      </c>
      <c r="D2151" s="32" t="s">
        <v>2465</v>
      </c>
      <c r="E2151" s="32" t="s">
        <v>2529</v>
      </c>
      <c r="F2151" s="32" t="str">
        <f t="shared" si="76"/>
        <v>Capacity Building-Quality Assurance</v>
      </c>
      <c r="G2151" s="32" t="s">
        <v>42</v>
      </c>
      <c r="H2151" s="36">
        <v>44574.271180555559</v>
      </c>
      <c r="I2151" s="36">
        <v>44575.271180555559</v>
      </c>
      <c r="J2151" s="36">
        <f>I2151+AE2151</f>
        <v>44578.271180555559</v>
      </c>
      <c r="K2151" s="36">
        <f>J2151+AF2151</f>
        <v>44585.271180555559</v>
      </c>
      <c r="L2151" s="38" t="s">
        <v>46</v>
      </c>
      <c r="M2151" s="39">
        <v>44593.271180555559</v>
      </c>
      <c r="N2151" s="32" t="s">
        <v>20</v>
      </c>
      <c r="O2151" s="32"/>
      <c r="P2151" s="36">
        <v>44598.271180555559</v>
      </c>
      <c r="Q2151" s="32" t="s">
        <v>20</v>
      </c>
      <c r="R2151" s="36">
        <v>44595.271180555559</v>
      </c>
      <c r="S2151" s="36">
        <v>44598.271180555559</v>
      </c>
      <c r="T2151" s="36">
        <v>44595.271180555559</v>
      </c>
      <c r="U2151" s="36">
        <v>44602.271180555559</v>
      </c>
      <c r="V2151" s="41">
        <v>1</v>
      </c>
      <c r="W2151" s="36">
        <v>44606.271180555559</v>
      </c>
      <c r="X2151" s="36">
        <v>44609.271180555559</v>
      </c>
      <c r="Y2151" s="36">
        <v>44612.271180555559</v>
      </c>
      <c r="Z2151" s="32"/>
      <c r="AA2151" s="32"/>
      <c r="AB2151" s="5">
        <v>44631.271180555559</v>
      </c>
      <c r="AC2151" s="38">
        <f>ABS(M2151-J2151)</f>
        <v>15</v>
      </c>
      <c r="AD2151" s="37">
        <f>U2151-H2151</f>
        <v>28</v>
      </c>
      <c r="AE2151" s="37">
        <v>3</v>
      </c>
      <c r="AF2151" s="37">
        <v>7</v>
      </c>
      <c r="AG2151" s="32">
        <v>152</v>
      </c>
      <c r="AH2151" s="41">
        <f>W2151-U2151</f>
        <v>4</v>
      </c>
      <c r="AI2151" s="42">
        <f>U2151-M2151</f>
        <v>9</v>
      </c>
      <c r="AJ2151" s="37">
        <f>I2151-H2151</f>
        <v>1</v>
      </c>
      <c r="AK2151">
        <f>AB2151-U2151</f>
        <v>29</v>
      </c>
      <c r="AL2151" s="11">
        <f>Y2151-X2151</f>
        <v>3</v>
      </c>
    </row>
    <row r="2152" spans="1:38" x14ac:dyDescent="0.35">
      <c r="A2152" s="32">
        <v>501</v>
      </c>
      <c r="B2152" s="32" t="s">
        <v>557</v>
      </c>
      <c r="C2152" s="32" t="s">
        <v>53</v>
      </c>
      <c r="D2152" s="32" t="s">
        <v>2465</v>
      </c>
      <c r="E2152" s="32" t="s">
        <v>2529</v>
      </c>
      <c r="F2152" s="32" t="str">
        <f t="shared" si="76"/>
        <v>Capacity Building-Quality Assurance</v>
      </c>
      <c r="G2152" s="32" t="s">
        <v>42</v>
      </c>
      <c r="H2152" s="36">
        <v>44746.103750000002</v>
      </c>
      <c r="I2152" s="36">
        <v>44747.103750000002</v>
      </c>
      <c r="J2152" s="36">
        <f>I2152+AE2152</f>
        <v>44749.103750000002</v>
      </c>
      <c r="K2152" s="36">
        <f>J2152+AF2152</f>
        <v>44759.103750000002</v>
      </c>
      <c r="L2152" s="38" t="s">
        <v>46</v>
      </c>
      <c r="M2152" s="39">
        <v>44758.103750000002</v>
      </c>
      <c r="N2152" s="32" t="s">
        <v>48</v>
      </c>
      <c r="O2152" s="32" t="s">
        <v>25</v>
      </c>
      <c r="P2152" s="36"/>
      <c r="Q2152" s="32"/>
      <c r="R2152" s="32"/>
      <c r="S2152" s="32"/>
      <c r="T2152" s="36"/>
      <c r="U2152" s="32"/>
      <c r="V2152" s="32">
        <v>0</v>
      </c>
      <c r="W2152" s="32"/>
      <c r="X2152" s="32"/>
      <c r="Y2152" s="32"/>
      <c r="Z2152" s="32"/>
      <c r="AA2152" s="32" t="s">
        <v>31</v>
      </c>
      <c r="AC2152" s="38">
        <f>ABS(M2152-J2152)</f>
        <v>9</v>
      </c>
      <c r="AD2152" s="40"/>
      <c r="AE2152" s="37">
        <v>2</v>
      </c>
      <c r="AF2152" s="37">
        <v>10</v>
      </c>
      <c r="AG2152" s="32"/>
      <c r="AH2152" s="32"/>
      <c r="AI2152" s="32"/>
      <c r="AJ2152" s="37">
        <f>I2152-H2152</f>
        <v>1</v>
      </c>
    </row>
    <row r="2153" spans="1:38" x14ac:dyDescent="0.35">
      <c r="A2153" s="32">
        <v>429</v>
      </c>
      <c r="B2153" s="32" t="s">
        <v>485</v>
      </c>
      <c r="C2153" s="32" t="s">
        <v>53</v>
      </c>
      <c r="D2153" s="32" t="s">
        <v>2465</v>
      </c>
      <c r="E2153" s="32" t="s">
        <v>2529</v>
      </c>
      <c r="F2153" s="32" t="str">
        <f t="shared" si="76"/>
        <v>Capacity Building-Quality Assurance</v>
      </c>
      <c r="G2153" s="32" t="s">
        <v>42</v>
      </c>
      <c r="H2153" s="36">
        <v>44982.544421296298</v>
      </c>
      <c r="I2153" s="36">
        <v>44986.544421296298</v>
      </c>
      <c r="J2153" s="36">
        <f>I2153+AE2153</f>
        <v>44987.544421296298</v>
      </c>
      <c r="K2153" s="36">
        <f>J2153+AF2153</f>
        <v>45002.544421296298</v>
      </c>
      <c r="L2153" s="38" t="s">
        <v>47</v>
      </c>
      <c r="M2153" s="39"/>
      <c r="N2153" s="32"/>
      <c r="O2153" s="32"/>
      <c r="P2153" s="36"/>
      <c r="Q2153" s="32"/>
      <c r="R2153" s="32"/>
      <c r="S2153" s="32"/>
      <c r="T2153" s="36"/>
      <c r="U2153" s="32"/>
      <c r="V2153" s="32">
        <v>0</v>
      </c>
      <c r="W2153" s="32"/>
      <c r="X2153" s="32"/>
      <c r="Y2153" s="32"/>
      <c r="Z2153" s="32"/>
      <c r="AA2153" s="32"/>
      <c r="AC2153" s="38"/>
      <c r="AD2153" s="40"/>
      <c r="AE2153" s="37">
        <v>1</v>
      </c>
      <c r="AF2153" s="37">
        <v>15</v>
      </c>
      <c r="AG2153" s="32"/>
      <c r="AH2153" s="32"/>
      <c r="AI2153" s="32"/>
      <c r="AJ2153" s="37">
        <f>I2153-H2153</f>
        <v>4</v>
      </c>
    </row>
    <row r="2154" spans="1:38" x14ac:dyDescent="0.35">
      <c r="A2154" s="32">
        <v>422</v>
      </c>
      <c r="B2154" s="32" t="s">
        <v>478</v>
      </c>
      <c r="C2154" s="32" t="s">
        <v>53</v>
      </c>
      <c r="D2154" s="32" t="s">
        <v>2465</v>
      </c>
      <c r="E2154" s="32" t="s">
        <v>2529</v>
      </c>
      <c r="F2154" s="32" t="str">
        <f t="shared" si="76"/>
        <v>Capacity Building-Quality Assurance</v>
      </c>
      <c r="G2154" s="32" t="s">
        <v>42</v>
      </c>
      <c r="H2154" s="36">
        <v>44984.544421296298</v>
      </c>
      <c r="I2154" s="36">
        <v>44985.544421296298</v>
      </c>
      <c r="J2154" s="36">
        <f>I2154+AE2154</f>
        <v>44987.544421296298</v>
      </c>
      <c r="K2154" s="36">
        <f>J2154+AF2154</f>
        <v>45000.544421296298</v>
      </c>
      <c r="L2154" s="38" t="s">
        <v>46</v>
      </c>
      <c r="M2154" s="39">
        <v>44990.544421296298</v>
      </c>
      <c r="N2154" s="32" t="s">
        <v>21</v>
      </c>
      <c r="O2154" s="32"/>
      <c r="P2154" s="36">
        <v>44998.544421296298</v>
      </c>
      <c r="Q2154" s="32" t="s">
        <v>21</v>
      </c>
      <c r="R2154" s="32"/>
      <c r="S2154" s="32"/>
      <c r="T2154" s="36">
        <v>44994.544421296298</v>
      </c>
      <c r="U2154" s="32"/>
      <c r="V2154" s="32">
        <v>0</v>
      </c>
      <c r="W2154" s="32"/>
      <c r="X2154" s="32"/>
      <c r="Y2154" s="32"/>
      <c r="Z2154" s="32"/>
      <c r="AA2154" s="32"/>
      <c r="AC2154" s="38">
        <f>ABS(M2154-J2154)</f>
        <v>3</v>
      </c>
      <c r="AD2154" s="40"/>
      <c r="AE2154" s="37">
        <v>2</v>
      </c>
      <c r="AF2154" s="37">
        <v>13</v>
      </c>
      <c r="AG2154" s="32"/>
      <c r="AH2154" s="32"/>
      <c r="AI2154" s="32"/>
      <c r="AJ2154" s="37">
        <f>I2154-H2154</f>
        <v>1</v>
      </c>
    </row>
    <row r="2155" spans="1:38" x14ac:dyDescent="0.35">
      <c r="A2155" s="32">
        <v>411</v>
      </c>
      <c r="B2155" s="32" t="s">
        <v>467</v>
      </c>
      <c r="C2155" s="32" t="s">
        <v>53</v>
      </c>
      <c r="D2155" s="32" t="s">
        <v>2465</v>
      </c>
      <c r="E2155" s="32" t="s">
        <v>2529</v>
      </c>
      <c r="F2155" s="32" t="str">
        <f t="shared" si="76"/>
        <v>Capacity Building-Quality Assurance</v>
      </c>
      <c r="G2155" s="32" t="s">
        <v>42</v>
      </c>
      <c r="H2155" s="36">
        <v>45092.637766203705</v>
      </c>
      <c r="I2155" s="36">
        <v>45094.637766203705</v>
      </c>
      <c r="J2155" s="36">
        <f>I2155+AE2155</f>
        <v>45100.637766203705</v>
      </c>
      <c r="K2155" s="36">
        <f>J2155+AF2155</f>
        <v>45112.637766203705</v>
      </c>
      <c r="L2155" s="38" t="s">
        <v>47</v>
      </c>
      <c r="M2155" s="39"/>
      <c r="N2155" s="32"/>
      <c r="O2155" s="32"/>
      <c r="P2155" s="36"/>
      <c r="Q2155" s="32"/>
      <c r="R2155" s="32"/>
      <c r="S2155" s="32"/>
      <c r="T2155" s="36"/>
      <c r="U2155" s="32"/>
      <c r="V2155" s="32">
        <v>0</v>
      </c>
      <c r="W2155" s="32"/>
      <c r="X2155" s="32"/>
      <c r="Y2155" s="32"/>
      <c r="Z2155" s="32"/>
      <c r="AA2155" s="32"/>
      <c r="AC2155" s="38"/>
      <c r="AD2155" s="40"/>
      <c r="AE2155" s="37">
        <v>6</v>
      </c>
      <c r="AF2155" s="37">
        <v>12</v>
      </c>
      <c r="AG2155" s="32"/>
      <c r="AH2155" s="32"/>
      <c r="AI2155" s="32"/>
      <c r="AJ2155" s="37">
        <f>I2155-H2155</f>
        <v>2</v>
      </c>
    </row>
    <row r="2156" spans="1:38" x14ac:dyDescent="0.35">
      <c r="A2156" s="32">
        <v>269</v>
      </c>
      <c r="B2156" s="32" t="s">
        <v>325</v>
      </c>
      <c r="C2156" s="32" t="s">
        <v>53</v>
      </c>
      <c r="D2156" s="32" t="s">
        <v>2465</v>
      </c>
      <c r="E2156" s="32" t="s">
        <v>2529</v>
      </c>
      <c r="F2156" s="32" t="str">
        <f t="shared" si="76"/>
        <v>Capacity Building-Quality Assurance</v>
      </c>
      <c r="G2156" s="32" t="s">
        <v>42</v>
      </c>
      <c r="H2156" s="36">
        <v>44768.282581018517</v>
      </c>
      <c r="I2156" s="36">
        <v>44769.282581018517</v>
      </c>
      <c r="J2156" s="36">
        <f>I2156+AE2156</f>
        <v>44770.282581018517</v>
      </c>
      <c r="K2156" s="36">
        <f>J2156+AF2156</f>
        <v>44788.282581018517</v>
      </c>
      <c r="L2156" s="38" t="s">
        <v>46</v>
      </c>
      <c r="M2156" s="39">
        <v>44779.282581018517</v>
      </c>
      <c r="N2156" s="32" t="s">
        <v>20</v>
      </c>
      <c r="O2156" s="32"/>
      <c r="P2156" s="36">
        <v>44785.282581018517</v>
      </c>
      <c r="Q2156" s="32" t="s">
        <v>20</v>
      </c>
      <c r="R2156" s="36">
        <v>44781.282581018517</v>
      </c>
      <c r="S2156" s="36">
        <v>44783.282581018517</v>
      </c>
      <c r="T2156" s="36">
        <v>44782.282581018517</v>
      </c>
      <c r="U2156" s="36">
        <v>44790.282581018517</v>
      </c>
      <c r="V2156" s="41">
        <v>1</v>
      </c>
      <c r="W2156" s="36">
        <v>44794.282581018517</v>
      </c>
      <c r="X2156" s="36">
        <v>44795.282581018517</v>
      </c>
      <c r="Y2156" s="36">
        <v>44796.282581018517</v>
      </c>
      <c r="Z2156" s="32"/>
      <c r="AA2156" s="32"/>
      <c r="AB2156" s="5">
        <v>44818.282581018517</v>
      </c>
      <c r="AC2156" s="38">
        <f>ABS(M2156-J2156)</f>
        <v>9</v>
      </c>
      <c r="AD2156" s="37">
        <f>U2156-H2156</f>
        <v>22</v>
      </c>
      <c r="AE2156" s="37">
        <v>1</v>
      </c>
      <c r="AF2156" s="37">
        <v>18</v>
      </c>
      <c r="AG2156" s="32">
        <v>124</v>
      </c>
      <c r="AH2156" s="41">
        <f>W2156-U2156</f>
        <v>4</v>
      </c>
      <c r="AI2156" s="42">
        <f>U2156-M2156</f>
        <v>11</v>
      </c>
      <c r="AJ2156" s="37">
        <f>I2156-H2156</f>
        <v>1</v>
      </c>
      <c r="AK2156">
        <f>AB2156-U2156</f>
        <v>28</v>
      </c>
      <c r="AL2156" s="11">
        <f>Y2156-X2156</f>
        <v>1</v>
      </c>
    </row>
    <row r="2157" spans="1:38" x14ac:dyDescent="0.35">
      <c r="A2157" s="32">
        <v>266</v>
      </c>
      <c r="B2157" s="32" t="s">
        <v>322</v>
      </c>
      <c r="C2157" s="32" t="s">
        <v>53</v>
      </c>
      <c r="D2157" s="32" t="s">
        <v>2465</v>
      </c>
      <c r="E2157" s="32" t="s">
        <v>2529</v>
      </c>
      <c r="F2157" s="32" t="str">
        <f t="shared" si="76"/>
        <v>Capacity Building-Quality Assurance</v>
      </c>
      <c r="G2157" s="32" t="s">
        <v>42</v>
      </c>
      <c r="H2157" s="36">
        <v>44763.282581018517</v>
      </c>
      <c r="I2157" s="36">
        <v>44766.282581018517</v>
      </c>
      <c r="J2157" s="36">
        <f>I2157+AE2157</f>
        <v>44770.282581018517</v>
      </c>
      <c r="K2157" s="36">
        <f>J2157+AF2157</f>
        <v>44790.282581018517</v>
      </c>
      <c r="L2157" s="38" t="s">
        <v>46</v>
      </c>
      <c r="M2157" s="39">
        <v>44779.282581018517</v>
      </c>
      <c r="N2157" s="32" t="s">
        <v>21</v>
      </c>
      <c r="O2157" s="32"/>
      <c r="P2157" s="36">
        <v>44785.282581018517</v>
      </c>
      <c r="Q2157" s="32" t="s">
        <v>21</v>
      </c>
      <c r="R2157" s="32"/>
      <c r="S2157" s="32"/>
      <c r="T2157" s="36">
        <v>44781.282581018517</v>
      </c>
      <c r="U2157" s="32"/>
      <c r="V2157" s="32">
        <v>0</v>
      </c>
      <c r="W2157" s="32"/>
      <c r="X2157" s="32"/>
      <c r="Y2157" s="32"/>
      <c r="Z2157" s="32"/>
      <c r="AA2157" s="32"/>
      <c r="AC2157" s="38">
        <f>ABS(M2157-J2157)</f>
        <v>9</v>
      </c>
      <c r="AD2157" s="40"/>
      <c r="AE2157" s="37">
        <v>4</v>
      </c>
      <c r="AF2157" s="37">
        <v>20</v>
      </c>
      <c r="AG2157" s="32"/>
      <c r="AH2157" s="32"/>
      <c r="AI2157" s="32"/>
      <c r="AJ2157" s="37">
        <f>I2157-H2157</f>
        <v>3</v>
      </c>
    </row>
    <row r="2158" spans="1:38" x14ac:dyDescent="0.35">
      <c r="A2158" s="32">
        <v>256</v>
      </c>
      <c r="B2158" s="32" t="s">
        <v>312</v>
      </c>
      <c r="C2158" s="32" t="s">
        <v>53</v>
      </c>
      <c r="D2158" s="32" t="s">
        <v>2465</v>
      </c>
      <c r="E2158" s="32" t="s">
        <v>2529</v>
      </c>
      <c r="F2158" s="32" t="str">
        <f t="shared" si="76"/>
        <v>Capacity Building-Quality Assurance</v>
      </c>
      <c r="G2158" s="32" t="s">
        <v>42</v>
      </c>
      <c r="H2158" s="36">
        <v>44705.632962962962</v>
      </c>
      <c r="I2158" s="36">
        <v>44708.632962962962</v>
      </c>
      <c r="J2158" s="36">
        <f>I2158+AE2158</f>
        <v>44713.632962962962</v>
      </c>
      <c r="K2158" s="36">
        <f>J2158+AF2158</f>
        <v>44743.632962962962</v>
      </c>
      <c r="L2158" s="38" t="s">
        <v>46</v>
      </c>
      <c r="M2158" s="39">
        <v>44724.632962962962</v>
      </c>
      <c r="N2158" s="32" t="s">
        <v>20</v>
      </c>
      <c r="O2158" s="32"/>
      <c r="P2158" s="36">
        <v>44731.632962962962</v>
      </c>
      <c r="Q2158" s="32" t="s">
        <v>20</v>
      </c>
      <c r="R2158" s="36">
        <v>44725.632962962962</v>
      </c>
      <c r="S2158" s="36">
        <v>44727.632962962962</v>
      </c>
      <c r="T2158" s="36">
        <v>44728.632962962962</v>
      </c>
      <c r="U2158" s="36">
        <v>44732.632962962962</v>
      </c>
      <c r="V2158" s="41">
        <v>1</v>
      </c>
      <c r="W2158" s="36">
        <v>44734.632962962962</v>
      </c>
      <c r="X2158" s="36">
        <v>44735.632962962962</v>
      </c>
      <c r="Y2158" s="36">
        <v>44737.632962962962</v>
      </c>
      <c r="Z2158" s="32"/>
      <c r="AA2158" s="32"/>
      <c r="AB2158" s="5">
        <v>44746.632962962962</v>
      </c>
      <c r="AC2158" s="38">
        <f>ABS(M2158-J2158)</f>
        <v>11</v>
      </c>
      <c r="AD2158" s="37">
        <f>U2158-H2158</f>
        <v>27</v>
      </c>
      <c r="AE2158" s="37">
        <v>5</v>
      </c>
      <c r="AF2158" s="37">
        <v>30</v>
      </c>
      <c r="AG2158" s="32">
        <v>161</v>
      </c>
      <c r="AH2158" s="41">
        <f>W2158-U2158</f>
        <v>2</v>
      </c>
      <c r="AI2158" s="42">
        <f>U2158-M2158</f>
        <v>8</v>
      </c>
      <c r="AJ2158" s="37">
        <f>I2158-H2158</f>
        <v>3</v>
      </c>
      <c r="AK2158">
        <f>AB2158-U2158</f>
        <v>14</v>
      </c>
      <c r="AL2158" s="11">
        <f>Y2158-X2158</f>
        <v>2</v>
      </c>
    </row>
    <row r="2159" spans="1:38" x14ac:dyDescent="0.35">
      <c r="A2159" s="32">
        <v>254</v>
      </c>
      <c r="B2159" s="32" t="s">
        <v>310</v>
      </c>
      <c r="C2159" s="32" t="s">
        <v>53</v>
      </c>
      <c r="D2159" s="32" t="s">
        <v>2465</v>
      </c>
      <c r="E2159" s="32" t="s">
        <v>2529</v>
      </c>
      <c r="F2159" s="32" t="str">
        <f t="shared" si="76"/>
        <v>Capacity Building-Quality Assurance</v>
      </c>
      <c r="G2159" s="32" t="s">
        <v>42</v>
      </c>
      <c r="H2159" s="36">
        <v>44706.632962962962</v>
      </c>
      <c r="I2159" s="36">
        <v>44710.632962962962</v>
      </c>
      <c r="J2159" s="36">
        <f>I2159+AE2159</f>
        <v>44713.632962962962</v>
      </c>
      <c r="K2159" s="36">
        <f>J2159+AF2159</f>
        <v>44738.632962962962</v>
      </c>
      <c r="L2159" s="38" t="s">
        <v>46</v>
      </c>
      <c r="M2159" s="39">
        <v>44718.632962962962</v>
      </c>
      <c r="N2159" s="32" t="s">
        <v>48</v>
      </c>
      <c r="O2159" s="32" t="s">
        <v>28</v>
      </c>
      <c r="P2159" s="36"/>
      <c r="Q2159" s="32"/>
      <c r="R2159" s="32"/>
      <c r="S2159" s="32"/>
      <c r="T2159" s="36"/>
      <c r="U2159" s="32"/>
      <c r="V2159" s="32">
        <v>0</v>
      </c>
      <c r="W2159" s="32"/>
      <c r="X2159" s="32"/>
      <c r="Y2159" s="32"/>
      <c r="Z2159" s="32"/>
      <c r="AA2159" s="32" t="s">
        <v>30</v>
      </c>
      <c r="AC2159" s="38">
        <f>ABS(M2159-J2159)</f>
        <v>5</v>
      </c>
      <c r="AD2159" s="40"/>
      <c r="AE2159" s="37">
        <v>3</v>
      </c>
      <c r="AF2159" s="37">
        <v>25</v>
      </c>
      <c r="AG2159" s="32"/>
      <c r="AH2159" s="32"/>
      <c r="AI2159" s="32"/>
      <c r="AJ2159" s="37">
        <f>I2159-H2159</f>
        <v>4</v>
      </c>
    </row>
    <row r="2160" spans="1:38" x14ac:dyDescent="0.35">
      <c r="A2160" s="32">
        <v>251</v>
      </c>
      <c r="B2160" s="32" t="s">
        <v>307</v>
      </c>
      <c r="C2160" s="32" t="s">
        <v>53</v>
      </c>
      <c r="D2160" s="32" t="s">
        <v>2465</v>
      </c>
      <c r="E2160" s="32" t="s">
        <v>2529</v>
      </c>
      <c r="F2160" s="32" t="str">
        <f t="shared" si="76"/>
        <v>Capacity Building-Quality Assurance</v>
      </c>
      <c r="G2160" s="32" t="s">
        <v>42</v>
      </c>
      <c r="H2160" s="36">
        <v>44708.632962962962</v>
      </c>
      <c r="I2160" s="36">
        <v>44711.632962962962</v>
      </c>
      <c r="J2160" s="36">
        <f>I2160+AE2160</f>
        <v>44713.632962962962</v>
      </c>
      <c r="K2160" s="36">
        <f>J2160+AF2160</f>
        <v>44727.632962962962</v>
      </c>
      <c r="L2160" s="38" t="s">
        <v>46</v>
      </c>
      <c r="M2160" s="39">
        <v>44726.632962962962</v>
      </c>
      <c r="N2160" s="32" t="s">
        <v>48</v>
      </c>
      <c r="O2160" s="32" t="s">
        <v>24</v>
      </c>
      <c r="P2160" s="36"/>
      <c r="Q2160" s="32"/>
      <c r="R2160" s="32"/>
      <c r="S2160" s="32"/>
      <c r="T2160" s="36">
        <v>44727.632962962962</v>
      </c>
      <c r="U2160" s="32"/>
      <c r="V2160" s="32">
        <v>0</v>
      </c>
      <c r="W2160" s="32"/>
      <c r="X2160" s="32"/>
      <c r="Y2160" s="32"/>
      <c r="Z2160" s="32"/>
      <c r="AA2160" s="32" t="s">
        <v>31</v>
      </c>
      <c r="AC2160" s="38">
        <f>ABS(M2160-J2160)</f>
        <v>13</v>
      </c>
      <c r="AD2160" s="40"/>
      <c r="AE2160" s="37">
        <v>2</v>
      </c>
      <c r="AF2160" s="37">
        <v>14</v>
      </c>
      <c r="AG2160" s="32"/>
      <c r="AH2160" s="32"/>
      <c r="AI2160" s="32"/>
      <c r="AJ2160" s="37">
        <f>I2160-H2160</f>
        <v>3</v>
      </c>
    </row>
    <row r="2161" spans="1:38" x14ac:dyDescent="0.35">
      <c r="A2161" s="32">
        <v>231</v>
      </c>
      <c r="B2161" s="32" t="s">
        <v>287</v>
      </c>
      <c r="C2161" s="32" t="s">
        <v>53</v>
      </c>
      <c r="D2161" s="32" t="s">
        <v>2465</v>
      </c>
      <c r="E2161" s="32" t="s">
        <v>2529</v>
      </c>
      <c r="F2161" s="32" t="str">
        <f t="shared" si="76"/>
        <v>Capacity Building-Quality Assurance</v>
      </c>
      <c r="G2161" s="32" t="s">
        <v>42</v>
      </c>
      <c r="H2161" s="36">
        <v>44595.810960648145</v>
      </c>
      <c r="I2161" s="36">
        <v>44599.810960648145</v>
      </c>
      <c r="J2161" s="36">
        <f>I2161+AE2161</f>
        <v>44603.810960648145</v>
      </c>
      <c r="K2161" s="36">
        <f>J2161+AF2161</f>
        <v>44626.810960648145</v>
      </c>
      <c r="L2161" s="38" t="s">
        <v>46</v>
      </c>
      <c r="M2161" s="39">
        <v>44604.810960648145</v>
      </c>
      <c r="N2161" s="32" t="s">
        <v>48</v>
      </c>
      <c r="O2161" s="32" t="s">
        <v>24</v>
      </c>
      <c r="P2161" s="36"/>
      <c r="Q2161" s="32"/>
      <c r="R2161" s="32"/>
      <c r="S2161" s="32"/>
      <c r="T2161" s="36">
        <v>44608.810960648145</v>
      </c>
      <c r="U2161" s="32"/>
      <c r="V2161" s="32">
        <v>0</v>
      </c>
      <c r="W2161" s="32"/>
      <c r="X2161" s="32"/>
      <c r="Y2161" s="32"/>
      <c r="Z2161" s="32"/>
      <c r="AA2161" s="32" t="s">
        <v>31</v>
      </c>
      <c r="AC2161" s="38">
        <f>ABS(M2161-J2161)</f>
        <v>1</v>
      </c>
      <c r="AD2161" s="40"/>
      <c r="AE2161" s="37">
        <v>4</v>
      </c>
      <c r="AF2161" s="37">
        <v>23</v>
      </c>
      <c r="AG2161" s="32"/>
      <c r="AH2161" s="32"/>
      <c r="AI2161" s="32"/>
      <c r="AJ2161" s="37">
        <f>I2161-H2161</f>
        <v>4</v>
      </c>
    </row>
    <row r="2162" spans="1:38" x14ac:dyDescent="0.35">
      <c r="A2162" s="32">
        <v>224</v>
      </c>
      <c r="B2162" s="32" t="s">
        <v>280</v>
      </c>
      <c r="C2162" s="32" t="s">
        <v>53</v>
      </c>
      <c r="D2162" s="32" t="s">
        <v>2465</v>
      </c>
      <c r="E2162" s="32" t="s">
        <v>2529</v>
      </c>
      <c r="F2162" s="32" t="str">
        <f t="shared" si="76"/>
        <v>Capacity Building-Quality Assurance</v>
      </c>
      <c r="G2162" s="32" t="s">
        <v>42</v>
      </c>
      <c r="H2162" s="36">
        <v>44741.447731481479</v>
      </c>
      <c r="I2162" s="36">
        <v>44743.447731481479</v>
      </c>
      <c r="J2162" s="36">
        <f>I2162+AE2162</f>
        <v>44744.447731481479</v>
      </c>
      <c r="K2162" s="36">
        <f>J2162+AF2162</f>
        <v>44769.447731481479</v>
      </c>
      <c r="L2162" s="38" t="s">
        <v>46</v>
      </c>
      <c r="M2162" s="39">
        <v>44754.447731481479</v>
      </c>
      <c r="N2162" s="32" t="s">
        <v>48</v>
      </c>
      <c r="O2162" s="32" t="s">
        <v>24</v>
      </c>
      <c r="P2162" s="36"/>
      <c r="Q2162" s="32"/>
      <c r="R2162" s="32"/>
      <c r="S2162" s="32"/>
      <c r="T2162" s="36"/>
      <c r="U2162" s="32"/>
      <c r="V2162" s="32">
        <v>0</v>
      </c>
      <c r="W2162" s="32"/>
      <c r="X2162" s="32"/>
      <c r="Y2162" s="32"/>
      <c r="Z2162" s="32"/>
      <c r="AA2162" s="32" t="s">
        <v>30</v>
      </c>
      <c r="AC2162" s="38">
        <f>ABS(M2162-J2162)</f>
        <v>10</v>
      </c>
      <c r="AD2162" s="40"/>
      <c r="AE2162" s="37">
        <v>1</v>
      </c>
      <c r="AF2162" s="37">
        <v>25</v>
      </c>
      <c r="AG2162" s="32"/>
      <c r="AH2162" s="32"/>
      <c r="AI2162" s="32"/>
      <c r="AJ2162" s="37">
        <f>I2162-H2162</f>
        <v>2</v>
      </c>
    </row>
    <row r="2163" spans="1:38" x14ac:dyDescent="0.35">
      <c r="A2163" s="32">
        <v>223</v>
      </c>
      <c r="B2163" s="32" t="s">
        <v>279</v>
      </c>
      <c r="C2163" s="32" t="s">
        <v>53</v>
      </c>
      <c r="D2163" s="32" t="s">
        <v>2465</v>
      </c>
      <c r="E2163" s="32" t="s">
        <v>2529</v>
      </c>
      <c r="F2163" s="32" t="str">
        <f t="shared" si="76"/>
        <v>Capacity Building-Quality Assurance</v>
      </c>
      <c r="G2163" s="32" t="s">
        <v>42</v>
      </c>
      <c r="H2163" s="36">
        <v>44740.447731481479</v>
      </c>
      <c r="I2163" s="36">
        <v>44742.447731481479</v>
      </c>
      <c r="J2163" s="36">
        <f>I2163+AE2163</f>
        <v>44744.447731481479</v>
      </c>
      <c r="K2163" s="36">
        <f>J2163+AF2163</f>
        <v>44765.447731481479</v>
      </c>
      <c r="L2163" s="38" t="s">
        <v>46</v>
      </c>
      <c r="M2163" s="39">
        <v>44750.447731481479</v>
      </c>
      <c r="N2163" s="32" t="s">
        <v>48</v>
      </c>
      <c r="O2163" s="32" t="s">
        <v>24</v>
      </c>
      <c r="P2163" s="36"/>
      <c r="Q2163" s="32"/>
      <c r="R2163" s="32"/>
      <c r="S2163" s="32"/>
      <c r="T2163" s="36">
        <v>44753.447731481479</v>
      </c>
      <c r="U2163" s="32"/>
      <c r="V2163" s="32">
        <v>0</v>
      </c>
      <c r="W2163" s="32"/>
      <c r="X2163" s="32"/>
      <c r="Y2163" s="32"/>
      <c r="Z2163" s="32"/>
      <c r="AA2163" s="32" t="s">
        <v>31</v>
      </c>
      <c r="AC2163" s="38">
        <f>ABS(M2163-J2163)</f>
        <v>6</v>
      </c>
      <c r="AD2163" s="40"/>
      <c r="AE2163" s="37">
        <v>2</v>
      </c>
      <c r="AF2163" s="37">
        <v>21</v>
      </c>
      <c r="AG2163" s="32"/>
      <c r="AH2163" s="32"/>
      <c r="AI2163" s="32"/>
      <c r="AJ2163" s="37">
        <f>I2163-H2163</f>
        <v>2</v>
      </c>
    </row>
    <row r="2164" spans="1:38" x14ac:dyDescent="0.35">
      <c r="A2164" s="32">
        <v>158</v>
      </c>
      <c r="B2164" s="32" t="s">
        <v>214</v>
      </c>
      <c r="C2164" s="32" t="s">
        <v>53</v>
      </c>
      <c r="D2164" s="32" t="s">
        <v>2465</v>
      </c>
      <c r="E2164" s="32" t="s">
        <v>2529</v>
      </c>
      <c r="F2164" s="32" t="str">
        <f t="shared" si="76"/>
        <v>Capacity Building-Quality Assurance</v>
      </c>
      <c r="G2164" s="32" t="s">
        <v>42</v>
      </c>
      <c r="H2164" s="36">
        <v>44931.64434027778</v>
      </c>
      <c r="I2164" s="36">
        <v>44932.64434027778</v>
      </c>
      <c r="J2164" s="36">
        <f>I2164+AE2164</f>
        <v>44938.64434027778</v>
      </c>
      <c r="K2164" s="36">
        <f>J2164+AF2164</f>
        <v>44953.64434027778</v>
      </c>
      <c r="L2164" s="38" t="s">
        <v>46</v>
      </c>
      <c r="M2164" s="39">
        <v>44942.64434027778</v>
      </c>
      <c r="N2164" s="32" t="s">
        <v>48</v>
      </c>
      <c r="O2164" s="32" t="s">
        <v>25</v>
      </c>
      <c r="P2164" s="36"/>
      <c r="Q2164" s="32"/>
      <c r="R2164" s="32"/>
      <c r="S2164" s="32"/>
      <c r="T2164" s="36"/>
      <c r="U2164" s="32"/>
      <c r="V2164" s="32">
        <v>0</v>
      </c>
      <c r="W2164" s="32"/>
      <c r="X2164" s="32"/>
      <c r="Y2164" s="32"/>
      <c r="Z2164" s="32"/>
      <c r="AA2164" s="32" t="s">
        <v>31</v>
      </c>
      <c r="AC2164" s="38">
        <f>ABS(M2164-J2164)</f>
        <v>4</v>
      </c>
      <c r="AD2164" s="40"/>
      <c r="AE2164" s="37">
        <v>6</v>
      </c>
      <c r="AF2164" s="37">
        <v>15</v>
      </c>
      <c r="AG2164" s="32"/>
      <c r="AH2164" s="32"/>
      <c r="AI2164" s="32"/>
      <c r="AJ2164" s="37">
        <f>I2164-H2164</f>
        <v>1</v>
      </c>
    </row>
    <row r="2165" spans="1:38" x14ac:dyDescent="0.35">
      <c r="A2165" s="32">
        <v>153</v>
      </c>
      <c r="B2165" s="32" t="s">
        <v>209</v>
      </c>
      <c r="C2165" s="32" t="s">
        <v>53</v>
      </c>
      <c r="D2165" s="32" t="s">
        <v>2465</v>
      </c>
      <c r="E2165" s="32" t="s">
        <v>2529</v>
      </c>
      <c r="F2165" s="32" t="str">
        <f t="shared" si="76"/>
        <v>Capacity Building-Quality Assurance</v>
      </c>
      <c r="G2165" s="32" t="s">
        <v>42</v>
      </c>
      <c r="H2165" s="36">
        <v>44930.64434027778</v>
      </c>
      <c r="I2165" s="36">
        <v>44934.64434027778</v>
      </c>
      <c r="J2165" s="36">
        <f>I2165+AE2165</f>
        <v>44938.64434027778</v>
      </c>
      <c r="K2165" s="36">
        <f>J2165+AF2165</f>
        <v>44955.64434027778</v>
      </c>
      <c r="L2165" s="38" t="s">
        <v>47</v>
      </c>
      <c r="M2165" s="39"/>
      <c r="N2165" s="32"/>
      <c r="O2165" s="32"/>
      <c r="P2165" s="36"/>
      <c r="Q2165" s="32"/>
      <c r="R2165" s="32"/>
      <c r="S2165" s="32"/>
      <c r="T2165" s="36"/>
      <c r="U2165" s="32"/>
      <c r="V2165" s="32">
        <v>0</v>
      </c>
      <c r="W2165" s="32"/>
      <c r="X2165" s="32"/>
      <c r="Y2165" s="32"/>
      <c r="Z2165" s="32"/>
      <c r="AA2165" s="32"/>
      <c r="AC2165" s="38"/>
      <c r="AD2165" s="40"/>
      <c r="AE2165" s="37">
        <v>4</v>
      </c>
      <c r="AF2165" s="37">
        <v>17</v>
      </c>
      <c r="AG2165" s="32"/>
      <c r="AH2165" s="32"/>
      <c r="AI2165" s="32"/>
      <c r="AJ2165" s="37">
        <f>I2165-H2165</f>
        <v>4</v>
      </c>
    </row>
    <row r="2166" spans="1:38" x14ac:dyDescent="0.35">
      <c r="A2166" s="32">
        <v>142</v>
      </c>
      <c r="B2166" s="32" t="s">
        <v>198</v>
      </c>
      <c r="C2166" s="32" t="s">
        <v>53</v>
      </c>
      <c r="D2166" s="32" t="s">
        <v>2465</v>
      </c>
      <c r="E2166" s="32" t="s">
        <v>2530</v>
      </c>
      <c r="F2166" s="32" t="str">
        <f t="shared" si="76"/>
        <v>Capacity Building-Auditor</v>
      </c>
      <c r="G2166" s="32" t="s">
        <v>42</v>
      </c>
      <c r="H2166" s="36">
        <v>44628.982245370367</v>
      </c>
      <c r="I2166" s="36">
        <v>44632.982245370367</v>
      </c>
      <c r="J2166" s="36">
        <f>I2166+AE2166</f>
        <v>44636.982245370367</v>
      </c>
      <c r="K2166" s="36">
        <f>J2166+AF2166</f>
        <v>44664.982245370367</v>
      </c>
      <c r="L2166" s="38" t="s">
        <v>46</v>
      </c>
      <c r="M2166" s="39">
        <v>44646.982245370367</v>
      </c>
      <c r="N2166" s="32" t="s">
        <v>22</v>
      </c>
      <c r="O2166" s="32"/>
      <c r="P2166" s="36">
        <v>44651.982245370367</v>
      </c>
      <c r="Q2166" s="32" t="s">
        <v>22</v>
      </c>
      <c r="R2166" s="32"/>
      <c r="S2166" s="32"/>
      <c r="T2166" s="36">
        <v>44650.982245370367</v>
      </c>
      <c r="U2166" s="32"/>
      <c r="V2166" s="32">
        <v>0</v>
      </c>
      <c r="W2166" s="32"/>
      <c r="X2166" s="32"/>
      <c r="Y2166" s="32"/>
      <c r="Z2166" s="32"/>
      <c r="AA2166" s="32"/>
      <c r="AC2166" s="38">
        <f>ABS(M2166-J2166)</f>
        <v>10</v>
      </c>
      <c r="AD2166" s="40"/>
      <c r="AE2166" s="37">
        <v>4</v>
      </c>
      <c r="AF2166" s="37">
        <v>28</v>
      </c>
      <c r="AG2166" s="32"/>
      <c r="AH2166" s="32"/>
      <c r="AI2166" s="32"/>
      <c r="AJ2166" s="37">
        <f>I2166-H2166</f>
        <v>4</v>
      </c>
    </row>
    <row r="2167" spans="1:38" x14ac:dyDescent="0.35">
      <c r="A2167" s="32">
        <v>115</v>
      </c>
      <c r="B2167" s="32" t="s">
        <v>171</v>
      </c>
      <c r="C2167" s="32" t="s">
        <v>53</v>
      </c>
      <c r="D2167" s="32" t="s">
        <v>2465</v>
      </c>
      <c r="E2167" s="32" t="s">
        <v>2530</v>
      </c>
      <c r="F2167" s="32" t="str">
        <f t="shared" si="76"/>
        <v>Capacity Building-Auditor</v>
      </c>
      <c r="G2167" s="32" t="s">
        <v>42</v>
      </c>
      <c r="H2167" s="36">
        <v>44738.19809027778</v>
      </c>
      <c r="I2167" s="36">
        <v>44741.19809027778</v>
      </c>
      <c r="J2167" s="36">
        <f>I2167+AE2167</f>
        <v>44746.19809027778</v>
      </c>
      <c r="K2167" s="36">
        <f>J2167+AF2167</f>
        <v>44774.19809027778</v>
      </c>
      <c r="L2167" s="38" t="s">
        <v>46</v>
      </c>
      <c r="M2167" s="39">
        <v>44760.19809027778</v>
      </c>
      <c r="N2167" s="32" t="s">
        <v>48</v>
      </c>
      <c r="O2167" s="32" t="s">
        <v>27</v>
      </c>
      <c r="P2167" s="36"/>
      <c r="Q2167" s="32"/>
      <c r="R2167" s="32"/>
      <c r="S2167" s="32"/>
      <c r="T2167" s="36"/>
      <c r="U2167" s="32"/>
      <c r="V2167" s="32">
        <v>0</v>
      </c>
      <c r="W2167" s="32"/>
      <c r="X2167" s="32"/>
      <c r="Y2167" s="32"/>
      <c r="Z2167" s="32"/>
      <c r="AA2167" s="32" t="s">
        <v>30</v>
      </c>
      <c r="AC2167" s="38">
        <f>ABS(M2167-J2167)</f>
        <v>14</v>
      </c>
      <c r="AD2167" s="40"/>
      <c r="AE2167" s="37">
        <v>5</v>
      </c>
      <c r="AF2167" s="37">
        <v>28</v>
      </c>
      <c r="AG2167" s="32"/>
      <c r="AH2167" s="32"/>
      <c r="AI2167" s="32"/>
      <c r="AJ2167" s="37">
        <f>I2167-H2167</f>
        <v>3</v>
      </c>
    </row>
    <row r="2168" spans="1:38" x14ac:dyDescent="0.35">
      <c r="A2168" s="32">
        <v>112</v>
      </c>
      <c r="B2168" s="32" t="s">
        <v>168</v>
      </c>
      <c r="C2168" s="32" t="s">
        <v>53</v>
      </c>
      <c r="D2168" s="32" t="s">
        <v>2465</v>
      </c>
      <c r="E2168" s="32" t="s">
        <v>2530</v>
      </c>
      <c r="F2168" s="32" t="str">
        <f t="shared" si="76"/>
        <v>Capacity Building-Auditor</v>
      </c>
      <c r="G2168" s="32" t="s">
        <v>42</v>
      </c>
      <c r="H2168" s="36">
        <v>44743.19809027778</v>
      </c>
      <c r="I2168" s="36">
        <v>44744.19809027778</v>
      </c>
      <c r="J2168" s="36">
        <f>I2168+AE2168</f>
        <v>44746.19809027778</v>
      </c>
      <c r="K2168" s="36">
        <f>J2168+AF2168</f>
        <v>44773.19809027778</v>
      </c>
      <c r="L2168" s="38" t="s">
        <v>46</v>
      </c>
      <c r="M2168" s="39">
        <v>44752.19809027778</v>
      </c>
      <c r="N2168" s="32" t="s">
        <v>20</v>
      </c>
      <c r="O2168" s="32"/>
      <c r="P2168" s="36">
        <v>44758.19809027778</v>
      </c>
      <c r="Q2168" s="32" t="s">
        <v>20</v>
      </c>
      <c r="R2168" s="36">
        <v>44753.19809027778</v>
      </c>
      <c r="S2168" s="36">
        <v>44757.19809027778</v>
      </c>
      <c r="T2168" s="36">
        <v>44754.19809027778</v>
      </c>
      <c r="U2168" s="36">
        <v>44755.19809027778</v>
      </c>
      <c r="V2168" s="41">
        <v>1</v>
      </c>
      <c r="W2168" s="36">
        <v>44757.19809027778</v>
      </c>
      <c r="X2168" s="36">
        <v>44758.19809027778</v>
      </c>
      <c r="Y2168" s="36">
        <v>44761.19809027778</v>
      </c>
      <c r="Z2168" s="32"/>
      <c r="AA2168" s="32"/>
      <c r="AB2168" s="5">
        <v>44782.19809027778</v>
      </c>
      <c r="AC2168" s="38">
        <f>ABS(M2168-J2168)</f>
        <v>6</v>
      </c>
      <c r="AD2168" s="37">
        <f>U2168-H2168</f>
        <v>12</v>
      </c>
      <c r="AE2168" s="37">
        <v>2</v>
      </c>
      <c r="AF2168" s="37">
        <v>27</v>
      </c>
      <c r="AG2168" s="32">
        <v>124</v>
      </c>
      <c r="AH2168" s="41">
        <f>W2168-U2168</f>
        <v>2</v>
      </c>
      <c r="AI2168" s="42">
        <f>U2168-M2168</f>
        <v>3</v>
      </c>
      <c r="AJ2168" s="37">
        <f>I2168-H2168</f>
        <v>1</v>
      </c>
      <c r="AK2168">
        <f>AB2168-U2168</f>
        <v>27</v>
      </c>
      <c r="AL2168" s="11">
        <f>Y2168-X2168</f>
        <v>3</v>
      </c>
    </row>
    <row r="2169" spans="1:38" x14ac:dyDescent="0.35">
      <c r="A2169" s="32">
        <v>60</v>
      </c>
      <c r="B2169" s="32" t="s">
        <v>116</v>
      </c>
      <c r="C2169" s="32" t="s">
        <v>53</v>
      </c>
      <c r="D2169" s="32" t="s">
        <v>2465</v>
      </c>
      <c r="E2169" s="32" t="s">
        <v>2530</v>
      </c>
      <c r="F2169" s="32" t="str">
        <f t="shared" si="76"/>
        <v>Capacity Building-Auditor</v>
      </c>
      <c r="G2169" s="32" t="s">
        <v>42</v>
      </c>
      <c r="H2169" s="36">
        <v>44773.01295138889</v>
      </c>
      <c r="I2169" s="36">
        <v>44776.01295138889</v>
      </c>
      <c r="J2169" s="36">
        <f>I2169+AE2169</f>
        <v>44777.01295138889</v>
      </c>
      <c r="K2169" s="36">
        <f>J2169+AF2169</f>
        <v>44782.01295138889</v>
      </c>
      <c r="L2169" s="38" t="s">
        <v>47</v>
      </c>
      <c r="M2169" s="39"/>
      <c r="N2169" s="32"/>
      <c r="O2169" s="32"/>
      <c r="P2169" s="36"/>
      <c r="Q2169" s="32"/>
      <c r="R2169" s="32"/>
      <c r="S2169" s="32"/>
      <c r="T2169" s="36"/>
      <c r="U2169" s="32"/>
      <c r="V2169" s="32">
        <v>0</v>
      </c>
      <c r="W2169" s="32"/>
      <c r="X2169" s="32"/>
      <c r="Y2169" s="32"/>
      <c r="Z2169" s="32"/>
      <c r="AA2169" s="32"/>
      <c r="AC2169" s="38"/>
      <c r="AD2169" s="40"/>
      <c r="AE2169" s="37">
        <v>1</v>
      </c>
      <c r="AF2169" s="37">
        <v>5</v>
      </c>
      <c r="AG2169" s="32"/>
      <c r="AH2169" s="32"/>
      <c r="AI2169" s="32"/>
      <c r="AJ2169" s="37">
        <f>I2169-H2169</f>
        <v>3</v>
      </c>
    </row>
    <row r="2170" spans="1:38" x14ac:dyDescent="0.35">
      <c r="A2170" s="32">
        <v>59</v>
      </c>
      <c r="B2170" s="32" t="s">
        <v>115</v>
      </c>
      <c r="C2170" s="32" t="s">
        <v>53</v>
      </c>
      <c r="D2170" s="32" t="s">
        <v>2465</v>
      </c>
      <c r="E2170" s="32" t="s">
        <v>2530</v>
      </c>
      <c r="F2170" s="32" t="str">
        <f t="shared" si="76"/>
        <v>Capacity Building-Auditor</v>
      </c>
      <c r="G2170" s="32" t="s">
        <v>42</v>
      </c>
      <c r="H2170" s="36">
        <v>44771.01295138889</v>
      </c>
      <c r="I2170" s="36">
        <v>44772.01295138889</v>
      </c>
      <c r="J2170" s="36">
        <f>I2170+AE2170</f>
        <v>44777.01295138889</v>
      </c>
      <c r="K2170" s="36">
        <f>J2170+AF2170</f>
        <v>44807.01295138889</v>
      </c>
      <c r="L2170" s="38" t="s">
        <v>46</v>
      </c>
      <c r="M2170" s="39">
        <v>44790.01295138889</v>
      </c>
      <c r="N2170" s="32" t="s">
        <v>48</v>
      </c>
      <c r="O2170" s="32" t="s">
        <v>26</v>
      </c>
      <c r="P2170" s="36"/>
      <c r="Q2170" s="32"/>
      <c r="R2170" s="32"/>
      <c r="S2170" s="32"/>
      <c r="T2170" s="36">
        <v>44793.01295138889</v>
      </c>
      <c r="U2170" s="32"/>
      <c r="V2170" s="32">
        <v>0</v>
      </c>
      <c r="W2170" s="32"/>
      <c r="X2170" s="32"/>
      <c r="Y2170" s="32"/>
      <c r="Z2170" s="32"/>
      <c r="AA2170" s="32" t="s">
        <v>30</v>
      </c>
      <c r="AC2170" s="38">
        <f>ABS(M2170-J2170)</f>
        <v>13</v>
      </c>
      <c r="AD2170" s="40"/>
      <c r="AE2170" s="37">
        <v>5</v>
      </c>
      <c r="AF2170" s="37">
        <v>30</v>
      </c>
      <c r="AG2170" s="32"/>
      <c r="AH2170" s="32"/>
      <c r="AI2170" s="32"/>
      <c r="AJ2170" s="37">
        <f>I2170-H2170</f>
        <v>1</v>
      </c>
    </row>
    <row r="2171" spans="1:38" x14ac:dyDescent="0.35">
      <c r="A2171" s="32">
        <v>51</v>
      </c>
      <c r="B2171" s="32" t="s">
        <v>107</v>
      </c>
      <c r="C2171" s="32" t="s">
        <v>53</v>
      </c>
      <c r="D2171" s="32" t="s">
        <v>2465</v>
      </c>
      <c r="E2171" s="32" t="s">
        <v>2530</v>
      </c>
      <c r="F2171" s="32" t="str">
        <f t="shared" si="76"/>
        <v>Capacity Building-Auditor</v>
      </c>
      <c r="G2171" s="32" t="s">
        <v>42</v>
      </c>
      <c r="H2171" s="36">
        <v>44771.01295138889</v>
      </c>
      <c r="I2171" s="36">
        <v>44773.01295138889</v>
      </c>
      <c r="J2171" s="36">
        <f>I2171+AE2171</f>
        <v>44777.01295138889</v>
      </c>
      <c r="K2171" s="36">
        <f>J2171+AF2171</f>
        <v>44788.01295138889</v>
      </c>
      <c r="L2171" s="38" t="s">
        <v>47</v>
      </c>
      <c r="M2171" s="39"/>
      <c r="N2171" s="32"/>
      <c r="O2171" s="32"/>
      <c r="P2171" s="36"/>
      <c r="Q2171" s="32"/>
      <c r="R2171" s="32"/>
      <c r="S2171" s="32"/>
      <c r="T2171" s="36"/>
      <c r="U2171" s="32"/>
      <c r="V2171" s="32">
        <v>0</v>
      </c>
      <c r="W2171" s="32"/>
      <c r="X2171" s="32"/>
      <c r="Y2171" s="32"/>
      <c r="Z2171" s="32"/>
      <c r="AA2171" s="32"/>
      <c r="AC2171" s="38"/>
      <c r="AD2171" s="40"/>
      <c r="AE2171" s="37">
        <v>4</v>
      </c>
      <c r="AF2171" s="37">
        <v>11</v>
      </c>
      <c r="AG2171" s="32"/>
      <c r="AH2171" s="32"/>
      <c r="AI2171" s="32"/>
      <c r="AJ2171" s="37">
        <f>I2171-H2171</f>
        <v>2</v>
      </c>
    </row>
    <row r="2172" spans="1:38" x14ac:dyDescent="0.35">
      <c r="A2172" s="32">
        <v>2952</v>
      </c>
      <c r="B2172" s="32" t="s">
        <v>1107</v>
      </c>
      <c r="C2172" s="32" t="s">
        <v>53</v>
      </c>
      <c r="D2172" s="32" t="s">
        <v>2482</v>
      </c>
      <c r="E2172" s="32" t="s">
        <v>36</v>
      </c>
      <c r="F2172" s="32" t="str">
        <f t="shared" si="76"/>
        <v>Capacity Building-Manager</v>
      </c>
      <c r="G2172" s="32" t="s">
        <v>43</v>
      </c>
      <c r="H2172" s="36">
        <v>45016.652233796296</v>
      </c>
      <c r="I2172" s="36">
        <v>45017.652233796296</v>
      </c>
      <c r="J2172" s="36">
        <f>I2172+AE2172</f>
        <v>45025.652233796296</v>
      </c>
      <c r="K2172" s="36">
        <f>J2172+AF2172</f>
        <v>45070.652233796296</v>
      </c>
      <c r="L2172" s="38" t="s">
        <v>47</v>
      </c>
      <c r="M2172" s="39"/>
      <c r="N2172" s="32"/>
      <c r="O2172" s="32"/>
      <c r="P2172" s="36"/>
      <c r="Q2172" s="32"/>
      <c r="R2172" s="32"/>
      <c r="S2172" s="32"/>
      <c r="T2172" s="36"/>
      <c r="U2172" s="32"/>
      <c r="V2172" s="32">
        <v>0</v>
      </c>
      <c r="W2172" s="32"/>
      <c r="X2172" s="32"/>
      <c r="Y2172" s="32"/>
      <c r="Z2172" s="32"/>
      <c r="AA2172" s="32"/>
      <c r="AC2172" s="38"/>
      <c r="AD2172" s="40"/>
      <c r="AE2172" s="37">
        <v>8</v>
      </c>
      <c r="AF2172" s="37">
        <v>45</v>
      </c>
      <c r="AG2172" s="32"/>
      <c r="AH2172" s="32"/>
      <c r="AI2172" s="32"/>
      <c r="AJ2172" s="37">
        <f>I2172-H2172</f>
        <v>1</v>
      </c>
    </row>
    <row r="2173" spans="1:38" x14ac:dyDescent="0.35">
      <c r="A2173" s="32">
        <v>2934</v>
      </c>
      <c r="B2173" s="32" t="s">
        <v>1039</v>
      </c>
      <c r="C2173" s="32" t="s">
        <v>53</v>
      </c>
      <c r="D2173" s="32" t="s">
        <v>2482</v>
      </c>
      <c r="E2173" s="32" t="s">
        <v>36</v>
      </c>
      <c r="F2173" s="32" t="str">
        <f t="shared" si="76"/>
        <v>Capacity Building-Manager</v>
      </c>
      <c r="G2173" s="32" t="s">
        <v>43</v>
      </c>
      <c r="H2173" s="36">
        <v>44967.550104166665</v>
      </c>
      <c r="I2173" s="36">
        <v>44968.550104166665</v>
      </c>
      <c r="J2173" s="36">
        <f>I2173+AE2173</f>
        <v>44976.550104166665</v>
      </c>
      <c r="K2173" s="36">
        <f>J2173+AF2173</f>
        <v>45021.550104166665</v>
      </c>
      <c r="L2173" s="38" t="s">
        <v>47</v>
      </c>
      <c r="M2173" s="39"/>
      <c r="N2173" s="32"/>
      <c r="O2173" s="32"/>
      <c r="P2173" s="36"/>
      <c r="Q2173" s="32"/>
      <c r="R2173" s="32"/>
      <c r="S2173" s="32"/>
      <c r="T2173" s="36"/>
      <c r="U2173" s="32"/>
      <c r="V2173" s="32">
        <v>0</v>
      </c>
      <c r="W2173" s="32"/>
      <c r="X2173" s="32"/>
      <c r="Y2173" s="32"/>
      <c r="Z2173" s="32"/>
      <c r="AA2173" s="32"/>
      <c r="AC2173" s="38"/>
      <c r="AD2173" s="40"/>
      <c r="AE2173" s="37">
        <v>8</v>
      </c>
      <c r="AF2173" s="37">
        <v>45</v>
      </c>
      <c r="AG2173" s="32"/>
      <c r="AH2173" s="32"/>
      <c r="AI2173" s="32"/>
      <c r="AJ2173" s="37">
        <f>I2173-H2173</f>
        <v>1</v>
      </c>
    </row>
    <row r="2174" spans="1:38" x14ac:dyDescent="0.35">
      <c r="A2174" s="32">
        <v>2805</v>
      </c>
      <c r="B2174" s="32" t="s">
        <v>1260</v>
      </c>
      <c r="C2174" s="32" t="s">
        <v>53</v>
      </c>
      <c r="D2174" s="32" t="s">
        <v>2482</v>
      </c>
      <c r="E2174" s="32" t="s">
        <v>36</v>
      </c>
      <c r="F2174" s="32" t="str">
        <f t="shared" si="76"/>
        <v>Capacity Building-Manager</v>
      </c>
      <c r="G2174" s="32" t="s">
        <v>43</v>
      </c>
      <c r="H2174" s="36">
        <v>45080.778425925928</v>
      </c>
      <c r="I2174" s="36">
        <v>45082.778425925928</v>
      </c>
      <c r="J2174" s="36">
        <f>I2174+AE2174</f>
        <v>45085.778425925928</v>
      </c>
      <c r="K2174" s="36">
        <f>J2174+AF2174</f>
        <v>45100.778425925928</v>
      </c>
      <c r="L2174" s="38" t="s">
        <v>46</v>
      </c>
      <c r="M2174" s="39">
        <v>45100.778425925928</v>
      </c>
      <c r="N2174" s="32" t="s">
        <v>20</v>
      </c>
      <c r="O2174" s="32"/>
      <c r="P2174" s="36">
        <v>45104.778425925928</v>
      </c>
      <c r="Q2174" s="32" t="s">
        <v>20</v>
      </c>
      <c r="R2174" s="36">
        <v>45101.778425925928</v>
      </c>
      <c r="S2174" s="36">
        <v>45104.778425925928</v>
      </c>
      <c r="T2174" s="36">
        <v>45101.778425925928</v>
      </c>
      <c r="U2174" s="36">
        <v>45111.778425925928</v>
      </c>
      <c r="V2174" s="41">
        <v>1</v>
      </c>
      <c r="W2174" s="36">
        <v>45115.778425925928</v>
      </c>
      <c r="X2174" s="36">
        <v>45118.778425925928</v>
      </c>
      <c r="Y2174" s="36">
        <v>45121.778425925928</v>
      </c>
      <c r="Z2174" s="32"/>
      <c r="AA2174" s="32"/>
      <c r="AB2174" s="5">
        <v>45142.778425925928</v>
      </c>
      <c r="AC2174" s="38">
        <f>ABS(M2174-J2174)</f>
        <v>15</v>
      </c>
      <c r="AD2174" s="37">
        <f>U2174-H2174</f>
        <v>31</v>
      </c>
      <c r="AE2174" s="37">
        <v>3</v>
      </c>
      <c r="AF2174" s="37">
        <v>15</v>
      </c>
      <c r="AG2174" s="32">
        <v>128</v>
      </c>
      <c r="AH2174" s="41">
        <f>W2174-U2174</f>
        <v>4</v>
      </c>
      <c r="AI2174" s="42">
        <v>30</v>
      </c>
      <c r="AJ2174" s="37">
        <f>I2174-H2174</f>
        <v>2</v>
      </c>
      <c r="AK2174">
        <f>AB2174-U2174</f>
        <v>31</v>
      </c>
      <c r="AL2174" s="11">
        <f t="shared" ref="AL2174:AL2176" si="80">Y2174-X2174</f>
        <v>3</v>
      </c>
    </row>
    <row r="2175" spans="1:38" x14ac:dyDescent="0.35">
      <c r="A2175" s="32">
        <v>2798</v>
      </c>
      <c r="B2175" s="32" t="s">
        <v>1426</v>
      </c>
      <c r="C2175" s="32" t="s">
        <v>53</v>
      </c>
      <c r="D2175" s="32" t="s">
        <v>2482</v>
      </c>
      <c r="E2175" s="32" t="s">
        <v>36</v>
      </c>
      <c r="F2175" s="32" t="str">
        <f t="shared" si="76"/>
        <v>Capacity Building-Manager</v>
      </c>
      <c r="G2175" s="32" t="s">
        <v>43</v>
      </c>
      <c r="H2175" s="36">
        <v>45102.834444444445</v>
      </c>
      <c r="I2175" s="36">
        <v>45105.834444444445</v>
      </c>
      <c r="J2175" s="36">
        <f>I2175+AE2175</f>
        <v>45109.834444444445</v>
      </c>
      <c r="K2175" s="36">
        <f>J2175+AF2175</f>
        <v>45121.834444444445</v>
      </c>
      <c r="L2175" s="38" t="s">
        <v>46</v>
      </c>
      <c r="M2175" s="39">
        <v>45111.834444444445</v>
      </c>
      <c r="N2175" s="32" t="s">
        <v>20</v>
      </c>
      <c r="O2175" s="32"/>
      <c r="P2175" s="36">
        <v>45114.834444444445</v>
      </c>
      <c r="Q2175" s="32" t="s">
        <v>20</v>
      </c>
      <c r="R2175" s="36">
        <v>45112.834444444445</v>
      </c>
      <c r="S2175" s="36">
        <v>45116.834444444445</v>
      </c>
      <c r="T2175" s="36">
        <v>45112.834444444445</v>
      </c>
      <c r="U2175" s="36">
        <v>45118.834444444445</v>
      </c>
      <c r="V2175" s="41">
        <v>1</v>
      </c>
      <c r="W2175" s="36">
        <v>45121.834444444445</v>
      </c>
      <c r="X2175" s="36">
        <v>45122.834444444445</v>
      </c>
      <c r="Y2175" s="36">
        <v>45125.834444444445</v>
      </c>
      <c r="Z2175" s="32"/>
      <c r="AA2175" s="32"/>
      <c r="AB2175" s="5">
        <v>45143.834444444445</v>
      </c>
      <c r="AC2175" s="38">
        <f>ABS(M2175-J2175)</f>
        <v>2</v>
      </c>
      <c r="AD2175" s="37">
        <f>U2175-H2175</f>
        <v>16</v>
      </c>
      <c r="AE2175" s="37">
        <v>4</v>
      </c>
      <c r="AF2175" s="37">
        <v>12</v>
      </c>
      <c r="AG2175" s="32">
        <v>172</v>
      </c>
      <c r="AH2175" s="41">
        <f>W2175-U2175</f>
        <v>3</v>
      </c>
      <c r="AI2175" s="42">
        <v>30</v>
      </c>
      <c r="AJ2175" s="37">
        <f>I2175-H2175</f>
        <v>3</v>
      </c>
      <c r="AK2175">
        <f>AB2175-U2175</f>
        <v>25</v>
      </c>
      <c r="AL2175" s="11">
        <f t="shared" si="80"/>
        <v>3</v>
      </c>
    </row>
    <row r="2176" spans="1:38" x14ac:dyDescent="0.35">
      <c r="A2176" s="32">
        <v>2766</v>
      </c>
      <c r="B2176" s="32" t="s">
        <v>1354</v>
      </c>
      <c r="C2176" s="32" t="s">
        <v>53</v>
      </c>
      <c r="D2176" s="32" t="s">
        <v>2482</v>
      </c>
      <c r="E2176" s="32" t="s">
        <v>36</v>
      </c>
      <c r="F2176" s="32" t="str">
        <f t="shared" si="76"/>
        <v>Capacity Building-Manager</v>
      </c>
      <c r="G2176" s="32" t="s">
        <v>43</v>
      </c>
      <c r="H2176" s="36">
        <v>44807.301701388889</v>
      </c>
      <c r="I2176" s="36">
        <v>44808.301701388889</v>
      </c>
      <c r="J2176" s="36">
        <f>I2176+AE2176</f>
        <v>44813.301701388889</v>
      </c>
      <c r="K2176" s="36">
        <f>J2176+AF2176</f>
        <v>44823.301701388889</v>
      </c>
      <c r="L2176" s="38" t="s">
        <v>46</v>
      </c>
      <c r="M2176" s="39">
        <v>44819.301701388889</v>
      </c>
      <c r="N2176" s="32" t="s">
        <v>20</v>
      </c>
      <c r="O2176" s="32"/>
      <c r="P2176" s="36">
        <v>44827.301701388889</v>
      </c>
      <c r="Q2176" s="32" t="s">
        <v>20</v>
      </c>
      <c r="R2176" s="36">
        <v>44820.301701388889</v>
      </c>
      <c r="S2176" s="36">
        <v>44823.301701388889</v>
      </c>
      <c r="T2176" s="36">
        <v>44823.301701388889</v>
      </c>
      <c r="U2176" s="36">
        <v>44825.301701388889</v>
      </c>
      <c r="V2176" s="41">
        <v>1</v>
      </c>
      <c r="W2176" s="36">
        <v>44829.301701388889</v>
      </c>
      <c r="X2176" s="36">
        <v>44831.301701388889</v>
      </c>
      <c r="Y2176" s="36">
        <v>44833.301701388889</v>
      </c>
      <c r="Z2176" s="32"/>
      <c r="AA2176" s="32"/>
      <c r="AB2176" s="5">
        <v>44844.301701388889</v>
      </c>
      <c r="AC2176" s="38">
        <f>ABS(M2176-J2176)</f>
        <v>6</v>
      </c>
      <c r="AD2176" s="37">
        <f>U2176-H2176</f>
        <v>18</v>
      </c>
      <c r="AE2176" s="37">
        <v>5</v>
      </c>
      <c r="AF2176" s="37">
        <v>10</v>
      </c>
      <c r="AG2176" s="32">
        <v>153</v>
      </c>
      <c r="AH2176" s="41">
        <f>W2176-U2176</f>
        <v>4</v>
      </c>
      <c r="AI2176" s="42">
        <v>30</v>
      </c>
      <c r="AJ2176" s="37">
        <f>I2176-H2176</f>
        <v>1</v>
      </c>
      <c r="AK2176">
        <f>AB2176-U2176</f>
        <v>19</v>
      </c>
      <c r="AL2176" s="11">
        <f t="shared" si="80"/>
        <v>2</v>
      </c>
    </row>
    <row r="2177" spans="1:38" x14ac:dyDescent="0.35">
      <c r="A2177" s="32">
        <v>2705</v>
      </c>
      <c r="B2177" s="32" t="s">
        <v>995</v>
      </c>
      <c r="C2177" s="32" t="s">
        <v>53</v>
      </c>
      <c r="D2177" s="32" t="s">
        <v>2482</v>
      </c>
      <c r="E2177" s="32" t="s">
        <v>36</v>
      </c>
      <c r="F2177" s="32" t="str">
        <f t="shared" si="76"/>
        <v>Capacity Building-Manager</v>
      </c>
      <c r="G2177" s="32" t="s">
        <v>43</v>
      </c>
      <c r="H2177" s="36">
        <v>44830.495787037034</v>
      </c>
      <c r="I2177" s="36">
        <v>44831.495787037034</v>
      </c>
      <c r="J2177" s="36">
        <f>I2177+AE2177</f>
        <v>44837.495787037034</v>
      </c>
      <c r="K2177" s="36">
        <f>J2177+AF2177</f>
        <v>44864.495787037034</v>
      </c>
      <c r="L2177" s="38" t="s">
        <v>47</v>
      </c>
      <c r="M2177" s="39"/>
      <c r="N2177" s="32"/>
      <c r="O2177" s="32"/>
      <c r="P2177" s="36"/>
      <c r="Q2177" s="32"/>
      <c r="R2177" s="32"/>
      <c r="S2177" s="32"/>
      <c r="T2177" s="36"/>
      <c r="U2177" s="32"/>
      <c r="V2177" s="32">
        <v>0</v>
      </c>
      <c r="W2177" s="32"/>
      <c r="X2177" s="32"/>
      <c r="Y2177" s="32"/>
      <c r="Z2177" s="32"/>
      <c r="AA2177" s="32"/>
      <c r="AC2177" s="38"/>
      <c r="AD2177" s="40"/>
      <c r="AE2177" s="37">
        <v>6</v>
      </c>
      <c r="AF2177" s="37">
        <v>27</v>
      </c>
      <c r="AG2177" s="32"/>
      <c r="AH2177" s="32"/>
      <c r="AI2177" s="32"/>
      <c r="AJ2177" s="37">
        <f>I2177-H2177</f>
        <v>1</v>
      </c>
    </row>
    <row r="2178" spans="1:38" x14ac:dyDescent="0.35">
      <c r="A2178" s="32">
        <v>2615</v>
      </c>
      <c r="B2178" s="32" t="s">
        <v>1043</v>
      </c>
      <c r="C2178" s="32" t="s">
        <v>53</v>
      </c>
      <c r="D2178" s="32" t="s">
        <v>2482</v>
      </c>
      <c r="E2178" s="32" t="s">
        <v>36</v>
      </c>
      <c r="F2178" s="32" t="str">
        <f t="shared" si="76"/>
        <v>Capacity Building-Manager</v>
      </c>
      <c r="G2178" s="32" t="s">
        <v>43</v>
      </c>
      <c r="H2178" s="36">
        <v>44931.379525462966</v>
      </c>
      <c r="I2178" s="36">
        <v>44933.379525462966</v>
      </c>
      <c r="J2178" s="36">
        <f>I2178+AE2178</f>
        <v>44936.379525462966</v>
      </c>
      <c r="K2178" s="36">
        <f>J2178+AF2178</f>
        <v>44942.379525462966</v>
      </c>
      <c r="L2178" s="38" t="s">
        <v>47</v>
      </c>
      <c r="M2178" s="39"/>
      <c r="N2178" s="32"/>
      <c r="O2178" s="32"/>
      <c r="P2178" s="36"/>
      <c r="Q2178" s="32"/>
      <c r="R2178" s="32"/>
      <c r="S2178" s="32"/>
      <c r="T2178" s="36"/>
      <c r="U2178" s="32"/>
      <c r="V2178" s="32">
        <v>0</v>
      </c>
      <c r="W2178" s="32"/>
      <c r="X2178" s="32"/>
      <c r="Y2178" s="32"/>
      <c r="Z2178" s="32"/>
      <c r="AA2178" s="32"/>
      <c r="AC2178" s="38"/>
      <c r="AD2178" s="40"/>
      <c r="AE2178" s="37">
        <v>3</v>
      </c>
      <c r="AF2178" s="37">
        <v>6</v>
      </c>
      <c r="AG2178" s="32"/>
      <c r="AH2178" s="32"/>
      <c r="AI2178" s="32"/>
      <c r="AJ2178" s="37">
        <f>I2178-H2178</f>
        <v>2</v>
      </c>
    </row>
    <row r="2179" spans="1:38" x14ac:dyDescent="0.35">
      <c r="A2179" s="32">
        <v>2611</v>
      </c>
      <c r="B2179" s="32" t="s">
        <v>1114</v>
      </c>
      <c r="C2179" s="32" t="s">
        <v>53</v>
      </c>
      <c r="D2179" s="32" t="s">
        <v>2482</v>
      </c>
      <c r="E2179" s="32" t="s">
        <v>36</v>
      </c>
      <c r="F2179" s="32" t="str">
        <f t="shared" ref="F2179:F2242" si="81">_xlfn.CONCAT(C2179,"-",E2179)</f>
        <v>Capacity Building-Manager</v>
      </c>
      <c r="G2179" s="32" t="s">
        <v>43</v>
      </c>
      <c r="H2179" s="36">
        <v>44933.379525462966</v>
      </c>
      <c r="I2179" s="36">
        <v>44935.379525462966</v>
      </c>
      <c r="J2179" s="36">
        <f>I2179+AE2179</f>
        <v>44936.379525462966</v>
      </c>
      <c r="K2179" s="36">
        <f>J2179+AF2179</f>
        <v>44945.379525462966</v>
      </c>
      <c r="L2179" s="38" t="s">
        <v>47</v>
      </c>
      <c r="M2179" s="39"/>
      <c r="N2179" s="32"/>
      <c r="O2179" s="32"/>
      <c r="P2179" s="36"/>
      <c r="Q2179" s="32"/>
      <c r="R2179" s="32"/>
      <c r="S2179" s="32"/>
      <c r="T2179" s="36"/>
      <c r="U2179" s="32"/>
      <c r="V2179" s="32">
        <v>0</v>
      </c>
      <c r="W2179" s="32"/>
      <c r="X2179" s="32"/>
      <c r="Y2179" s="32"/>
      <c r="Z2179" s="32"/>
      <c r="AA2179" s="32"/>
      <c r="AC2179" s="38"/>
      <c r="AD2179" s="40"/>
      <c r="AE2179" s="37">
        <v>1</v>
      </c>
      <c r="AF2179" s="37">
        <v>9</v>
      </c>
      <c r="AG2179" s="32"/>
      <c r="AH2179" s="32"/>
      <c r="AI2179" s="32"/>
      <c r="AJ2179" s="37">
        <f>I2179-H2179</f>
        <v>2</v>
      </c>
    </row>
    <row r="2180" spans="1:38" x14ac:dyDescent="0.35">
      <c r="A2180" s="32">
        <v>2575</v>
      </c>
      <c r="B2180" s="32" t="s">
        <v>1312</v>
      </c>
      <c r="C2180" s="32" t="s">
        <v>53</v>
      </c>
      <c r="D2180" s="32" t="s">
        <v>2482</v>
      </c>
      <c r="E2180" s="32" t="s">
        <v>36</v>
      </c>
      <c r="F2180" s="32" t="str">
        <f t="shared" si="81"/>
        <v>Capacity Building-Manager</v>
      </c>
      <c r="G2180" s="32" t="s">
        <v>43</v>
      </c>
      <c r="H2180" s="36">
        <v>44641.718425925923</v>
      </c>
      <c r="I2180" s="36">
        <v>44644.718425925923</v>
      </c>
      <c r="J2180" s="36">
        <f>I2180+AE2180</f>
        <v>44645.718425925923</v>
      </c>
      <c r="K2180" s="36">
        <f>J2180+AF2180</f>
        <v>44665.718425925923</v>
      </c>
      <c r="L2180" s="38" t="s">
        <v>46</v>
      </c>
      <c r="M2180" s="39">
        <v>44650.718425925923</v>
      </c>
      <c r="N2180" s="32" t="s">
        <v>20</v>
      </c>
      <c r="O2180" s="32"/>
      <c r="P2180" s="36">
        <v>44656.718425925923</v>
      </c>
      <c r="Q2180" s="32" t="s">
        <v>20</v>
      </c>
      <c r="R2180" s="36">
        <v>44651.718425925923</v>
      </c>
      <c r="S2180" s="36">
        <v>44655.718425925923</v>
      </c>
      <c r="T2180" s="36">
        <v>44654.718425925923</v>
      </c>
      <c r="U2180" s="36">
        <v>44655.718425925923</v>
      </c>
      <c r="V2180" s="41">
        <v>1</v>
      </c>
      <c r="W2180" s="36">
        <v>44659.718425925923</v>
      </c>
      <c r="X2180" s="36">
        <v>44661.718425925923</v>
      </c>
      <c r="Y2180" s="36">
        <v>44662.718425925923</v>
      </c>
      <c r="Z2180" s="32"/>
      <c r="AA2180" s="32"/>
      <c r="AB2180" s="5">
        <v>44673.718425925923</v>
      </c>
      <c r="AC2180" s="38">
        <f>ABS(M2180-J2180)</f>
        <v>5</v>
      </c>
      <c r="AD2180" s="37">
        <f>U2180-H2180</f>
        <v>14</v>
      </c>
      <c r="AE2180" s="37">
        <v>1</v>
      </c>
      <c r="AF2180" s="37">
        <v>20</v>
      </c>
      <c r="AG2180" s="32">
        <v>149</v>
      </c>
      <c r="AH2180" s="41">
        <f>W2180-U2180</f>
        <v>4</v>
      </c>
      <c r="AI2180" s="42">
        <f>U2180-M2180</f>
        <v>5</v>
      </c>
      <c r="AJ2180" s="37">
        <f>I2180-H2180</f>
        <v>3</v>
      </c>
      <c r="AK2180">
        <f>AB2180-U2180</f>
        <v>18</v>
      </c>
      <c r="AL2180" s="11">
        <f t="shared" ref="AL2180:AL2181" si="82">Y2180-X2180</f>
        <v>1</v>
      </c>
    </row>
    <row r="2181" spans="1:38" x14ac:dyDescent="0.35">
      <c r="A2181" s="32">
        <v>2523</v>
      </c>
      <c r="B2181" s="32" t="s">
        <v>1308</v>
      </c>
      <c r="C2181" s="32" t="s">
        <v>53</v>
      </c>
      <c r="D2181" s="32" t="s">
        <v>2482</v>
      </c>
      <c r="E2181" s="32" t="s">
        <v>36</v>
      </c>
      <c r="F2181" s="32" t="str">
        <f t="shared" si="81"/>
        <v>Capacity Building-Manager</v>
      </c>
      <c r="G2181" s="32" t="s">
        <v>43</v>
      </c>
      <c r="H2181" s="36">
        <v>45028.778819444444</v>
      </c>
      <c r="I2181" s="36">
        <v>45030.778819444444</v>
      </c>
      <c r="J2181" s="36">
        <f>I2181+AE2181</f>
        <v>45033.778819444444</v>
      </c>
      <c r="K2181" s="36">
        <f>J2181+AF2181</f>
        <v>45041.778819444444</v>
      </c>
      <c r="L2181" s="38" t="s">
        <v>46</v>
      </c>
      <c r="M2181" s="39">
        <v>45047.778819444444</v>
      </c>
      <c r="N2181" s="32" t="s">
        <v>20</v>
      </c>
      <c r="O2181" s="32"/>
      <c r="P2181" s="36">
        <v>45054.778819444444</v>
      </c>
      <c r="Q2181" s="32" t="s">
        <v>20</v>
      </c>
      <c r="R2181" s="36">
        <v>45048.778819444444</v>
      </c>
      <c r="S2181" s="36">
        <v>45049.778819444444</v>
      </c>
      <c r="T2181" s="36">
        <v>45050.778819444444</v>
      </c>
      <c r="U2181" s="36">
        <v>45053.778819444444</v>
      </c>
      <c r="V2181" s="41">
        <v>1</v>
      </c>
      <c r="W2181" s="36">
        <v>45057.778819444444</v>
      </c>
      <c r="X2181" s="36">
        <v>45058.778819444444</v>
      </c>
      <c r="Y2181" s="36">
        <v>45060.778819444444</v>
      </c>
      <c r="Z2181" s="32"/>
      <c r="AA2181" s="32"/>
      <c r="AB2181" s="5">
        <v>45069.778819444444</v>
      </c>
      <c r="AC2181" s="38">
        <f>ABS(M2181-J2181)</f>
        <v>14</v>
      </c>
      <c r="AD2181" s="37">
        <f>U2181-H2181</f>
        <v>25</v>
      </c>
      <c r="AE2181" s="37">
        <v>3</v>
      </c>
      <c r="AF2181" s="37">
        <v>8</v>
      </c>
      <c r="AG2181" s="32">
        <v>122</v>
      </c>
      <c r="AH2181" s="41">
        <f>W2181-U2181</f>
        <v>4</v>
      </c>
      <c r="AI2181" s="42">
        <f>U2181-M2181</f>
        <v>6</v>
      </c>
      <c r="AJ2181" s="37">
        <f>I2181-H2181</f>
        <v>2</v>
      </c>
      <c r="AK2181">
        <f>AB2181-U2181</f>
        <v>16</v>
      </c>
      <c r="AL2181" s="11">
        <f t="shared" si="82"/>
        <v>2</v>
      </c>
    </row>
    <row r="2182" spans="1:38" x14ac:dyDescent="0.35">
      <c r="A2182" s="32">
        <v>2134</v>
      </c>
      <c r="B2182" s="32" t="s">
        <v>1042</v>
      </c>
      <c r="C2182" s="32" t="s">
        <v>53</v>
      </c>
      <c r="D2182" s="32" t="s">
        <v>2482</v>
      </c>
      <c r="E2182" s="32" t="s">
        <v>36</v>
      </c>
      <c r="F2182" s="32" t="str">
        <f t="shared" si="81"/>
        <v>Capacity Building-Manager</v>
      </c>
      <c r="G2182" s="32" t="s">
        <v>43</v>
      </c>
      <c r="H2182" s="36">
        <v>44776.516493055555</v>
      </c>
      <c r="I2182" s="36">
        <v>44780.516493055555</v>
      </c>
      <c r="J2182" s="36">
        <f>I2182+AE2182</f>
        <v>44781.516493055555</v>
      </c>
      <c r="K2182" s="36">
        <f>J2182+AF2182</f>
        <v>44802.516493055555</v>
      </c>
      <c r="L2182" s="38" t="s">
        <v>47</v>
      </c>
      <c r="M2182" s="39"/>
      <c r="N2182" s="32"/>
      <c r="O2182" s="32"/>
      <c r="P2182" s="36"/>
      <c r="Q2182" s="32"/>
      <c r="R2182" s="32"/>
      <c r="S2182" s="32"/>
      <c r="T2182" s="36"/>
      <c r="U2182" s="32"/>
      <c r="V2182" s="32">
        <v>0</v>
      </c>
      <c r="W2182" s="32"/>
      <c r="X2182" s="32"/>
      <c r="Y2182" s="32"/>
      <c r="Z2182" s="32"/>
      <c r="AA2182" s="32"/>
      <c r="AC2182" s="38"/>
      <c r="AD2182" s="40"/>
      <c r="AE2182" s="37">
        <v>1</v>
      </c>
      <c r="AF2182" s="37">
        <v>21</v>
      </c>
      <c r="AG2182" s="32"/>
      <c r="AH2182" s="32"/>
      <c r="AI2182" s="32"/>
      <c r="AJ2182" s="37">
        <f>I2182-H2182</f>
        <v>4</v>
      </c>
    </row>
    <row r="2183" spans="1:38" x14ac:dyDescent="0.35">
      <c r="A2183" s="32">
        <v>2102</v>
      </c>
      <c r="B2183" s="32" t="s">
        <v>1213</v>
      </c>
      <c r="C2183" s="32" t="s">
        <v>53</v>
      </c>
      <c r="D2183" s="32" t="s">
        <v>2482</v>
      </c>
      <c r="E2183" s="32" t="s">
        <v>36</v>
      </c>
      <c r="F2183" s="32" t="str">
        <f t="shared" si="81"/>
        <v>Capacity Building-Manager</v>
      </c>
      <c r="G2183" s="32" t="s">
        <v>43</v>
      </c>
      <c r="H2183" s="36">
        <v>44686.022326388891</v>
      </c>
      <c r="I2183" s="36">
        <v>44690.022326388891</v>
      </c>
      <c r="J2183" s="36">
        <f>I2183+AE2183</f>
        <v>44692.022326388891</v>
      </c>
      <c r="K2183" s="36">
        <f>J2183+AF2183</f>
        <v>44717.022326388891</v>
      </c>
      <c r="L2183" s="38" t="s">
        <v>47</v>
      </c>
      <c r="M2183" s="39"/>
      <c r="N2183" s="32"/>
      <c r="O2183" s="32"/>
      <c r="P2183" s="36"/>
      <c r="Q2183" s="32"/>
      <c r="R2183" s="32"/>
      <c r="S2183" s="32"/>
      <c r="T2183" s="36"/>
      <c r="U2183" s="32"/>
      <c r="V2183" s="32">
        <v>0</v>
      </c>
      <c r="W2183" s="32"/>
      <c r="X2183" s="32"/>
      <c r="Y2183" s="32"/>
      <c r="Z2183" s="32"/>
      <c r="AA2183" s="32"/>
      <c r="AC2183" s="38"/>
      <c r="AD2183" s="40"/>
      <c r="AE2183" s="37">
        <v>2</v>
      </c>
      <c r="AF2183" s="37">
        <v>25</v>
      </c>
      <c r="AG2183" s="32"/>
      <c r="AH2183" s="32"/>
      <c r="AI2183" s="32"/>
      <c r="AJ2183" s="37">
        <f>I2183-H2183</f>
        <v>4</v>
      </c>
    </row>
    <row r="2184" spans="1:38" x14ac:dyDescent="0.35">
      <c r="A2184" s="32">
        <v>2039</v>
      </c>
      <c r="B2184" s="32" t="s">
        <v>1113</v>
      </c>
      <c r="C2184" s="32" t="s">
        <v>53</v>
      </c>
      <c r="D2184" s="32" t="s">
        <v>2482</v>
      </c>
      <c r="E2184" s="32" t="s">
        <v>36</v>
      </c>
      <c r="F2184" s="32" t="str">
        <f t="shared" si="81"/>
        <v>Capacity Building-Manager</v>
      </c>
      <c r="G2184" s="32" t="s">
        <v>43</v>
      </c>
      <c r="H2184" s="36">
        <v>44645.861122685186</v>
      </c>
      <c r="I2184" s="36">
        <v>44649.861122685186</v>
      </c>
      <c r="J2184" s="36">
        <f>I2184+AE2184</f>
        <v>44652.861122685186</v>
      </c>
      <c r="K2184" s="36">
        <f>J2184+AF2184</f>
        <v>44676.861122685186</v>
      </c>
      <c r="L2184" s="38" t="s">
        <v>47</v>
      </c>
      <c r="M2184" s="39"/>
      <c r="N2184" s="32"/>
      <c r="O2184" s="32"/>
      <c r="P2184" s="36"/>
      <c r="Q2184" s="32"/>
      <c r="R2184" s="32"/>
      <c r="S2184" s="32"/>
      <c r="T2184" s="36"/>
      <c r="U2184" s="32"/>
      <c r="V2184" s="32">
        <v>0</v>
      </c>
      <c r="W2184" s="32"/>
      <c r="X2184" s="32"/>
      <c r="Y2184" s="32"/>
      <c r="Z2184" s="32"/>
      <c r="AA2184" s="32"/>
      <c r="AC2184" s="38"/>
      <c r="AD2184" s="40"/>
      <c r="AE2184" s="37">
        <v>3</v>
      </c>
      <c r="AF2184" s="37">
        <v>24</v>
      </c>
      <c r="AG2184" s="32"/>
      <c r="AH2184" s="32"/>
      <c r="AI2184" s="32"/>
      <c r="AJ2184" s="37">
        <f>I2184-H2184</f>
        <v>4</v>
      </c>
    </row>
    <row r="2185" spans="1:38" x14ac:dyDescent="0.35">
      <c r="A2185" s="32">
        <v>1718</v>
      </c>
      <c r="B2185" s="32" t="s">
        <v>1116</v>
      </c>
      <c r="C2185" s="32" t="s">
        <v>53</v>
      </c>
      <c r="D2185" s="32" t="s">
        <v>2482</v>
      </c>
      <c r="E2185" s="32" t="s">
        <v>36</v>
      </c>
      <c r="F2185" s="32" t="str">
        <f t="shared" si="81"/>
        <v>Capacity Building-Manager</v>
      </c>
      <c r="G2185" s="32" t="s">
        <v>43</v>
      </c>
      <c r="H2185" s="36">
        <v>44561.077685185184</v>
      </c>
      <c r="I2185" s="36">
        <v>44564.077685185184</v>
      </c>
      <c r="J2185" s="36">
        <f>I2185+AE2185</f>
        <v>44568.077685185184</v>
      </c>
      <c r="K2185" s="36">
        <f>J2185+AF2185</f>
        <v>44594.077685185184</v>
      </c>
      <c r="L2185" s="38" t="s">
        <v>47</v>
      </c>
      <c r="M2185" s="39"/>
      <c r="N2185" s="32"/>
      <c r="O2185" s="32"/>
      <c r="P2185" s="36"/>
      <c r="Q2185" s="32"/>
      <c r="R2185" s="32"/>
      <c r="S2185" s="32"/>
      <c r="T2185" s="36"/>
      <c r="U2185" s="32"/>
      <c r="V2185" s="32">
        <v>0</v>
      </c>
      <c r="W2185" s="32"/>
      <c r="X2185" s="32"/>
      <c r="Y2185" s="32"/>
      <c r="Z2185" s="32"/>
      <c r="AA2185" s="32"/>
      <c r="AC2185" s="38"/>
      <c r="AD2185" s="40"/>
      <c r="AE2185" s="37">
        <v>4</v>
      </c>
      <c r="AF2185" s="37">
        <v>26</v>
      </c>
      <c r="AG2185" s="32"/>
      <c r="AH2185" s="32"/>
      <c r="AI2185" s="32"/>
      <c r="AJ2185" s="37">
        <f>I2185-H2185</f>
        <v>3</v>
      </c>
    </row>
    <row r="2186" spans="1:38" x14ac:dyDescent="0.35">
      <c r="A2186" s="32">
        <v>1716</v>
      </c>
      <c r="B2186" s="32" t="s">
        <v>1170</v>
      </c>
      <c r="C2186" s="32" t="s">
        <v>53</v>
      </c>
      <c r="D2186" s="32" t="s">
        <v>2482</v>
      </c>
      <c r="E2186" s="32" t="s">
        <v>36</v>
      </c>
      <c r="F2186" s="32" t="str">
        <f t="shared" si="81"/>
        <v>Capacity Building-Manager</v>
      </c>
      <c r="G2186" s="32" t="s">
        <v>43</v>
      </c>
      <c r="H2186" s="36">
        <v>44563.077685185184</v>
      </c>
      <c r="I2186" s="36">
        <v>44566.077685185184</v>
      </c>
      <c r="J2186" s="36">
        <f>I2186+AE2186</f>
        <v>44568.077685185184</v>
      </c>
      <c r="K2186" s="36">
        <f>J2186+AF2186</f>
        <v>44577.077685185184</v>
      </c>
      <c r="L2186" s="38" t="s">
        <v>47</v>
      </c>
      <c r="M2186" s="39"/>
      <c r="N2186" s="32"/>
      <c r="O2186" s="32"/>
      <c r="P2186" s="36"/>
      <c r="Q2186" s="32"/>
      <c r="R2186" s="32"/>
      <c r="S2186" s="32"/>
      <c r="T2186" s="36"/>
      <c r="U2186" s="32"/>
      <c r="V2186" s="32">
        <v>0</v>
      </c>
      <c r="W2186" s="32"/>
      <c r="X2186" s="32"/>
      <c r="Y2186" s="32"/>
      <c r="Z2186" s="32"/>
      <c r="AA2186" s="32"/>
      <c r="AC2186" s="38"/>
      <c r="AD2186" s="40"/>
      <c r="AE2186" s="37">
        <v>2</v>
      </c>
      <c r="AF2186" s="37">
        <v>9</v>
      </c>
      <c r="AG2186" s="32"/>
      <c r="AH2186" s="32"/>
      <c r="AI2186" s="32"/>
      <c r="AJ2186" s="37">
        <f>I2186-H2186</f>
        <v>3</v>
      </c>
    </row>
    <row r="2187" spans="1:38" x14ac:dyDescent="0.35">
      <c r="A2187" s="32">
        <v>1713</v>
      </c>
      <c r="B2187" s="32" t="s">
        <v>997</v>
      </c>
      <c r="C2187" s="32" t="s">
        <v>53</v>
      </c>
      <c r="D2187" s="32" t="s">
        <v>2482</v>
      </c>
      <c r="E2187" s="32" t="s">
        <v>36</v>
      </c>
      <c r="F2187" s="32" t="str">
        <f t="shared" si="81"/>
        <v>Capacity Building-Manager</v>
      </c>
      <c r="G2187" s="32" t="s">
        <v>43</v>
      </c>
      <c r="H2187" s="36">
        <v>44563.077685185184</v>
      </c>
      <c r="I2187" s="36">
        <v>44566.077685185184</v>
      </c>
      <c r="J2187" s="36">
        <f>I2187+AE2187</f>
        <v>44568.077685185184</v>
      </c>
      <c r="K2187" s="36">
        <f>J2187+AF2187</f>
        <v>44598.077685185184</v>
      </c>
      <c r="L2187" s="38" t="s">
        <v>47</v>
      </c>
      <c r="M2187" s="39"/>
      <c r="N2187" s="32"/>
      <c r="O2187" s="32"/>
      <c r="P2187" s="36"/>
      <c r="Q2187" s="32"/>
      <c r="R2187" s="32"/>
      <c r="S2187" s="32"/>
      <c r="T2187" s="36"/>
      <c r="U2187" s="32"/>
      <c r="V2187" s="32">
        <v>0</v>
      </c>
      <c r="W2187" s="32"/>
      <c r="X2187" s="32"/>
      <c r="Y2187" s="32"/>
      <c r="Z2187" s="32"/>
      <c r="AA2187" s="32"/>
      <c r="AC2187" s="38"/>
      <c r="AD2187" s="40"/>
      <c r="AE2187" s="37">
        <v>2</v>
      </c>
      <c r="AF2187" s="37">
        <v>30</v>
      </c>
      <c r="AG2187" s="32"/>
      <c r="AH2187" s="32"/>
      <c r="AI2187" s="32"/>
      <c r="AJ2187" s="37">
        <f>I2187-H2187</f>
        <v>3</v>
      </c>
    </row>
    <row r="2188" spans="1:38" x14ac:dyDescent="0.35">
      <c r="A2188" s="32">
        <v>1461</v>
      </c>
      <c r="B2188" s="32" t="s">
        <v>1262</v>
      </c>
      <c r="C2188" s="32" t="s">
        <v>53</v>
      </c>
      <c r="D2188" s="32" t="s">
        <v>2482</v>
      </c>
      <c r="E2188" s="32" t="s">
        <v>36</v>
      </c>
      <c r="F2188" s="32" t="str">
        <f t="shared" si="81"/>
        <v>Capacity Building-Manager</v>
      </c>
      <c r="G2188" s="32" t="s">
        <v>43</v>
      </c>
      <c r="H2188" s="36">
        <v>45005.141805555555</v>
      </c>
      <c r="I2188" s="36">
        <v>45006.141805555555</v>
      </c>
      <c r="J2188" s="36">
        <f>I2188+AE2188</f>
        <v>45008.141805555555</v>
      </c>
      <c r="K2188" s="36">
        <f>J2188+AF2188</f>
        <v>45022.141805555555</v>
      </c>
      <c r="L2188" s="38" t="s">
        <v>46</v>
      </c>
      <c r="M2188" s="39">
        <v>45024.141805555555</v>
      </c>
      <c r="N2188" s="32" t="s">
        <v>20</v>
      </c>
      <c r="O2188" s="32"/>
      <c r="P2188" s="36">
        <v>45028.141805555555</v>
      </c>
      <c r="Q2188" s="32" t="s">
        <v>20</v>
      </c>
      <c r="R2188" s="36">
        <v>45025.141805555555</v>
      </c>
      <c r="S2188" s="36">
        <v>45029.141805555555</v>
      </c>
      <c r="T2188" s="36">
        <v>45025.141805555555</v>
      </c>
      <c r="U2188" s="36">
        <v>45030.141805555555</v>
      </c>
      <c r="V2188" s="41">
        <v>1</v>
      </c>
      <c r="W2188" s="36">
        <v>45034.141805555555</v>
      </c>
      <c r="X2188" s="36">
        <v>45035.141805555555</v>
      </c>
      <c r="Y2188" s="36">
        <v>45037.141805555555</v>
      </c>
      <c r="Z2188" s="32"/>
      <c r="AA2188" s="32"/>
      <c r="AB2188" s="5">
        <v>45053.141805555555</v>
      </c>
      <c r="AC2188" s="38">
        <f>ABS(M2188-J2188)</f>
        <v>16</v>
      </c>
      <c r="AD2188" s="37">
        <f>U2188-H2188</f>
        <v>25</v>
      </c>
      <c r="AE2188" s="37">
        <v>2</v>
      </c>
      <c r="AF2188" s="37">
        <v>14</v>
      </c>
      <c r="AG2188" s="32">
        <v>128</v>
      </c>
      <c r="AH2188" s="41">
        <f>W2188-U2188</f>
        <v>4</v>
      </c>
      <c r="AI2188" s="42">
        <f>U2188-M2188</f>
        <v>6</v>
      </c>
      <c r="AJ2188" s="37">
        <f>I2188-H2188</f>
        <v>1</v>
      </c>
      <c r="AK2188">
        <f>AB2188-U2188</f>
        <v>23</v>
      </c>
      <c r="AL2188" s="11">
        <f t="shared" ref="AL2188:AL2189" si="83">Y2188-X2188</f>
        <v>2</v>
      </c>
    </row>
    <row r="2189" spans="1:38" x14ac:dyDescent="0.35">
      <c r="A2189" s="32">
        <v>1246</v>
      </c>
      <c r="B2189" s="32" t="s">
        <v>1266</v>
      </c>
      <c r="C2189" s="32" t="s">
        <v>53</v>
      </c>
      <c r="D2189" s="32" t="s">
        <v>2482</v>
      </c>
      <c r="E2189" s="32" t="s">
        <v>36</v>
      </c>
      <c r="F2189" s="32" t="str">
        <f t="shared" si="81"/>
        <v>Capacity Building-Manager</v>
      </c>
      <c r="G2189" s="32" t="s">
        <v>43</v>
      </c>
      <c r="H2189" s="36">
        <v>44736.839942129627</v>
      </c>
      <c r="I2189" s="36">
        <v>44738.839942129627</v>
      </c>
      <c r="J2189" s="36">
        <f>I2189+AE2189</f>
        <v>44741.839942129627</v>
      </c>
      <c r="K2189" s="36">
        <f>J2189+AF2189</f>
        <v>44771.839942129627</v>
      </c>
      <c r="L2189" s="38" t="s">
        <v>46</v>
      </c>
      <c r="M2189" s="39">
        <v>44746.839942129627</v>
      </c>
      <c r="N2189" s="32" t="s">
        <v>20</v>
      </c>
      <c r="O2189" s="32"/>
      <c r="P2189" s="36">
        <v>44750.839942129627</v>
      </c>
      <c r="Q2189" s="32" t="s">
        <v>20</v>
      </c>
      <c r="R2189" s="36">
        <v>44748.839942129627</v>
      </c>
      <c r="S2189" s="36">
        <v>44752.839942129627</v>
      </c>
      <c r="T2189" s="36">
        <v>44748.839942129627</v>
      </c>
      <c r="U2189" s="36">
        <v>44749.839942129627</v>
      </c>
      <c r="V2189" s="41">
        <v>1</v>
      </c>
      <c r="W2189" s="36">
        <v>44751.839942129627</v>
      </c>
      <c r="X2189" s="36">
        <v>44754.839942129627</v>
      </c>
      <c r="Y2189" s="36">
        <v>44757.839942129627</v>
      </c>
      <c r="Z2189" s="32"/>
      <c r="AA2189" s="32"/>
      <c r="AB2189" s="5">
        <v>44770.839942129627</v>
      </c>
      <c r="AC2189" s="38">
        <f>ABS(M2189-J2189)</f>
        <v>5</v>
      </c>
      <c r="AD2189" s="37">
        <f>U2189-H2189</f>
        <v>13</v>
      </c>
      <c r="AE2189" s="37">
        <v>3</v>
      </c>
      <c r="AF2189" s="37">
        <v>30</v>
      </c>
      <c r="AG2189" s="32">
        <v>145</v>
      </c>
      <c r="AH2189" s="41">
        <f>W2189-U2189</f>
        <v>2</v>
      </c>
      <c r="AI2189" s="42">
        <f>U2189-M2189</f>
        <v>3</v>
      </c>
      <c r="AJ2189" s="37">
        <f>I2189-H2189</f>
        <v>2</v>
      </c>
      <c r="AK2189">
        <f>AB2189-U2189</f>
        <v>21</v>
      </c>
      <c r="AL2189" s="11">
        <f t="shared" si="83"/>
        <v>3</v>
      </c>
    </row>
    <row r="2190" spans="1:38" x14ac:dyDescent="0.35">
      <c r="A2190" s="32">
        <v>1241</v>
      </c>
      <c r="B2190" s="32" t="s">
        <v>1217</v>
      </c>
      <c r="C2190" s="32" t="s">
        <v>53</v>
      </c>
      <c r="D2190" s="32" t="s">
        <v>2482</v>
      </c>
      <c r="E2190" s="32" t="s">
        <v>36</v>
      </c>
      <c r="F2190" s="32" t="str">
        <f t="shared" si="81"/>
        <v>Capacity Building-Manager</v>
      </c>
      <c r="G2190" s="32" t="s">
        <v>43</v>
      </c>
      <c r="H2190" s="36">
        <v>44734.839942129627</v>
      </c>
      <c r="I2190" s="36">
        <v>44737.839942129627</v>
      </c>
      <c r="J2190" s="36">
        <f>I2190+AE2190</f>
        <v>44741.839942129627</v>
      </c>
      <c r="K2190" s="36">
        <f>J2190+AF2190</f>
        <v>44761.839942129627</v>
      </c>
      <c r="L2190" s="38" t="s">
        <v>47</v>
      </c>
      <c r="M2190" s="39"/>
      <c r="N2190" s="32"/>
      <c r="O2190" s="32"/>
      <c r="P2190" s="36"/>
      <c r="Q2190" s="32"/>
      <c r="R2190" s="32"/>
      <c r="S2190" s="32"/>
      <c r="T2190" s="36"/>
      <c r="U2190" s="32"/>
      <c r="V2190" s="32">
        <v>0</v>
      </c>
      <c r="W2190" s="32"/>
      <c r="X2190" s="32"/>
      <c r="Y2190" s="32"/>
      <c r="Z2190" s="32"/>
      <c r="AA2190" s="32"/>
      <c r="AC2190" s="38"/>
      <c r="AD2190" s="40"/>
      <c r="AE2190" s="37">
        <v>4</v>
      </c>
      <c r="AF2190" s="37">
        <v>20</v>
      </c>
      <c r="AG2190" s="32"/>
      <c r="AH2190" s="32"/>
      <c r="AI2190" s="32"/>
      <c r="AJ2190" s="37">
        <f>I2190-H2190</f>
        <v>3</v>
      </c>
    </row>
    <row r="2191" spans="1:38" x14ac:dyDescent="0.35">
      <c r="A2191" s="32">
        <v>1102</v>
      </c>
      <c r="B2191" s="32" t="s">
        <v>1158</v>
      </c>
      <c r="C2191" s="32" t="s">
        <v>53</v>
      </c>
      <c r="D2191" s="32" t="s">
        <v>2482</v>
      </c>
      <c r="E2191" s="32" t="s">
        <v>36</v>
      </c>
      <c r="F2191" s="32" t="str">
        <f t="shared" si="81"/>
        <v>Capacity Building-Manager</v>
      </c>
      <c r="G2191" s="32" t="s">
        <v>43</v>
      </c>
      <c r="H2191" s="36">
        <v>44679.953865740739</v>
      </c>
      <c r="I2191" s="36">
        <v>44680.953865740739</v>
      </c>
      <c r="J2191" s="36">
        <f>I2191+AE2191</f>
        <v>44681.953865740739</v>
      </c>
      <c r="K2191" s="36">
        <f>J2191+AF2191</f>
        <v>44696.953865740739</v>
      </c>
      <c r="L2191" s="38" t="s">
        <v>47</v>
      </c>
      <c r="M2191" s="39"/>
      <c r="N2191" s="32"/>
      <c r="O2191" s="32"/>
      <c r="P2191" s="36"/>
      <c r="Q2191" s="32"/>
      <c r="R2191" s="32"/>
      <c r="S2191" s="32"/>
      <c r="T2191" s="36"/>
      <c r="U2191" s="32"/>
      <c r="V2191" s="32">
        <v>0</v>
      </c>
      <c r="W2191" s="32"/>
      <c r="X2191" s="32"/>
      <c r="Y2191" s="32"/>
      <c r="Z2191" s="32"/>
      <c r="AA2191" s="32"/>
      <c r="AC2191" s="38"/>
      <c r="AD2191" s="40"/>
      <c r="AE2191" s="37">
        <v>1</v>
      </c>
      <c r="AF2191" s="37">
        <v>15</v>
      </c>
      <c r="AG2191" s="32"/>
      <c r="AH2191" s="32"/>
      <c r="AI2191" s="32"/>
      <c r="AJ2191" s="37">
        <f>I2191-H2191</f>
        <v>1</v>
      </c>
    </row>
    <row r="2192" spans="1:38" x14ac:dyDescent="0.35">
      <c r="A2192" s="32">
        <v>1079</v>
      </c>
      <c r="B2192" s="32" t="s">
        <v>1164</v>
      </c>
      <c r="C2192" s="32" t="s">
        <v>53</v>
      </c>
      <c r="D2192" s="32" t="s">
        <v>2482</v>
      </c>
      <c r="E2192" s="32" t="s">
        <v>36</v>
      </c>
      <c r="F2192" s="32" t="str">
        <f t="shared" si="81"/>
        <v>Capacity Building-Manager</v>
      </c>
      <c r="G2192" s="32" t="s">
        <v>43</v>
      </c>
      <c r="H2192" s="36">
        <v>44602.990740740737</v>
      </c>
      <c r="I2192" s="36">
        <v>44603.990740740737</v>
      </c>
      <c r="J2192" s="36">
        <f>I2192+AE2192</f>
        <v>44607.990740740737</v>
      </c>
      <c r="K2192" s="36">
        <f>J2192+AF2192</f>
        <v>44630.990740740737</v>
      </c>
      <c r="L2192" s="38" t="s">
        <v>47</v>
      </c>
      <c r="M2192" s="39"/>
      <c r="N2192" s="32"/>
      <c r="O2192" s="32"/>
      <c r="P2192" s="36"/>
      <c r="Q2192" s="32"/>
      <c r="R2192" s="32"/>
      <c r="S2192" s="32"/>
      <c r="T2192" s="36"/>
      <c r="U2192" s="32"/>
      <c r="V2192" s="32">
        <v>0</v>
      </c>
      <c r="W2192" s="32"/>
      <c r="X2192" s="32"/>
      <c r="Y2192" s="32"/>
      <c r="Z2192" s="32"/>
      <c r="AA2192" s="32"/>
      <c r="AC2192" s="38"/>
      <c r="AD2192" s="40"/>
      <c r="AE2192" s="37">
        <v>4</v>
      </c>
      <c r="AF2192" s="37">
        <v>23</v>
      </c>
      <c r="AG2192" s="32"/>
      <c r="AH2192" s="32"/>
      <c r="AI2192" s="32"/>
      <c r="AJ2192" s="37">
        <f>I2192-H2192</f>
        <v>1</v>
      </c>
    </row>
    <row r="2193" spans="1:38" x14ac:dyDescent="0.35">
      <c r="A2193" s="32">
        <v>928</v>
      </c>
      <c r="B2193" s="32" t="s">
        <v>930</v>
      </c>
      <c r="C2193" s="32" t="s">
        <v>53</v>
      </c>
      <c r="D2193" s="32" t="s">
        <v>2482</v>
      </c>
      <c r="E2193" s="32" t="s">
        <v>36</v>
      </c>
      <c r="F2193" s="32" t="str">
        <f t="shared" si="81"/>
        <v>Capacity Building-Manager</v>
      </c>
      <c r="G2193" s="32" t="s">
        <v>43</v>
      </c>
      <c r="H2193" s="36">
        <v>45074.494004629632</v>
      </c>
      <c r="I2193" s="36">
        <v>45078.494004629632</v>
      </c>
      <c r="J2193" s="36">
        <f>I2193+AE2193</f>
        <v>45080.494004629632</v>
      </c>
      <c r="K2193" s="36">
        <f>J2193+AF2193</f>
        <v>45107.494004629632</v>
      </c>
      <c r="L2193" s="38" t="s">
        <v>47</v>
      </c>
      <c r="M2193" s="39"/>
      <c r="N2193" s="32"/>
      <c r="O2193" s="32"/>
      <c r="P2193" s="36"/>
      <c r="Q2193" s="32"/>
      <c r="R2193" s="32"/>
      <c r="S2193" s="32"/>
      <c r="T2193" s="36"/>
      <c r="U2193" s="32"/>
      <c r="V2193" s="32">
        <v>0</v>
      </c>
      <c r="W2193" s="32"/>
      <c r="X2193" s="32"/>
      <c r="Y2193" s="32"/>
      <c r="Z2193" s="32"/>
      <c r="AA2193" s="32"/>
      <c r="AC2193" s="38"/>
      <c r="AD2193" s="40"/>
      <c r="AE2193" s="37">
        <v>2</v>
      </c>
      <c r="AF2193" s="37">
        <v>27</v>
      </c>
      <c r="AG2193" s="32"/>
      <c r="AH2193" s="32"/>
      <c r="AI2193" s="32"/>
      <c r="AJ2193" s="37">
        <f>I2193-H2193</f>
        <v>4</v>
      </c>
    </row>
    <row r="2194" spans="1:38" x14ac:dyDescent="0.35">
      <c r="A2194" s="32">
        <v>924</v>
      </c>
      <c r="B2194" s="32" t="s">
        <v>927</v>
      </c>
      <c r="C2194" s="32" t="s">
        <v>53</v>
      </c>
      <c r="D2194" s="32" t="s">
        <v>2482</v>
      </c>
      <c r="E2194" s="32" t="s">
        <v>36</v>
      </c>
      <c r="F2194" s="32" t="str">
        <f t="shared" si="81"/>
        <v>Capacity Building-Manager</v>
      </c>
      <c r="G2194" s="32" t="s">
        <v>43</v>
      </c>
      <c r="H2194" s="36">
        <v>45075.494004629632</v>
      </c>
      <c r="I2194" s="36">
        <v>45078.494004629632</v>
      </c>
      <c r="J2194" s="36">
        <f>I2194+AE2194</f>
        <v>45080.494004629632</v>
      </c>
      <c r="K2194" s="36">
        <f>J2194+AF2194</f>
        <v>45085.494004629632</v>
      </c>
      <c r="L2194" s="38" t="s">
        <v>46</v>
      </c>
      <c r="M2194" s="39">
        <v>45083.494004629632</v>
      </c>
      <c r="N2194" s="32" t="s">
        <v>48</v>
      </c>
      <c r="O2194" s="32" t="s">
        <v>25</v>
      </c>
      <c r="P2194" s="36"/>
      <c r="Q2194" s="32"/>
      <c r="R2194" s="32"/>
      <c r="S2194" s="32"/>
      <c r="T2194" s="36">
        <v>45086.494004629632</v>
      </c>
      <c r="U2194" s="32"/>
      <c r="V2194" s="32">
        <v>0</v>
      </c>
      <c r="W2194" s="32"/>
      <c r="X2194" s="32"/>
      <c r="Y2194" s="32"/>
      <c r="Z2194" s="32"/>
      <c r="AA2194" s="32" t="s">
        <v>31</v>
      </c>
      <c r="AC2194" s="38">
        <f>ABS(M2194-J2194)</f>
        <v>3</v>
      </c>
      <c r="AD2194" s="40"/>
      <c r="AE2194" s="37">
        <v>2</v>
      </c>
      <c r="AF2194" s="37">
        <v>5</v>
      </c>
      <c r="AG2194" s="32"/>
      <c r="AH2194" s="32"/>
      <c r="AI2194" s="32"/>
      <c r="AJ2194" s="37">
        <f>I2194-H2194</f>
        <v>3</v>
      </c>
    </row>
    <row r="2195" spans="1:38" x14ac:dyDescent="0.35">
      <c r="A2195" s="32">
        <v>806</v>
      </c>
      <c r="B2195" s="32" t="s">
        <v>825</v>
      </c>
      <c r="C2195" s="32" t="s">
        <v>53</v>
      </c>
      <c r="D2195" s="32" t="s">
        <v>2482</v>
      </c>
      <c r="E2195" s="32" t="s">
        <v>36</v>
      </c>
      <c r="F2195" s="32" t="str">
        <f t="shared" si="81"/>
        <v>Capacity Building-Manager</v>
      </c>
      <c r="G2195" s="32" t="s">
        <v>43</v>
      </c>
      <c r="H2195" s="36">
        <v>44940.903796296298</v>
      </c>
      <c r="I2195" s="36">
        <v>44943.903796296298</v>
      </c>
      <c r="J2195" s="36">
        <f>I2195+AE2195</f>
        <v>44944.903796296298</v>
      </c>
      <c r="K2195" s="36">
        <f>J2195+AF2195</f>
        <v>44960.903796296298</v>
      </c>
      <c r="L2195" s="38" t="s">
        <v>47</v>
      </c>
      <c r="M2195" s="39"/>
      <c r="N2195" s="32"/>
      <c r="O2195" s="32"/>
      <c r="P2195" s="36"/>
      <c r="Q2195" s="32"/>
      <c r="R2195" s="32"/>
      <c r="S2195" s="32"/>
      <c r="T2195" s="36"/>
      <c r="U2195" s="32"/>
      <c r="V2195" s="32">
        <v>0</v>
      </c>
      <c r="W2195" s="32"/>
      <c r="X2195" s="32"/>
      <c r="Y2195" s="32"/>
      <c r="Z2195" s="32"/>
      <c r="AA2195" s="32"/>
      <c r="AC2195" s="38"/>
      <c r="AD2195" s="40"/>
      <c r="AE2195" s="37">
        <v>1</v>
      </c>
      <c r="AF2195" s="37">
        <v>16</v>
      </c>
      <c r="AG2195" s="32"/>
      <c r="AH2195" s="32"/>
      <c r="AI2195" s="32"/>
      <c r="AJ2195" s="37">
        <f>I2195-H2195</f>
        <v>3</v>
      </c>
    </row>
    <row r="2196" spans="1:38" x14ac:dyDescent="0.35">
      <c r="A2196" s="32">
        <v>804</v>
      </c>
      <c r="B2196" s="32" t="s">
        <v>823</v>
      </c>
      <c r="C2196" s="32" t="s">
        <v>53</v>
      </c>
      <c r="D2196" s="32" t="s">
        <v>2482</v>
      </c>
      <c r="E2196" s="32" t="s">
        <v>36</v>
      </c>
      <c r="F2196" s="32" t="str">
        <f t="shared" si="81"/>
        <v>Capacity Building-Manager</v>
      </c>
      <c r="G2196" s="32" t="s">
        <v>43</v>
      </c>
      <c r="H2196" s="36">
        <v>44936.903796296298</v>
      </c>
      <c r="I2196" s="36">
        <v>44940.903796296298</v>
      </c>
      <c r="J2196" s="36">
        <f>I2196+AE2196</f>
        <v>44944.903796296298</v>
      </c>
      <c r="K2196" s="36">
        <f>J2196+AF2196</f>
        <v>44973.903796296298</v>
      </c>
      <c r="L2196" s="38" t="s">
        <v>46</v>
      </c>
      <c r="M2196" s="39">
        <v>44959.903796296298</v>
      </c>
      <c r="N2196" s="32" t="s">
        <v>48</v>
      </c>
      <c r="O2196" s="32" t="s">
        <v>24</v>
      </c>
      <c r="P2196" s="36"/>
      <c r="Q2196" s="32"/>
      <c r="R2196" s="32"/>
      <c r="S2196" s="32"/>
      <c r="T2196" s="36">
        <v>44960.903796296298</v>
      </c>
      <c r="U2196" s="32"/>
      <c r="V2196" s="32">
        <v>0</v>
      </c>
      <c r="W2196" s="32"/>
      <c r="X2196" s="32"/>
      <c r="Y2196" s="32"/>
      <c r="Z2196" s="32"/>
      <c r="AA2196" s="32" t="s">
        <v>30</v>
      </c>
      <c r="AC2196" s="38">
        <f>ABS(M2196-J2196)</f>
        <v>15</v>
      </c>
      <c r="AD2196" s="40"/>
      <c r="AE2196" s="37">
        <v>4</v>
      </c>
      <c r="AF2196" s="37">
        <v>29</v>
      </c>
      <c r="AG2196" s="32"/>
      <c r="AH2196" s="32"/>
      <c r="AI2196" s="32"/>
      <c r="AJ2196" s="37">
        <f>I2196-H2196</f>
        <v>4</v>
      </c>
    </row>
    <row r="2197" spans="1:38" x14ac:dyDescent="0.35">
      <c r="A2197" s="32">
        <v>775</v>
      </c>
      <c r="B2197" s="32" t="s">
        <v>799</v>
      </c>
      <c r="C2197" s="32" t="s">
        <v>53</v>
      </c>
      <c r="D2197" s="32" t="s">
        <v>2482</v>
      </c>
      <c r="E2197" s="32" t="s">
        <v>36</v>
      </c>
      <c r="F2197" s="32" t="str">
        <f t="shared" si="81"/>
        <v>Capacity Building-Manager</v>
      </c>
      <c r="G2197" s="32" t="s">
        <v>43</v>
      </c>
      <c r="H2197" s="36">
        <v>45010.397060185183</v>
      </c>
      <c r="I2197" s="36">
        <v>45011.397060185183</v>
      </c>
      <c r="J2197" s="36">
        <f>I2197+AE2197</f>
        <v>45012.397060185183</v>
      </c>
      <c r="K2197" s="36">
        <f>J2197+AF2197</f>
        <v>45029.397060185183</v>
      </c>
      <c r="L2197" s="38" t="s">
        <v>46</v>
      </c>
      <c r="M2197" s="39">
        <v>45021.397060185183</v>
      </c>
      <c r="N2197" s="32" t="s">
        <v>48</v>
      </c>
      <c r="O2197" s="32" t="s">
        <v>27</v>
      </c>
      <c r="P2197" s="36"/>
      <c r="Q2197" s="32"/>
      <c r="R2197" s="32"/>
      <c r="S2197" s="32"/>
      <c r="T2197" s="36">
        <v>45024.397060185183</v>
      </c>
      <c r="U2197" s="32"/>
      <c r="V2197" s="32">
        <v>0</v>
      </c>
      <c r="W2197" s="32"/>
      <c r="X2197" s="32"/>
      <c r="Y2197" s="32"/>
      <c r="Z2197" s="32"/>
      <c r="AA2197" s="32" t="s">
        <v>30</v>
      </c>
      <c r="AC2197" s="38">
        <f>ABS(M2197-J2197)</f>
        <v>9</v>
      </c>
      <c r="AD2197" s="40"/>
      <c r="AE2197" s="37">
        <v>1</v>
      </c>
      <c r="AF2197" s="37">
        <v>17</v>
      </c>
      <c r="AG2197" s="32"/>
      <c r="AH2197" s="32"/>
      <c r="AI2197" s="32"/>
      <c r="AJ2197" s="37">
        <f>I2197-H2197</f>
        <v>1</v>
      </c>
    </row>
    <row r="2198" spans="1:38" x14ac:dyDescent="0.35">
      <c r="A2198" s="32">
        <v>772</v>
      </c>
      <c r="B2198" s="32" t="s">
        <v>797</v>
      </c>
      <c r="C2198" s="32" t="s">
        <v>53</v>
      </c>
      <c r="D2198" s="32" t="s">
        <v>2482</v>
      </c>
      <c r="E2198" s="32" t="s">
        <v>36</v>
      </c>
      <c r="F2198" s="32" t="str">
        <f t="shared" si="81"/>
        <v>Capacity Building-Manager</v>
      </c>
      <c r="G2198" s="32" t="s">
        <v>43</v>
      </c>
      <c r="H2198" s="36">
        <v>45006.397060185183</v>
      </c>
      <c r="I2198" s="36">
        <v>45009.397060185183</v>
      </c>
      <c r="J2198" s="36">
        <f>I2198+AE2198</f>
        <v>45012.397060185183</v>
      </c>
      <c r="K2198" s="36">
        <f>J2198+AF2198</f>
        <v>45027.397060185183</v>
      </c>
      <c r="L2198" s="38" t="s">
        <v>46</v>
      </c>
      <c r="M2198" s="39">
        <v>45014.397060185183</v>
      </c>
      <c r="N2198" s="32" t="s">
        <v>48</v>
      </c>
      <c r="O2198" s="32" t="s">
        <v>28</v>
      </c>
      <c r="P2198" s="36"/>
      <c r="Q2198" s="32"/>
      <c r="R2198" s="32"/>
      <c r="S2198" s="32"/>
      <c r="T2198" s="36">
        <v>45015.397060185183</v>
      </c>
      <c r="U2198" s="32"/>
      <c r="V2198" s="32">
        <v>0</v>
      </c>
      <c r="W2198" s="32"/>
      <c r="X2198" s="32"/>
      <c r="Y2198" s="32"/>
      <c r="Z2198" s="32"/>
      <c r="AA2198" s="32" t="s">
        <v>31</v>
      </c>
      <c r="AC2198" s="38">
        <f>ABS(M2198-J2198)</f>
        <v>2</v>
      </c>
      <c r="AD2198" s="40"/>
      <c r="AE2198" s="37">
        <v>3</v>
      </c>
      <c r="AF2198" s="37">
        <v>15</v>
      </c>
      <c r="AG2198" s="32"/>
      <c r="AH2198" s="32"/>
      <c r="AI2198" s="32"/>
      <c r="AJ2198" s="37">
        <f>I2198-H2198</f>
        <v>3</v>
      </c>
    </row>
    <row r="2199" spans="1:38" x14ac:dyDescent="0.35">
      <c r="A2199" s="32">
        <v>669</v>
      </c>
      <c r="B2199" s="32" t="s">
        <v>701</v>
      </c>
      <c r="C2199" s="32" t="s">
        <v>53</v>
      </c>
      <c r="D2199" s="32" t="s">
        <v>2482</v>
      </c>
      <c r="E2199" s="32" t="s">
        <v>36</v>
      </c>
      <c r="F2199" s="32" t="str">
        <f t="shared" si="81"/>
        <v>Capacity Building-Manager</v>
      </c>
      <c r="G2199" s="32" t="s">
        <v>43</v>
      </c>
      <c r="H2199" s="36">
        <v>44570.204074074078</v>
      </c>
      <c r="I2199" s="36">
        <v>44574.204074074078</v>
      </c>
      <c r="J2199" s="36">
        <f>I2199+AE2199</f>
        <v>44576.204074074078</v>
      </c>
      <c r="K2199" s="36">
        <f>J2199+AF2199</f>
        <v>44586.204074074078</v>
      </c>
      <c r="L2199" s="38" t="s">
        <v>47</v>
      </c>
      <c r="M2199" s="39"/>
      <c r="N2199" s="32"/>
      <c r="O2199" s="32"/>
      <c r="P2199" s="36"/>
      <c r="Q2199" s="32"/>
      <c r="R2199" s="32"/>
      <c r="S2199" s="32"/>
      <c r="T2199" s="36"/>
      <c r="U2199" s="32"/>
      <c r="V2199" s="32">
        <v>0</v>
      </c>
      <c r="W2199" s="32"/>
      <c r="X2199" s="32"/>
      <c r="Y2199" s="32"/>
      <c r="Z2199" s="32"/>
      <c r="AA2199" s="32"/>
      <c r="AC2199" s="38"/>
      <c r="AD2199" s="40"/>
      <c r="AE2199" s="37">
        <v>2</v>
      </c>
      <c r="AF2199" s="37">
        <v>10</v>
      </c>
      <c r="AG2199" s="32"/>
      <c r="AH2199" s="32"/>
      <c r="AI2199" s="32"/>
      <c r="AJ2199" s="37">
        <f>I2199-H2199</f>
        <v>4</v>
      </c>
    </row>
    <row r="2200" spans="1:38" x14ac:dyDescent="0.35">
      <c r="A2200" s="32">
        <v>630</v>
      </c>
      <c r="B2200" s="32" t="s">
        <v>670</v>
      </c>
      <c r="C2200" s="32" t="s">
        <v>53</v>
      </c>
      <c r="D2200" s="32" t="s">
        <v>2482</v>
      </c>
      <c r="E2200" s="32" t="s">
        <v>36</v>
      </c>
      <c r="F2200" s="32" t="str">
        <f t="shared" si="81"/>
        <v>Capacity Building-Manager</v>
      </c>
      <c r="G2200" s="32" t="s">
        <v>43</v>
      </c>
      <c r="H2200" s="36">
        <v>44994.828541666669</v>
      </c>
      <c r="I2200" s="36">
        <v>44998.828541666669</v>
      </c>
      <c r="J2200" s="36">
        <f>I2200+AE2200</f>
        <v>45000.828541666669</v>
      </c>
      <c r="K2200" s="36">
        <f>J2200+AF2200</f>
        <v>45005.828541666669</v>
      </c>
      <c r="L2200" s="38" t="s">
        <v>46</v>
      </c>
      <c r="M2200" s="39">
        <v>45012.828541666669</v>
      </c>
      <c r="N2200" s="32" t="s">
        <v>21</v>
      </c>
      <c r="O2200" s="32"/>
      <c r="P2200" s="36">
        <v>45019.828541666669</v>
      </c>
      <c r="Q2200" s="32" t="s">
        <v>21</v>
      </c>
      <c r="R2200" s="32"/>
      <c r="S2200" s="32"/>
      <c r="T2200" s="36">
        <v>45016.828541666669</v>
      </c>
      <c r="U2200" s="32"/>
      <c r="V2200" s="32">
        <v>0</v>
      </c>
      <c r="W2200" s="32"/>
      <c r="X2200" s="32"/>
      <c r="Y2200" s="32"/>
      <c r="Z2200" s="32"/>
      <c r="AA2200" s="32"/>
      <c r="AC2200" s="38">
        <f>ABS(M2200-J2200)</f>
        <v>12</v>
      </c>
      <c r="AD2200" s="40"/>
      <c r="AE2200" s="37">
        <v>2</v>
      </c>
      <c r="AF2200" s="37">
        <v>5</v>
      </c>
      <c r="AG2200" s="32"/>
      <c r="AH2200" s="32"/>
      <c r="AI2200" s="32"/>
      <c r="AJ2200" s="37">
        <f>I2200-H2200</f>
        <v>4</v>
      </c>
    </row>
    <row r="2201" spans="1:38" x14ac:dyDescent="0.35">
      <c r="A2201" s="32">
        <v>629</v>
      </c>
      <c r="B2201" s="32" t="s">
        <v>669</v>
      </c>
      <c r="C2201" s="32" t="s">
        <v>53</v>
      </c>
      <c r="D2201" s="32" t="s">
        <v>2482</v>
      </c>
      <c r="E2201" s="32" t="s">
        <v>36</v>
      </c>
      <c r="F2201" s="32" t="str">
        <f t="shared" si="81"/>
        <v>Capacity Building-Manager</v>
      </c>
      <c r="G2201" s="32" t="s">
        <v>43</v>
      </c>
      <c r="H2201" s="36">
        <v>44993.828541666669</v>
      </c>
      <c r="I2201" s="36">
        <v>44994.828541666669</v>
      </c>
      <c r="J2201" s="36">
        <f>I2201+AE2201</f>
        <v>45000.828541666669</v>
      </c>
      <c r="K2201" s="36">
        <f>J2201+AF2201</f>
        <v>45022.828541666669</v>
      </c>
      <c r="L2201" s="38" t="s">
        <v>46</v>
      </c>
      <c r="M2201" s="39">
        <v>45018.828541666669</v>
      </c>
      <c r="N2201" s="32" t="s">
        <v>48</v>
      </c>
      <c r="O2201" s="32" t="s">
        <v>28</v>
      </c>
      <c r="P2201" s="36"/>
      <c r="Q2201" s="32"/>
      <c r="R2201" s="32"/>
      <c r="S2201" s="32"/>
      <c r="T2201" s="36">
        <v>45020.828541666669</v>
      </c>
      <c r="U2201" s="32"/>
      <c r="V2201" s="32">
        <v>0</v>
      </c>
      <c r="W2201" s="32"/>
      <c r="X2201" s="32"/>
      <c r="Y2201" s="32"/>
      <c r="Z2201" s="32"/>
      <c r="AA2201" s="32" t="s">
        <v>30</v>
      </c>
      <c r="AC2201" s="38">
        <f>ABS(M2201-J2201)</f>
        <v>18</v>
      </c>
      <c r="AD2201" s="40"/>
      <c r="AE2201" s="37">
        <v>6</v>
      </c>
      <c r="AF2201" s="37">
        <v>22</v>
      </c>
      <c r="AG2201" s="32"/>
      <c r="AH2201" s="32"/>
      <c r="AI2201" s="32"/>
      <c r="AJ2201" s="37">
        <f>I2201-H2201</f>
        <v>1</v>
      </c>
    </row>
    <row r="2202" spans="1:38" x14ac:dyDescent="0.35">
      <c r="A2202" s="32">
        <v>623</v>
      </c>
      <c r="B2202" s="32" t="s">
        <v>663</v>
      </c>
      <c r="C2202" s="32" t="s">
        <v>53</v>
      </c>
      <c r="D2202" s="32" t="s">
        <v>2482</v>
      </c>
      <c r="E2202" s="32" t="s">
        <v>36</v>
      </c>
      <c r="F2202" s="32" t="str">
        <f t="shared" si="81"/>
        <v>Capacity Building-Manager</v>
      </c>
      <c r="G2202" s="32" t="s">
        <v>43</v>
      </c>
      <c r="H2202" s="36">
        <v>44991.828541666669</v>
      </c>
      <c r="I2202" s="36">
        <v>44994.828541666669</v>
      </c>
      <c r="J2202" s="36">
        <f>I2202+AE2202</f>
        <v>45000.828541666669</v>
      </c>
      <c r="K2202" s="36">
        <f>J2202+AF2202</f>
        <v>45005.828541666669</v>
      </c>
      <c r="L2202" s="38" t="s">
        <v>46</v>
      </c>
      <c r="M2202" s="39">
        <v>45007.828541666669</v>
      </c>
      <c r="N2202" s="32" t="s">
        <v>21</v>
      </c>
      <c r="O2202" s="32"/>
      <c r="P2202" s="36">
        <v>45012.828541666669</v>
      </c>
      <c r="Q2202" s="32" t="s">
        <v>21</v>
      </c>
      <c r="R2202" s="32"/>
      <c r="S2202" s="32"/>
      <c r="T2202" s="36">
        <v>45009.828541666669</v>
      </c>
      <c r="U2202" s="32"/>
      <c r="V2202" s="32">
        <v>0</v>
      </c>
      <c r="W2202" s="32"/>
      <c r="X2202" s="32"/>
      <c r="Y2202" s="32"/>
      <c r="Z2202" s="32"/>
      <c r="AA2202" s="32"/>
      <c r="AC2202" s="38">
        <f>ABS(M2202-J2202)</f>
        <v>7</v>
      </c>
      <c r="AD2202" s="40"/>
      <c r="AE2202" s="37">
        <v>6</v>
      </c>
      <c r="AF2202" s="37">
        <v>5</v>
      </c>
      <c r="AG2202" s="32"/>
      <c r="AH2202" s="32"/>
      <c r="AI2202" s="32"/>
      <c r="AJ2202" s="37">
        <f>I2202-H2202</f>
        <v>3</v>
      </c>
    </row>
    <row r="2203" spans="1:38" x14ac:dyDescent="0.35">
      <c r="A2203" s="32">
        <v>622</v>
      </c>
      <c r="B2203" s="32" t="s">
        <v>662</v>
      </c>
      <c r="C2203" s="32" t="s">
        <v>53</v>
      </c>
      <c r="D2203" s="32" t="s">
        <v>2482</v>
      </c>
      <c r="E2203" s="32" t="s">
        <v>36</v>
      </c>
      <c r="F2203" s="32" t="str">
        <f t="shared" si="81"/>
        <v>Capacity Building-Manager</v>
      </c>
      <c r="G2203" s="32" t="s">
        <v>43</v>
      </c>
      <c r="H2203" s="36">
        <v>44992.828541666669</v>
      </c>
      <c r="I2203" s="36">
        <v>44996.828541666669</v>
      </c>
      <c r="J2203" s="36">
        <f>I2203+AE2203</f>
        <v>45000.828541666669</v>
      </c>
      <c r="K2203" s="36">
        <f>J2203+AF2203</f>
        <v>45013.828541666669</v>
      </c>
      <c r="L2203" s="38" t="s">
        <v>46</v>
      </c>
      <c r="M2203" s="39">
        <v>45004.828541666669</v>
      </c>
      <c r="N2203" s="32" t="s">
        <v>21</v>
      </c>
      <c r="O2203" s="32"/>
      <c r="P2203" s="36">
        <v>45009.828541666669</v>
      </c>
      <c r="Q2203" s="32" t="s">
        <v>21</v>
      </c>
      <c r="R2203" s="32"/>
      <c r="S2203" s="32"/>
      <c r="T2203" s="36">
        <v>45008.828541666669</v>
      </c>
      <c r="U2203" s="32"/>
      <c r="V2203" s="32">
        <v>0</v>
      </c>
      <c r="W2203" s="32"/>
      <c r="X2203" s="32"/>
      <c r="Y2203" s="32"/>
      <c r="Z2203" s="32"/>
      <c r="AA2203" s="32"/>
      <c r="AC2203" s="38">
        <f>ABS(M2203-J2203)</f>
        <v>4</v>
      </c>
      <c r="AD2203" s="40"/>
      <c r="AE2203" s="37">
        <v>4</v>
      </c>
      <c r="AF2203" s="37">
        <v>13</v>
      </c>
      <c r="AG2203" s="32"/>
      <c r="AH2203" s="32"/>
      <c r="AI2203" s="32"/>
      <c r="AJ2203" s="37">
        <f>I2203-H2203</f>
        <v>4</v>
      </c>
    </row>
    <row r="2204" spans="1:38" x14ac:dyDescent="0.35">
      <c r="A2204" s="32">
        <v>428</v>
      </c>
      <c r="B2204" s="32" t="s">
        <v>484</v>
      </c>
      <c r="C2204" s="32" t="s">
        <v>53</v>
      </c>
      <c r="D2204" s="32" t="s">
        <v>2482</v>
      </c>
      <c r="E2204" s="32" t="s">
        <v>36</v>
      </c>
      <c r="F2204" s="32" t="str">
        <f t="shared" si="81"/>
        <v>Capacity Building-Manager</v>
      </c>
      <c r="G2204" s="32" t="s">
        <v>43</v>
      </c>
      <c r="H2204" s="36">
        <v>44983.544421296298</v>
      </c>
      <c r="I2204" s="36">
        <v>44985.544421296298</v>
      </c>
      <c r="J2204" s="36">
        <f>I2204+AE2204</f>
        <v>44987.544421296298</v>
      </c>
      <c r="K2204" s="36">
        <f>J2204+AF2204</f>
        <v>45012.544421296298</v>
      </c>
      <c r="L2204" s="38" t="s">
        <v>46</v>
      </c>
      <c r="M2204" s="39">
        <v>44998.544421296298</v>
      </c>
      <c r="N2204" s="32" t="s">
        <v>48</v>
      </c>
      <c r="O2204" s="32" t="s">
        <v>25</v>
      </c>
      <c r="P2204" s="36"/>
      <c r="Q2204" s="32"/>
      <c r="R2204" s="32"/>
      <c r="S2204" s="32"/>
      <c r="T2204" s="36"/>
      <c r="U2204" s="32"/>
      <c r="V2204" s="32">
        <v>0</v>
      </c>
      <c r="W2204" s="32"/>
      <c r="X2204" s="32"/>
      <c r="Y2204" s="32"/>
      <c r="Z2204" s="32"/>
      <c r="AA2204" s="32" t="s">
        <v>30</v>
      </c>
      <c r="AC2204" s="38">
        <f>ABS(M2204-J2204)</f>
        <v>11</v>
      </c>
      <c r="AD2204" s="40"/>
      <c r="AE2204" s="37">
        <v>2</v>
      </c>
      <c r="AF2204" s="37">
        <v>25</v>
      </c>
      <c r="AG2204" s="32"/>
      <c r="AH2204" s="32"/>
      <c r="AI2204" s="32"/>
      <c r="AJ2204" s="37">
        <f>I2204-H2204</f>
        <v>2</v>
      </c>
    </row>
    <row r="2205" spans="1:38" x14ac:dyDescent="0.35">
      <c r="A2205" s="32">
        <v>423</v>
      </c>
      <c r="B2205" s="32" t="s">
        <v>479</v>
      </c>
      <c r="C2205" s="32" t="s">
        <v>53</v>
      </c>
      <c r="D2205" s="32" t="s">
        <v>2482</v>
      </c>
      <c r="E2205" s="32" t="s">
        <v>36</v>
      </c>
      <c r="F2205" s="32" t="str">
        <f t="shared" si="81"/>
        <v>Capacity Building-Manager</v>
      </c>
      <c r="G2205" s="32" t="s">
        <v>43</v>
      </c>
      <c r="H2205" s="36">
        <v>44979.544421296298</v>
      </c>
      <c r="I2205" s="36">
        <v>44982.544421296298</v>
      </c>
      <c r="J2205" s="36">
        <f>I2205+AE2205</f>
        <v>44987.544421296298</v>
      </c>
      <c r="K2205" s="36">
        <f>J2205+AF2205</f>
        <v>45008.544421296298</v>
      </c>
      <c r="L2205" s="38" t="s">
        <v>46</v>
      </c>
      <c r="M2205" s="39">
        <v>44998.544421296298</v>
      </c>
      <c r="N2205" s="32" t="s">
        <v>20</v>
      </c>
      <c r="O2205" s="32"/>
      <c r="P2205" s="36">
        <v>45006.544421296298</v>
      </c>
      <c r="Q2205" s="32" t="s">
        <v>20</v>
      </c>
      <c r="R2205" s="36">
        <v>44999.544421296298</v>
      </c>
      <c r="S2205" s="36">
        <v>45002.544421296298</v>
      </c>
      <c r="T2205" s="36">
        <v>45002.544421296298</v>
      </c>
      <c r="U2205" s="36">
        <v>45005.544421296298</v>
      </c>
      <c r="V2205" s="41">
        <v>1</v>
      </c>
      <c r="W2205" s="36">
        <v>45008.544421296298</v>
      </c>
      <c r="X2205" s="36">
        <v>45009.544421296298</v>
      </c>
      <c r="Y2205" s="36">
        <v>45010.544421296298</v>
      </c>
      <c r="Z2205" s="32"/>
      <c r="AA2205" s="32"/>
      <c r="AB2205" s="5">
        <v>45021.544421296298</v>
      </c>
      <c r="AC2205" s="38">
        <f>ABS(M2205-J2205)</f>
        <v>11</v>
      </c>
      <c r="AD2205" s="37">
        <f>U2205-H2205</f>
        <v>26</v>
      </c>
      <c r="AE2205" s="37">
        <v>5</v>
      </c>
      <c r="AF2205" s="37">
        <v>21</v>
      </c>
      <c r="AG2205" s="32">
        <v>180</v>
      </c>
      <c r="AH2205" s="41">
        <f>W2205-U2205</f>
        <v>3</v>
      </c>
      <c r="AI2205" s="42">
        <f>U2205-M2205</f>
        <v>7</v>
      </c>
      <c r="AJ2205" s="37">
        <f>I2205-H2205</f>
        <v>3</v>
      </c>
      <c r="AK2205">
        <f>AB2205-U2205</f>
        <v>16</v>
      </c>
      <c r="AL2205" s="11">
        <f t="shared" ref="AL2205:AL2206" si="84">Y2205-X2205</f>
        <v>1</v>
      </c>
    </row>
    <row r="2206" spans="1:38" x14ac:dyDescent="0.35">
      <c r="A2206" s="32">
        <v>421</v>
      </c>
      <c r="B2206" s="32" t="s">
        <v>477</v>
      </c>
      <c r="C2206" s="32" t="s">
        <v>53</v>
      </c>
      <c r="D2206" s="32" t="s">
        <v>2482</v>
      </c>
      <c r="E2206" s="32" t="s">
        <v>36</v>
      </c>
      <c r="F2206" s="32" t="str">
        <f t="shared" si="81"/>
        <v>Capacity Building-Manager</v>
      </c>
      <c r="G2206" s="32" t="s">
        <v>43</v>
      </c>
      <c r="H2206" s="36">
        <v>44982.544421296298</v>
      </c>
      <c r="I2206" s="36">
        <v>44985.544421296298</v>
      </c>
      <c r="J2206" s="36">
        <f>I2206+AE2206</f>
        <v>44987.544421296298</v>
      </c>
      <c r="K2206" s="36">
        <f>J2206+AF2206</f>
        <v>44992.544421296298</v>
      </c>
      <c r="L2206" s="38" t="s">
        <v>46</v>
      </c>
      <c r="M2206" s="39">
        <v>44997.544421296298</v>
      </c>
      <c r="N2206" s="32" t="s">
        <v>20</v>
      </c>
      <c r="O2206" s="32"/>
      <c r="P2206" s="36">
        <v>45001.544421296298</v>
      </c>
      <c r="Q2206" s="32" t="s">
        <v>20</v>
      </c>
      <c r="R2206" s="36">
        <v>44998.544421296298</v>
      </c>
      <c r="S2206" s="36">
        <v>45001.544421296298</v>
      </c>
      <c r="T2206" s="36">
        <v>44999.544421296298</v>
      </c>
      <c r="U2206" s="36">
        <v>45005.544421296298</v>
      </c>
      <c r="V2206" s="41">
        <v>1</v>
      </c>
      <c r="W2206" s="36">
        <v>45007.544421296298</v>
      </c>
      <c r="X2206" s="36">
        <v>45009.544421296298</v>
      </c>
      <c r="Y2206" s="36">
        <v>45011.544421296298</v>
      </c>
      <c r="Z2206" s="32"/>
      <c r="AA2206" s="32"/>
      <c r="AB2206" s="5">
        <v>45024.544421296298</v>
      </c>
      <c r="AC2206" s="38">
        <f>ABS(M2206-J2206)</f>
        <v>10</v>
      </c>
      <c r="AD2206" s="37">
        <f>U2206-H2206</f>
        <v>23</v>
      </c>
      <c r="AE2206" s="37">
        <v>2</v>
      </c>
      <c r="AF2206" s="37">
        <v>5</v>
      </c>
      <c r="AG2206" s="32">
        <v>167</v>
      </c>
      <c r="AH2206" s="41">
        <f>W2206-U2206</f>
        <v>2</v>
      </c>
      <c r="AI2206" s="42">
        <f>U2206-M2206</f>
        <v>8</v>
      </c>
      <c r="AJ2206" s="37">
        <f>I2206-H2206</f>
        <v>3</v>
      </c>
      <c r="AK2206">
        <f>AB2206-U2206</f>
        <v>19</v>
      </c>
      <c r="AL2206" s="11">
        <f t="shared" si="84"/>
        <v>2</v>
      </c>
    </row>
    <row r="2207" spans="1:38" x14ac:dyDescent="0.35">
      <c r="A2207" s="32">
        <v>267</v>
      </c>
      <c r="B2207" s="32" t="s">
        <v>323</v>
      </c>
      <c r="C2207" s="32" t="s">
        <v>53</v>
      </c>
      <c r="D2207" s="32" t="s">
        <v>2482</v>
      </c>
      <c r="E2207" s="32" t="s">
        <v>36</v>
      </c>
      <c r="F2207" s="32" t="str">
        <f t="shared" si="81"/>
        <v>Capacity Building-Manager</v>
      </c>
      <c r="G2207" s="32" t="s">
        <v>43</v>
      </c>
      <c r="H2207" s="36">
        <v>44766.282581018517</v>
      </c>
      <c r="I2207" s="36">
        <v>44767.282581018517</v>
      </c>
      <c r="J2207" s="36">
        <f>I2207+AE2207</f>
        <v>44770.282581018517</v>
      </c>
      <c r="K2207" s="36">
        <f>J2207+AF2207</f>
        <v>44791.282581018517</v>
      </c>
      <c r="L2207" s="38" t="s">
        <v>46</v>
      </c>
      <c r="M2207" s="39">
        <v>44775.282581018517</v>
      </c>
      <c r="N2207" s="32" t="s">
        <v>48</v>
      </c>
      <c r="O2207" s="32" t="s">
        <v>25</v>
      </c>
      <c r="P2207" s="36"/>
      <c r="Q2207" s="32"/>
      <c r="R2207" s="32"/>
      <c r="S2207" s="32"/>
      <c r="T2207" s="36">
        <v>44779.282581018517</v>
      </c>
      <c r="U2207" s="32"/>
      <c r="V2207" s="32">
        <v>0</v>
      </c>
      <c r="W2207" s="32"/>
      <c r="X2207" s="32"/>
      <c r="Y2207" s="32"/>
      <c r="Z2207" s="32"/>
      <c r="AA2207" s="32" t="s">
        <v>31</v>
      </c>
      <c r="AC2207" s="38">
        <f>ABS(M2207-J2207)</f>
        <v>5</v>
      </c>
      <c r="AD2207" s="40"/>
      <c r="AE2207" s="37">
        <v>3</v>
      </c>
      <c r="AF2207" s="37">
        <v>21</v>
      </c>
      <c r="AG2207" s="32"/>
      <c r="AH2207" s="32"/>
      <c r="AI2207" s="32"/>
      <c r="AJ2207" s="37">
        <f>I2207-H2207</f>
        <v>1</v>
      </c>
    </row>
    <row r="2208" spans="1:38" x14ac:dyDescent="0.35">
      <c r="A2208" s="32">
        <v>263</v>
      </c>
      <c r="B2208" s="32" t="s">
        <v>319</v>
      </c>
      <c r="C2208" s="32" t="s">
        <v>53</v>
      </c>
      <c r="D2208" s="32" t="s">
        <v>2482</v>
      </c>
      <c r="E2208" s="32" t="s">
        <v>36</v>
      </c>
      <c r="F2208" s="32" t="str">
        <f t="shared" si="81"/>
        <v>Capacity Building-Manager</v>
      </c>
      <c r="G2208" s="32" t="s">
        <v>43</v>
      </c>
      <c r="H2208" s="36">
        <v>44761.282581018517</v>
      </c>
      <c r="I2208" s="36">
        <v>44764.282581018517</v>
      </c>
      <c r="J2208" s="36">
        <f>I2208+AE2208</f>
        <v>44770.282581018517</v>
      </c>
      <c r="K2208" s="36">
        <f>J2208+AF2208</f>
        <v>44784.282581018517</v>
      </c>
      <c r="L2208" s="38" t="s">
        <v>46</v>
      </c>
      <c r="M2208" s="39">
        <v>44785.282581018517</v>
      </c>
      <c r="N2208" s="32" t="s">
        <v>21</v>
      </c>
      <c r="O2208" s="32"/>
      <c r="P2208" s="36">
        <v>44791.282581018517</v>
      </c>
      <c r="Q2208" s="32" t="s">
        <v>21</v>
      </c>
      <c r="R2208" s="32"/>
      <c r="S2208" s="32"/>
      <c r="T2208" s="36">
        <v>44788.282581018517</v>
      </c>
      <c r="U2208" s="32"/>
      <c r="V2208" s="32">
        <v>0</v>
      </c>
      <c r="W2208" s="32"/>
      <c r="X2208" s="32"/>
      <c r="Y2208" s="32"/>
      <c r="Z2208" s="32"/>
      <c r="AA2208" s="32"/>
      <c r="AC2208" s="38">
        <f>ABS(M2208-J2208)</f>
        <v>15</v>
      </c>
      <c r="AD2208" s="40"/>
      <c r="AE2208" s="37">
        <v>6</v>
      </c>
      <c r="AF2208" s="37">
        <v>14</v>
      </c>
      <c r="AG2208" s="32"/>
      <c r="AH2208" s="32"/>
      <c r="AI2208" s="32"/>
      <c r="AJ2208" s="37">
        <f>I2208-H2208</f>
        <v>3</v>
      </c>
    </row>
    <row r="2209" spans="1:38" x14ac:dyDescent="0.35">
      <c r="A2209" s="32">
        <v>261</v>
      </c>
      <c r="B2209" s="32" t="s">
        <v>317</v>
      </c>
      <c r="C2209" s="32" t="s">
        <v>53</v>
      </c>
      <c r="D2209" s="32" t="s">
        <v>2482</v>
      </c>
      <c r="E2209" s="32" t="s">
        <v>36</v>
      </c>
      <c r="F2209" s="32" t="str">
        <f t="shared" si="81"/>
        <v>Capacity Building-Manager</v>
      </c>
      <c r="G2209" s="32" t="s">
        <v>43</v>
      </c>
      <c r="H2209" s="36">
        <v>44767.282581018517</v>
      </c>
      <c r="I2209" s="36">
        <v>44769.282581018517</v>
      </c>
      <c r="J2209" s="36">
        <f>I2209+AE2209</f>
        <v>44770.282581018517</v>
      </c>
      <c r="K2209" s="36">
        <f>J2209+AF2209</f>
        <v>44797.282581018517</v>
      </c>
      <c r="L2209" s="38" t="s">
        <v>47</v>
      </c>
      <c r="M2209" s="39"/>
      <c r="N2209" s="32"/>
      <c r="O2209" s="32"/>
      <c r="P2209" s="36"/>
      <c r="Q2209" s="32"/>
      <c r="R2209" s="32"/>
      <c r="S2209" s="32"/>
      <c r="T2209" s="36"/>
      <c r="U2209" s="32"/>
      <c r="V2209" s="32">
        <v>0</v>
      </c>
      <c r="W2209" s="32"/>
      <c r="X2209" s="32"/>
      <c r="Y2209" s="32"/>
      <c r="Z2209" s="32"/>
      <c r="AA2209" s="32"/>
      <c r="AC2209" s="38"/>
      <c r="AD2209" s="40"/>
      <c r="AE2209" s="37">
        <v>1</v>
      </c>
      <c r="AF2209" s="37">
        <v>27</v>
      </c>
      <c r="AG2209" s="32"/>
      <c r="AH2209" s="32"/>
      <c r="AI2209" s="32"/>
      <c r="AJ2209" s="37">
        <f>I2209-H2209</f>
        <v>2</v>
      </c>
    </row>
    <row r="2210" spans="1:38" x14ac:dyDescent="0.35">
      <c r="A2210" s="32">
        <v>260</v>
      </c>
      <c r="B2210" s="32" t="s">
        <v>316</v>
      </c>
      <c r="C2210" s="32" t="s">
        <v>53</v>
      </c>
      <c r="D2210" s="32" t="s">
        <v>2482</v>
      </c>
      <c r="E2210" s="32" t="s">
        <v>36</v>
      </c>
      <c r="F2210" s="32" t="str">
        <f t="shared" si="81"/>
        <v>Capacity Building-Manager</v>
      </c>
      <c r="G2210" s="32" t="s">
        <v>43</v>
      </c>
      <c r="H2210" s="36">
        <v>44704.632962962962</v>
      </c>
      <c r="I2210" s="36">
        <v>44708.632962962962</v>
      </c>
      <c r="J2210" s="36">
        <f>I2210+AE2210</f>
        <v>44713.632962962962</v>
      </c>
      <c r="K2210" s="36">
        <f>J2210+AF2210</f>
        <v>44730.632962962962</v>
      </c>
      <c r="L2210" s="38" t="s">
        <v>46</v>
      </c>
      <c r="M2210" s="39">
        <v>44728.632962962962</v>
      </c>
      <c r="N2210" s="32" t="s">
        <v>21</v>
      </c>
      <c r="O2210" s="32"/>
      <c r="P2210" s="36">
        <v>44733.632962962962</v>
      </c>
      <c r="Q2210" s="32" t="s">
        <v>21</v>
      </c>
      <c r="R2210" s="32"/>
      <c r="S2210" s="32"/>
      <c r="T2210" s="36">
        <v>44730.632962962962</v>
      </c>
      <c r="U2210" s="32"/>
      <c r="V2210" s="32">
        <v>0</v>
      </c>
      <c r="W2210" s="32"/>
      <c r="X2210" s="32"/>
      <c r="Y2210" s="32"/>
      <c r="Z2210" s="32"/>
      <c r="AA2210" s="32"/>
      <c r="AC2210" s="38">
        <f>ABS(M2210-J2210)</f>
        <v>15</v>
      </c>
      <c r="AD2210" s="40"/>
      <c r="AE2210" s="37">
        <v>5</v>
      </c>
      <c r="AF2210" s="37">
        <v>17</v>
      </c>
      <c r="AG2210" s="32"/>
      <c r="AH2210" s="32"/>
      <c r="AI2210" s="32"/>
      <c r="AJ2210" s="37">
        <f>I2210-H2210</f>
        <v>4</v>
      </c>
    </row>
    <row r="2211" spans="1:38" x14ac:dyDescent="0.35">
      <c r="A2211" s="32">
        <v>240</v>
      </c>
      <c r="B2211" s="32" t="s">
        <v>296</v>
      </c>
      <c r="C2211" s="32" t="s">
        <v>53</v>
      </c>
      <c r="D2211" s="32" t="s">
        <v>2482</v>
      </c>
      <c r="E2211" s="32" t="s">
        <v>36</v>
      </c>
      <c r="F2211" s="32" t="str">
        <f t="shared" si="81"/>
        <v>Capacity Building-Manager</v>
      </c>
      <c r="G2211" s="32" t="s">
        <v>43</v>
      </c>
      <c r="H2211" s="36">
        <v>44595.810960648145</v>
      </c>
      <c r="I2211" s="36">
        <v>44597.810960648145</v>
      </c>
      <c r="J2211" s="36">
        <f>I2211+AE2211</f>
        <v>44603.810960648145</v>
      </c>
      <c r="K2211" s="36">
        <f>J2211+AF2211</f>
        <v>44618.810960648145</v>
      </c>
      <c r="L2211" s="38" t="s">
        <v>46</v>
      </c>
      <c r="M2211" s="39">
        <v>44616.810960648145</v>
      </c>
      <c r="N2211" s="32" t="s">
        <v>22</v>
      </c>
      <c r="O2211" s="32"/>
      <c r="P2211" s="36">
        <v>44621.810960648145</v>
      </c>
      <c r="Q2211" s="32" t="s">
        <v>22</v>
      </c>
      <c r="R2211" s="32"/>
      <c r="S2211" s="32"/>
      <c r="T2211" s="36">
        <v>44617.810960648145</v>
      </c>
      <c r="U2211" s="32"/>
      <c r="V2211" s="32">
        <v>0</v>
      </c>
      <c r="W2211" s="32"/>
      <c r="X2211" s="32"/>
      <c r="Y2211" s="32"/>
      <c r="Z2211" s="32"/>
      <c r="AA2211" s="32"/>
      <c r="AC2211" s="38">
        <f>ABS(M2211-J2211)</f>
        <v>13</v>
      </c>
      <c r="AD2211" s="40"/>
      <c r="AE2211" s="37">
        <v>6</v>
      </c>
      <c r="AF2211" s="37">
        <v>15</v>
      </c>
      <c r="AG2211" s="32"/>
      <c r="AH2211" s="32"/>
      <c r="AI2211" s="32"/>
      <c r="AJ2211" s="37">
        <f>I2211-H2211</f>
        <v>2</v>
      </c>
    </row>
    <row r="2212" spans="1:38" x14ac:dyDescent="0.35">
      <c r="A2212" s="32">
        <v>232</v>
      </c>
      <c r="B2212" s="32" t="s">
        <v>288</v>
      </c>
      <c r="C2212" s="32" t="s">
        <v>53</v>
      </c>
      <c r="D2212" s="32" t="s">
        <v>2482</v>
      </c>
      <c r="E2212" s="32" t="s">
        <v>36</v>
      </c>
      <c r="F2212" s="32" t="str">
        <f t="shared" si="81"/>
        <v>Capacity Building-Manager</v>
      </c>
      <c r="G2212" s="32" t="s">
        <v>43</v>
      </c>
      <c r="H2212" s="36">
        <v>44598.810960648145</v>
      </c>
      <c r="I2212" s="36">
        <v>44601.810960648145</v>
      </c>
      <c r="J2212" s="36">
        <f>I2212+AE2212</f>
        <v>44603.810960648145</v>
      </c>
      <c r="K2212" s="36">
        <f>J2212+AF2212</f>
        <v>44613.810960648145</v>
      </c>
      <c r="L2212" s="38" t="s">
        <v>46</v>
      </c>
      <c r="M2212" s="39">
        <v>44616.810960648145</v>
      </c>
      <c r="N2212" s="32" t="s">
        <v>48</v>
      </c>
      <c r="O2212" s="32" t="s">
        <v>24</v>
      </c>
      <c r="P2212" s="36"/>
      <c r="Q2212" s="32"/>
      <c r="R2212" s="32"/>
      <c r="S2212" s="32"/>
      <c r="T2212" s="36">
        <v>44617.810960648145</v>
      </c>
      <c r="U2212" s="32"/>
      <c r="V2212" s="32">
        <v>0</v>
      </c>
      <c r="W2212" s="32"/>
      <c r="X2212" s="32"/>
      <c r="Y2212" s="32"/>
      <c r="Z2212" s="32"/>
      <c r="AA2212" s="32" t="s">
        <v>31</v>
      </c>
      <c r="AC2212" s="38">
        <f>ABS(M2212-J2212)</f>
        <v>13</v>
      </c>
      <c r="AD2212" s="40"/>
      <c r="AE2212" s="37">
        <v>2</v>
      </c>
      <c r="AF2212" s="37">
        <v>10</v>
      </c>
      <c r="AG2212" s="32"/>
      <c r="AH2212" s="32"/>
      <c r="AI2212" s="32"/>
      <c r="AJ2212" s="37">
        <f>I2212-H2212</f>
        <v>3</v>
      </c>
    </row>
    <row r="2213" spans="1:38" x14ac:dyDescent="0.35">
      <c r="A2213" s="32">
        <v>225</v>
      </c>
      <c r="B2213" s="32" t="s">
        <v>281</v>
      </c>
      <c r="C2213" s="32" t="s">
        <v>53</v>
      </c>
      <c r="D2213" s="32" t="s">
        <v>2482</v>
      </c>
      <c r="E2213" s="32" t="s">
        <v>36</v>
      </c>
      <c r="F2213" s="32" t="str">
        <f t="shared" si="81"/>
        <v>Capacity Building-Manager</v>
      </c>
      <c r="G2213" s="32" t="s">
        <v>43</v>
      </c>
      <c r="H2213" s="36">
        <v>44741.447731481479</v>
      </c>
      <c r="I2213" s="36">
        <v>44742.447731481479</v>
      </c>
      <c r="J2213" s="36">
        <f>I2213+AE2213</f>
        <v>44744.447731481479</v>
      </c>
      <c r="K2213" s="36">
        <f>J2213+AF2213</f>
        <v>44762.447731481479</v>
      </c>
      <c r="L2213" s="38" t="s">
        <v>46</v>
      </c>
      <c r="M2213" s="39">
        <v>44761.447731481479</v>
      </c>
      <c r="N2213" s="32" t="s">
        <v>48</v>
      </c>
      <c r="O2213" s="32" t="s">
        <v>28</v>
      </c>
      <c r="P2213" s="36"/>
      <c r="Q2213" s="32"/>
      <c r="R2213" s="32"/>
      <c r="S2213" s="32"/>
      <c r="T2213" s="36"/>
      <c r="U2213" s="32"/>
      <c r="V2213" s="32">
        <v>0</v>
      </c>
      <c r="W2213" s="32"/>
      <c r="X2213" s="32"/>
      <c r="Y2213" s="32"/>
      <c r="Z2213" s="32"/>
      <c r="AA2213" s="32" t="s">
        <v>30</v>
      </c>
      <c r="AC2213" s="38">
        <f>ABS(M2213-J2213)</f>
        <v>17</v>
      </c>
      <c r="AD2213" s="40"/>
      <c r="AE2213" s="37">
        <v>2</v>
      </c>
      <c r="AF2213" s="37">
        <v>18</v>
      </c>
      <c r="AG2213" s="32"/>
      <c r="AH2213" s="32"/>
      <c r="AI2213" s="32"/>
      <c r="AJ2213" s="37">
        <f>I2213-H2213</f>
        <v>1</v>
      </c>
    </row>
    <row r="2214" spans="1:38" x14ac:dyDescent="0.35">
      <c r="A2214" s="32">
        <v>221</v>
      </c>
      <c r="B2214" s="32" t="s">
        <v>277</v>
      </c>
      <c r="C2214" s="32" t="s">
        <v>53</v>
      </c>
      <c r="D2214" s="32" t="s">
        <v>2482</v>
      </c>
      <c r="E2214" s="32" t="s">
        <v>36</v>
      </c>
      <c r="F2214" s="32" t="str">
        <f t="shared" si="81"/>
        <v>Capacity Building-Manager</v>
      </c>
      <c r="G2214" s="32" t="s">
        <v>43</v>
      </c>
      <c r="H2214" s="36">
        <v>44738.447731481479</v>
      </c>
      <c r="I2214" s="36">
        <v>44740.447731481479</v>
      </c>
      <c r="J2214" s="36">
        <f>I2214+AE2214</f>
        <v>44744.447731481479</v>
      </c>
      <c r="K2214" s="36">
        <f>J2214+AF2214</f>
        <v>44764.447731481479</v>
      </c>
      <c r="L2214" s="38" t="s">
        <v>46</v>
      </c>
      <c r="M2214" s="39">
        <v>44751.447731481479</v>
      </c>
      <c r="N2214" s="32" t="s">
        <v>48</v>
      </c>
      <c r="O2214" s="32" t="s">
        <v>27</v>
      </c>
      <c r="P2214" s="36"/>
      <c r="Q2214" s="32"/>
      <c r="R2214" s="32"/>
      <c r="S2214" s="32"/>
      <c r="T2214" s="36">
        <v>44753.447731481479</v>
      </c>
      <c r="U2214" s="32"/>
      <c r="V2214" s="32">
        <v>0</v>
      </c>
      <c r="W2214" s="32"/>
      <c r="X2214" s="32"/>
      <c r="Y2214" s="32"/>
      <c r="Z2214" s="32"/>
      <c r="AA2214" s="32" t="s">
        <v>30</v>
      </c>
      <c r="AC2214" s="38">
        <f>ABS(M2214-J2214)</f>
        <v>7</v>
      </c>
      <c r="AD2214" s="40"/>
      <c r="AE2214" s="37">
        <v>4</v>
      </c>
      <c r="AF2214" s="37">
        <v>20</v>
      </c>
      <c r="AG2214" s="32"/>
      <c r="AH2214" s="32"/>
      <c r="AI2214" s="32"/>
      <c r="AJ2214" s="37">
        <f>I2214-H2214</f>
        <v>2</v>
      </c>
    </row>
    <row r="2215" spans="1:38" x14ac:dyDescent="0.35">
      <c r="A2215" s="32">
        <v>152</v>
      </c>
      <c r="B2215" s="32" t="s">
        <v>208</v>
      </c>
      <c r="C2215" s="32" t="s">
        <v>53</v>
      </c>
      <c r="D2215" s="32" t="s">
        <v>2482</v>
      </c>
      <c r="E2215" s="32" t="s">
        <v>36</v>
      </c>
      <c r="F2215" s="32" t="str">
        <f t="shared" si="81"/>
        <v>Capacity Building-Manager</v>
      </c>
      <c r="G2215" s="32" t="s">
        <v>43</v>
      </c>
      <c r="H2215" s="36">
        <v>44928.64434027778</v>
      </c>
      <c r="I2215" s="36">
        <v>44932.64434027778</v>
      </c>
      <c r="J2215" s="36">
        <f>I2215+AE2215</f>
        <v>44938.64434027778</v>
      </c>
      <c r="K2215" s="36">
        <f>J2215+AF2215</f>
        <v>44952.64434027778</v>
      </c>
      <c r="L2215" s="38" t="s">
        <v>46</v>
      </c>
      <c r="M2215" s="39">
        <v>44951.64434027778</v>
      </c>
      <c r="N2215" s="32" t="s">
        <v>22</v>
      </c>
      <c r="O2215" s="32"/>
      <c r="P2215" s="36">
        <v>44954.64434027778</v>
      </c>
      <c r="Q2215" s="32" t="s">
        <v>22</v>
      </c>
      <c r="R2215" s="32"/>
      <c r="S2215" s="32"/>
      <c r="T2215" s="36">
        <v>44953.64434027778</v>
      </c>
      <c r="U2215" s="32"/>
      <c r="V2215" s="32">
        <v>0</v>
      </c>
      <c r="W2215" s="32"/>
      <c r="X2215" s="32"/>
      <c r="Y2215" s="32"/>
      <c r="Z2215" s="32"/>
      <c r="AA2215" s="32"/>
      <c r="AC2215" s="38">
        <f>ABS(M2215-J2215)</f>
        <v>13</v>
      </c>
      <c r="AD2215" s="40"/>
      <c r="AE2215" s="37">
        <v>6</v>
      </c>
      <c r="AF2215" s="37">
        <v>14</v>
      </c>
      <c r="AG2215" s="32"/>
      <c r="AH2215" s="32"/>
      <c r="AI2215" s="32"/>
      <c r="AJ2215" s="37">
        <f>I2215-H2215</f>
        <v>4</v>
      </c>
    </row>
    <row r="2216" spans="1:38" x14ac:dyDescent="0.35">
      <c r="A2216" s="32">
        <v>120</v>
      </c>
      <c r="B2216" s="32" t="s">
        <v>176</v>
      </c>
      <c r="C2216" s="32" t="s">
        <v>53</v>
      </c>
      <c r="D2216" s="32" t="s">
        <v>2482</v>
      </c>
      <c r="E2216" s="32" t="s">
        <v>36</v>
      </c>
      <c r="F2216" s="32" t="str">
        <f t="shared" si="81"/>
        <v>Capacity Building-Manager</v>
      </c>
      <c r="G2216" s="32" t="s">
        <v>43</v>
      </c>
      <c r="H2216" s="36">
        <v>44739.19809027778</v>
      </c>
      <c r="I2216" s="36">
        <v>44743.19809027778</v>
      </c>
      <c r="J2216" s="36">
        <f>I2216+AE2216</f>
        <v>44746.19809027778</v>
      </c>
      <c r="K2216" s="36">
        <f>J2216+AF2216</f>
        <v>44766.19809027778</v>
      </c>
      <c r="L2216" s="38" t="s">
        <v>47</v>
      </c>
      <c r="M2216" s="39"/>
      <c r="N2216" s="32"/>
      <c r="O2216" s="32"/>
      <c r="P2216" s="36"/>
      <c r="Q2216" s="32"/>
      <c r="R2216" s="32"/>
      <c r="S2216" s="32"/>
      <c r="T2216" s="36"/>
      <c r="U2216" s="32"/>
      <c r="V2216" s="32">
        <v>0</v>
      </c>
      <c r="W2216" s="32"/>
      <c r="X2216" s="32"/>
      <c r="Y2216" s="32"/>
      <c r="Z2216" s="32"/>
      <c r="AA2216" s="32"/>
      <c r="AC2216" s="38"/>
      <c r="AD2216" s="40"/>
      <c r="AE2216" s="37">
        <v>3</v>
      </c>
      <c r="AF2216" s="37">
        <v>20</v>
      </c>
      <c r="AG2216" s="32"/>
      <c r="AH2216" s="32"/>
      <c r="AI2216" s="32"/>
      <c r="AJ2216" s="37">
        <f>I2216-H2216</f>
        <v>4</v>
      </c>
    </row>
    <row r="2217" spans="1:38" x14ac:dyDescent="0.35">
      <c r="A2217" s="32">
        <v>117</v>
      </c>
      <c r="B2217" s="32" t="s">
        <v>173</v>
      </c>
      <c r="C2217" s="32" t="s">
        <v>53</v>
      </c>
      <c r="D2217" s="32" t="s">
        <v>2482</v>
      </c>
      <c r="E2217" s="32" t="s">
        <v>36</v>
      </c>
      <c r="F2217" s="32" t="str">
        <f t="shared" si="81"/>
        <v>Capacity Building-Manager</v>
      </c>
      <c r="G2217" s="32" t="s">
        <v>43</v>
      </c>
      <c r="H2217" s="36">
        <v>44737.19809027778</v>
      </c>
      <c r="I2217" s="36">
        <v>44740.19809027778</v>
      </c>
      <c r="J2217" s="36">
        <f>I2217+AE2217</f>
        <v>44746.19809027778</v>
      </c>
      <c r="K2217" s="36">
        <f>J2217+AF2217</f>
        <v>44772.19809027778</v>
      </c>
      <c r="L2217" s="38" t="s">
        <v>46</v>
      </c>
      <c r="M2217" s="39">
        <v>44755.19809027778</v>
      </c>
      <c r="N2217" s="32" t="s">
        <v>20</v>
      </c>
      <c r="O2217" s="32"/>
      <c r="P2217" s="36">
        <v>44759.19809027778</v>
      </c>
      <c r="Q2217" s="32" t="s">
        <v>20</v>
      </c>
      <c r="R2217" s="36">
        <v>44757.19809027778</v>
      </c>
      <c r="S2217" s="36">
        <v>44759.19809027778</v>
      </c>
      <c r="T2217" s="36">
        <v>44758.19809027778</v>
      </c>
      <c r="U2217" s="36">
        <v>44759.19809027778</v>
      </c>
      <c r="V2217" s="41">
        <v>1</v>
      </c>
      <c r="W2217" s="36">
        <v>44763.19809027778</v>
      </c>
      <c r="X2217" s="36">
        <v>44765.19809027778</v>
      </c>
      <c r="Y2217" s="36">
        <v>44768.19809027778</v>
      </c>
      <c r="Z2217" s="32"/>
      <c r="AA2217" s="32"/>
      <c r="AB2217" s="5">
        <v>44784.19809027778</v>
      </c>
      <c r="AC2217" s="38">
        <f>ABS(M2217-J2217)</f>
        <v>9</v>
      </c>
      <c r="AD2217" s="37">
        <f>U2217-H2217</f>
        <v>22</v>
      </c>
      <c r="AE2217" s="37">
        <v>6</v>
      </c>
      <c r="AF2217" s="37">
        <v>26</v>
      </c>
      <c r="AG2217" s="32">
        <v>177</v>
      </c>
      <c r="AH2217" s="41">
        <f>W2217-U2217</f>
        <v>4</v>
      </c>
      <c r="AI2217" s="42">
        <f>U2217-M2217</f>
        <v>4</v>
      </c>
      <c r="AJ2217" s="37">
        <f>I2217-H2217</f>
        <v>3</v>
      </c>
      <c r="AK2217">
        <f>AB2217-U2217</f>
        <v>25</v>
      </c>
      <c r="AL2217" s="11">
        <f t="shared" ref="AL2217:AL2219" si="85">Y2217-X2217</f>
        <v>3</v>
      </c>
    </row>
    <row r="2218" spans="1:38" x14ac:dyDescent="0.35">
      <c r="A2218" s="32">
        <v>57</v>
      </c>
      <c r="B2218" s="32" t="s">
        <v>113</v>
      </c>
      <c r="C2218" s="32" t="s">
        <v>53</v>
      </c>
      <c r="D2218" s="32" t="s">
        <v>2482</v>
      </c>
      <c r="E2218" s="32" t="s">
        <v>36</v>
      </c>
      <c r="F2218" s="32" t="str">
        <f t="shared" si="81"/>
        <v>Capacity Building-Manager</v>
      </c>
      <c r="G2218" s="32" t="s">
        <v>43</v>
      </c>
      <c r="H2218" s="36">
        <v>44772.01295138889</v>
      </c>
      <c r="I2218" s="36">
        <v>44776.01295138889</v>
      </c>
      <c r="J2218" s="36">
        <f>I2218+AE2218</f>
        <v>44777.01295138889</v>
      </c>
      <c r="K2218" s="36">
        <f>J2218+AF2218</f>
        <v>44785.01295138889</v>
      </c>
      <c r="L2218" s="38" t="s">
        <v>46</v>
      </c>
      <c r="M2218" s="39">
        <v>44792.01295138889</v>
      </c>
      <c r="N2218" s="32" t="s">
        <v>20</v>
      </c>
      <c r="O2218" s="32"/>
      <c r="P2218" s="36">
        <v>44798.01295138889</v>
      </c>
      <c r="Q2218" s="32" t="s">
        <v>20</v>
      </c>
      <c r="R2218" s="36">
        <v>44793.01295138889</v>
      </c>
      <c r="S2218" s="36">
        <v>44794.01295138889</v>
      </c>
      <c r="T2218" s="36">
        <v>44795.01295138889</v>
      </c>
      <c r="U2218" s="36">
        <v>44800.01295138889</v>
      </c>
      <c r="V2218" s="41">
        <v>1</v>
      </c>
      <c r="W2218" s="36">
        <v>44801.01295138889</v>
      </c>
      <c r="X2218" s="36">
        <v>44803.01295138889</v>
      </c>
      <c r="Y2218" s="36">
        <v>44806.01295138889</v>
      </c>
      <c r="Z2218" s="32"/>
      <c r="AA2218" s="32"/>
      <c r="AB2218" s="5">
        <v>44824.01295138889</v>
      </c>
      <c r="AC2218" s="38">
        <f>ABS(M2218-J2218)</f>
        <v>15</v>
      </c>
      <c r="AD2218" s="37">
        <f>U2218-H2218</f>
        <v>28</v>
      </c>
      <c r="AE2218" s="37">
        <v>1</v>
      </c>
      <c r="AF2218" s="37">
        <v>8</v>
      </c>
      <c r="AG2218" s="32">
        <v>158</v>
      </c>
      <c r="AH2218" s="41">
        <f>W2218-U2218</f>
        <v>1</v>
      </c>
      <c r="AI2218" s="42">
        <v>60</v>
      </c>
      <c r="AJ2218" s="37">
        <f>I2218-H2218</f>
        <v>4</v>
      </c>
      <c r="AK2218">
        <f>AB2218-U2218</f>
        <v>24</v>
      </c>
      <c r="AL2218" s="11">
        <f t="shared" si="85"/>
        <v>3</v>
      </c>
    </row>
    <row r="2219" spans="1:38" x14ac:dyDescent="0.35">
      <c r="A2219" s="32">
        <v>2999</v>
      </c>
      <c r="B2219" s="32" t="s">
        <v>1353</v>
      </c>
      <c r="C2219" s="32" t="s">
        <v>53</v>
      </c>
      <c r="D2219" s="32" t="s">
        <v>2466</v>
      </c>
      <c r="E2219" s="32" t="s">
        <v>2527</v>
      </c>
      <c r="F2219" s="32" t="str">
        <f t="shared" si="81"/>
        <v>Capacity Building-Training Associate</v>
      </c>
      <c r="G2219" s="32" t="s">
        <v>41</v>
      </c>
      <c r="H2219" s="36">
        <v>44989.039479166669</v>
      </c>
      <c r="I2219" s="36">
        <v>44990.039479166669</v>
      </c>
      <c r="J2219" s="36">
        <f>I2219+AE2219</f>
        <v>44993.039479166669</v>
      </c>
      <c r="K2219" s="36">
        <f>J2219+AF2219</f>
        <v>45022.039479166669</v>
      </c>
      <c r="L2219" s="38" t="s">
        <v>46</v>
      </c>
      <c r="M2219" s="39">
        <v>44997.039479166669</v>
      </c>
      <c r="N2219" s="32" t="s">
        <v>20</v>
      </c>
      <c r="O2219" s="32"/>
      <c r="P2219" s="36">
        <v>45000.039479166669</v>
      </c>
      <c r="Q2219" s="32" t="s">
        <v>20</v>
      </c>
      <c r="R2219" s="36">
        <v>44998.039479166669</v>
      </c>
      <c r="S2219" s="36">
        <v>45000.039479166669</v>
      </c>
      <c r="T2219" s="36">
        <v>44998.039479166669</v>
      </c>
      <c r="U2219" s="36">
        <v>45007.039479166669</v>
      </c>
      <c r="V2219" s="41">
        <v>1</v>
      </c>
      <c r="W2219" s="36">
        <v>45011.039479166669</v>
      </c>
      <c r="X2219" s="36">
        <v>45014.039479166669</v>
      </c>
      <c r="Y2219" s="36">
        <v>45017.039479166669</v>
      </c>
      <c r="Z2219" s="32"/>
      <c r="AA2219" s="32"/>
      <c r="AB2219" s="5">
        <v>45038.039479166669</v>
      </c>
      <c r="AC2219" s="38">
        <f>ABS(M2219-J2219)</f>
        <v>4</v>
      </c>
      <c r="AD2219" s="37">
        <f>U2219-H2219</f>
        <v>18</v>
      </c>
      <c r="AE2219" s="37">
        <v>3</v>
      </c>
      <c r="AF2219" s="37">
        <v>29</v>
      </c>
      <c r="AG2219" s="32">
        <v>129</v>
      </c>
      <c r="AH2219" s="41">
        <f>W2219-U2219</f>
        <v>4</v>
      </c>
      <c r="AI2219" s="42">
        <v>30</v>
      </c>
      <c r="AJ2219" s="37">
        <f>I2219-H2219</f>
        <v>1</v>
      </c>
      <c r="AK2219">
        <f>AB2219-U2219</f>
        <v>31</v>
      </c>
      <c r="AL2219" s="11">
        <f t="shared" si="85"/>
        <v>3</v>
      </c>
    </row>
    <row r="2220" spans="1:38" x14ac:dyDescent="0.35">
      <c r="A2220" s="32">
        <v>2953</v>
      </c>
      <c r="B2220" s="32" t="s">
        <v>1159</v>
      </c>
      <c r="C2220" s="32" t="s">
        <v>53</v>
      </c>
      <c r="D2220" s="32" t="s">
        <v>2466</v>
      </c>
      <c r="E2220" s="32" t="s">
        <v>2527</v>
      </c>
      <c r="F2220" s="32" t="str">
        <f t="shared" si="81"/>
        <v>Capacity Building-Training Associate</v>
      </c>
      <c r="G2220" s="32" t="s">
        <v>41</v>
      </c>
      <c r="H2220" s="36">
        <v>45018.652233796296</v>
      </c>
      <c r="I2220" s="36">
        <v>45020.652233796296</v>
      </c>
      <c r="J2220" s="36">
        <f>I2220+AE2220</f>
        <v>45028.652233796296</v>
      </c>
      <c r="K2220" s="36">
        <f>J2220+AF2220</f>
        <v>45073.652233796296</v>
      </c>
      <c r="L2220" s="38" t="s">
        <v>47</v>
      </c>
      <c r="M2220" s="39"/>
      <c r="N2220" s="32"/>
      <c r="O2220" s="32"/>
      <c r="P2220" s="36"/>
      <c r="Q2220" s="32"/>
      <c r="R2220" s="32"/>
      <c r="S2220" s="32"/>
      <c r="T2220" s="36"/>
      <c r="U2220" s="32"/>
      <c r="V2220" s="32">
        <v>0</v>
      </c>
      <c r="W2220" s="32"/>
      <c r="X2220" s="32"/>
      <c r="Y2220" s="32"/>
      <c r="Z2220" s="32"/>
      <c r="AA2220" s="32"/>
      <c r="AC2220" s="38"/>
      <c r="AD2220" s="40"/>
      <c r="AE2220" s="37">
        <v>8</v>
      </c>
      <c r="AF2220" s="37">
        <v>45</v>
      </c>
      <c r="AG2220" s="32"/>
      <c r="AH2220" s="32"/>
      <c r="AI2220" s="32"/>
      <c r="AJ2220" s="37">
        <f>I2220-H2220</f>
        <v>2</v>
      </c>
    </row>
    <row r="2221" spans="1:38" x14ac:dyDescent="0.35">
      <c r="A2221" s="32">
        <v>2911</v>
      </c>
      <c r="B2221" s="32" t="s">
        <v>1257</v>
      </c>
      <c r="C2221" s="32" t="s">
        <v>53</v>
      </c>
      <c r="D2221" s="32" t="s">
        <v>2466</v>
      </c>
      <c r="E2221" s="32" t="s">
        <v>2527</v>
      </c>
      <c r="F2221" s="32" t="str">
        <f t="shared" si="81"/>
        <v>Capacity Building-Training Associate</v>
      </c>
      <c r="G2221" s="32" t="s">
        <v>41</v>
      </c>
      <c r="H2221" s="36">
        <v>44601.794965277775</v>
      </c>
      <c r="I2221" s="36">
        <v>44603.794965277775</v>
      </c>
      <c r="J2221" s="36">
        <f>I2221+AE2221</f>
        <v>44604.794965277775</v>
      </c>
      <c r="K2221" s="36">
        <f>J2221+AF2221</f>
        <v>44649.794965277775</v>
      </c>
      <c r="L2221" s="38" t="s">
        <v>46</v>
      </c>
      <c r="M2221" s="39">
        <v>44614.794965277775</v>
      </c>
      <c r="N2221" s="32" t="s">
        <v>20</v>
      </c>
      <c r="O2221" s="32"/>
      <c r="P2221" s="36">
        <v>44618.794965277775</v>
      </c>
      <c r="Q2221" s="32" t="s">
        <v>20</v>
      </c>
      <c r="R2221" s="36">
        <v>44615.794965277775</v>
      </c>
      <c r="S2221" s="36">
        <v>44619.794965277775</v>
      </c>
      <c r="T2221" s="36">
        <v>44616.794965277775</v>
      </c>
      <c r="U2221" s="36">
        <v>44622.794965277775</v>
      </c>
      <c r="V2221" s="41">
        <v>1</v>
      </c>
      <c r="W2221" s="36">
        <v>44623.794965277775</v>
      </c>
      <c r="X2221" s="36">
        <v>44625.794965277775</v>
      </c>
      <c r="Y2221" s="36">
        <v>44628.794965277775</v>
      </c>
      <c r="Z2221" s="32"/>
      <c r="AA2221" s="32"/>
      <c r="AB2221" s="5">
        <v>44647.794965277775</v>
      </c>
      <c r="AC2221" s="38">
        <f>ABS(M2221-J2221)</f>
        <v>10</v>
      </c>
      <c r="AD2221" s="37">
        <f>U2221-H2221</f>
        <v>21</v>
      </c>
      <c r="AE2221" s="37">
        <v>1</v>
      </c>
      <c r="AF2221" s="37">
        <v>45</v>
      </c>
      <c r="AG2221" s="32">
        <v>133</v>
      </c>
      <c r="AH2221" s="41">
        <f>W2221-U2221</f>
        <v>1</v>
      </c>
      <c r="AI2221" s="42">
        <v>30</v>
      </c>
      <c r="AJ2221" s="37">
        <f>I2221-H2221</f>
        <v>2</v>
      </c>
      <c r="AK2221">
        <f>AB2221-U2221</f>
        <v>25</v>
      </c>
      <c r="AL2221" s="11">
        <f>Y2221-X2221</f>
        <v>3</v>
      </c>
    </row>
    <row r="2222" spans="1:38" x14ac:dyDescent="0.35">
      <c r="A2222" s="32">
        <v>2797</v>
      </c>
      <c r="B2222" s="32" t="s">
        <v>1040</v>
      </c>
      <c r="C2222" s="32" t="s">
        <v>53</v>
      </c>
      <c r="D2222" s="32" t="s">
        <v>2466</v>
      </c>
      <c r="E2222" s="32" t="s">
        <v>2527</v>
      </c>
      <c r="F2222" s="32" t="str">
        <f t="shared" si="81"/>
        <v>Capacity Building-Training Associate</v>
      </c>
      <c r="G2222" s="32" t="s">
        <v>41</v>
      </c>
      <c r="H2222" s="36">
        <v>45100.834444444445</v>
      </c>
      <c r="I2222" s="36">
        <v>45104.834444444445</v>
      </c>
      <c r="J2222" s="36">
        <f>I2222+AE2222</f>
        <v>45109.834444444445</v>
      </c>
      <c r="K2222" s="36">
        <f>J2222+AF2222</f>
        <v>45125.834444444445</v>
      </c>
      <c r="L2222" s="38" t="s">
        <v>47</v>
      </c>
      <c r="M2222" s="39"/>
      <c r="N2222" s="32"/>
      <c r="O2222" s="32"/>
      <c r="P2222" s="36"/>
      <c r="Q2222" s="32"/>
      <c r="R2222" s="32"/>
      <c r="S2222" s="32"/>
      <c r="T2222" s="36"/>
      <c r="U2222" s="32"/>
      <c r="V2222" s="32">
        <v>0</v>
      </c>
      <c r="W2222" s="32"/>
      <c r="X2222" s="32"/>
      <c r="Y2222" s="32"/>
      <c r="Z2222" s="32"/>
      <c r="AA2222" s="32"/>
      <c r="AC2222" s="38"/>
      <c r="AD2222" s="40"/>
      <c r="AE2222" s="37">
        <v>5</v>
      </c>
      <c r="AF2222" s="37">
        <v>16</v>
      </c>
      <c r="AG2222" s="32"/>
      <c r="AH2222" s="32"/>
      <c r="AI2222" s="32"/>
      <c r="AJ2222" s="37">
        <f>I2222-H2222</f>
        <v>4</v>
      </c>
    </row>
    <row r="2223" spans="1:38" x14ac:dyDescent="0.35">
      <c r="A2223" s="32">
        <v>2741</v>
      </c>
      <c r="B2223" s="32" t="s">
        <v>1169</v>
      </c>
      <c r="C2223" s="32" t="s">
        <v>53</v>
      </c>
      <c r="D2223" s="32" t="s">
        <v>2466</v>
      </c>
      <c r="E2223" s="32" t="s">
        <v>2527</v>
      </c>
      <c r="F2223" s="32" t="str">
        <f t="shared" si="81"/>
        <v>Capacity Building-Training Associate</v>
      </c>
      <c r="G2223" s="32" t="s">
        <v>41</v>
      </c>
      <c r="H2223" s="36">
        <v>44667.561030092591</v>
      </c>
      <c r="I2223" s="36">
        <v>44669.561030092591</v>
      </c>
      <c r="J2223" s="36">
        <f>I2223+AE2223</f>
        <v>44675.561030092591</v>
      </c>
      <c r="K2223" s="36">
        <f>J2223+AF2223</f>
        <v>44682.561030092591</v>
      </c>
      <c r="L2223" s="38" t="s">
        <v>47</v>
      </c>
      <c r="M2223" s="39"/>
      <c r="N2223" s="32"/>
      <c r="O2223" s="32"/>
      <c r="P2223" s="36"/>
      <c r="Q2223" s="32"/>
      <c r="R2223" s="32"/>
      <c r="S2223" s="32"/>
      <c r="T2223" s="36"/>
      <c r="U2223" s="32"/>
      <c r="V2223" s="32">
        <v>0</v>
      </c>
      <c r="W2223" s="32"/>
      <c r="X2223" s="32"/>
      <c r="Y2223" s="32"/>
      <c r="Z2223" s="32"/>
      <c r="AA2223" s="32"/>
      <c r="AC2223" s="38"/>
      <c r="AD2223" s="40"/>
      <c r="AE2223" s="37">
        <v>6</v>
      </c>
      <c r="AF2223" s="37">
        <v>7</v>
      </c>
      <c r="AG2223" s="32"/>
      <c r="AH2223" s="32"/>
      <c r="AI2223" s="32"/>
      <c r="AJ2223" s="37">
        <f>I2223-H2223</f>
        <v>2</v>
      </c>
    </row>
    <row r="2224" spans="1:38" x14ac:dyDescent="0.35">
      <c r="A2224" s="32">
        <v>2707</v>
      </c>
      <c r="B2224" s="32" t="s">
        <v>1429</v>
      </c>
      <c r="C2224" s="32" t="s">
        <v>53</v>
      </c>
      <c r="D2224" s="32" t="s">
        <v>2466</v>
      </c>
      <c r="E2224" s="32" t="s">
        <v>2527</v>
      </c>
      <c r="F2224" s="32" t="str">
        <f t="shared" si="81"/>
        <v>Capacity Building-Training Associate</v>
      </c>
      <c r="G2224" s="32" t="s">
        <v>41</v>
      </c>
      <c r="H2224" s="36">
        <v>44829.495787037034</v>
      </c>
      <c r="I2224" s="36">
        <v>44831.495787037034</v>
      </c>
      <c r="J2224" s="36">
        <f>I2224+AE2224</f>
        <v>44837.495787037034</v>
      </c>
      <c r="K2224" s="36">
        <f>J2224+AF2224</f>
        <v>44853.495787037034</v>
      </c>
      <c r="L2224" s="38" t="s">
        <v>46</v>
      </c>
      <c r="M2224" s="39">
        <v>44847.495787037034</v>
      </c>
      <c r="N2224" s="32" t="s">
        <v>20</v>
      </c>
      <c r="O2224" s="32"/>
      <c r="P2224" s="36">
        <v>44851.495787037034</v>
      </c>
      <c r="Q2224" s="32" t="s">
        <v>20</v>
      </c>
      <c r="R2224" s="36">
        <v>44849.495787037034</v>
      </c>
      <c r="S2224" s="36">
        <v>44852.495787037034</v>
      </c>
      <c r="T2224" s="36">
        <v>44848.495787037034</v>
      </c>
      <c r="U2224" s="36">
        <v>44849.495787037034</v>
      </c>
      <c r="V2224" s="41">
        <v>1</v>
      </c>
      <c r="W2224" s="36">
        <v>44851.495787037034</v>
      </c>
      <c r="X2224" s="36">
        <v>44854.495787037034</v>
      </c>
      <c r="Y2224" s="36">
        <v>44857.495787037034</v>
      </c>
      <c r="Z2224" s="32"/>
      <c r="AA2224" s="32"/>
      <c r="AB2224" s="5">
        <v>44874.495787037034</v>
      </c>
      <c r="AC2224" s="38">
        <f>ABS(M2224-J2224)</f>
        <v>10</v>
      </c>
      <c r="AD2224" s="37">
        <f>U2224-H2224</f>
        <v>20</v>
      </c>
      <c r="AE2224" s="37">
        <v>6</v>
      </c>
      <c r="AF2224" s="37">
        <v>16</v>
      </c>
      <c r="AG2224" s="32">
        <v>139</v>
      </c>
      <c r="AH2224" s="41">
        <f>W2224-U2224</f>
        <v>2</v>
      </c>
      <c r="AI2224" s="42">
        <f>U2224-M2224</f>
        <v>2</v>
      </c>
      <c r="AJ2224" s="37">
        <f>I2224-H2224</f>
        <v>2</v>
      </c>
      <c r="AK2224">
        <f>AB2224-U2224</f>
        <v>25</v>
      </c>
      <c r="AL2224" s="11">
        <f t="shared" ref="AL2224:AL2226" si="86">Y2224-X2224</f>
        <v>3</v>
      </c>
    </row>
    <row r="2225" spans="1:38" x14ac:dyDescent="0.35">
      <c r="A2225" s="32">
        <v>2701</v>
      </c>
      <c r="B2225" s="32" t="s">
        <v>1428</v>
      </c>
      <c r="C2225" s="32" t="s">
        <v>53</v>
      </c>
      <c r="D2225" s="32" t="s">
        <v>2466</v>
      </c>
      <c r="E2225" s="32" t="s">
        <v>2527</v>
      </c>
      <c r="F2225" s="32" t="str">
        <f t="shared" si="81"/>
        <v>Capacity Building-Training Associate</v>
      </c>
      <c r="G2225" s="32" t="s">
        <v>41</v>
      </c>
      <c r="H2225" s="36">
        <v>44832.495787037034</v>
      </c>
      <c r="I2225" s="36">
        <v>44833.495787037034</v>
      </c>
      <c r="J2225" s="36">
        <f>I2225+AE2225</f>
        <v>44837.495787037034</v>
      </c>
      <c r="K2225" s="36">
        <f>J2225+AF2225</f>
        <v>44854.495787037034</v>
      </c>
      <c r="L2225" s="38" t="s">
        <v>46</v>
      </c>
      <c r="M2225" s="39">
        <v>44841.495787037034</v>
      </c>
      <c r="N2225" s="32" t="s">
        <v>20</v>
      </c>
      <c r="O2225" s="32"/>
      <c r="P2225" s="36">
        <v>44846.495787037034</v>
      </c>
      <c r="Q2225" s="32" t="s">
        <v>20</v>
      </c>
      <c r="R2225" s="36">
        <v>44842.495787037034</v>
      </c>
      <c r="S2225" s="36">
        <v>44846.495787037034</v>
      </c>
      <c r="T2225" s="36">
        <v>44844.495787037034</v>
      </c>
      <c r="U2225" s="36">
        <v>44847.495787037034</v>
      </c>
      <c r="V2225" s="41">
        <v>1</v>
      </c>
      <c r="W2225" s="36">
        <v>44849.495787037034</v>
      </c>
      <c r="X2225" s="36">
        <v>44850.495787037034</v>
      </c>
      <c r="Y2225" s="36">
        <v>44853.495787037034</v>
      </c>
      <c r="Z2225" s="32"/>
      <c r="AA2225" s="32"/>
      <c r="AB2225" s="5">
        <v>44868.495787037034</v>
      </c>
      <c r="AC2225" s="38">
        <f>ABS(M2225-J2225)</f>
        <v>4</v>
      </c>
      <c r="AD2225" s="37">
        <f>U2225-H2225</f>
        <v>15</v>
      </c>
      <c r="AE2225" s="37">
        <v>4</v>
      </c>
      <c r="AF2225" s="37">
        <v>17</v>
      </c>
      <c r="AG2225" s="32">
        <v>133</v>
      </c>
      <c r="AH2225" s="41">
        <f>W2225-U2225</f>
        <v>2</v>
      </c>
      <c r="AI2225" s="42">
        <f>U2225-M2225</f>
        <v>6</v>
      </c>
      <c r="AJ2225" s="37">
        <f>I2225-H2225</f>
        <v>1</v>
      </c>
      <c r="AK2225">
        <f>AB2225-U2225</f>
        <v>21</v>
      </c>
      <c r="AL2225" s="11">
        <f t="shared" si="86"/>
        <v>3</v>
      </c>
    </row>
    <row r="2226" spans="1:38" x14ac:dyDescent="0.35">
      <c r="A2226" s="32">
        <v>2640</v>
      </c>
      <c r="B2226" s="32" t="s">
        <v>1423</v>
      </c>
      <c r="C2226" s="32" t="s">
        <v>53</v>
      </c>
      <c r="D2226" s="32" t="s">
        <v>2466</v>
      </c>
      <c r="E2226" s="32" t="s">
        <v>2527</v>
      </c>
      <c r="F2226" s="32" t="str">
        <f t="shared" si="81"/>
        <v>Capacity Building-Training Associate</v>
      </c>
      <c r="G2226" s="32" t="s">
        <v>41</v>
      </c>
      <c r="H2226" s="36">
        <v>44581.196851851855</v>
      </c>
      <c r="I2226" s="36">
        <v>44584.196851851855</v>
      </c>
      <c r="J2226" s="36">
        <f>I2226+AE2226</f>
        <v>44588.196851851855</v>
      </c>
      <c r="K2226" s="36">
        <f>J2226+AF2226</f>
        <v>44617.196851851855</v>
      </c>
      <c r="L2226" s="38" t="s">
        <v>46</v>
      </c>
      <c r="M2226" s="39">
        <v>44600.196851851855</v>
      </c>
      <c r="N2226" s="32" t="s">
        <v>20</v>
      </c>
      <c r="O2226" s="32"/>
      <c r="P2226" s="36">
        <v>44607.196851851855</v>
      </c>
      <c r="Q2226" s="32" t="s">
        <v>20</v>
      </c>
      <c r="R2226" s="36">
        <v>44601.196851851855</v>
      </c>
      <c r="S2226" s="36">
        <v>44605.196851851855</v>
      </c>
      <c r="T2226" s="36">
        <v>44603.196851851855</v>
      </c>
      <c r="U2226" s="36">
        <v>44613.196851851855</v>
      </c>
      <c r="V2226" s="41">
        <v>1</v>
      </c>
      <c r="W2226" s="36">
        <v>44614.196851851855</v>
      </c>
      <c r="X2226" s="36">
        <v>44615.196851851855</v>
      </c>
      <c r="Y2226" s="36">
        <v>44616.196851851855</v>
      </c>
      <c r="Z2226" s="32"/>
      <c r="AA2226" s="32"/>
      <c r="AB2226" s="5">
        <v>44628.196851851855</v>
      </c>
      <c r="AC2226" s="38">
        <f>ABS(M2226-J2226)</f>
        <v>12</v>
      </c>
      <c r="AD2226" s="37">
        <f>U2226-H2226</f>
        <v>32</v>
      </c>
      <c r="AE2226" s="37">
        <v>4</v>
      </c>
      <c r="AF2226" s="37">
        <v>29</v>
      </c>
      <c r="AG2226" s="32">
        <v>148</v>
      </c>
      <c r="AH2226" s="41">
        <f>W2226-U2226</f>
        <v>1</v>
      </c>
      <c r="AI2226" s="42">
        <f>U2226-M2226</f>
        <v>13</v>
      </c>
      <c r="AJ2226" s="37">
        <f>I2226-H2226</f>
        <v>3</v>
      </c>
      <c r="AK2226">
        <f>AB2226-U2226</f>
        <v>15</v>
      </c>
      <c r="AL2226" s="11">
        <f t="shared" si="86"/>
        <v>1</v>
      </c>
    </row>
    <row r="2227" spans="1:38" x14ac:dyDescent="0.35">
      <c r="A2227" s="32">
        <v>2638</v>
      </c>
      <c r="B2227" s="32" t="s">
        <v>1157</v>
      </c>
      <c r="C2227" s="32" t="s">
        <v>53</v>
      </c>
      <c r="D2227" s="32" t="s">
        <v>2466</v>
      </c>
      <c r="E2227" s="32" t="s">
        <v>2527</v>
      </c>
      <c r="F2227" s="32" t="str">
        <f t="shared" si="81"/>
        <v>Capacity Building-Training Associate</v>
      </c>
      <c r="G2227" s="32" t="s">
        <v>41</v>
      </c>
      <c r="H2227" s="36">
        <v>44584.196851851855</v>
      </c>
      <c r="I2227" s="36">
        <v>44587.196851851855</v>
      </c>
      <c r="J2227" s="36">
        <f>I2227+AE2227</f>
        <v>44588.196851851855</v>
      </c>
      <c r="K2227" s="36">
        <f>J2227+AF2227</f>
        <v>44594.196851851855</v>
      </c>
      <c r="L2227" s="38" t="s">
        <v>47</v>
      </c>
      <c r="M2227" s="39"/>
      <c r="N2227" s="32"/>
      <c r="O2227" s="32"/>
      <c r="P2227" s="36"/>
      <c r="Q2227" s="32"/>
      <c r="R2227" s="32"/>
      <c r="S2227" s="32"/>
      <c r="T2227" s="36"/>
      <c r="U2227" s="32"/>
      <c r="V2227" s="32">
        <v>0</v>
      </c>
      <c r="W2227" s="32"/>
      <c r="X2227" s="32"/>
      <c r="Y2227" s="32"/>
      <c r="Z2227" s="32"/>
      <c r="AA2227" s="32"/>
      <c r="AC2227" s="38"/>
      <c r="AD2227" s="40"/>
      <c r="AE2227" s="37">
        <v>1</v>
      </c>
      <c r="AF2227" s="37">
        <v>6</v>
      </c>
      <c r="AG2227" s="32"/>
      <c r="AH2227" s="32"/>
      <c r="AI2227" s="32"/>
      <c r="AJ2227" s="37">
        <f>I2227-H2227</f>
        <v>3</v>
      </c>
    </row>
    <row r="2228" spans="1:38" x14ac:dyDescent="0.35">
      <c r="A2228" s="32">
        <v>2627</v>
      </c>
      <c r="B2228" s="32" t="s">
        <v>1219</v>
      </c>
      <c r="C2228" s="32" t="s">
        <v>53</v>
      </c>
      <c r="D2228" s="32" t="s">
        <v>2466</v>
      </c>
      <c r="E2228" s="32" t="s">
        <v>2527</v>
      </c>
      <c r="F2228" s="32" t="str">
        <f t="shared" si="81"/>
        <v>Capacity Building-Training Associate</v>
      </c>
      <c r="G2228" s="32" t="s">
        <v>41</v>
      </c>
      <c r="H2228" s="36">
        <v>45098.668356481481</v>
      </c>
      <c r="I2228" s="36">
        <v>45099.668356481481</v>
      </c>
      <c r="J2228" s="36">
        <f>I2228+AE2228</f>
        <v>45102.668356481481</v>
      </c>
      <c r="K2228" s="36">
        <f>J2228+AF2228</f>
        <v>45109.668356481481</v>
      </c>
      <c r="L2228" s="38" t="s">
        <v>47</v>
      </c>
      <c r="M2228" s="39"/>
      <c r="N2228" s="32"/>
      <c r="O2228" s="32"/>
      <c r="P2228" s="36"/>
      <c r="Q2228" s="32"/>
      <c r="R2228" s="32"/>
      <c r="S2228" s="32"/>
      <c r="T2228" s="36"/>
      <c r="U2228" s="32"/>
      <c r="V2228" s="32">
        <v>0</v>
      </c>
      <c r="W2228" s="32"/>
      <c r="X2228" s="32"/>
      <c r="Y2228" s="32"/>
      <c r="Z2228" s="32"/>
      <c r="AA2228" s="32"/>
      <c r="AC2228" s="38"/>
      <c r="AD2228" s="40"/>
      <c r="AE2228" s="37">
        <v>3</v>
      </c>
      <c r="AF2228" s="37">
        <v>7</v>
      </c>
      <c r="AG2228" s="32"/>
      <c r="AH2228" s="32"/>
      <c r="AI2228" s="32"/>
      <c r="AJ2228" s="37">
        <f>I2228-H2228</f>
        <v>1</v>
      </c>
    </row>
    <row r="2229" spans="1:38" x14ac:dyDescent="0.35">
      <c r="A2229" s="32">
        <v>2595</v>
      </c>
      <c r="B2229" s="32" t="s">
        <v>1046</v>
      </c>
      <c r="C2229" s="32" t="s">
        <v>53</v>
      </c>
      <c r="D2229" s="32" t="s">
        <v>2466</v>
      </c>
      <c r="E2229" s="32" t="s">
        <v>2527</v>
      </c>
      <c r="F2229" s="32" t="str">
        <f t="shared" si="81"/>
        <v>Capacity Building-Training Associate</v>
      </c>
      <c r="G2229" s="32" t="s">
        <v>41</v>
      </c>
      <c r="H2229" s="36">
        <v>44945.403136574074</v>
      </c>
      <c r="I2229" s="36">
        <v>44946.403136574074</v>
      </c>
      <c r="J2229" s="36">
        <f>I2229+AE2229</f>
        <v>44952.403136574074</v>
      </c>
      <c r="K2229" s="36">
        <f>J2229+AF2229</f>
        <v>44971.403136574074</v>
      </c>
      <c r="L2229" s="38" t="s">
        <v>47</v>
      </c>
      <c r="M2229" s="39"/>
      <c r="N2229" s="32"/>
      <c r="O2229" s="32"/>
      <c r="P2229" s="36"/>
      <c r="Q2229" s="32"/>
      <c r="R2229" s="32"/>
      <c r="S2229" s="32"/>
      <c r="T2229" s="36"/>
      <c r="U2229" s="32"/>
      <c r="V2229" s="32">
        <v>0</v>
      </c>
      <c r="W2229" s="32"/>
      <c r="X2229" s="32"/>
      <c r="Y2229" s="32"/>
      <c r="Z2229" s="32"/>
      <c r="AA2229" s="32"/>
      <c r="AC2229" s="38"/>
      <c r="AD2229" s="40"/>
      <c r="AE2229" s="37">
        <v>6</v>
      </c>
      <c r="AF2229" s="37">
        <v>19</v>
      </c>
      <c r="AG2229" s="32"/>
      <c r="AH2229" s="32"/>
      <c r="AI2229" s="32"/>
      <c r="AJ2229" s="37">
        <f>I2229-H2229</f>
        <v>1</v>
      </c>
    </row>
    <row r="2230" spans="1:38" x14ac:dyDescent="0.35">
      <c r="A2230" s="32">
        <v>2578</v>
      </c>
      <c r="B2230" s="32" t="s">
        <v>1313</v>
      </c>
      <c r="C2230" s="32" t="s">
        <v>53</v>
      </c>
      <c r="D2230" s="32" t="s">
        <v>2466</v>
      </c>
      <c r="E2230" s="32" t="s">
        <v>2527</v>
      </c>
      <c r="F2230" s="32" t="str">
        <f t="shared" si="81"/>
        <v>Capacity Building-Training Associate</v>
      </c>
      <c r="G2230" s="32" t="s">
        <v>41</v>
      </c>
      <c r="H2230" s="36">
        <v>44642.718425925923</v>
      </c>
      <c r="I2230" s="36">
        <v>44644.718425925923</v>
      </c>
      <c r="J2230" s="36">
        <f>I2230+AE2230</f>
        <v>44645.718425925923</v>
      </c>
      <c r="K2230" s="36">
        <f>J2230+AF2230</f>
        <v>44673.718425925923</v>
      </c>
      <c r="L2230" s="38" t="s">
        <v>46</v>
      </c>
      <c r="M2230" s="39">
        <v>44660.718425925923</v>
      </c>
      <c r="N2230" s="32" t="s">
        <v>20</v>
      </c>
      <c r="O2230" s="32"/>
      <c r="P2230" s="36">
        <v>44664.718425925923</v>
      </c>
      <c r="Q2230" s="32" t="s">
        <v>20</v>
      </c>
      <c r="R2230" s="36">
        <v>44661.718425925923</v>
      </c>
      <c r="S2230" s="36">
        <v>44662.718425925923</v>
      </c>
      <c r="T2230" s="36">
        <v>44661.718425925923</v>
      </c>
      <c r="U2230" s="36">
        <v>44664.718425925923</v>
      </c>
      <c r="V2230" s="41">
        <v>1</v>
      </c>
      <c r="W2230" s="36">
        <v>44667.718425925923</v>
      </c>
      <c r="X2230" s="36">
        <v>44670.718425925923</v>
      </c>
      <c r="Y2230" s="36">
        <v>44671.718425925923</v>
      </c>
      <c r="Z2230" s="32"/>
      <c r="AA2230" s="32"/>
      <c r="AB2230" s="5">
        <v>44684.718425925923</v>
      </c>
      <c r="AC2230" s="38">
        <f>ABS(M2230-J2230)</f>
        <v>15</v>
      </c>
      <c r="AD2230" s="37">
        <f>U2230-H2230</f>
        <v>22</v>
      </c>
      <c r="AE2230" s="37">
        <v>1</v>
      </c>
      <c r="AF2230" s="37">
        <v>28</v>
      </c>
      <c r="AG2230" s="32">
        <v>177</v>
      </c>
      <c r="AH2230" s="41">
        <f>W2230-U2230</f>
        <v>3</v>
      </c>
      <c r="AI2230" s="42">
        <f>U2230-M2230</f>
        <v>4</v>
      </c>
      <c r="AJ2230" s="37">
        <f>I2230-H2230</f>
        <v>2</v>
      </c>
      <c r="AK2230">
        <f>AB2230-U2230</f>
        <v>20</v>
      </c>
      <c r="AL2230" s="11">
        <f t="shared" ref="AL2230:AL2234" si="87">Y2230-X2230</f>
        <v>1</v>
      </c>
    </row>
    <row r="2231" spans="1:38" x14ac:dyDescent="0.35">
      <c r="A2231" s="32">
        <v>2425</v>
      </c>
      <c r="B2231" s="32" t="s">
        <v>1430</v>
      </c>
      <c r="C2231" s="32" t="s">
        <v>53</v>
      </c>
      <c r="D2231" s="32" t="s">
        <v>2466</v>
      </c>
      <c r="E2231" s="32" t="s">
        <v>2527</v>
      </c>
      <c r="F2231" s="32" t="str">
        <f t="shared" si="81"/>
        <v>Capacity Building-Training Associate</v>
      </c>
      <c r="G2231" s="32" t="s">
        <v>41</v>
      </c>
      <c r="H2231" s="36">
        <v>44832.25509259259</v>
      </c>
      <c r="I2231" s="36">
        <v>44835.25509259259</v>
      </c>
      <c r="J2231" s="36">
        <f>I2231+AE2231</f>
        <v>44841.25509259259</v>
      </c>
      <c r="K2231" s="36">
        <f>J2231+AF2231</f>
        <v>44855.25509259259</v>
      </c>
      <c r="L2231" s="38" t="s">
        <v>46</v>
      </c>
      <c r="M2231" s="39">
        <v>44853.25509259259</v>
      </c>
      <c r="N2231" s="32" t="s">
        <v>20</v>
      </c>
      <c r="O2231" s="32"/>
      <c r="P2231" s="36">
        <v>44856.25509259259</v>
      </c>
      <c r="Q2231" s="32" t="s">
        <v>20</v>
      </c>
      <c r="R2231" s="36">
        <v>44855.25509259259</v>
      </c>
      <c r="S2231" s="36">
        <v>44859.25509259259</v>
      </c>
      <c r="T2231" s="36">
        <v>44855.25509259259</v>
      </c>
      <c r="U2231" s="36">
        <v>44864.25509259259</v>
      </c>
      <c r="V2231" s="41">
        <v>1</v>
      </c>
      <c r="W2231" s="36">
        <v>44866.25509259259</v>
      </c>
      <c r="X2231" s="36">
        <v>44868.25509259259</v>
      </c>
      <c r="Y2231" s="36">
        <v>44870.25509259259</v>
      </c>
      <c r="Z2231" s="32"/>
      <c r="AA2231" s="32"/>
      <c r="AB2231" s="5">
        <v>44881.25509259259</v>
      </c>
      <c r="AC2231" s="38">
        <f>ABS(M2231-J2231)</f>
        <v>12</v>
      </c>
      <c r="AD2231" s="37">
        <f>U2231-H2231</f>
        <v>32</v>
      </c>
      <c r="AE2231" s="37">
        <v>6</v>
      </c>
      <c r="AF2231" s="37">
        <v>14</v>
      </c>
      <c r="AG2231" s="32">
        <v>148</v>
      </c>
      <c r="AH2231" s="41">
        <f>W2231-U2231</f>
        <v>2</v>
      </c>
      <c r="AI2231" s="42">
        <f>U2231-M2231</f>
        <v>11</v>
      </c>
      <c r="AJ2231" s="37">
        <f>I2231-H2231</f>
        <v>3</v>
      </c>
      <c r="AK2231">
        <f>AB2231-U2231</f>
        <v>17</v>
      </c>
      <c r="AL2231" s="11">
        <f t="shared" si="87"/>
        <v>2</v>
      </c>
    </row>
    <row r="2232" spans="1:38" x14ac:dyDescent="0.35">
      <c r="A2232" s="32">
        <v>2395</v>
      </c>
      <c r="B2232" s="32" t="s">
        <v>1265</v>
      </c>
      <c r="C2232" s="32" t="s">
        <v>53</v>
      </c>
      <c r="D2232" s="32" t="s">
        <v>2466</v>
      </c>
      <c r="E2232" s="32" t="s">
        <v>2527</v>
      </c>
      <c r="F2232" s="32" t="str">
        <f t="shared" si="81"/>
        <v>Capacity Building-Training Associate</v>
      </c>
      <c r="G2232" s="32" t="s">
        <v>41</v>
      </c>
      <c r="H2232" s="36">
        <v>45125.731192129628</v>
      </c>
      <c r="I2232" s="36">
        <v>45128.731192129628</v>
      </c>
      <c r="J2232" s="36">
        <f>I2232+AE2232</f>
        <v>45131.731192129628</v>
      </c>
      <c r="K2232" s="36">
        <f>J2232+AF2232</f>
        <v>45142.731192129628</v>
      </c>
      <c r="L2232" s="38" t="s">
        <v>46</v>
      </c>
      <c r="M2232" s="39">
        <v>45136.731192129628</v>
      </c>
      <c r="N2232" s="32" t="s">
        <v>20</v>
      </c>
      <c r="O2232" s="32"/>
      <c r="P2232" s="36">
        <v>45141.731192129628</v>
      </c>
      <c r="Q2232" s="32" t="s">
        <v>20</v>
      </c>
      <c r="R2232" s="36">
        <v>45138.731192129628</v>
      </c>
      <c r="S2232" s="36">
        <v>45140.731192129628</v>
      </c>
      <c r="T2232" s="36">
        <v>45140.731192129628</v>
      </c>
      <c r="U2232" s="36">
        <v>45146.731192129628</v>
      </c>
      <c r="V2232" s="41">
        <v>1</v>
      </c>
      <c r="W2232" s="36">
        <v>45148.731192129628</v>
      </c>
      <c r="X2232" s="36">
        <v>45150.731192129628</v>
      </c>
      <c r="Y2232" s="36">
        <v>45151.731192129628</v>
      </c>
      <c r="Z2232" s="32"/>
      <c r="AA2232" s="32"/>
      <c r="AB2232" s="5">
        <v>45161.731192129628</v>
      </c>
      <c r="AC2232" s="38">
        <f>ABS(M2232-J2232)</f>
        <v>5</v>
      </c>
      <c r="AD2232" s="37">
        <f>U2232-H2232</f>
        <v>21</v>
      </c>
      <c r="AE2232" s="37">
        <v>3</v>
      </c>
      <c r="AF2232" s="37">
        <v>11</v>
      </c>
      <c r="AG2232" s="32">
        <v>144</v>
      </c>
      <c r="AH2232" s="41">
        <f>W2232-U2232</f>
        <v>2</v>
      </c>
      <c r="AI2232" s="42">
        <f>U2232-M2232</f>
        <v>10</v>
      </c>
      <c r="AJ2232" s="37">
        <f>I2232-H2232</f>
        <v>3</v>
      </c>
      <c r="AK2232">
        <f>AB2232-U2232</f>
        <v>15</v>
      </c>
      <c r="AL2232" s="11">
        <f t="shared" si="87"/>
        <v>1</v>
      </c>
    </row>
    <row r="2233" spans="1:38" x14ac:dyDescent="0.35">
      <c r="A2233" s="32">
        <v>2038</v>
      </c>
      <c r="B2233" s="32" t="s">
        <v>1355</v>
      </c>
      <c r="C2233" s="32" t="s">
        <v>53</v>
      </c>
      <c r="D2233" s="32" t="s">
        <v>2466</v>
      </c>
      <c r="E2233" s="32" t="s">
        <v>2527</v>
      </c>
      <c r="F2233" s="32" t="str">
        <f t="shared" si="81"/>
        <v>Capacity Building-Training Associate</v>
      </c>
      <c r="G2233" s="32" t="s">
        <v>41</v>
      </c>
      <c r="H2233" s="36">
        <v>44646.861122685186</v>
      </c>
      <c r="I2233" s="36">
        <v>44647.861122685186</v>
      </c>
      <c r="J2233" s="36">
        <f>I2233+AE2233</f>
        <v>44652.861122685186</v>
      </c>
      <c r="K2233" s="36">
        <f>J2233+AF2233</f>
        <v>44664.861122685186</v>
      </c>
      <c r="L2233" s="38" t="s">
        <v>46</v>
      </c>
      <c r="M2233" s="39">
        <v>44670.861122685186</v>
      </c>
      <c r="N2233" s="32" t="s">
        <v>20</v>
      </c>
      <c r="O2233" s="32"/>
      <c r="P2233" s="36">
        <v>44675.861122685186</v>
      </c>
      <c r="Q2233" s="32" t="s">
        <v>20</v>
      </c>
      <c r="R2233" s="36">
        <v>44671.861122685186</v>
      </c>
      <c r="S2233" s="36">
        <v>44673.861122685186</v>
      </c>
      <c r="T2233" s="36">
        <v>44672.861122685186</v>
      </c>
      <c r="U2233" s="36">
        <v>44681.861122685186</v>
      </c>
      <c r="V2233" s="41">
        <v>1</v>
      </c>
      <c r="W2233" s="36">
        <v>44682.861122685186</v>
      </c>
      <c r="X2233" s="36">
        <v>44684.861122685186</v>
      </c>
      <c r="Y2233" s="36">
        <v>44686.861122685186</v>
      </c>
      <c r="Z2233" s="32"/>
      <c r="AA2233" s="32"/>
      <c r="AB2233" s="5">
        <v>44703.861122685186</v>
      </c>
      <c r="AC2233" s="38">
        <f>ABS(M2233-J2233)</f>
        <v>18</v>
      </c>
      <c r="AD2233" s="37">
        <f>U2233-H2233</f>
        <v>35</v>
      </c>
      <c r="AE2233" s="37">
        <v>5</v>
      </c>
      <c r="AF2233" s="37">
        <v>12</v>
      </c>
      <c r="AG2233" s="32">
        <v>153</v>
      </c>
      <c r="AH2233" s="41">
        <f>W2233-U2233</f>
        <v>1</v>
      </c>
      <c r="AI2233" s="42">
        <f>U2233-M2233</f>
        <v>11</v>
      </c>
      <c r="AJ2233" s="37">
        <f>I2233-H2233</f>
        <v>1</v>
      </c>
      <c r="AK2233">
        <f>AB2233-U2233</f>
        <v>22</v>
      </c>
      <c r="AL2233" s="11">
        <f t="shared" si="87"/>
        <v>2</v>
      </c>
    </row>
    <row r="2234" spans="1:38" x14ac:dyDescent="0.35">
      <c r="A2234" s="32">
        <v>1871</v>
      </c>
      <c r="B2234" s="32" t="s">
        <v>1356</v>
      </c>
      <c r="C2234" s="32" t="s">
        <v>53</v>
      </c>
      <c r="D2234" s="32" t="s">
        <v>2466</v>
      </c>
      <c r="E2234" s="32" t="s">
        <v>2527</v>
      </c>
      <c r="F2234" s="32" t="str">
        <f t="shared" si="81"/>
        <v>Capacity Building-Training Associate</v>
      </c>
      <c r="G2234" s="32" t="s">
        <v>41</v>
      </c>
      <c r="H2234" s="36">
        <v>44578.732974537037</v>
      </c>
      <c r="I2234" s="36">
        <v>44580.732974537037</v>
      </c>
      <c r="J2234" s="36">
        <f>I2234+AE2234</f>
        <v>44581.732974537037</v>
      </c>
      <c r="K2234" s="36">
        <f>J2234+AF2234</f>
        <v>44586.732974537037</v>
      </c>
      <c r="L2234" s="38" t="s">
        <v>46</v>
      </c>
      <c r="M2234" s="39">
        <v>44596.732974537037</v>
      </c>
      <c r="N2234" s="32" t="s">
        <v>20</v>
      </c>
      <c r="O2234" s="32"/>
      <c r="P2234" s="36">
        <v>44598.732974537037</v>
      </c>
      <c r="Q2234" s="32" t="s">
        <v>20</v>
      </c>
      <c r="R2234" s="36">
        <v>44598.732974537037</v>
      </c>
      <c r="S2234" s="36">
        <v>44599.732974537037</v>
      </c>
      <c r="T2234" s="36">
        <v>44597.732974537037</v>
      </c>
      <c r="U2234" s="36">
        <v>44599.732974537037</v>
      </c>
      <c r="V2234" s="41">
        <v>1</v>
      </c>
      <c r="W2234" s="36">
        <v>44602.732974537037</v>
      </c>
      <c r="X2234" s="36">
        <v>44604.732974537037</v>
      </c>
      <c r="Y2234" s="36">
        <v>44605.732974537037</v>
      </c>
      <c r="Z2234" s="32"/>
      <c r="AA2234" s="32"/>
      <c r="AB2234" s="5">
        <v>44624.732974537037</v>
      </c>
      <c r="AC2234" s="38">
        <f>ABS(M2234-J2234)</f>
        <v>15</v>
      </c>
      <c r="AD2234" s="37">
        <f>U2234-H2234</f>
        <v>21</v>
      </c>
      <c r="AE2234" s="37">
        <v>1</v>
      </c>
      <c r="AF2234" s="37">
        <v>5</v>
      </c>
      <c r="AG2234" s="32">
        <v>125</v>
      </c>
      <c r="AH2234" s="41">
        <f>W2234-U2234</f>
        <v>3</v>
      </c>
      <c r="AI2234" s="42">
        <f>U2234-M2234</f>
        <v>3</v>
      </c>
      <c r="AJ2234" s="37">
        <f>I2234-H2234</f>
        <v>2</v>
      </c>
      <c r="AK2234">
        <f>AB2234-U2234</f>
        <v>25</v>
      </c>
      <c r="AL2234" s="11">
        <f t="shared" si="87"/>
        <v>1</v>
      </c>
    </row>
    <row r="2235" spans="1:38" x14ac:dyDescent="0.35">
      <c r="A2235" s="32">
        <v>1487</v>
      </c>
      <c r="B2235" s="32" t="s">
        <v>1212</v>
      </c>
      <c r="C2235" s="32" t="s">
        <v>53</v>
      </c>
      <c r="D2235" s="32" t="s">
        <v>2466</v>
      </c>
      <c r="E2235" s="32" t="s">
        <v>2527</v>
      </c>
      <c r="F2235" s="32" t="str">
        <f t="shared" si="81"/>
        <v>Capacity Building-Training Associate</v>
      </c>
      <c r="G2235" s="32" t="s">
        <v>41</v>
      </c>
      <c r="H2235" s="36">
        <v>45115.542164351849</v>
      </c>
      <c r="I2235" s="36">
        <v>45117.542164351849</v>
      </c>
      <c r="J2235" s="36">
        <f>I2235+AE2235</f>
        <v>45119.542164351849</v>
      </c>
      <c r="K2235" s="36">
        <f>J2235+AF2235</f>
        <v>45131.542164351849</v>
      </c>
      <c r="L2235" s="38" t="s">
        <v>47</v>
      </c>
      <c r="M2235" s="39"/>
      <c r="N2235" s="32"/>
      <c r="O2235" s="32"/>
      <c r="P2235" s="36"/>
      <c r="Q2235" s="32"/>
      <c r="R2235" s="32"/>
      <c r="S2235" s="32"/>
      <c r="T2235" s="36"/>
      <c r="U2235" s="32"/>
      <c r="V2235" s="32">
        <v>0</v>
      </c>
      <c r="W2235" s="32"/>
      <c r="X2235" s="32"/>
      <c r="Y2235" s="32"/>
      <c r="Z2235" s="32"/>
      <c r="AA2235" s="32"/>
      <c r="AC2235" s="38"/>
      <c r="AD2235" s="40"/>
      <c r="AE2235" s="37">
        <v>2</v>
      </c>
      <c r="AF2235" s="37">
        <v>12</v>
      </c>
      <c r="AG2235" s="32"/>
      <c r="AH2235" s="32"/>
      <c r="AI2235" s="32"/>
      <c r="AJ2235" s="37">
        <f>I2235-H2235</f>
        <v>2</v>
      </c>
    </row>
    <row r="2236" spans="1:38" x14ac:dyDescent="0.35">
      <c r="A2236" s="32">
        <v>1247</v>
      </c>
      <c r="B2236" s="32" t="s">
        <v>1047</v>
      </c>
      <c r="C2236" s="32" t="s">
        <v>53</v>
      </c>
      <c r="D2236" s="32" t="s">
        <v>2466</v>
      </c>
      <c r="E2236" s="32" t="s">
        <v>2527</v>
      </c>
      <c r="F2236" s="32" t="str">
        <f t="shared" si="81"/>
        <v>Capacity Building-Training Associate</v>
      </c>
      <c r="G2236" s="32" t="s">
        <v>41</v>
      </c>
      <c r="H2236" s="36">
        <v>44735.839942129627</v>
      </c>
      <c r="I2236" s="36">
        <v>44739.839942129627</v>
      </c>
      <c r="J2236" s="36">
        <f>I2236+AE2236</f>
        <v>44741.839942129627</v>
      </c>
      <c r="K2236" s="36">
        <f>J2236+AF2236</f>
        <v>44752.839942129627</v>
      </c>
      <c r="L2236" s="38" t="s">
        <v>47</v>
      </c>
      <c r="M2236" s="39"/>
      <c r="N2236" s="32"/>
      <c r="O2236" s="32"/>
      <c r="P2236" s="36"/>
      <c r="Q2236" s="32"/>
      <c r="R2236" s="32"/>
      <c r="S2236" s="32"/>
      <c r="T2236" s="36"/>
      <c r="U2236" s="32"/>
      <c r="V2236" s="32">
        <v>0</v>
      </c>
      <c r="W2236" s="32"/>
      <c r="X2236" s="32"/>
      <c r="Y2236" s="32"/>
      <c r="Z2236" s="32"/>
      <c r="AA2236" s="32"/>
      <c r="AC2236" s="38"/>
      <c r="AD2236" s="40"/>
      <c r="AE2236" s="37">
        <v>2</v>
      </c>
      <c r="AF2236" s="37">
        <v>11</v>
      </c>
      <c r="AG2236" s="32"/>
      <c r="AH2236" s="32"/>
      <c r="AI2236" s="32"/>
      <c r="AJ2236" s="37">
        <f>I2236-H2236</f>
        <v>4</v>
      </c>
    </row>
    <row r="2237" spans="1:38" x14ac:dyDescent="0.35">
      <c r="A2237" s="32">
        <v>1244</v>
      </c>
      <c r="B2237" s="32" t="s">
        <v>1218</v>
      </c>
      <c r="C2237" s="32" t="s">
        <v>53</v>
      </c>
      <c r="D2237" s="32" t="s">
        <v>2466</v>
      </c>
      <c r="E2237" s="32" t="s">
        <v>2527</v>
      </c>
      <c r="F2237" s="32" t="str">
        <f t="shared" si="81"/>
        <v>Capacity Building-Training Associate</v>
      </c>
      <c r="G2237" s="32" t="s">
        <v>41</v>
      </c>
      <c r="H2237" s="36">
        <v>44737.839942129627</v>
      </c>
      <c r="I2237" s="36">
        <v>44740.839942129627</v>
      </c>
      <c r="J2237" s="36">
        <f>I2237+AE2237</f>
        <v>44741.839942129627</v>
      </c>
      <c r="K2237" s="36">
        <f>J2237+AF2237</f>
        <v>44746.839942129627</v>
      </c>
      <c r="L2237" s="38" t="s">
        <v>47</v>
      </c>
      <c r="M2237" s="39"/>
      <c r="N2237" s="32"/>
      <c r="O2237" s="32"/>
      <c r="P2237" s="36"/>
      <c r="Q2237" s="32"/>
      <c r="R2237" s="32"/>
      <c r="S2237" s="32"/>
      <c r="T2237" s="36"/>
      <c r="U2237" s="32"/>
      <c r="V2237" s="32">
        <v>0</v>
      </c>
      <c r="W2237" s="32"/>
      <c r="X2237" s="32"/>
      <c r="Y2237" s="32"/>
      <c r="Z2237" s="32"/>
      <c r="AA2237" s="32"/>
      <c r="AC2237" s="38"/>
      <c r="AD2237" s="40"/>
      <c r="AE2237" s="37">
        <v>1</v>
      </c>
      <c r="AF2237" s="37">
        <v>5</v>
      </c>
      <c r="AG2237" s="32"/>
      <c r="AH2237" s="32"/>
      <c r="AI2237" s="32"/>
      <c r="AJ2237" s="37">
        <f>I2237-H2237</f>
        <v>3</v>
      </c>
    </row>
    <row r="2238" spans="1:38" x14ac:dyDescent="0.35">
      <c r="A2238" s="32">
        <v>1238</v>
      </c>
      <c r="B2238" s="32" t="s">
        <v>1351</v>
      </c>
      <c r="C2238" s="32" t="s">
        <v>53</v>
      </c>
      <c r="D2238" s="32" t="s">
        <v>2466</v>
      </c>
      <c r="E2238" s="32" t="s">
        <v>2527</v>
      </c>
      <c r="F2238" s="32" t="str">
        <f t="shared" si="81"/>
        <v>Capacity Building-Training Associate</v>
      </c>
      <c r="G2238" s="32" t="s">
        <v>41</v>
      </c>
      <c r="H2238" s="36">
        <v>44983.728877314818</v>
      </c>
      <c r="I2238" s="36">
        <v>44984.728877314818</v>
      </c>
      <c r="J2238" s="36">
        <f>I2238+AE2238</f>
        <v>44986.728877314818</v>
      </c>
      <c r="K2238" s="36">
        <f>J2238+AF2238</f>
        <v>45014.728877314818</v>
      </c>
      <c r="L2238" s="38" t="s">
        <v>46</v>
      </c>
      <c r="M2238" s="39">
        <v>44998.728877314818</v>
      </c>
      <c r="N2238" s="32" t="s">
        <v>20</v>
      </c>
      <c r="O2238" s="32"/>
      <c r="P2238" s="36">
        <v>45002.728877314818</v>
      </c>
      <c r="Q2238" s="32" t="s">
        <v>20</v>
      </c>
      <c r="R2238" s="36">
        <v>45000.728877314818</v>
      </c>
      <c r="S2238" s="36">
        <v>45001.728877314818</v>
      </c>
      <c r="T2238" s="36">
        <v>44999.728877314818</v>
      </c>
      <c r="U2238" s="36">
        <v>45002.728877314818</v>
      </c>
      <c r="V2238" s="41">
        <v>1</v>
      </c>
      <c r="W2238" s="36">
        <v>45006.728877314818</v>
      </c>
      <c r="X2238" s="36">
        <v>45009.728877314818</v>
      </c>
      <c r="Y2238" s="36">
        <v>45012.728877314818</v>
      </c>
      <c r="Z2238" s="32"/>
      <c r="AA2238" s="32"/>
      <c r="AB2238" s="5">
        <v>45025.728877314818</v>
      </c>
      <c r="AC2238" s="38">
        <f>ABS(M2238-J2238)</f>
        <v>12</v>
      </c>
      <c r="AD2238" s="37">
        <f>U2238-H2238</f>
        <v>19</v>
      </c>
      <c r="AE2238" s="37">
        <v>2</v>
      </c>
      <c r="AF2238" s="37">
        <v>28</v>
      </c>
      <c r="AG2238" s="32">
        <v>154</v>
      </c>
      <c r="AH2238" s="41">
        <f>W2238-U2238</f>
        <v>4</v>
      </c>
      <c r="AI2238" s="42">
        <f>U2238-M2238</f>
        <v>4</v>
      </c>
      <c r="AJ2238" s="37">
        <f>I2238-H2238</f>
        <v>1</v>
      </c>
      <c r="AK2238">
        <f>AB2238-U2238</f>
        <v>23</v>
      </c>
      <c r="AL2238" s="11">
        <f t="shared" ref="AL2238:AL2240" si="88">Y2238-X2238</f>
        <v>3</v>
      </c>
    </row>
    <row r="2239" spans="1:38" x14ac:dyDescent="0.35">
      <c r="A2239" s="32">
        <v>1226</v>
      </c>
      <c r="B2239" s="32" t="s">
        <v>1310</v>
      </c>
      <c r="C2239" s="32" t="s">
        <v>53</v>
      </c>
      <c r="D2239" s="32" t="s">
        <v>2466</v>
      </c>
      <c r="E2239" s="32" t="s">
        <v>2527</v>
      </c>
      <c r="F2239" s="32" t="str">
        <f t="shared" si="81"/>
        <v>Capacity Building-Training Associate</v>
      </c>
      <c r="G2239" s="32" t="s">
        <v>41</v>
      </c>
      <c r="H2239" s="36">
        <v>44737.14203703704</v>
      </c>
      <c r="I2239" s="36">
        <v>44739.14203703704</v>
      </c>
      <c r="J2239" s="36">
        <f>I2239+AE2239</f>
        <v>44741.14203703704</v>
      </c>
      <c r="K2239" s="36">
        <f>J2239+AF2239</f>
        <v>44754.14203703704</v>
      </c>
      <c r="L2239" s="38" t="s">
        <v>46</v>
      </c>
      <c r="M2239" s="39">
        <v>44753.14203703704</v>
      </c>
      <c r="N2239" s="32" t="s">
        <v>20</v>
      </c>
      <c r="O2239" s="32"/>
      <c r="P2239" s="36">
        <v>44758.14203703704</v>
      </c>
      <c r="Q2239" s="32" t="s">
        <v>20</v>
      </c>
      <c r="R2239" s="36">
        <v>44754.14203703704</v>
      </c>
      <c r="S2239" s="36">
        <v>44758.14203703704</v>
      </c>
      <c r="T2239" s="36">
        <v>44755.14203703704</v>
      </c>
      <c r="U2239" s="36">
        <v>44765.14203703704</v>
      </c>
      <c r="V2239" s="41">
        <v>1</v>
      </c>
      <c r="W2239" s="36">
        <v>44768.14203703704</v>
      </c>
      <c r="X2239" s="36">
        <v>44769.14203703704</v>
      </c>
      <c r="Y2239" s="36">
        <v>44772.14203703704</v>
      </c>
      <c r="Z2239" s="32"/>
      <c r="AA2239" s="32"/>
      <c r="AB2239" s="5">
        <v>44792.14203703704</v>
      </c>
      <c r="AC2239" s="38">
        <f>ABS(M2239-J2239)</f>
        <v>12</v>
      </c>
      <c r="AD2239" s="37">
        <f>U2239-H2239</f>
        <v>28</v>
      </c>
      <c r="AE2239" s="37">
        <v>2</v>
      </c>
      <c r="AF2239" s="37">
        <v>13</v>
      </c>
      <c r="AG2239" s="32">
        <v>162</v>
      </c>
      <c r="AH2239" s="41">
        <f>W2239-U2239</f>
        <v>3</v>
      </c>
      <c r="AI2239" s="42">
        <f>U2239-M2239</f>
        <v>12</v>
      </c>
      <c r="AJ2239" s="37">
        <f>I2239-H2239</f>
        <v>2</v>
      </c>
      <c r="AK2239">
        <f>AB2239-U2239</f>
        <v>27</v>
      </c>
      <c r="AL2239" s="11">
        <f t="shared" si="88"/>
        <v>3</v>
      </c>
    </row>
    <row r="2240" spans="1:38" x14ac:dyDescent="0.35">
      <c r="A2240" s="32">
        <v>1174</v>
      </c>
      <c r="B2240" s="32" t="s">
        <v>1427</v>
      </c>
      <c r="C2240" s="32" t="s">
        <v>53</v>
      </c>
      <c r="D2240" s="32" t="s">
        <v>2466</v>
      </c>
      <c r="E2240" s="32" t="s">
        <v>2527</v>
      </c>
      <c r="F2240" s="32" t="str">
        <f t="shared" si="81"/>
        <v>Capacity Building-Training Associate</v>
      </c>
      <c r="G2240" s="32" t="s">
        <v>41</v>
      </c>
      <c r="H2240" s="36">
        <v>45058.041770833333</v>
      </c>
      <c r="I2240" s="36">
        <v>45061.041770833333</v>
      </c>
      <c r="J2240" s="36">
        <f>I2240+AE2240</f>
        <v>45066.041770833333</v>
      </c>
      <c r="K2240" s="36">
        <f>J2240+AF2240</f>
        <v>45090.041770833333</v>
      </c>
      <c r="L2240" s="38" t="s">
        <v>46</v>
      </c>
      <c r="M2240" s="39">
        <v>45083.041770833333</v>
      </c>
      <c r="N2240" s="32" t="s">
        <v>20</v>
      </c>
      <c r="O2240" s="32"/>
      <c r="P2240" s="36">
        <v>45088.041770833333</v>
      </c>
      <c r="Q2240" s="32" t="s">
        <v>20</v>
      </c>
      <c r="R2240" s="36">
        <v>45085.041770833333</v>
      </c>
      <c r="S2240" s="36">
        <v>45089.041770833333</v>
      </c>
      <c r="T2240" s="36">
        <v>45085.041770833333</v>
      </c>
      <c r="U2240" s="36">
        <v>45090.041770833333</v>
      </c>
      <c r="V2240" s="41">
        <v>1</v>
      </c>
      <c r="W2240" s="36">
        <v>45092.041770833333</v>
      </c>
      <c r="X2240" s="36">
        <v>45094.041770833333</v>
      </c>
      <c r="Y2240" s="36">
        <v>45096.041770833333</v>
      </c>
      <c r="Z2240" s="32"/>
      <c r="AA2240" s="32"/>
      <c r="AB2240" s="5">
        <v>45117.041770833333</v>
      </c>
      <c r="AC2240" s="38">
        <f>ABS(M2240-J2240)</f>
        <v>17</v>
      </c>
      <c r="AD2240" s="37">
        <f>U2240-H2240</f>
        <v>32</v>
      </c>
      <c r="AE2240" s="37">
        <v>5</v>
      </c>
      <c r="AF2240" s="37">
        <v>24</v>
      </c>
      <c r="AG2240" s="32">
        <v>155</v>
      </c>
      <c r="AH2240" s="41">
        <f>W2240-U2240</f>
        <v>2</v>
      </c>
      <c r="AI2240" s="42">
        <f>U2240-M2240</f>
        <v>7</v>
      </c>
      <c r="AJ2240" s="37">
        <f>I2240-H2240</f>
        <v>3</v>
      </c>
      <c r="AK2240">
        <f>AB2240-U2240</f>
        <v>27</v>
      </c>
      <c r="AL2240" s="11">
        <f t="shared" si="88"/>
        <v>2</v>
      </c>
    </row>
    <row r="2241" spans="1:38" x14ac:dyDescent="0.35">
      <c r="A2241" s="32">
        <v>1107</v>
      </c>
      <c r="B2241" s="32" t="s">
        <v>1105</v>
      </c>
      <c r="C2241" s="32" t="s">
        <v>53</v>
      </c>
      <c r="D2241" s="32" t="s">
        <v>2466</v>
      </c>
      <c r="E2241" s="32" t="s">
        <v>2527</v>
      </c>
      <c r="F2241" s="32" t="str">
        <f t="shared" si="81"/>
        <v>Capacity Building-Training Associate</v>
      </c>
      <c r="G2241" s="32" t="s">
        <v>41</v>
      </c>
      <c r="H2241" s="36">
        <v>44676.953865740739</v>
      </c>
      <c r="I2241" s="36">
        <v>44677.953865740739</v>
      </c>
      <c r="J2241" s="36">
        <f>I2241+AE2241</f>
        <v>44681.953865740739</v>
      </c>
      <c r="K2241" s="36">
        <f>J2241+AF2241</f>
        <v>44688.953865740739</v>
      </c>
      <c r="L2241" s="38" t="s">
        <v>47</v>
      </c>
      <c r="M2241" s="39"/>
      <c r="N2241" s="32"/>
      <c r="O2241" s="32"/>
      <c r="P2241" s="36"/>
      <c r="Q2241" s="32"/>
      <c r="R2241" s="32"/>
      <c r="S2241" s="32"/>
      <c r="T2241" s="36"/>
      <c r="U2241" s="32"/>
      <c r="V2241" s="32">
        <v>0</v>
      </c>
      <c r="W2241" s="32"/>
      <c r="X2241" s="32"/>
      <c r="Y2241" s="32"/>
      <c r="Z2241" s="32"/>
      <c r="AA2241" s="32"/>
      <c r="AC2241" s="38"/>
      <c r="AD2241" s="40"/>
      <c r="AE2241" s="37">
        <v>4</v>
      </c>
      <c r="AF2241" s="37">
        <v>7</v>
      </c>
      <c r="AG2241" s="32"/>
      <c r="AH2241" s="32"/>
      <c r="AI2241" s="32"/>
      <c r="AJ2241" s="37">
        <f>I2241-H2241</f>
        <v>1</v>
      </c>
    </row>
    <row r="2242" spans="1:38" x14ac:dyDescent="0.35">
      <c r="A2242" s="32">
        <v>1072</v>
      </c>
      <c r="B2242" s="32" t="s">
        <v>1215</v>
      </c>
      <c r="C2242" s="32" t="s">
        <v>53</v>
      </c>
      <c r="D2242" s="32" t="s">
        <v>2466</v>
      </c>
      <c r="E2242" s="32" t="s">
        <v>2527</v>
      </c>
      <c r="F2242" s="32" t="str">
        <f t="shared" si="81"/>
        <v>Capacity Building-Training Associate</v>
      </c>
      <c r="G2242" s="32" t="s">
        <v>41</v>
      </c>
      <c r="H2242" s="36">
        <v>44603.990740740737</v>
      </c>
      <c r="I2242" s="36">
        <v>44604.990740740737</v>
      </c>
      <c r="J2242" s="36">
        <f>I2242+AE2242</f>
        <v>44607.990740740737</v>
      </c>
      <c r="K2242" s="36">
        <f>J2242+AF2242</f>
        <v>44630.990740740737</v>
      </c>
      <c r="L2242" s="38" t="s">
        <v>47</v>
      </c>
      <c r="M2242" s="39"/>
      <c r="N2242" s="32"/>
      <c r="O2242" s="32"/>
      <c r="P2242" s="36"/>
      <c r="Q2242" s="32"/>
      <c r="R2242" s="32"/>
      <c r="S2242" s="32"/>
      <c r="T2242" s="36"/>
      <c r="U2242" s="32"/>
      <c r="V2242" s="32">
        <v>0</v>
      </c>
      <c r="W2242" s="32"/>
      <c r="X2242" s="32"/>
      <c r="Y2242" s="32"/>
      <c r="Z2242" s="32"/>
      <c r="AA2242" s="32"/>
      <c r="AC2242" s="38"/>
      <c r="AD2242" s="40"/>
      <c r="AE2242" s="37">
        <v>3</v>
      </c>
      <c r="AF2242" s="37">
        <v>23</v>
      </c>
      <c r="AG2242" s="32"/>
      <c r="AH2242" s="32"/>
      <c r="AI2242" s="32"/>
      <c r="AJ2242" s="37">
        <f>I2242-H2242</f>
        <v>1</v>
      </c>
    </row>
    <row r="2243" spans="1:38" x14ac:dyDescent="0.35">
      <c r="A2243" s="32">
        <v>810</v>
      </c>
      <c r="B2243" s="32" t="s">
        <v>829</v>
      </c>
      <c r="C2243" s="32" t="s">
        <v>53</v>
      </c>
      <c r="D2243" s="32" t="s">
        <v>2466</v>
      </c>
      <c r="E2243" s="32" t="s">
        <v>2527</v>
      </c>
      <c r="F2243" s="32" t="str">
        <f t="shared" ref="F2243:F2306" si="89">_xlfn.CONCAT(C2243,"-",E2243)</f>
        <v>Capacity Building-Training Associate</v>
      </c>
      <c r="G2243" s="32" t="s">
        <v>41</v>
      </c>
      <c r="H2243" s="36">
        <v>44940.903796296298</v>
      </c>
      <c r="I2243" s="36">
        <v>44941.903796296298</v>
      </c>
      <c r="J2243" s="36">
        <f>I2243+AE2243</f>
        <v>44944.903796296298</v>
      </c>
      <c r="K2243" s="36">
        <f>J2243+AF2243</f>
        <v>44959.903796296298</v>
      </c>
      <c r="L2243" s="38" t="s">
        <v>46</v>
      </c>
      <c r="M2243" s="39">
        <v>44952.903796296298</v>
      </c>
      <c r="N2243" s="32" t="s">
        <v>48</v>
      </c>
      <c r="O2243" s="32" t="s">
        <v>27</v>
      </c>
      <c r="P2243" s="36"/>
      <c r="Q2243" s="32"/>
      <c r="R2243" s="32"/>
      <c r="S2243" s="32"/>
      <c r="T2243" s="36"/>
      <c r="U2243" s="32"/>
      <c r="V2243" s="32">
        <v>0</v>
      </c>
      <c r="W2243" s="32"/>
      <c r="X2243" s="32"/>
      <c r="Y2243" s="32"/>
      <c r="Z2243" s="32"/>
      <c r="AA2243" s="32" t="s">
        <v>31</v>
      </c>
      <c r="AC2243" s="38">
        <f>ABS(M2243-J2243)</f>
        <v>8</v>
      </c>
      <c r="AD2243" s="40"/>
      <c r="AE2243" s="37">
        <v>3</v>
      </c>
      <c r="AF2243" s="37">
        <v>15</v>
      </c>
      <c r="AG2243" s="32"/>
      <c r="AH2243" s="32"/>
      <c r="AI2243" s="32"/>
      <c r="AJ2243" s="37">
        <f>I2243-H2243</f>
        <v>1</v>
      </c>
    </row>
    <row r="2244" spans="1:38" x14ac:dyDescent="0.35">
      <c r="A2244" s="32">
        <v>779</v>
      </c>
      <c r="B2244" s="32" t="s">
        <v>802</v>
      </c>
      <c r="C2244" s="32" t="s">
        <v>53</v>
      </c>
      <c r="D2244" s="32" t="s">
        <v>2466</v>
      </c>
      <c r="E2244" s="32" t="s">
        <v>2527</v>
      </c>
      <c r="F2244" s="32" t="str">
        <f t="shared" si="89"/>
        <v>Capacity Building-Training Associate</v>
      </c>
      <c r="G2244" s="32" t="s">
        <v>41</v>
      </c>
      <c r="H2244" s="36">
        <v>45004.397060185183</v>
      </c>
      <c r="I2244" s="36">
        <v>45008.397060185183</v>
      </c>
      <c r="J2244" s="36">
        <f>I2244+AE2244</f>
        <v>45012.397060185183</v>
      </c>
      <c r="K2244" s="36">
        <f>J2244+AF2244</f>
        <v>45035.397060185183</v>
      </c>
      <c r="L2244" s="38" t="s">
        <v>46</v>
      </c>
      <c r="M2244" s="39">
        <v>45029.397060185183</v>
      </c>
      <c r="N2244" s="32" t="s">
        <v>22</v>
      </c>
      <c r="O2244" s="32"/>
      <c r="P2244" s="36">
        <v>45034.397060185183</v>
      </c>
      <c r="Q2244" s="32" t="s">
        <v>22</v>
      </c>
      <c r="R2244" s="32"/>
      <c r="S2244" s="32"/>
      <c r="T2244" s="36">
        <v>45031.397060185183</v>
      </c>
      <c r="U2244" s="32"/>
      <c r="V2244" s="32">
        <v>0</v>
      </c>
      <c r="W2244" s="32"/>
      <c r="X2244" s="32"/>
      <c r="Y2244" s="32"/>
      <c r="Z2244" s="32"/>
      <c r="AA2244" s="32"/>
      <c r="AC2244" s="38">
        <f>ABS(M2244-J2244)</f>
        <v>17</v>
      </c>
      <c r="AD2244" s="40"/>
      <c r="AE2244" s="37">
        <v>4</v>
      </c>
      <c r="AF2244" s="37">
        <v>23</v>
      </c>
      <c r="AG2244" s="32"/>
      <c r="AH2244" s="32"/>
      <c r="AI2244" s="32"/>
      <c r="AJ2244" s="37">
        <f>I2244-H2244</f>
        <v>4</v>
      </c>
    </row>
    <row r="2245" spans="1:38" x14ac:dyDescent="0.35">
      <c r="A2245" s="32">
        <v>773</v>
      </c>
      <c r="B2245" s="32" t="s">
        <v>798</v>
      </c>
      <c r="C2245" s="32" t="s">
        <v>53</v>
      </c>
      <c r="D2245" s="32" t="s">
        <v>2466</v>
      </c>
      <c r="E2245" s="32" t="s">
        <v>2527</v>
      </c>
      <c r="F2245" s="32" t="str">
        <f t="shared" si="89"/>
        <v>Capacity Building-Training Associate</v>
      </c>
      <c r="G2245" s="32" t="s">
        <v>41</v>
      </c>
      <c r="H2245" s="36">
        <v>45010.397060185183</v>
      </c>
      <c r="I2245" s="36">
        <v>45011.397060185183</v>
      </c>
      <c r="J2245" s="36">
        <f>I2245+AE2245</f>
        <v>45012.397060185183</v>
      </c>
      <c r="K2245" s="36">
        <f>J2245+AF2245</f>
        <v>45040.397060185183</v>
      </c>
      <c r="L2245" s="38" t="s">
        <v>47</v>
      </c>
      <c r="M2245" s="39"/>
      <c r="N2245" s="32"/>
      <c r="O2245" s="32"/>
      <c r="P2245" s="36"/>
      <c r="Q2245" s="32"/>
      <c r="R2245" s="32"/>
      <c r="S2245" s="32"/>
      <c r="T2245" s="36"/>
      <c r="U2245" s="32"/>
      <c r="V2245" s="32">
        <v>0</v>
      </c>
      <c r="W2245" s="32"/>
      <c r="X2245" s="32"/>
      <c r="Y2245" s="32"/>
      <c r="Z2245" s="32"/>
      <c r="AA2245" s="32"/>
      <c r="AC2245" s="38"/>
      <c r="AD2245" s="40"/>
      <c r="AE2245" s="37">
        <v>1</v>
      </c>
      <c r="AF2245" s="37">
        <v>28</v>
      </c>
      <c r="AG2245" s="32"/>
      <c r="AH2245" s="32"/>
      <c r="AI2245" s="32"/>
      <c r="AJ2245" s="37">
        <f>I2245-H2245</f>
        <v>1</v>
      </c>
    </row>
    <row r="2246" spans="1:38" x14ac:dyDescent="0.35">
      <c r="A2246" s="32">
        <v>664</v>
      </c>
      <c r="B2246" s="32" t="s">
        <v>697</v>
      </c>
      <c r="C2246" s="32" t="s">
        <v>53</v>
      </c>
      <c r="D2246" s="32" t="s">
        <v>2466</v>
      </c>
      <c r="E2246" s="32" t="s">
        <v>2527</v>
      </c>
      <c r="F2246" s="32" t="str">
        <f t="shared" si="89"/>
        <v>Capacity Building-Training Associate</v>
      </c>
      <c r="G2246" s="32" t="s">
        <v>41</v>
      </c>
      <c r="H2246" s="36">
        <v>44573.204074074078</v>
      </c>
      <c r="I2246" s="36">
        <v>44575.204074074078</v>
      </c>
      <c r="J2246" s="36">
        <f>I2246+AE2246</f>
        <v>44576.204074074078</v>
      </c>
      <c r="K2246" s="36">
        <f>J2246+AF2246</f>
        <v>44597.204074074078</v>
      </c>
      <c r="L2246" s="38" t="s">
        <v>46</v>
      </c>
      <c r="M2246" s="39">
        <v>44590.204074074078</v>
      </c>
      <c r="N2246" s="32" t="s">
        <v>48</v>
      </c>
      <c r="O2246" s="32" t="s">
        <v>24</v>
      </c>
      <c r="P2246" s="36"/>
      <c r="Q2246" s="32"/>
      <c r="R2246" s="32"/>
      <c r="S2246" s="32"/>
      <c r="T2246" s="36">
        <v>44594.204074074078</v>
      </c>
      <c r="U2246" s="32"/>
      <c r="V2246" s="32">
        <v>0</v>
      </c>
      <c r="W2246" s="32"/>
      <c r="X2246" s="32"/>
      <c r="Y2246" s="32"/>
      <c r="Z2246" s="32"/>
      <c r="AA2246" s="32" t="s">
        <v>30</v>
      </c>
      <c r="AC2246" s="38">
        <f>ABS(M2246-J2246)</f>
        <v>14</v>
      </c>
      <c r="AD2246" s="40"/>
      <c r="AE2246" s="37">
        <v>1</v>
      </c>
      <c r="AF2246" s="37">
        <v>21</v>
      </c>
      <c r="AG2246" s="32"/>
      <c r="AH2246" s="32"/>
      <c r="AI2246" s="32"/>
      <c r="AJ2246" s="37">
        <f>I2246-H2246</f>
        <v>2</v>
      </c>
    </row>
    <row r="2247" spans="1:38" x14ac:dyDescent="0.35">
      <c r="A2247" s="32">
        <v>661</v>
      </c>
      <c r="B2247" s="32" t="s">
        <v>694</v>
      </c>
      <c r="C2247" s="32" t="s">
        <v>53</v>
      </c>
      <c r="D2247" s="32" t="s">
        <v>2466</v>
      </c>
      <c r="E2247" s="32" t="s">
        <v>2527</v>
      </c>
      <c r="F2247" s="32" t="str">
        <f t="shared" si="89"/>
        <v>Capacity Building-Training Associate</v>
      </c>
      <c r="G2247" s="32" t="s">
        <v>41</v>
      </c>
      <c r="H2247" s="36">
        <v>44570.204074074078</v>
      </c>
      <c r="I2247" s="36">
        <v>44572.204074074078</v>
      </c>
      <c r="J2247" s="36">
        <f>I2247+AE2247</f>
        <v>44576.204074074078</v>
      </c>
      <c r="K2247" s="36">
        <f>J2247+AF2247</f>
        <v>44585.204074074078</v>
      </c>
      <c r="L2247" s="38" t="s">
        <v>46</v>
      </c>
      <c r="M2247" s="39">
        <v>44580.204074074078</v>
      </c>
      <c r="N2247" s="32" t="s">
        <v>48</v>
      </c>
      <c r="O2247" s="32" t="s">
        <v>27</v>
      </c>
      <c r="P2247" s="36"/>
      <c r="Q2247" s="32"/>
      <c r="R2247" s="32"/>
      <c r="S2247" s="32"/>
      <c r="T2247" s="36">
        <v>44584.204074074078</v>
      </c>
      <c r="U2247" s="32"/>
      <c r="V2247" s="32">
        <v>0</v>
      </c>
      <c r="W2247" s="32"/>
      <c r="X2247" s="32"/>
      <c r="Y2247" s="32"/>
      <c r="Z2247" s="32"/>
      <c r="AA2247" s="32" t="s">
        <v>31</v>
      </c>
      <c r="AC2247" s="38">
        <f>ABS(M2247-J2247)</f>
        <v>4</v>
      </c>
      <c r="AD2247" s="40"/>
      <c r="AE2247" s="37">
        <v>4</v>
      </c>
      <c r="AF2247" s="37">
        <v>9</v>
      </c>
      <c r="AG2247" s="32"/>
      <c r="AH2247" s="32"/>
      <c r="AI2247" s="32"/>
      <c r="AJ2247" s="37">
        <f>I2247-H2247</f>
        <v>2</v>
      </c>
    </row>
    <row r="2248" spans="1:38" x14ac:dyDescent="0.35">
      <c r="A2248" s="32">
        <v>626</v>
      </c>
      <c r="B2248" s="32" t="s">
        <v>666</v>
      </c>
      <c r="C2248" s="32" t="s">
        <v>53</v>
      </c>
      <c r="D2248" s="32" t="s">
        <v>2466</v>
      </c>
      <c r="E2248" s="32" t="s">
        <v>2527</v>
      </c>
      <c r="F2248" s="32" t="str">
        <f t="shared" si="89"/>
        <v>Capacity Building-Training Associate</v>
      </c>
      <c r="G2248" s="32" t="s">
        <v>41</v>
      </c>
      <c r="H2248" s="36">
        <v>44995.828541666669</v>
      </c>
      <c r="I2248" s="36">
        <v>44996.828541666669</v>
      </c>
      <c r="J2248" s="36">
        <f>I2248+AE2248</f>
        <v>45000.828541666669</v>
      </c>
      <c r="K2248" s="36">
        <f>J2248+AF2248</f>
        <v>45019.828541666669</v>
      </c>
      <c r="L2248" s="38" t="s">
        <v>46</v>
      </c>
      <c r="M2248" s="39">
        <v>45015.828541666669</v>
      </c>
      <c r="N2248" s="32" t="s">
        <v>48</v>
      </c>
      <c r="O2248" s="32" t="s">
        <v>27</v>
      </c>
      <c r="P2248" s="36"/>
      <c r="Q2248" s="32"/>
      <c r="R2248" s="32"/>
      <c r="S2248" s="32"/>
      <c r="T2248" s="36"/>
      <c r="U2248" s="32"/>
      <c r="V2248" s="32">
        <v>0</v>
      </c>
      <c r="W2248" s="32"/>
      <c r="X2248" s="32"/>
      <c r="Y2248" s="32"/>
      <c r="Z2248" s="32"/>
      <c r="AA2248" s="32" t="s">
        <v>31</v>
      </c>
      <c r="AC2248" s="38">
        <f>ABS(M2248-J2248)</f>
        <v>15</v>
      </c>
      <c r="AD2248" s="40"/>
      <c r="AE2248" s="37">
        <v>4</v>
      </c>
      <c r="AF2248" s="37">
        <v>19</v>
      </c>
      <c r="AG2248" s="32"/>
      <c r="AH2248" s="32"/>
      <c r="AI2248" s="32"/>
      <c r="AJ2248" s="37">
        <f>I2248-H2248</f>
        <v>1</v>
      </c>
    </row>
    <row r="2249" spans="1:38" x14ac:dyDescent="0.35">
      <c r="A2249" s="32">
        <v>539</v>
      </c>
      <c r="B2249" s="32" t="s">
        <v>590</v>
      </c>
      <c r="C2249" s="32" t="s">
        <v>53</v>
      </c>
      <c r="D2249" s="32" t="s">
        <v>2466</v>
      </c>
      <c r="E2249" s="32" t="s">
        <v>2527</v>
      </c>
      <c r="F2249" s="32" t="str">
        <f t="shared" si="89"/>
        <v>Capacity Building-Training Associate</v>
      </c>
      <c r="G2249" s="32" t="s">
        <v>41</v>
      </c>
      <c r="H2249" s="36">
        <v>44570.271180555559</v>
      </c>
      <c r="I2249" s="36">
        <v>44574.271180555559</v>
      </c>
      <c r="J2249" s="36">
        <f>I2249+AE2249</f>
        <v>44578.271180555559</v>
      </c>
      <c r="K2249" s="36">
        <f>J2249+AF2249</f>
        <v>44605.271180555559</v>
      </c>
      <c r="L2249" s="38" t="s">
        <v>47</v>
      </c>
      <c r="M2249" s="39"/>
      <c r="N2249" s="32"/>
      <c r="O2249" s="32"/>
      <c r="P2249" s="36"/>
      <c r="Q2249" s="32"/>
      <c r="R2249" s="32"/>
      <c r="S2249" s="32"/>
      <c r="T2249" s="36"/>
      <c r="U2249" s="32"/>
      <c r="V2249" s="32">
        <v>0</v>
      </c>
      <c r="W2249" s="32"/>
      <c r="X2249" s="32"/>
      <c r="Y2249" s="32"/>
      <c r="Z2249" s="32"/>
      <c r="AA2249" s="32"/>
      <c r="AC2249" s="38"/>
      <c r="AD2249" s="40"/>
      <c r="AE2249" s="37">
        <v>4</v>
      </c>
      <c r="AF2249" s="37">
        <v>27</v>
      </c>
      <c r="AG2249" s="32"/>
      <c r="AH2249" s="32"/>
      <c r="AI2249" s="32"/>
      <c r="AJ2249" s="37">
        <f>I2249-H2249</f>
        <v>4</v>
      </c>
    </row>
    <row r="2250" spans="1:38" x14ac:dyDescent="0.35">
      <c r="A2250" s="32">
        <v>532</v>
      </c>
      <c r="B2250" s="32" t="s">
        <v>585</v>
      </c>
      <c r="C2250" s="32" t="s">
        <v>53</v>
      </c>
      <c r="D2250" s="32" t="s">
        <v>2466</v>
      </c>
      <c r="E2250" s="32" t="s">
        <v>2527</v>
      </c>
      <c r="F2250" s="32" t="str">
        <f t="shared" si="89"/>
        <v>Capacity Building-Training Associate</v>
      </c>
      <c r="G2250" s="32" t="s">
        <v>41</v>
      </c>
      <c r="H2250" s="36">
        <v>44572.271180555559</v>
      </c>
      <c r="I2250" s="36">
        <v>44574.271180555559</v>
      </c>
      <c r="J2250" s="36">
        <f>I2250+AE2250</f>
        <v>44578.271180555559</v>
      </c>
      <c r="K2250" s="36">
        <f>J2250+AF2250</f>
        <v>44603.271180555559</v>
      </c>
      <c r="L2250" s="38" t="s">
        <v>46</v>
      </c>
      <c r="M2250" s="39">
        <v>44591.271180555559</v>
      </c>
      <c r="N2250" s="32" t="s">
        <v>48</v>
      </c>
      <c r="O2250" s="32" t="s">
        <v>24</v>
      </c>
      <c r="P2250" s="36"/>
      <c r="Q2250" s="32"/>
      <c r="R2250" s="32"/>
      <c r="S2250" s="32"/>
      <c r="T2250" s="36"/>
      <c r="U2250" s="32"/>
      <c r="V2250" s="32">
        <v>0</v>
      </c>
      <c r="W2250" s="32"/>
      <c r="X2250" s="32"/>
      <c r="Y2250" s="32"/>
      <c r="Z2250" s="32"/>
      <c r="AA2250" s="32" t="s">
        <v>31</v>
      </c>
      <c r="AC2250" s="38">
        <f>ABS(M2250-J2250)</f>
        <v>13</v>
      </c>
      <c r="AD2250" s="40"/>
      <c r="AE2250" s="37">
        <v>4</v>
      </c>
      <c r="AF2250" s="37">
        <v>25</v>
      </c>
      <c r="AG2250" s="32"/>
      <c r="AH2250" s="32"/>
      <c r="AI2250" s="32"/>
      <c r="AJ2250" s="37">
        <f>I2250-H2250</f>
        <v>2</v>
      </c>
    </row>
    <row r="2251" spans="1:38" x14ac:dyDescent="0.35">
      <c r="A2251" s="32">
        <v>509</v>
      </c>
      <c r="B2251" s="32" t="s">
        <v>565</v>
      </c>
      <c r="C2251" s="32" t="s">
        <v>53</v>
      </c>
      <c r="D2251" s="32" t="s">
        <v>2466</v>
      </c>
      <c r="E2251" s="32" t="s">
        <v>2527</v>
      </c>
      <c r="F2251" s="32" t="str">
        <f t="shared" si="89"/>
        <v>Capacity Building-Training Associate</v>
      </c>
      <c r="G2251" s="32" t="s">
        <v>41</v>
      </c>
      <c r="H2251" s="36">
        <v>44744.103750000002</v>
      </c>
      <c r="I2251" s="36">
        <v>44747.103750000002</v>
      </c>
      <c r="J2251" s="36">
        <f>I2251+AE2251</f>
        <v>44749.103750000002</v>
      </c>
      <c r="K2251" s="36">
        <f>J2251+AF2251</f>
        <v>44767.103750000002</v>
      </c>
      <c r="L2251" s="38" t="s">
        <v>46</v>
      </c>
      <c r="M2251" s="39">
        <v>44755.103750000002</v>
      </c>
      <c r="N2251" s="32" t="s">
        <v>20</v>
      </c>
      <c r="O2251" s="32"/>
      <c r="P2251" s="36">
        <v>44759.103750000002</v>
      </c>
      <c r="Q2251" s="32" t="s">
        <v>20</v>
      </c>
      <c r="R2251" s="36">
        <v>44757.103750000002</v>
      </c>
      <c r="S2251" s="36">
        <v>44758.103750000002</v>
      </c>
      <c r="T2251" s="36">
        <v>44757.103750000002</v>
      </c>
      <c r="U2251" s="36">
        <v>44764.103750000002</v>
      </c>
      <c r="V2251" s="41">
        <v>1</v>
      </c>
      <c r="W2251" s="36">
        <v>44767.103750000002</v>
      </c>
      <c r="X2251" s="36">
        <v>44768.103750000002</v>
      </c>
      <c r="Y2251" s="36">
        <v>44769.103750000002</v>
      </c>
      <c r="Z2251" s="32"/>
      <c r="AA2251" s="32"/>
      <c r="AB2251" s="5">
        <v>44783.103750000002</v>
      </c>
      <c r="AC2251" s="38">
        <f>ABS(M2251-J2251)</f>
        <v>6</v>
      </c>
      <c r="AD2251" s="37">
        <f>U2251-H2251</f>
        <v>20</v>
      </c>
      <c r="AE2251" s="37">
        <v>2</v>
      </c>
      <c r="AF2251" s="37">
        <v>18</v>
      </c>
      <c r="AG2251" s="32">
        <v>123</v>
      </c>
      <c r="AH2251" s="41">
        <f>W2251-U2251</f>
        <v>3</v>
      </c>
      <c r="AI2251" s="42">
        <f>U2251-M2251</f>
        <v>9</v>
      </c>
      <c r="AJ2251" s="37">
        <f>I2251-H2251</f>
        <v>3</v>
      </c>
      <c r="AK2251">
        <f>AB2251-U2251</f>
        <v>19</v>
      </c>
      <c r="AL2251" s="11">
        <f>Y2251-X2251</f>
        <v>1</v>
      </c>
    </row>
    <row r="2252" spans="1:38" x14ac:dyDescent="0.35">
      <c r="A2252" s="32">
        <v>507</v>
      </c>
      <c r="B2252" s="32" t="s">
        <v>563</v>
      </c>
      <c r="C2252" s="32" t="s">
        <v>53</v>
      </c>
      <c r="D2252" s="32" t="s">
        <v>2466</v>
      </c>
      <c r="E2252" s="32" t="s">
        <v>2527</v>
      </c>
      <c r="F2252" s="32" t="str">
        <f t="shared" si="89"/>
        <v>Capacity Building-Training Associate</v>
      </c>
      <c r="G2252" s="32" t="s">
        <v>41</v>
      </c>
      <c r="H2252" s="36">
        <v>44741.103750000002</v>
      </c>
      <c r="I2252" s="36">
        <v>44744.103750000002</v>
      </c>
      <c r="J2252" s="36">
        <f>I2252+AE2252</f>
        <v>44749.103750000002</v>
      </c>
      <c r="K2252" s="36">
        <f>J2252+AF2252</f>
        <v>44775.103750000002</v>
      </c>
      <c r="L2252" s="38" t="s">
        <v>47</v>
      </c>
      <c r="M2252" s="39"/>
      <c r="N2252" s="32"/>
      <c r="O2252" s="32"/>
      <c r="P2252" s="36"/>
      <c r="Q2252" s="32"/>
      <c r="R2252" s="32"/>
      <c r="S2252" s="32"/>
      <c r="T2252" s="36"/>
      <c r="U2252" s="32"/>
      <c r="V2252" s="32">
        <v>0</v>
      </c>
      <c r="W2252" s="32"/>
      <c r="X2252" s="32"/>
      <c r="Y2252" s="32"/>
      <c r="Z2252" s="32"/>
      <c r="AA2252" s="32"/>
      <c r="AC2252" s="38"/>
      <c r="AD2252" s="40"/>
      <c r="AE2252" s="37">
        <v>5</v>
      </c>
      <c r="AF2252" s="37">
        <v>26</v>
      </c>
      <c r="AG2252" s="32"/>
      <c r="AH2252" s="32"/>
      <c r="AI2252" s="32"/>
      <c r="AJ2252" s="37">
        <f>I2252-H2252</f>
        <v>3</v>
      </c>
    </row>
    <row r="2253" spans="1:38" x14ac:dyDescent="0.35">
      <c r="A2253" s="32">
        <v>505</v>
      </c>
      <c r="B2253" s="32" t="s">
        <v>561</v>
      </c>
      <c r="C2253" s="32" t="s">
        <v>53</v>
      </c>
      <c r="D2253" s="32" t="s">
        <v>2466</v>
      </c>
      <c r="E2253" s="32" t="s">
        <v>2527</v>
      </c>
      <c r="F2253" s="32" t="str">
        <f t="shared" si="89"/>
        <v>Capacity Building-Training Associate</v>
      </c>
      <c r="G2253" s="32" t="s">
        <v>41</v>
      </c>
      <c r="H2253" s="36">
        <v>44745.103750000002</v>
      </c>
      <c r="I2253" s="36">
        <v>44747.103750000002</v>
      </c>
      <c r="J2253" s="36">
        <f>I2253+AE2253</f>
        <v>44749.103750000002</v>
      </c>
      <c r="K2253" s="36">
        <f>J2253+AF2253</f>
        <v>44769.103750000002</v>
      </c>
      <c r="L2253" s="38" t="s">
        <v>47</v>
      </c>
      <c r="M2253" s="39"/>
      <c r="N2253" s="32"/>
      <c r="O2253" s="32"/>
      <c r="P2253" s="36"/>
      <c r="Q2253" s="32"/>
      <c r="R2253" s="32"/>
      <c r="S2253" s="32"/>
      <c r="T2253" s="36"/>
      <c r="U2253" s="32"/>
      <c r="V2253" s="32">
        <v>0</v>
      </c>
      <c r="W2253" s="32"/>
      <c r="X2253" s="32"/>
      <c r="Y2253" s="32"/>
      <c r="Z2253" s="32"/>
      <c r="AA2253" s="32"/>
      <c r="AC2253" s="38"/>
      <c r="AD2253" s="40"/>
      <c r="AE2253" s="37">
        <v>2</v>
      </c>
      <c r="AF2253" s="37">
        <v>20</v>
      </c>
      <c r="AG2253" s="32"/>
      <c r="AH2253" s="32"/>
      <c r="AI2253" s="32"/>
      <c r="AJ2253" s="37">
        <f>I2253-H2253</f>
        <v>2</v>
      </c>
    </row>
    <row r="2254" spans="1:38" x14ac:dyDescent="0.35">
      <c r="A2254" s="32">
        <v>504</v>
      </c>
      <c r="B2254" s="32" t="s">
        <v>560</v>
      </c>
      <c r="C2254" s="32" t="s">
        <v>53</v>
      </c>
      <c r="D2254" s="32" t="s">
        <v>2466</v>
      </c>
      <c r="E2254" s="32" t="s">
        <v>2527</v>
      </c>
      <c r="F2254" s="32" t="str">
        <f t="shared" si="89"/>
        <v>Capacity Building-Training Associate</v>
      </c>
      <c r="G2254" s="32" t="s">
        <v>41</v>
      </c>
      <c r="H2254" s="36">
        <v>44743.103750000002</v>
      </c>
      <c r="I2254" s="36">
        <v>44747.103750000002</v>
      </c>
      <c r="J2254" s="36">
        <f>I2254+AE2254</f>
        <v>44749.103750000002</v>
      </c>
      <c r="K2254" s="36">
        <f>J2254+AF2254</f>
        <v>44767.103750000002</v>
      </c>
      <c r="L2254" s="38" t="s">
        <v>46</v>
      </c>
      <c r="M2254" s="39">
        <v>44756.103750000002</v>
      </c>
      <c r="N2254" s="32" t="s">
        <v>48</v>
      </c>
      <c r="O2254" s="32" t="s">
        <v>27</v>
      </c>
      <c r="P2254" s="36"/>
      <c r="Q2254" s="32"/>
      <c r="R2254" s="32"/>
      <c r="S2254" s="32"/>
      <c r="T2254" s="36">
        <v>44759.103750000002</v>
      </c>
      <c r="U2254" s="32"/>
      <c r="V2254" s="32">
        <v>0</v>
      </c>
      <c r="W2254" s="32"/>
      <c r="X2254" s="32"/>
      <c r="Y2254" s="32"/>
      <c r="Z2254" s="32"/>
      <c r="AA2254" s="32" t="s">
        <v>31</v>
      </c>
      <c r="AC2254" s="38">
        <f>ABS(M2254-J2254)</f>
        <v>7</v>
      </c>
      <c r="AD2254" s="40"/>
      <c r="AE2254" s="37">
        <v>2</v>
      </c>
      <c r="AF2254" s="37">
        <v>18</v>
      </c>
      <c r="AG2254" s="32"/>
      <c r="AH2254" s="32"/>
      <c r="AI2254" s="32"/>
      <c r="AJ2254" s="37">
        <f>I2254-H2254</f>
        <v>4</v>
      </c>
    </row>
    <row r="2255" spans="1:38" x14ac:dyDescent="0.35">
      <c r="A2255" s="32">
        <v>427</v>
      </c>
      <c r="B2255" s="32" t="s">
        <v>483</v>
      </c>
      <c r="C2255" s="32" t="s">
        <v>53</v>
      </c>
      <c r="D2255" s="32" t="s">
        <v>2466</v>
      </c>
      <c r="E2255" s="32" t="s">
        <v>2527</v>
      </c>
      <c r="F2255" s="32" t="str">
        <f t="shared" si="89"/>
        <v>Capacity Building-Training Associate</v>
      </c>
      <c r="G2255" s="32" t="s">
        <v>41</v>
      </c>
      <c r="H2255" s="36">
        <v>44983.544421296298</v>
      </c>
      <c r="I2255" s="36">
        <v>44985.544421296298</v>
      </c>
      <c r="J2255" s="36">
        <f>I2255+AE2255</f>
        <v>44987.544421296298</v>
      </c>
      <c r="K2255" s="36">
        <f>J2255+AF2255</f>
        <v>44997.544421296298</v>
      </c>
      <c r="L2255" s="38" t="s">
        <v>46</v>
      </c>
      <c r="M2255" s="39">
        <v>44999.544421296298</v>
      </c>
      <c r="N2255" s="32" t="s">
        <v>48</v>
      </c>
      <c r="O2255" s="32" t="s">
        <v>24</v>
      </c>
      <c r="P2255" s="36"/>
      <c r="Q2255" s="32"/>
      <c r="R2255" s="32"/>
      <c r="S2255" s="32"/>
      <c r="T2255" s="36">
        <v>45003.544421296298</v>
      </c>
      <c r="U2255" s="32"/>
      <c r="V2255" s="32">
        <v>0</v>
      </c>
      <c r="W2255" s="32"/>
      <c r="X2255" s="32"/>
      <c r="Y2255" s="32"/>
      <c r="Z2255" s="32"/>
      <c r="AA2255" s="32" t="s">
        <v>30</v>
      </c>
      <c r="AC2255" s="38">
        <f>ABS(M2255-J2255)</f>
        <v>12</v>
      </c>
      <c r="AD2255" s="40"/>
      <c r="AE2255" s="37">
        <v>2</v>
      </c>
      <c r="AF2255" s="37">
        <v>10</v>
      </c>
      <c r="AG2255" s="32"/>
      <c r="AH2255" s="32"/>
      <c r="AI2255" s="32"/>
      <c r="AJ2255" s="37">
        <f>I2255-H2255</f>
        <v>2</v>
      </c>
    </row>
    <row r="2256" spans="1:38" x14ac:dyDescent="0.35">
      <c r="A2256" s="32">
        <v>415</v>
      </c>
      <c r="B2256" s="32" t="s">
        <v>471</v>
      </c>
      <c r="C2256" s="32" t="s">
        <v>53</v>
      </c>
      <c r="D2256" s="32" t="s">
        <v>2466</v>
      </c>
      <c r="E2256" s="32" t="s">
        <v>2527</v>
      </c>
      <c r="F2256" s="32" t="str">
        <f t="shared" si="89"/>
        <v>Capacity Building-Training Associate</v>
      </c>
      <c r="G2256" s="32" t="s">
        <v>41</v>
      </c>
      <c r="H2256" s="36">
        <v>45093.637766203705</v>
      </c>
      <c r="I2256" s="36">
        <v>45096.637766203705</v>
      </c>
      <c r="J2256" s="36">
        <f>I2256+AE2256</f>
        <v>45100.637766203705</v>
      </c>
      <c r="K2256" s="36">
        <f>J2256+AF2256</f>
        <v>45107.637766203705</v>
      </c>
      <c r="L2256" s="38" t="s">
        <v>47</v>
      </c>
      <c r="M2256" s="39"/>
      <c r="N2256" s="32"/>
      <c r="O2256" s="32"/>
      <c r="P2256" s="36"/>
      <c r="Q2256" s="32"/>
      <c r="R2256" s="32"/>
      <c r="S2256" s="32"/>
      <c r="T2256" s="36"/>
      <c r="U2256" s="32"/>
      <c r="V2256" s="32">
        <v>0</v>
      </c>
      <c r="W2256" s="32"/>
      <c r="X2256" s="32"/>
      <c r="Y2256" s="32"/>
      <c r="Z2256" s="32"/>
      <c r="AA2256" s="32"/>
      <c r="AC2256" s="38"/>
      <c r="AD2256" s="40"/>
      <c r="AE2256" s="37">
        <v>4</v>
      </c>
      <c r="AF2256" s="37">
        <v>7</v>
      </c>
      <c r="AG2256" s="32"/>
      <c r="AH2256" s="32"/>
      <c r="AI2256" s="32"/>
      <c r="AJ2256" s="37">
        <f>I2256-H2256</f>
        <v>3</v>
      </c>
    </row>
    <row r="2257" spans="1:38" x14ac:dyDescent="0.35">
      <c r="A2257" s="32">
        <v>255</v>
      </c>
      <c r="B2257" s="32" t="s">
        <v>311</v>
      </c>
      <c r="C2257" s="32" t="s">
        <v>53</v>
      </c>
      <c r="D2257" s="32" t="s">
        <v>2466</v>
      </c>
      <c r="E2257" s="32" t="s">
        <v>2527</v>
      </c>
      <c r="F2257" s="32" t="str">
        <f t="shared" si="89"/>
        <v>Capacity Building-Training Associate</v>
      </c>
      <c r="G2257" s="32" t="s">
        <v>41</v>
      </c>
      <c r="H2257" s="36">
        <v>44710.632962962962</v>
      </c>
      <c r="I2257" s="36">
        <v>44711.632962962962</v>
      </c>
      <c r="J2257" s="36">
        <f>I2257+AE2257</f>
        <v>44713.632962962962</v>
      </c>
      <c r="K2257" s="36">
        <f>J2257+AF2257</f>
        <v>44735.632962962962</v>
      </c>
      <c r="L2257" s="38" t="s">
        <v>47</v>
      </c>
      <c r="M2257" s="39"/>
      <c r="N2257" s="32"/>
      <c r="O2257" s="32"/>
      <c r="P2257" s="36"/>
      <c r="Q2257" s="32"/>
      <c r="R2257" s="32"/>
      <c r="S2257" s="32"/>
      <c r="T2257" s="36"/>
      <c r="U2257" s="32"/>
      <c r="V2257" s="32">
        <v>0</v>
      </c>
      <c r="W2257" s="32"/>
      <c r="X2257" s="32"/>
      <c r="Y2257" s="32"/>
      <c r="Z2257" s="32"/>
      <c r="AA2257" s="32"/>
      <c r="AC2257" s="38"/>
      <c r="AD2257" s="40"/>
      <c r="AE2257" s="37">
        <v>2</v>
      </c>
      <c r="AF2257" s="37">
        <v>22</v>
      </c>
      <c r="AG2257" s="32"/>
      <c r="AH2257" s="32"/>
      <c r="AI2257" s="32"/>
      <c r="AJ2257" s="37">
        <f>I2257-H2257</f>
        <v>1</v>
      </c>
    </row>
    <row r="2258" spans="1:38" x14ac:dyDescent="0.35">
      <c r="A2258" s="32">
        <v>252</v>
      </c>
      <c r="B2258" s="32" t="s">
        <v>308</v>
      </c>
      <c r="C2258" s="32" t="s">
        <v>53</v>
      </c>
      <c r="D2258" s="32" t="s">
        <v>2466</v>
      </c>
      <c r="E2258" s="32" t="s">
        <v>2527</v>
      </c>
      <c r="F2258" s="32" t="str">
        <f t="shared" si="89"/>
        <v>Capacity Building-Training Associate</v>
      </c>
      <c r="G2258" s="32" t="s">
        <v>41</v>
      </c>
      <c r="H2258" s="36">
        <v>44703.632962962962</v>
      </c>
      <c r="I2258" s="36">
        <v>44707.632962962962</v>
      </c>
      <c r="J2258" s="36">
        <f>I2258+AE2258</f>
        <v>44713.632962962962</v>
      </c>
      <c r="K2258" s="36">
        <f>J2258+AF2258</f>
        <v>44740.632962962962</v>
      </c>
      <c r="L2258" s="38" t="s">
        <v>46</v>
      </c>
      <c r="M2258" s="39">
        <v>44726.632962962962</v>
      </c>
      <c r="N2258" s="32" t="s">
        <v>48</v>
      </c>
      <c r="O2258" s="32" t="s">
        <v>28</v>
      </c>
      <c r="P2258" s="36"/>
      <c r="Q2258" s="32"/>
      <c r="R2258" s="32"/>
      <c r="S2258" s="32"/>
      <c r="T2258" s="36">
        <v>44728.632962962962</v>
      </c>
      <c r="U2258" s="32"/>
      <c r="V2258" s="32">
        <v>0</v>
      </c>
      <c r="W2258" s="32"/>
      <c r="X2258" s="32"/>
      <c r="Y2258" s="32"/>
      <c r="Z2258" s="32"/>
      <c r="AA2258" s="32" t="s">
        <v>31</v>
      </c>
      <c r="AC2258" s="38">
        <f>ABS(M2258-J2258)</f>
        <v>13</v>
      </c>
      <c r="AD2258" s="40"/>
      <c r="AE2258" s="37">
        <v>6</v>
      </c>
      <c r="AF2258" s="37">
        <v>27</v>
      </c>
      <c r="AG2258" s="32"/>
      <c r="AH2258" s="32"/>
      <c r="AI2258" s="32"/>
      <c r="AJ2258" s="37">
        <f>I2258-H2258</f>
        <v>4</v>
      </c>
    </row>
    <row r="2259" spans="1:38" x14ac:dyDescent="0.35">
      <c r="A2259" s="32">
        <v>230</v>
      </c>
      <c r="B2259" s="32" t="s">
        <v>286</v>
      </c>
      <c r="C2259" s="32" t="s">
        <v>53</v>
      </c>
      <c r="D2259" s="32" t="s">
        <v>2466</v>
      </c>
      <c r="E2259" s="32" t="s">
        <v>2527</v>
      </c>
      <c r="F2259" s="32" t="str">
        <f t="shared" si="89"/>
        <v>Capacity Building-Training Associate</v>
      </c>
      <c r="G2259" s="32" t="s">
        <v>41</v>
      </c>
      <c r="H2259" s="36">
        <v>44739.447731481479</v>
      </c>
      <c r="I2259" s="36">
        <v>44743.447731481479</v>
      </c>
      <c r="J2259" s="36">
        <f>I2259+AE2259</f>
        <v>44744.447731481479</v>
      </c>
      <c r="K2259" s="36">
        <f>J2259+AF2259</f>
        <v>44762.447731481479</v>
      </c>
      <c r="L2259" s="38" t="s">
        <v>46</v>
      </c>
      <c r="M2259" s="39">
        <v>44759.447731481479</v>
      </c>
      <c r="N2259" s="32" t="s">
        <v>21</v>
      </c>
      <c r="O2259" s="32"/>
      <c r="P2259" s="36">
        <v>44765.447731481479</v>
      </c>
      <c r="Q2259" s="32" t="s">
        <v>21</v>
      </c>
      <c r="R2259" s="32"/>
      <c r="S2259" s="32"/>
      <c r="T2259" s="36">
        <v>44761.447731481479</v>
      </c>
      <c r="U2259" s="32"/>
      <c r="V2259" s="32">
        <v>0</v>
      </c>
      <c r="W2259" s="32"/>
      <c r="X2259" s="32"/>
      <c r="Y2259" s="32"/>
      <c r="Z2259" s="32"/>
      <c r="AA2259" s="32"/>
      <c r="AC2259" s="38">
        <f>ABS(M2259-J2259)</f>
        <v>15</v>
      </c>
      <c r="AD2259" s="40"/>
      <c r="AE2259" s="37">
        <v>1</v>
      </c>
      <c r="AF2259" s="37">
        <v>18</v>
      </c>
      <c r="AG2259" s="32"/>
      <c r="AH2259" s="32"/>
      <c r="AI2259" s="32"/>
      <c r="AJ2259" s="37">
        <f>I2259-H2259</f>
        <v>4</v>
      </c>
    </row>
    <row r="2260" spans="1:38" x14ac:dyDescent="0.35">
      <c r="A2260" s="32">
        <v>228</v>
      </c>
      <c r="B2260" s="32" t="s">
        <v>284</v>
      </c>
      <c r="C2260" s="32" t="s">
        <v>53</v>
      </c>
      <c r="D2260" s="32" t="s">
        <v>2466</v>
      </c>
      <c r="E2260" s="32" t="s">
        <v>2527</v>
      </c>
      <c r="F2260" s="32" t="str">
        <f t="shared" si="89"/>
        <v>Capacity Building-Training Associate</v>
      </c>
      <c r="G2260" s="32" t="s">
        <v>41</v>
      </c>
      <c r="H2260" s="36">
        <v>44739.447731481479</v>
      </c>
      <c r="I2260" s="36">
        <v>44742.447731481479</v>
      </c>
      <c r="J2260" s="36">
        <f>I2260+AE2260</f>
        <v>44744.447731481479</v>
      </c>
      <c r="K2260" s="36">
        <f>J2260+AF2260</f>
        <v>44752.447731481479</v>
      </c>
      <c r="L2260" s="38" t="s">
        <v>46</v>
      </c>
      <c r="M2260" s="39">
        <v>44759.447731481479</v>
      </c>
      <c r="N2260" s="32" t="s">
        <v>48</v>
      </c>
      <c r="O2260" s="32" t="s">
        <v>27</v>
      </c>
      <c r="P2260" s="36"/>
      <c r="Q2260" s="32"/>
      <c r="R2260" s="32"/>
      <c r="S2260" s="32"/>
      <c r="T2260" s="36"/>
      <c r="U2260" s="32"/>
      <c r="V2260" s="32">
        <v>0</v>
      </c>
      <c r="W2260" s="32"/>
      <c r="X2260" s="32"/>
      <c r="Y2260" s="32"/>
      <c r="Z2260" s="32"/>
      <c r="AA2260" s="32" t="s">
        <v>30</v>
      </c>
      <c r="AC2260" s="38">
        <f>ABS(M2260-J2260)</f>
        <v>15</v>
      </c>
      <c r="AD2260" s="40"/>
      <c r="AE2260" s="37">
        <v>2</v>
      </c>
      <c r="AF2260" s="37">
        <v>8</v>
      </c>
      <c r="AG2260" s="32"/>
      <c r="AH2260" s="32"/>
      <c r="AI2260" s="32"/>
      <c r="AJ2260" s="37">
        <f>I2260-H2260</f>
        <v>3</v>
      </c>
    </row>
    <row r="2261" spans="1:38" x14ac:dyDescent="0.35">
      <c r="A2261" s="32">
        <v>226</v>
      </c>
      <c r="B2261" s="32" t="s">
        <v>282</v>
      </c>
      <c r="C2261" s="32" t="s">
        <v>53</v>
      </c>
      <c r="D2261" s="32" t="s">
        <v>2466</v>
      </c>
      <c r="E2261" s="32" t="s">
        <v>2519</v>
      </c>
      <c r="F2261" s="32" t="str">
        <f t="shared" si="89"/>
        <v>Capacity Building-Analyst</v>
      </c>
      <c r="G2261" s="32" t="s">
        <v>41</v>
      </c>
      <c r="H2261" s="36">
        <v>44737.447731481479</v>
      </c>
      <c r="I2261" s="36">
        <v>44739.447731481479</v>
      </c>
      <c r="J2261" s="36">
        <f>I2261+AE2261</f>
        <v>44744.447731481479</v>
      </c>
      <c r="K2261" s="36">
        <f>J2261+AF2261</f>
        <v>44758.447731481479</v>
      </c>
      <c r="L2261" s="38" t="s">
        <v>46</v>
      </c>
      <c r="M2261" s="39">
        <v>44753.447731481479</v>
      </c>
      <c r="N2261" s="32" t="s">
        <v>48</v>
      </c>
      <c r="O2261" s="32" t="s">
        <v>25</v>
      </c>
      <c r="P2261" s="36"/>
      <c r="Q2261" s="32"/>
      <c r="R2261" s="32"/>
      <c r="S2261" s="32"/>
      <c r="T2261" s="36">
        <v>44756.447731481479</v>
      </c>
      <c r="U2261" s="32"/>
      <c r="V2261" s="32">
        <v>0</v>
      </c>
      <c r="W2261" s="32"/>
      <c r="X2261" s="32"/>
      <c r="Y2261" s="32"/>
      <c r="Z2261" s="32"/>
      <c r="AA2261" s="32" t="s">
        <v>30</v>
      </c>
      <c r="AC2261" s="38">
        <f>ABS(M2261-J2261)</f>
        <v>9</v>
      </c>
      <c r="AD2261" s="40"/>
      <c r="AE2261" s="37">
        <v>5</v>
      </c>
      <c r="AF2261" s="37">
        <v>14</v>
      </c>
      <c r="AG2261" s="32"/>
      <c r="AH2261" s="32"/>
      <c r="AI2261" s="32"/>
      <c r="AJ2261" s="37">
        <f>I2261-H2261</f>
        <v>2</v>
      </c>
    </row>
    <row r="2262" spans="1:38" x14ac:dyDescent="0.35">
      <c r="A2262" s="32">
        <v>154</v>
      </c>
      <c r="B2262" s="32" t="s">
        <v>210</v>
      </c>
      <c r="C2262" s="32" t="s">
        <v>53</v>
      </c>
      <c r="D2262" s="32" t="s">
        <v>2466</v>
      </c>
      <c r="E2262" s="32" t="s">
        <v>2519</v>
      </c>
      <c r="F2262" s="32" t="str">
        <f t="shared" si="89"/>
        <v>Capacity Building-Analyst</v>
      </c>
      <c r="G2262" s="32" t="s">
        <v>41</v>
      </c>
      <c r="H2262" s="36">
        <v>44934.64434027778</v>
      </c>
      <c r="I2262" s="36">
        <v>44937.64434027778</v>
      </c>
      <c r="J2262" s="36">
        <f>I2262+AE2262</f>
        <v>44938.64434027778</v>
      </c>
      <c r="K2262" s="36">
        <f>J2262+AF2262</f>
        <v>44955.64434027778</v>
      </c>
      <c r="L2262" s="38" t="s">
        <v>46</v>
      </c>
      <c r="M2262" s="39">
        <v>44954.64434027778</v>
      </c>
      <c r="N2262" s="32" t="s">
        <v>22</v>
      </c>
      <c r="O2262" s="32"/>
      <c r="P2262" s="36">
        <v>44957.64434027778</v>
      </c>
      <c r="Q2262" s="32" t="s">
        <v>22</v>
      </c>
      <c r="R2262" s="32"/>
      <c r="S2262" s="32"/>
      <c r="T2262" s="36">
        <v>44956.64434027778</v>
      </c>
      <c r="U2262" s="32"/>
      <c r="V2262" s="32">
        <v>0</v>
      </c>
      <c r="W2262" s="32"/>
      <c r="X2262" s="32"/>
      <c r="Y2262" s="32"/>
      <c r="Z2262" s="32"/>
      <c r="AA2262" s="32"/>
      <c r="AC2262" s="38">
        <f>ABS(M2262-J2262)</f>
        <v>16</v>
      </c>
      <c r="AD2262" s="40"/>
      <c r="AE2262" s="37">
        <v>1</v>
      </c>
      <c r="AF2262" s="37">
        <v>17</v>
      </c>
      <c r="AG2262" s="32"/>
      <c r="AH2262" s="32"/>
      <c r="AI2262" s="32"/>
      <c r="AJ2262" s="37">
        <f>I2262-H2262</f>
        <v>3</v>
      </c>
    </row>
    <row r="2263" spans="1:38" x14ac:dyDescent="0.35">
      <c r="A2263" s="32">
        <v>151</v>
      </c>
      <c r="B2263" s="32" t="s">
        <v>207</v>
      </c>
      <c r="C2263" s="32" t="s">
        <v>53</v>
      </c>
      <c r="D2263" s="32" t="s">
        <v>2466</v>
      </c>
      <c r="E2263" s="32" t="s">
        <v>2519</v>
      </c>
      <c r="F2263" s="32" t="str">
        <f t="shared" si="89"/>
        <v>Capacity Building-Analyst</v>
      </c>
      <c r="G2263" s="32" t="s">
        <v>41</v>
      </c>
      <c r="H2263" s="36">
        <v>44930.64434027778</v>
      </c>
      <c r="I2263" s="36">
        <v>44934.64434027778</v>
      </c>
      <c r="J2263" s="36">
        <f>I2263+AE2263</f>
        <v>44938.64434027778</v>
      </c>
      <c r="K2263" s="36">
        <f>J2263+AF2263</f>
        <v>44947.64434027778</v>
      </c>
      <c r="L2263" s="38" t="s">
        <v>46</v>
      </c>
      <c r="M2263" s="39">
        <v>44953.64434027778</v>
      </c>
      <c r="N2263" s="32" t="s">
        <v>20</v>
      </c>
      <c r="O2263" s="32"/>
      <c r="P2263" s="36">
        <v>44958.64434027778</v>
      </c>
      <c r="Q2263" s="32" t="s">
        <v>20</v>
      </c>
      <c r="R2263" s="36">
        <v>44954.64434027778</v>
      </c>
      <c r="S2263" s="36">
        <v>44957.64434027778</v>
      </c>
      <c r="T2263" s="36">
        <v>44956.64434027778</v>
      </c>
      <c r="U2263" s="36">
        <v>44963.64434027778</v>
      </c>
      <c r="V2263" s="41">
        <v>1</v>
      </c>
      <c r="W2263" s="36">
        <v>44967.64434027778</v>
      </c>
      <c r="X2263" s="36">
        <v>44970.64434027778</v>
      </c>
      <c r="Y2263" s="36">
        <v>44972.64434027778</v>
      </c>
      <c r="Z2263" s="32"/>
      <c r="AA2263" s="32"/>
      <c r="AB2263" s="5">
        <v>44983.64434027778</v>
      </c>
      <c r="AC2263" s="38">
        <f>ABS(M2263-J2263)</f>
        <v>15</v>
      </c>
      <c r="AD2263" s="37">
        <f>U2263-H2263</f>
        <v>33</v>
      </c>
      <c r="AE2263" s="37">
        <v>4</v>
      </c>
      <c r="AF2263" s="37">
        <v>9</v>
      </c>
      <c r="AG2263" s="32">
        <v>162</v>
      </c>
      <c r="AH2263" s="41">
        <f>W2263-U2263</f>
        <v>4</v>
      </c>
      <c r="AI2263" s="42">
        <f>U2263-M2263</f>
        <v>10</v>
      </c>
      <c r="AJ2263" s="37">
        <f>I2263-H2263</f>
        <v>4</v>
      </c>
      <c r="AK2263">
        <f>AB2263-U2263</f>
        <v>20</v>
      </c>
      <c r="AL2263" s="11">
        <f>Y2263-X2263</f>
        <v>2</v>
      </c>
    </row>
    <row r="2264" spans="1:38" x14ac:dyDescent="0.35">
      <c r="A2264" s="32">
        <v>150</v>
      </c>
      <c r="B2264" s="32" t="s">
        <v>206</v>
      </c>
      <c r="C2264" s="32" t="s">
        <v>53</v>
      </c>
      <c r="D2264" s="32" t="s">
        <v>2466</v>
      </c>
      <c r="E2264" s="32" t="s">
        <v>2519</v>
      </c>
      <c r="F2264" s="32" t="str">
        <f t="shared" si="89"/>
        <v>Capacity Building-Analyst</v>
      </c>
      <c r="G2264" s="32" t="s">
        <v>41</v>
      </c>
      <c r="H2264" s="36">
        <v>44627.982245370367</v>
      </c>
      <c r="I2264" s="36">
        <v>44630.982245370367</v>
      </c>
      <c r="J2264" s="36">
        <f>I2264+AE2264</f>
        <v>44636.982245370367</v>
      </c>
      <c r="K2264" s="36">
        <f>J2264+AF2264</f>
        <v>44658.982245370367</v>
      </c>
      <c r="L2264" s="38" t="s">
        <v>46</v>
      </c>
      <c r="M2264" s="39">
        <v>44651.982245370367</v>
      </c>
      <c r="N2264" s="32" t="s">
        <v>21</v>
      </c>
      <c r="O2264" s="32"/>
      <c r="P2264" s="36">
        <v>44655.982245370367</v>
      </c>
      <c r="Q2264" s="32" t="s">
        <v>21</v>
      </c>
      <c r="R2264" s="32"/>
      <c r="S2264" s="32"/>
      <c r="T2264" s="36">
        <v>44652.982245370367</v>
      </c>
      <c r="U2264" s="32"/>
      <c r="V2264" s="32">
        <v>0</v>
      </c>
      <c r="W2264" s="32"/>
      <c r="X2264" s="32"/>
      <c r="Y2264" s="32"/>
      <c r="Z2264" s="32"/>
      <c r="AA2264" s="32"/>
      <c r="AC2264" s="38">
        <f>ABS(M2264-J2264)</f>
        <v>15</v>
      </c>
      <c r="AD2264" s="40"/>
      <c r="AE2264" s="37">
        <v>6</v>
      </c>
      <c r="AF2264" s="37">
        <v>22</v>
      </c>
      <c r="AG2264" s="32"/>
      <c r="AH2264" s="32"/>
      <c r="AI2264" s="32"/>
      <c r="AJ2264" s="37">
        <f>I2264-H2264</f>
        <v>3</v>
      </c>
    </row>
    <row r="2265" spans="1:38" x14ac:dyDescent="0.35">
      <c r="A2265" s="32">
        <v>145</v>
      </c>
      <c r="B2265" s="32" t="s">
        <v>201</v>
      </c>
      <c r="C2265" s="32" t="s">
        <v>53</v>
      </c>
      <c r="D2265" s="32" t="s">
        <v>2466</v>
      </c>
      <c r="E2265" s="32" t="s">
        <v>2519</v>
      </c>
      <c r="F2265" s="32" t="str">
        <f t="shared" si="89"/>
        <v>Capacity Building-Analyst</v>
      </c>
      <c r="G2265" s="32" t="s">
        <v>41</v>
      </c>
      <c r="H2265" s="36">
        <v>44631.982245370367</v>
      </c>
      <c r="I2265" s="36">
        <v>44633.982245370367</v>
      </c>
      <c r="J2265" s="36">
        <f>I2265+AE2265</f>
        <v>44636.982245370367</v>
      </c>
      <c r="K2265" s="36">
        <f>J2265+AF2265</f>
        <v>44656.982245370367</v>
      </c>
      <c r="L2265" s="38" t="s">
        <v>46</v>
      </c>
      <c r="M2265" s="39">
        <v>44652.982245370367</v>
      </c>
      <c r="N2265" s="32" t="s">
        <v>20</v>
      </c>
      <c r="O2265" s="32"/>
      <c r="P2265" s="36">
        <v>44657.982245370367</v>
      </c>
      <c r="Q2265" s="32" t="s">
        <v>20</v>
      </c>
      <c r="R2265" s="36">
        <v>44654.982245370367</v>
      </c>
      <c r="S2265" s="36">
        <v>44656.982245370367</v>
      </c>
      <c r="T2265" s="36">
        <v>44653.982245370367</v>
      </c>
      <c r="U2265" s="36">
        <v>44657.982245370367</v>
      </c>
      <c r="V2265" s="41">
        <v>1</v>
      </c>
      <c r="W2265" s="36">
        <v>44658.982245370367</v>
      </c>
      <c r="X2265" s="36">
        <v>44659.982245370367</v>
      </c>
      <c r="Y2265" s="36">
        <v>44661.982245370367</v>
      </c>
      <c r="Z2265" s="32"/>
      <c r="AA2265" s="32"/>
      <c r="AB2265" s="5">
        <v>44673.982245370367</v>
      </c>
      <c r="AC2265" s="38">
        <f>ABS(M2265-J2265)</f>
        <v>16</v>
      </c>
      <c r="AD2265" s="37">
        <f>U2265-H2265</f>
        <v>26</v>
      </c>
      <c r="AE2265" s="37">
        <v>3</v>
      </c>
      <c r="AF2265" s="37">
        <v>20</v>
      </c>
      <c r="AG2265" s="32">
        <v>174</v>
      </c>
      <c r="AH2265" s="41">
        <f>W2265-U2265</f>
        <v>1</v>
      </c>
      <c r="AI2265" s="42">
        <f>U2265-M2265</f>
        <v>5</v>
      </c>
      <c r="AJ2265" s="37">
        <f>I2265-H2265</f>
        <v>2</v>
      </c>
      <c r="AK2265">
        <f>AB2265-U2265</f>
        <v>16</v>
      </c>
      <c r="AL2265" s="11">
        <f t="shared" ref="AL2265:AL2267" si="90">Y2265-X2265</f>
        <v>2</v>
      </c>
    </row>
    <row r="2266" spans="1:38" x14ac:dyDescent="0.35">
      <c r="A2266" s="32">
        <v>141</v>
      </c>
      <c r="B2266" s="32" t="s">
        <v>197</v>
      </c>
      <c r="C2266" s="32" t="s">
        <v>53</v>
      </c>
      <c r="D2266" s="32" t="s">
        <v>2466</v>
      </c>
      <c r="E2266" s="32" t="s">
        <v>2519</v>
      </c>
      <c r="F2266" s="32" t="str">
        <f t="shared" si="89"/>
        <v>Capacity Building-Analyst</v>
      </c>
      <c r="G2266" s="32" t="s">
        <v>41</v>
      </c>
      <c r="H2266" s="36">
        <v>44629.982245370367</v>
      </c>
      <c r="I2266" s="36">
        <v>44630.982245370367</v>
      </c>
      <c r="J2266" s="36">
        <f>I2266+AE2266</f>
        <v>44636.982245370367</v>
      </c>
      <c r="K2266" s="36">
        <f>J2266+AF2266</f>
        <v>44651.982245370367</v>
      </c>
      <c r="L2266" s="38" t="s">
        <v>46</v>
      </c>
      <c r="M2266" s="39">
        <v>44650.982245370367</v>
      </c>
      <c r="N2266" s="32" t="s">
        <v>20</v>
      </c>
      <c r="O2266" s="32"/>
      <c r="P2266" s="36">
        <v>44658.982245370367</v>
      </c>
      <c r="Q2266" s="32" t="s">
        <v>20</v>
      </c>
      <c r="R2266" s="36">
        <v>44651.982245370367</v>
      </c>
      <c r="S2266" s="36">
        <v>44655.982245370367</v>
      </c>
      <c r="T2266" s="36">
        <v>44654.982245370367</v>
      </c>
      <c r="U2266" s="36">
        <v>44660.982245370367</v>
      </c>
      <c r="V2266" s="41">
        <v>1</v>
      </c>
      <c r="W2266" s="36">
        <v>44661.982245370367</v>
      </c>
      <c r="X2266" s="36">
        <v>44662.982245370367</v>
      </c>
      <c r="Y2266" s="36">
        <v>44663.982245370367</v>
      </c>
      <c r="Z2266" s="32"/>
      <c r="AA2266" s="32"/>
      <c r="AB2266" s="5">
        <v>44685.982245370367</v>
      </c>
      <c r="AC2266" s="38">
        <f>ABS(M2266-J2266)</f>
        <v>14</v>
      </c>
      <c r="AD2266" s="37">
        <f>U2266-H2266</f>
        <v>31</v>
      </c>
      <c r="AE2266" s="37">
        <v>6</v>
      </c>
      <c r="AF2266" s="37">
        <v>15</v>
      </c>
      <c r="AG2266" s="32">
        <v>142</v>
      </c>
      <c r="AH2266" s="41">
        <f>W2266-U2266</f>
        <v>1</v>
      </c>
      <c r="AI2266" s="42">
        <f>U2266-M2266</f>
        <v>10</v>
      </c>
      <c r="AJ2266" s="37">
        <f>I2266-H2266</f>
        <v>1</v>
      </c>
      <c r="AK2266">
        <f>AB2266-U2266</f>
        <v>25</v>
      </c>
      <c r="AL2266" s="11">
        <f t="shared" si="90"/>
        <v>1</v>
      </c>
    </row>
    <row r="2267" spans="1:38" x14ac:dyDescent="0.35">
      <c r="A2267" s="32">
        <v>114</v>
      </c>
      <c r="B2267" s="32" t="s">
        <v>170</v>
      </c>
      <c r="C2267" s="32" t="s">
        <v>53</v>
      </c>
      <c r="D2267" s="32" t="s">
        <v>2466</v>
      </c>
      <c r="E2267" s="32" t="s">
        <v>2519</v>
      </c>
      <c r="F2267" s="32" t="str">
        <f t="shared" si="89"/>
        <v>Capacity Building-Analyst</v>
      </c>
      <c r="G2267" s="32" t="s">
        <v>41</v>
      </c>
      <c r="H2267" s="36">
        <v>44738.19809027778</v>
      </c>
      <c r="I2267" s="36">
        <v>44740.19809027778</v>
      </c>
      <c r="J2267" s="36">
        <f>I2267+AE2267</f>
        <v>44746.19809027778</v>
      </c>
      <c r="K2267" s="36">
        <f>J2267+AF2267</f>
        <v>44760.19809027778</v>
      </c>
      <c r="L2267" s="38" t="s">
        <v>46</v>
      </c>
      <c r="M2267" s="39">
        <v>44749.19809027778</v>
      </c>
      <c r="N2267" s="32" t="s">
        <v>20</v>
      </c>
      <c r="O2267" s="32"/>
      <c r="P2267" s="36">
        <v>44752.19809027778</v>
      </c>
      <c r="Q2267" s="32" t="s">
        <v>20</v>
      </c>
      <c r="R2267" s="36">
        <v>44750.19809027778</v>
      </c>
      <c r="S2267" s="36">
        <v>44754.19809027778</v>
      </c>
      <c r="T2267" s="36">
        <v>44750.19809027778</v>
      </c>
      <c r="U2267" s="36">
        <v>44753.19809027778</v>
      </c>
      <c r="V2267" s="41">
        <v>1</v>
      </c>
      <c r="W2267" s="36">
        <v>44754.19809027778</v>
      </c>
      <c r="X2267" s="36">
        <v>44755.19809027778</v>
      </c>
      <c r="Y2267" s="36">
        <v>44757.19809027778</v>
      </c>
      <c r="Z2267" s="32"/>
      <c r="AA2267" s="32"/>
      <c r="AB2267" s="5">
        <v>44777.19809027778</v>
      </c>
      <c r="AC2267" s="38">
        <f>ABS(M2267-J2267)</f>
        <v>3</v>
      </c>
      <c r="AD2267" s="37">
        <f>U2267-H2267</f>
        <v>15</v>
      </c>
      <c r="AE2267" s="37">
        <v>6</v>
      </c>
      <c r="AF2267" s="37">
        <v>14</v>
      </c>
      <c r="AG2267" s="32">
        <v>155</v>
      </c>
      <c r="AH2267" s="41">
        <f>W2267-U2267</f>
        <v>1</v>
      </c>
      <c r="AI2267" s="42">
        <f>U2267-M2267</f>
        <v>4</v>
      </c>
      <c r="AJ2267" s="37">
        <f>I2267-H2267</f>
        <v>2</v>
      </c>
      <c r="AK2267">
        <f>AB2267-U2267</f>
        <v>24</v>
      </c>
      <c r="AL2267" s="11">
        <f t="shared" si="90"/>
        <v>2</v>
      </c>
    </row>
    <row r="2268" spans="1:38" x14ac:dyDescent="0.35">
      <c r="A2268" s="32">
        <v>58</v>
      </c>
      <c r="B2268" s="32" t="s">
        <v>114</v>
      </c>
      <c r="C2268" s="32" t="s">
        <v>53</v>
      </c>
      <c r="D2268" s="32" t="s">
        <v>2466</v>
      </c>
      <c r="E2268" s="32" t="s">
        <v>2519</v>
      </c>
      <c r="F2268" s="32" t="str">
        <f t="shared" si="89"/>
        <v>Capacity Building-Analyst</v>
      </c>
      <c r="G2268" s="32" t="s">
        <v>41</v>
      </c>
      <c r="H2268" s="36">
        <v>44773.01295138889</v>
      </c>
      <c r="I2268" s="36">
        <v>44774.01295138889</v>
      </c>
      <c r="J2268" s="36">
        <f>I2268+AE2268</f>
        <v>44777.01295138889</v>
      </c>
      <c r="K2268" s="36">
        <f>J2268+AF2268</f>
        <v>44786.01295138889</v>
      </c>
      <c r="L2268" s="38" t="s">
        <v>46</v>
      </c>
      <c r="M2268" s="39">
        <v>44795.01295138889</v>
      </c>
      <c r="N2268" s="32" t="s">
        <v>48</v>
      </c>
      <c r="O2268" s="32" t="s">
        <v>28</v>
      </c>
      <c r="P2268" s="36"/>
      <c r="Q2268" s="32"/>
      <c r="R2268" s="32"/>
      <c r="S2268" s="32"/>
      <c r="T2268" s="36"/>
      <c r="U2268" s="32"/>
      <c r="V2268" s="32">
        <v>0</v>
      </c>
      <c r="W2268" s="32"/>
      <c r="X2268" s="32"/>
      <c r="Y2268" s="32"/>
      <c r="Z2268" s="32"/>
      <c r="AA2268" s="32" t="s">
        <v>31</v>
      </c>
      <c r="AC2268" s="38">
        <f>ABS(M2268-J2268)</f>
        <v>18</v>
      </c>
      <c r="AD2268" s="40"/>
      <c r="AE2268" s="37">
        <v>3</v>
      </c>
      <c r="AF2268" s="37">
        <v>9</v>
      </c>
      <c r="AG2268" s="32"/>
      <c r="AH2268" s="32"/>
      <c r="AI2268" s="32"/>
      <c r="AJ2268" s="37">
        <f>I2268-H2268</f>
        <v>1</v>
      </c>
    </row>
    <row r="2269" spans="1:38" x14ac:dyDescent="0.35">
      <c r="A2269" s="32">
        <v>55</v>
      </c>
      <c r="B2269" s="32" t="s">
        <v>111</v>
      </c>
      <c r="C2269" s="32" t="s">
        <v>53</v>
      </c>
      <c r="D2269" s="32" t="s">
        <v>2466</v>
      </c>
      <c r="E2269" s="32" t="s">
        <v>2519</v>
      </c>
      <c r="F2269" s="32" t="str">
        <f t="shared" si="89"/>
        <v>Capacity Building-Analyst</v>
      </c>
      <c r="G2269" s="32" t="s">
        <v>41</v>
      </c>
      <c r="H2269" s="36">
        <v>44769.01295138889</v>
      </c>
      <c r="I2269" s="36">
        <v>44771.01295138889</v>
      </c>
      <c r="J2269" s="36">
        <f>I2269+AE2269</f>
        <v>44777.01295138889</v>
      </c>
      <c r="K2269" s="36">
        <f>J2269+AF2269</f>
        <v>44803.01295138889</v>
      </c>
      <c r="L2269" s="38" t="s">
        <v>46</v>
      </c>
      <c r="M2269" s="39">
        <v>44784.01295138889</v>
      </c>
      <c r="N2269" s="32" t="s">
        <v>20</v>
      </c>
      <c r="O2269" s="32"/>
      <c r="P2269" s="36">
        <v>44788.01295138889</v>
      </c>
      <c r="Q2269" s="32" t="s">
        <v>20</v>
      </c>
      <c r="R2269" s="36">
        <v>44786.01295138889</v>
      </c>
      <c r="S2269" s="36">
        <v>44789.01295138889</v>
      </c>
      <c r="T2269" s="36">
        <v>44786.01295138889</v>
      </c>
      <c r="U2269" s="36">
        <v>44787.01295138889</v>
      </c>
      <c r="V2269" s="41">
        <v>1</v>
      </c>
      <c r="W2269" s="36">
        <v>44790.01295138889</v>
      </c>
      <c r="X2269" s="36">
        <v>44792.01295138889</v>
      </c>
      <c r="Y2269" s="36">
        <v>44793.01295138889</v>
      </c>
      <c r="Z2269" s="32"/>
      <c r="AA2269" s="32"/>
      <c r="AB2269" s="5">
        <v>44816.01295138889</v>
      </c>
      <c r="AC2269" s="38">
        <f>ABS(M2269-J2269)</f>
        <v>7</v>
      </c>
      <c r="AD2269" s="37">
        <f>U2269-H2269</f>
        <v>18</v>
      </c>
      <c r="AE2269" s="37">
        <v>6</v>
      </c>
      <c r="AF2269" s="37">
        <v>26</v>
      </c>
      <c r="AG2269" s="32">
        <v>122</v>
      </c>
      <c r="AH2269" s="41">
        <f>W2269-U2269</f>
        <v>3</v>
      </c>
      <c r="AI2269" s="42">
        <v>60</v>
      </c>
      <c r="AJ2269" s="37">
        <f>I2269-H2269</f>
        <v>2</v>
      </c>
      <c r="AK2269">
        <f>AB2269-U2269</f>
        <v>29</v>
      </c>
      <c r="AL2269" s="11">
        <f>Y2269-X2269</f>
        <v>1</v>
      </c>
    </row>
    <row r="2270" spans="1:38" x14ac:dyDescent="0.35">
      <c r="A2270" s="32">
        <v>2992</v>
      </c>
      <c r="B2270" s="32" t="s">
        <v>1110</v>
      </c>
      <c r="C2270" s="32" t="s">
        <v>53</v>
      </c>
      <c r="D2270" s="32" t="s">
        <v>2471</v>
      </c>
      <c r="E2270" s="32" t="s">
        <v>2542</v>
      </c>
      <c r="F2270" s="32" t="str">
        <f t="shared" si="89"/>
        <v>Capacity Building-Associate Director</v>
      </c>
      <c r="G2270" s="32" t="s">
        <v>45</v>
      </c>
      <c r="H2270" s="36">
        <v>44987.039479166669</v>
      </c>
      <c r="I2270" s="36">
        <v>44990.039479166669</v>
      </c>
      <c r="J2270" s="36">
        <f>I2270+AE2270</f>
        <v>44998.039479166669</v>
      </c>
      <c r="K2270" s="36">
        <f>J2270+AF2270</f>
        <v>45015.039479166669</v>
      </c>
      <c r="L2270" s="38" t="s">
        <v>47</v>
      </c>
      <c r="M2270" s="39"/>
      <c r="N2270" s="32"/>
      <c r="O2270" s="32"/>
      <c r="P2270" s="36"/>
      <c r="Q2270" s="32"/>
      <c r="R2270" s="32"/>
      <c r="S2270" s="32"/>
      <c r="T2270" s="36"/>
      <c r="U2270" s="32"/>
      <c r="V2270" s="32">
        <v>0</v>
      </c>
      <c r="W2270" s="32"/>
      <c r="X2270" s="32"/>
      <c r="Y2270" s="32"/>
      <c r="Z2270" s="32"/>
      <c r="AA2270" s="32"/>
      <c r="AC2270" s="38"/>
      <c r="AD2270" s="40"/>
      <c r="AE2270" s="37">
        <v>8</v>
      </c>
      <c r="AF2270" s="37">
        <v>17</v>
      </c>
      <c r="AG2270" s="32"/>
      <c r="AH2270" s="32"/>
      <c r="AI2270" s="32"/>
      <c r="AJ2270" s="37">
        <f>I2270-H2270</f>
        <v>3</v>
      </c>
    </row>
    <row r="2271" spans="1:38" x14ac:dyDescent="0.35">
      <c r="A2271" s="32">
        <v>2768</v>
      </c>
      <c r="B2271" s="32" t="s">
        <v>1165</v>
      </c>
      <c r="C2271" s="32" t="s">
        <v>53</v>
      </c>
      <c r="D2271" s="32" t="s">
        <v>2471</v>
      </c>
      <c r="E2271" s="32" t="s">
        <v>2542</v>
      </c>
      <c r="F2271" s="32" t="str">
        <f t="shared" si="89"/>
        <v>Capacity Building-Associate Director</v>
      </c>
      <c r="G2271" s="32" t="s">
        <v>45</v>
      </c>
      <c r="H2271" s="36">
        <v>44805.301701388889</v>
      </c>
      <c r="I2271" s="36">
        <v>44809.301701388889</v>
      </c>
      <c r="J2271" s="36">
        <f>I2271+AE2271</f>
        <v>44813.301701388889</v>
      </c>
      <c r="K2271" s="36">
        <f>J2271+AF2271</f>
        <v>44842.301701388889</v>
      </c>
      <c r="L2271" s="38" t="s">
        <v>47</v>
      </c>
      <c r="M2271" s="39"/>
      <c r="N2271" s="32"/>
      <c r="O2271" s="32"/>
      <c r="P2271" s="36"/>
      <c r="Q2271" s="32"/>
      <c r="R2271" s="32"/>
      <c r="S2271" s="32"/>
      <c r="T2271" s="36"/>
      <c r="U2271" s="32"/>
      <c r="V2271" s="32">
        <v>0</v>
      </c>
      <c r="W2271" s="32"/>
      <c r="X2271" s="32"/>
      <c r="Y2271" s="32"/>
      <c r="Z2271" s="32"/>
      <c r="AA2271" s="32"/>
      <c r="AC2271" s="38"/>
      <c r="AD2271" s="40"/>
      <c r="AE2271" s="37">
        <v>4</v>
      </c>
      <c r="AF2271" s="37">
        <v>29</v>
      </c>
      <c r="AG2271" s="32"/>
      <c r="AH2271" s="32"/>
      <c r="AI2271" s="32"/>
      <c r="AJ2271" s="37">
        <f>I2271-H2271</f>
        <v>4</v>
      </c>
    </row>
    <row r="2272" spans="1:38" x14ac:dyDescent="0.35">
      <c r="A2272" s="32">
        <v>2633</v>
      </c>
      <c r="B2272" s="32" t="s">
        <v>991</v>
      </c>
      <c r="C2272" s="32" t="s">
        <v>53</v>
      </c>
      <c r="D2272" s="32" t="s">
        <v>2471</v>
      </c>
      <c r="E2272" s="32" t="s">
        <v>2542</v>
      </c>
      <c r="F2272" s="32" t="str">
        <f t="shared" si="89"/>
        <v>Capacity Building-Associate Director</v>
      </c>
      <c r="G2272" s="32" t="s">
        <v>45</v>
      </c>
      <c r="H2272" s="36">
        <v>44581.196851851855</v>
      </c>
      <c r="I2272" s="36">
        <v>44584.196851851855</v>
      </c>
      <c r="J2272" s="36">
        <f>I2272+AE2272</f>
        <v>44588.196851851855</v>
      </c>
      <c r="K2272" s="36">
        <f>J2272+AF2272</f>
        <v>44613.196851851855</v>
      </c>
      <c r="L2272" s="38" t="s">
        <v>47</v>
      </c>
      <c r="M2272" s="39"/>
      <c r="N2272" s="32"/>
      <c r="O2272" s="32"/>
      <c r="P2272" s="36"/>
      <c r="Q2272" s="32"/>
      <c r="R2272" s="32"/>
      <c r="S2272" s="32"/>
      <c r="T2272" s="36"/>
      <c r="U2272" s="32"/>
      <c r="V2272" s="32">
        <v>0</v>
      </c>
      <c r="W2272" s="32"/>
      <c r="X2272" s="32"/>
      <c r="Y2272" s="32"/>
      <c r="Z2272" s="32"/>
      <c r="AA2272" s="32"/>
      <c r="AC2272" s="38"/>
      <c r="AD2272" s="40"/>
      <c r="AE2272" s="37">
        <v>4</v>
      </c>
      <c r="AF2272" s="37">
        <v>25</v>
      </c>
      <c r="AG2272" s="32"/>
      <c r="AH2272" s="32"/>
      <c r="AI2272" s="32"/>
      <c r="AJ2272" s="37">
        <f>I2272-H2272</f>
        <v>3</v>
      </c>
    </row>
    <row r="2273" spans="1:38" x14ac:dyDescent="0.35">
      <c r="A2273" s="32">
        <v>2576</v>
      </c>
      <c r="B2273" s="32" t="s">
        <v>1115</v>
      </c>
      <c r="C2273" s="32" t="s">
        <v>53</v>
      </c>
      <c r="D2273" s="32" t="s">
        <v>2471</v>
      </c>
      <c r="E2273" s="32" t="s">
        <v>2542</v>
      </c>
      <c r="F2273" s="32" t="str">
        <f t="shared" si="89"/>
        <v>Capacity Building-Associate Director</v>
      </c>
      <c r="G2273" s="32" t="s">
        <v>45</v>
      </c>
      <c r="H2273" s="36">
        <v>44637.718425925923</v>
      </c>
      <c r="I2273" s="36">
        <v>44641.718425925923</v>
      </c>
      <c r="J2273" s="36">
        <f>I2273+AE2273</f>
        <v>44645.718425925923</v>
      </c>
      <c r="K2273" s="36">
        <f>J2273+AF2273</f>
        <v>44654.718425925923</v>
      </c>
      <c r="L2273" s="38" t="s">
        <v>47</v>
      </c>
      <c r="M2273" s="39"/>
      <c r="N2273" s="32"/>
      <c r="O2273" s="32"/>
      <c r="P2273" s="36"/>
      <c r="Q2273" s="32"/>
      <c r="R2273" s="32"/>
      <c r="S2273" s="32"/>
      <c r="T2273" s="36"/>
      <c r="U2273" s="32"/>
      <c r="V2273" s="32">
        <v>0</v>
      </c>
      <c r="W2273" s="32"/>
      <c r="X2273" s="32"/>
      <c r="Y2273" s="32"/>
      <c r="Z2273" s="32"/>
      <c r="AA2273" s="32"/>
      <c r="AC2273" s="38"/>
      <c r="AD2273" s="40"/>
      <c r="AE2273" s="37">
        <v>4</v>
      </c>
      <c r="AF2273" s="37">
        <v>9</v>
      </c>
      <c r="AG2273" s="32"/>
      <c r="AH2273" s="32"/>
      <c r="AI2273" s="32"/>
      <c r="AJ2273" s="37">
        <f>I2273-H2273</f>
        <v>4</v>
      </c>
    </row>
    <row r="2274" spans="1:38" x14ac:dyDescent="0.35">
      <c r="A2274" s="32">
        <v>2529</v>
      </c>
      <c r="B2274" s="32" t="s">
        <v>1162</v>
      </c>
      <c r="C2274" s="32" t="s">
        <v>53</v>
      </c>
      <c r="D2274" s="32" t="s">
        <v>2471</v>
      </c>
      <c r="E2274" s="32" t="s">
        <v>2542</v>
      </c>
      <c r="F2274" s="32" t="str">
        <f t="shared" si="89"/>
        <v>Capacity Building-Associate Director</v>
      </c>
      <c r="G2274" s="32" t="s">
        <v>45</v>
      </c>
      <c r="H2274" s="36">
        <v>45027.778819444444</v>
      </c>
      <c r="I2274" s="36">
        <v>45028.778819444444</v>
      </c>
      <c r="J2274" s="36">
        <f>I2274+AE2274</f>
        <v>45033.778819444444</v>
      </c>
      <c r="K2274" s="36">
        <f>J2274+AF2274</f>
        <v>45055.778819444444</v>
      </c>
      <c r="L2274" s="38" t="s">
        <v>47</v>
      </c>
      <c r="M2274" s="39"/>
      <c r="N2274" s="32"/>
      <c r="O2274" s="32"/>
      <c r="P2274" s="36"/>
      <c r="Q2274" s="32"/>
      <c r="R2274" s="32"/>
      <c r="S2274" s="32"/>
      <c r="T2274" s="36"/>
      <c r="U2274" s="32"/>
      <c r="V2274" s="32">
        <v>0</v>
      </c>
      <c r="W2274" s="32"/>
      <c r="X2274" s="32"/>
      <c r="Y2274" s="32"/>
      <c r="Z2274" s="32"/>
      <c r="AA2274" s="32"/>
      <c r="AC2274" s="38"/>
      <c r="AD2274" s="40"/>
      <c r="AE2274" s="37">
        <v>5</v>
      </c>
      <c r="AF2274" s="37">
        <v>22</v>
      </c>
      <c r="AG2274" s="32"/>
      <c r="AH2274" s="32"/>
      <c r="AI2274" s="32"/>
      <c r="AJ2274" s="37">
        <f>I2274-H2274</f>
        <v>1</v>
      </c>
    </row>
    <row r="2275" spans="1:38" x14ac:dyDescent="0.35">
      <c r="A2275" s="32">
        <v>2092</v>
      </c>
      <c r="B2275" s="32" t="s">
        <v>1044</v>
      </c>
      <c r="C2275" s="32" t="s">
        <v>53</v>
      </c>
      <c r="D2275" s="32" t="s">
        <v>2471</v>
      </c>
      <c r="E2275" s="32" t="s">
        <v>2542</v>
      </c>
      <c r="F2275" s="32" t="str">
        <f t="shared" si="89"/>
        <v>Capacity Building-Associate Director</v>
      </c>
      <c r="G2275" s="32" t="s">
        <v>45</v>
      </c>
      <c r="H2275" s="36">
        <v>44857.987488425926</v>
      </c>
      <c r="I2275" s="36">
        <v>44858.987488425926</v>
      </c>
      <c r="J2275" s="36">
        <f>I2275+AE2275</f>
        <v>44864.987488425926</v>
      </c>
      <c r="K2275" s="36">
        <f>J2275+AF2275</f>
        <v>44869.987488425926</v>
      </c>
      <c r="L2275" s="38" t="s">
        <v>47</v>
      </c>
      <c r="M2275" s="39"/>
      <c r="N2275" s="32"/>
      <c r="O2275" s="32"/>
      <c r="P2275" s="36"/>
      <c r="Q2275" s="32"/>
      <c r="R2275" s="32"/>
      <c r="S2275" s="32"/>
      <c r="T2275" s="36"/>
      <c r="U2275" s="32"/>
      <c r="V2275" s="32">
        <v>0</v>
      </c>
      <c r="W2275" s="32"/>
      <c r="X2275" s="32"/>
      <c r="Y2275" s="32"/>
      <c r="Z2275" s="32"/>
      <c r="AA2275" s="32"/>
      <c r="AC2275" s="38"/>
      <c r="AD2275" s="40"/>
      <c r="AE2275" s="37">
        <v>6</v>
      </c>
      <c r="AF2275" s="37">
        <v>5</v>
      </c>
      <c r="AG2275" s="32"/>
      <c r="AH2275" s="32"/>
      <c r="AI2275" s="32"/>
      <c r="AJ2275" s="37">
        <f>I2275-H2275</f>
        <v>1</v>
      </c>
    </row>
    <row r="2276" spans="1:38" x14ac:dyDescent="0.35">
      <c r="A2276" s="32">
        <v>1939</v>
      </c>
      <c r="B2276" s="32" t="s">
        <v>993</v>
      </c>
      <c r="C2276" s="32" t="s">
        <v>53</v>
      </c>
      <c r="D2276" s="32" t="s">
        <v>2471</v>
      </c>
      <c r="E2276" s="32" t="s">
        <v>2542</v>
      </c>
      <c r="F2276" s="32" t="str">
        <f t="shared" si="89"/>
        <v>Capacity Building-Associate Director</v>
      </c>
      <c r="G2276" s="32" t="s">
        <v>45</v>
      </c>
      <c r="H2276" s="36">
        <v>45179.30609953704</v>
      </c>
      <c r="I2276" s="36">
        <v>45182.30609953704</v>
      </c>
      <c r="J2276" s="36">
        <f>I2276+AE2276</f>
        <v>45184.30609953704</v>
      </c>
      <c r="K2276" s="36">
        <f>J2276+AF2276</f>
        <v>45192.30609953704</v>
      </c>
      <c r="L2276" s="38" t="s">
        <v>47</v>
      </c>
      <c r="M2276" s="39"/>
      <c r="N2276" s="32"/>
      <c r="O2276" s="32"/>
      <c r="P2276" s="36"/>
      <c r="Q2276" s="32"/>
      <c r="R2276" s="32"/>
      <c r="S2276" s="32"/>
      <c r="T2276" s="36"/>
      <c r="U2276" s="32"/>
      <c r="V2276" s="32">
        <v>0</v>
      </c>
      <c r="W2276" s="32"/>
      <c r="X2276" s="32"/>
      <c r="Y2276" s="32"/>
      <c r="Z2276" s="32"/>
      <c r="AA2276" s="32"/>
      <c r="AC2276" s="38"/>
      <c r="AD2276" s="40"/>
      <c r="AE2276" s="37">
        <v>2</v>
      </c>
      <c r="AF2276" s="37">
        <v>8</v>
      </c>
      <c r="AG2276" s="32"/>
      <c r="AH2276" s="32"/>
      <c r="AI2276" s="32"/>
      <c r="AJ2276" s="37">
        <f>I2276-H2276</f>
        <v>3</v>
      </c>
    </row>
    <row r="2277" spans="1:38" x14ac:dyDescent="0.35">
      <c r="A2277" s="32">
        <v>1192</v>
      </c>
      <c r="B2277" s="32" t="s">
        <v>1171</v>
      </c>
      <c r="C2277" s="32" t="s">
        <v>53</v>
      </c>
      <c r="D2277" s="32" t="s">
        <v>2471</v>
      </c>
      <c r="E2277" s="32" t="s">
        <v>2542</v>
      </c>
      <c r="F2277" s="32" t="str">
        <f t="shared" si="89"/>
        <v>Capacity Building-Associate Director</v>
      </c>
      <c r="G2277" s="32" t="s">
        <v>45</v>
      </c>
      <c r="H2277" s="36">
        <v>44765.966006944444</v>
      </c>
      <c r="I2277" s="36">
        <v>44769.966006944444</v>
      </c>
      <c r="J2277" s="36">
        <f>I2277+AE2277</f>
        <v>44771.966006944444</v>
      </c>
      <c r="K2277" s="36">
        <f>J2277+AF2277</f>
        <v>44800.966006944444</v>
      </c>
      <c r="L2277" s="38" t="s">
        <v>47</v>
      </c>
      <c r="M2277" s="39"/>
      <c r="N2277" s="32"/>
      <c r="O2277" s="32"/>
      <c r="P2277" s="36"/>
      <c r="Q2277" s="32"/>
      <c r="R2277" s="32"/>
      <c r="S2277" s="32"/>
      <c r="T2277" s="36"/>
      <c r="U2277" s="32"/>
      <c r="V2277" s="32">
        <v>0</v>
      </c>
      <c r="W2277" s="32"/>
      <c r="X2277" s="32"/>
      <c r="Y2277" s="32"/>
      <c r="Z2277" s="32"/>
      <c r="AA2277" s="32"/>
      <c r="AC2277" s="38"/>
      <c r="AD2277" s="40"/>
      <c r="AE2277" s="37">
        <v>2</v>
      </c>
      <c r="AF2277" s="37">
        <v>29</v>
      </c>
      <c r="AG2277" s="32"/>
      <c r="AH2277" s="32"/>
      <c r="AI2277" s="32"/>
      <c r="AJ2277" s="37">
        <f>I2277-H2277</f>
        <v>4</v>
      </c>
    </row>
    <row r="2278" spans="1:38" x14ac:dyDescent="0.35">
      <c r="A2278" s="32">
        <v>929</v>
      </c>
      <c r="B2278" s="32" t="s">
        <v>931</v>
      </c>
      <c r="C2278" s="32" t="s">
        <v>53</v>
      </c>
      <c r="D2278" s="32" t="s">
        <v>2471</v>
      </c>
      <c r="E2278" s="32" t="s">
        <v>2542</v>
      </c>
      <c r="F2278" s="32" t="str">
        <f t="shared" si="89"/>
        <v>Capacity Building-Associate Director</v>
      </c>
      <c r="G2278" s="32" t="s">
        <v>45</v>
      </c>
      <c r="H2278" s="36">
        <v>45071.494004629632</v>
      </c>
      <c r="I2278" s="36">
        <v>45075.494004629632</v>
      </c>
      <c r="J2278" s="36">
        <f>I2278+AE2278</f>
        <v>45080.494004629632</v>
      </c>
      <c r="K2278" s="36">
        <f>J2278+AF2278</f>
        <v>45090.494004629632</v>
      </c>
      <c r="L2278" s="38" t="s">
        <v>46</v>
      </c>
      <c r="M2278" s="39">
        <v>45087.494004629632</v>
      </c>
      <c r="N2278" s="32" t="s">
        <v>48</v>
      </c>
      <c r="O2278" s="32" t="s">
        <v>27</v>
      </c>
      <c r="P2278" s="36"/>
      <c r="Q2278" s="32"/>
      <c r="R2278" s="32"/>
      <c r="S2278" s="32"/>
      <c r="T2278" s="36">
        <v>45090.494004629632</v>
      </c>
      <c r="U2278" s="32"/>
      <c r="V2278" s="32">
        <v>0</v>
      </c>
      <c r="W2278" s="32"/>
      <c r="X2278" s="32"/>
      <c r="Y2278" s="32"/>
      <c r="Z2278" s="32"/>
      <c r="AA2278" s="32" t="s">
        <v>31</v>
      </c>
      <c r="AC2278" s="38">
        <f>ABS(M2278-J2278)</f>
        <v>7</v>
      </c>
      <c r="AD2278" s="40"/>
      <c r="AE2278" s="37">
        <v>5</v>
      </c>
      <c r="AF2278" s="37">
        <v>10</v>
      </c>
      <c r="AG2278" s="32"/>
      <c r="AH2278" s="32"/>
      <c r="AI2278" s="32"/>
      <c r="AJ2278" s="37">
        <f>I2278-H2278</f>
        <v>4</v>
      </c>
    </row>
    <row r="2279" spans="1:38" x14ac:dyDescent="0.35">
      <c r="A2279" s="32">
        <v>927</v>
      </c>
      <c r="B2279" s="32" t="s">
        <v>929</v>
      </c>
      <c r="C2279" s="32" t="s">
        <v>53</v>
      </c>
      <c r="D2279" s="32" t="s">
        <v>2471</v>
      </c>
      <c r="E2279" s="32" t="s">
        <v>2543</v>
      </c>
      <c r="F2279" s="32" t="str">
        <f t="shared" si="89"/>
        <v>Capacity Building-Principal Officer</v>
      </c>
      <c r="G2279" s="32" t="s">
        <v>45</v>
      </c>
      <c r="H2279" s="36">
        <v>45076.494004629632</v>
      </c>
      <c r="I2279" s="36">
        <v>45078.494004629632</v>
      </c>
      <c r="J2279" s="36">
        <f>I2279+AE2279</f>
        <v>45080.494004629632</v>
      </c>
      <c r="K2279" s="36">
        <f>J2279+AF2279</f>
        <v>45093.494004629632</v>
      </c>
      <c r="L2279" s="38" t="s">
        <v>47</v>
      </c>
      <c r="M2279" s="39"/>
      <c r="N2279" s="32"/>
      <c r="O2279" s="32"/>
      <c r="P2279" s="36"/>
      <c r="Q2279" s="32"/>
      <c r="R2279" s="32"/>
      <c r="S2279" s="32"/>
      <c r="T2279" s="36"/>
      <c r="U2279" s="32"/>
      <c r="V2279" s="32">
        <v>0</v>
      </c>
      <c r="W2279" s="32"/>
      <c r="X2279" s="32"/>
      <c r="Y2279" s="32"/>
      <c r="Z2279" s="32"/>
      <c r="AA2279" s="32"/>
      <c r="AC2279" s="38"/>
      <c r="AD2279" s="40"/>
      <c r="AE2279" s="37">
        <v>2</v>
      </c>
      <c r="AF2279" s="37">
        <v>13</v>
      </c>
      <c r="AG2279" s="32"/>
      <c r="AH2279" s="32"/>
      <c r="AI2279" s="32"/>
      <c r="AJ2279" s="37">
        <f>I2279-H2279</f>
        <v>2</v>
      </c>
    </row>
    <row r="2280" spans="1:38" x14ac:dyDescent="0.35">
      <c r="A2280" s="32">
        <v>809</v>
      </c>
      <c r="B2280" s="32" t="s">
        <v>828</v>
      </c>
      <c r="C2280" s="32" t="s">
        <v>53</v>
      </c>
      <c r="D2280" s="32" t="s">
        <v>2471</v>
      </c>
      <c r="E2280" s="32" t="s">
        <v>2543</v>
      </c>
      <c r="F2280" s="32" t="str">
        <f t="shared" si="89"/>
        <v>Capacity Building-Principal Officer</v>
      </c>
      <c r="G2280" s="32" t="s">
        <v>45</v>
      </c>
      <c r="H2280" s="36">
        <v>44937.903796296298</v>
      </c>
      <c r="I2280" s="36">
        <v>44939.903796296298</v>
      </c>
      <c r="J2280" s="36">
        <f>I2280+AE2280</f>
        <v>44944.903796296298</v>
      </c>
      <c r="K2280" s="36">
        <f>J2280+AF2280</f>
        <v>44950.903796296298</v>
      </c>
      <c r="L2280" s="38" t="s">
        <v>46</v>
      </c>
      <c r="M2280" s="39">
        <v>44953.903796296298</v>
      </c>
      <c r="N2280" s="32" t="s">
        <v>48</v>
      </c>
      <c r="O2280" s="32" t="s">
        <v>25</v>
      </c>
      <c r="P2280" s="36"/>
      <c r="Q2280" s="32"/>
      <c r="R2280" s="32"/>
      <c r="S2280" s="32"/>
      <c r="T2280" s="36"/>
      <c r="U2280" s="32"/>
      <c r="V2280" s="32">
        <v>0</v>
      </c>
      <c r="W2280" s="32"/>
      <c r="X2280" s="32"/>
      <c r="Y2280" s="32"/>
      <c r="Z2280" s="32"/>
      <c r="AA2280" s="32" t="s">
        <v>31</v>
      </c>
      <c r="AC2280" s="38">
        <f>ABS(M2280-J2280)</f>
        <v>9</v>
      </c>
      <c r="AD2280" s="40"/>
      <c r="AE2280" s="37">
        <v>5</v>
      </c>
      <c r="AF2280" s="37">
        <v>6</v>
      </c>
      <c r="AG2280" s="32"/>
      <c r="AH2280" s="32"/>
      <c r="AI2280" s="32"/>
      <c r="AJ2280" s="37">
        <f>I2280-H2280</f>
        <v>2</v>
      </c>
    </row>
    <row r="2281" spans="1:38" x14ac:dyDescent="0.35">
      <c r="A2281" s="32">
        <v>805</v>
      </c>
      <c r="B2281" s="32" t="s">
        <v>824</v>
      </c>
      <c r="C2281" s="32" t="s">
        <v>53</v>
      </c>
      <c r="D2281" s="32" t="s">
        <v>2471</v>
      </c>
      <c r="E2281" s="32" t="s">
        <v>2543</v>
      </c>
      <c r="F2281" s="32" t="str">
        <f t="shared" si="89"/>
        <v>Capacity Building-Principal Officer</v>
      </c>
      <c r="G2281" s="32" t="s">
        <v>45</v>
      </c>
      <c r="H2281" s="36">
        <v>44940.903796296298</v>
      </c>
      <c r="I2281" s="36">
        <v>44943.903796296298</v>
      </c>
      <c r="J2281" s="36">
        <f>I2281+AE2281</f>
        <v>44944.903796296298</v>
      </c>
      <c r="K2281" s="36">
        <f>J2281+AF2281</f>
        <v>44953.903796296298</v>
      </c>
      <c r="L2281" s="38" t="s">
        <v>47</v>
      </c>
      <c r="M2281" s="39"/>
      <c r="N2281" s="32"/>
      <c r="O2281" s="32"/>
      <c r="P2281" s="36"/>
      <c r="Q2281" s="32"/>
      <c r="R2281" s="32"/>
      <c r="S2281" s="32"/>
      <c r="T2281" s="36"/>
      <c r="U2281" s="32"/>
      <c r="V2281" s="32">
        <v>0</v>
      </c>
      <c r="W2281" s="32"/>
      <c r="X2281" s="32"/>
      <c r="Y2281" s="32"/>
      <c r="Z2281" s="32"/>
      <c r="AA2281" s="32"/>
      <c r="AC2281" s="38"/>
      <c r="AD2281" s="40"/>
      <c r="AE2281" s="37">
        <v>1</v>
      </c>
      <c r="AF2281" s="37">
        <v>9</v>
      </c>
      <c r="AG2281" s="32"/>
      <c r="AH2281" s="32"/>
      <c r="AI2281" s="32"/>
      <c r="AJ2281" s="37">
        <f>I2281-H2281</f>
        <v>3</v>
      </c>
    </row>
    <row r="2282" spans="1:38" x14ac:dyDescent="0.35">
      <c r="A2282" s="32">
        <v>801</v>
      </c>
      <c r="B2282" s="32" t="s">
        <v>820</v>
      </c>
      <c r="C2282" s="32" t="s">
        <v>53</v>
      </c>
      <c r="D2282" s="32" t="s">
        <v>2471</v>
      </c>
      <c r="E2282" s="32" t="s">
        <v>2543</v>
      </c>
      <c r="F2282" s="32" t="str">
        <f t="shared" si="89"/>
        <v>Capacity Building-Principal Officer</v>
      </c>
      <c r="G2282" s="32" t="s">
        <v>45</v>
      </c>
      <c r="H2282" s="36">
        <v>44940.903796296298</v>
      </c>
      <c r="I2282" s="36">
        <v>44942.903796296298</v>
      </c>
      <c r="J2282" s="36">
        <f>I2282+AE2282</f>
        <v>44944.903796296298</v>
      </c>
      <c r="K2282" s="36">
        <f>J2282+AF2282</f>
        <v>44968.903796296298</v>
      </c>
      <c r="L2282" s="38" t="s">
        <v>46</v>
      </c>
      <c r="M2282" s="39">
        <v>44952.903796296298</v>
      </c>
      <c r="N2282" s="32" t="s">
        <v>21</v>
      </c>
      <c r="O2282" s="32"/>
      <c r="P2282" s="36">
        <v>44958.903796296298</v>
      </c>
      <c r="Q2282" s="32" t="s">
        <v>21</v>
      </c>
      <c r="R2282" s="32"/>
      <c r="S2282" s="32"/>
      <c r="T2282" s="36">
        <v>44955.903796296298</v>
      </c>
      <c r="U2282" s="32"/>
      <c r="V2282" s="32">
        <v>0</v>
      </c>
      <c r="W2282" s="32"/>
      <c r="X2282" s="32"/>
      <c r="Y2282" s="32"/>
      <c r="Z2282" s="32"/>
      <c r="AA2282" s="32"/>
      <c r="AC2282" s="38">
        <f>ABS(M2282-J2282)</f>
        <v>8</v>
      </c>
      <c r="AD2282" s="40"/>
      <c r="AE2282" s="37">
        <v>2</v>
      </c>
      <c r="AF2282" s="37">
        <v>24</v>
      </c>
      <c r="AG2282" s="32"/>
      <c r="AH2282" s="32"/>
      <c r="AI2282" s="32"/>
      <c r="AJ2282" s="37">
        <f>I2282-H2282</f>
        <v>2</v>
      </c>
    </row>
    <row r="2283" spans="1:38" x14ac:dyDescent="0.35">
      <c r="A2283" s="32">
        <v>777</v>
      </c>
      <c r="B2283" s="32" t="s">
        <v>801</v>
      </c>
      <c r="C2283" s="32" t="s">
        <v>53</v>
      </c>
      <c r="D2283" s="32" t="s">
        <v>2471</v>
      </c>
      <c r="E2283" s="32" t="s">
        <v>2543</v>
      </c>
      <c r="F2283" s="32" t="str">
        <f t="shared" si="89"/>
        <v>Capacity Building-Principal Officer</v>
      </c>
      <c r="G2283" s="32" t="s">
        <v>45</v>
      </c>
      <c r="H2283" s="36">
        <v>45006.397060185183</v>
      </c>
      <c r="I2283" s="36">
        <v>45010.397060185183</v>
      </c>
      <c r="J2283" s="36">
        <f>I2283+AE2283</f>
        <v>45012.397060185183</v>
      </c>
      <c r="K2283" s="36">
        <f>J2283+AF2283</f>
        <v>45041.397060185183</v>
      </c>
      <c r="L2283" s="38" t="s">
        <v>46</v>
      </c>
      <c r="M2283" s="39">
        <v>45020.397060185183</v>
      </c>
      <c r="N2283" s="32" t="s">
        <v>20</v>
      </c>
      <c r="O2283" s="32"/>
      <c r="P2283" s="36">
        <v>45027.397060185183</v>
      </c>
      <c r="Q2283" s="32" t="s">
        <v>20</v>
      </c>
      <c r="R2283" s="36">
        <v>45021.397060185183</v>
      </c>
      <c r="S2283" s="36">
        <v>45023.397060185183</v>
      </c>
      <c r="T2283" s="36">
        <v>45023.397060185183</v>
      </c>
      <c r="U2283" s="36">
        <v>45028.397060185183</v>
      </c>
      <c r="V2283" s="41">
        <v>1</v>
      </c>
      <c r="W2283" s="36">
        <v>45031.397060185183</v>
      </c>
      <c r="X2283" s="36">
        <v>45033.397060185183</v>
      </c>
      <c r="Y2283" s="36">
        <v>45034.397060185183</v>
      </c>
      <c r="Z2283" s="32"/>
      <c r="AA2283" s="32"/>
      <c r="AB2283" s="5">
        <v>45056.397060185183</v>
      </c>
      <c r="AC2283" s="38">
        <f>ABS(M2283-J2283)</f>
        <v>8</v>
      </c>
      <c r="AD2283" s="37">
        <v>165</v>
      </c>
      <c r="AE2283" s="37">
        <v>2</v>
      </c>
      <c r="AF2283" s="37">
        <v>29</v>
      </c>
      <c r="AG2283" s="32">
        <v>134</v>
      </c>
      <c r="AH2283" s="41">
        <f>W2283-U2283</f>
        <v>3</v>
      </c>
      <c r="AI2283" s="42">
        <f>U2283-M2283</f>
        <v>8</v>
      </c>
      <c r="AJ2283" s="37">
        <f>I2283-H2283</f>
        <v>4</v>
      </c>
      <c r="AK2283">
        <f>AB2283-U2283</f>
        <v>28</v>
      </c>
      <c r="AL2283" s="11">
        <f>Y2283-X2283</f>
        <v>1</v>
      </c>
    </row>
    <row r="2284" spans="1:38" x14ac:dyDescent="0.35">
      <c r="A2284" s="32">
        <v>776</v>
      </c>
      <c r="B2284" s="32" t="s">
        <v>800</v>
      </c>
      <c r="C2284" s="32" t="s">
        <v>53</v>
      </c>
      <c r="D2284" s="32" t="s">
        <v>2471</v>
      </c>
      <c r="E2284" s="32" t="s">
        <v>2543</v>
      </c>
      <c r="F2284" s="32" t="str">
        <f t="shared" si="89"/>
        <v>Capacity Building-Principal Officer</v>
      </c>
      <c r="G2284" s="32" t="s">
        <v>45</v>
      </c>
      <c r="H2284" s="36">
        <v>45004.397060185183</v>
      </c>
      <c r="I2284" s="36">
        <v>45007.397060185183</v>
      </c>
      <c r="J2284" s="36">
        <f>I2284+AE2284</f>
        <v>45012.397060185183</v>
      </c>
      <c r="K2284" s="36">
        <f>J2284+AF2284</f>
        <v>45040.397060185183</v>
      </c>
      <c r="L2284" s="38" t="s">
        <v>46</v>
      </c>
      <c r="M2284" s="39">
        <v>45027.397060185183</v>
      </c>
      <c r="N2284" s="32" t="s">
        <v>21</v>
      </c>
      <c r="O2284" s="32"/>
      <c r="P2284" s="36">
        <v>45030.397060185183</v>
      </c>
      <c r="Q2284" s="32" t="s">
        <v>21</v>
      </c>
      <c r="R2284" s="32"/>
      <c r="S2284" s="32"/>
      <c r="T2284" s="36">
        <v>45028.397060185183</v>
      </c>
      <c r="U2284" s="32"/>
      <c r="V2284" s="32">
        <v>0</v>
      </c>
      <c r="W2284" s="32"/>
      <c r="X2284" s="32"/>
      <c r="Y2284" s="32"/>
      <c r="Z2284" s="32"/>
      <c r="AA2284" s="32"/>
      <c r="AC2284" s="38">
        <f>ABS(M2284-J2284)</f>
        <v>15</v>
      </c>
      <c r="AD2284" s="40"/>
      <c r="AE2284" s="37">
        <v>5</v>
      </c>
      <c r="AF2284" s="37">
        <v>28</v>
      </c>
      <c r="AG2284" s="32"/>
      <c r="AH2284" s="32"/>
      <c r="AI2284" s="32"/>
      <c r="AJ2284" s="37">
        <f>I2284-H2284</f>
        <v>3</v>
      </c>
    </row>
    <row r="2285" spans="1:38" x14ac:dyDescent="0.35">
      <c r="A2285" s="32">
        <v>670</v>
      </c>
      <c r="B2285" s="32" t="s">
        <v>702</v>
      </c>
      <c r="C2285" s="32" t="s">
        <v>53</v>
      </c>
      <c r="D2285" s="32" t="s">
        <v>2471</v>
      </c>
      <c r="E2285" s="32" t="s">
        <v>2543</v>
      </c>
      <c r="F2285" s="32" t="str">
        <f t="shared" si="89"/>
        <v>Capacity Building-Principal Officer</v>
      </c>
      <c r="G2285" s="32" t="s">
        <v>45</v>
      </c>
      <c r="H2285" s="36">
        <v>44570.204074074078</v>
      </c>
      <c r="I2285" s="36">
        <v>44572.204074074078</v>
      </c>
      <c r="J2285" s="36">
        <f>I2285+AE2285</f>
        <v>44576.204074074078</v>
      </c>
      <c r="K2285" s="36">
        <f>J2285+AF2285</f>
        <v>44601.204074074078</v>
      </c>
      <c r="L2285" s="38" t="s">
        <v>46</v>
      </c>
      <c r="M2285" s="39">
        <v>44591.204074074078</v>
      </c>
      <c r="N2285" s="32" t="s">
        <v>48</v>
      </c>
      <c r="O2285" s="32" t="s">
        <v>27</v>
      </c>
      <c r="P2285" s="36"/>
      <c r="Q2285" s="32"/>
      <c r="R2285" s="32"/>
      <c r="S2285" s="32"/>
      <c r="T2285" s="36"/>
      <c r="U2285" s="32"/>
      <c r="V2285" s="32">
        <v>0</v>
      </c>
      <c r="W2285" s="32"/>
      <c r="X2285" s="32"/>
      <c r="Y2285" s="32"/>
      <c r="Z2285" s="32"/>
      <c r="AA2285" s="32" t="s">
        <v>30</v>
      </c>
      <c r="AC2285" s="38">
        <f>ABS(M2285-J2285)</f>
        <v>15</v>
      </c>
      <c r="AD2285" s="40"/>
      <c r="AE2285" s="37">
        <v>4</v>
      </c>
      <c r="AF2285" s="37">
        <v>25</v>
      </c>
      <c r="AG2285" s="32"/>
      <c r="AH2285" s="32"/>
      <c r="AI2285" s="32"/>
      <c r="AJ2285" s="37">
        <f>I2285-H2285</f>
        <v>2</v>
      </c>
    </row>
    <row r="2286" spans="1:38" x14ac:dyDescent="0.35">
      <c r="A2286" s="32">
        <v>663</v>
      </c>
      <c r="B2286" s="32" t="s">
        <v>696</v>
      </c>
      <c r="C2286" s="32" t="s">
        <v>53</v>
      </c>
      <c r="D2286" s="32" t="s">
        <v>2471</v>
      </c>
      <c r="E2286" s="32" t="s">
        <v>2543</v>
      </c>
      <c r="F2286" s="32" t="str">
        <f t="shared" si="89"/>
        <v>Capacity Building-Principal Officer</v>
      </c>
      <c r="G2286" s="32" t="s">
        <v>45</v>
      </c>
      <c r="H2286" s="36">
        <v>44568.204074074078</v>
      </c>
      <c r="I2286" s="36">
        <v>44571.204074074078</v>
      </c>
      <c r="J2286" s="36">
        <f>I2286+AE2286</f>
        <v>44576.204074074078</v>
      </c>
      <c r="K2286" s="36">
        <f>J2286+AF2286</f>
        <v>44590.204074074078</v>
      </c>
      <c r="L2286" s="38" t="s">
        <v>46</v>
      </c>
      <c r="M2286" s="39">
        <v>44589.204074074078</v>
      </c>
      <c r="N2286" s="32" t="s">
        <v>48</v>
      </c>
      <c r="O2286" s="32" t="s">
        <v>28</v>
      </c>
      <c r="P2286" s="36"/>
      <c r="Q2286" s="32"/>
      <c r="R2286" s="32"/>
      <c r="S2286" s="32"/>
      <c r="T2286" s="36"/>
      <c r="U2286" s="32"/>
      <c r="V2286" s="32">
        <v>0</v>
      </c>
      <c r="W2286" s="32"/>
      <c r="X2286" s="32"/>
      <c r="Y2286" s="32"/>
      <c r="Z2286" s="32"/>
      <c r="AA2286" s="32" t="s">
        <v>31</v>
      </c>
      <c r="AC2286" s="38">
        <f>ABS(M2286-J2286)</f>
        <v>13</v>
      </c>
      <c r="AD2286" s="40"/>
      <c r="AE2286" s="37">
        <v>5</v>
      </c>
      <c r="AF2286" s="37">
        <v>14</v>
      </c>
      <c r="AG2286" s="32"/>
      <c r="AH2286" s="32"/>
      <c r="AI2286" s="32"/>
      <c r="AJ2286" s="37">
        <f>I2286-H2286</f>
        <v>3</v>
      </c>
    </row>
    <row r="2287" spans="1:38" x14ac:dyDescent="0.35">
      <c r="A2287" s="32">
        <v>662</v>
      </c>
      <c r="B2287" s="32" t="s">
        <v>695</v>
      </c>
      <c r="C2287" s="32" t="s">
        <v>53</v>
      </c>
      <c r="D2287" s="32" t="s">
        <v>2471</v>
      </c>
      <c r="E2287" s="32" t="s">
        <v>2543</v>
      </c>
      <c r="F2287" s="32" t="str">
        <f t="shared" si="89"/>
        <v>Capacity Building-Principal Officer</v>
      </c>
      <c r="G2287" s="32" t="s">
        <v>45</v>
      </c>
      <c r="H2287" s="36">
        <v>44566.204074074078</v>
      </c>
      <c r="I2287" s="36">
        <v>44570.204074074078</v>
      </c>
      <c r="J2287" s="36">
        <f>I2287+AE2287</f>
        <v>44576.204074074078</v>
      </c>
      <c r="K2287" s="36">
        <f>J2287+AF2287</f>
        <v>44586.204074074078</v>
      </c>
      <c r="L2287" s="38" t="s">
        <v>46</v>
      </c>
      <c r="M2287" s="39">
        <v>44582.204074074078</v>
      </c>
      <c r="N2287" s="32" t="s">
        <v>20</v>
      </c>
      <c r="O2287" s="32"/>
      <c r="P2287" s="36">
        <v>44587.204074074078</v>
      </c>
      <c r="Q2287" s="32" t="s">
        <v>20</v>
      </c>
      <c r="R2287" s="36">
        <v>44584.204074074078</v>
      </c>
      <c r="S2287" s="36">
        <v>44587.204074074078</v>
      </c>
      <c r="T2287" s="36">
        <v>44586.204074074078</v>
      </c>
      <c r="U2287" s="36">
        <v>44587.204074074078</v>
      </c>
      <c r="V2287" s="41">
        <v>1</v>
      </c>
      <c r="W2287" s="36">
        <v>44589.204074074078</v>
      </c>
      <c r="X2287" s="36">
        <v>44590.204074074078</v>
      </c>
      <c r="Y2287" s="36">
        <v>44591.204074074078</v>
      </c>
      <c r="Z2287" s="32"/>
      <c r="AA2287" s="32"/>
      <c r="AB2287" s="5">
        <v>44605.204074074078</v>
      </c>
      <c r="AC2287" s="38">
        <f>ABS(M2287-J2287)</f>
        <v>6</v>
      </c>
      <c r="AD2287" s="37">
        <v>165</v>
      </c>
      <c r="AE2287" s="37">
        <v>6</v>
      </c>
      <c r="AF2287" s="37">
        <v>10</v>
      </c>
      <c r="AG2287" s="32">
        <v>122</v>
      </c>
      <c r="AH2287" s="41">
        <f>W2287-U2287</f>
        <v>2</v>
      </c>
      <c r="AI2287" s="42">
        <f>U2287-M2287</f>
        <v>5</v>
      </c>
      <c r="AJ2287" s="37">
        <f>I2287-H2287</f>
        <v>4</v>
      </c>
      <c r="AK2287">
        <f>AB2287-U2287</f>
        <v>18</v>
      </c>
      <c r="AL2287" s="11">
        <f>Y2287-X2287</f>
        <v>1</v>
      </c>
    </row>
    <row r="2288" spans="1:38" x14ac:dyDescent="0.35">
      <c r="A2288" s="32">
        <v>628</v>
      </c>
      <c r="B2288" s="32" t="s">
        <v>668</v>
      </c>
      <c r="C2288" s="32" t="s">
        <v>53</v>
      </c>
      <c r="D2288" s="32" t="s">
        <v>2471</v>
      </c>
      <c r="E2288" s="32" t="s">
        <v>2543</v>
      </c>
      <c r="F2288" s="32" t="str">
        <f t="shared" si="89"/>
        <v>Capacity Building-Principal Officer</v>
      </c>
      <c r="G2288" s="32" t="s">
        <v>45</v>
      </c>
      <c r="H2288" s="36">
        <v>44994.828541666669</v>
      </c>
      <c r="I2288" s="36">
        <v>44998.828541666669</v>
      </c>
      <c r="J2288" s="36">
        <f>I2288+AE2288</f>
        <v>45000.828541666669</v>
      </c>
      <c r="K2288" s="36">
        <f>J2288+AF2288</f>
        <v>45021.828541666669</v>
      </c>
      <c r="L2288" s="38" t="s">
        <v>46</v>
      </c>
      <c r="M2288" s="39">
        <v>45006.828541666669</v>
      </c>
      <c r="N2288" s="32" t="s">
        <v>48</v>
      </c>
      <c r="O2288" s="32" t="s">
        <v>26</v>
      </c>
      <c r="P2288" s="36"/>
      <c r="Q2288" s="32"/>
      <c r="R2288" s="32"/>
      <c r="S2288" s="32"/>
      <c r="T2288" s="36">
        <v>45009.828541666669</v>
      </c>
      <c r="U2288" s="32"/>
      <c r="V2288" s="32">
        <v>0</v>
      </c>
      <c r="W2288" s="32"/>
      <c r="X2288" s="32"/>
      <c r="Y2288" s="32"/>
      <c r="Z2288" s="32"/>
      <c r="AA2288" s="32" t="s">
        <v>31</v>
      </c>
      <c r="AC2288" s="38">
        <f>ABS(M2288-J2288)</f>
        <v>6</v>
      </c>
      <c r="AD2288" s="40"/>
      <c r="AE2288" s="37">
        <v>2</v>
      </c>
      <c r="AF2288" s="37">
        <v>21</v>
      </c>
      <c r="AG2288" s="32"/>
      <c r="AH2288" s="32"/>
      <c r="AI2288" s="32"/>
      <c r="AJ2288" s="37">
        <f>I2288-H2288</f>
        <v>4</v>
      </c>
    </row>
    <row r="2289" spans="1:38" x14ac:dyDescent="0.35">
      <c r="A2289" s="32">
        <v>538</v>
      </c>
      <c r="B2289" s="32" t="s">
        <v>589</v>
      </c>
      <c r="C2289" s="32" t="s">
        <v>53</v>
      </c>
      <c r="D2289" s="32" t="s">
        <v>2471</v>
      </c>
      <c r="E2289" s="32" t="s">
        <v>2543</v>
      </c>
      <c r="F2289" s="32" t="str">
        <f t="shared" si="89"/>
        <v>Capacity Building-Principal Officer</v>
      </c>
      <c r="G2289" s="32" t="s">
        <v>45</v>
      </c>
      <c r="H2289" s="36">
        <v>44570.271180555559</v>
      </c>
      <c r="I2289" s="36">
        <v>44574.271180555559</v>
      </c>
      <c r="J2289" s="36">
        <f>I2289+AE2289</f>
        <v>44578.271180555559</v>
      </c>
      <c r="K2289" s="36">
        <f>J2289+AF2289</f>
        <v>44606.271180555559</v>
      </c>
      <c r="L2289" s="38" t="s">
        <v>46</v>
      </c>
      <c r="M2289" s="39">
        <v>44584.271180555559</v>
      </c>
      <c r="N2289" s="32" t="s">
        <v>48</v>
      </c>
      <c r="O2289" s="32" t="s">
        <v>28</v>
      </c>
      <c r="P2289" s="36"/>
      <c r="Q2289" s="32"/>
      <c r="R2289" s="32"/>
      <c r="S2289" s="32"/>
      <c r="T2289" s="36">
        <v>44587.271180555559</v>
      </c>
      <c r="U2289" s="32"/>
      <c r="V2289" s="32">
        <v>0</v>
      </c>
      <c r="W2289" s="32"/>
      <c r="X2289" s="32"/>
      <c r="Y2289" s="32"/>
      <c r="Z2289" s="32"/>
      <c r="AA2289" s="32" t="s">
        <v>31</v>
      </c>
      <c r="AC2289" s="38">
        <f>ABS(M2289-J2289)</f>
        <v>6</v>
      </c>
      <c r="AD2289" s="40"/>
      <c r="AE2289" s="37">
        <v>4</v>
      </c>
      <c r="AF2289" s="37">
        <v>28</v>
      </c>
      <c r="AG2289" s="32"/>
      <c r="AH2289" s="32"/>
      <c r="AI2289" s="32"/>
      <c r="AJ2289" s="37">
        <f>I2289-H2289</f>
        <v>4</v>
      </c>
    </row>
    <row r="2290" spans="1:38" x14ac:dyDescent="0.35">
      <c r="A2290" s="32">
        <v>537</v>
      </c>
      <c r="B2290" s="32" t="s">
        <v>588</v>
      </c>
      <c r="C2290" s="32" t="s">
        <v>53</v>
      </c>
      <c r="D2290" s="32" t="s">
        <v>2471</v>
      </c>
      <c r="E2290" s="32" t="s">
        <v>2543</v>
      </c>
      <c r="F2290" s="32" t="str">
        <f t="shared" si="89"/>
        <v>Capacity Building-Principal Officer</v>
      </c>
      <c r="G2290" s="32" t="s">
        <v>45</v>
      </c>
      <c r="H2290" s="36">
        <v>44573.271180555559</v>
      </c>
      <c r="I2290" s="36">
        <v>44576.271180555559</v>
      </c>
      <c r="J2290" s="36">
        <f>I2290+AE2290</f>
        <v>44578.271180555559</v>
      </c>
      <c r="K2290" s="36">
        <f>J2290+AF2290</f>
        <v>44591.271180555559</v>
      </c>
      <c r="L2290" s="38" t="s">
        <v>46</v>
      </c>
      <c r="M2290" s="39">
        <v>44582.271180555559</v>
      </c>
      <c r="N2290" s="32" t="s">
        <v>48</v>
      </c>
      <c r="O2290" s="32" t="s">
        <v>28</v>
      </c>
      <c r="P2290" s="36"/>
      <c r="Q2290" s="32"/>
      <c r="R2290" s="32"/>
      <c r="S2290" s="32"/>
      <c r="T2290" s="36">
        <v>44585.271180555559</v>
      </c>
      <c r="U2290" s="32"/>
      <c r="V2290" s="32">
        <v>0</v>
      </c>
      <c r="W2290" s="32"/>
      <c r="X2290" s="32"/>
      <c r="Y2290" s="32"/>
      <c r="Z2290" s="32"/>
      <c r="AA2290" s="32" t="s">
        <v>30</v>
      </c>
      <c r="AC2290" s="38">
        <f>ABS(M2290-J2290)</f>
        <v>4</v>
      </c>
      <c r="AD2290" s="40"/>
      <c r="AE2290" s="37">
        <v>2</v>
      </c>
      <c r="AF2290" s="37">
        <v>13</v>
      </c>
      <c r="AG2290" s="32"/>
      <c r="AH2290" s="32"/>
      <c r="AI2290" s="32"/>
      <c r="AJ2290" s="37">
        <f>I2290-H2290</f>
        <v>3</v>
      </c>
    </row>
    <row r="2291" spans="1:38" x14ac:dyDescent="0.35">
      <c r="A2291" s="32">
        <v>426</v>
      </c>
      <c r="B2291" s="32" t="s">
        <v>482</v>
      </c>
      <c r="C2291" s="32" t="s">
        <v>53</v>
      </c>
      <c r="D2291" s="32" t="s">
        <v>2471</v>
      </c>
      <c r="E2291" s="32" t="s">
        <v>2543</v>
      </c>
      <c r="F2291" s="32" t="str">
        <f t="shared" si="89"/>
        <v>Capacity Building-Principal Officer</v>
      </c>
      <c r="G2291" s="32" t="s">
        <v>45</v>
      </c>
      <c r="H2291" s="36">
        <v>44983.544421296298</v>
      </c>
      <c r="I2291" s="36">
        <v>44984.544421296298</v>
      </c>
      <c r="J2291" s="36">
        <f>I2291+AE2291</f>
        <v>44987.544421296298</v>
      </c>
      <c r="K2291" s="36">
        <f>J2291+AF2291</f>
        <v>45011.544421296298</v>
      </c>
      <c r="L2291" s="38" t="s">
        <v>46</v>
      </c>
      <c r="M2291" s="39">
        <v>44991.544421296298</v>
      </c>
      <c r="N2291" s="32" t="s">
        <v>21</v>
      </c>
      <c r="O2291" s="32"/>
      <c r="P2291" s="36">
        <v>44994.544421296298</v>
      </c>
      <c r="Q2291" s="32" t="s">
        <v>21</v>
      </c>
      <c r="R2291" s="32"/>
      <c r="S2291" s="32"/>
      <c r="T2291" s="36">
        <v>44992.544421296298</v>
      </c>
      <c r="U2291" s="32"/>
      <c r="V2291" s="32">
        <v>0</v>
      </c>
      <c r="W2291" s="32"/>
      <c r="X2291" s="32"/>
      <c r="Y2291" s="32"/>
      <c r="Z2291" s="32"/>
      <c r="AA2291" s="32"/>
      <c r="AC2291" s="38">
        <f>ABS(M2291-J2291)</f>
        <v>4</v>
      </c>
      <c r="AD2291" s="40"/>
      <c r="AE2291" s="37">
        <v>3</v>
      </c>
      <c r="AF2291" s="37">
        <v>24</v>
      </c>
      <c r="AG2291" s="32"/>
      <c r="AH2291" s="32"/>
      <c r="AI2291" s="32"/>
      <c r="AJ2291" s="37">
        <f>I2291-H2291</f>
        <v>1</v>
      </c>
    </row>
    <row r="2292" spans="1:38" x14ac:dyDescent="0.35">
      <c r="A2292" s="32">
        <v>424</v>
      </c>
      <c r="B2292" s="32" t="s">
        <v>480</v>
      </c>
      <c r="C2292" s="32" t="s">
        <v>53</v>
      </c>
      <c r="D2292" s="32" t="s">
        <v>2471</v>
      </c>
      <c r="E2292" s="32" t="s">
        <v>2543</v>
      </c>
      <c r="F2292" s="32" t="str">
        <f t="shared" si="89"/>
        <v>Capacity Building-Principal Officer</v>
      </c>
      <c r="G2292" s="32" t="s">
        <v>45</v>
      </c>
      <c r="H2292" s="36">
        <v>44981.544421296298</v>
      </c>
      <c r="I2292" s="36">
        <v>44984.544421296298</v>
      </c>
      <c r="J2292" s="36">
        <f>I2292+AE2292</f>
        <v>44987.544421296298</v>
      </c>
      <c r="K2292" s="36">
        <f>J2292+AF2292</f>
        <v>45017.544421296298</v>
      </c>
      <c r="L2292" s="38" t="s">
        <v>47</v>
      </c>
      <c r="M2292" s="39"/>
      <c r="N2292" s="32"/>
      <c r="O2292" s="32"/>
      <c r="P2292" s="36"/>
      <c r="Q2292" s="32"/>
      <c r="R2292" s="32"/>
      <c r="S2292" s="32"/>
      <c r="T2292" s="36"/>
      <c r="U2292" s="32"/>
      <c r="V2292" s="32">
        <v>0</v>
      </c>
      <c r="W2292" s="32"/>
      <c r="X2292" s="32"/>
      <c r="Y2292" s="32"/>
      <c r="Z2292" s="32"/>
      <c r="AA2292" s="32"/>
      <c r="AC2292" s="38"/>
      <c r="AD2292" s="40"/>
      <c r="AE2292" s="37">
        <v>3</v>
      </c>
      <c r="AF2292" s="37">
        <v>30</v>
      </c>
      <c r="AG2292" s="32"/>
      <c r="AH2292" s="32"/>
      <c r="AI2292" s="32"/>
      <c r="AJ2292" s="37">
        <f>I2292-H2292</f>
        <v>3</v>
      </c>
    </row>
    <row r="2293" spans="1:38" x14ac:dyDescent="0.35">
      <c r="A2293" s="32">
        <v>420</v>
      </c>
      <c r="B2293" s="32" t="s">
        <v>476</v>
      </c>
      <c r="C2293" s="32" t="s">
        <v>53</v>
      </c>
      <c r="D2293" s="32" t="s">
        <v>2471</v>
      </c>
      <c r="E2293" s="32" t="s">
        <v>2543</v>
      </c>
      <c r="F2293" s="32" t="str">
        <f t="shared" si="89"/>
        <v>Capacity Building-Principal Officer</v>
      </c>
      <c r="G2293" s="32" t="s">
        <v>45</v>
      </c>
      <c r="H2293" s="36">
        <v>45095.637766203705</v>
      </c>
      <c r="I2293" s="36">
        <v>45097.637766203705</v>
      </c>
      <c r="J2293" s="36">
        <f>I2293+AE2293</f>
        <v>45100.637766203705</v>
      </c>
      <c r="K2293" s="36">
        <f>J2293+AF2293</f>
        <v>45107.637766203705</v>
      </c>
      <c r="L2293" s="38" t="s">
        <v>46</v>
      </c>
      <c r="M2293" s="39">
        <v>45106.637766203705</v>
      </c>
      <c r="N2293" s="32" t="s">
        <v>21</v>
      </c>
      <c r="O2293" s="32"/>
      <c r="P2293" s="36">
        <v>45114.637766203705</v>
      </c>
      <c r="Q2293" s="32" t="s">
        <v>21</v>
      </c>
      <c r="R2293" s="32"/>
      <c r="S2293" s="32"/>
      <c r="T2293" s="36">
        <v>45110.637766203705</v>
      </c>
      <c r="U2293" s="32"/>
      <c r="V2293" s="32">
        <v>0</v>
      </c>
      <c r="W2293" s="32"/>
      <c r="X2293" s="32"/>
      <c r="Y2293" s="32"/>
      <c r="Z2293" s="32"/>
      <c r="AA2293" s="32"/>
      <c r="AC2293" s="38">
        <f>ABS(M2293-J2293)</f>
        <v>6</v>
      </c>
      <c r="AD2293" s="40"/>
      <c r="AE2293" s="37">
        <v>3</v>
      </c>
      <c r="AF2293" s="37">
        <v>7</v>
      </c>
      <c r="AG2293" s="32"/>
      <c r="AH2293" s="32"/>
      <c r="AI2293" s="32"/>
      <c r="AJ2293" s="37">
        <f>I2293-H2293</f>
        <v>2</v>
      </c>
    </row>
    <row r="2294" spans="1:38" x14ac:dyDescent="0.35">
      <c r="A2294" s="32">
        <v>417</v>
      </c>
      <c r="B2294" s="32" t="s">
        <v>473</v>
      </c>
      <c r="C2294" s="32" t="s">
        <v>53</v>
      </c>
      <c r="D2294" s="32" t="s">
        <v>2471</v>
      </c>
      <c r="E2294" s="32" t="s">
        <v>2543</v>
      </c>
      <c r="F2294" s="32" t="str">
        <f t="shared" si="89"/>
        <v>Capacity Building-Principal Officer</v>
      </c>
      <c r="G2294" s="32" t="s">
        <v>45</v>
      </c>
      <c r="H2294" s="36">
        <v>45094.637766203705</v>
      </c>
      <c r="I2294" s="36">
        <v>45098.637766203705</v>
      </c>
      <c r="J2294" s="36">
        <f>I2294+AE2294</f>
        <v>45100.637766203705</v>
      </c>
      <c r="K2294" s="36">
        <f>J2294+AF2294</f>
        <v>45112.637766203705</v>
      </c>
      <c r="L2294" s="38" t="s">
        <v>46</v>
      </c>
      <c r="M2294" s="39">
        <v>45111.637766203705</v>
      </c>
      <c r="N2294" s="32" t="s">
        <v>21</v>
      </c>
      <c r="O2294" s="32"/>
      <c r="P2294" s="36">
        <v>45116.637766203705</v>
      </c>
      <c r="Q2294" s="32" t="s">
        <v>21</v>
      </c>
      <c r="R2294" s="32"/>
      <c r="S2294" s="32"/>
      <c r="T2294" s="36">
        <v>45112.637766203705</v>
      </c>
      <c r="U2294" s="32"/>
      <c r="V2294" s="32">
        <v>0</v>
      </c>
      <c r="W2294" s="32"/>
      <c r="X2294" s="32"/>
      <c r="Y2294" s="32"/>
      <c r="Z2294" s="32"/>
      <c r="AA2294" s="32"/>
      <c r="AC2294" s="38">
        <f>ABS(M2294-J2294)</f>
        <v>11</v>
      </c>
      <c r="AD2294" s="40"/>
      <c r="AE2294" s="37">
        <v>2</v>
      </c>
      <c r="AF2294" s="37">
        <v>12</v>
      </c>
      <c r="AG2294" s="32"/>
      <c r="AH2294" s="32"/>
      <c r="AI2294" s="32"/>
      <c r="AJ2294" s="37">
        <f>I2294-H2294</f>
        <v>4</v>
      </c>
    </row>
    <row r="2295" spans="1:38" x14ac:dyDescent="0.35">
      <c r="A2295" s="32">
        <v>414</v>
      </c>
      <c r="B2295" s="32" t="s">
        <v>470</v>
      </c>
      <c r="C2295" s="32" t="s">
        <v>53</v>
      </c>
      <c r="D2295" s="32" t="s">
        <v>2471</v>
      </c>
      <c r="E2295" s="32" t="s">
        <v>2543</v>
      </c>
      <c r="F2295" s="32" t="str">
        <f t="shared" si="89"/>
        <v>Capacity Building-Principal Officer</v>
      </c>
      <c r="G2295" s="32" t="s">
        <v>45</v>
      </c>
      <c r="H2295" s="36">
        <v>45094.637766203705</v>
      </c>
      <c r="I2295" s="36">
        <v>45098.637766203705</v>
      </c>
      <c r="J2295" s="36">
        <f>I2295+AE2295</f>
        <v>45100.637766203705</v>
      </c>
      <c r="K2295" s="36">
        <f>J2295+AF2295</f>
        <v>45119.637766203705</v>
      </c>
      <c r="L2295" s="38" t="s">
        <v>47</v>
      </c>
      <c r="M2295" s="39"/>
      <c r="N2295" s="32"/>
      <c r="O2295" s="32"/>
      <c r="P2295" s="36"/>
      <c r="Q2295" s="32"/>
      <c r="R2295" s="32"/>
      <c r="S2295" s="32"/>
      <c r="T2295" s="36"/>
      <c r="U2295" s="32"/>
      <c r="V2295" s="32">
        <v>0</v>
      </c>
      <c r="W2295" s="32"/>
      <c r="X2295" s="32"/>
      <c r="Y2295" s="32"/>
      <c r="Z2295" s="32"/>
      <c r="AA2295" s="32"/>
      <c r="AC2295" s="38"/>
      <c r="AD2295" s="40"/>
      <c r="AE2295" s="37">
        <v>2</v>
      </c>
      <c r="AF2295" s="37">
        <v>19</v>
      </c>
      <c r="AG2295" s="32"/>
      <c r="AH2295" s="32"/>
      <c r="AI2295" s="32"/>
      <c r="AJ2295" s="37">
        <f>I2295-H2295</f>
        <v>4</v>
      </c>
    </row>
    <row r="2296" spans="1:38" x14ac:dyDescent="0.35">
      <c r="A2296" s="32">
        <v>268</v>
      </c>
      <c r="B2296" s="32" t="s">
        <v>324</v>
      </c>
      <c r="C2296" s="32" t="s">
        <v>53</v>
      </c>
      <c r="D2296" s="32" t="s">
        <v>2471</v>
      </c>
      <c r="E2296" s="32" t="s">
        <v>2543</v>
      </c>
      <c r="F2296" s="32" t="str">
        <f t="shared" si="89"/>
        <v>Capacity Building-Principal Officer</v>
      </c>
      <c r="G2296" s="32" t="s">
        <v>45</v>
      </c>
      <c r="H2296" s="36">
        <v>44767.282581018517</v>
      </c>
      <c r="I2296" s="36">
        <v>44769.282581018517</v>
      </c>
      <c r="J2296" s="36">
        <f>I2296+AE2296</f>
        <v>44770.282581018517</v>
      </c>
      <c r="K2296" s="36">
        <f>J2296+AF2296</f>
        <v>44787.282581018517</v>
      </c>
      <c r="L2296" s="38" t="s">
        <v>47</v>
      </c>
      <c r="M2296" s="39"/>
      <c r="N2296" s="32"/>
      <c r="O2296" s="32"/>
      <c r="P2296" s="36"/>
      <c r="Q2296" s="32"/>
      <c r="R2296" s="32"/>
      <c r="S2296" s="32"/>
      <c r="T2296" s="36"/>
      <c r="U2296" s="32"/>
      <c r="V2296" s="32">
        <v>0</v>
      </c>
      <c r="W2296" s="32"/>
      <c r="X2296" s="32"/>
      <c r="Y2296" s="32"/>
      <c r="Z2296" s="32"/>
      <c r="AA2296" s="32"/>
      <c r="AC2296" s="38"/>
      <c r="AD2296" s="40"/>
      <c r="AE2296" s="37">
        <v>1</v>
      </c>
      <c r="AF2296" s="37">
        <v>17</v>
      </c>
      <c r="AG2296" s="32"/>
      <c r="AH2296" s="32"/>
      <c r="AI2296" s="32"/>
      <c r="AJ2296" s="37">
        <f>I2296-H2296</f>
        <v>2</v>
      </c>
    </row>
    <row r="2297" spans="1:38" x14ac:dyDescent="0.35">
      <c r="A2297" s="32">
        <v>262</v>
      </c>
      <c r="B2297" s="32" t="s">
        <v>318</v>
      </c>
      <c r="C2297" s="32" t="s">
        <v>53</v>
      </c>
      <c r="D2297" s="32" t="s">
        <v>2471</v>
      </c>
      <c r="E2297" s="32" t="s">
        <v>2543</v>
      </c>
      <c r="F2297" s="32" t="str">
        <f t="shared" si="89"/>
        <v>Capacity Building-Principal Officer</v>
      </c>
      <c r="G2297" s="32" t="s">
        <v>45</v>
      </c>
      <c r="H2297" s="36">
        <v>44763.282581018517</v>
      </c>
      <c r="I2297" s="36">
        <v>44764.282581018517</v>
      </c>
      <c r="J2297" s="36">
        <f>I2297+AE2297</f>
        <v>44770.282581018517</v>
      </c>
      <c r="K2297" s="36">
        <f>J2297+AF2297</f>
        <v>44788.282581018517</v>
      </c>
      <c r="L2297" s="38" t="s">
        <v>46</v>
      </c>
      <c r="M2297" s="39">
        <v>44773.282581018517</v>
      </c>
      <c r="N2297" s="32" t="s">
        <v>48</v>
      </c>
      <c r="O2297" s="32" t="s">
        <v>28</v>
      </c>
      <c r="P2297" s="36"/>
      <c r="Q2297" s="32"/>
      <c r="R2297" s="32"/>
      <c r="S2297" s="32"/>
      <c r="T2297" s="36">
        <v>44775.282581018517</v>
      </c>
      <c r="U2297" s="32"/>
      <c r="V2297" s="32">
        <v>0</v>
      </c>
      <c r="W2297" s="32"/>
      <c r="X2297" s="32"/>
      <c r="Y2297" s="32"/>
      <c r="Z2297" s="32"/>
      <c r="AA2297" s="32" t="s">
        <v>31</v>
      </c>
      <c r="AC2297" s="38">
        <f>ABS(M2297-J2297)</f>
        <v>3</v>
      </c>
      <c r="AD2297" s="40"/>
      <c r="AE2297" s="37">
        <v>6</v>
      </c>
      <c r="AF2297" s="37">
        <v>18</v>
      </c>
      <c r="AG2297" s="32"/>
      <c r="AH2297" s="32"/>
      <c r="AI2297" s="32"/>
      <c r="AJ2297" s="37">
        <f>I2297-H2297</f>
        <v>1</v>
      </c>
    </row>
    <row r="2298" spans="1:38" x14ac:dyDescent="0.35">
      <c r="A2298" s="32">
        <v>257</v>
      </c>
      <c r="B2298" s="32" t="s">
        <v>313</v>
      </c>
      <c r="C2298" s="32" t="s">
        <v>53</v>
      </c>
      <c r="D2298" s="32" t="s">
        <v>2471</v>
      </c>
      <c r="E2298" s="32" t="s">
        <v>2543</v>
      </c>
      <c r="F2298" s="32" t="str">
        <f t="shared" si="89"/>
        <v>Capacity Building-Principal Officer</v>
      </c>
      <c r="G2298" s="32" t="s">
        <v>45</v>
      </c>
      <c r="H2298" s="36">
        <v>44705.632962962962</v>
      </c>
      <c r="I2298" s="36">
        <v>44708.632962962962</v>
      </c>
      <c r="J2298" s="36">
        <f>I2298+AE2298</f>
        <v>44713.632962962962</v>
      </c>
      <c r="K2298" s="36">
        <f>J2298+AF2298</f>
        <v>44740.632962962962</v>
      </c>
      <c r="L2298" s="38" t="s">
        <v>46</v>
      </c>
      <c r="M2298" s="39">
        <v>44728.632962962962</v>
      </c>
      <c r="N2298" s="32" t="s">
        <v>48</v>
      </c>
      <c r="O2298" s="32" t="s">
        <v>24</v>
      </c>
      <c r="P2298" s="36"/>
      <c r="Q2298" s="32"/>
      <c r="R2298" s="32"/>
      <c r="S2298" s="32"/>
      <c r="T2298" s="36">
        <v>44732.632962962962</v>
      </c>
      <c r="U2298" s="32"/>
      <c r="V2298" s="32">
        <v>0</v>
      </c>
      <c r="W2298" s="32"/>
      <c r="X2298" s="32"/>
      <c r="Y2298" s="32"/>
      <c r="Z2298" s="32"/>
      <c r="AA2298" s="32" t="s">
        <v>30</v>
      </c>
      <c r="AC2298" s="38">
        <f>ABS(M2298-J2298)</f>
        <v>15</v>
      </c>
      <c r="AD2298" s="40"/>
      <c r="AE2298" s="37">
        <v>5</v>
      </c>
      <c r="AF2298" s="37">
        <v>27</v>
      </c>
      <c r="AG2298" s="32"/>
      <c r="AH2298" s="32"/>
      <c r="AI2298" s="32"/>
      <c r="AJ2298" s="37">
        <f>I2298-H2298</f>
        <v>3</v>
      </c>
    </row>
    <row r="2299" spans="1:38" x14ac:dyDescent="0.35">
      <c r="A2299" s="32">
        <v>239</v>
      </c>
      <c r="B2299" s="32" t="s">
        <v>295</v>
      </c>
      <c r="C2299" s="32" t="s">
        <v>53</v>
      </c>
      <c r="D2299" s="32" t="s">
        <v>2471</v>
      </c>
      <c r="E2299" s="32" t="s">
        <v>2543</v>
      </c>
      <c r="F2299" s="32" t="str">
        <f t="shared" si="89"/>
        <v>Capacity Building-Principal Officer</v>
      </c>
      <c r="G2299" s="32" t="s">
        <v>45</v>
      </c>
      <c r="H2299" s="36">
        <v>44594.810960648145</v>
      </c>
      <c r="I2299" s="36">
        <v>44598.810960648145</v>
      </c>
      <c r="J2299" s="36">
        <f>I2299+AE2299</f>
        <v>44603.810960648145</v>
      </c>
      <c r="K2299" s="36">
        <f>J2299+AF2299</f>
        <v>44793.810960648145</v>
      </c>
      <c r="L2299" s="38" t="s">
        <v>47</v>
      </c>
      <c r="M2299" s="39"/>
      <c r="N2299" s="32"/>
      <c r="O2299" s="32"/>
      <c r="P2299" s="36"/>
      <c r="Q2299" s="32"/>
      <c r="R2299" s="32"/>
      <c r="S2299" s="32"/>
      <c r="T2299" s="36"/>
      <c r="U2299" s="32"/>
      <c r="V2299" s="32">
        <v>0</v>
      </c>
      <c r="W2299" s="32"/>
      <c r="X2299" s="32"/>
      <c r="Y2299" s="32"/>
      <c r="Z2299" s="32"/>
      <c r="AA2299" s="32"/>
      <c r="AC2299" s="38"/>
      <c r="AD2299" s="40"/>
      <c r="AE2299" s="37">
        <v>5</v>
      </c>
      <c r="AF2299" s="37">
        <v>190</v>
      </c>
      <c r="AG2299" s="32"/>
      <c r="AH2299" s="32"/>
      <c r="AI2299" s="32"/>
      <c r="AJ2299" s="37">
        <f>I2299-H2299</f>
        <v>4</v>
      </c>
    </row>
    <row r="2300" spans="1:38" x14ac:dyDescent="0.35">
      <c r="A2300" s="32">
        <v>237</v>
      </c>
      <c r="B2300" s="32" t="s">
        <v>293</v>
      </c>
      <c r="C2300" s="32" t="s">
        <v>53</v>
      </c>
      <c r="D2300" s="32" t="s">
        <v>2471</v>
      </c>
      <c r="E2300" s="32" t="s">
        <v>2543</v>
      </c>
      <c r="F2300" s="32" t="str">
        <f t="shared" si="89"/>
        <v>Capacity Building-Principal Officer</v>
      </c>
      <c r="G2300" s="32" t="s">
        <v>45</v>
      </c>
      <c r="H2300" s="36">
        <v>44596.810960648145</v>
      </c>
      <c r="I2300" s="36">
        <v>44599.810960648145</v>
      </c>
      <c r="J2300" s="36">
        <f>I2300+AE2300</f>
        <v>44603.810960648145</v>
      </c>
      <c r="K2300" s="36">
        <f>J2300+AF2300</f>
        <v>44793.810960648145</v>
      </c>
      <c r="L2300" s="38" t="s">
        <v>46</v>
      </c>
      <c r="M2300" s="39">
        <v>44615.810960648145</v>
      </c>
      <c r="N2300" s="32" t="s">
        <v>20</v>
      </c>
      <c r="O2300" s="32"/>
      <c r="P2300" s="36">
        <v>44619.810960648145</v>
      </c>
      <c r="Q2300" s="32" t="s">
        <v>20</v>
      </c>
      <c r="R2300" s="36">
        <v>44617.810960648145</v>
      </c>
      <c r="S2300" s="36">
        <v>44620.810960648145</v>
      </c>
      <c r="T2300" s="36">
        <v>44617.810960648145</v>
      </c>
      <c r="U2300" s="36">
        <v>44618.810960648145</v>
      </c>
      <c r="V2300" s="41">
        <v>1</v>
      </c>
      <c r="W2300" s="36">
        <v>44620.810960648145</v>
      </c>
      <c r="X2300" s="36">
        <v>44622.810960648145</v>
      </c>
      <c r="Y2300" s="36">
        <v>44625.810960648145</v>
      </c>
      <c r="Z2300" s="32"/>
      <c r="AA2300" s="32"/>
      <c r="AB2300" s="5">
        <v>44644.810960648145</v>
      </c>
      <c r="AC2300" s="38">
        <f>ABS(M2300-J2300)</f>
        <v>12</v>
      </c>
      <c r="AD2300" s="37">
        <f>U2300-H2300</f>
        <v>22</v>
      </c>
      <c r="AE2300" s="37">
        <v>4</v>
      </c>
      <c r="AF2300" s="37">
        <v>190</v>
      </c>
      <c r="AG2300" s="32">
        <v>162</v>
      </c>
      <c r="AH2300" s="41">
        <f>W2300-U2300</f>
        <v>2</v>
      </c>
      <c r="AI2300" s="42">
        <f>U2300-M2300</f>
        <v>3</v>
      </c>
      <c r="AJ2300" s="37">
        <f>I2300-H2300</f>
        <v>3</v>
      </c>
      <c r="AK2300">
        <f>AB2300-U2300</f>
        <v>26</v>
      </c>
      <c r="AL2300" s="11">
        <f>Y2300-X2300</f>
        <v>3</v>
      </c>
    </row>
    <row r="2301" spans="1:38" x14ac:dyDescent="0.35">
      <c r="A2301" s="32">
        <v>229</v>
      </c>
      <c r="B2301" s="32" t="s">
        <v>285</v>
      </c>
      <c r="C2301" s="32" t="s">
        <v>53</v>
      </c>
      <c r="D2301" s="32" t="s">
        <v>2471</v>
      </c>
      <c r="E2301" s="32" t="s">
        <v>2543</v>
      </c>
      <c r="F2301" s="32" t="str">
        <f t="shared" si="89"/>
        <v>Capacity Building-Principal Officer</v>
      </c>
      <c r="G2301" s="32" t="s">
        <v>45</v>
      </c>
      <c r="H2301" s="36">
        <v>44738.447731481479</v>
      </c>
      <c r="I2301" s="36">
        <v>44741.447731481479</v>
      </c>
      <c r="J2301" s="36">
        <f>I2301+AE2301</f>
        <v>44744.447731481479</v>
      </c>
      <c r="K2301" s="36">
        <f>J2301+AF2301</f>
        <v>44934.447731481479</v>
      </c>
      <c r="L2301" s="38" t="s">
        <v>46</v>
      </c>
      <c r="M2301" s="39">
        <v>44745.447731481479</v>
      </c>
      <c r="N2301" s="32" t="s">
        <v>48</v>
      </c>
      <c r="O2301" s="32" t="s">
        <v>27</v>
      </c>
      <c r="P2301" s="36"/>
      <c r="Q2301" s="32"/>
      <c r="R2301" s="32"/>
      <c r="S2301" s="32"/>
      <c r="T2301" s="36"/>
      <c r="U2301" s="32"/>
      <c r="V2301" s="32">
        <v>0</v>
      </c>
      <c r="W2301" s="32"/>
      <c r="X2301" s="32"/>
      <c r="Y2301" s="32"/>
      <c r="Z2301" s="32"/>
      <c r="AA2301" s="32" t="s">
        <v>31</v>
      </c>
      <c r="AC2301" s="38">
        <f>ABS(M2301-J2301)</f>
        <v>1</v>
      </c>
      <c r="AD2301" s="40"/>
      <c r="AE2301" s="37">
        <v>3</v>
      </c>
      <c r="AF2301" s="37">
        <v>190</v>
      </c>
      <c r="AG2301" s="32"/>
      <c r="AH2301" s="32"/>
      <c r="AI2301" s="32"/>
      <c r="AJ2301" s="37">
        <f>I2301-H2301</f>
        <v>3</v>
      </c>
    </row>
    <row r="2302" spans="1:38" x14ac:dyDescent="0.35">
      <c r="A2302" s="32">
        <v>222</v>
      </c>
      <c r="B2302" s="32" t="s">
        <v>278</v>
      </c>
      <c r="C2302" s="32" t="s">
        <v>53</v>
      </c>
      <c r="D2302" s="32" t="s">
        <v>2471</v>
      </c>
      <c r="E2302" s="32" t="s">
        <v>2543</v>
      </c>
      <c r="F2302" s="32" t="str">
        <f t="shared" si="89"/>
        <v>Capacity Building-Principal Officer</v>
      </c>
      <c r="G2302" s="32" t="s">
        <v>45</v>
      </c>
      <c r="H2302" s="36">
        <v>44739.447731481479</v>
      </c>
      <c r="I2302" s="36">
        <v>44742.447731481479</v>
      </c>
      <c r="J2302" s="36">
        <f>I2302+AE2302</f>
        <v>44744.447731481479</v>
      </c>
      <c r="K2302" s="36">
        <f>J2302+AF2302</f>
        <v>44934.447731481479</v>
      </c>
      <c r="L2302" s="38" t="s">
        <v>47</v>
      </c>
      <c r="M2302" s="39"/>
      <c r="N2302" s="32"/>
      <c r="O2302" s="32"/>
      <c r="P2302" s="36"/>
      <c r="Q2302" s="32"/>
      <c r="R2302" s="32"/>
      <c r="S2302" s="32"/>
      <c r="T2302" s="36"/>
      <c r="U2302" s="32"/>
      <c r="V2302" s="32">
        <v>0</v>
      </c>
      <c r="W2302" s="32"/>
      <c r="X2302" s="32"/>
      <c r="Y2302" s="32"/>
      <c r="Z2302" s="32"/>
      <c r="AA2302" s="32"/>
      <c r="AC2302" s="38"/>
      <c r="AD2302" s="40"/>
      <c r="AE2302" s="37">
        <v>2</v>
      </c>
      <c r="AF2302" s="37">
        <v>190</v>
      </c>
      <c r="AG2302" s="32"/>
      <c r="AH2302" s="32"/>
      <c r="AI2302" s="32"/>
      <c r="AJ2302" s="37">
        <f>I2302-H2302</f>
        <v>3</v>
      </c>
    </row>
    <row r="2303" spans="1:38" x14ac:dyDescent="0.35">
      <c r="A2303" s="32">
        <v>159</v>
      </c>
      <c r="B2303" s="32" t="s">
        <v>215</v>
      </c>
      <c r="C2303" s="32" t="s">
        <v>53</v>
      </c>
      <c r="D2303" s="32" t="s">
        <v>2471</v>
      </c>
      <c r="E2303" s="32" t="s">
        <v>2543</v>
      </c>
      <c r="F2303" s="32" t="str">
        <f t="shared" si="89"/>
        <v>Capacity Building-Principal Officer</v>
      </c>
      <c r="G2303" s="32" t="s">
        <v>45</v>
      </c>
      <c r="H2303" s="36">
        <v>44934.64434027778</v>
      </c>
      <c r="I2303" s="36">
        <v>44935.64434027778</v>
      </c>
      <c r="J2303" s="36">
        <f>I2303+AE2303</f>
        <v>44938.64434027778</v>
      </c>
      <c r="K2303" s="36">
        <f>J2303+AF2303</f>
        <v>45128.64434027778</v>
      </c>
      <c r="L2303" s="38" t="s">
        <v>47</v>
      </c>
      <c r="M2303" s="39"/>
      <c r="N2303" s="32"/>
      <c r="O2303" s="32"/>
      <c r="P2303" s="36"/>
      <c r="Q2303" s="32"/>
      <c r="R2303" s="32"/>
      <c r="S2303" s="32"/>
      <c r="T2303" s="36"/>
      <c r="U2303" s="32"/>
      <c r="V2303" s="32">
        <v>0</v>
      </c>
      <c r="W2303" s="32"/>
      <c r="X2303" s="32"/>
      <c r="Y2303" s="32"/>
      <c r="Z2303" s="32"/>
      <c r="AA2303" s="32"/>
      <c r="AC2303" s="38"/>
      <c r="AD2303" s="40"/>
      <c r="AE2303" s="37">
        <v>3</v>
      </c>
      <c r="AF2303" s="37">
        <v>190</v>
      </c>
      <c r="AG2303" s="32"/>
      <c r="AH2303" s="32"/>
      <c r="AI2303" s="32"/>
      <c r="AJ2303" s="37">
        <f>I2303-H2303</f>
        <v>1</v>
      </c>
    </row>
    <row r="2304" spans="1:38" x14ac:dyDescent="0.35">
      <c r="A2304" s="32">
        <v>156</v>
      </c>
      <c r="B2304" s="32" t="s">
        <v>212</v>
      </c>
      <c r="C2304" s="32" t="s">
        <v>53</v>
      </c>
      <c r="D2304" s="32" t="s">
        <v>2471</v>
      </c>
      <c r="E2304" s="32" t="s">
        <v>2543</v>
      </c>
      <c r="F2304" s="32" t="str">
        <f t="shared" si="89"/>
        <v>Capacity Building-Principal Officer</v>
      </c>
      <c r="G2304" s="32" t="s">
        <v>45</v>
      </c>
      <c r="H2304" s="36">
        <v>44931.64434027778</v>
      </c>
      <c r="I2304" s="36">
        <v>44932.64434027778</v>
      </c>
      <c r="J2304" s="36">
        <f>I2304+AE2304</f>
        <v>44938.64434027778</v>
      </c>
      <c r="K2304" s="36">
        <f>J2304+AF2304</f>
        <v>45128.64434027778</v>
      </c>
      <c r="L2304" s="38" t="s">
        <v>46</v>
      </c>
      <c r="M2304" s="39">
        <v>44951.64434027778</v>
      </c>
      <c r="N2304" s="32" t="s">
        <v>20</v>
      </c>
      <c r="O2304" s="32"/>
      <c r="P2304" s="36">
        <v>44956.64434027778</v>
      </c>
      <c r="Q2304" s="32" t="s">
        <v>20</v>
      </c>
      <c r="R2304" s="36">
        <v>44952.64434027778</v>
      </c>
      <c r="S2304" s="36">
        <v>44955.64434027778</v>
      </c>
      <c r="T2304" s="36">
        <v>44954.64434027778</v>
      </c>
      <c r="U2304" s="36">
        <v>44956.64434027778</v>
      </c>
      <c r="V2304" s="41">
        <v>1</v>
      </c>
      <c r="W2304" s="36">
        <v>44958.64434027778</v>
      </c>
      <c r="X2304" s="36">
        <v>44961.64434027778</v>
      </c>
      <c r="Y2304" s="36">
        <v>44962.64434027778</v>
      </c>
      <c r="Z2304" s="32"/>
      <c r="AA2304" s="32"/>
      <c r="AB2304" s="5">
        <v>44981.64434027778</v>
      </c>
      <c r="AC2304" s="38">
        <f>ABS(M2304-J2304)</f>
        <v>13</v>
      </c>
      <c r="AD2304" s="37">
        <f>U2304-H2304</f>
        <v>25</v>
      </c>
      <c r="AE2304" s="37">
        <v>6</v>
      </c>
      <c r="AF2304" s="37">
        <v>190</v>
      </c>
      <c r="AG2304" s="32">
        <v>169</v>
      </c>
      <c r="AH2304" s="41">
        <f>W2304-U2304</f>
        <v>2</v>
      </c>
      <c r="AI2304" s="42">
        <f>U2304-M2304</f>
        <v>5</v>
      </c>
      <c r="AJ2304" s="37">
        <f>I2304-H2304</f>
        <v>1</v>
      </c>
      <c r="AK2304">
        <f>AB2304-U2304</f>
        <v>25</v>
      </c>
      <c r="AL2304" s="11">
        <f>Y2304-X2304</f>
        <v>1</v>
      </c>
    </row>
    <row r="2305" spans="1:38" x14ac:dyDescent="0.35">
      <c r="A2305" s="32">
        <v>155</v>
      </c>
      <c r="B2305" s="32" t="s">
        <v>211</v>
      </c>
      <c r="C2305" s="32" t="s">
        <v>53</v>
      </c>
      <c r="D2305" s="32" t="s">
        <v>2471</v>
      </c>
      <c r="E2305" s="32" t="s">
        <v>2543</v>
      </c>
      <c r="F2305" s="32" t="str">
        <f t="shared" si="89"/>
        <v>Capacity Building-Principal Officer</v>
      </c>
      <c r="G2305" s="32" t="s">
        <v>45</v>
      </c>
      <c r="H2305" s="36">
        <v>44935.64434027778</v>
      </c>
      <c r="I2305" s="36">
        <v>44937.64434027778</v>
      </c>
      <c r="J2305" s="36">
        <f>I2305+AE2305</f>
        <v>44938.64434027778</v>
      </c>
      <c r="K2305" s="36">
        <f>J2305+AF2305</f>
        <v>45128.64434027778</v>
      </c>
      <c r="L2305" s="38" t="s">
        <v>46</v>
      </c>
      <c r="M2305" s="39">
        <v>44946.64434027778</v>
      </c>
      <c r="N2305" s="32" t="s">
        <v>21</v>
      </c>
      <c r="O2305" s="32"/>
      <c r="P2305" s="36">
        <v>44951.64434027778</v>
      </c>
      <c r="Q2305" s="32" t="s">
        <v>21</v>
      </c>
      <c r="R2305" s="32"/>
      <c r="S2305" s="32"/>
      <c r="T2305" s="36">
        <v>44950.64434027778</v>
      </c>
      <c r="U2305" s="32"/>
      <c r="V2305" s="32">
        <v>0</v>
      </c>
      <c r="W2305" s="32"/>
      <c r="X2305" s="32"/>
      <c r="Y2305" s="32"/>
      <c r="Z2305" s="32"/>
      <c r="AA2305" s="32"/>
      <c r="AC2305" s="38">
        <f>ABS(M2305-J2305)</f>
        <v>8</v>
      </c>
      <c r="AD2305" s="40"/>
      <c r="AE2305" s="37">
        <v>1</v>
      </c>
      <c r="AF2305" s="37">
        <v>190</v>
      </c>
      <c r="AG2305" s="32"/>
      <c r="AH2305" s="32"/>
      <c r="AI2305" s="32"/>
      <c r="AJ2305" s="37">
        <f>I2305-H2305</f>
        <v>2</v>
      </c>
    </row>
    <row r="2306" spans="1:38" x14ac:dyDescent="0.35">
      <c r="A2306" s="32">
        <v>149</v>
      </c>
      <c r="B2306" s="32" t="s">
        <v>205</v>
      </c>
      <c r="C2306" s="32" t="s">
        <v>53</v>
      </c>
      <c r="D2306" s="32" t="s">
        <v>2471</v>
      </c>
      <c r="E2306" s="32" t="s">
        <v>2543</v>
      </c>
      <c r="F2306" s="32" t="str">
        <f t="shared" si="89"/>
        <v>Capacity Building-Principal Officer</v>
      </c>
      <c r="G2306" s="32" t="s">
        <v>45</v>
      </c>
      <c r="H2306" s="36">
        <v>44631.982245370367</v>
      </c>
      <c r="I2306" s="36">
        <v>44633.982245370367</v>
      </c>
      <c r="J2306" s="36">
        <f>I2306+AE2306</f>
        <v>44636.982245370367</v>
      </c>
      <c r="K2306" s="36">
        <f>J2306+AF2306</f>
        <v>44826.982245370367</v>
      </c>
      <c r="L2306" s="38" t="s">
        <v>47</v>
      </c>
      <c r="M2306" s="39"/>
      <c r="N2306" s="32"/>
      <c r="O2306" s="32"/>
      <c r="P2306" s="36"/>
      <c r="Q2306" s="32"/>
      <c r="R2306" s="32"/>
      <c r="S2306" s="32"/>
      <c r="T2306" s="36"/>
      <c r="U2306" s="32"/>
      <c r="V2306" s="32">
        <v>0</v>
      </c>
      <c r="W2306" s="32"/>
      <c r="X2306" s="32"/>
      <c r="Y2306" s="32"/>
      <c r="Z2306" s="32"/>
      <c r="AA2306" s="32"/>
      <c r="AC2306" s="38"/>
      <c r="AD2306" s="40"/>
      <c r="AE2306" s="37">
        <v>3</v>
      </c>
      <c r="AF2306" s="37">
        <v>190</v>
      </c>
      <c r="AG2306" s="32"/>
      <c r="AH2306" s="32"/>
      <c r="AI2306" s="32"/>
      <c r="AJ2306" s="37">
        <f>I2306-H2306</f>
        <v>2</v>
      </c>
    </row>
    <row r="2307" spans="1:38" x14ac:dyDescent="0.35">
      <c r="A2307" s="32">
        <v>148</v>
      </c>
      <c r="B2307" s="32" t="s">
        <v>204</v>
      </c>
      <c r="C2307" s="32" t="s">
        <v>53</v>
      </c>
      <c r="D2307" s="32" t="s">
        <v>2471</v>
      </c>
      <c r="E2307" s="32" t="s">
        <v>2543</v>
      </c>
      <c r="F2307" s="32" t="str">
        <f t="shared" ref="F2307:F2370" si="91">_xlfn.CONCAT(C2307,"-",E2307)</f>
        <v>Capacity Building-Principal Officer</v>
      </c>
      <c r="G2307" s="32" t="s">
        <v>45</v>
      </c>
      <c r="H2307" s="36">
        <v>44630.982245370367</v>
      </c>
      <c r="I2307" s="36">
        <v>44632.982245370367</v>
      </c>
      <c r="J2307" s="36">
        <f>I2307+AE2307</f>
        <v>44636.982245370367</v>
      </c>
      <c r="K2307" s="36">
        <f>J2307+AF2307</f>
        <v>44826.982245370367</v>
      </c>
      <c r="L2307" s="38" t="s">
        <v>46</v>
      </c>
      <c r="M2307" s="39">
        <v>44649.982245370367</v>
      </c>
      <c r="N2307" s="32" t="s">
        <v>21</v>
      </c>
      <c r="O2307" s="32"/>
      <c r="P2307" s="36">
        <v>44657.982245370367</v>
      </c>
      <c r="Q2307" s="32" t="s">
        <v>21</v>
      </c>
      <c r="R2307" s="32"/>
      <c r="S2307" s="32"/>
      <c r="T2307" s="36">
        <v>44653.982245370367</v>
      </c>
      <c r="U2307" s="32"/>
      <c r="V2307" s="32">
        <v>0</v>
      </c>
      <c r="W2307" s="32"/>
      <c r="X2307" s="32"/>
      <c r="Y2307" s="32"/>
      <c r="Z2307" s="32"/>
      <c r="AA2307" s="32"/>
      <c r="AC2307" s="38">
        <f>ABS(M2307-J2307)</f>
        <v>13</v>
      </c>
      <c r="AD2307" s="40"/>
      <c r="AE2307" s="37">
        <v>4</v>
      </c>
      <c r="AF2307" s="37">
        <v>190</v>
      </c>
      <c r="AG2307" s="32"/>
      <c r="AH2307" s="32"/>
      <c r="AI2307" s="32"/>
      <c r="AJ2307" s="37">
        <f>I2307-H2307</f>
        <v>2</v>
      </c>
    </row>
    <row r="2308" spans="1:38" x14ac:dyDescent="0.35">
      <c r="A2308" s="32">
        <v>146</v>
      </c>
      <c r="B2308" s="32" t="s">
        <v>202</v>
      </c>
      <c r="C2308" s="32" t="s">
        <v>53</v>
      </c>
      <c r="D2308" s="32" t="s">
        <v>2471</v>
      </c>
      <c r="E2308" s="32" t="s">
        <v>2543</v>
      </c>
      <c r="F2308" s="32" t="str">
        <f t="shared" si="91"/>
        <v>Capacity Building-Principal Officer</v>
      </c>
      <c r="G2308" s="32" t="s">
        <v>45</v>
      </c>
      <c r="H2308" s="36">
        <v>44628.982245370367</v>
      </c>
      <c r="I2308" s="36">
        <v>44631.982245370367</v>
      </c>
      <c r="J2308" s="36">
        <f>I2308+AE2308</f>
        <v>44636.982245370367</v>
      </c>
      <c r="K2308" s="36">
        <f>J2308+AF2308</f>
        <v>44826.982245370367</v>
      </c>
      <c r="L2308" s="38" t="s">
        <v>46</v>
      </c>
      <c r="M2308" s="39">
        <v>44650.982245370367</v>
      </c>
      <c r="N2308" s="32" t="s">
        <v>21</v>
      </c>
      <c r="O2308" s="32"/>
      <c r="P2308" s="36">
        <v>44654.982245370367</v>
      </c>
      <c r="Q2308" s="32" t="s">
        <v>21</v>
      </c>
      <c r="R2308" s="32"/>
      <c r="S2308" s="32"/>
      <c r="T2308" s="36">
        <v>44651.982245370367</v>
      </c>
      <c r="U2308" s="32"/>
      <c r="V2308" s="32">
        <v>0</v>
      </c>
      <c r="W2308" s="32"/>
      <c r="X2308" s="32"/>
      <c r="Y2308" s="32"/>
      <c r="Z2308" s="32"/>
      <c r="AA2308" s="32"/>
      <c r="AC2308" s="38">
        <f>ABS(M2308-J2308)</f>
        <v>14</v>
      </c>
      <c r="AD2308" s="40"/>
      <c r="AE2308" s="37">
        <v>5</v>
      </c>
      <c r="AF2308" s="37">
        <v>190</v>
      </c>
      <c r="AG2308" s="32"/>
      <c r="AH2308" s="32"/>
      <c r="AI2308" s="32"/>
      <c r="AJ2308" s="37">
        <f>I2308-H2308</f>
        <v>3</v>
      </c>
    </row>
    <row r="2309" spans="1:38" x14ac:dyDescent="0.35">
      <c r="A2309" s="32">
        <v>111</v>
      </c>
      <c r="B2309" s="32" t="s">
        <v>167</v>
      </c>
      <c r="C2309" s="32" t="s">
        <v>53</v>
      </c>
      <c r="D2309" s="32" t="s">
        <v>2471</v>
      </c>
      <c r="E2309" s="32" t="s">
        <v>2543</v>
      </c>
      <c r="F2309" s="32" t="str">
        <f t="shared" si="91"/>
        <v>Capacity Building-Principal Officer</v>
      </c>
      <c r="G2309" s="32" t="s">
        <v>45</v>
      </c>
      <c r="H2309" s="36">
        <v>44741.19809027778</v>
      </c>
      <c r="I2309" s="36">
        <v>44742.19809027778</v>
      </c>
      <c r="J2309" s="36">
        <f>I2309+AE2309</f>
        <v>44746.19809027778</v>
      </c>
      <c r="K2309" s="36">
        <f>J2309+AF2309</f>
        <v>44759.19809027778</v>
      </c>
      <c r="L2309" s="38" t="s">
        <v>46</v>
      </c>
      <c r="M2309" s="39">
        <v>44752.19809027778</v>
      </c>
      <c r="N2309" s="32" t="s">
        <v>48</v>
      </c>
      <c r="O2309" s="32" t="s">
        <v>27</v>
      </c>
      <c r="P2309" s="36"/>
      <c r="Q2309" s="32"/>
      <c r="R2309" s="32"/>
      <c r="S2309" s="32"/>
      <c r="T2309" s="36"/>
      <c r="U2309" s="32"/>
      <c r="V2309" s="32">
        <v>0</v>
      </c>
      <c r="W2309" s="32"/>
      <c r="X2309" s="32"/>
      <c r="Y2309" s="32"/>
      <c r="Z2309" s="32"/>
      <c r="AA2309" s="32" t="s">
        <v>31</v>
      </c>
      <c r="AC2309" s="38">
        <f>ABS(M2309-J2309)</f>
        <v>6</v>
      </c>
      <c r="AD2309" s="40"/>
      <c r="AE2309" s="37">
        <v>4</v>
      </c>
      <c r="AF2309" s="37">
        <v>13</v>
      </c>
      <c r="AG2309" s="32"/>
      <c r="AH2309" s="32"/>
      <c r="AI2309" s="32"/>
      <c r="AJ2309" s="37">
        <f>I2309-H2309</f>
        <v>1</v>
      </c>
    </row>
    <row r="2310" spans="1:38" x14ac:dyDescent="0.35">
      <c r="A2310" s="32">
        <v>52</v>
      </c>
      <c r="B2310" s="32" t="s">
        <v>108</v>
      </c>
      <c r="C2310" s="32" t="s">
        <v>53</v>
      </c>
      <c r="D2310" s="32" t="s">
        <v>2471</v>
      </c>
      <c r="E2310" s="32" t="s">
        <v>2539</v>
      </c>
      <c r="F2310" s="32" t="str">
        <f t="shared" si="91"/>
        <v>Capacity Building-Director</v>
      </c>
      <c r="G2310" s="32" t="s">
        <v>45</v>
      </c>
      <c r="H2310" s="36">
        <v>44770.01295138889</v>
      </c>
      <c r="I2310" s="36">
        <v>44771.01295138889</v>
      </c>
      <c r="J2310" s="36">
        <f>I2310+AE2310</f>
        <v>44777.01295138889</v>
      </c>
      <c r="K2310" s="36">
        <f>J2310+AF2310</f>
        <v>44797.01295138889</v>
      </c>
      <c r="L2310" s="38" t="s">
        <v>46</v>
      </c>
      <c r="M2310" s="39">
        <v>44781.01295138889</v>
      </c>
      <c r="N2310" s="32" t="s">
        <v>20</v>
      </c>
      <c r="O2310" s="32"/>
      <c r="P2310" s="36">
        <v>44789.01295138889</v>
      </c>
      <c r="Q2310" s="32" t="s">
        <v>20</v>
      </c>
      <c r="R2310" s="36">
        <v>44783.01295138889</v>
      </c>
      <c r="S2310" s="36">
        <v>44786.01295138889</v>
      </c>
      <c r="T2310" s="36">
        <v>44785.01295138889</v>
      </c>
      <c r="U2310" s="36">
        <v>44793.01295138889</v>
      </c>
      <c r="V2310" s="41">
        <v>1</v>
      </c>
      <c r="W2310" s="36">
        <v>44797.01295138889</v>
      </c>
      <c r="X2310" s="36">
        <v>44798.01295138889</v>
      </c>
      <c r="Y2310" s="36">
        <v>44799.01295138889</v>
      </c>
      <c r="Z2310" s="32"/>
      <c r="AA2310" s="32"/>
      <c r="AB2310" s="5">
        <v>44814.01295138889</v>
      </c>
      <c r="AC2310" s="38">
        <f>ABS(M2310-J2310)</f>
        <v>4</v>
      </c>
      <c r="AD2310" s="37">
        <f>U2310-H2310</f>
        <v>23</v>
      </c>
      <c r="AE2310" s="37">
        <v>6</v>
      </c>
      <c r="AF2310" s="37">
        <v>20</v>
      </c>
      <c r="AG2310" s="32">
        <v>125</v>
      </c>
      <c r="AH2310" s="41">
        <f>W2310-U2310</f>
        <v>4</v>
      </c>
      <c r="AI2310" s="42">
        <v>60</v>
      </c>
      <c r="AJ2310" s="37">
        <f>I2310-H2310</f>
        <v>1</v>
      </c>
      <c r="AK2310">
        <f>AB2310-U2310</f>
        <v>21</v>
      </c>
      <c r="AL2310" s="11">
        <f>Y2310-X2310</f>
        <v>1</v>
      </c>
    </row>
    <row r="2311" spans="1:38" x14ac:dyDescent="0.35">
      <c r="A2311" s="32">
        <v>2997</v>
      </c>
      <c r="B2311" s="32" t="s">
        <v>1163</v>
      </c>
      <c r="C2311" s="32" t="s">
        <v>53</v>
      </c>
      <c r="D2311" s="32" t="s">
        <v>2468</v>
      </c>
      <c r="E2311" s="32" t="s">
        <v>2539</v>
      </c>
      <c r="F2311" s="32" t="str">
        <f t="shared" si="91"/>
        <v>Capacity Building-Director</v>
      </c>
      <c r="G2311" s="32" t="s">
        <v>40</v>
      </c>
      <c r="H2311" s="36">
        <v>44989.039479166669</v>
      </c>
      <c r="I2311" s="36">
        <v>44991.039479166669</v>
      </c>
      <c r="J2311" s="36">
        <f>I2311+AE2311</f>
        <v>44993.039479166669</v>
      </c>
      <c r="K2311" s="36">
        <f>J2311+AF2311</f>
        <v>45004.039479166669</v>
      </c>
      <c r="L2311" s="38" t="s">
        <v>47</v>
      </c>
      <c r="M2311" s="39"/>
      <c r="N2311" s="32"/>
      <c r="O2311" s="32"/>
      <c r="P2311" s="36"/>
      <c r="Q2311" s="32"/>
      <c r="R2311" s="32"/>
      <c r="S2311" s="32"/>
      <c r="T2311" s="36"/>
      <c r="U2311" s="32"/>
      <c r="V2311" s="32">
        <v>0</v>
      </c>
      <c r="W2311" s="32"/>
      <c r="X2311" s="32"/>
      <c r="Y2311" s="32"/>
      <c r="Z2311" s="32"/>
      <c r="AA2311" s="32"/>
      <c r="AC2311" s="38"/>
      <c r="AD2311" s="40"/>
      <c r="AE2311" s="37">
        <v>2</v>
      </c>
      <c r="AF2311" s="37">
        <v>11</v>
      </c>
      <c r="AG2311" s="32"/>
      <c r="AH2311" s="32"/>
      <c r="AI2311" s="32"/>
      <c r="AJ2311" s="37">
        <f>I2311-H2311</f>
        <v>2</v>
      </c>
    </row>
    <row r="2312" spans="1:38" x14ac:dyDescent="0.35">
      <c r="A2312" s="32">
        <v>2930</v>
      </c>
      <c r="B2312" s="32" t="s">
        <v>1350</v>
      </c>
      <c r="C2312" s="32" t="s">
        <v>53</v>
      </c>
      <c r="D2312" s="32" t="s">
        <v>2468</v>
      </c>
      <c r="E2312" s="32" t="s">
        <v>2539</v>
      </c>
      <c r="F2312" s="32" t="str">
        <f t="shared" si="91"/>
        <v>Capacity Building-Director</v>
      </c>
      <c r="G2312" s="32" t="s">
        <v>40</v>
      </c>
      <c r="H2312" s="36">
        <v>45180.386689814812</v>
      </c>
      <c r="I2312" s="36">
        <v>45181.386689814812</v>
      </c>
      <c r="J2312" s="36">
        <f>I2312+AE2312</f>
        <v>45189.386689814812</v>
      </c>
      <c r="K2312" s="36">
        <f>J2312+AF2312</f>
        <v>45234.386689814812</v>
      </c>
      <c r="L2312" s="38" t="s">
        <v>46</v>
      </c>
      <c r="M2312" s="39">
        <v>45194.386689814812</v>
      </c>
      <c r="N2312" s="32" t="s">
        <v>20</v>
      </c>
      <c r="O2312" s="32"/>
      <c r="P2312" s="36">
        <v>45198.386689814812</v>
      </c>
      <c r="Q2312" s="32" t="s">
        <v>20</v>
      </c>
      <c r="R2312" s="36">
        <v>45195.386689814812</v>
      </c>
      <c r="S2312" s="36">
        <v>45196.386689814812</v>
      </c>
      <c r="T2312" s="36">
        <v>45196.386689814812</v>
      </c>
      <c r="U2312" s="36">
        <v>45200.386689814812</v>
      </c>
      <c r="V2312" s="41">
        <v>1</v>
      </c>
      <c r="W2312" s="36">
        <v>45202.386689814812</v>
      </c>
      <c r="X2312" s="36">
        <v>45205.386689814812</v>
      </c>
      <c r="Y2312" s="36">
        <v>45208.386689814812</v>
      </c>
      <c r="Z2312" s="32"/>
      <c r="AA2312" s="32"/>
      <c r="AB2312" s="5">
        <v>45227.386689814812</v>
      </c>
      <c r="AC2312" s="38">
        <f>ABS(M2312-J2312)</f>
        <v>5</v>
      </c>
      <c r="AD2312" s="37">
        <v>120</v>
      </c>
      <c r="AE2312" s="37">
        <v>8</v>
      </c>
      <c r="AF2312" s="37">
        <v>45</v>
      </c>
      <c r="AG2312" s="32">
        <v>400</v>
      </c>
      <c r="AH2312" s="41">
        <f>W2312-U2312</f>
        <v>2</v>
      </c>
      <c r="AI2312" s="42">
        <v>30</v>
      </c>
      <c r="AJ2312" s="37">
        <f>I2312-H2312</f>
        <v>1</v>
      </c>
      <c r="AK2312">
        <f>AB2312-U2312</f>
        <v>27</v>
      </c>
      <c r="AL2312" s="11">
        <f>Y2312-X2312</f>
        <v>3</v>
      </c>
    </row>
    <row r="2313" spans="1:38" x14ac:dyDescent="0.35">
      <c r="A2313" s="32">
        <v>2919</v>
      </c>
      <c r="B2313" s="32" t="s">
        <v>992</v>
      </c>
      <c r="C2313" s="32" t="s">
        <v>53</v>
      </c>
      <c r="D2313" s="32" t="s">
        <v>2468</v>
      </c>
      <c r="E2313" s="32" t="s">
        <v>2539</v>
      </c>
      <c r="F2313" s="32" t="str">
        <f t="shared" si="91"/>
        <v>Capacity Building-Director</v>
      </c>
      <c r="G2313" s="32" t="s">
        <v>40</v>
      </c>
      <c r="H2313" s="36">
        <v>44598.794965277775</v>
      </c>
      <c r="I2313" s="36">
        <v>44601.794965277775</v>
      </c>
      <c r="J2313" s="36">
        <f>I2313+AE2313</f>
        <v>44609.794965277775</v>
      </c>
      <c r="K2313" s="36">
        <f>J2313+AF2313</f>
        <v>44654.794965277775</v>
      </c>
      <c r="L2313" s="38" t="s">
        <v>47</v>
      </c>
      <c r="M2313" s="39"/>
      <c r="N2313" s="32"/>
      <c r="O2313" s="32"/>
      <c r="P2313" s="36"/>
      <c r="Q2313" s="32"/>
      <c r="R2313" s="32"/>
      <c r="S2313" s="32"/>
      <c r="T2313" s="36"/>
      <c r="U2313" s="32"/>
      <c r="V2313" s="32">
        <v>0</v>
      </c>
      <c r="W2313" s="32"/>
      <c r="X2313" s="32"/>
      <c r="Y2313" s="32"/>
      <c r="Z2313" s="32"/>
      <c r="AA2313" s="32"/>
      <c r="AC2313" s="38"/>
      <c r="AD2313" s="40"/>
      <c r="AE2313" s="37">
        <v>8</v>
      </c>
      <c r="AF2313" s="37">
        <v>45</v>
      </c>
      <c r="AG2313" s="32"/>
      <c r="AH2313" s="32"/>
      <c r="AI2313" s="32"/>
      <c r="AJ2313" s="37">
        <f>I2313-H2313</f>
        <v>3</v>
      </c>
    </row>
    <row r="2314" spans="1:38" x14ac:dyDescent="0.35">
      <c r="A2314" s="32">
        <v>2824</v>
      </c>
      <c r="B2314" s="32" t="s">
        <v>1425</v>
      </c>
      <c r="C2314" s="32" t="s">
        <v>53</v>
      </c>
      <c r="D2314" s="32" t="s">
        <v>2468</v>
      </c>
      <c r="E2314" s="32" t="s">
        <v>2539</v>
      </c>
      <c r="F2314" s="32" t="str">
        <f t="shared" si="91"/>
        <v>Capacity Building-Director</v>
      </c>
      <c r="G2314" s="32" t="s">
        <v>40</v>
      </c>
      <c r="H2314" s="36">
        <v>44565.055902777778</v>
      </c>
      <c r="I2314" s="36">
        <v>44568.055902777778</v>
      </c>
      <c r="J2314" s="36">
        <f>I2314+AE2314</f>
        <v>44571.055902777778</v>
      </c>
      <c r="K2314" s="36">
        <f>J2314+AF2314</f>
        <v>44587.055902777778</v>
      </c>
      <c r="L2314" s="38" t="s">
        <v>46</v>
      </c>
      <c r="M2314" s="39">
        <v>44577.055902777778</v>
      </c>
      <c r="N2314" s="32" t="s">
        <v>20</v>
      </c>
      <c r="O2314" s="32"/>
      <c r="P2314" s="36">
        <v>44582.055902777778</v>
      </c>
      <c r="Q2314" s="32" t="s">
        <v>20</v>
      </c>
      <c r="R2314" s="36">
        <v>44578.055902777778</v>
      </c>
      <c r="S2314" s="36">
        <v>44582.055902777778</v>
      </c>
      <c r="T2314" s="36">
        <v>44580.055902777778</v>
      </c>
      <c r="U2314" s="36">
        <v>44585.055902777778</v>
      </c>
      <c r="V2314" s="41">
        <v>1</v>
      </c>
      <c r="W2314" s="36">
        <v>44589.055902777778</v>
      </c>
      <c r="X2314" s="36">
        <v>44592.055902777778</v>
      </c>
      <c r="Y2314" s="36">
        <v>44593.055902777778</v>
      </c>
      <c r="Z2314" s="32"/>
      <c r="AA2314" s="32"/>
      <c r="AB2314" s="5">
        <v>44613.055902777778</v>
      </c>
      <c r="AC2314" s="38">
        <f>ABS(M2314-J2314)</f>
        <v>6</v>
      </c>
      <c r="AD2314" s="37">
        <v>120</v>
      </c>
      <c r="AE2314" s="37">
        <v>3</v>
      </c>
      <c r="AF2314" s="37">
        <v>16</v>
      </c>
      <c r="AG2314" s="32">
        <v>600</v>
      </c>
      <c r="AH2314" s="41">
        <f>W2314-U2314</f>
        <v>4</v>
      </c>
      <c r="AI2314" s="42">
        <v>30</v>
      </c>
      <c r="AJ2314" s="37">
        <f>I2314-H2314</f>
        <v>3</v>
      </c>
      <c r="AK2314">
        <f>AB2314-U2314</f>
        <v>28</v>
      </c>
      <c r="AL2314" s="11">
        <f>Y2314-X2314</f>
        <v>1</v>
      </c>
    </row>
    <row r="2315" spans="1:38" x14ac:dyDescent="0.35">
      <c r="A2315" s="32">
        <v>2770</v>
      </c>
      <c r="B2315" s="32" t="s">
        <v>1112</v>
      </c>
      <c r="C2315" s="32" t="s">
        <v>53</v>
      </c>
      <c r="D2315" s="32" t="s">
        <v>2468</v>
      </c>
      <c r="E2315" s="32" t="s">
        <v>2539</v>
      </c>
      <c r="F2315" s="32" t="str">
        <f t="shared" si="91"/>
        <v>Capacity Building-Director</v>
      </c>
      <c r="G2315" s="32" t="s">
        <v>40</v>
      </c>
      <c r="H2315" s="36">
        <v>44808.301701388889</v>
      </c>
      <c r="I2315" s="36">
        <v>44811.301701388889</v>
      </c>
      <c r="J2315" s="36">
        <f>I2315+AE2315</f>
        <v>44813.301701388889</v>
      </c>
      <c r="K2315" s="36">
        <f>J2315+AF2315</f>
        <v>44821.301701388889</v>
      </c>
      <c r="L2315" s="38" t="s">
        <v>47</v>
      </c>
      <c r="M2315" s="39"/>
      <c r="N2315" s="32"/>
      <c r="O2315" s="32"/>
      <c r="P2315" s="36"/>
      <c r="Q2315" s="32"/>
      <c r="R2315" s="32"/>
      <c r="S2315" s="32"/>
      <c r="T2315" s="36"/>
      <c r="U2315" s="32"/>
      <c r="V2315" s="32">
        <v>0</v>
      </c>
      <c r="W2315" s="32"/>
      <c r="X2315" s="32"/>
      <c r="Y2315" s="32"/>
      <c r="Z2315" s="32"/>
      <c r="AA2315" s="32"/>
      <c r="AC2315" s="38"/>
      <c r="AD2315" s="40"/>
      <c r="AE2315" s="37">
        <v>2</v>
      </c>
      <c r="AF2315" s="37">
        <v>8</v>
      </c>
      <c r="AG2315" s="32"/>
      <c r="AH2315" s="32"/>
      <c r="AI2315" s="32"/>
      <c r="AJ2315" s="37">
        <f>I2315-H2315</f>
        <v>3</v>
      </c>
    </row>
    <row r="2316" spans="1:38" x14ac:dyDescent="0.35">
      <c r="A2316" s="32">
        <v>2628</v>
      </c>
      <c r="B2316" s="32" t="s">
        <v>1388</v>
      </c>
      <c r="C2316" s="32" t="s">
        <v>53</v>
      </c>
      <c r="D2316" s="32" t="s">
        <v>2468</v>
      </c>
      <c r="E2316" s="32" t="s">
        <v>2539</v>
      </c>
      <c r="F2316" s="32" t="str">
        <f t="shared" si="91"/>
        <v>Capacity Building-Director</v>
      </c>
      <c r="G2316" s="32" t="s">
        <v>40</v>
      </c>
      <c r="H2316" s="36">
        <v>45099.668356481481</v>
      </c>
      <c r="I2316" s="36">
        <v>45100.668356481481</v>
      </c>
      <c r="J2316" s="36">
        <f>I2316+AE2316</f>
        <v>45102.668356481481</v>
      </c>
      <c r="K2316" s="36">
        <f>J2316+AF2316</f>
        <v>45113.668356481481</v>
      </c>
      <c r="L2316" s="38" t="s">
        <v>46</v>
      </c>
      <c r="M2316" s="39">
        <v>45111.668356481481</v>
      </c>
      <c r="N2316" s="32" t="s">
        <v>20</v>
      </c>
      <c r="O2316" s="32"/>
      <c r="P2316" s="36">
        <v>45114.668356481481</v>
      </c>
      <c r="Q2316" s="32" t="s">
        <v>20</v>
      </c>
      <c r="R2316" s="36">
        <v>45113.668356481481</v>
      </c>
      <c r="S2316" s="36">
        <v>45115.668356481481</v>
      </c>
      <c r="T2316" s="36">
        <v>45113.668356481481</v>
      </c>
      <c r="U2316" s="36">
        <v>45116.668356481481</v>
      </c>
      <c r="V2316" s="41">
        <v>1</v>
      </c>
      <c r="W2316" s="36">
        <v>45119.668356481481</v>
      </c>
      <c r="X2316" s="36">
        <v>45120.668356481481</v>
      </c>
      <c r="Y2316" s="36">
        <v>45121.668356481481</v>
      </c>
      <c r="Z2316" s="32"/>
      <c r="AA2316" s="32"/>
      <c r="AB2316" s="5">
        <v>45130.668356481481</v>
      </c>
      <c r="AC2316" s="38">
        <f>ABS(M2316-J2316)</f>
        <v>9</v>
      </c>
      <c r="AD2316" s="37">
        <v>45</v>
      </c>
      <c r="AE2316" s="37">
        <v>2</v>
      </c>
      <c r="AF2316" s="37">
        <v>11</v>
      </c>
      <c r="AG2316" s="32">
        <v>400</v>
      </c>
      <c r="AH2316" s="41">
        <f>W2316-U2316</f>
        <v>3</v>
      </c>
      <c r="AI2316" s="42">
        <f>U2316-M2316</f>
        <v>5</v>
      </c>
      <c r="AJ2316" s="37">
        <f>I2316-H2316</f>
        <v>1</v>
      </c>
      <c r="AK2316">
        <f>AB2316-U2316</f>
        <v>14</v>
      </c>
      <c r="AL2316" s="11">
        <f t="shared" ref="AL2316:AL2317" si="92">Y2316-X2316</f>
        <v>1</v>
      </c>
    </row>
    <row r="2317" spans="1:38" x14ac:dyDescent="0.35">
      <c r="A2317" s="32">
        <v>2530</v>
      </c>
      <c r="B2317" s="32" t="s">
        <v>1431</v>
      </c>
      <c r="C2317" s="32" t="s">
        <v>53</v>
      </c>
      <c r="D2317" s="32" t="s">
        <v>2468</v>
      </c>
      <c r="E2317" s="32" t="s">
        <v>2539</v>
      </c>
      <c r="F2317" s="32" t="str">
        <f t="shared" si="91"/>
        <v>Capacity Building-Director</v>
      </c>
      <c r="G2317" s="32" t="s">
        <v>40</v>
      </c>
      <c r="H2317" s="36">
        <v>45026.778819444444</v>
      </c>
      <c r="I2317" s="36">
        <v>45028.778819444444</v>
      </c>
      <c r="J2317" s="36">
        <f>I2317+AE2317</f>
        <v>45033.778819444444</v>
      </c>
      <c r="K2317" s="36">
        <f>J2317+AF2317</f>
        <v>45057.778819444444</v>
      </c>
      <c r="L2317" s="38" t="s">
        <v>46</v>
      </c>
      <c r="M2317" s="39">
        <v>45043.778819444444</v>
      </c>
      <c r="N2317" s="32" t="s">
        <v>20</v>
      </c>
      <c r="O2317" s="32"/>
      <c r="P2317" s="36">
        <v>45047.778819444444</v>
      </c>
      <c r="Q2317" s="32" t="s">
        <v>20</v>
      </c>
      <c r="R2317" s="36">
        <v>45045.778819444444</v>
      </c>
      <c r="S2317" s="36">
        <v>45047.778819444444</v>
      </c>
      <c r="T2317" s="36">
        <v>45046.778819444444</v>
      </c>
      <c r="U2317" s="36">
        <v>45056.778819444444</v>
      </c>
      <c r="V2317" s="41">
        <v>1</v>
      </c>
      <c r="W2317" s="36">
        <v>45059.778819444444</v>
      </c>
      <c r="X2317" s="36">
        <v>45060.778819444444</v>
      </c>
      <c r="Y2317" s="36">
        <v>45062.778819444444</v>
      </c>
      <c r="Z2317" s="32"/>
      <c r="AA2317" s="32"/>
      <c r="AB2317" s="5">
        <v>45079.778819444444</v>
      </c>
      <c r="AC2317" s="38">
        <f>ABS(M2317-J2317)</f>
        <v>10</v>
      </c>
      <c r="AD2317" s="37">
        <v>45</v>
      </c>
      <c r="AE2317" s="37">
        <v>5</v>
      </c>
      <c r="AF2317" s="37">
        <v>24</v>
      </c>
      <c r="AG2317" s="32">
        <v>250</v>
      </c>
      <c r="AH2317" s="41">
        <f>W2317-U2317</f>
        <v>3</v>
      </c>
      <c r="AI2317" s="42">
        <f>U2317-M2317</f>
        <v>13</v>
      </c>
      <c r="AJ2317" s="37">
        <f>I2317-H2317</f>
        <v>2</v>
      </c>
      <c r="AK2317">
        <f>AB2317-U2317</f>
        <v>23</v>
      </c>
      <c r="AL2317" s="11">
        <f t="shared" si="92"/>
        <v>2</v>
      </c>
    </row>
    <row r="2318" spans="1:38" x14ac:dyDescent="0.35">
      <c r="A2318" s="32">
        <v>2528</v>
      </c>
      <c r="B2318" s="32" t="s">
        <v>1161</v>
      </c>
      <c r="C2318" s="32" t="s">
        <v>53</v>
      </c>
      <c r="D2318" s="32" t="s">
        <v>2468</v>
      </c>
      <c r="E2318" s="32" t="s">
        <v>2539</v>
      </c>
      <c r="F2318" s="32" t="str">
        <f t="shared" si="91"/>
        <v>Capacity Building-Director</v>
      </c>
      <c r="G2318" s="32" t="s">
        <v>40</v>
      </c>
      <c r="H2318" s="36">
        <v>45026.778819444444</v>
      </c>
      <c r="I2318" s="36">
        <v>45030.778819444444</v>
      </c>
      <c r="J2318" s="36">
        <f>I2318+AE2318</f>
        <v>45033.778819444444</v>
      </c>
      <c r="K2318" s="36">
        <f>J2318+AF2318</f>
        <v>45048.778819444444</v>
      </c>
      <c r="L2318" s="38" t="s">
        <v>47</v>
      </c>
      <c r="M2318" s="39"/>
      <c r="N2318" s="32"/>
      <c r="O2318" s="32"/>
      <c r="P2318" s="36"/>
      <c r="Q2318" s="32"/>
      <c r="R2318" s="32"/>
      <c r="S2318" s="32"/>
      <c r="T2318" s="36"/>
      <c r="U2318" s="32"/>
      <c r="V2318" s="32">
        <v>0</v>
      </c>
      <c r="W2318" s="32"/>
      <c r="X2318" s="32"/>
      <c r="Y2318" s="32"/>
      <c r="Z2318" s="32"/>
      <c r="AA2318" s="32"/>
      <c r="AC2318" s="38"/>
      <c r="AD2318" s="40"/>
      <c r="AE2318" s="37">
        <v>3</v>
      </c>
      <c r="AF2318" s="37">
        <v>15</v>
      </c>
      <c r="AG2318" s="32"/>
      <c r="AH2318" s="32"/>
      <c r="AI2318" s="32"/>
      <c r="AJ2318" s="37">
        <f>I2318-H2318</f>
        <v>4</v>
      </c>
    </row>
    <row r="2319" spans="1:38" x14ac:dyDescent="0.35">
      <c r="A2319" s="32">
        <v>2430</v>
      </c>
      <c r="B2319" s="32" t="s">
        <v>1385</v>
      </c>
      <c r="C2319" s="32" t="s">
        <v>53</v>
      </c>
      <c r="D2319" s="32" t="s">
        <v>2468</v>
      </c>
      <c r="E2319" s="32" t="s">
        <v>2539</v>
      </c>
      <c r="F2319" s="32" t="str">
        <f t="shared" si="91"/>
        <v>Capacity Building-Director</v>
      </c>
      <c r="G2319" s="32" t="s">
        <v>40</v>
      </c>
      <c r="H2319" s="36">
        <v>44836.25509259259</v>
      </c>
      <c r="I2319" s="36">
        <v>44838.25509259259</v>
      </c>
      <c r="J2319" s="36">
        <f>I2319+AE2319</f>
        <v>44841.25509259259</v>
      </c>
      <c r="K2319" s="36">
        <f>J2319+AF2319</f>
        <v>44870.25509259259</v>
      </c>
      <c r="L2319" s="38" t="s">
        <v>46</v>
      </c>
      <c r="M2319" s="39">
        <v>44847.25509259259</v>
      </c>
      <c r="N2319" s="32" t="s">
        <v>20</v>
      </c>
      <c r="O2319" s="32"/>
      <c r="P2319" s="36">
        <v>44852.25509259259</v>
      </c>
      <c r="Q2319" s="32" t="s">
        <v>20</v>
      </c>
      <c r="R2319" s="36">
        <v>44848.25509259259</v>
      </c>
      <c r="S2319" s="36">
        <v>44851.25509259259</v>
      </c>
      <c r="T2319" s="36">
        <v>44851.25509259259</v>
      </c>
      <c r="U2319" s="36">
        <v>44860.25509259259</v>
      </c>
      <c r="V2319" s="41">
        <v>1</v>
      </c>
      <c r="W2319" s="36">
        <v>44862.25509259259</v>
      </c>
      <c r="X2319" s="36">
        <v>44865.25509259259</v>
      </c>
      <c r="Y2319" s="36">
        <v>44868.25509259259</v>
      </c>
      <c r="Z2319" s="32"/>
      <c r="AA2319" s="32"/>
      <c r="AB2319" s="5">
        <v>44882.25509259259</v>
      </c>
      <c r="AC2319" s="38">
        <f>ABS(M2319-J2319)</f>
        <v>6</v>
      </c>
      <c r="AD2319" s="37">
        <v>45</v>
      </c>
      <c r="AE2319" s="37">
        <v>3</v>
      </c>
      <c r="AF2319" s="37">
        <v>29</v>
      </c>
      <c r="AG2319" s="32">
        <v>123</v>
      </c>
      <c r="AH2319" s="41">
        <f>W2319-U2319</f>
        <v>2</v>
      </c>
      <c r="AI2319" s="42">
        <f>U2319-M2319</f>
        <v>13</v>
      </c>
      <c r="AJ2319" s="37">
        <f>I2319-H2319</f>
        <v>2</v>
      </c>
      <c r="AK2319">
        <f>AB2319-U2319</f>
        <v>22</v>
      </c>
      <c r="AL2319" s="11">
        <f t="shared" ref="AL2319:AL2320" si="93">Y2319-X2319</f>
        <v>3</v>
      </c>
    </row>
    <row r="2320" spans="1:38" x14ac:dyDescent="0.35">
      <c r="A2320" s="32">
        <v>2427</v>
      </c>
      <c r="B2320" s="32" t="s">
        <v>1261</v>
      </c>
      <c r="C2320" s="32" t="s">
        <v>53</v>
      </c>
      <c r="D2320" s="32" t="s">
        <v>2468</v>
      </c>
      <c r="E2320" s="32" t="s">
        <v>2539</v>
      </c>
      <c r="F2320" s="32" t="str">
        <f t="shared" si="91"/>
        <v>Capacity Building-Director</v>
      </c>
      <c r="G2320" s="32" t="s">
        <v>40</v>
      </c>
      <c r="H2320" s="36">
        <v>44839.25509259259</v>
      </c>
      <c r="I2320" s="36">
        <v>44840.25509259259</v>
      </c>
      <c r="J2320" s="36">
        <f>I2320+AE2320</f>
        <v>44841.25509259259</v>
      </c>
      <c r="K2320" s="36">
        <f>J2320+AF2320</f>
        <v>44849.25509259259</v>
      </c>
      <c r="L2320" s="38" t="s">
        <v>46</v>
      </c>
      <c r="M2320" s="39">
        <v>44845.25509259259</v>
      </c>
      <c r="N2320" s="32" t="s">
        <v>20</v>
      </c>
      <c r="O2320" s="32"/>
      <c r="P2320" s="36">
        <v>44851.25509259259</v>
      </c>
      <c r="Q2320" s="32" t="s">
        <v>20</v>
      </c>
      <c r="R2320" s="36">
        <v>44847.25509259259</v>
      </c>
      <c r="S2320" s="36">
        <v>44848.25509259259</v>
      </c>
      <c r="T2320" s="36">
        <v>44849.25509259259</v>
      </c>
      <c r="U2320" s="36">
        <v>44850.25509259259</v>
      </c>
      <c r="V2320" s="41">
        <v>1</v>
      </c>
      <c r="W2320" s="36">
        <v>44853.25509259259</v>
      </c>
      <c r="X2320" s="36">
        <v>44856.25509259259</v>
      </c>
      <c r="Y2320" s="36">
        <v>44859.25509259259</v>
      </c>
      <c r="Z2320" s="32"/>
      <c r="AA2320" s="32"/>
      <c r="AB2320" s="5">
        <v>44874.25509259259</v>
      </c>
      <c r="AC2320" s="38">
        <f>ABS(M2320-J2320)</f>
        <v>4</v>
      </c>
      <c r="AD2320" s="37">
        <v>80</v>
      </c>
      <c r="AE2320" s="37">
        <v>1</v>
      </c>
      <c r="AF2320" s="37">
        <v>8</v>
      </c>
      <c r="AG2320" s="32">
        <v>167</v>
      </c>
      <c r="AH2320" s="41">
        <f>W2320-U2320</f>
        <v>3</v>
      </c>
      <c r="AI2320" s="42">
        <f>U2320-M2320</f>
        <v>5</v>
      </c>
      <c r="AJ2320" s="37">
        <f>I2320-H2320</f>
        <v>1</v>
      </c>
      <c r="AK2320">
        <f>AB2320-U2320</f>
        <v>24</v>
      </c>
      <c r="AL2320" s="11">
        <f t="shared" si="93"/>
        <v>3</v>
      </c>
    </row>
    <row r="2321" spans="1:38" x14ac:dyDescent="0.35">
      <c r="A2321" s="32">
        <v>2137</v>
      </c>
      <c r="B2321" s="32" t="s">
        <v>996</v>
      </c>
      <c r="C2321" s="32" t="s">
        <v>53</v>
      </c>
      <c r="D2321" s="32" t="s">
        <v>2468</v>
      </c>
      <c r="E2321" s="32" t="s">
        <v>2539</v>
      </c>
      <c r="F2321" s="32" t="str">
        <f t="shared" si="91"/>
        <v>Capacity Building-Director</v>
      </c>
      <c r="G2321" s="32" t="s">
        <v>40</v>
      </c>
      <c r="H2321" s="36">
        <v>44774.516493055555</v>
      </c>
      <c r="I2321" s="36">
        <v>44775.516493055555</v>
      </c>
      <c r="J2321" s="36">
        <f>I2321+AE2321</f>
        <v>44781.516493055555</v>
      </c>
      <c r="K2321" s="36">
        <f>J2321+AF2321</f>
        <v>44797.516493055555</v>
      </c>
      <c r="L2321" s="38" t="s">
        <v>47</v>
      </c>
      <c r="M2321" s="39"/>
      <c r="N2321" s="32"/>
      <c r="O2321" s="32"/>
      <c r="P2321" s="36"/>
      <c r="Q2321" s="32"/>
      <c r="R2321" s="32"/>
      <c r="S2321" s="32"/>
      <c r="T2321" s="36"/>
      <c r="U2321" s="32"/>
      <c r="V2321" s="32">
        <v>0</v>
      </c>
      <c r="W2321" s="32"/>
      <c r="X2321" s="32"/>
      <c r="Y2321" s="32"/>
      <c r="Z2321" s="32"/>
      <c r="AA2321" s="32"/>
      <c r="AC2321" s="38"/>
      <c r="AD2321" s="40"/>
      <c r="AE2321" s="37">
        <v>6</v>
      </c>
      <c r="AF2321" s="37">
        <v>16</v>
      </c>
      <c r="AG2321" s="32"/>
      <c r="AH2321" s="32"/>
      <c r="AI2321" s="32"/>
      <c r="AJ2321" s="37">
        <f>I2321-H2321</f>
        <v>1</v>
      </c>
    </row>
    <row r="2322" spans="1:38" x14ac:dyDescent="0.35">
      <c r="A2322" s="32">
        <v>2103</v>
      </c>
      <c r="B2322" s="32" t="s">
        <v>1214</v>
      </c>
      <c r="C2322" s="32" t="s">
        <v>53</v>
      </c>
      <c r="D2322" s="32" t="s">
        <v>2468</v>
      </c>
      <c r="E2322" s="32" t="s">
        <v>2539</v>
      </c>
      <c r="F2322" s="32" t="str">
        <f t="shared" si="91"/>
        <v>Capacity Building-Director</v>
      </c>
      <c r="G2322" s="32" t="s">
        <v>40</v>
      </c>
      <c r="H2322" s="36">
        <v>44684.022326388891</v>
      </c>
      <c r="I2322" s="36">
        <v>44687.022326388891</v>
      </c>
      <c r="J2322" s="36">
        <f>I2322+AE2322</f>
        <v>44692.022326388891</v>
      </c>
      <c r="K2322" s="36">
        <f>J2322+AF2322</f>
        <v>44719.022326388891</v>
      </c>
      <c r="L2322" s="38" t="s">
        <v>47</v>
      </c>
      <c r="M2322" s="39"/>
      <c r="N2322" s="32"/>
      <c r="O2322" s="32"/>
      <c r="P2322" s="36"/>
      <c r="Q2322" s="32"/>
      <c r="R2322" s="32"/>
      <c r="S2322" s="32"/>
      <c r="T2322" s="36"/>
      <c r="U2322" s="32"/>
      <c r="V2322" s="32">
        <v>0</v>
      </c>
      <c r="W2322" s="32"/>
      <c r="X2322" s="32"/>
      <c r="Y2322" s="32"/>
      <c r="Z2322" s="32"/>
      <c r="AA2322" s="32"/>
      <c r="AC2322" s="38"/>
      <c r="AD2322" s="40"/>
      <c r="AE2322" s="37">
        <v>5</v>
      </c>
      <c r="AF2322" s="37">
        <v>27</v>
      </c>
      <c r="AG2322" s="32"/>
      <c r="AH2322" s="32"/>
      <c r="AI2322" s="32"/>
      <c r="AJ2322" s="37">
        <f>I2322-H2322</f>
        <v>3</v>
      </c>
    </row>
    <row r="2323" spans="1:38" x14ac:dyDescent="0.35">
      <c r="A2323" s="32">
        <v>2099</v>
      </c>
      <c r="B2323" s="32" t="s">
        <v>1386</v>
      </c>
      <c r="C2323" s="32" t="s">
        <v>53</v>
      </c>
      <c r="D2323" s="32" t="s">
        <v>2468</v>
      </c>
      <c r="E2323" s="32" t="s">
        <v>2520</v>
      </c>
      <c r="F2323" s="32" t="str">
        <f t="shared" si="91"/>
        <v>Capacity Building-Extension Officer</v>
      </c>
      <c r="G2323" s="32" t="s">
        <v>40</v>
      </c>
      <c r="H2323" s="36">
        <v>44857.987488425926</v>
      </c>
      <c r="I2323" s="36">
        <v>44859.987488425926</v>
      </c>
      <c r="J2323" s="36">
        <f>I2323+AE2323</f>
        <v>44864.987488425926</v>
      </c>
      <c r="K2323" s="36">
        <f>J2323+AF2323</f>
        <v>44881.987488425926</v>
      </c>
      <c r="L2323" s="38" t="s">
        <v>46</v>
      </c>
      <c r="M2323" s="39">
        <v>44868.987488425926</v>
      </c>
      <c r="N2323" s="32" t="s">
        <v>20</v>
      </c>
      <c r="O2323" s="32"/>
      <c r="P2323" s="36">
        <v>44871.987488425926</v>
      </c>
      <c r="Q2323" s="32" t="s">
        <v>20</v>
      </c>
      <c r="R2323" s="36">
        <v>44869.987488425926</v>
      </c>
      <c r="S2323" s="36">
        <v>44870.987488425926</v>
      </c>
      <c r="T2323" s="36">
        <v>44869.987488425926</v>
      </c>
      <c r="U2323" s="36">
        <v>44872.987488425926</v>
      </c>
      <c r="V2323" s="41">
        <v>1</v>
      </c>
      <c r="W2323" s="36">
        <v>44876.987488425926</v>
      </c>
      <c r="X2323" s="36">
        <v>44879.987488425926</v>
      </c>
      <c r="Y2323" s="36">
        <v>44881.987488425926</v>
      </c>
      <c r="Z2323" s="32"/>
      <c r="AA2323" s="32"/>
      <c r="AB2323" s="5">
        <v>44889.987488425926</v>
      </c>
      <c r="AC2323" s="38">
        <f>ABS(M2323-J2323)</f>
        <v>4</v>
      </c>
      <c r="AD2323" s="37">
        <v>77</v>
      </c>
      <c r="AE2323" s="37">
        <v>5</v>
      </c>
      <c r="AF2323" s="37">
        <v>17</v>
      </c>
      <c r="AG2323" s="32">
        <v>141</v>
      </c>
      <c r="AH2323" s="41">
        <f>W2323-U2323</f>
        <v>4</v>
      </c>
      <c r="AI2323" s="42">
        <f>U2323-M2323</f>
        <v>4</v>
      </c>
      <c r="AJ2323" s="37">
        <f>I2323-H2323</f>
        <v>2</v>
      </c>
      <c r="AK2323">
        <f>AB2323-U2323</f>
        <v>17</v>
      </c>
      <c r="AL2323" s="11">
        <f>Y2323-X2323</f>
        <v>2</v>
      </c>
    </row>
    <row r="2324" spans="1:38" x14ac:dyDescent="0.35">
      <c r="A2324" s="32">
        <v>2097</v>
      </c>
      <c r="B2324" s="32" t="s">
        <v>1168</v>
      </c>
      <c r="C2324" s="32" t="s">
        <v>53</v>
      </c>
      <c r="D2324" s="32" t="s">
        <v>2468</v>
      </c>
      <c r="E2324" s="32" t="s">
        <v>2520</v>
      </c>
      <c r="F2324" s="32" t="str">
        <f t="shared" si="91"/>
        <v>Capacity Building-Extension Officer</v>
      </c>
      <c r="G2324" s="32" t="s">
        <v>40</v>
      </c>
      <c r="H2324" s="36">
        <v>44861.987488425926</v>
      </c>
      <c r="I2324" s="36">
        <v>44863.987488425926</v>
      </c>
      <c r="J2324" s="36">
        <f>I2324+AE2324</f>
        <v>44864.987488425926</v>
      </c>
      <c r="K2324" s="36">
        <f>J2324+AF2324</f>
        <v>44891.987488425926</v>
      </c>
      <c r="L2324" s="38" t="s">
        <v>47</v>
      </c>
      <c r="M2324" s="39"/>
      <c r="N2324" s="32"/>
      <c r="O2324" s="32"/>
      <c r="P2324" s="36"/>
      <c r="Q2324" s="32"/>
      <c r="R2324" s="32"/>
      <c r="S2324" s="32"/>
      <c r="T2324" s="36"/>
      <c r="U2324" s="32"/>
      <c r="V2324" s="32">
        <v>0</v>
      </c>
      <c r="W2324" s="32"/>
      <c r="X2324" s="32"/>
      <c r="Y2324" s="32"/>
      <c r="Z2324" s="32"/>
      <c r="AA2324" s="32"/>
      <c r="AC2324" s="38"/>
      <c r="AD2324" s="40"/>
      <c r="AE2324" s="37">
        <v>1</v>
      </c>
      <c r="AF2324" s="37">
        <v>27</v>
      </c>
      <c r="AG2324" s="32"/>
      <c r="AH2324" s="32"/>
      <c r="AI2324" s="32"/>
      <c r="AJ2324" s="37">
        <f>I2324-H2324</f>
        <v>2</v>
      </c>
    </row>
    <row r="2325" spans="1:38" x14ac:dyDescent="0.35">
      <c r="A2325" s="32">
        <v>2034</v>
      </c>
      <c r="B2325" s="32" t="s">
        <v>1263</v>
      </c>
      <c r="C2325" s="32" t="s">
        <v>53</v>
      </c>
      <c r="D2325" s="32" t="s">
        <v>2468</v>
      </c>
      <c r="E2325" s="32" t="s">
        <v>2520</v>
      </c>
      <c r="F2325" s="32" t="str">
        <f t="shared" si="91"/>
        <v>Capacity Building-Extension Officer</v>
      </c>
      <c r="G2325" s="32" t="s">
        <v>40</v>
      </c>
      <c r="H2325" s="36">
        <v>44648.861122685186</v>
      </c>
      <c r="I2325" s="36">
        <v>44649.861122685186</v>
      </c>
      <c r="J2325" s="36">
        <f>I2325+AE2325</f>
        <v>44652.861122685186</v>
      </c>
      <c r="K2325" s="36">
        <f>J2325+AF2325</f>
        <v>44666.861122685186</v>
      </c>
      <c r="L2325" s="38" t="s">
        <v>46</v>
      </c>
      <c r="M2325" s="39">
        <v>44662.861122685186</v>
      </c>
      <c r="N2325" s="32" t="s">
        <v>20</v>
      </c>
      <c r="O2325" s="32"/>
      <c r="P2325" s="36">
        <v>44667.861122685186</v>
      </c>
      <c r="Q2325" s="32" t="s">
        <v>20</v>
      </c>
      <c r="R2325" s="36">
        <v>44663.861122685186</v>
      </c>
      <c r="S2325" s="36">
        <v>44667.861122685186</v>
      </c>
      <c r="T2325" s="36">
        <v>44663.861122685186</v>
      </c>
      <c r="U2325" s="36">
        <v>44665.861122685186</v>
      </c>
      <c r="V2325" s="41">
        <v>1</v>
      </c>
      <c r="W2325" s="36">
        <v>44669.861122685186</v>
      </c>
      <c r="X2325" s="36">
        <v>44672.861122685186</v>
      </c>
      <c r="Y2325" s="36">
        <v>44673.861122685186</v>
      </c>
      <c r="Z2325" s="32"/>
      <c r="AA2325" s="32"/>
      <c r="AB2325" s="5">
        <v>44694.861122685186</v>
      </c>
      <c r="AC2325" s="38">
        <f>ABS(M2325-J2325)</f>
        <v>10</v>
      </c>
      <c r="AD2325" s="37">
        <f>U2325-H2325</f>
        <v>17</v>
      </c>
      <c r="AE2325" s="37">
        <v>3</v>
      </c>
      <c r="AF2325" s="37">
        <v>14</v>
      </c>
      <c r="AG2325" s="32">
        <v>121</v>
      </c>
      <c r="AH2325" s="41">
        <f>W2325-U2325</f>
        <v>4</v>
      </c>
      <c r="AI2325" s="42">
        <f>U2325-M2325</f>
        <v>3</v>
      </c>
      <c r="AJ2325" s="37">
        <f>I2325-H2325</f>
        <v>1</v>
      </c>
      <c r="AK2325">
        <f>AB2325-U2325</f>
        <v>29</v>
      </c>
      <c r="AL2325" s="11">
        <f t="shared" ref="AL2325:AL2326" si="94">Y2325-X2325</f>
        <v>1</v>
      </c>
    </row>
    <row r="2326" spans="1:38" x14ac:dyDescent="0.35">
      <c r="A2326" s="32">
        <v>1931</v>
      </c>
      <c r="B2326" s="32" t="s">
        <v>1259</v>
      </c>
      <c r="C2326" s="32" t="s">
        <v>53</v>
      </c>
      <c r="D2326" s="32" t="s">
        <v>2468</v>
      </c>
      <c r="E2326" s="32" t="s">
        <v>2520</v>
      </c>
      <c r="F2326" s="32" t="str">
        <f t="shared" si="91"/>
        <v>Capacity Building-Extension Officer</v>
      </c>
      <c r="G2326" s="32" t="s">
        <v>40</v>
      </c>
      <c r="H2326" s="36">
        <v>45178.30609953704</v>
      </c>
      <c r="I2326" s="36">
        <v>45180.30609953704</v>
      </c>
      <c r="J2326" s="36">
        <f>I2326+AE2326</f>
        <v>45184.30609953704</v>
      </c>
      <c r="K2326" s="36">
        <f>J2326+AF2326</f>
        <v>45203.30609953704</v>
      </c>
      <c r="L2326" s="38" t="s">
        <v>46</v>
      </c>
      <c r="M2326" s="39">
        <v>45190.30609953704</v>
      </c>
      <c r="N2326" s="32" t="s">
        <v>20</v>
      </c>
      <c r="O2326" s="32"/>
      <c r="P2326" s="36">
        <v>45195.30609953704</v>
      </c>
      <c r="Q2326" s="32" t="s">
        <v>20</v>
      </c>
      <c r="R2326" s="36">
        <v>45192.30609953704</v>
      </c>
      <c r="S2326" s="36">
        <v>45193.30609953704</v>
      </c>
      <c r="T2326" s="36">
        <v>45192.30609953704</v>
      </c>
      <c r="U2326" s="36">
        <v>45201.30609953704</v>
      </c>
      <c r="V2326" s="41">
        <v>1</v>
      </c>
      <c r="W2326" s="36">
        <v>45203.30609953704</v>
      </c>
      <c r="X2326" s="36">
        <v>45204.30609953704</v>
      </c>
      <c r="Y2326" s="36">
        <v>45205.30609953704</v>
      </c>
      <c r="Z2326" s="32"/>
      <c r="AA2326" s="32"/>
      <c r="AB2326" s="5">
        <v>45224.30609953704</v>
      </c>
      <c r="AC2326" s="38">
        <f>ABS(M2326-J2326)</f>
        <v>6</v>
      </c>
      <c r="AD2326" s="37">
        <f>U2326-H2326</f>
        <v>23</v>
      </c>
      <c r="AE2326" s="37">
        <v>4</v>
      </c>
      <c r="AF2326" s="37">
        <v>19</v>
      </c>
      <c r="AG2326" s="32">
        <v>166</v>
      </c>
      <c r="AH2326" s="41">
        <f>W2326-U2326</f>
        <v>2</v>
      </c>
      <c r="AI2326" s="42">
        <f>U2326-M2326</f>
        <v>11</v>
      </c>
      <c r="AJ2326" s="37">
        <f>I2326-H2326</f>
        <v>2</v>
      </c>
      <c r="AK2326">
        <f>AB2326-U2326</f>
        <v>23</v>
      </c>
      <c r="AL2326" s="11">
        <f t="shared" si="94"/>
        <v>1</v>
      </c>
    </row>
    <row r="2327" spans="1:38" x14ac:dyDescent="0.35">
      <c r="A2327" s="32">
        <v>1691</v>
      </c>
      <c r="B2327" s="32" t="s">
        <v>1172</v>
      </c>
      <c r="C2327" s="32" t="s">
        <v>53</v>
      </c>
      <c r="D2327" s="32" t="s">
        <v>2468</v>
      </c>
      <c r="E2327" s="32" t="s">
        <v>2520</v>
      </c>
      <c r="F2327" s="32" t="str">
        <f t="shared" si="91"/>
        <v>Capacity Building-Extension Officer</v>
      </c>
      <c r="G2327" s="32" t="s">
        <v>40</v>
      </c>
      <c r="H2327" s="36">
        <v>44979.764687499999</v>
      </c>
      <c r="I2327" s="36">
        <v>44983.764687499999</v>
      </c>
      <c r="J2327" s="36">
        <f>I2327+AE2327</f>
        <v>44989.764687499999</v>
      </c>
      <c r="K2327" s="36">
        <f>J2327+AF2327</f>
        <v>45007.764687499999</v>
      </c>
      <c r="L2327" s="38" t="s">
        <v>47</v>
      </c>
      <c r="M2327" s="39"/>
      <c r="N2327" s="32"/>
      <c r="O2327" s="32"/>
      <c r="P2327" s="36"/>
      <c r="Q2327" s="32"/>
      <c r="R2327" s="32"/>
      <c r="S2327" s="32"/>
      <c r="T2327" s="36"/>
      <c r="U2327" s="32"/>
      <c r="V2327" s="32">
        <v>0</v>
      </c>
      <c r="W2327" s="32"/>
      <c r="X2327" s="32"/>
      <c r="Y2327" s="32"/>
      <c r="Z2327" s="32"/>
      <c r="AA2327" s="32"/>
      <c r="AC2327" s="38"/>
      <c r="AD2327" s="40"/>
      <c r="AE2327" s="37">
        <v>6</v>
      </c>
      <c r="AF2327" s="37">
        <v>18</v>
      </c>
      <c r="AG2327" s="32"/>
      <c r="AH2327" s="32"/>
      <c r="AI2327" s="32"/>
      <c r="AJ2327" s="37">
        <f>I2327-H2327</f>
        <v>4</v>
      </c>
    </row>
    <row r="2328" spans="1:38" x14ac:dyDescent="0.35">
      <c r="A2328" s="32">
        <v>1556</v>
      </c>
      <c r="B2328" s="32" t="s">
        <v>1167</v>
      </c>
      <c r="C2328" s="32" t="s">
        <v>53</v>
      </c>
      <c r="D2328" s="32" t="s">
        <v>2468</v>
      </c>
      <c r="E2328" s="32" t="s">
        <v>2520</v>
      </c>
      <c r="F2328" s="32" t="str">
        <f t="shared" si="91"/>
        <v>Capacity Building-Extension Officer</v>
      </c>
      <c r="G2328" s="32" t="s">
        <v>40</v>
      </c>
      <c r="H2328" s="36">
        <v>44903.597222222219</v>
      </c>
      <c r="I2328" s="36">
        <v>44904.597222222219</v>
      </c>
      <c r="J2328" s="36">
        <f>I2328+AE2328</f>
        <v>44907.597222222219</v>
      </c>
      <c r="K2328" s="36">
        <f>J2328+AF2328</f>
        <v>44925.597222222219</v>
      </c>
      <c r="L2328" s="38" t="s">
        <v>47</v>
      </c>
      <c r="M2328" s="39"/>
      <c r="N2328" s="32"/>
      <c r="O2328" s="32"/>
      <c r="P2328" s="36"/>
      <c r="Q2328" s="32"/>
      <c r="R2328" s="32"/>
      <c r="S2328" s="32"/>
      <c r="T2328" s="36"/>
      <c r="U2328" s="32"/>
      <c r="V2328" s="32">
        <v>0</v>
      </c>
      <c r="W2328" s="32"/>
      <c r="X2328" s="32"/>
      <c r="Y2328" s="32"/>
      <c r="Z2328" s="32"/>
      <c r="AA2328" s="32"/>
      <c r="AC2328" s="38"/>
      <c r="AD2328" s="40"/>
      <c r="AE2328" s="37">
        <v>3</v>
      </c>
      <c r="AF2328" s="37">
        <v>18</v>
      </c>
      <c r="AG2328" s="32"/>
      <c r="AH2328" s="32"/>
      <c r="AI2328" s="32"/>
      <c r="AJ2328" s="37">
        <f>I2328-H2328</f>
        <v>1</v>
      </c>
    </row>
    <row r="2329" spans="1:38" x14ac:dyDescent="0.35">
      <c r="A2329" s="32">
        <v>1233</v>
      </c>
      <c r="B2329" s="32" t="s">
        <v>1160</v>
      </c>
      <c r="C2329" s="32" t="s">
        <v>53</v>
      </c>
      <c r="D2329" s="32" t="s">
        <v>2468</v>
      </c>
      <c r="E2329" s="32" t="s">
        <v>2520</v>
      </c>
      <c r="F2329" s="32" t="str">
        <f t="shared" si="91"/>
        <v>Capacity Building-Extension Officer</v>
      </c>
      <c r="G2329" s="32" t="s">
        <v>40</v>
      </c>
      <c r="H2329" s="36">
        <v>44979.728877314818</v>
      </c>
      <c r="I2329" s="36">
        <v>44982.728877314818</v>
      </c>
      <c r="J2329" s="36">
        <f>I2329+AE2329</f>
        <v>44986.728877314818</v>
      </c>
      <c r="K2329" s="36">
        <f>J2329+AF2329</f>
        <v>45009.728877314818</v>
      </c>
      <c r="L2329" s="38" t="s">
        <v>47</v>
      </c>
      <c r="M2329" s="39"/>
      <c r="N2329" s="32"/>
      <c r="O2329" s="32"/>
      <c r="P2329" s="36"/>
      <c r="Q2329" s="32"/>
      <c r="R2329" s="32"/>
      <c r="S2329" s="32"/>
      <c r="T2329" s="36"/>
      <c r="U2329" s="32"/>
      <c r="V2329" s="32">
        <v>0</v>
      </c>
      <c r="W2329" s="32"/>
      <c r="X2329" s="32"/>
      <c r="Y2329" s="32"/>
      <c r="Z2329" s="32"/>
      <c r="AA2329" s="32"/>
      <c r="AC2329" s="38"/>
      <c r="AD2329" s="40"/>
      <c r="AE2329" s="37">
        <v>4</v>
      </c>
      <c r="AF2329" s="37">
        <v>23</v>
      </c>
      <c r="AG2329" s="32"/>
      <c r="AH2329" s="32"/>
      <c r="AI2329" s="32"/>
      <c r="AJ2329" s="37">
        <f>I2329-H2329</f>
        <v>3</v>
      </c>
    </row>
    <row r="2330" spans="1:38" x14ac:dyDescent="0.35">
      <c r="A2330" s="32">
        <v>1230</v>
      </c>
      <c r="B2330" s="32" t="s">
        <v>1309</v>
      </c>
      <c r="C2330" s="32" t="s">
        <v>53</v>
      </c>
      <c r="D2330" s="32" t="s">
        <v>2468</v>
      </c>
      <c r="E2330" s="32" t="s">
        <v>2520</v>
      </c>
      <c r="F2330" s="32" t="str">
        <f t="shared" si="91"/>
        <v>Capacity Building-Extension Officer</v>
      </c>
      <c r="G2330" s="32" t="s">
        <v>40</v>
      </c>
      <c r="H2330" s="36">
        <v>44732.14203703704</v>
      </c>
      <c r="I2330" s="36">
        <v>44735.14203703704</v>
      </c>
      <c r="J2330" s="36">
        <f>I2330+AE2330</f>
        <v>44741.14203703704</v>
      </c>
      <c r="K2330" s="36">
        <f>J2330+AF2330</f>
        <v>44768.14203703704</v>
      </c>
      <c r="L2330" s="38" t="s">
        <v>46</v>
      </c>
      <c r="M2330" s="39">
        <v>44746.14203703704</v>
      </c>
      <c r="N2330" s="32" t="s">
        <v>20</v>
      </c>
      <c r="O2330" s="32"/>
      <c r="P2330" s="36">
        <v>44753.14203703704</v>
      </c>
      <c r="Q2330" s="32" t="s">
        <v>20</v>
      </c>
      <c r="R2330" s="36">
        <v>44747.14203703704</v>
      </c>
      <c r="S2330" s="36">
        <v>44748.14203703704</v>
      </c>
      <c r="T2330" s="36">
        <v>44749.14203703704</v>
      </c>
      <c r="U2330" s="36">
        <v>44755.14203703704</v>
      </c>
      <c r="V2330" s="41">
        <v>1</v>
      </c>
      <c r="W2330" s="36">
        <v>44756.14203703704</v>
      </c>
      <c r="X2330" s="36">
        <v>44759.14203703704</v>
      </c>
      <c r="Y2330" s="36">
        <v>44762.14203703704</v>
      </c>
      <c r="Z2330" s="32"/>
      <c r="AA2330" s="32"/>
      <c r="AB2330" s="5">
        <v>44782.14203703704</v>
      </c>
      <c r="AC2330" s="38">
        <f>ABS(M2330-J2330)</f>
        <v>5</v>
      </c>
      <c r="AD2330" s="37">
        <f>U2330-H2330</f>
        <v>23</v>
      </c>
      <c r="AE2330" s="37">
        <v>6</v>
      </c>
      <c r="AF2330" s="37">
        <v>27</v>
      </c>
      <c r="AG2330" s="32">
        <v>168</v>
      </c>
      <c r="AH2330" s="41">
        <f>W2330-U2330</f>
        <v>1</v>
      </c>
      <c r="AI2330" s="42">
        <f>U2330-M2330</f>
        <v>9</v>
      </c>
      <c r="AJ2330" s="37">
        <f>I2330-H2330</f>
        <v>3</v>
      </c>
      <c r="AK2330">
        <f>AB2330-U2330</f>
        <v>27</v>
      </c>
      <c r="AL2330" s="11">
        <f t="shared" ref="AL2330:AL2333" si="95">Y2330-X2330</f>
        <v>3</v>
      </c>
    </row>
    <row r="2331" spans="1:38" x14ac:dyDescent="0.35">
      <c r="A2331" s="32">
        <v>1206</v>
      </c>
      <c r="B2331" s="32" t="s">
        <v>1264</v>
      </c>
      <c r="C2331" s="32" t="s">
        <v>53</v>
      </c>
      <c r="D2331" s="32" t="s">
        <v>2468</v>
      </c>
      <c r="E2331" s="32" t="s">
        <v>2520</v>
      </c>
      <c r="F2331" s="32" t="str">
        <f t="shared" si="91"/>
        <v>Capacity Building-Extension Officer</v>
      </c>
      <c r="G2331" s="32" t="s">
        <v>40</v>
      </c>
      <c r="H2331" s="36">
        <v>44763.205266203702</v>
      </c>
      <c r="I2331" s="36">
        <v>44764.205266203702</v>
      </c>
      <c r="J2331" s="36">
        <f>I2331+AE2331</f>
        <v>44770.205266203702</v>
      </c>
      <c r="K2331" s="36">
        <f>J2331+AF2331</f>
        <v>44797.205266203702</v>
      </c>
      <c r="L2331" s="38" t="s">
        <v>46</v>
      </c>
      <c r="M2331" s="39">
        <v>44786.205266203702</v>
      </c>
      <c r="N2331" s="32" t="s">
        <v>20</v>
      </c>
      <c r="O2331" s="32"/>
      <c r="P2331" s="36">
        <v>44791.205266203702</v>
      </c>
      <c r="Q2331" s="32" t="s">
        <v>20</v>
      </c>
      <c r="R2331" s="36">
        <v>44787.205266203702</v>
      </c>
      <c r="S2331" s="36">
        <v>44790.205266203702</v>
      </c>
      <c r="T2331" s="36">
        <v>44790.205266203702</v>
      </c>
      <c r="U2331" s="36">
        <v>44793.205266203702</v>
      </c>
      <c r="V2331" s="41">
        <v>1</v>
      </c>
      <c r="W2331" s="36">
        <v>44795.205266203702</v>
      </c>
      <c r="X2331" s="36">
        <v>44797.205266203702</v>
      </c>
      <c r="Y2331" s="36">
        <v>44799.205266203702</v>
      </c>
      <c r="Z2331" s="32"/>
      <c r="AA2331" s="32"/>
      <c r="AB2331" s="5">
        <v>44808.205266203702</v>
      </c>
      <c r="AC2331" s="38">
        <f>ABS(M2331-J2331)</f>
        <v>16</v>
      </c>
      <c r="AD2331" s="37">
        <f>U2331-H2331</f>
        <v>30</v>
      </c>
      <c r="AE2331" s="37">
        <v>6</v>
      </c>
      <c r="AF2331" s="37">
        <v>27</v>
      </c>
      <c r="AG2331" s="32">
        <v>450</v>
      </c>
      <c r="AH2331" s="41">
        <f>W2331-U2331</f>
        <v>2</v>
      </c>
      <c r="AI2331" s="42">
        <f>U2331-M2331</f>
        <v>7</v>
      </c>
      <c r="AJ2331" s="37">
        <f>I2331-H2331</f>
        <v>1</v>
      </c>
      <c r="AK2331">
        <f>AB2331-U2331</f>
        <v>15</v>
      </c>
      <c r="AL2331" s="11">
        <f t="shared" si="95"/>
        <v>2</v>
      </c>
    </row>
    <row r="2332" spans="1:38" x14ac:dyDescent="0.35">
      <c r="A2332" s="32">
        <v>1193</v>
      </c>
      <c r="B2332" s="32" t="s">
        <v>1387</v>
      </c>
      <c r="C2332" s="32" t="s">
        <v>53</v>
      </c>
      <c r="D2332" s="32" t="s">
        <v>2468</v>
      </c>
      <c r="E2332" s="32" t="s">
        <v>2520</v>
      </c>
      <c r="F2332" s="32" t="str">
        <f t="shared" si="91"/>
        <v>Capacity Building-Extension Officer</v>
      </c>
      <c r="G2332" s="32" t="s">
        <v>40</v>
      </c>
      <c r="H2332" s="36">
        <v>44768.966006944444</v>
      </c>
      <c r="I2332" s="36">
        <v>44769.966006944444</v>
      </c>
      <c r="J2332" s="36">
        <f>I2332+AE2332</f>
        <v>44771.966006944444</v>
      </c>
      <c r="K2332" s="36">
        <f>J2332+AF2332</f>
        <v>44780.966006944444</v>
      </c>
      <c r="L2332" s="38" t="s">
        <v>46</v>
      </c>
      <c r="M2332" s="39">
        <v>44779.966006944444</v>
      </c>
      <c r="N2332" s="32" t="s">
        <v>20</v>
      </c>
      <c r="O2332" s="32"/>
      <c r="P2332" s="36">
        <v>44785.966006944444</v>
      </c>
      <c r="Q2332" s="32" t="s">
        <v>20</v>
      </c>
      <c r="R2332" s="36">
        <v>44780.966006944444</v>
      </c>
      <c r="S2332" s="36">
        <v>44782.966006944444</v>
      </c>
      <c r="T2332" s="36">
        <v>44783.966006944444</v>
      </c>
      <c r="U2332" s="36">
        <v>44790.966006944444</v>
      </c>
      <c r="V2332" s="41">
        <v>1</v>
      </c>
      <c r="W2332" s="36">
        <v>44794.966006944444</v>
      </c>
      <c r="X2332" s="36">
        <v>44796.966006944444</v>
      </c>
      <c r="Y2332" s="36">
        <v>44799.966006944444</v>
      </c>
      <c r="Z2332" s="32"/>
      <c r="AA2332" s="32"/>
      <c r="AB2332" s="5">
        <v>44814.966006944444</v>
      </c>
      <c r="AC2332" s="38">
        <f>ABS(M2332-J2332)</f>
        <v>8</v>
      </c>
      <c r="AD2332" s="37">
        <f>U2332-H2332</f>
        <v>22</v>
      </c>
      <c r="AE2332" s="37">
        <v>2</v>
      </c>
      <c r="AF2332" s="37">
        <v>9</v>
      </c>
      <c r="AG2332" s="32">
        <v>450</v>
      </c>
      <c r="AH2332" s="41">
        <f>W2332-U2332</f>
        <v>4</v>
      </c>
      <c r="AI2332" s="42">
        <f>U2332-M2332</f>
        <v>11</v>
      </c>
      <c r="AJ2332" s="37">
        <f>I2332-H2332</f>
        <v>1</v>
      </c>
      <c r="AK2332">
        <f>AB2332-U2332</f>
        <v>24</v>
      </c>
      <c r="AL2332" s="11">
        <f t="shared" si="95"/>
        <v>3</v>
      </c>
    </row>
    <row r="2333" spans="1:38" x14ac:dyDescent="0.35">
      <c r="A2333" s="32">
        <v>1175</v>
      </c>
      <c r="B2333" s="32" t="s">
        <v>1307</v>
      </c>
      <c r="C2333" s="32" t="s">
        <v>53</v>
      </c>
      <c r="D2333" s="32" t="s">
        <v>2468</v>
      </c>
      <c r="E2333" s="32" t="s">
        <v>2520</v>
      </c>
      <c r="F2333" s="32" t="str">
        <f t="shared" si="91"/>
        <v>Capacity Building-Extension Officer</v>
      </c>
      <c r="G2333" s="32" t="s">
        <v>40</v>
      </c>
      <c r="H2333" s="36">
        <v>45061.041770833333</v>
      </c>
      <c r="I2333" s="36">
        <v>45064.041770833333</v>
      </c>
      <c r="J2333" s="36">
        <f>I2333+AE2333</f>
        <v>45066.041770833333</v>
      </c>
      <c r="K2333" s="36">
        <f>J2333+AF2333</f>
        <v>45083.041770833333</v>
      </c>
      <c r="L2333" s="38" t="s">
        <v>46</v>
      </c>
      <c r="M2333" s="39">
        <v>45072.041770833333</v>
      </c>
      <c r="N2333" s="32" t="s">
        <v>20</v>
      </c>
      <c r="O2333" s="32"/>
      <c r="P2333" s="36">
        <v>45078.041770833333</v>
      </c>
      <c r="Q2333" s="32" t="s">
        <v>20</v>
      </c>
      <c r="R2333" s="36">
        <v>45074.041770833333</v>
      </c>
      <c r="S2333" s="36">
        <v>45077.041770833333</v>
      </c>
      <c r="T2333" s="36">
        <v>45074.041770833333</v>
      </c>
      <c r="U2333" s="36">
        <v>45080.041770833333</v>
      </c>
      <c r="V2333" s="41">
        <v>1</v>
      </c>
      <c r="W2333" s="36">
        <v>45082.041770833333</v>
      </c>
      <c r="X2333" s="36">
        <v>45084.041770833333</v>
      </c>
      <c r="Y2333" s="36">
        <v>45087.041770833333</v>
      </c>
      <c r="Z2333" s="32"/>
      <c r="AA2333" s="32"/>
      <c r="AB2333" s="5">
        <v>45094.041770833333</v>
      </c>
      <c r="AC2333" s="38">
        <f>ABS(M2333-J2333)</f>
        <v>6</v>
      </c>
      <c r="AD2333" s="37">
        <f>U2333-H2333</f>
        <v>19</v>
      </c>
      <c r="AE2333" s="37">
        <v>2</v>
      </c>
      <c r="AF2333" s="37">
        <v>17</v>
      </c>
      <c r="AG2333" s="32">
        <v>450</v>
      </c>
      <c r="AH2333" s="41">
        <f>W2333-U2333</f>
        <v>2</v>
      </c>
      <c r="AI2333" s="42">
        <f>U2333-M2333</f>
        <v>8</v>
      </c>
      <c r="AJ2333" s="37">
        <f>I2333-H2333</f>
        <v>3</v>
      </c>
      <c r="AK2333">
        <f>AB2333-U2333</f>
        <v>14</v>
      </c>
      <c r="AL2333" s="11">
        <f t="shared" si="95"/>
        <v>3</v>
      </c>
    </row>
    <row r="2334" spans="1:38" x14ac:dyDescent="0.35">
      <c r="A2334" s="32">
        <v>1172</v>
      </c>
      <c r="B2334" s="32" t="s">
        <v>1108</v>
      </c>
      <c r="C2334" s="32" t="s">
        <v>53</v>
      </c>
      <c r="D2334" s="32" t="s">
        <v>2468</v>
      </c>
      <c r="E2334" s="32" t="s">
        <v>2520</v>
      </c>
      <c r="F2334" s="32" t="str">
        <f t="shared" si="91"/>
        <v>Capacity Building-Extension Officer</v>
      </c>
      <c r="G2334" s="32" t="s">
        <v>40</v>
      </c>
      <c r="H2334" s="36">
        <v>45060.041770833333</v>
      </c>
      <c r="I2334" s="36">
        <v>45062.041770833333</v>
      </c>
      <c r="J2334" s="36">
        <f>I2334+AE2334</f>
        <v>45066.041770833333</v>
      </c>
      <c r="K2334" s="36">
        <f>J2334+AF2334</f>
        <v>45090.041770833333</v>
      </c>
      <c r="L2334" s="38" t="s">
        <v>47</v>
      </c>
      <c r="M2334" s="39"/>
      <c r="N2334" s="32"/>
      <c r="O2334" s="32"/>
      <c r="P2334" s="36"/>
      <c r="Q2334" s="32"/>
      <c r="R2334" s="32"/>
      <c r="S2334" s="32"/>
      <c r="T2334" s="36"/>
      <c r="U2334" s="32"/>
      <c r="V2334" s="32">
        <v>0</v>
      </c>
      <c r="W2334" s="32"/>
      <c r="X2334" s="32"/>
      <c r="Y2334" s="32"/>
      <c r="Z2334" s="32"/>
      <c r="AA2334" s="32"/>
      <c r="AC2334" s="38"/>
      <c r="AD2334" s="40"/>
      <c r="AE2334" s="37">
        <v>4</v>
      </c>
      <c r="AF2334" s="37">
        <v>24</v>
      </c>
      <c r="AG2334" s="32"/>
      <c r="AH2334" s="32"/>
      <c r="AI2334" s="32"/>
      <c r="AJ2334" s="37">
        <f>I2334-H2334</f>
        <v>2</v>
      </c>
    </row>
    <row r="2335" spans="1:38" x14ac:dyDescent="0.35">
      <c r="A2335" s="32">
        <v>925</v>
      </c>
      <c r="B2335" s="32" t="s">
        <v>928</v>
      </c>
      <c r="C2335" s="32" t="s">
        <v>53</v>
      </c>
      <c r="D2335" s="32" t="s">
        <v>2468</v>
      </c>
      <c r="E2335" s="32" t="s">
        <v>2520</v>
      </c>
      <c r="F2335" s="32" t="str">
        <f t="shared" si="91"/>
        <v>Capacity Building-Extension Officer</v>
      </c>
      <c r="G2335" s="32" t="s">
        <v>40</v>
      </c>
      <c r="H2335" s="36">
        <v>45074.494004629632</v>
      </c>
      <c r="I2335" s="36">
        <v>45078.494004629632</v>
      </c>
      <c r="J2335" s="36">
        <f>I2335+AE2335</f>
        <v>45080.494004629632</v>
      </c>
      <c r="K2335" s="36">
        <f>J2335+AF2335</f>
        <v>45088.494004629632</v>
      </c>
      <c r="L2335" s="38" t="s">
        <v>46</v>
      </c>
      <c r="M2335" s="39">
        <v>45092.494004629632</v>
      </c>
      <c r="N2335" s="32" t="s">
        <v>48</v>
      </c>
      <c r="O2335" s="32" t="s">
        <v>26</v>
      </c>
      <c r="P2335" s="36"/>
      <c r="Q2335" s="32"/>
      <c r="R2335" s="32"/>
      <c r="S2335" s="32"/>
      <c r="T2335" s="36">
        <v>45093.494004629632</v>
      </c>
      <c r="U2335" s="32"/>
      <c r="V2335" s="32">
        <v>0</v>
      </c>
      <c r="W2335" s="32"/>
      <c r="X2335" s="32"/>
      <c r="Y2335" s="32"/>
      <c r="Z2335" s="32"/>
      <c r="AA2335" s="32" t="s">
        <v>31</v>
      </c>
      <c r="AC2335" s="38">
        <f>ABS(M2335-J2335)</f>
        <v>12</v>
      </c>
      <c r="AD2335" s="40"/>
      <c r="AE2335" s="37">
        <v>2</v>
      </c>
      <c r="AF2335" s="37">
        <v>8</v>
      </c>
      <c r="AG2335" s="32"/>
      <c r="AH2335" s="32"/>
      <c r="AI2335" s="32"/>
      <c r="AJ2335" s="37">
        <f>I2335-H2335</f>
        <v>4</v>
      </c>
    </row>
    <row r="2336" spans="1:38" x14ac:dyDescent="0.35">
      <c r="A2336" s="32">
        <v>807</v>
      </c>
      <c r="B2336" s="32" t="s">
        <v>826</v>
      </c>
      <c r="C2336" s="32" t="s">
        <v>53</v>
      </c>
      <c r="D2336" s="32" t="s">
        <v>2468</v>
      </c>
      <c r="E2336" s="32" t="s">
        <v>2520</v>
      </c>
      <c r="F2336" s="32" t="str">
        <f t="shared" si="91"/>
        <v>Capacity Building-Extension Officer</v>
      </c>
      <c r="G2336" s="32" t="s">
        <v>40</v>
      </c>
      <c r="H2336" s="36">
        <v>44939.903796296298</v>
      </c>
      <c r="I2336" s="36">
        <v>44940.903796296298</v>
      </c>
      <c r="J2336" s="36">
        <f>I2336+AE2336</f>
        <v>44944.903796296298</v>
      </c>
      <c r="K2336" s="36">
        <f>J2336+AF2336</f>
        <v>44949.903796296298</v>
      </c>
      <c r="L2336" s="38" t="s">
        <v>47</v>
      </c>
      <c r="M2336" s="39"/>
      <c r="N2336" s="32"/>
      <c r="O2336" s="32"/>
      <c r="P2336" s="36"/>
      <c r="Q2336" s="32"/>
      <c r="R2336" s="32"/>
      <c r="S2336" s="32"/>
      <c r="T2336" s="36"/>
      <c r="U2336" s="32"/>
      <c r="V2336" s="32">
        <v>0</v>
      </c>
      <c r="W2336" s="32"/>
      <c r="X2336" s="32"/>
      <c r="Y2336" s="32"/>
      <c r="Z2336" s="32"/>
      <c r="AA2336" s="32"/>
      <c r="AC2336" s="38"/>
      <c r="AD2336" s="40"/>
      <c r="AE2336" s="37">
        <v>4</v>
      </c>
      <c r="AF2336" s="37">
        <v>5</v>
      </c>
      <c r="AG2336" s="32"/>
      <c r="AH2336" s="32"/>
      <c r="AI2336" s="32"/>
      <c r="AJ2336" s="37">
        <f>I2336-H2336</f>
        <v>1</v>
      </c>
    </row>
    <row r="2337" spans="1:38" x14ac:dyDescent="0.35">
      <c r="A2337" s="32">
        <v>780</v>
      </c>
      <c r="B2337" s="32" t="s">
        <v>803</v>
      </c>
      <c r="C2337" s="32" t="s">
        <v>53</v>
      </c>
      <c r="D2337" s="32" t="s">
        <v>2468</v>
      </c>
      <c r="E2337" s="32" t="s">
        <v>2520</v>
      </c>
      <c r="F2337" s="32" t="str">
        <f t="shared" si="91"/>
        <v>Capacity Building-Extension Officer</v>
      </c>
      <c r="G2337" s="32" t="s">
        <v>40</v>
      </c>
      <c r="H2337" s="36">
        <v>45007.397060185183</v>
      </c>
      <c r="I2337" s="36">
        <v>45009.397060185183</v>
      </c>
      <c r="J2337" s="36">
        <f>I2337+AE2337</f>
        <v>45012.397060185183</v>
      </c>
      <c r="K2337" s="36">
        <f>J2337+AF2337</f>
        <v>45026.397060185183</v>
      </c>
      <c r="L2337" s="38" t="s">
        <v>46</v>
      </c>
      <c r="M2337" s="39">
        <v>45017.397060185183</v>
      </c>
      <c r="N2337" s="32" t="s">
        <v>48</v>
      </c>
      <c r="O2337" s="32" t="s">
        <v>27</v>
      </c>
      <c r="P2337" s="36"/>
      <c r="Q2337" s="32"/>
      <c r="R2337" s="32"/>
      <c r="S2337" s="32"/>
      <c r="T2337" s="36">
        <v>45019.397060185183</v>
      </c>
      <c r="U2337" s="32"/>
      <c r="V2337" s="32">
        <v>0</v>
      </c>
      <c r="W2337" s="32"/>
      <c r="X2337" s="32"/>
      <c r="Y2337" s="32"/>
      <c r="Z2337" s="32"/>
      <c r="AA2337" s="32" t="s">
        <v>30</v>
      </c>
      <c r="AC2337" s="38">
        <f>ABS(M2337-J2337)</f>
        <v>5</v>
      </c>
      <c r="AD2337" s="40"/>
      <c r="AE2337" s="37">
        <v>3</v>
      </c>
      <c r="AF2337" s="37">
        <v>14</v>
      </c>
      <c r="AG2337" s="32"/>
      <c r="AH2337" s="32"/>
      <c r="AI2337" s="32"/>
      <c r="AJ2337" s="37">
        <f>I2337-H2337</f>
        <v>2</v>
      </c>
    </row>
    <row r="2338" spans="1:38" x14ac:dyDescent="0.35">
      <c r="A2338" s="32">
        <v>667</v>
      </c>
      <c r="B2338" s="32" t="s">
        <v>700</v>
      </c>
      <c r="C2338" s="32" t="s">
        <v>53</v>
      </c>
      <c r="D2338" s="32" t="s">
        <v>2468</v>
      </c>
      <c r="E2338" s="32" t="s">
        <v>2520</v>
      </c>
      <c r="F2338" s="32" t="str">
        <f t="shared" si="91"/>
        <v>Capacity Building-Extension Officer</v>
      </c>
      <c r="G2338" s="32" t="s">
        <v>40</v>
      </c>
      <c r="H2338" s="36">
        <v>44566.204074074078</v>
      </c>
      <c r="I2338" s="36">
        <v>44570.204074074078</v>
      </c>
      <c r="J2338" s="36">
        <f>I2338+AE2338</f>
        <v>44576.204074074078</v>
      </c>
      <c r="K2338" s="36">
        <f>J2338+AF2338</f>
        <v>44592.204074074078</v>
      </c>
      <c r="L2338" s="38" t="s">
        <v>46</v>
      </c>
      <c r="M2338" s="39">
        <v>44588.204074074078</v>
      </c>
      <c r="N2338" s="32" t="s">
        <v>48</v>
      </c>
      <c r="O2338" s="32" t="s">
        <v>26</v>
      </c>
      <c r="P2338" s="36"/>
      <c r="Q2338" s="32"/>
      <c r="R2338" s="32"/>
      <c r="S2338" s="32"/>
      <c r="T2338" s="36">
        <v>44590.204074074078</v>
      </c>
      <c r="U2338" s="32"/>
      <c r="V2338" s="32">
        <v>0</v>
      </c>
      <c r="W2338" s="32"/>
      <c r="X2338" s="32"/>
      <c r="Y2338" s="32"/>
      <c r="Z2338" s="32"/>
      <c r="AA2338" s="32" t="s">
        <v>31</v>
      </c>
      <c r="AC2338" s="38">
        <f>ABS(M2338-J2338)</f>
        <v>12</v>
      </c>
      <c r="AD2338" s="40"/>
      <c r="AE2338" s="37">
        <v>6</v>
      </c>
      <c r="AF2338" s="37">
        <v>16</v>
      </c>
      <c r="AG2338" s="32"/>
      <c r="AH2338" s="32"/>
      <c r="AI2338" s="32"/>
      <c r="AJ2338" s="37">
        <f>I2338-H2338</f>
        <v>4</v>
      </c>
    </row>
    <row r="2339" spans="1:38" x14ac:dyDescent="0.35">
      <c r="A2339" s="32">
        <v>627</v>
      </c>
      <c r="B2339" s="32" t="s">
        <v>667</v>
      </c>
      <c r="C2339" s="32" t="s">
        <v>53</v>
      </c>
      <c r="D2339" s="32" t="s">
        <v>2468</v>
      </c>
      <c r="E2339" s="32" t="s">
        <v>2520</v>
      </c>
      <c r="F2339" s="32" t="str">
        <f t="shared" si="91"/>
        <v>Capacity Building-Extension Officer</v>
      </c>
      <c r="G2339" s="32" t="s">
        <v>40</v>
      </c>
      <c r="H2339" s="36">
        <v>44993.828541666669</v>
      </c>
      <c r="I2339" s="36">
        <v>44994.828541666669</v>
      </c>
      <c r="J2339" s="36">
        <f>I2339+AE2339</f>
        <v>45000.828541666669</v>
      </c>
      <c r="K2339" s="36">
        <f>J2339+AF2339</f>
        <v>45028.828541666669</v>
      </c>
      <c r="L2339" s="38" t="s">
        <v>46</v>
      </c>
      <c r="M2339" s="39">
        <v>45011.828541666669</v>
      </c>
      <c r="N2339" s="32" t="s">
        <v>48</v>
      </c>
      <c r="O2339" s="32" t="s">
        <v>26</v>
      </c>
      <c r="P2339" s="36"/>
      <c r="Q2339" s="32"/>
      <c r="R2339" s="32"/>
      <c r="S2339" s="32"/>
      <c r="T2339" s="36"/>
      <c r="U2339" s="32"/>
      <c r="V2339" s="32">
        <v>0</v>
      </c>
      <c r="W2339" s="32"/>
      <c r="X2339" s="32"/>
      <c r="Y2339" s="32"/>
      <c r="Z2339" s="32"/>
      <c r="AA2339" s="32" t="s">
        <v>31</v>
      </c>
      <c r="AC2339" s="38">
        <f>ABS(M2339-J2339)</f>
        <v>11</v>
      </c>
      <c r="AD2339" s="40"/>
      <c r="AE2339" s="37">
        <v>6</v>
      </c>
      <c r="AF2339" s="37">
        <v>28</v>
      </c>
      <c r="AG2339" s="32"/>
      <c r="AH2339" s="32"/>
      <c r="AI2339" s="32"/>
      <c r="AJ2339" s="37">
        <f>I2339-H2339</f>
        <v>1</v>
      </c>
    </row>
    <row r="2340" spans="1:38" x14ac:dyDescent="0.35">
      <c r="A2340" s="32">
        <v>621</v>
      </c>
      <c r="B2340" s="32" t="s">
        <v>661</v>
      </c>
      <c r="C2340" s="32" t="s">
        <v>53</v>
      </c>
      <c r="D2340" s="32" t="s">
        <v>2468</v>
      </c>
      <c r="E2340" s="32" t="s">
        <v>2520</v>
      </c>
      <c r="F2340" s="32" t="str">
        <f t="shared" si="91"/>
        <v>Capacity Building-Extension Officer</v>
      </c>
      <c r="G2340" s="32" t="s">
        <v>40</v>
      </c>
      <c r="H2340" s="36">
        <v>44992.828541666669</v>
      </c>
      <c r="I2340" s="36">
        <v>44995.828541666669</v>
      </c>
      <c r="J2340" s="36">
        <f>I2340+AE2340</f>
        <v>45000.828541666669</v>
      </c>
      <c r="K2340" s="36">
        <f>J2340+AF2340</f>
        <v>45026.828541666669</v>
      </c>
      <c r="L2340" s="38" t="s">
        <v>46</v>
      </c>
      <c r="M2340" s="39">
        <v>45005.828541666669</v>
      </c>
      <c r="N2340" s="32" t="s">
        <v>20</v>
      </c>
      <c r="O2340" s="32"/>
      <c r="P2340" s="36">
        <v>45010.828541666669</v>
      </c>
      <c r="Q2340" s="32" t="s">
        <v>20</v>
      </c>
      <c r="R2340" s="36">
        <v>45006.828541666669</v>
      </c>
      <c r="S2340" s="36">
        <v>45009.828541666669</v>
      </c>
      <c r="T2340" s="36">
        <v>45008.828541666669</v>
      </c>
      <c r="U2340" s="36">
        <v>45012.828541666669</v>
      </c>
      <c r="V2340" s="41">
        <v>1</v>
      </c>
      <c r="W2340" s="36">
        <v>45013.828541666669</v>
      </c>
      <c r="X2340" s="36">
        <v>45016.828541666669</v>
      </c>
      <c r="Y2340" s="36">
        <v>45019.828541666669</v>
      </c>
      <c r="Z2340" s="32"/>
      <c r="AA2340" s="32"/>
      <c r="AB2340" s="5">
        <v>45037.828541666669</v>
      </c>
      <c r="AC2340" s="38">
        <f>ABS(M2340-J2340)</f>
        <v>5</v>
      </c>
      <c r="AD2340" s="37">
        <f>U2340-H2340</f>
        <v>20</v>
      </c>
      <c r="AE2340" s="37">
        <v>5</v>
      </c>
      <c r="AF2340" s="37">
        <v>26</v>
      </c>
      <c r="AG2340" s="32">
        <v>153</v>
      </c>
      <c r="AH2340" s="41">
        <f>W2340-U2340</f>
        <v>1</v>
      </c>
      <c r="AI2340" s="42">
        <f>U2340-M2340</f>
        <v>7</v>
      </c>
      <c r="AJ2340" s="37">
        <f>I2340-H2340</f>
        <v>3</v>
      </c>
      <c r="AK2340">
        <f>AB2340-U2340</f>
        <v>25</v>
      </c>
      <c r="AL2340" s="11">
        <f>Y2340-X2340</f>
        <v>3</v>
      </c>
    </row>
    <row r="2341" spans="1:38" x14ac:dyDescent="0.35">
      <c r="A2341" s="32">
        <v>531</v>
      </c>
      <c r="B2341" s="32" t="s">
        <v>584</v>
      </c>
      <c r="C2341" s="32" t="s">
        <v>53</v>
      </c>
      <c r="D2341" s="32" t="s">
        <v>2468</v>
      </c>
      <c r="E2341" s="32" t="s">
        <v>2520</v>
      </c>
      <c r="F2341" s="32" t="str">
        <f t="shared" si="91"/>
        <v>Capacity Building-Extension Officer</v>
      </c>
      <c r="G2341" s="32" t="s">
        <v>40</v>
      </c>
      <c r="H2341" s="36">
        <v>44576.271180555559</v>
      </c>
      <c r="I2341" s="36">
        <v>44577.271180555559</v>
      </c>
      <c r="J2341" s="36">
        <f>I2341+AE2341</f>
        <v>44578.271180555559</v>
      </c>
      <c r="K2341" s="36">
        <f>J2341+AF2341</f>
        <v>44584.271180555559</v>
      </c>
      <c r="L2341" s="38" t="s">
        <v>46</v>
      </c>
      <c r="M2341" s="39">
        <v>44580.271180555559</v>
      </c>
      <c r="N2341" s="32" t="s">
        <v>48</v>
      </c>
      <c r="O2341" s="32" t="s">
        <v>24</v>
      </c>
      <c r="P2341" s="36"/>
      <c r="Q2341" s="32"/>
      <c r="R2341" s="32"/>
      <c r="S2341" s="32"/>
      <c r="T2341" s="36">
        <v>44581.271180555559</v>
      </c>
      <c r="U2341" s="32"/>
      <c r="V2341" s="32">
        <v>0</v>
      </c>
      <c r="W2341" s="32"/>
      <c r="X2341" s="32"/>
      <c r="Y2341" s="32"/>
      <c r="Z2341" s="32"/>
      <c r="AA2341" s="32" t="s">
        <v>30</v>
      </c>
      <c r="AC2341" s="38">
        <f>ABS(M2341-J2341)</f>
        <v>2</v>
      </c>
      <c r="AD2341" s="40"/>
      <c r="AE2341" s="37">
        <v>1</v>
      </c>
      <c r="AF2341" s="37">
        <v>6</v>
      </c>
      <c r="AG2341" s="32"/>
      <c r="AH2341" s="32"/>
      <c r="AI2341" s="32"/>
      <c r="AJ2341" s="37">
        <f>I2341-H2341</f>
        <v>1</v>
      </c>
    </row>
    <row r="2342" spans="1:38" x14ac:dyDescent="0.35">
      <c r="A2342" s="32">
        <v>510</v>
      </c>
      <c r="B2342" s="32" t="s">
        <v>566</v>
      </c>
      <c r="C2342" s="32" t="s">
        <v>53</v>
      </c>
      <c r="D2342" s="32" t="s">
        <v>2468</v>
      </c>
      <c r="E2342" s="32" t="s">
        <v>2519</v>
      </c>
      <c r="F2342" s="32" t="str">
        <f t="shared" si="91"/>
        <v>Capacity Building-Analyst</v>
      </c>
      <c r="G2342" s="32" t="s">
        <v>40</v>
      </c>
      <c r="H2342" s="36">
        <v>44742.103750000002</v>
      </c>
      <c r="I2342" s="36">
        <v>44745.103750000002</v>
      </c>
      <c r="J2342" s="36">
        <f>I2342+AE2342</f>
        <v>44749.103750000002</v>
      </c>
      <c r="K2342" s="36">
        <f>J2342+AF2342</f>
        <v>44779.103750000002</v>
      </c>
      <c r="L2342" s="38" t="s">
        <v>46</v>
      </c>
      <c r="M2342" s="39">
        <v>44764.103750000002</v>
      </c>
      <c r="N2342" s="32" t="s">
        <v>48</v>
      </c>
      <c r="O2342" s="32" t="s">
        <v>24</v>
      </c>
      <c r="P2342" s="36"/>
      <c r="Q2342" s="32"/>
      <c r="R2342" s="32"/>
      <c r="S2342" s="32"/>
      <c r="T2342" s="36">
        <v>44767.103750000002</v>
      </c>
      <c r="U2342" s="32"/>
      <c r="V2342" s="32">
        <v>0</v>
      </c>
      <c r="W2342" s="32"/>
      <c r="X2342" s="32"/>
      <c r="Y2342" s="32"/>
      <c r="Z2342" s="32"/>
      <c r="AA2342" s="32" t="s">
        <v>31</v>
      </c>
      <c r="AC2342" s="38">
        <f>ABS(M2342-J2342)</f>
        <v>15</v>
      </c>
      <c r="AD2342" s="40"/>
      <c r="AE2342" s="37">
        <v>4</v>
      </c>
      <c r="AF2342" s="37">
        <v>30</v>
      </c>
      <c r="AG2342" s="32"/>
      <c r="AH2342" s="32"/>
      <c r="AI2342" s="32"/>
      <c r="AJ2342" s="37">
        <f>I2342-H2342</f>
        <v>3</v>
      </c>
    </row>
    <row r="2343" spans="1:38" x14ac:dyDescent="0.35">
      <c r="A2343" s="32">
        <v>430</v>
      </c>
      <c r="B2343" s="32" t="s">
        <v>486</v>
      </c>
      <c r="C2343" s="32" t="s">
        <v>53</v>
      </c>
      <c r="D2343" s="32" t="s">
        <v>2468</v>
      </c>
      <c r="E2343" s="32" t="s">
        <v>2519</v>
      </c>
      <c r="F2343" s="32" t="str">
        <f t="shared" si="91"/>
        <v>Capacity Building-Analyst</v>
      </c>
      <c r="G2343" s="32" t="s">
        <v>40</v>
      </c>
      <c r="H2343" s="36">
        <v>44979.544421296298</v>
      </c>
      <c r="I2343" s="36">
        <v>44982.544421296298</v>
      </c>
      <c r="J2343" s="36">
        <f>I2343+AE2343</f>
        <v>44987.544421296298</v>
      </c>
      <c r="K2343" s="36">
        <f>J2343+AF2343</f>
        <v>45015.544421296298</v>
      </c>
      <c r="L2343" s="38" t="s">
        <v>46</v>
      </c>
      <c r="M2343" s="39">
        <v>44995.544421296298</v>
      </c>
      <c r="N2343" s="32" t="s">
        <v>20</v>
      </c>
      <c r="O2343" s="32"/>
      <c r="P2343" s="36">
        <v>45000.544421296298</v>
      </c>
      <c r="Q2343" s="32" t="s">
        <v>20</v>
      </c>
      <c r="R2343" s="36">
        <v>44996.544421296298</v>
      </c>
      <c r="S2343" s="36">
        <v>44998.544421296298</v>
      </c>
      <c r="T2343" s="36">
        <v>44998.544421296298</v>
      </c>
      <c r="U2343" s="36">
        <v>45007.544421296298</v>
      </c>
      <c r="V2343" s="41">
        <v>1</v>
      </c>
      <c r="W2343" s="36">
        <v>45009.544421296298</v>
      </c>
      <c r="X2343" s="36">
        <v>45012.544421296298</v>
      </c>
      <c r="Y2343" s="36">
        <v>45013.544421296298</v>
      </c>
      <c r="Z2343" s="32"/>
      <c r="AA2343" s="32"/>
      <c r="AB2343" s="5">
        <v>45025.544421296298</v>
      </c>
      <c r="AC2343" s="38">
        <f>ABS(M2343-J2343)</f>
        <v>8</v>
      </c>
      <c r="AD2343" s="37">
        <f>U2343-H2343</f>
        <v>28</v>
      </c>
      <c r="AE2343" s="37">
        <v>5</v>
      </c>
      <c r="AF2343" s="37">
        <v>28</v>
      </c>
      <c r="AG2343" s="32">
        <v>148</v>
      </c>
      <c r="AH2343" s="41">
        <f>W2343-U2343</f>
        <v>2</v>
      </c>
      <c r="AI2343" s="42">
        <f>U2343-M2343</f>
        <v>12</v>
      </c>
      <c r="AJ2343" s="37">
        <f>I2343-H2343</f>
        <v>3</v>
      </c>
      <c r="AK2343">
        <f>AB2343-U2343</f>
        <v>18</v>
      </c>
      <c r="AL2343" s="11">
        <f>Y2343-X2343</f>
        <v>1</v>
      </c>
    </row>
    <row r="2344" spans="1:38" x14ac:dyDescent="0.35">
      <c r="A2344" s="32">
        <v>425</v>
      </c>
      <c r="B2344" s="32" t="s">
        <v>481</v>
      </c>
      <c r="C2344" s="32" t="s">
        <v>53</v>
      </c>
      <c r="D2344" s="32" t="s">
        <v>2468</v>
      </c>
      <c r="E2344" s="32" t="s">
        <v>2519</v>
      </c>
      <c r="F2344" s="32" t="str">
        <f t="shared" si="91"/>
        <v>Capacity Building-Analyst</v>
      </c>
      <c r="G2344" s="32" t="s">
        <v>40</v>
      </c>
      <c r="H2344" s="36">
        <v>44980.544421296298</v>
      </c>
      <c r="I2344" s="36">
        <v>44983.544421296298</v>
      </c>
      <c r="J2344" s="36">
        <f>I2344+AE2344</f>
        <v>44987.544421296298</v>
      </c>
      <c r="K2344" s="36">
        <f>J2344+AF2344</f>
        <v>45011.544421296298</v>
      </c>
      <c r="L2344" s="38" t="s">
        <v>47</v>
      </c>
      <c r="M2344" s="39"/>
      <c r="N2344" s="32"/>
      <c r="O2344" s="32"/>
      <c r="P2344" s="36"/>
      <c r="Q2344" s="32"/>
      <c r="R2344" s="32"/>
      <c r="S2344" s="32"/>
      <c r="T2344" s="36"/>
      <c r="U2344" s="32"/>
      <c r="V2344" s="32">
        <v>0</v>
      </c>
      <c r="W2344" s="32"/>
      <c r="X2344" s="32"/>
      <c r="Y2344" s="32"/>
      <c r="Z2344" s="32"/>
      <c r="AA2344" s="32"/>
      <c r="AC2344" s="38"/>
      <c r="AD2344" s="40"/>
      <c r="AE2344" s="37">
        <v>4</v>
      </c>
      <c r="AF2344" s="37">
        <v>24</v>
      </c>
      <c r="AG2344" s="32"/>
      <c r="AH2344" s="32"/>
      <c r="AI2344" s="32"/>
      <c r="AJ2344" s="37">
        <f>I2344-H2344</f>
        <v>3</v>
      </c>
    </row>
    <row r="2345" spans="1:38" x14ac:dyDescent="0.35">
      <c r="A2345" s="32">
        <v>419</v>
      </c>
      <c r="B2345" s="32" t="s">
        <v>475</v>
      </c>
      <c r="C2345" s="32" t="s">
        <v>53</v>
      </c>
      <c r="D2345" s="32" t="s">
        <v>2468</v>
      </c>
      <c r="E2345" s="32" t="s">
        <v>2519</v>
      </c>
      <c r="F2345" s="32" t="str">
        <f t="shared" si="91"/>
        <v>Capacity Building-Analyst</v>
      </c>
      <c r="G2345" s="32" t="s">
        <v>40</v>
      </c>
      <c r="H2345" s="36">
        <v>45094.637766203705</v>
      </c>
      <c r="I2345" s="36">
        <v>45097.637766203705</v>
      </c>
      <c r="J2345" s="36">
        <f>I2345+AE2345</f>
        <v>45100.637766203705</v>
      </c>
      <c r="K2345" s="36">
        <f>J2345+AF2345</f>
        <v>45118.637766203705</v>
      </c>
      <c r="L2345" s="38" t="s">
        <v>46</v>
      </c>
      <c r="M2345" s="39">
        <v>45113.637766203705</v>
      </c>
      <c r="N2345" s="32" t="s">
        <v>22</v>
      </c>
      <c r="O2345" s="32"/>
      <c r="P2345" s="36">
        <v>45116.637766203705</v>
      </c>
      <c r="Q2345" s="32" t="s">
        <v>22</v>
      </c>
      <c r="R2345" s="32"/>
      <c r="S2345" s="32"/>
      <c r="T2345" s="36">
        <v>45114.637766203705</v>
      </c>
      <c r="U2345" s="32"/>
      <c r="V2345" s="32">
        <v>0</v>
      </c>
      <c r="W2345" s="32"/>
      <c r="X2345" s="32"/>
      <c r="Y2345" s="32"/>
      <c r="Z2345" s="32"/>
      <c r="AA2345" s="32"/>
      <c r="AC2345" s="38">
        <f>ABS(M2345-J2345)</f>
        <v>13</v>
      </c>
      <c r="AD2345" s="40"/>
      <c r="AE2345" s="37">
        <v>3</v>
      </c>
      <c r="AF2345" s="37">
        <v>18</v>
      </c>
      <c r="AG2345" s="32"/>
      <c r="AH2345" s="32"/>
      <c r="AI2345" s="32"/>
      <c r="AJ2345" s="37">
        <f>I2345-H2345</f>
        <v>3</v>
      </c>
    </row>
    <row r="2346" spans="1:38" x14ac:dyDescent="0.35">
      <c r="A2346" s="32">
        <v>418</v>
      </c>
      <c r="B2346" s="32" t="s">
        <v>474</v>
      </c>
      <c r="C2346" s="32" t="s">
        <v>53</v>
      </c>
      <c r="D2346" s="32" t="s">
        <v>2468</v>
      </c>
      <c r="E2346" s="32" t="s">
        <v>2519</v>
      </c>
      <c r="F2346" s="32" t="str">
        <f t="shared" si="91"/>
        <v>Capacity Building-Analyst</v>
      </c>
      <c r="G2346" s="32" t="s">
        <v>40</v>
      </c>
      <c r="H2346" s="36">
        <v>45094.637766203705</v>
      </c>
      <c r="I2346" s="36">
        <v>45096.637766203705</v>
      </c>
      <c r="J2346" s="36">
        <f>I2346+AE2346</f>
        <v>45100.637766203705</v>
      </c>
      <c r="K2346" s="36">
        <f>J2346+AF2346</f>
        <v>45113.637766203705</v>
      </c>
      <c r="L2346" s="38" t="s">
        <v>47</v>
      </c>
      <c r="M2346" s="39"/>
      <c r="N2346" s="32"/>
      <c r="O2346" s="32"/>
      <c r="P2346" s="36"/>
      <c r="Q2346" s="32"/>
      <c r="R2346" s="32"/>
      <c r="S2346" s="32"/>
      <c r="T2346" s="36"/>
      <c r="U2346" s="32"/>
      <c r="V2346" s="32">
        <v>0</v>
      </c>
      <c r="W2346" s="32"/>
      <c r="X2346" s="32"/>
      <c r="Y2346" s="32"/>
      <c r="Z2346" s="32"/>
      <c r="AA2346" s="32"/>
      <c r="AC2346" s="38"/>
      <c r="AD2346" s="40"/>
      <c r="AE2346" s="37">
        <v>4</v>
      </c>
      <c r="AF2346" s="37">
        <v>13</v>
      </c>
      <c r="AG2346" s="32"/>
      <c r="AH2346" s="32"/>
      <c r="AI2346" s="32"/>
      <c r="AJ2346" s="37">
        <f>I2346-H2346</f>
        <v>2</v>
      </c>
    </row>
    <row r="2347" spans="1:38" x14ac:dyDescent="0.35">
      <c r="A2347" s="32">
        <v>270</v>
      </c>
      <c r="B2347" s="32" t="s">
        <v>326</v>
      </c>
      <c r="C2347" s="32" t="s">
        <v>53</v>
      </c>
      <c r="D2347" s="32" t="s">
        <v>2468</v>
      </c>
      <c r="E2347" s="32" t="s">
        <v>2519</v>
      </c>
      <c r="F2347" s="32" t="str">
        <f t="shared" si="91"/>
        <v>Capacity Building-Analyst</v>
      </c>
      <c r="G2347" s="32" t="s">
        <v>40</v>
      </c>
      <c r="H2347" s="36">
        <v>44765.282581018517</v>
      </c>
      <c r="I2347" s="36">
        <v>44769.282581018517</v>
      </c>
      <c r="J2347" s="36">
        <f>I2347+AE2347</f>
        <v>44770.282581018517</v>
      </c>
      <c r="K2347" s="36">
        <f>J2347+AF2347</f>
        <v>44784.282581018517</v>
      </c>
      <c r="L2347" s="38" t="s">
        <v>47</v>
      </c>
      <c r="M2347" s="39"/>
      <c r="N2347" s="32"/>
      <c r="O2347" s="32"/>
      <c r="P2347" s="36"/>
      <c r="Q2347" s="32"/>
      <c r="R2347" s="32"/>
      <c r="S2347" s="32"/>
      <c r="T2347" s="36"/>
      <c r="U2347" s="32"/>
      <c r="V2347" s="32">
        <v>0</v>
      </c>
      <c r="W2347" s="32"/>
      <c r="X2347" s="32"/>
      <c r="Y2347" s="32"/>
      <c r="Z2347" s="32"/>
      <c r="AA2347" s="32"/>
      <c r="AC2347" s="38"/>
      <c r="AD2347" s="40"/>
      <c r="AE2347" s="37">
        <v>1</v>
      </c>
      <c r="AF2347" s="37">
        <v>14</v>
      </c>
      <c r="AG2347" s="32"/>
      <c r="AH2347" s="32"/>
      <c r="AI2347" s="32"/>
      <c r="AJ2347" s="37">
        <f>I2347-H2347</f>
        <v>4</v>
      </c>
    </row>
    <row r="2348" spans="1:38" x14ac:dyDescent="0.35">
      <c r="A2348" s="32">
        <v>259</v>
      </c>
      <c r="B2348" s="32" t="s">
        <v>315</v>
      </c>
      <c r="C2348" s="32" t="s">
        <v>53</v>
      </c>
      <c r="D2348" s="32" t="s">
        <v>2468</v>
      </c>
      <c r="E2348" s="32" t="s">
        <v>2519</v>
      </c>
      <c r="F2348" s="32" t="str">
        <f t="shared" si="91"/>
        <v>Capacity Building-Analyst</v>
      </c>
      <c r="G2348" s="32" t="s">
        <v>40</v>
      </c>
      <c r="H2348" s="36">
        <v>44704.632962962962</v>
      </c>
      <c r="I2348" s="36">
        <v>44707.632962962962</v>
      </c>
      <c r="J2348" s="36">
        <f>I2348+AE2348</f>
        <v>44713.632962962962</v>
      </c>
      <c r="K2348" s="36">
        <f>J2348+AF2348</f>
        <v>44721.632962962962</v>
      </c>
      <c r="L2348" s="38" t="s">
        <v>47</v>
      </c>
      <c r="M2348" s="39"/>
      <c r="N2348" s="32"/>
      <c r="O2348" s="32"/>
      <c r="P2348" s="36"/>
      <c r="Q2348" s="32"/>
      <c r="R2348" s="32"/>
      <c r="S2348" s="32"/>
      <c r="T2348" s="36"/>
      <c r="U2348" s="32"/>
      <c r="V2348" s="32">
        <v>0</v>
      </c>
      <c r="W2348" s="32"/>
      <c r="X2348" s="32"/>
      <c r="Y2348" s="32"/>
      <c r="Z2348" s="32"/>
      <c r="AA2348" s="32"/>
      <c r="AC2348" s="38"/>
      <c r="AD2348" s="40"/>
      <c r="AE2348" s="37">
        <v>6</v>
      </c>
      <c r="AF2348" s="37">
        <v>8</v>
      </c>
      <c r="AG2348" s="32"/>
      <c r="AH2348" s="32"/>
      <c r="AI2348" s="32"/>
      <c r="AJ2348" s="37">
        <f>I2348-H2348</f>
        <v>3</v>
      </c>
    </row>
    <row r="2349" spans="1:38" x14ac:dyDescent="0.35">
      <c r="A2349" s="32">
        <v>253</v>
      </c>
      <c r="B2349" s="32" t="s">
        <v>309</v>
      </c>
      <c r="C2349" s="32" t="s">
        <v>53</v>
      </c>
      <c r="D2349" s="32" t="s">
        <v>2468</v>
      </c>
      <c r="E2349" s="32" t="s">
        <v>2519</v>
      </c>
      <c r="F2349" s="32" t="str">
        <f t="shared" si="91"/>
        <v>Capacity Building-Analyst</v>
      </c>
      <c r="G2349" s="32" t="s">
        <v>40</v>
      </c>
      <c r="H2349" s="36">
        <v>44705.632962962962</v>
      </c>
      <c r="I2349" s="36">
        <v>44707.632962962962</v>
      </c>
      <c r="J2349" s="36">
        <f>I2349+AE2349</f>
        <v>44713.632962962962</v>
      </c>
      <c r="K2349" s="36">
        <f>J2349+AF2349</f>
        <v>44721.632962962962</v>
      </c>
      <c r="L2349" s="38" t="s">
        <v>46</v>
      </c>
      <c r="M2349" s="39">
        <v>44726.632962962962</v>
      </c>
      <c r="N2349" s="32" t="s">
        <v>48</v>
      </c>
      <c r="O2349" s="32" t="s">
        <v>25</v>
      </c>
      <c r="P2349" s="36"/>
      <c r="Q2349" s="32"/>
      <c r="R2349" s="32"/>
      <c r="S2349" s="32"/>
      <c r="T2349" s="36"/>
      <c r="U2349" s="32"/>
      <c r="V2349" s="32">
        <v>0</v>
      </c>
      <c r="W2349" s="32"/>
      <c r="X2349" s="32"/>
      <c r="Y2349" s="32"/>
      <c r="Z2349" s="32"/>
      <c r="AA2349" s="32" t="s">
        <v>30</v>
      </c>
      <c r="AC2349" s="38">
        <f>ABS(M2349-J2349)</f>
        <v>13</v>
      </c>
      <c r="AD2349" s="40"/>
      <c r="AE2349" s="37">
        <v>6</v>
      </c>
      <c r="AF2349" s="37">
        <v>8</v>
      </c>
      <c r="AG2349" s="32"/>
      <c r="AH2349" s="32"/>
      <c r="AI2349" s="32"/>
      <c r="AJ2349" s="37">
        <f>I2349-H2349</f>
        <v>2</v>
      </c>
    </row>
    <row r="2350" spans="1:38" x14ac:dyDescent="0.35">
      <c r="A2350" s="32">
        <v>238</v>
      </c>
      <c r="B2350" s="32" t="s">
        <v>294</v>
      </c>
      <c r="C2350" s="32" t="s">
        <v>53</v>
      </c>
      <c r="D2350" s="32" t="s">
        <v>2468</v>
      </c>
      <c r="E2350" s="32" t="s">
        <v>2519</v>
      </c>
      <c r="F2350" s="32" t="str">
        <f t="shared" si="91"/>
        <v>Capacity Building-Analyst</v>
      </c>
      <c r="G2350" s="32" t="s">
        <v>40</v>
      </c>
      <c r="H2350" s="36">
        <v>44598.810960648145</v>
      </c>
      <c r="I2350" s="36">
        <v>44601.810960648145</v>
      </c>
      <c r="J2350" s="36">
        <f>I2350+AE2350</f>
        <v>44603.810960648145</v>
      </c>
      <c r="K2350" s="36">
        <f>J2350+AF2350</f>
        <v>44619.810960648145</v>
      </c>
      <c r="L2350" s="38" t="s">
        <v>46</v>
      </c>
      <c r="M2350" s="39">
        <v>44609.810960648145</v>
      </c>
      <c r="N2350" s="32" t="s">
        <v>48</v>
      </c>
      <c r="O2350" s="32" t="s">
        <v>26</v>
      </c>
      <c r="P2350" s="36"/>
      <c r="Q2350" s="32"/>
      <c r="R2350" s="32"/>
      <c r="S2350" s="32"/>
      <c r="T2350" s="36">
        <v>44612.810960648145</v>
      </c>
      <c r="U2350" s="32"/>
      <c r="V2350" s="32">
        <v>0</v>
      </c>
      <c r="W2350" s="32"/>
      <c r="X2350" s="32"/>
      <c r="Y2350" s="32"/>
      <c r="Z2350" s="32"/>
      <c r="AA2350" s="32" t="s">
        <v>30</v>
      </c>
      <c r="AC2350" s="38">
        <f>ABS(M2350-J2350)</f>
        <v>6</v>
      </c>
      <c r="AD2350" s="40"/>
      <c r="AE2350" s="37">
        <v>2</v>
      </c>
      <c r="AF2350" s="37">
        <v>16</v>
      </c>
      <c r="AG2350" s="32"/>
      <c r="AH2350" s="32"/>
      <c r="AI2350" s="32"/>
      <c r="AJ2350" s="37">
        <f>I2350-H2350</f>
        <v>3</v>
      </c>
    </row>
    <row r="2351" spans="1:38" x14ac:dyDescent="0.35">
      <c r="A2351" s="32">
        <v>234</v>
      </c>
      <c r="B2351" s="32" t="s">
        <v>290</v>
      </c>
      <c r="C2351" s="32" t="s">
        <v>53</v>
      </c>
      <c r="D2351" s="32" t="s">
        <v>2468</v>
      </c>
      <c r="E2351" s="32" t="s">
        <v>2519</v>
      </c>
      <c r="F2351" s="32" t="str">
        <f t="shared" si="91"/>
        <v>Capacity Building-Analyst</v>
      </c>
      <c r="G2351" s="32" t="s">
        <v>40</v>
      </c>
      <c r="H2351" s="36">
        <v>44598.810960648145</v>
      </c>
      <c r="I2351" s="36">
        <v>44600.810960648145</v>
      </c>
      <c r="J2351" s="36">
        <f>I2351+AE2351</f>
        <v>44603.810960648145</v>
      </c>
      <c r="K2351" s="36">
        <f>J2351+AF2351</f>
        <v>44628.810960648145</v>
      </c>
      <c r="L2351" s="38" t="s">
        <v>46</v>
      </c>
      <c r="M2351" s="39">
        <v>44613.810960648145</v>
      </c>
      <c r="N2351" s="32" t="s">
        <v>21</v>
      </c>
      <c r="O2351" s="32"/>
      <c r="P2351" s="36">
        <v>44619.810960648145</v>
      </c>
      <c r="Q2351" s="32" t="s">
        <v>21</v>
      </c>
      <c r="R2351" s="32"/>
      <c r="S2351" s="32"/>
      <c r="T2351" s="36">
        <v>44616.810960648145</v>
      </c>
      <c r="U2351" s="32"/>
      <c r="V2351" s="32">
        <v>0</v>
      </c>
      <c r="W2351" s="32"/>
      <c r="X2351" s="32"/>
      <c r="Y2351" s="32"/>
      <c r="Z2351" s="32"/>
      <c r="AA2351" s="32"/>
      <c r="AC2351" s="38">
        <f>ABS(M2351-J2351)</f>
        <v>10</v>
      </c>
      <c r="AD2351" s="40"/>
      <c r="AE2351" s="37">
        <v>3</v>
      </c>
      <c r="AF2351" s="37">
        <v>25</v>
      </c>
      <c r="AG2351" s="32"/>
      <c r="AH2351" s="32"/>
      <c r="AI2351" s="32"/>
      <c r="AJ2351" s="37">
        <f>I2351-H2351</f>
        <v>2</v>
      </c>
    </row>
    <row r="2352" spans="1:38" x14ac:dyDescent="0.35">
      <c r="A2352" s="32">
        <v>227</v>
      </c>
      <c r="B2352" s="32" t="s">
        <v>283</v>
      </c>
      <c r="C2352" s="32" t="s">
        <v>53</v>
      </c>
      <c r="D2352" s="32" t="s">
        <v>2468</v>
      </c>
      <c r="E2352" s="32" t="s">
        <v>2519</v>
      </c>
      <c r="F2352" s="32" t="str">
        <f t="shared" si="91"/>
        <v>Capacity Building-Analyst</v>
      </c>
      <c r="G2352" s="32" t="s">
        <v>40</v>
      </c>
      <c r="H2352" s="36">
        <v>44738.447731481479</v>
      </c>
      <c r="I2352" s="36">
        <v>44741.447731481479</v>
      </c>
      <c r="J2352" s="36">
        <f>I2352+AE2352</f>
        <v>44744.447731481479</v>
      </c>
      <c r="K2352" s="36">
        <f>J2352+AF2352</f>
        <v>44765.447731481479</v>
      </c>
      <c r="L2352" s="38" t="s">
        <v>46</v>
      </c>
      <c r="M2352" s="39">
        <v>44759.447731481479</v>
      </c>
      <c r="N2352" s="32" t="s">
        <v>20</v>
      </c>
      <c r="O2352" s="32"/>
      <c r="P2352" s="36">
        <v>44766.447731481479</v>
      </c>
      <c r="Q2352" s="32" t="s">
        <v>20</v>
      </c>
      <c r="R2352" s="36">
        <v>44760.447731481479</v>
      </c>
      <c r="S2352" s="36">
        <v>44764.447731481479</v>
      </c>
      <c r="T2352" s="36">
        <v>44763.447731481479</v>
      </c>
      <c r="U2352" s="36">
        <v>44769.447731481479</v>
      </c>
      <c r="V2352" s="41">
        <v>1</v>
      </c>
      <c r="W2352" s="36">
        <v>44770.447731481479</v>
      </c>
      <c r="X2352" s="36">
        <v>44773.447731481479</v>
      </c>
      <c r="Y2352" s="36">
        <v>44775.447731481479</v>
      </c>
      <c r="Z2352" s="32"/>
      <c r="AA2352" s="32"/>
      <c r="AB2352" s="5">
        <v>44793.447731481479</v>
      </c>
      <c r="AC2352" s="38">
        <f>ABS(M2352-J2352)</f>
        <v>15</v>
      </c>
      <c r="AD2352" s="37">
        <f>U2352-H2352</f>
        <v>31</v>
      </c>
      <c r="AE2352" s="37">
        <v>3</v>
      </c>
      <c r="AF2352" s="37">
        <v>21</v>
      </c>
      <c r="AG2352" s="32">
        <v>147</v>
      </c>
      <c r="AH2352" s="41">
        <f>W2352-U2352</f>
        <v>1</v>
      </c>
      <c r="AI2352" s="42">
        <f>U2352-M2352</f>
        <v>10</v>
      </c>
      <c r="AJ2352" s="37">
        <f>I2352-H2352</f>
        <v>3</v>
      </c>
      <c r="AK2352">
        <f>AB2352-U2352</f>
        <v>24</v>
      </c>
      <c r="AL2352" s="11">
        <f>Y2352-X2352</f>
        <v>2</v>
      </c>
    </row>
    <row r="2353" spans="1:38" x14ac:dyDescent="0.35">
      <c r="A2353" s="32">
        <v>147</v>
      </c>
      <c r="B2353" s="32" t="s">
        <v>203</v>
      </c>
      <c r="C2353" s="32" t="s">
        <v>53</v>
      </c>
      <c r="D2353" s="32" t="s">
        <v>2468</v>
      </c>
      <c r="E2353" s="32" t="s">
        <v>2519</v>
      </c>
      <c r="F2353" s="32" t="str">
        <f t="shared" si="91"/>
        <v>Capacity Building-Analyst</v>
      </c>
      <c r="G2353" s="32" t="s">
        <v>40</v>
      </c>
      <c r="H2353" s="36">
        <v>44629.982245370367</v>
      </c>
      <c r="I2353" s="36">
        <v>44632.982245370367</v>
      </c>
      <c r="J2353" s="36">
        <f>I2353+AE2353</f>
        <v>44636.982245370367</v>
      </c>
      <c r="K2353" s="36">
        <f>J2353+AF2353</f>
        <v>44659.982245370367</v>
      </c>
      <c r="L2353" s="38" t="s">
        <v>46</v>
      </c>
      <c r="M2353" s="39">
        <v>44646.982245370367</v>
      </c>
      <c r="N2353" s="32" t="s">
        <v>48</v>
      </c>
      <c r="O2353" s="32" t="s">
        <v>28</v>
      </c>
      <c r="P2353" s="36"/>
      <c r="Q2353" s="32"/>
      <c r="R2353" s="32"/>
      <c r="S2353" s="32"/>
      <c r="T2353" s="36">
        <v>44649.982245370367</v>
      </c>
      <c r="U2353" s="32"/>
      <c r="V2353" s="32">
        <v>0</v>
      </c>
      <c r="W2353" s="32"/>
      <c r="X2353" s="32"/>
      <c r="Y2353" s="32"/>
      <c r="Z2353" s="32"/>
      <c r="AA2353" s="32" t="s">
        <v>31</v>
      </c>
      <c r="AC2353" s="38">
        <f>ABS(M2353-J2353)</f>
        <v>10</v>
      </c>
      <c r="AD2353" s="40"/>
      <c r="AE2353" s="37">
        <v>4</v>
      </c>
      <c r="AF2353" s="37">
        <v>23</v>
      </c>
      <c r="AG2353" s="32"/>
      <c r="AH2353" s="32"/>
      <c r="AI2353" s="32"/>
      <c r="AJ2353" s="37">
        <f>I2353-H2353</f>
        <v>3</v>
      </c>
    </row>
    <row r="2354" spans="1:38" x14ac:dyDescent="0.35">
      <c r="A2354" s="32">
        <v>143</v>
      </c>
      <c r="B2354" s="32" t="s">
        <v>199</v>
      </c>
      <c r="C2354" s="32" t="s">
        <v>53</v>
      </c>
      <c r="D2354" s="32" t="s">
        <v>2468</v>
      </c>
      <c r="E2354" s="32" t="s">
        <v>2519</v>
      </c>
      <c r="F2354" s="32" t="str">
        <f t="shared" si="91"/>
        <v>Capacity Building-Analyst</v>
      </c>
      <c r="G2354" s="32" t="s">
        <v>40</v>
      </c>
      <c r="H2354" s="36">
        <v>44627.982245370367</v>
      </c>
      <c r="I2354" s="36">
        <v>44630.982245370367</v>
      </c>
      <c r="J2354" s="36">
        <f>I2354+AE2354</f>
        <v>44636.982245370367</v>
      </c>
      <c r="K2354" s="36">
        <f>J2354+AF2354</f>
        <v>44644.982245370367</v>
      </c>
      <c r="L2354" s="38" t="s">
        <v>46</v>
      </c>
      <c r="M2354" s="39">
        <v>44642.982245370367</v>
      </c>
      <c r="N2354" s="32" t="s">
        <v>48</v>
      </c>
      <c r="O2354" s="32" t="s">
        <v>28</v>
      </c>
      <c r="P2354" s="36"/>
      <c r="Q2354" s="32"/>
      <c r="R2354" s="32"/>
      <c r="S2354" s="32"/>
      <c r="T2354" s="36"/>
      <c r="U2354" s="32"/>
      <c r="V2354" s="32">
        <v>0</v>
      </c>
      <c r="W2354" s="32"/>
      <c r="X2354" s="32"/>
      <c r="Y2354" s="32"/>
      <c r="Z2354" s="32"/>
      <c r="AA2354" s="32" t="s">
        <v>30</v>
      </c>
      <c r="AC2354" s="38">
        <f>ABS(M2354-J2354)</f>
        <v>6</v>
      </c>
      <c r="AD2354" s="40"/>
      <c r="AE2354" s="37">
        <v>6</v>
      </c>
      <c r="AF2354" s="37">
        <v>8</v>
      </c>
      <c r="AG2354" s="32"/>
      <c r="AH2354" s="32"/>
      <c r="AI2354" s="32"/>
      <c r="AJ2354" s="37">
        <f>I2354-H2354</f>
        <v>3</v>
      </c>
    </row>
    <row r="2355" spans="1:38" x14ac:dyDescent="0.35">
      <c r="A2355" s="32">
        <v>118</v>
      </c>
      <c r="B2355" s="32" t="s">
        <v>174</v>
      </c>
      <c r="C2355" s="32" t="s">
        <v>53</v>
      </c>
      <c r="D2355" s="32" t="s">
        <v>2468</v>
      </c>
      <c r="E2355" s="32" t="s">
        <v>2519</v>
      </c>
      <c r="F2355" s="32" t="str">
        <f t="shared" si="91"/>
        <v>Capacity Building-Analyst</v>
      </c>
      <c r="G2355" s="32" t="s">
        <v>40</v>
      </c>
      <c r="H2355" s="36">
        <v>44736.19809027778</v>
      </c>
      <c r="I2355" s="36">
        <v>44740.19809027778</v>
      </c>
      <c r="J2355" s="36">
        <f>I2355+AE2355</f>
        <v>44746.19809027778</v>
      </c>
      <c r="K2355" s="36">
        <f>J2355+AF2355</f>
        <v>44772.19809027778</v>
      </c>
      <c r="L2355" s="38" t="s">
        <v>46</v>
      </c>
      <c r="M2355" s="39">
        <v>44753.19809027778</v>
      </c>
      <c r="N2355" s="32" t="s">
        <v>48</v>
      </c>
      <c r="O2355" s="32" t="s">
        <v>27</v>
      </c>
      <c r="P2355" s="36"/>
      <c r="Q2355" s="32"/>
      <c r="R2355" s="32"/>
      <c r="S2355" s="32"/>
      <c r="T2355" s="36"/>
      <c r="U2355" s="32"/>
      <c r="V2355" s="32">
        <v>0</v>
      </c>
      <c r="W2355" s="32"/>
      <c r="X2355" s="32"/>
      <c r="Y2355" s="32"/>
      <c r="Z2355" s="32"/>
      <c r="AA2355" s="32" t="s">
        <v>30</v>
      </c>
      <c r="AC2355" s="38">
        <f>ABS(M2355-J2355)</f>
        <v>7</v>
      </c>
      <c r="AD2355" s="40"/>
      <c r="AE2355" s="37">
        <v>6</v>
      </c>
      <c r="AF2355" s="37">
        <v>26</v>
      </c>
      <c r="AG2355" s="32"/>
      <c r="AH2355" s="32"/>
      <c r="AI2355" s="32"/>
      <c r="AJ2355" s="37">
        <f>I2355-H2355</f>
        <v>4</v>
      </c>
    </row>
    <row r="2356" spans="1:38" x14ac:dyDescent="0.35">
      <c r="A2356" s="32">
        <v>116</v>
      </c>
      <c r="B2356" s="32" t="s">
        <v>172</v>
      </c>
      <c r="C2356" s="32" t="s">
        <v>53</v>
      </c>
      <c r="D2356" s="32" t="s">
        <v>2468</v>
      </c>
      <c r="E2356" s="32" t="s">
        <v>2519</v>
      </c>
      <c r="F2356" s="32" t="str">
        <f t="shared" si="91"/>
        <v>Capacity Building-Analyst</v>
      </c>
      <c r="G2356" s="32" t="s">
        <v>40</v>
      </c>
      <c r="H2356" s="36">
        <v>44737.19809027778</v>
      </c>
      <c r="I2356" s="36">
        <v>44741.19809027778</v>
      </c>
      <c r="J2356" s="36">
        <f>I2356+AE2356</f>
        <v>44746.19809027778</v>
      </c>
      <c r="K2356" s="36">
        <f>J2356+AF2356</f>
        <v>44770.19809027778</v>
      </c>
      <c r="L2356" s="38" t="s">
        <v>46</v>
      </c>
      <c r="M2356" s="39">
        <v>44759.19809027778</v>
      </c>
      <c r="N2356" s="32" t="s">
        <v>48</v>
      </c>
      <c r="O2356" s="32" t="s">
        <v>24</v>
      </c>
      <c r="P2356" s="36"/>
      <c r="Q2356" s="32"/>
      <c r="R2356" s="32"/>
      <c r="S2356" s="32"/>
      <c r="T2356" s="36">
        <v>44763.19809027778</v>
      </c>
      <c r="U2356" s="32"/>
      <c r="V2356" s="32">
        <v>0</v>
      </c>
      <c r="W2356" s="32"/>
      <c r="X2356" s="32"/>
      <c r="Y2356" s="32"/>
      <c r="Z2356" s="32"/>
      <c r="AA2356" s="32" t="s">
        <v>31</v>
      </c>
      <c r="AC2356" s="38">
        <f>ABS(M2356-J2356)</f>
        <v>13</v>
      </c>
      <c r="AD2356" s="40"/>
      <c r="AE2356" s="37">
        <v>5</v>
      </c>
      <c r="AF2356" s="37">
        <v>24</v>
      </c>
      <c r="AG2356" s="32"/>
      <c r="AH2356" s="32"/>
      <c r="AI2356" s="32"/>
      <c r="AJ2356" s="37">
        <f>I2356-H2356</f>
        <v>4</v>
      </c>
    </row>
    <row r="2357" spans="1:38" x14ac:dyDescent="0.35">
      <c r="A2357" s="32">
        <v>56</v>
      </c>
      <c r="B2357" s="32" t="s">
        <v>112</v>
      </c>
      <c r="C2357" s="32" t="s">
        <v>53</v>
      </c>
      <c r="D2357" s="32" t="s">
        <v>2468</v>
      </c>
      <c r="E2357" s="32" t="s">
        <v>2519</v>
      </c>
      <c r="F2357" s="32" t="str">
        <f t="shared" si="91"/>
        <v>Capacity Building-Analyst</v>
      </c>
      <c r="G2357" s="32" t="s">
        <v>40</v>
      </c>
      <c r="H2357" s="36">
        <v>44767.01295138889</v>
      </c>
      <c r="I2357" s="36">
        <v>44771.01295138889</v>
      </c>
      <c r="J2357" s="36">
        <f>I2357+AE2357</f>
        <v>44777.01295138889</v>
      </c>
      <c r="K2357" s="36">
        <f>J2357+AF2357</f>
        <v>44787.01295138889</v>
      </c>
      <c r="L2357" s="38" t="s">
        <v>46</v>
      </c>
      <c r="M2357" s="39">
        <v>44782.01295138889</v>
      </c>
      <c r="N2357" s="32" t="s">
        <v>21</v>
      </c>
      <c r="O2357" s="32"/>
      <c r="P2357" s="36">
        <v>44786.01295138889</v>
      </c>
      <c r="Q2357" s="32" t="s">
        <v>21</v>
      </c>
      <c r="R2357" s="32"/>
      <c r="S2357" s="32"/>
      <c r="T2357" s="36">
        <v>44785.01295138889</v>
      </c>
      <c r="U2357" s="32"/>
      <c r="V2357" s="32">
        <v>0</v>
      </c>
      <c r="W2357" s="32"/>
      <c r="X2357" s="32"/>
      <c r="Y2357" s="32"/>
      <c r="Z2357" s="32"/>
      <c r="AA2357" s="32"/>
      <c r="AC2357" s="38">
        <f>ABS(M2357-J2357)</f>
        <v>5</v>
      </c>
      <c r="AD2357" s="40"/>
      <c r="AE2357" s="37">
        <v>6</v>
      </c>
      <c r="AF2357" s="37">
        <v>10</v>
      </c>
      <c r="AG2357" s="32"/>
      <c r="AH2357" s="32"/>
      <c r="AI2357" s="32"/>
      <c r="AJ2357" s="37">
        <f>I2357-H2357</f>
        <v>4</v>
      </c>
    </row>
    <row r="2358" spans="1:38" x14ac:dyDescent="0.35">
      <c r="A2358" s="32">
        <v>54</v>
      </c>
      <c r="B2358" s="32" t="s">
        <v>110</v>
      </c>
      <c r="C2358" s="32" t="s">
        <v>53</v>
      </c>
      <c r="D2358" s="32" t="s">
        <v>2468</v>
      </c>
      <c r="E2358" s="32" t="s">
        <v>2519</v>
      </c>
      <c r="F2358" s="32" t="str">
        <f t="shared" si="91"/>
        <v>Capacity Building-Analyst</v>
      </c>
      <c r="G2358" s="32" t="s">
        <v>40</v>
      </c>
      <c r="H2358" s="36">
        <v>44769.01295138889</v>
      </c>
      <c r="I2358" s="36">
        <v>44771.01295138889</v>
      </c>
      <c r="J2358" s="36">
        <f>I2358+AE2358</f>
        <v>44777.01295138889</v>
      </c>
      <c r="K2358" s="36">
        <f>J2358+AF2358</f>
        <v>44788.01295138889</v>
      </c>
      <c r="L2358" s="38" t="s">
        <v>46</v>
      </c>
      <c r="M2358" s="39">
        <v>44790.01295138889</v>
      </c>
      <c r="N2358" s="32" t="s">
        <v>48</v>
      </c>
      <c r="O2358" s="32" t="s">
        <v>28</v>
      </c>
      <c r="P2358" s="36"/>
      <c r="Q2358" s="32"/>
      <c r="R2358" s="32"/>
      <c r="S2358" s="32"/>
      <c r="T2358" s="36">
        <v>44792.01295138889</v>
      </c>
      <c r="U2358" s="32"/>
      <c r="V2358" s="32">
        <v>0</v>
      </c>
      <c r="W2358" s="32"/>
      <c r="X2358" s="32"/>
      <c r="Y2358" s="32"/>
      <c r="Z2358" s="32"/>
      <c r="AA2358" s="32" t="s">
        <v>30</v>
      </c>
      <c r="AC2358" s="38">
        <f>ABS(M2358-J2358)</f>
        <v>13</v>
      </c>
      <c r="AD2358" s="40"/>
      <c r="AE2358" s="37">
        <v>6</v>
      </c>
      <c r="AF2358" s="37">
        <v>11</v>
      </c>
      <c r="AG2358" s="32"/>
      <c r="AH2358" s="32"/>
      <c r="AI2358" s="32"/>
      <c r="AJ2358" s="37">
        <f>I2358-H2358</f>
        <v>2</v>
      </c>
    </row>
    <row r="2359" spans="1:38" x14ac:dyDescent="0.35">
      <c r="A2359" s="32">
        <v>448</v>
      </c>
      <c r="B2359" s="32" t="s">
        <v>504</v>
      </c>
      <c r="C2359" s="32" t="s">
        <v>51</v>
      </c>
      <c r="D2359" s="32" t="s">
        <v>2510</v>
      </c>
      <c r="E2359" s="32" t="s">
        <v>2537</v>
      </c>
      <c r="F2359" s="32" t="str">
        <f t="shared" si="91"/>
        <v>Administation-Senior Manager</v>
      </c>
      <c r="G2359" s="32" t="s">
        <v>44</v>
      </c>
      <c r="H2359" s="36">
        <v>44892.108344907407</v>
      </c>
      <c r="I2359" s="36">
        <v>44893.108344907407</v>
      </c>
      <c r="J2359" s="36">
        <f>I2359+AE2359</f>
        <v>44895.108344907407</v>
      </c>
      <c r="K2359" s="36">
        <f>J2359+AF2359</f>
        <v>44917.108344907407</v>
      </c>
      <c r="L2359" s="38" t="s">
        <v>46</v>
      </c>
      <c r="M2359" s="39">
        <v>44907.108344907407</v>
      </c>
      <c r="N2359" s="32" t="s">
        <v>21</v>
      </c>
      <c r="O2359" s="32"/>
      <c r="P2359" s="36">
        <v>44911.108344907407</v>
      </c>
      <c r="Q2359" s="32" t="s">
        <v>21</v>
      </c>
      <c r="R2359" s="32"/>
      <c r="S2359" s="32"/>
      <c r="T2359" s="36">
        <v>44908.108344907407</v>
      </c>
      <c r="U2359" s="32"/>
      <c r="V2359" s="32">
        <v>0</v>
      </c>
      <c r="W2359" s="32"/>
      <c r="X2359" s="32"/>
      <c r="Y2359" s="32"/>
      <c r="Z2359" s="32"/>
      <c r="AA2359" s="32"/>
      <c r="AC2359" s="38">
        <f>ABS(M2359-J2359)</f>
        <v>12</v>
      </c>
      <c r="AD2359" s="40"/>
      <c r="AE2359" s="37">
        <v>2</v>
      </c>
      <c r="AF2359" s="37">
        <v>22</v>
      </c>
      <c r="AG2359" s="32"/>
      <c r="AH2359" s="32"/>
      <c r="AI2359" s="32"/>
      <c r="AJ2359" s="37">
        <f>I2359-H2359</f>
        <v>1</v>
      </c>
    </row>
    <row r="2360" spans="1:38" x14ac:dyDescent="0.35">
      <c r="A2360" s="32">
        <v>441</v>
      </c>
      <c r="B2360" s="32" t="s">
        <v>497</v>
      </c>
      <c r="C2360" s="32" t="s">
        <v>51</v>
      </c>
      <c r="D2360" s="32" t="s">
        <v>2510</v>
      </c>
      <c r="E2360" s="32" t="s">
        <v>2537</v>
      </c>
      <c r="F2360" s="32" t="str">
        <f t="shared" si="91"/>
        <v>Administation-Senior Manager</v>
      </c>
      <c r="G2360" s="32" t="s">
        <v>44</v>
      </c>
      <c r="H2360" s="36">
        <v>44891.108344907407</v>
      </c>
      <c r="I2360" s="36">
        <v>44892.108344907407</v>
      </c>
      <c r="J2360" s="36">
        <f>I2360+AE2360</f>
        <v>44895.108344907407</v>
      </c>
      <c r="K2360" s="36">
        <f>J2360+AF2360</f>
        <v>44920.108344907407</v>
      </c>
      <c r="L2360" s="38" t="s">
        <v>46</v>
      </c>
      <c r="M2360" s="39">
        <v>44908.108344907407</v>
      </c>
      <c r="N2360" s="32" t="s">
        <v>20</v>
      </c>
      <c r="O2360" s="32"/>
      <c r="P2360" s="36">
        <v>44912.108344907407</v>
      </c>
      <c r="Q2360" s="32" t="s">
        <v>20</v>
      </c>
      <c r="R2360" s="36">
        <v>44909.108344907407</v>
      </c>
      <c r="S2360" s="36">
        <v>44910.108344907407</v>
      </c>
      <c r="T2360" s="36">
        <v>44911.108344907407</v>
      </c>
      <c r="U2360" s="36">
        <v>44921.108344907407</v>
      </c>
      <c r="V2360" s="41">
        <v>1</v>
      </c>
      <c r="W2360" s="36">
        <v>44923.108344907407</v>
      </c>
      <c r="X2360" s="36">
        <v>44925.108344907407</v>
      </c>
      <c r="Y2360" s="36">
        <v>44928.108344907407</v>
      </c>
      <c r="Z2360" s="32"/>
      <c r="AA2360" s="32"/>
      <c r="AB2360" s="5">
        <v>44935.108344907407</v>
      </c>
      <c r="AC2360" s="38">
        <f>ABS(M2360-J2360)</f>
        <v>13</v>
      </c>
      <c r="AD2360" s="37">
        <f>U2360-H2360</f>
        <v>30</v>
      </c>
      <c r="AE2360" s="37">
        <v>3</v>
      </c>
      <c r="AF2360" s="37">
        <v>25</v>
      </c>
      <c r="AG2360" s="32">
        <v>149</v>
      </c>
      <c r="AH2360" s="41">
        <f>W2360-U2360</f>
        <v>2</v>
      </c>
      <c r="AI2360" s="42">
        <f>U2360-M2360</f>
        <v>13</v>
      </c>
      <c r="AJ2360" s="37">
        <f>I2360-H2360</f>
        <v>1</v>
      </c>
      <c r="AK2360">
        <f>AB2360-U2360</f>
        <v>14</v>
      </c>
      <c r="AL2360" s="11">
        <f>Y2360-X2360</f>
        <v>3</v>
      </c>
    </row>
    <row r="2361" spans="1:38" x14ac:dyDescent="0.35">
      <c r="A2361" s="32">
        <v>337</v>
      </c>
      <c r="B2361" s="32" t="s">
        <v>393</v>
      </c>
      <c r="C2361" s="32" t="s">
        <v>51</v>
      </c>
      <c r="D2361" s="32" t="s">
        <v>2510</v>
      </c>
      <c r="E2361" s="32" t="s">
        <v>2537</v>
      </c>
      <c r="F2361" s="32" t="str">
        <f t="shared" si="91"/>
        <v>Administation-Senior Manager</v>
      </c>
      <c r="G2361" s="32" t="s">
        <v>44</v>
      </c>
      <c r="H2361" s="36">
        <v>44722.822210648148</v>
      </c>
      <c r="I2361" s="36">
        <v>44724.822210648148</v>
      </c>
      <c r="J2361" s="36">
        <f>I2361+AE2361</f>
        <v>44725.822210648148</v>
      </c>
      <c r="K2361" s="36">
        <f>J2361+AF2361</f>
        <v>44754.822210648148</v>
      </c>
      <c r="L2361" s="38" t="s">
        <v>46</v>
      </c>
      <c r="M2361" s="39">
        <v>44737.822210648148</v>
      </c>
      <c r="N2361" s="32" t="s">
        <v>48</v>
      </c>
      <c r="O2361" s="32" t="s">
        <v>26</v>
      </c>
      <c r="P2361" s="36"/>
      <c r="Q2361" s="32"/>
      <c r="R2361" s="32"/>
      <c r="S2361" s="32"/>
      <c r="T2361" s="36"/>
      <c r="U2361" s="32"/>
      <c r="V2361" s="32">
        <v>0</v>
      </c>
      <c r="W2361" s="32"/>
      <c r="X2361" s="32"/>
      <c r="Y2361" s="32"/>
      <c r="Z2361" s="32"/>
      <c r="AA2361" s="32" t="s">
        <v>31</v>
      </c>
      <c r="AC2361" s="38">
        <f>ABS(M2361-J2361)</f>
        <v>12</v>
      </c>
      <c r="AD2361" s="40"/>
      <c r="AE2361" s="37">
        <v>1</v>
      </c>
      <c r="AF2361" s="37">
        <v>29</v>
      </c>
      <c r="AG2361" s="32"/>
      <c r="AH2361" s="32"/>
      <c r="AI2361" s="32"/>
      <c r="AJ2361" s="37">
        <f>I2361-H2361</f>
        <v>2</v>
      </c>
    </row>
    <row r="2362" spans="1:38" x14ac:dyDescent="0.35">
      <c r="A2362" s="32">
        <v>336</v>
      </c>
      <c r="B2362" s="32" t="s">
        <v>392</v>
      </c>
      <c r="C2362" s="32" t="s">
        <v>51</v>
      </c>
      <c r="D2362" s="32" t="s">
        <v>2510</v>
      </c>
      <c r="E2362" s="32" t="s">
        <v>2537</v>
      </c>
      <c r="F2362" s="32" t="str">
        <f t="shared" si="91"/>
        <v>Administation-Senior Manager</v>
      </c>
      <c r="G2362" s="32" t="s">
        <v>44</v>
      </c>
      <c r="H2362" s="36">
        <v>44716.822210648148</v>
      </c>
      <c r="I2362" s="36">
        <v>44720.822210648148</v>
      </c>
      <c r="J2362" s="36">
        <f>I2362+AE2362</f>
        <v>44725.822210648148</v>
      </c>
      <c r="K2362" s="36">
        <f>J2362+AF2362</f>
        <v>44753.822210648148</v>
      </c>
      <c r="L2362" s="38" t="s">
        <v>46</v>
      </c>
      <c r="M2362" s="39">
        <v>44735.822210648148</v>
      </c>
      <c r="N2362" s="32" t="s">
        <v>21</v>
      </c>
      <c r="O2362" s="32"/>
      <c r="P2362" s="36">
        <v>44741.822210648148</v>
      </c>
      <c r="Q2362" s="32" t="s">
        <v>21</v>
      </c>
      <c r="R2362" s="32"/>
      <c r="S2362" s="32"/>
      <c r="T2362" s="36">
        <v>44739.822210648148</v>
      </c>
      <c r="U2362" s="32"/>
      <c r="V2362" s="32">
        <v>0</v>
      </c>
      <c r="W2362" s="32"/>
      <c r="X2362" s="32"/>
      <c r="Y2362" s="32"/>
      <c r="Z2362" s="32"/>
      <c r="AA2362" s="32"/>
      <c r="AC2362" s="38">
        <f>ABS(M2362-J2362)</f>
        <v>10</v>
      </c>
      <c r="AD2362" s="40"/>
      <c r="AE2362" s="37">
        <v>5</v>
      </c>
      <c r="AF2362" s="37">
        <v>28</v>
      </c>
      <c r="AG2362" s="32"/>
      <c r="AH2362" s="32"/>
      <c r="AI2362" s="32"/>
      <c r="AJ2362" s="37">
        <f>I2362-H2362</f>
        <v>4</v>
      </c>
    </row>
    <row r="2363" spans="1:38" x14ac:dyDescent="0.35">
      <c r="A2363" s="32">
        <v>333</v>
      </c>
      <c r="B2363" s="32" t="s">
        <v>389</v>
      </c>
      <c r="C2363" s="32" t="s">
        <v>51</v>
      </c>
      <c r="D2363" s="32" t="s">
        <v>2510</v>
      </c>
      <c r="E2363" s="32" t="s">
        <v>2537</v>
      </c>
      <c r="F2363" s="32" t="str">
        <f t="shared" si="91"/>
        <v>Administation-Senior Manager</v>
      </c>
      <c r="G2363" s="32" t="s">
        <v>44</v>
      </c>
      <c r="H2363" s="36">
        <v>44719.822210648148</v>
      </c>
      <c r="I2363" s="36">
        <v>44722.822210648148</v>
      </c>
      <c r="J2363" s="36">
        <f>I2363+AE2363</f>
        <v>44725.822210648148</v>
      </c>
      <c r="K2363" s="36">
        <f>J2363+AF2363</f>
        <v>44738.822210648148</v>
      </c>
      <c r="L2363" s="38" t="s">
        <v>46</v>
      </c>
      <c r="M2363" s="39">
        <v>44741.822210648148</v>
      </c>
      <c r="N2363" s="32" t="s">
        <v>20</v>
      </c>
      <c r="O2363" s="32"/>
      <c r="P2363" s="36">
        <v>44747.822210648148</v>
      </c>
      <c r="Q2363" s="32" t="s">
        <v>20</v>
      </c>
      <c r="R2363" s="36">
        <v>44742.822210648148</v>
      </c>
      <c r="S2363" s="36">
        <v>44745.822210648148</v>
      </c>
      <c r="T2363" s="36">
        <v>44745.822210648148</v>
      </c>
      <c r="U2363" s="36">
        <v>44749.822210648148</v>
      </c>
      <c r="V2363" s="41">
        <v>1</v>
      </c>
      <c r="W2363" s="36">
        <v>44752.822210648148</v>
      </c>
      <c r="X2363" s="36">
        <v>44753.822210648148</v>
      </c>
      <c r="Y2363" s="36">
        <v>44756.822210648148</v>
      </c>
      <c r="Z2363" s="32"/>
      <c r="AA2363" s="32"/>
      <c r="AB2363" s="5">
        <v>44774.822210648148</v>
      </c>
      <c r="AC2363" s="38">
        <f>ABS(M2363-J2363)</f>
        <v>16</v>
      </c>
      <c r="AD2363" s="37">
        <f>U2363-H2363</f>
        <v>30</v>
      </c>
      <c r="AE2363" s="37">
        <v>3</v>
      </c>
      <c r="AF2363" s="37">
        <v>13</v>
      </c>
      <c r="AG2363" s="32">
        <v>179</v>
      </c>
      <c r="AH2363" s="41">
        <f>W2363-U2363</f>
        <v>3</v>
      </c>
      <c r="AI2363" s="42">
        <f>U2363-M2363</f>
        <v>8</v>
      </c>
      <c r="AJ2363" s="37">
        <f>I2363-H2363</f>
        <v>3</v>
      </c>
      <c r="AK2363">
        <f>AB2363-U2363</f>
        <v>25</v>
      </c>
      <c r="AL2363" s="11">
        <f>Y2363-X2363</f>
        <v>3</v>
      </c>
    </row>
    <row r="2364" spans="1:38" x14ac:dyDescent="0.35">
      <c r="A2364" s="32">
        <v>310</v>
      </c>
      <c r="B2364" s="32" t="s">
        <v>366</v>
      </c>
      <c r="C2364" s="32" t="s">
        <v>51</v>
      </c>
      <c r="D2364" s="32" t="s">
        <v>2510</v>
      </c>
      <c r="E2364" s="32" t="s">
        <v>2537</v>
      </c>
      <c r="F2364" s="32" t="str">
        <f t="shared" si="91"/>
        <v>Administation-Senior Manager</v>
      </c>
      <c r="G2364" s="32" t="s">
        <v>44</v>
      </c>
      <c r="H2364" s="36">
        <v>45029.892650462964</v>
      </c>
      <c r="I2364" s="36">
        <v>45033.892650462964</v>
      </c>
      <c r="J2364" s="36">
        <f>I2364+AE2364</f>
        <v>45035.892650462964</v>
      </c>
      <c r="K2364" s="36">
        <f>J2364+AF2364</f>
        <v>45053.892650462964</v>
      </c>
      <c r="L2364" s="38" t="s">
        <v>46</v>
      </c>
      <c r="M2364" s="39">
        <v>45047.892650462964</v>
      </c>
      <c r="N2364" s="32" t="s">
        <v>22</v>
      </c>
      <c r="O2364" s="32"/>
      <c r="P2364" s="36">
        <v>45054.892650462964</v>
      </c>
      <c r="Q2364" s="32" t="s">
        <v>22</v>
      </c>
      <c r="R2364" s="32"/>
      <c r="S2364" s="32"/>
      <c r="T2364" s="36">
        <v>45050.892650462964</v>
      </c>
      <c r="U2364" s="32"/>
      <c r="V2364" s="32">
        <v>0</v>
      </c>
      <c r="W2364" s="32"/>
      <c r="X2364" s="32"/>
      <c r="Y2364" s="32"/>
      <c r="Z2364" s="32"/>
      <c r="AA2364" s="32"/>
      <c r="AC2364" s="38">
        <f>ABS(M2364-J2364)</f>
        <v>12</v>
      </c>
      <c r="AD2364" s="40"/>
      <c r="AE2364" s="37">
        <v>2</v>
      </c>
      <c r="AF2364" s="37">
        <v>18</v>
      </c>
      <c r="AG2364" s="32"/>
      <c r="AH2364" s="32"/>
      <c r="AI2364" s="32"/>
      <c r="AJ2364" s="37">
        <f>I2364-H2364</f>
        <v>4</v>
      </c>
    </row>
    <row r="2365" spans="1:38" x14ac:dyDescent="0.35">
      <c r="A2365" s="32">
        <v>40</v>
      </c>
      <c r="B2365" s="32" t="s">
        <v>96</v>
      </c>
      <c r="C2365" s="32" t="s">
        <v>51</v>
      </c>
      <c r="D2365" s="32" t="s">
        <v>2510</v>
      </c>
      <c r="E2365" s="32" t="s">
        <v>2537</v>
      </c>
      <c r="F2365" s="32" t="str">
        <f t="shared" si="91"/>
        <v>Administation-Senior Manager</v>
      </c>
      <c r="G2365" s="32" t="s">
        <v>44</v>
      </c>
      <c r="H2365" s="36">
        <v>44774.52820601852</v>
      </c>
      <c r="I2365" s="36">
        <v>44775.52820601852</v>
      </c>
      <c r="J2365" s="36">
        <f>I2365+AE2365</f>
        <v>44778.52820601852</v>
      </c>
      <c r="K2365" s="36">
        <f>J2365+AF2365</f>
        <v>44801.52820601852</v>
      </c>
      <c r="L2365" s="38" t="s">
        <v>47</v>
      </c>
      <c r="M2365" s="39"/>
      <c r="N2365" s="32"/>
      <c r="O2365" s="32"/>
      <c r="P2365" s="36"/>
      <c r="Q2365" s="32"/>
      <c r="R2365" s="32"/>
      <c r="S2365" s="32"/>
      <c r="T2365" s="36"/>
      <c r="U2365" s="32"/>
      <c r="V2365" s="32">
        <v>0</v>
      </c>
      <c r="W2365" s="32"/>
      <c r="X2365" s="32"/>
      <c r="Y2365" s="32"/>
      <c r="Z2365" s="32"/>
      <c r="AA2365" s="32"/>
      <c r="AC2365" s="38"/>
      <c r="AD2365" s="40"/>
      <c r="AE2365" s="37">
        <v>3</v>
      </c>
      <c r="AF2365" s="37">
        <v>23</v>
      </c>
      <c r="AG2365" s="32"/>
      <c r="AH2365" s="32"/>
      <c r="AI2365" s="32"/>
      <c r="AJ2365" s="37">
        <f>I2365-H2365</f>
        <v>1</v>
      </c>
    </row>
    <row r="2366" spans="1:38" x14ac:dyDescent="0.35">
      <c r="A2366" s="32">
        <v>38</v>
      </c>
      <c r="B2366" s="32" t="s">
        <v>94</v>
      </c>
      <c r="C2366" s="32" t="s">
        <v>51</v>
      </c>
      <c r="D2366" s="32" t="s">
        <v>2510</v>
      </c>
      <c r="E2366" s="32" t="s">
        <v>2537</v>
      </c>
      <c r="F2366" s="32" t="str">
        <f t="shared" si="91"/>
        <v>Administation-Senior Manager</v>
      </c>
      <c r="G2366" s="32" t="s">
        <v>44</v>
      </c>
      <c r="H2366" s="36">
        <v>44768.52820601852</v>
      </c>
      <c r="I2366" s="36">
        <v>44772.52820601852</v>
      </c>
      <c r="J2366" s="36">
        <f>I2366+AE2366</f>
        <v>44778.52820601852</v>
      </c>
      <c r="K2366" s="36">
        <f>J2366+AF2366</f>
        <v>44792.52820601852</v>
      </c>
      <c r="L2366" s="38" t="s">
        <v>46</v>
      </c>
      <c r="M2366" s="39">
        <v>44783.52820601852</v>
      </c>
      <c r="N2366" s="32" t="s">
        <v>48</v>
      </c>
      <c r="O2366" s="32" t="s">
        <v>25</v>
      </c>
      <c r="P2366" s="36"/>
      <c r="Q2366" s="32"/>
      <c r="R2366" s="32"/>
      <c r="S2366" s="32"/>
      <c r="T2366" s="36">
        <v>44785.52820601852</v>
      </c>
      <c r="U2366" s="32"/>
      <c r="V2366" s="32">
        <v>0</v>
      </c>
      <c r="W2366" s="32"/>
      <c r="X2366" s="32"/>
      <c r="Y2366" s="32"/>
      <c r="Z2366" s="32"/>
      <c r="AA2366" s="32" t="s">
        <v>30</v>
      </c>
      <c r="AC2366" s="38">
        <f>ABS(M2366-J2366)</f>
        <v>5</v>
      </c>
      <c r="AD2366" s="40"/>
      <c r="AE2366" s="37">
        <v>6</v>
      </c>
      <c r="AF2366" s="37">
        <v>14</v>
      </c>
      <c r="AG2366" s="32"/>
      <c r="AH2366" s="32"/>
      <c r="AI2366" s="32"/>
      <c r="AJ2366" s="37">
        <f>I2366-H2366</f>
        <v>4</v>
      </c>
    </row>
    <row r="2367" spans="1:38" x14ac:dyDescent="0.35">
      <c r="A2367" s="32">
        <v>523</v>
      </c>
      <c r="B2367" s="32" t="s">
        <v>578</v>
      </c>
      <c r="C2367" s="32" t="s">
        <v>51</v>
      </c>
      <c r="D2367" s="32" t="s">
        <v>2506</v>
      </c>
      <c r="E2367" s="32" t="s">
        <v>2526</v>
      </c>
      <c r="F2367" s="32" t="str">
        <f t="shared" si="91"/>
        <v>Administation-Billing Officer</v>
      </c>
      <c r="G2367" s="32" t="s">
        <v>42</v>
      </c>
      <c r="H2367" s="36">
        <v>44603.83390046296</v>
      </c>
      <c r="I2367" s="36">
        <v>44605.83390046296</v>
      </c>
      <c r="J2367" s="36">
        <f>I2367+AE2367</f>
        <v>44611.83390046296</v>
      </c>
      <c r="K2367" s="36">
        <f>J2367+AF2367</f>
        <v>44640.83390046296</v>
      </c>
      <c r="L2367" s="38" t="s">
        <v>46</v>
      </c>
      <c r="M2367" s="39">
        <v>44625.83390046296</v>
      </c>
      <c r="N2367" s="32" t="s">
        <v>48</v>
      </c>
      <c r="O2367" s="32" t="s">
        <v>26</v>
      </c>
      <c r="P2367" s="36"/>
      <c r="Q2367" s="32"/>
      <c r="R2367" s="32"/>
      <c r="S2367" s="32"/>
      <c r="T2367" s="36">
        <v>44628.83390046296</v>
      </c>
      <c r="U2367" s="32"/>
      <c r="V2367" s="32">
        <v>0</v>
      </c>
      <c r="W2367" s="32"/>
      <c r="X2367" s="32"/>
      <c r="Y2367" s="32"/>
      <c r="Z2367" s="32"/>
      <c r="AA2367" s="32" t="s">
        <v>31</v>
      </c>
      <c r="AC2367" s="38">
        <f>ABS(M2367-J2367)</f>
        <v>14</v>
      </c>
      <c r="AD2367" s="40"/>
      <c r="AE2367" s="37">
        <v>6</v>
      </c>
      <c r="AF2367" s="37">
        <v>29</v>
      </c>
      <c r="AG2367" s="32"/>
      <c r="AH2367" s="32"/>
      <c r="AI2367" s="32"/>
      <c r="AJ2367" s="37">
        <f>I2367-H2367</f>
        <v>2</v>
      </c>
    </row>
    <row r="2368" spans="1:38" x14ac:dyDescent="0.35">
      <c r="A2368" s="32">
        <v>520</v>
      </c>
      <c r="B2368" s="32" t="s">
        <v>575</v>
      </c>
      <c r="C2368" s="32" t="s">
        <v>51</v>
      </c>
      <c r="D2368" s="32" t="s">
        <v>2506</v>
      </c>
      <c r="E2368" s="32" t="s">
        <v>2526</v>
      </c>
      <c r="F2368" s="32" t="str">
        <f t="shared" si="91"/>
        <v>Administation-Billing Officer</v>
      </c>
      <c r="G2368" s="32" t="s">
        <v>42</v>
      </c>
      <c r="H2368" s="36">
        <v>44848.925555555557</v>
      </c>
      <c r="I2368" s="36">
        <v>44850.925555555557</v>
      </c>
      <c r="J2368" s="36">
        <f>I2368+AE2368</f>
        <v>44856.925555555557</v>
      </c>
      <c r="K2368" s="36">
        <f>J2368+AF2368</f>
        <v>44868.925555555557</v>
      </c>
      <c r="L2368" s="38" t="s">
        <v>46</v>
      </c>
      <c r="M2368" s="39">
        <v>44866.925555555557</v>
      </c>
      <c r="N2368" s="32" t="s">
        <v>48</v>
      </c>
      <c r="O2368" s="32" t="s">
        <v>27</v>
      </c>
      <c r="P2368" s="36"/>
      <c r="Q2368" s="32"/>
      <c r="R2368" s="32"/>
      <c r="S2368" s="32"/>
      <c r="T2368" s="36"/>
      <c r="U2368" s="32"/>
      <c r="V2368" s="32">
        <v>0</v>
      </c>
      <c r="W2368" s="32"/>
      <c r="X2368" s="32"/>
      <c r="Y2368" s="32"/>
      <c r="Z2368" s="32"/>
      <c r="AA2368" s="32" t="s">
        <v>31</v>
      </c>
      <c r="AC2368" s="38">
        <f>ABS(M2368-J2368)</f>
        <v>10</v>
      </c>
      <c r="AD2368" s="40"/>
      <c r="AE2368" s="37">
        <v>6</v>
      </c>
      <c r="AF2368" s="37">
        <v>12</v>
      </c>
      <c r="AG2368" s="32"/>
      <c r="AH2368" s="32"/>
      <c r="AI2368" s="32"/>
      <c r="AJ2368" s="37">
        <f>I2368-H2368</f>
        <v>2</v>
      </c>
    </row>
    <row r="2369" spans="1:38" x14ac:dyDescent="0.35">
      <c r="A2369" s="32">
        <v>514</v>
      </c>
      <c r="B2369" s="32" t="s">
        <v>570</v>
      </c>
      <c r="C2369" s="32" t="s">
        <v>51</v>
      </c>
      <c r="D2369" s="32" t="s">
        <v>2506</v>
      </c>
      <c r="E2369" s="32" t="s">
        <v>2526</v>
      </c>
      <c r="F2369" s="32" t="str">
        <f t="shared" si="91"/>
        <v>Administation-Billing Officer</v>
      </c>
      <c r="G2369" s="32" t="s">
        <v>42</v>
      </c>
      <c r="H2369" s="36">
        <v>44850.925555555557</v>
      </c>
      <c r="I2369" s="36">
        <v>44852.925555555557</v>
      </c>
      <c r="J2369" s="36">
        <f>I2369+AE2369</f>
        <v>44856.925555555557</v>
      </c>
      <c r="K2369" s="36">
        <f>J2369+AF2369</f>
        <v>44873.925555555557</v>
      </c>
      <c r="L2369" s="38" t="s">
        <v>46</v>
      </c>
      <c r="M2369" s="39">
        <v>44866.925555555557</v>
      </c>
      <c r="N2369" s="32" t="s">
        <v>20</v>
      </c>
      <c r="O2369" s="32"/>
      <c r="P2369" s="36">
        <v>44871.925555555557</v>
      </c>
      <c r="Q2369" s="32" t="s">
        <v>20</v>
      </c>
      <c r="R2369" s="36">
        <v>44868.925555555557</v>
      </c>
      <c r="S2369" s="36">
        <v>44871.925555555557</v>
      </c>
      <c r="T2369" s="36">
        <v>44870.925555555557</v>
      </c>
      <c r="U2369" s="36">
        <v>44879.925555555557</v>
      </c>
      <c r="V2369" s="41">
        <v>1</v>
      </c>
      <c r="W2369" s="36">
        <v>44881.925555555557</v>
      </c>
      <c r="X2369" s="36">
        <v>44884.925555555557</v>
      </c>
      <c r="Y2369" s="36">
        <v>44885.925555555557</v>
      </c>
      <c r="Z2369" s="32"/>
      <c r="AA2369" s="32"/>
      <c r="AB2369" s="5">
        <v>44899.925555555557</v>
      </c>
      <c r="AC2369" s="38">
        <f>ABS(M2369-J2369)</f>
        <v>10</v>
      </c>
      <c r="AD2369" s="37">
        <f>U2369-H2369</f>
        <v>29</v>
      </c>
      <c r="AE2369" s="37">
        <v>4</v>
      </c>
      <c r="AF2369" s="37">
        <v>17</v>
      </c>
      <c r="AG2369" s="32">
        <v>158</v>
      </c>
      <c r="AH2369" s="41">
        <f>W2369-U2369</f>
        <v>2</v>
      </c>
      <c r="AI2369" s="42">
        <f>U2369-M2369</f>
        <v>13</v>
      </c>
      <c r="AJ2369" s="37">
        <f>I2369-H2369</f>
        <v>2</v>
      </c>
      <c r="AK2369">
        <f>AB2369-U2369</f>
        <v>20</v>
      </c>
      <c r="AL2369" s="11">
        <f t="shared" ref="AL2369:AL2371" si="96">Y2369-X2369</f>
        <v>1</v>
      </c>
    </row>
    <row r="2370" spans="1:38" x14ac:dyDescent="0.35">
      <c r="A2370" s="32">
        <v>468</v>
      </c>
      <c r="B2370" s="32" t="s">
        <v>524</v>
      </c>
      <c r="C2370" s="32" t="s">
        <v>51</v>
      </c>
      <c r="D2370" s="32" t="s">
        <v>2506</v>
      </c>
      <c r="E2370" s="32" t="s">
        <v>2526</v>
      </c>
      <c r="F2370" s="32" t="str">
        <f t="shared" si="91"/>
        <v>Administation-Billing Officer</v>
      </c>
      <c r="G2370" s="32" t="s">
        <v>42</v>
      </c>
      <c r="H2370" s="36">
        <v>44972.424490740741</v>
      </c>
      <c r="I2370" s="36">
        <v>44975.424490740741</v>
      </c>
      <c r="J2370" s="36">
        <f>I2370+AE2370</f>
        <v>44979.424490740741</v>
      </c>
      <c r="K2370" s="36">
        <f>J2370+AF2370</f>
        <v>44985.424490740741</v>
      </c>
      <c r="L2370" s="38" t="s">
        <v>46</v>
      </c>
      <c r="M2370" s="39">
        <v>44988.424490740741</v>
      </c>
      <c r="N2370" s="32" t="s">
        <v>20</v>
      </c>
      <c r="O2370" s="32"/>
      <c r="P2370" s="36">
        <v>44993.424490740741</v>
      </c>
      <c r="Q2370" s="32" t="s">
        <v>20</v>
      </c>
      <c r="R2370" s="36">
        <v>44990.424490740741</v>
      </c>
      <c r="S2370" s="36">
        <v>44993.424490740741</v>
      </c>
      <c r="T2370" s="36">
        <v>44991.424490740741</v>
      </c>
      <c r="U2370" s="36">
        <v>44998.424490740741</v>
      </c>
      <c r="V2370" s="41">
        <v>1</v>
      </c>
      <c r="W2370" s="36">
        <v>45001.424490740741</v>
      </c>
      <c r="X2370" s="36">
        <v>45003.424490740741</v>
      </c>
      <c r="Y2370" s="36">
        <v>45006.424490740741</v>
      </c>
      <c r="Z2370" s="32"/>
      <c r="AA2370" s="32"/>
      <c r="AB2370" s="5">
        <v>45020.424490740741</v>
      </c>
      <c r="AC2370" s="38">
        <f>ABS(M2370-J2370)</f>
        <v>9</v>
      </c>
      <c r="AD2370" s="37">
        <f>U2370-H2370</f>
        <v>26</v>
      </c>
      <c r="AE2370" s="37">
        <v>4</v>
      </c>
      <c r="AF2370" s="37">
        <v>6</v>
      </c>
      <c r="AG2370" s="32">
        <v>178</v>
      </c>
      <c r="AH2370" s="41">
        <f>W2370-U2370</f>
        <v>3</v>
      </c>
      <c r="AI2370" s="42">
        <f>U2370-M2370</f>
        <v>10</v>
      </c>
      <c r="AJ2370" s="37">
        <f>I2370-H2370</f>
        <v>3</v>
      </c>
      <c r="AK2370">
        <f>AB2370-U2370</f>
        <v>22</v>
      </c>
      <c r="AL2370" s="11">
        <f t="shared" si="96"/>
        <v>3</v>
      </c>
    </row>
    <row r="2371" spans="1:38" x14ac:dyDescent="0.35">
      <c r="A2371" s="32">
        <v>464</v>
      </c>
      <c r="B2371" s="32" t="s">
        <v>520</v>
      </c>
      <c r="C2371" s="32" t="s">
        <v>51</v>
      </c>
      <c r="D2371" s="32" t="s">
        <v>2506</v>
      </c>
      <c r="E2371" s="32" t="s">
        <v>2526</v>
      </c>
      <c r="F2371" s="32" t="str">
        <f t="shared" ref="F2371:F2401" si="97">_xlfn.CONCAT(C2371,"-",E2371)</f>
        <v>Administation-Billing Officer</v>
      </c>
      <c r="G2371" s="32" t="s">
        <v>42</v>
      </c>
      <c r="H2371" s="36">
        <v>44973.424490740741</v>
      </c>
      <c r="I2371" s="36">
        <v>44976.424490740741</v>
      </c>
      <c r="J2371" s="36">
        <f>I2371+AE2371</f>
        <v>44979.424490740741</v>
      </c>
      <c r="K2371" s="36">
        <f>J2371+AF2371</f>
        <v>44994.424490740741</v>
      </c>
      <c r="L2371" s="38" t="s">
        <v>46</v>
      </c>
      <c r="M2371" s="39">
        <v>44987.424490740741</v>
      </c>
      <c r="N2371" s="32" t="s">
        <v>20</v>
      </c>
      <c r="O2371" s="32"/>
      <c r="P2371" s="36">
        <v>44991.424490740741</v>
      </c>
      <c r="Q2371" s="32" t="s">
        <v>20</v>
      </c>
      <c r="R2371" s="36">
        <v>44988.424490740741</v>
      </c>
      <c r="S2371" s="36">
        <v>44990.424490740741</v>
      </c>
      <c r="T2371" s="36">
        <v>44988.424490740741</v>
      </c>
      <c r="U2371" s="36">
        <v>44993.424490740741</v>
      </c>
      <c r="V2371" s="41">
        <v>1</v>
      </c>
      <c r="W2371" s="36">
        <v>44997.424490740741</v>
      </c>
      <c r="X2371" s="36">
        <v>44998.424490740741</v>
      </c>
      <c r="Y2371" s="36">
        <v>44999.424490740741</v>
      </c>
      <c r="Z2371" s="32"/>
      <c r="AA2371" s="32"/>
      <c r="AB2371" s="5">
        <v>45020.424490740741</v>
      </c>
      <c r="AC2371" s="38">
        <f>ABS(M2371-J2371)</f>
        <v>8</v>
      </c>
      <c r="AD2371" s="37">
        <f>U2371-H2371</f>
        <v>20</v>
      </c>
      <c r="AE2371" s="37">
        <v>3</v>
      </c>
      <c r="AF2371" s="37">
        <v>15</v>
      </c>
      <c r="AG2371" s="32">
        <v>143</v>
      </c>
      <c r="AH2371" s="41">
        <f>W2371-U2371</f>
        <v>4</v>
      </c>
      <c r="AI2371" s="42">
        <f>U2371-M2371</f>
        <v>6</v>
      </c>
      <c r="AJ2371" s="37">
        <f>I2371-H2371</f>
        <v>3</v>
      </c>
      <c r="AK2371">
        <f>AB2371-U2371</f>
        <v>27</v>
      </c>
      <c r="AL2371" s="11">
        <f t="shared" si="96"/>
        <v>1</v>
      </c>
    </row>
    <row r="2372" spans="1:38" x14ac:dyDescent="0.35">
      <c r="A2372" s="32">
        <v>463</v>
      </c>
      <c r="B2372" s="32" t="s">
        <v>519</v>
      </c>
      <c r="C2372" s="32" t="s">
        <v>51</v>
      </c>
      <c r="D2372" s="32" t="s">
        <v>2506</v>
      </c>
      <c r="E2372" s="32" t="s">
        <v>2526</v>
      </c>
      <c r="F2372" s="32" t="str">
        <f t="shared" si="97"/>
        <v>Administation-Billing Officer</v>
      </c>
      <c r="G2372" s="32" t="s">
        <v>42</v>
      </c>
      <c r="H2372" s="36">
        <v>44972.424490740741</v>
      </c>
      <c r="I2372" s="36">
        <v>44975.424490740741</v>
      </c>
      <c r="J2372" s="36">
        <f>I2372+AE2372</f>
        <v>44979.424490740741</v>
      </c>
      <c r="K2372" s="36">
        <f>J2372+AF2372</f>
        <v>44984.424490740741</v>
      </c>
      <c r="L2372" s="38" t="s">
        <v>46</v>
      </c>
      <c r="M2372" s="39">
        <v>44983.424490740741</v>
      </c>
      <c r="N2372" s="32" t="s">
        <v>48</v>
      </c>
      <c r="O2372" s="32" t="s">
        <v>24</v>
      </c>
      <c r="P2372" s="36"/>
      <c r="Q2372" s="32"/>
      <c r="R2372" s="32"/>
      <c r="S2372" s="32"/>
      <c r="T2372" s="36"/>
      <c r="U2372" s="32"/>
      <c r="V2372" s="32">
        <v>0</v>
      </c>
      <c r="W2372" s="32"/>
      <c r="X2372" s="32"/>
      <c r="Y2372" s="32"/>
      <c r="Z2372" s="32"/>
      <c r="AA2372" s="32" t="s">
        <v>30</v>
      </c>
      <c r="AC2372" s="38">
        <f>ABS(M2372-J2372)</f>
        <v>4</v>
      </c>
      <c r="AD2372" s="40"/>
      <c r="AE2372" s="37">
        <v>4</v>
      </c>
      <c r="AF2372" s="37">
        <v>5</v>
      </c>
      <c r="AG2372" s="32"/>
      <c r="AH2372" s="32"/>
      <c r="AI2372" s="32"/>
      <c r="AJ2372" s="37">
        <f>I2372-H2372</f>
        <v>3</v>
      </c>
    </row>
    <row r="2373" spans="1:38" x14ac:dyDescent="0.35">
      <c r="A2373" s="32">
        <v>447</v>
      </c>
      <c r="B2373" s="32" t="s">
        <v>503</v>
      </c>
      <c r="C2373" s="32" t="s">
        <v>51</v>
      </c>
      <c r="D2373" s="32" t="s">
        <v>2506</v>
      </c>
      <c r="E2373" s="32" t="s">
        <v>2526</v>
      </c>
      <c r="F2373" s="32" t="str">
        <f t="shared" si="97"/>
        <v>Administation-Billing Officer</v>
      </c>
      <c r="G2373" s="32" t="s">
        <v>42</v>
      </c>
      <c r="H2373" s="36">
        <v>44888.108344907407</v>
      </c>
      <c r="I2373" s="36">
        <v>44891.108344907407</v>
      </c>
      <c r="J2373" s="36">
        <f>I2373+AE2373</f>
        <v>44895.108344907407</v>
      </c>
      <c r="K2373" s="36">
        <f>J2373+AF2373</f>
        <v>44904.108344907407</v>
      </c>
      <c r="L2373" s="38" t="s">
        <v>46</v>
      </c>
      <c r="M2373" s="39">
        <v>44906.108344907407</v>
      </c>
      <c r="N2373" s="32" t="s">
        <v>20</v>
      </c>
      <c r="O2373" s="32"/>
      <c r="P2373" s="36">
        <v>44910.108344907407</v>
      </c>
      <c r="Q2373" s="32" t="s">
        <v>20</v>
      </c>
      <c r="R2373" s="36">
        <v>44907.108344907407</v>
      </c>
      <c r="S2373" s="36">
        <v>44910.108344907407</v>
      </c>
      <c r="T2373" s="36">
        <v>44909.108344907407</v>
      </c>
      <c r="U2373" s="36">
        <v>44912.108344907407</v>
      </c>
      <c r="V2373" s="41">
        <v>1</v>
      </c>
      <c r="W2373" s="36">
        <v>44916.108344907407</v>
      </c>
      <c r="X2373" s="36">
        <v>44919.108344907407</v>
      </c>
      <c r="Y2373" s="36">
        <v>44921.108344907407</v>
      </c>
      <c r="Z2373" s="32"/>
      <c r="AA2373" s="32"/>
      <c r="AB2373" s="5">
        <v>44941.108344907407</v>
      </c>
      <c r="AC2373" s="38">
        <f>ABS(M2373-J2373)</f>
        <v>11</v>
      </c>
      <c r="AD2373" s="37">
        <f>U2373-H2373</f>
        <v>24</v>
      </c>
      <c r="AE2373" s="37">
        <v>4</v>
      </c>
      <c r="AF2373" s="37">
        <v>9</v>
      </c>
      <c r="AG2373" s="32">
        <v>166</v>
      </c>
      <c r="AH2373" s="41">
        <f>W2373-U2373</f>
        <v>4</v>
      </c>
      <c r="AI2373" s="42">
        <f>U2373-M2373</f>
        <v>6</v>
      </c>
      <c r="AJ2373" s="37">
        <f>I2373-H2373</f>
        <v>3</v>
      </c>
      <c r="AK2373">
        <f>AB2373-U2373</f>
        <v>29</v>
      </c>
      <c r="AL2373" s="11">
        <f>Y2373-X2373</f>
        <v>2</v>
      </c>
    </row>
    <row r="2374" spans="1:38" x14ac:dyDescent="0.35">
      <c r="A2374" s="32">
        <v>443</v>
      </c>
      <c r="B2374" s="32" t="s">
        <v>499</v>
      </c>
      <c r="C2374" s="32" t="s">
        <v>51</v>
      </c>
      <c r="D2374" s="32" t="s">
        <v>2506</v>
      </c>
      <c r="E2374" s="32" t="s">
        <v>2526</v>
      </c>
      <c r="F2374" s="32" t="str">
        <f t="shared" si="97"/>
        <v>Administation-Billing Officer</v>
      </c>
      <c r="G2374" s="32" t="s">
        <v>42</v>
      </c>
      <c r="H2374" s="36">
        <v>44891.108344907407</v>
      </c>
      <c r="I2374" s="36">
        <v>44892.108344907407</v>
      </c>
      <c r="J2374" s="36">
        <f>I2374+AE2374</f>
        <v>44895.108344907407</v>
      </c>
      <c r="K2374" s="36">
        <f>J2374+AF2374</f>
        <v>44909.108344907407</v>
      </c>
      <c r="L2374" s="38" t="s">
        <v>46</v>
      </c>
      <c r="M2374" s="39">
        <v>44904.108344907407</v>
      </c>
      <c r="N2374" s="32" t="s">
        <v>48</v>
      </c>
      <c r="O2374" s="32" t="s">
        <v>25</v>
      </c>
      <c r="P2374" s="36"/>
      <c r="Q2374" s="32"/>
      <c r="R2374" s="32"/>
      <c r="S2374" s="32"/>
      <c r="T2374" s="36"/>
      <c r="U2374" s="32"/>
      <c r="V2374" s="32">
        <v>0</v>
      </c>
      <c r="W2374" s="32"/>
      <c r="X2374" s="32"/>
      <c r="Y2374" s="32"/>
      <c r="Z2374" s="32"/>
      <c r="AA2374" s="32" t="s">
        <v>30</v>
      </c>
      <c r="AC2374" s="38">
        <f>ABS(M2374-J2374)</f>
        <v>9</v>
      </c>
      <c r="AD2374" s="40"/>
      <c r="AE2374" s="37">
        <v>3</v>
      </c>
      <c r="AF2374" s="37">
        <v>14</v>
      </c>
      <c r="AG2374" s="32"/>
      <c r="AH2374" s="32"/>
      <c r="AI2374" s="32"/>
      <c r="AJ2374" s="37">
        <f>I2374-H2374</f>
        <v>1</v>
      </c>
    </row>
    <row r="2375" spans="1:38" x14ac:dyDescent="0.35">
      <c r="A2375" s="32">
        <v>402</v>
      </c>
      <c r="B2375" s="32" t="s">
        <v>458</v>
      </c>
      <c r="C2375" s="32" t="s">
        <v>51</v>
      </c>
      <c r="D2375" s="32" t="s">
        <v>2506</v>
      </c>
      <c r="E2375" s="32" t="s">
        <v>2526</v>
      </c>
      <c r="F2375" s="32" t="str">
        <f t="shared" si="97"/>
        <v>Administation-Billing Officer</v>
      </c>
      <c r="G2375" s="32" t="s">
        <v>42</v>
      </c>
      <c r="H2375" s="36">
        <v>44615.210798611108</v>
      </c>
      <c r="I2375" s="36">
        <v>44618.210798611108</v>
      </c>
      <c r="J2375" s="36">
        <f>I2375+AE2375</f>
        <v>44622.210798611108</v>
      </c>
      <c r="K2375" s="36">
        <f>J2375+AF2375</f>
        <v>44635.210798611108</v>
      </c>
      <c r="L2375" s="38" t="s">
        <v>46</v>
      </c>
      <c r="M2375" s="39">
        <v>44639.210798611108</v>
      </c>
      <c r="N2375" s="32" t="s">
        <v>48</v>
      </c>
      <c r="O2375" s="32" t="s">
        <v>24</v>
      </c>
      <c r="P2375" s="36"/>
      <c r="Q2375" s="32"/>
      <c r="R2375" s="32"/>
      <c r="S2375" s="32"/>
      <c r="T2375" s="36">
        <v>44642.210798611108</v>
      </c>
      <c r="U2375" s="32"/>
      <c r="V2375" s="32">
        <v>0</v>
      </c>
      <c r="W2375" s="32"/>
      <c r="X2375" s="32"/>
      <c r="Y2375" s="32"/>
      <c r="Z2375" s="32"/>
      <c r="AA2375" s="32" t="s">
        <v>31</v>
      </c>
      <c r="AC2375" s="38">
        <f>ABS(M2375-J2375)</f>
        <v>17</v>
      </c>
      <c r="AD2375" s="40"/>
      <c r="AE2375" s="37">
        <v>4</v>
      </c>
      <c r="AF2375" s="37">
        <v>13</v>
      </c>
      <c r="AG2375" s="32"/>
      <c r="AH2375" s="32"/>
      <c r="AI2375" s="32"/>
      <c r="AJ2375" s="37">
        <f>I2375-H2375</f>
        <v>3</v>
      </c>
    </row>
    <row r="2376" spans="1:38" x14ac:dyDescent="0.35">
      <c r="A2376" s="32">
        <v>332</v>
      </c>
      <c r="B2376" s="32" t="s">
        <v>388</v>
      </c>
      <c r="C2376" s="32" t="s">
        <v>51</v>
      </c>
      <c r="D2376" s="32" t="s">
        <v>2506</v>
      </c>
      <c r="E2376" s="32" t="s">
        <v>2526</v>
      </c>
      <c r="F2376" s="32" t="str">
        <f t="shared" si="97"/>
        <v>Administation-Billing Officer</v>
      </c>
      <c r="G2376" s="32" t="s">
        <v>42</v>
      </c>
      <c r="H2376" s="36">
        <v>44721.822210648148</v>
      </c>
      <c r="I2376" s="36">
        <v>44724.822210648148</v>
      </c>
      <c r="J2376" s="36">
        <f>I2376+AE2376</f>
        <v>44725.822210648148</v>
      </c>
      <c r="K2376" s="36">
        <f>J2376+AF2376</f>
        <v>44741.822210648148</v>
      </c>
      <c r="L2376" s="38" t="s">
        <v>46</v>
      </c>
      <c r="M2376" s="39">
        <v>44739.822210648148</v>
      </c>
      <c r="N2376" s="32" t="s">
        <v>20</v>
      </c>
      <c r="O2376" s="32"/>
      <c r="P2376" s="36">
        <v>44743.822210648148</v>
      </c>
      <c r="Q2376" s="32" t="s">
        <v>20</v>
      </c>
      <c r="R2376" s="36">
        <v>44741.822210648148</v>
      </c>
      <c r="S2376" s="36">
        <v>44745.822210648148</v>
      </c>
      <c r="T2376" s="36">
        <v>44740.822210648148</v>
      </c>
      <c r="U2376" s="36">
        <v>44745.822210648148</v>
      </c>
      <c r="V2376" s="41">
        <v>1</v>
      </c>
      <c r="W2376" s="36">
        <v>44748.822210648148</v>
      </c>
      <c r="X2376" s="36">
        <v>44749.822210648148</v>
      </c>
      <c r="Y2376" s="36">
        <v>44752.822210648148</v>
      </c>
      <c r="Z2376" s="32"/>
      <c r="AA2376" s="32"/>
      <c r="AB2376" s="5">
        <v>44766.822210648148</v>
      </c>
      <c r="AC2376" s="38">
        <f>ABS(M2376-J2376)</f>
        <v>14</v>
      </c>
      <c r="AD2376" s="37">
        <f>U2376-H2376</f>
        <v>24</v>
      </c>
      <c r="AE2376" s="37">
        <v>1</v>
      </c>
      <c r="AF2376" s="37">
        <v>16</v>
      </c>
      <c r="AG2376" s="32">
        <v>142</v>
      </c>
      <c r="AH2376" s="41">
        <f>W2376-U2376</f>
        <v>3</v>
      </c>
      <c r="AI2376" s="42">
        <f>U2376-M2376</f>
        <v>6</v>
      </c>
      <c r="AJ2376" s="37">
        <f>I2376-H2376</f>
        <v>3</v>
      </c>
      <c r="AK2376">
        <f>AB2376-U2376</f>
        <v>21</v>
      </c>
      <c r="AL2376" s="11">
        <f>Y2376-X2376</f>
        <v>3</v>
      </c>
    </row>
    <row r="2377" spans="1:38" x14ac:dyDescent="0.35">
      <c r="A2377" s="32">
        <v>331</v>
      </c>
      <c r="B2377" s="32" t="s">
        <v>387</v>
      </c>
      <c r="C2377" s="32" t="s">
        <v>51</v>
      </c>
      <c r="D2377" s="32" t="s">
        <v>2506</v>
      </c>
      <c r="E2377" s="32" t="s">
        <v>2526</v>
      </c>
      <c r="F2377" s="32" t="str">
        <f t="shared" si="97"/>
        <v>Administation-Billing Officer</v>
      </c>
      <c r="G2377" s="32" t="s">
        <v>42</v>
      </c>
      <c r="H2377" s="36">
        <v>44719.822210648148</v>
      </c>
      <c r="I2377" s="36">
        <v>44721.822210648148</v>
      </c>
      <c r="J2377" s="36">
        <f>I2377+AE2377</f>
        <v>44725.822210648148</v>
      </c>
      <c r="K2377" s="36">
        <f>J2377+AF2377</f>
        <v>44736.822210648148</v>
      </c>
      <c r="L2377" s="38" t="s">
        <v>46</v>
      </c>
      <c r="M2377" s="39">
        <v>44737.822210648148</v>
      </c>
      <c r="N2377" s="32" t="s">
        <v>48</v>
      </c>
      <c r="O2377" s="32" t="s">
        <v>24</v>
      </c>
      <c r="P2377" s="36"/>
      <c r="Q2377" s="32"/>
      <c r="R2377" s="32"/>
      <c r="S2377" s="32"/>
      <c r="T2377" s="36">
        <v>44740.822210648148</v>
      </c>
      <c r="U2377" s="32"/>
      <c r="V2377" s="32">
        <v>0</v>
      </c>
      <c r="W2377" s="32"/>
      <c r="X2377" s="32"/>
      <c r="Y2377" s="32"/>
      <c r="Z2377" s="32"/>
      <c r="AA2377" s="32" t="s">
        <v>30</v>
      </c>
      <c r="AC2377" s="38">
        <f>ABS(M2377-J2377)</f>
        <v>12</v>
      </c>
      <c r="AD2377" s="40"/>
      <c r="AE2377" s="37">
        <v>4</v>
      </c>
      <c r="AF2377" s="37">
        <v>11</v>
      </c>
      <c r="AG2377" s="32"/>
      <c r="AH2377" s="32"/>
      <c r="AI2377" s="32"/>
      <c r="AJ2377" s="37">
        <f>I2377-H2377</f>
        <v>2</v>
      </c>
    </row>
    <row r="2378" spans="1:38" x14ac:dyDescent="0.35">
      <c r="A2378" s="32">
        <v>308</v>
      </c>
      <c r="B2378" s="32" t="s">
        <v>364</v>
      </c>
      <c r="C2378" s="32" t="s">
        <v>51</v>
      </c>
      <c r="D2378" s="32" t="s">
        <v>2506</v>
      </c>
      <c r="E2378" s="32" t="s">
        <v>2528</v>
      </c>
      <c r="F2378" s="32" t="str">
        <f t="shared" si="97"/>
        <v>Administation-Supervisor</v>
      </c>
      <c r="G2378" s="32" t="s">
        <v>42</v>
      </c>
      <c r="H2378" s="36">
        <v>45030.892650462964</v>
      </c>
      <c r="I2378" s="36">
        <v>45034.892650462964</v>
      </c>
      <c r="J2378" s="36">
        <f>I2378+AE2378</f>
        <v>45035.892650462964</v>
      </c>
      <c r="K2378" s="36">
        <f>J2378+AF2378</f>
        <v>45051.892650462964</v>
      </c>
      <c r="L2378" s="38" t="s">
        <v>46</v>
      </c>
      <c r="M2378" s="39">
        <v>45044.892650462964</v>
      </c>
      <c r="N2378" s="32" t="s">
        <v>21</v>
      </c>
      <c r="O2378" s="32"/>
      <c r="P2378" s="36">
        <v>45050.892650462964</v>
      </c>
      <c r="Q2378" s="32" t="s">
        <v>21</v>
      </c>
      <c r="R2378" s="32"/>
      <c r="S2378" s="32"/>
      <c r="T2378" s="36">
        <v>45046.892650462964</v>
      </c>
      <c r="U2378" s="32"/>
      <c r="V2378" s="32">
        <v>0</v>
      </c>
      <c r="W2378" s="32"/>
      <c r="X2378" s="32"/>
      <c r="Y2378" s="32"/>
      <c r="Z2378" s="32"/>
      <c r="AA2378" s="32"/>
      <c r="AC2378" s="38">
        <f>ABS(M2378-J2378)</f>
        <v>9</v>
      </c>
      <c r="AD2378" s="40"/>
      <c r="AE2378" s="37">
        <v>1</v>
      </c>
      <c r="AF2378" s="37">
        <v>16</v>
      </c>
      <c r="AG2378" s="32"/>
      <c r="AH2378" s="32"/>
      <c r="AI2378" s="32"/>
      <c r="AJ2378" s="37">
        <f>I2378-H2378</f>
        <v>4</v>
      </c>
    </row>
    <row r="2379" spans="1:38" x14ac:dyDescent="0.35">
      <c r="A2379" s="32">
        <v>307</v>
      </c>
      <c r="B2379" s="32" t="s">
        <v>363</v>
      </c>
      <c r="C2379" s="32" t="s">
        <v>51</v>
      </c>
      <c r="D2379" s="32" t="s">
        <v>2506</v>
      </c>
      <c r="E2379" s="32" t="s">
        <v>2528</v>
      </c>
      <c r="F2379" s="32" t="str">
        <f t="shared" si="97"/>
        <v>Administation-Supervisor</v>
      </c>
      <c r="G2379" s="32" t="s">
        <v>42</v>
      </c>
      <c r="H2379" s="36">
        <v>45026.892650462964</v>
      </c>
      <c r="I2379" s="36">
        <v>45029.892650462964</v>
      </c>
      <c r="J2379" s="36">
        <f>I2379+AE2379</f>
        <v>45035.892650462964</v>
      </c>
      <c r="K2379" s="36">
        <f>J2379+AF2379</f>
        <v>45058.892650462964</v>
      </c>
      <c r="L2379" s="38" t="s">
        <v>46</v>
      </c>
      <c r="M2379" s="39">
        <v>45041.892650462964</v>
      </c>
      <c r="N2379" s="32" t="s">
        <v>48</v>
      </c>
      <c r="O2379" s="32" t="s">
        <v>27</v>
      </c>
      <c r="P2379" s="36"/>
      <c r="Q2379" s="32"/>
      <c r="R2379" s="32"/>
      <c r="S2379" s="32"/>
      <c r="T2379" s="36"/>
      <c r="U2379" s="32"/>
      <c r="V2379" s="32">
        <v>0</v>
      </c>
      <c r="W2379" s="32"/>
      <c r="X2379" s="32"/>
      <c r="Y2379" s="32"/>
      <c r="Z2379" s="32"/>
      <c r="AA2379" s="32" t="s">
        <v>31</v>
      </c>
      <c r="AC2379" s="38">
        <f>ABS(M2379-J2379)</f>
        <v>6</v>
      </c>
      <c r="AD2379" s="40"/>
      <c r="AE2379" s="37">
        <v>6</v>
      </c>
      <c r="AF2379" s="37">
        <v>23</v>
      </c>
      <c r="AG2379" s="32"/>
      <c r="AH2379" s="32"/>
      <c r="AI2379" s="32"/>
      <c r="AJ2379" s="37">
        <f>I2379-H2379</f>
        <v>3</v>
      </c>
    </row>
    <row r="2380" spans="1:38" x14ac:dyDescent="0.35">
      <c r="A2380" s="32">
        <v>302</v>
      </c>
      <c r="B2380" s="32" t="s">
        <v>358</v>
      </c>
      <c r="C2380" s="32" t="s">
        <v>51</v>
      </c>
      <c r="D2380" s="32" t="s">
        <v>2506</v>
      </c>
      <c r="E2380" s="32" t="s">
        <v>2528</v>
      </c>
      <c r="F2380" s="32" t="str">
        <f t="shared" si="97"/>
        <v>Administation-Supervisor</v>
      </c>
      <c r="G2380" s="32" t="s">
        <v>42</v>
      </c>
      <c r="H2380" s="36">
        <v>45028.892650462964</v>
      </c>
      <c r="I2380" s="36">
        <v>45032.892650462964</v>
      </c>
      <c r="J2380" s="36">
        <f>I2380+AE2380</f>
        <v>45035.892650462964</v>
      </c>
      <c r="K2380" s="36">
        <f>J2380+AF2380</f>
        <v>45058.892650462964</v>
      </c>
      <c r="L2380" s="38" t="s">
        <v>46</v>
      </c>
      <c r="M2380" s="39">
        <v>45042.892650462964</v>
      </c>
      <c r="N2380" s="32" t="s">
        <v>48</v>
      </c>
      <c r="O2380" s="32" t="s">
        <v>26</v>
      </c>
      <c r="P2380" s="36"/>
      <c r="Q2380" s="32"/>
      <c r="R2380" s="32"/>
      <c r="S2380" s="32"/>
      <c r="T2380" s="36">
        <v>45044.892650462964</v>
      </c>
      <c r="U2380" s="32"/>
      <c r="V2380" s="32">
        <v>0</v>
      </c>
      <c r="W2380" s="32"/>
      <c r="X2380" s="32"/>
      <c r="Y2380" s="32"/>
      <c r="Z2380" s="32"/>
      <c r="AA2380" s="32" t="s">
        <v>30</v>
      </c>
      <c r="AC2380" s="38">
        <f>ABS(M2380-J2380)</f>
        <v>7</v>
      </c>
      <c r="AD2380" s="40"/>
      <c r="AE2380" s="37">
        <v>3</v>
      </c>
      <c r="AF2380" s="37">
        <v>23</v>
      </c>
      <c r="AG2380" s="32"/>
      <c r="AH2380" s="32"/>
      <c r="AI2380" s="32"/>
      <c r="AJ2380" s="37">
        <f>I2380-H2380</f>
        <v>4</v>
      </c>
    </row>
    <row r="2381" spans="1:38" x14ac:dyDescent="0.35">
      <c r="A2381" s="32">
        <v>301</v>
      </c>
      <c r="B2381" s="32" t="s">
        <v>357</v>
      </c>
      <c r="C2381" s="32" t="s">
        <v>51</v>
      </c>
      <c r="D2381" s="32" t="s">
        <v>2506</v>
      </c>
      <c r="E2381" s="32" t="s">
        <v>2528</v>
      </c>
      <c r="F2381" s="32" t="str">
        <f t="shared" si="97"/>
        <v>Administation-Supervisor</v>
      </c>
      <c r="G2381" s="32" t="s">
        <v>42</v>
      </c>
      <c r="H2381" s="36">
        <v>45026.892650462964</v>
      </c>
      <c r="I2381" s="36">
        <v>45029.892650462964</v>
      </c>
      <c r="J2381" s="36">
        <f>I2381+AE2381</f>
        <v>45035.892650462964</v>
      </c>
      <c r="K2381" s="36">
        <f>J2381+AF2381</f>
        <v>45048.892650462964</v>
      </c>
      <c r="L2381" s="38" t="s">
        <v>46</v>
      </c>
      <c r="M2381" s="39">
        <v>45043.892650462964</v>
      </c>
      <c r="N2381" s="32" t="s">
        <v>48</v>
      </c>
      <c r="O2381" s="32" t="s">
        <v>27</v>
      </c>
      <c r="P2381" s="36"/>
      <c r="Q2381" s="32"/>
      <c r="R2381" s="32"/>
      <c r="S2381" s="32"/>
      <c r="T2381" s="36">
        <v>45046.892650462964</v>
      </c>
      <c r="U2381" s="32"/>
      <c r="V2381" s="32">
        <v>0</v>
      </c>
      <c r="W2381" s="32"/>
      <c r="X2381" s="32"/>
      <c r="Y2381" s="32"/>
      <c r="Z2381" s="32"/>
      <c r="AA2381" s="32" t="s">
        <v>31</v>
      </c>
      <c r="AC2381" s="38">
        <f>ABS(M2381-J2381)</f>
        <v>8</v>
      </c>
      <c r="AD2381" s="40"/>
      <c r="AE2381" s="37">
        <v>6</v>
      </c>
      <c r="AF2381" s="37">
        <v>13</v>
      </c>
      <c r="AG2381" s="32"/>
      <c r="AH2381" s="32"/>
      <c r="AI2381" s="32"/>
      <c r="AJ2381" s="37">
        <f>I2381-H2381</f>
        <v>3</v>
      </c>
    </row>
    <row r="2382" spans="1:38" x14ac:dyDescent="0.35">
      <c r="A2382" s="32">
        <v>217</v>
      </c>
      <c r="B2382" s="32" t="s">
        <v>273</v>
      </c>
      <c r="C2382" s="32" t="s">
        <v>51</v>
      </c>
      <c r="D2382" s="32" t="s">
        <v>2506</v>
      </c>
      <c r="E2382" s="32" t="s">
        <v>2528</v>
      </c>
      <c r="F2382" s="32" t="str">
        <f t="shared" si="97"/>
        <v>Administation-Supervisor</v>
      </c>
      <c r="G2382" s="32" t="s">
        <v>42</v>
      </c>
      <c r="H2382" s="36">
        <v>44664.331793981481</v>
      </c>
      <c r="I2382" s="36">
        <v>44665.331793981481</v>
      </c>
      <c r="J2382" s="36">
        <f>I2382+AE2382</f>
        <v>44666.331793981481</v>
      </c>
      <c r="K2382" s="36">
        <f>J2382+AF2382</f>
        <v>44673.331793981481</v>
      </c>
      <c r="L2382" s="38" t="s">
        <v>46</v>
      </c>
      <c r="M2382" s="39">
        <v>44668.331793981481</v>
      </c>
      <c r="N2382" s="32" t="s">
        <v>48</v>
      </c>
      <c r="O2382" s="32" t="s">
        <v>26</v>
      </c>
      <c r="P2382" s="36"/>
      <c r="Q2382" s="32"/>
      <c r="R2382" s="32"/>
      <c r="S2382" s="32"/>
      <c r="T2382" s="36">
        <v>44670.331793981481</v>
      </c>
      <c r="U2382" s="32"/>
      <c r="V2382" s="32">
        <v>0</v>
      </c>
      <c r="W2382" s="32"/>
      <c r="X2382" s="32"/>
      <c r="Y2382" s="32"/>
      <c r="Z2382" s="32"/>
      <c r="AA2382" s="32" t="s">
        <v>30</v>
      </c>
      <c r="AC2382" s="38">
        <f>ABS(M2382-J2382)</f>
        <v>2</v>
      </c>
      <c r="AD2382" s="40"/>
      <c r="AE2382" s="37">
        <v>1</v>
      </c>
      <c r="AF2382" s="37">
        <v>7</v>
      </c>
      <c r="AG2382" s="32"/>
      <c r="AH2382" s="32"/>
      <c r="AI2382" s="32"/>
      <c r="AJ2382" s="37">
        <f>I2382-H2382</f>
        <v>1</v>
      </c>
    </row>
    <row r="2383" spans="1:38" x14ac:dyDescent="0.35">
      <c r="A2383" s="32">
        <v>39</v>
      </c>
      <c r="B2383" s="32" t="s">
        <v>95</v>
      </c>
      <c r="C2383" s="32" t="s">
        <v>51</v>
      </c>
      <c r="D2383" s="32" t="s">
        <v>2506</v>
      </c>
      <c r="E2383" s="32" t="s">
        <v>2528</v>
      </c>
      <c r="F2383" s="32" t="str">
        <f t="shared" si="97"/>
        <v>Administation-Supervisor</v>
      </c>
      <c r="G2383" s="32" t="s">
        <v>42</v>
      </c>
      <c r="H2383" s="36">
        <v>44771.52820601852</v>
      </c>
      <c r="I2383" s="36">
        <v>44773.52820601852</v>
      </c>
      <c r="J2383" s="36">
        <f>I2383+AE2383</f>
        <v>44778.52820601852</v>
      </c>
      <c r="K2383" s="36">
        <f>J2383+AF2383</f>
        <v>44786.52820601852</v>
      </c>
      <c r="L2383" s="38" t="s">
        <v>47</v>
      </c>
      <c r="M2383" s="39"/>
      <c r="N2383" s="32"/>
      <c r="O2383" s="32"/>
      <c r="P2383" s="36"/>
      <c r="Q2383" s="32"/>
      <c r="R2383" s="32"/>
      <c r="S2383" s="32"/>
      <c r="T2383" s="36"/>
      <c r="U2383" s="32"/>
      <c r="V2383" s="32">
        <v>0</v>
      </c>
      <c r="W2383" s="32"/>
      <c r="X2383" s="32"/>
      <c r="Y2383" s="32"/>
      <c r="Z2383" s="32"/>
      <c r="AA2383" s="32"/>
      <c r="AC2383" s="38"/>
      <c r="AD2383" s="40"/>
      <c r="AE2383" s="37">
        <v>5</v>
      </c>
      <c r="AF2383" s="37">
        <v>8</v>
      </c>
      <c r="AG2383" s="32"/>
      <c r="AH2383" s="32"/>
      <c r="AI2383" s="32"/>
      <c r="AJ2383" s="37">
        <f>I2383-H2383</f>
        <v>2</v>
      </c>
    </row>
    <row r="2384" spans="1:38" x14ac:dyDescent="0.35">
      <c r="A2384" s="32">
        <v>31</v>
      </c>
      <c r="B2384" s="32" t="s">
        <v>87</v>
      </c>
      <c r="C2384" s="32" t="s">
        <v>51</v>
      </c>
      <c r="D2384" s="32" t="s">
        <v>2506</v>
      </c>
      <c r="E2384" s="32" t="s">
        <v>2528</v>
      </c>
      <c r="F2384" s="32" t="str">
        <f t="shared" si="97"/>
        <v>Administation-Supervisor</v>
      </c>
      <c r="G2384" s="32" t="s">
        <v>42</v>
      </c>
      <c r="H2384" s="36">
        <v>44772.52820601852</v>
      </c>
      <c r="I2384" s="36">
        <v>44775.52820601852</v>
      </c>
      <c r="J2384" s="36">
        <f>I2384+AE2384</f>
        <v>44778.52820601852</v>
      </c>
      <c r="K2384" s="36">
        <f>J2384+AF2384</f>
        <v>44796.52820601852</v>
      </c>
      <c r="L2384" s="38" t="s">
        <v>46</v>
      </c>
      <c r="M2384" s="39">
        <v>44781.52820601852</v>
      </c>
      <c r="N2384" s="32" t="s">
        <v>48</v>
      </c>
      <c r="O2384" s="32" t="s">
        <v>24</v>
      </c>
      <c r="P2384" s="36"/>
      <c r="Q2384" s="32"/>
      <c r="R2384" s="32"/>
      <c r="S2384" s="32"/>
      <c r="T2384" s="36"/>
      <c r="U2384" s="32"/>
      <c r="V2384" s="32">
        <v>0</v>
      </c>
      <c r="W2384" s="32"/>
      <c r="X2384" s="32"/>
      <c r="Y2384" s="32"/>
      <c r="Z2384" s="32"/>
      <c r="AA2384" s="32" t="s">
        <v>30</v>
      </c>
      <c r="AC2384" s="38">
        <f>ABS(M2384-J2384)</f>
        <v>3</v>
      </c>
      <c r="AD2384" s="40"/>
      <c r="AE2384" s="37">
        <v>3</v>
      </c>
      <c r="AF2384" s="37">
        <v>18</v>
      </c>
      <c r="AG2384" s="32"/>
      <c r="AH2384" s="32"/>
      <c r="AI2384" s="32"/>
      <c r="AJ2384" s="37">
        <f>I2384-H2384</f>
        <v>3</v>
      </c>
    </row>
    <row r="2385" spans="1:38" x14ac:dyDescent="0.35">
      <c r="A2385" s="32">
        <v>521</v>
      </c>
      <c r="B2385" s="32" t="s">
        <v>576</v>
      </c>
      <c r="C2385" s="32" t="s">
        <v>51</v>
      </c>
      <c r="D2385" s="32" t="s">
        <v>2507</v>
      </c>
      <c r="E2385" s="32" t="s">
        <v>2528</v>
      </c>
      <c r="F2385" s="32" t="str">
        <f t="shared" si="97"/>
        <v>Administation-Supervisor</v>
      </c>
      <c r="G2385" s="32" t="s">
        <v>43</v>
      </c>
      <c r="H2385" s="36">
        <v>44601.83390046296</v>
      </c>
      <c r="I2385" s="36">
        <v>44605.83390046296</v>
      </c>
      <c r="J2385" s="36">
        <f>I2385+AE2385</f>
        <v>44611.83390046296</v>
      </c>
      <c r="K2385" s="36">
        <f>J2385+AF2385</f>
        <v>44625.83390046296</v>
      </c>
      <c r="L2385" s="38" t="s">
        <v>46</v>
      </c>
      <c r="M2385" s="39">
        <v>44620.83390046296</v>
      </c>
      <c r="N2385" s="32" t="s">
        <v>21</v>
      </c>
      <c r="O2385" s="32"/>
      <c r="P2385" s="36">
        <v>44627.83390046296</v>
      </c>
      <c r="Q2385" s="32" t="s">
        <v>21</v>
      </c>
      <c r="R2385" s="32"/>
      <c r="S2385" s="32"/>
      <c r="T2385" s="36">
        <v>44624.83390046296</v>
      </c>
      <c r="U2385" s="32"/>
      <c r="V2385" s="32">
        <v>0</v>
      </c>
      <c r="W2385" s="32"/>
      <c r="X2385" s="32"/>
      <c r="Y2385" s="32"/>
      <c r="Z2385" s="32"/>
      <c r="AA2385" s="32"/>
      <c r="AC2385" s="38">
        <f>ABS(M2385-J2385)</f>
        <v>9</v>
      </c>
      <c r="AD2385" s="40"/>
      <c r="AE2385" s="37">
        <v>6</v>
      </c>
      <c r="AF2385" s="37">
        <v>14</v>
      </c>
      <c r="AG2385" s="32"/>
      <c r="AH2385" s="32"/>
      <c r="AI2385" s="32"/>
      <c r="AJ2385" s="37">
        <f>I2385-H2385</f>
        <v>4</v>
      </c>
    </row>
    <row r="2386" spans="1:38" x14ac:dyDescent="0.35">
      <c r="A2386" s="32">
        <v>516</v>
      </c>
      <c r="B2386" s="32" t="s">
        <v>572</v>
      </c>
      <c r="C2386" s="32" t="s">
        <v>51</v>
      </c>
      <c r="D2386" s="32" t="s">
        <v>2507</v>
      </c>
      <c r="E2386" s="32" t="s">
        <v>2528</v>
      </c>
      <c r="F2386" s="32" t="str">
        <f t="shared" si="97"/>
        <v>Administation-Supervisor</v>
      </c>
      <c r="G2386" s="32" t="s">
        <v>43</v>
      </c>
      <c r="H2386" s="36">
        <v>44851.925555555557</v>
      </c>
      <c r="I2386" s="36">
        <v>44852.925555555557</v>
      </c>
      <c r="J2386" s="36">
        <f>I2386+AE2386</f>
        <v>44856.925555555557</v>
      </c>
      <c r="K2386" s="36">
        <f>J2386+AF2386</f>
        <v>44861.925555555557</v>
      </c>
      <c r="L2386" s="38" t="s">
        <v>46</v>
      </c>
      <c r="M2386" s="39">
        <v>44864.925555555557</v>
      </c>
      <c r="N2386" s="32" t="s">
        <v>48</v>
      </c>
      <c r="O2386" s="32" t="s">
        <v>28</v>
      </c>
      <c r="P2386" s="36"/>
      <c r="Q2386" s="32"/>
      <c r="R2386" s="32"/>
      <c r="S2386" s="32"/>
      <c r="T2386" s="36"/>
      <c r="U2386" s="32"/>
      <c r="V2386" s="32">
        <v>0</v>
      </c>
      <c r="W2386" s="32"/>
      <c r="X2386" s="32"/>
      <c r="Y2386" s="32"/>
      <c r="Z2386" s="32"/>
      <c r="AA2386" s="32" t="s">
        <v>31</v>
      </c>
      <c r="AC2386" s="38">
        <f>ABS(M2386-J2386)</f>
        <v>8</v>
      </c>
      <c r="AD2386" s="40"/>
      <c r="AE2386" s="37">
        <v>4</v>
      </c>
      <c r="AF2386" s="37">
        <v>5</v>
      </c>
      <c r="AG2386" s="32"/>
      <c r="AH2386" s="32"/>
      <c r="AI2386" s="32"/>
      <c r="AJ2386" s="37">
        <f>I2386-H2386</f>
        <v>1</v>
      </c>
    </row>
    <row r="2387" spans="1:38" x14ac:dyDescent="0.35">
      <c r="A2387" s="32">
        <v>513</v>
      </c>
      <c r="B2387" s="32" t="s">
        <v>569</v>
      </c>
      <c r="C2387" s="32" t="s">
        <v>51</v>
      </c>
      <c r="D2387" s="32" t="s">
        <v>2507</v>
      </c>
      <c r="E2387" s="32" t="s">
        <v>2528</v>
      </c>
      <c r="F2387" s="32" t="str">
        <f t="shared" si="97"/>
        <v>Administation-Supervisor</v>
      </c>
      <c r="G2387" s="32" t="s">
        <v>43</v>
      </c>
      <c r="H2387" s="36">
        <v>44849.925555555557</v>
      </c>
      <c r="I2387" s="36">
        <v>44853.925555555557</v>
      </c>
      <c r="J2387" s="36">
        <f>I2387+AE2387</f>
        <v>44856.925555555557</v>
      </c>
      <c r="K2387" s="36">
        <f>J2387+AF2387</f>
        <v>44868.925555555557</v>
      </c>
      <c r="L2387" s="38" t="s">
        <v>46</v>
      </c>
      <c r="M2387" s="39">
        <v>44867.925555555557</v>
      </c>
      <c r="N2387" s="32" t="s">
        <v>21</v>
      </c>
      <c r="O2387" s="32"/>
      <c r="P2387" s="36">
        <v>44873.925555555557</v>
      </c>
      <c r="Q2387" s="32" t="s">
        <v>21</v>
      </c>
      <c r="R2387" s="32"/>
      <c r="S2387" s="32"/>
      <c r="T2387" s="36">
        <v>44870.925555555557</v>
      </c>
      <c r="U2387" s="32"/>
      <c r="V2387" s="32">
        <v>0</v>
      </c>
      <c r="W2387" s="32"/>
      <c r="X2387" s="32"/>
      <c r="Y2387" s="32"/>
      <c r="Z2387" s="32"/>
      <c r="AA2387" s="32"/>
      <c r="AC2387" s="38">
        <f>ABS(M2387-J2387)</f>
        <v>11</v>
      </c>
      <c r="AD2387" s="40"/>
      <c r="AE2387" s="37">
        <v>3</v>
      </c>
      <c r="AF2387" s="37">
        <v>12</v>
      </c>
      <c r="AG2387" s="32"/>
      <c r="AH2387" s="32"/>
      <c r="AI2387" s="32"/>
      <c r="AJ2387" s="37">
        <f>I2387-H2387</f>
        <v>4</v>
      </c>
    </row>
    <row r="2388" spans="1:38" x14ac:dyDescent="0.35">
      <c r="A2388" s="32">
        <v>465</v>
      </c>
      <c r="B2388" s="32" t="s">
        <v>521</v>
      </c>
      <c r="C2388" s="32" t="s">
        <v>51</v>
      </c>
      <c r="D2388" s="32" t="s">
        <v>2507</v>
      </c>
      <c r="E2388" s="32" t="s">
        <v>2528</v>
      </c>
      <c r="F2388" s="32" t="str">
        <f t="shared" si="97"/>
        <v>Administation-Supervisor</v>
      </c>
      <c r="G2388" s="32" t="s">
        <v>43</v>
      </c>
      <c r="H2388" s="36">
        <v>44970.424490740741</v>
      </c>
      <c r="I2388" s="36">
        <v>44973.424490740741</v>
      </c>
      <c r="J2388" s="36">
        <f>I2388+AE2388</f>
        <v>44979.424490740741</v>
      </c>
      <c r="K2388" s="36">
        <f>J2388+AF2388</f>
        <v>44988.424490740741</v>
      </c>
      <c r="L2388" s="38" t="s">
        <v>46</v>
      </c>
      <c r="M2388" s="39">
        <v>44985.424490740741</v>
      </c>
      <c r="N2388" s="32" t="s">
        <v>21</v>
      </c>
      <c r="O2388" s="32"/>
      <c r="P2388" s="36">
        <v>44990.424490740741</v>
      </c>
      <c r="Q2388" s="32" t="s">
        <v>21</v>
      </c>
      <c r="R2388" s="32"/>
      <c r="S2388" s="32"/>
      <c r="T2388" s="36">
        <v>44989.424490740741</v>
      </c>
      <c r="U2388" s="32"/>
      <c r="V2388" s="32">
        <v>0</v>
      </c>
      <c r="W2388" s="32"/>
      <c r="X2388" s="32"/>
      <c r="Y2388" s="32"/>
      <c r="Z2388" s="32"/>
      <c r="AA2388" s="32"/>
      <c r="AC2388" s="38">
        <f>ABS(M2388-J2388)</f>
        <v>6</v>
      </c>
      <c r="AD2388" s="40"/>
      <c r="AE2388" s="37">
        <v>6</v>
      </c>
      <c r="AF2388" s="37">
        <v>9</v>
      </c>
      <c r="AG2388" s="32"/>
      <c r="AH2388" s="32"/>
      <c r="AI2388" s="32"/>
      <c r="AJ2388" s="37">
        <f>I2388-H2388</f>
        <v>3</v>
      </c>
    </row>
    <row r="2389" spans="1:38" x14ac:dyDescent="0.35">
      <c r="A2389" s="32">
        <v>450</v>
      </c>
      <c r="B2389" s="32" t="s">
        <v>506</v>
      </c>
      <c r="C2389" s="32" t="s">
        <v>51</v>
      </c>
      <c r="D2389" s="32" t="s">
        <v>2507</v>
      </c>
      <c r="E2389" s="32" t="s">
        <v>2528</v>
      </c>
      <c r="F2389" s="32" t="str">
        <f t="shared" si="97"/>
        <v>Administation-Supervisor</v>
      </c>
      <c r="G2389" s="32" t="s">
        <v>43</v>
      </c>
      <c r="H2389" s="36">
        <v>44889.108344907407</v>
      </c>
      <c r="I2389" s="36">
        <v>44893.108344907407</v>
      </c>
      <c r="J2389" s="36">
        <f>I2389+AE2389</f>
        <v>44895.108344907407</v>
      </c>
      <c r="K2389" s="36">
        <f>J2389+AF2389</f>
        <v>44923.108344907407</v>
      </c>
      <c r="L2389" s="38" t="s">
        <v>46</v>
      </c>
      <c r="M2389" s="39">
        <v>44900.108344907407</v>
      </c>
      <c r="N2389" s="32" t="s">
        <v>21</v>
      </c>
      <c r="O2389" s="32"/>
      <c r="P2389" s="36">
        <v>44906.108344907407</v>
      </c>
      <c r="Q2389" s="32" t="s">
        <v>21</v>
      </c>
      <c r="R2389" s="32"/>
      <c r="S2389" s="32"/>
      <c r="T2389" s="36">
        <v>44904.108344907407</v>
      </c>
      <c r="U2389" s="32"/>
      <c r="V2389" s="32">
        <v>0</v>
      </c>
      <c r="W2389" s="32"/>
      <c r="X2389" s="32"/>
      <c r="Y2389" s="32"/>
      <c r="Z2389" s="32"/>
      <c r="AA2389" s="32"/>
      <c r="AC2389" s="38">
        <f>ABS(M2389-J2389)</f>
        <v>5</v>
      </c>
      <c r="AD2389" s="40"/>
      <c r="AE2389" s="37">
        <v>2</v>
      </c>
      <c r="AF2389" s="37">
        <v>28</v>
      </c>
      <c r="AG2389" s="32"/>
      <c r="AH2389" s="32"/>
      <c r="AI2389" s="32"/>
      <c r="AJ2389" s="37">
        <f>I2389-H2389</f>
        <v>4</v>
      </c>
    </row>
    <row r="2390" spans="1:38" x14ac:dyDescent="0.35">
      <c r="A2390" s="32">
        <v>446</v>
      </c>
      <c r="B2390" s="32" t="s">
        <v>502</v>
      </c>
      <c r="C2390" s="32" t="s">
        <v>51</v>
      </c>
      <c r="D2390" s="32" t="s">
        <v>2507</v>
      </c>
      <c r="E2390" s="32" t="s">
        <v>2528</v>
      </c>
      <c r="F2390" s="32" t="str">
        <f t="shared" si="97"/>
        <v>Administation-Supervisor</v>
      </c>
      <c r="G2390" s="32" t="s">
        <v>43</v>
      </c>
      <c r="H2390" s="36">
        <v>44889.108344907407</v>
      </c>
      <c r="I2390" s="36">
        <v>44890.108344907407</v>
      </c>
      <c r="J2390" s="36">
        <f>I2390+AE2390</f>
        <v>44895.108344907407</v>
      </c>
      <c r="K2390" s="36">
        <f>J2390+AF2390</f>
        <v>44915.108344907407</v>
      </c>
      <c r="L2390" s="38" t="s">
        <v>46</v>
      </c>
      <c r="M2390" s="39">
        <v>44906.108344907407</v>
      </c>
      <c r="N2390" s="32" t="s">
        <v>48</v>
      </c>
      <c r="O2390" s="32" t="s">
        <v>25</v>
      </c>
      <c r="P2390" s="36"/>
      <c r="Q2390" s="32"/>
      <c r="R2390" s="32"/>
      <c r="S2390" s="32"/>
      <c r="T2390" s="36">
        <v>44909.108344907407</v>
      </c>
      <c r="U2390" s="32"/>
      <c r="V2390" s="32">
        <v>0</v>
      </c>
      <c r="W2390" s="32"/>
      <c r="X2390" s="32"/>
      <c r="Y2390" s="32"/>
      <c r="Z2390" s="32"/>
      <c r="AA2390" s="32" t="s">
        <v>31</v>
      </c>
      <c r="AC2390" s="38">
        <f>ABS(M2390-J2390)</f>
        <v>11</v>
      </c>
      <c r="AD2390" s="40"/>
      <c r="AE2390" s="37">
        <v>5</v>
      </c>
      <c r="AF2390" s="37">
        <v>20</v>
      </c>
      <c r="AG2390" s="32"/>
      <c r="AH2390" s="32"/>
      <c r="AI2390" s="32"/>
      <c r="AJ2390" s="37">
        <f>I2390-H2390</f>
        <v>1</v>
      </c>
    </row>
    <row r="2391" spans="1:38" x14ac:dyDescent="0.35">
      <c r="A2391" s="32">
        <v>445</v>
      </c>
      <c r="B2391" s="32" t="s">
        <v>501</v>
      </c>
      <c r="C2391" s="32" t="s">
        <v>51</v>
      </c>
      <c r="D2391" s="32" t="s">
        <v>2507</v>
      </c>
      <c r="E2391" s="32" t="s">
        <v>2528</v>
      </c>
      <c r="F2391" s="32" t="str">
        <f t="shared" si="97"/>
        <v>Administation-Supervisor</v>
      </c>
      <c r="G2391" s="32" t="s">
        <v>43</v>
      </c>
      <c r="H2391" s="36">
        <v>44889.108344907407</v>
      </c>
      <c r="I2391" s="36">
        <v>44892.108344907407</v>
      </c>
      <c r="J2391" s="36">
        <f>I2391+AE2391</f>
        <v>44895.108344907407</v>
      </c>
      <c r="K2391" s="36">
        <f>J2391+AF2391</f>
        <v>44902.108344907407</v>
      </c>
      <c r="L2391" s="38" t="s">
        <v>46</v>
      </c>
      <c r="M2391" s="39">
        <v>44906.108344907407</v>
      </c>
      <c r="N2391" s="32" t="s">
        <v>20</v>
      </c>
      <c r="O2391" s="32"/>
      <c r="P2391" s="36">
        <v>44911.108344907407</v>
      </c>
      <c r="Q2391" s="32" t="s">
        <v>20</v>
      </c>
      <c r="R2391" s="36">
        <v>44907.108344907407</v>
      </c>
      <c r="S2391" s="36">
        <v>44911.108344907407</v>
      </c>
      <c r="T2391" s="36">
        <v>44908.108344907407</v>
      </c>
      <c r="U2391" s="36">
        <v>44918.108344907407</v>
      </c>
      <c r="V2391" s="41">
        <v>1</v>
      </c>
      <c r="W2391" s="36">
        <v>44920.108344907407</v>
      </c>
      <c r="X2391" s="36">
        <v>44921.108344907407</v>
      </c>
      <c r="Y2391" s="36">
        <v>44923.108344907407</v>
      </c>
      <c r="Z2391" s="32"/>
      <c r="AA2391" s="32"/>
      <c r="AB2391" s="5">
        <v>44941.108344907407</v>
      </c>
      <c r="AC2391" s="38">
        <f>ABS(M2391-J2391)</f>
        <v>11</v>
      </c>
      <c r="AD2391" s="37">
        <f>U2391-H2391</f>
        <v>29</v>
      </c>
      <c r="AE2391" s="37">
        <v>3</v>
      </c>
      <c r="AF2391" s="37">
        <v>7</v>
      </c>
      <c r="AG2391" s="32">
        <v>158</v>
      </c>
      <c r="AH2391" s="41">
        <f>W2391-U2391</f>
        <v>2</v>
      </c>
      <c r="AI2391" s="42">
        <f>U2391-M2391</f>
        <v>12</v>
      </c>
      <c r="AJ2391" s="37">
        <f>I2391-H2391</f>
        <v>3</v>
      </c>
      <c r="AK2391">
        <f>AB2391-U2391</f>
        <v>23</v>
      </c>
      <c r="AL2391" s="11">
        <f>Y2391-X2391</f>
        <v>2</v>
      </c>
    </row>
    <row r="2392" spans="1:38" x14ac:dyDescent="0.35">
      <c r="A2392" s="32">
        <v>406</v>
      </c>
      <c r="B2392" s="32" t="s">
        <v>462</v>
      </c>
      <c r="C2392" s="32" t="s">
        <v>51</v>
      </c>
      <c r="D2392" s="32" t="s">
        <v>2507</v>
      </c>
      <c r="E2392" s="32" t="s">
        <v>2528</v>
      </c>
      <c r="F2392" s="32" t="str">
        <f t="shared" si="97"/>
        <v>Administation-Supervisor</v>
      </c>
      <c r="G2392" s="32" t="s">
        <v>43</v>
      </c>
      <c r="H2392" s="36">
        <v>44617.210798611108</v>
      </c>
      <c r="I2392" s="36">
        <v>44621.210798611108</v>
      </c>
      <c r="J2392" s="36">
        <f>I2392+AE2392</f>
        <v>44622.210798611108</v>
      </c>
      <c r="K2392" s="36">
        <f>J2392+AF2392</f>
        <v>44647.210798611108</v>
      </c>
      <c r="L2392" s="38" t="s">
        <v>47</v>
      </c>
      <c r="M2392" s="39"/>
      <c r="N2392" s="32"/>
      <c r="O2392" s="32"/>
      <c r="P2392" s="36"/>
      <c r="Q2392" s="32"/>
      <c r="R2392" s="32"/>
      <c r="S2392" s="32"/>
      <c r="T2392" s="36"/>
      <c r="U2392" s="32"/>
      <c r="V2392" s="32">
        <v>0</v>
      </c>
      <c r="W2392" s="32"/>
      <c r="X2392" s="32"/>
      <c r="Y2392" s="32"/>
      <c r="Z2392" s="32"/>
      <c r="AA2392" s="32"/>
      <c r="AC2392" s="38"/>
      <c r="AD2392" s="40"/>
      <c r="AE2392" s="37">
        <v>1</v>
      </c>
      <c r="AF2392" s="37">
        <v>25</v>
      </c>
      <c r="AG2392" s="32"/>
      <c r="AH2392" s="32"/>
      <c r="AI2392" s="32"/>
      <c r="AJ2392" s="37">
        <f>I2392-H2392</f>
        <v>4</v>
      </c>
    </row>
    <row r="2393" spans="1:38" x14ac:dyDescent="0.35">
      <c r="A2393" s="32">
        <v>340</v>
      </c>
      <c r="B2393" s="32" t="s">
        <v>396</v>
      </c>
      <c r="C2393" s="32" t="s">
        <v>51</v>
      </c>
      <c r="D2393" s="32" t="s">
        <v>2507</v>
      </c>
      <c r="E2393" s="32" t="s">
        <v>2528</v>
      </c>
      <c r="F2393" s="32" t="str">
        <f t="shared" si="97"/>
        <v>Administation-Supervisor</v>
      </c>
      <c r="G2393" s="32" t="s">
        <v>43</v>
      </c>
      <c r="H2393" s="36">
        <v>44723.822210648148</v>
      </c>
      <c r="I2393" s="36">
        <v>44724.822210648148</v>
      </c>
      <c r="J2393" s="36">
        <f>I2393+AE2393</f>
        <v>44725.822210648148</v>
      </c>
      <c r="K2393" s="36">
        <f>J2393+AF2393</f>
        <v>44732.822210648148</v>
      </c>
      <c r="L2393" s="38" t="s">
        <v>46</v>
      </c>
      <c r="M2393" s="39">
        <v>44732.822210648148</v>
      </c>
      <c r="N2393" s="32" t="s">
        <v>20</v>
      </c>
      <c r="O2393" s="32"/>
      <c r="P2393" s="36">
        <v>44738.822210648148</v>
      </c>
      <c r="Q2393" s="32" t="s">
        <v>20</v>
      </c>
      <c r="R2393" s="36">
        <v>44733.822210648148</v>
      </c>
      <c r="S2393" s="36">
        <v>44735.822210648148</v>
      </c>
      <c r="T2393" s="36">
        <v>44735.822210648148</v>
      </c>
      <c r="U2393" s="36">
        <v>44740.822210648148</v>
      </c>
      <c r="V2393" s="41">
        <v>1</v>
      </c>
      <c r="W2393" s="36">
        <v>44741.822210648148</v>
      </c>
      <c r="X2393" s="36">
        <v>44742.822210648148</v>
      </c>
      <c r="Y2393" s="36">
        <v>44744.822210648148</v>
      </c>
      <c r="Z2393" s="32"/>
      <c r="AA2393" s="32"/>
      <c r="AB2393" s="5">
        <v>44762.822210648148</v>
      </c>
      <c r="AC2393" s="38">
        <f>ABS(M2393-J2393)</f>
        <v>7</v>
      </c>
      <c r="AD2393" s="37">
        <f>U2393-H2393</f>
        <v>17</v>
      </c>
      <c r="AE2393" s="37">
        <v>1</v>
      </c>
      <c r="AF2393" s="37">
        <v>7</v>
      </c>
      <c r="AG2393" s="32">
        <v>132</v>
      </c>
      <c r="AH2393" s="41">
        <f>W2393-U2393</f>
        <v>1</v>
      </c>
      <c r="AI2393" s="42">
        <f>U2393-M2393</f>
        <v>8</v>
      </c>
      <c r="AJ2393" s="37">
        <f>I2393-H2393</f>
        <v>1</v>
      </c>
      <c r="AK2393">
        <f>AB2393-U2393</f>
        <v>22</v>
      </c>
      <c r="AL2393" s="11">
        <f>Y2393-X2393</f>
        <v>2</v>
      </c>
    </row>
    <row r="2394" spans="1:38" x14ac:dyDescent="0.35">
      <c r="A2394" s="32">
        <v>334</v>
      </c>
      <c r="B2394" s="32" t="s">
        <v>390</v>
      </c>
      <c r="C2394" s="32" t="s">
        <v>51</v>
      </c>
      <c r="D2394" s="32" t="s">
        <v>2507</v>
      </c>
      <c r="E2394" s="32" t="s">
        <v>2528</v>
      </c>
      <c r="F2394" s="32" t="str">
        <f t="shared" si="97"/>
        <v>Administation-Supervisor</v>
      </c>
      <c r="G2394" s="32" t="s">
        <v>43</v>
      </c>
      <c r="H2394" s="36">
        <v>44717.822210648148</v>
      </c>
      <c r="I2394" s="36">
        <v>44721.822210648148</v>
      </c>
      <c r="J2394" s="36">
        <f>I2394+AE2394</f>
        <v>44725.822210648148</v>
      </c>
      <c r="K2394" s="36">
        <f>J2394+AF2394</f>
        <v>44741.822210648148</v>
      </c>
      <c r="L2394" s="38" t="s">
        <v>46</v>
      </c>
      <c r="M2394" s="39">
        <v>44741.822210648148</v>
      </c>
      <c r="N2394" s="32" t="s">
        <v>48</v>
      </c>
      <c r="O2394" s="32" t="s">
        <v>27</v>
      </c>
      <c r="P2394" s="36"/>
      <c r="Q2394" s="32"/>
      <c r="R2394" s="32"/>
      <c r="S2394" s="32"/>
      <c r="T2394" s="36">
        <v>44743.822210648148</v>
      </c>
      <c r="U2394" s="32"/>
      <c r="V2394" s="32">
        <v>0</v>
      </c>
      <c r="W2394" s="32"/>
      <c r="X2394" s="32"/>
      <c r="Y2394" s="32"/>
      <c r="Z2394" s="32"/>
      <c r="AA2394" s="32" t="s">
        <v>30</v>
      </c>
      <c r="AC2394" s="38">
        <f>ABS(M2394-J2394)</f>
        <v>16</v>
      </c>
      <c r="AD2394" s="40"/>
      <c r="AE2394" s="37">
        <v>4</v>
      </c>
      <c r="AF2394" s="37">
        <v>16</v>
      </c>
      <c r="AG2394" s="32"/>
      <c r="AH2394" s="32"/>
      <c r="AI2394" s="32"/>
      <c r="AJ2394" s="37">
        <f>I2394-H2394</f>
        <v>4</v>
      </c>
    </row>
    <row r="2395" spans="1:38" x14ac:dyDescent="0.35">
      <c r="A2395" s="32">
        <v>309</v>
      </c>
      <c r="B2395" s="32" t="s">
        <v>365</v>
      </c>
      <c r="C2395" s="32" t="s">
        <v>51</v>
      </c>
      <c r="D2395" s="32" t="s">
        <v>2507</v>
      </c>
      <c r="E2395" s="32" t="s">
        <v>36</v>
      </c>
      <c r="F2395" s="32" t="str">
        <f t="shared" si="97"/>
        <v>Administation-Manager</v>
      </c>
      <c r="G2395" s="32" t="s">
        <v>43</v>
      </c>
      <c r="H2395" s="36">
        <v>45029.892650462964</v>
      </c>
      <c r="I2395" s="36">
        <v>45033.892650462964</v>
      </c>
      <c r="J2395" s="36">
        <f>I2395+AE2395</f>
        <v>45035.892650462964</v>
      </c>
      <c r="K2395" s="36">
        <f>J2395+AF2395</f>
        <v>45054.892650462964</v>
      </c>
      <c r="L2395" s="38" t="s">
        <v>47</v>
      </c>
      <c r="M2395" s="39"/>
      <c r="N2395" s="32"/>
      <c r="O2395" s="32"/>
      <c r="P2395" s="36"/>
      <c r="Q2395" s="32"/>
      <c r="R2395" s="32"/>
      <c r="S2395" s="32"/>
      <c r="T2395" s="36"/>
      <c r="U2395" s="32"/>
      <c r="V2395" s="32">
        <v>0</v>
      </c>
      <c r="W2395" s="32"/>
      <c r="X2395" s="32"/>
      <c r="Y2395" s="32"/>
      <c r="Z2395" s="32"/>
      <c r="AA2395" s="32"/>
      <c r="AC2395" s="38"/>
      <c r="AD2395" s="40"/>
      <c r="AE2395" s="37">
        <v>2</v>
      </c>
      <c r="AF2395" s="37">
        <v>19</v>
      </c>
      <c r="AG2395" s="32"/>
      <c r="AH2395" s="32"/>
      <c r="AI2395" s="32"/>
      <c r="AJ2395" s="37">
        <f>I2395-H2395</f>
        <v>4</v>
      </c>
    </row>
    <row r="2396" spans="1:38" x14ac:dyDescent="0.35">
      <c r="A2396" s="32">
        <v>303</v>
      </c>
      <c r="B2396" s="32" t="s">
        <v>359</v>
      </c>
      <c r="C2396" s="32" t="s">
        <v>51</v>
      </c>
      <c r="D2396" s="32" t="s">
        <v>2507</v>
      </c>
      <c r="E2396" s="32" t="s">
        <v>36</v>
      </c>
      <c r="F2396" s="32" t="str">
        <f t="shared" si="97"/>
        <v>Administation-Manager</v>
      </c>
      <c r="G2396" s="32" t="s">
        <v>43</v>
      </c>
      <c r="H2396" s="36">
        <v>45030.892650462964</v>
      </c>
      <c r="I2396" s="36">
        <v>45032.892650462964</v>
      </c>
      <c r="J2396" s="36">
        <f>I2396+AE2396</f>
        <v>45035.892650462964</v>
      </c>
      <c r="K2396" s="36">
        <f>J2396+AF2396</f>
        <v>45048.892650462964</v>
      </c>
      <c r="L2396" s="38" t="s">
        <v>46</v>
      </c>
      <c r="M2396" s="39">
        <v>45039.892650462964</v>
      </c>
      <c r="N2396" s="32" t="s">
        <v>20</v>
      </c>
      <c r="O2396" s="32"/>
      <c r="P2396" s="36">
        <v>45041.892650462964</v>
      </c>
      <c r="Q2396" s="32" t="s">
        <v>20</v>
      </c>
      <c r="R2396" s="36">
        <v>45040.892650462964</v>
      </c>
      <c r="S2396" s="36">
        <v>45044.892650462964</v>
      </c>
      <c r="T2396" s="36">
        <v>45040.892650462964</v>
      </c>
      <c r="U2396" s="36">
        <v>45043.892650462964</v>
      </c>
      <c r="V2396" s="41">
        <v>1</v>
      </c>
      <c r="W2396" s="36">
        <v>45046.892650462964</v>
      </c>
      <c r="X2396" s="36">
        <v>45048.892650462964</v>
      </c>
      <c r="Y2396" s="36">
        <v>45049.892650462964</v>
      </c>
      <c r="Z2396" s="32"/>
      <c r="AA2396" s="32"/>
      <c r="AB2396" s="5">
        <v>45072.892650462964</v>
      </c>
      <c r="AC2396" s="38">
        <f>ABS(M2396-J2396)</f>
        <v>4</v>
      </c>
      <c r="AD2396" s="37">
        <f>U2396-H2396</f>
        <v>13</v>
      </c>
      <c r="AE2396" s="37">
        <v>3</v>
      </c>
      <c r="AF2396" s="37">
        <v>13</v>
      </c>
      <c r="AG2396" s="32">
        <v>148</v>
      </c>
      <c r="AH2396" s="41">
        <f>W2396-U2396</f>
        <v>3</v>
      </c>
      <c r="AI2396" s="42">
        <f>U2396-M2396</f>
        <v>4</v>
      </c>
      <c r="AJ2396" s="37">
        <f>I2396-H2396</f>
        <v>2</v>
      </c>
      <c r="AK2396">
        <f>AB2396-U2396</f>
        <v>29</v>
      </c>
      <c r="AL2396" s="11">
        <f>Y2396-X2396</f>
        <v>1</v>
      </c>
    </row>
    <row r="2397" spans="1:38" x14ac:dyDescent="0.35">
      <c r="A2397" s="32">
        <v>218</v>
      </c>
      <c r="B2397" s="32" t="s">
        <v>274</v>
      </c>
      <c r="C2397" s="32" t="s">
        <v>51</v>
      </c>
      <c r="D2397" s="32" t="s">
        <v>2507</v>
      </c>
      <c r="E2397" s="32" t="s">
        <v>36</v>
      </c>
      <c r="F2397" s="32" t="str">
        <f t="shared" si="97"/>
        <v>Administation-Manager</v>
      </c>
      <c r="G2397" s="32" t="s">
        <v>43</v>
      </c>
      <c r="H2397" s="36">
        <v>44662.331793981481</v>
      </c>
      <c r="I2397" s="36">
        <v>44664.331793981481</v>
      </c>
      <c r="J2397" s="36">
        <f>I2397+AE2397</f>
        <v>44666.331793981481</v>
      </c>
      <c r="K2397" s="36">
        <f>J2397+AF2397</f>
        <v>44672.331793981481</v>
      </c>
      <c r="L2397" s="38" t="s">
        <v>46</v>
      </c>
      <c r="M2397" s="39">
        <v>44673.331793981481</v>
      </c>
      <c r="N2397" s="32" t="s">
        <v>48</v>
      </c>
      <c r="O2397" s="32" t="s">
        <v>24</v>
      </c>
      <c r="P2397" s="36"/>
      <c r="Q2397" s="32"/>
      <c r="R2397" s="32"/>
      <c r="S2397" s="32"/>
      <c r="T2397" s="36"/>
      <c r="U2397" s="32"/>
      <c r="V2397" s="32">
        <v>0</v>
      </c>
      <c r="W2397" s="32"/>
      <c r="X2397" s="32"/>
      <c r="Y2397" s="32"/>
      <c r="Z2397" s="32"/>
      <c r="AA2397" s="32" t="s">
        <v>30</v>
      </c>
      <c r="AC2397" s="38">
        <f>ABS(M2397-J2397)</f>
        <v>7</v>
      </c>
      <c r="AD2397" s="40"/>
      <c r="AE2397" s="37">
        <v>2</v>
      </c>
      <c r="AF2397" s="37">
        <v>6</v>
      </c>
      <c r="AG2397" s="32"/>
      <c r="AH2397" s="32"/>
      <c r="AI2397" s="32"/>
      <c r="AJ2397" s="37">
        <f>I2397-H2397</f>
        <v>2</v>
      </c>
    </row>
    <row r="2398" spans="1:38" x14ac:dyDescent="0.35">
      <c r="A2398" s="32">
        <v>214</v>
      </c>
      <c r="B2398" s="32" t="s">
        <v>270</v>
      </c>
      <c r="C2398" s="32" t="s">
        <v>51</v>
      </c>
      <c r="D2398" s="32" t="s">
        <v>2507</v>
      </c>
      <c r="E2398" s="32" t="s">
        <v>36</v>
      </c>
      <c r="F2398" s="32" t="str">
        <f t="shared" si="97"/>
        <v>Administation-Manager</v>
      </c>
      <c r="G2398" s="32" t="s">
        <v>43</v>
      </c>
      <c r="H2398" s="36">
        <v>44659.331793981481</v>
      </c>
      <c r="I2398" s="36">
        <v>44660.331793981481</v>
      </c>
      <c r="J2398" s="36">
        <f>I2398+AE2398</f>
        <v>44666.331793981481</v>
      </c>
      <c r="K2398" s="36">
        <f>J2398+AF2398</f>
        <v>44679.331793981481</v>
      </c>
      <c r="L2398" s="38" t="s">
        <v>46</v>
      </c>
      <c r="M2398" s="39">
        <v>44673.331793981481</v>
      </c>
      <c r="N2398" s="32" t="s">
        <v>21</v>
      </c>
      <c r="O2398" s="32"/>
      <c r="P2398" s="36">
        <v>44678.331793981481</v>
      </c>
      <c r="Q2398" s="32" t="s">
        <v>21</v>
      </c>
      <c r="R2398" s="32"/>
      <c r="S2398" s="32"/>
      <c r="T2398" s="36">
        <v>44675.331793981481</v>
      </c>
      <c r="U2398" s="32"/>
      <c r="V2398" s="32">
        <v>0</v>
      </c>
      <c r="W2398" s="32"/>
      <c r="X2398" s="32"/>
      <c r="Y2398" s="32"/>
      <c r="Z2398" s="32"/>
      <c r="AA2398" s="32"/>
      <c r="AC2398" s="38">
        <f>ABS(M2398-J2398)</f>
        <v>7</v>
      </c>
      <c r="AD2398" s="40"/>
      <c r="AE2398" s="37">
        <v>6</v>
      </c>
      <c r="AF2398" s="37">
        <v>13</v>
      </c>
      <c r="AG2398" s="32"/>
      <c r="AH2398" s="32"/>
      <c r="AI2398" s="32"/>
      <c r="AJ2398" s="37">
        <f>I2398-H2398</f>
        <v>1</v>
      </c>
    </row>
    <row r="2399" spans="1:38" x14ac:dyDescent="0.35">
      <c r="A2399" s="32">
        <v>213</v>
      </c>
      <c r="B2399" s="32" t="s">
        <v>269</v>
      </c>
      <c r="C2399" s="32" t="s">
        <v>51</v>
      </c>
      <c r="D2399" s="32" t="s">
        <v>2507</v>
      </c>
      <c r="E2399" s="32" t="s">
        <v>36</v>
      </c>
      <c r="F2399" s="32" t="str">
        <f t="shared" si="97"/>
        <v>Administation-Manager</v>
      </c>
      <c r="G2399" s="32" t="s">
        <v>43</v>
      </c>
      <c r="H2399" s="36">
        <v>44659.331793981481</v>
      </c>
      <c r="I2399" s="36">
        <v>44662.331793981481</v>
      </c>
      <c r="J2399" s="36">
        <f>I2399+AE2399</f>
        <v>44666.331793981481</v>
      </c>
      <c r="K2399" s="36">
        <f>J2399+AF2399</f>
        <v>44691.331793981481</v>
      </c>
      <c r="L2399" s="38" t="s">
        <v>47</v>
      </c>
      <c r="M2399" s="39"/>
      <c r="N2399" s="32"/>
      <c r="O2399" s="32"/>
      <c r="P2399" s="36"/>
      <c r="Q2399" s="32"/>
      <c r="R2399" s="32"/>
      <c r="S2399" s="32"/>
      <c r="T2399" s="36"/>
      <c r="U2399" s="32"/>
      <c r="V2399" s="32">
        <v>0</v>
      </c>
      <c r="W2399" s="32"/>
      <c r="X2399" s="32"/>
      <c r="Y2399" s="32"/>
      <c r="Z2399" s="32"/>
      <c r="AA2399" s="32"/>
      <c r="AC2399" s="38"/>
      <c r="AD2399" s="40"/>
      <c r="AE2399" s="37">
        <v>4</v>
      </c>
      <c r="AF2399" s="37">
        <v>25</v>
      </c>
      <c r="AG2399" s="32"/>
      <c r="AH2399" s="32"/>
      <c r="AI2399" s="32"/>
      <c r="AJ2399" s="37">
        <f>I2399-H2399</f>
        <v>3</v>
      </c>
    </row>
    <row r="2400" spans="1:38" x14ac:dyDescent="0.35">
      <c r="A2400" s="32">
        <v>212</v>
      </c>
      <c r="B2400" s="32" t="s">
        <v>268</v>
      </c>
      <c r="C2400" s="32" t="s">
        <v>51</v>
      </c>
      <c r="D2400" s="32" t="s">
        <v>2507</v>
      </c>
      <c r="E2400" s="32" t="s">
        <v>36</v>
      </c>
      <c r="F2400" s="32" t="str">
        <f t="shared" si="97"/>
        <v>Administation-Manager</v>
      </c>
      <c r="G2400" s="32" t="s">
        <v>43</v>
      </c>
      <c r="H2400" s="36">
        <v>44657.331793981481</v>
      </c>
      <c r="I2400" s="36">
        <v>44660.331793981481</v>
      </c>
      <c r="J2400" s="36">
        <f>I2400+AE2400</f>
        <v>44666.331793981481</v>
      </c>
      <c r="K2400" s="36">
        <f>J2400+AF2400</f>
        <v>44672.331793981481</v>
      </c>
      <c r="L2400" s="38" t="s">
        <v>46</v>
      </c>
      <c r="M2400" s="39">
        <v>44674.331793981481</v>
      </c>
      <c r="N2400" s="32" t="s">
        <v>21</v>
      </c>
      <c r="O2400" s="32"/>
      <c r="P2400" s="36">
        <v>44679.331793981481</v>
      </c>
      <c r="Q2400" s="32" t="s">
        <v>21</v>
      </c>
      <c r="R2400" s="32"/>
      <c r="S2400" s="32"/>
      <c r="T2400" s="36">
        <v>44678.331793981481</v>
      </c>
      <c r="U2400" s="32"/>
      <c r="V2400" s="32">
        <v>0</v>
      </c>
      <c r="W2400" s="32"/>
      <c r="X2400" s="32"/>
      <c r="Y2400" s="32"/>
      <c r="Z2400" s="32"/>
      <c r="AA2400" s="32"/>
      <c r="AC2400" s="38">
        <f>ABS(M2400-J2400)</f>
        <v>8</v>
      </c>
      <c r="AD2400" s="40"/>
      <c r="AE2400" s="37">
        <v>6</v>
      </c>
      <c r="AF2400" s="37">
        <v>6</v>
      </c>
      <c r="AG2400" s="32"/>
      <c r="AH2400" s="32"/>
      <c r="AI2400" s="32"/>
      <c r="AJ2400" s="37">
        <f>I2400-H2400</f>
        <v>3</v>
      </c>
    </row>
    <row r="2401" spans="1:38" x14ac:dyDescent="0.35">
      <c r="A2401" s="32">
        <v>36</v>
      </c>
      <c r="B2401" s="32" t="s">
        <v>92</v>
      </c>
      <c r="C2401" s="32" t="s">
        <v>51</v>
      </c>
      <c r="D2401" s="32" t="s">
        <v>2513</v>
      </c>
      <c r="E2401" s="32" t="s">
        <v>2519</v>
      </c>
      <c r="F2401" s="32" t="str">
        <f t="shared" si="97"/>
        <v>Administation-Analyst</v>
      </c>
      <c r="G2401" s="32" t="s">
        <v>41</v>
      </c>
      <c r="H2401" s="36">
        <v>44773.52820601852</v>
      </c>
      <c r="I2401" s="36">
        <v>44777.52820601852</v>
      </c>
      <c r="J2401" s="36">
        <f>I2401+AE2401</f>
        <v>44778.52820601852</v>
      </c>
      <c r="K2401" s="36">
        <f>J2401+AF2401</f>
        <v>44789.52820601852</v>
      </c>
      <c r="L2401" s="38" t="s">
        <v>46</v>
      </c>
      <c r="M2401" s="39">
        <v>44784.52820601852</v>
      </c>
      <c r="N2401" s="32" t="s">
        <v>20</v>
      </c>
      <c r="O2401" s="32"/>
      <c r="P2401" s="36">
        <v>44787.52820601852</v>
      </c>
      <c r="Q2401" s="32" t="s">
        <v>20</v>
      </c>
      <c r="R2401" s="36">
        <v>44786.52820601852</v>
      </c>
      <c r="S2401" s="36">
        <v>44790.52820601852</v>
      </c>
      <c r="T2401" s="36">
        <v>44786.52820601852</v>
      </c>
      <c r="U2401" s="36">
        <v>44789.52820601852</v>
      </c>
      <c r="V2401" s="41">
        <v>1</v>
      </c>
      <c r="W2401" s="36">
        <v>44791.52820601852</v>
      </c>
      <c r="X2401" s="36">
        <v>44793.52820601852</v>
      </c>
      <c r="Y2401" s="36">
        <v>44796.52820601852</v>
      </c>
      <c r="Z2401" s="32"/>
      <c r="AA2401" s="32"/>
      <c r="AB2401" s="5">
        <v>44817.52820601852</v>
      </c>
      <c r="AC2401" s="38">
        <f>ABS(M2401-J2401)</f>
        <v>6</v>
      </c>
      <c r="AD2401" s="37">
        <f>U2401-H2401</f>
        <v>16</v>
      </c>
      <c r="AE2401" s="37">
        <v>1</v>
      </c>
      <c r="AF2401" s="37">
        <v>11</v>
      </c>
      <c r="AG2401" s="32">
        <v>134</v>
      </c>
      <c r="AH2401" s="41">
        <f>W2401-U2401</f>
        <v>2</v>
      </c>
      <c r="AI2401" s="42">
        <v>60</v>
      </c>
      <c r="AJ2401" s="37">
        <f>I2401-H2401</f>
        <v>4</v>
      </c>
      <c r="AK2401">
        <f>AB2401-U2401</f>
        <v>28</v>
      </c>
      <c r="AL2401" s="11">
        <f>Y2401-X2401</f>
        <v>3</v>
      </c>
    </row>
  </sheetData>
  <autoFilter ref="A1:AL1" xr:uid="{10FCA4E7-F2D6-42B6-A39E-01272DBCC21B}"/>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7ACCE-51FE-41DC-8F5D-B175DC0C16B2}">
  <dimension ref="A1:B33"/>
  <sheetViews>
    <sheetView showGridLines="0" tabSelected="1" workbookViewId="0">
      <selection activeCell="E10" sqref="E10"/>
    </sheetView>
  </sheetViews>
  <sheetFormatPr defaultRowHeight="13" x14ac:dyDescent="0.3"/>
  <cols>
    <col min="1" max="1" width="42.453125" style="21" bestFit="1" customWidth="1"/>
    <col min="2" max="2" width="42.453125" style="21" customWidth="1"/>
    <col min="3" max="16384" width="8.7265625" style="21"/>
  </cols>
  <sheetData>
    <row r="1" spans="1:2" x14ac:dyDescent="0.3">
      <c r="A1" s="20" t="s">
        <v>2548</v>
      </c>
      <c r="B1" s="20" t="s">
        <v>2549</v>
      </c>
    </row>
    <row r="2" spans="1:2" x14ac:dyDescent="0.3">
      <c r="A2" s="12" t="s">
        <v>2546</v>
      </c>
      <c r="B2" s="13" t="s">
        <v>2550</v>
      </c>
    </row>
    <row r="3" spans="1:2" x14ac:dyDescent="0.3">
      <c r="A3" s="12" t="s">
        <v>2547</v>
      </c>
      <c r="B3" s="13" t="s">
        <v>2550</v>
      </c>
    </row>
    <row r="4" spans="1:2" x14ac:dyDescent="0.3">
      <c r="A4" s="12" t="s">
        <v>1</v>
      </c>
      <c r="B4" s="13" t="s">
        <v>2551</v>
      </c>
    </row>
    <row r="5" spans="1:2" x14ac:dyDescent="0.3">
      <c r="A5" s="12" t="s">
        <v>2545</v>
      </c>
      <c r="B5" s="13" t="s">
        <v>2552</v>
      </c>
    </row>
    <row r="6" spans="1:2" x14ac:dyDescent="0.3">
      <c r="A6" s="12" t="s">
        <v>19</v>
      </c>
      <c r="B6" s="13" t="s">
        <v>2553</v>
      </c>
    </row>
    <row r="7" spans="1:2" x14ac:dyDescent="0.3">
      <c r="A7" s="12" t="s">
        <v>39</v>
      </c>
      <c r="B7" s="13" t="s">
        <v>39</v>
      </c>
    </row>
    <row r="8" spans="1:2" x14ac:dyDescent="0.3">
      <c r="A8" s="12" t="s">
        <v>2</v>
      </c>
      <c r="B8" s="13" t="s">
        <v>2</v>
      </c>
    </row>
    <row r="9" spans="1:2" x14ac:dyDescent="0.3">
      <c r="A9" s="14" t="s">
        <v>3</v>
      </c>
      <c r="B9" s="15" t="s">
        <v>3</v>
      </c>
    </row>
    <row r="10" spans="1:2" x14ac:dyDescent="0.3">
      <c r="A10" s="12" t="s">
        <v>4</v>
      </c>
      <c r="B10" s="13" t="s">
        <v>4</v>
      </c>
    </row>
    <row r="11" spans="1:2" x14ac:dyDescent="0.3">
      <c r="A11" s="12" t="s">
        <v>16</v>
      </c>
      <c r="B11" s="13" t="s">
        <v>2554</v>
      </c>
    </row>
    <row r="12" spans="1:2" x14ac:dyDescent="0.3">
      <c r="A12" s="12" t="s">
        <v>5</v>
      </c>
      <c r="B12" s="13" t="s">
        <v>5</v>
      </c>
    </row>
    <row r="13" spans="1:2" x14ac:dyDescent="0.3">
      <c r="A13" s="12" t="s">
        <v>17</v>
      </c>
      <c r="B13" s="13" t="s">
        <v>2554</v>
      </c>
    </row>
    <row r="14" spans="1:2" x14ac:dyDescent="0.3">
      <c r="A14" s="22" t="s">
        <v>29</v>
      </c>
      <c r="B14" s="23" t="s">
        <v>2555</v>
      </c>
    </row>
    <row r="15" spans="1:2" x14ac:dyDescent="0.3">
      <c r="A15" s="22" t="s">
        <v>23</v>
      </c>
      <c r="B15" s="23" t="s">
        <v>23</v>
      </c>
    </row>
    <row r="16" spans="1:2" x14ac:dyDescent="0.3">
      <c r="A16" s="14" t="s">
        <v>6</v>
      </c>
      <c r="B16" s="15" t="s">
        <v>6</v>
      </c>
    </row>
    <row r="17" spans="1:2" x14ac:dyDescent="0.3">
      <c r="A17" s="22" t="s">
        <v>32</v>
      </c>
      <c r="B17" s="23" t="s">
        <v>2556</v>
      </c>
    </row>
    <row r="18" spans="1:2" x14ac:dyDescent="0.3">
      <c r="A18" s="12" t="s">
        <v>7</v>
      </c>
      <c r="B18" s="13" t="s">
        <v>7</v>
      </c>
    </row>
    <row r="19" spans="1:2" x14ac:dyDescent="0.3">
      <c r="A19" s="12" t="s">
        <v>8</v>
      </c>
      <c r="B19" s="13" t="s">
        <v>8</v>
      </c>
    </row>
    <row r="20" spans="1:2" x14ac:dyDescent="0.3">
      <c r="A20" s="14" t="s">
        <v>9</v>
      </c>
      <c r="B20" s="15" t="s">
        <v>9</v>
      </c>
    </row>
    <row r="21" spans="1:2" x14ac:dyDescent="0.3">
      <c r="A21" s="12" t="s">
        <v>10</v>
      </c>
      <c r="B21" s="13" t="s">
        <v>10</v>
      </c>
    </row>
    <row r="22" spans="1:2" x14ac:dyDescent="0.3">
      <c r="A22" s="12" t="s">
        <v>11</v>
      </c>
      <c r="B22" s="13" t="s">
        <v>11</v>
      </c>
    </row>
    <row r="23" spans="1:2" x14ac:dyDescent="0.3">
      <c r="A23" s="12" t="s">
        <v>12</v>
      </c>
      <c r="B23" s="13" t="s">
        <v>12</v>
      </c>
    </row>
    <row r="24" spans="1:2" x14ac:dyDescent="0.3">
      <c r="A24" s="12" t="s">
        <v>13</v>
      </c>
      <c r="B24" s="13" t="s">
        <v>13</v>
      </c>
    </row>
    <row r="25" spans="1:2" x14ac:dyDescent="0.3">
      <c r="A25" s="12" t="s">
        <v>15</v>
      </c>
      <c r="B25" s="13" t="s">
        <v>2557</v>
      </c>
    </row>
    <row r="26" spans="1:2" x14ac:dyDescent="0.3">
      <c r="A26" s="16" t="s">
        <v>2463</v>
      </c>
      <c r="B26" s="17" t="s">
        <v>2558</v>
      </c>
    </row>
    <row r="27" spans="1:2" x14ac:dyDescent="0.3">
      <c r="A27" s="16" t="s">
        <v>2458</v>
      </c>
      <c r="B27" s="17" t="s">
        <v>2558</v>
      </c>
    </row>
    <row r="28" spans="1:2" x14ac:dyDescent="0.3">
      <c r="A28" s="18" t="s">
        <v>2517</v>
      </c>
      <c r="B28" s="13" t="s">
        <v>2558</v>
      </c>
    </row>
    <row r="29" spans="1:2" x14ac:dyDescent="0.3">
      <c r="A29" s="18" t="s">
        <v>2464</v>
      </c>
      <c r="B29" s="13" t="s">
        <v>2558</v>
      </c>
    </row>
    <row r="30" spans="1:2" x14ac:dyDescent="0.3">
      <c r="A30" s="19" t="s">
        <v>2459</v>
      </c>
      <c r="B30" s="15" t="s">
        <v>2558</v>
      </c>
    </row>
    <row r="31" spans="1:2" x14ac:dyDescent="0.3">
      <c r="A31" s="18" t="s">
        <v>2515</v>
      </c>
      <c r="B31" s="13" t="s">
        <v>2558</v>
      </c>
    </row>
    <row r="32" spans="1:2" x14ac:dyDescent="0.3">
      <c r="A32" s="18" t="s">
        <v>2514</v>
      </c>
      <c r="B32" s="13" t="s">
        <v>2558</v>
      </c>
    </row>
    <row r="33" spans="1:2" x14ac:dyDescent="0.3">
      <c r="A33" s="18" t="s">
        <v>14</v>
      </c>
      <c r="B33" s="13" t="s">
        <v>2558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37B6F-7BF1-461E-906F-3314668680B5}">
  <dimension ref="A1:Y3001"/>
  <sheetViews>
    <sheetView workbookViewId="0">
      <selection activeCell="D1" sqref="D1"/>
    </sheetView>
  </sheetViews>
  <sheetFormatPr defaultRowHeight="14.5" x14ac:dyDescent="0.35"/>
  <cols>
    <col min="1" max="1" width="13.26953125" bestFit="1" customWidth="1"/>
    <col min="2" max="2" width="12.08984375" bestFit="1" customWidth="1"/>
    <col min="3" max="3" width="16.08984375" bestFit="1" customWidth="1"/>
    <col min="4" max="6" width="12.08984375" customWidth="1"/>
    <col min="7" max="7" width="20.6328125" bestFit="1" customWidth="1"/>
    <col min="8" max="8" width="19.36328125" style="5" bestFit="1" customWidth="1"/>
    <col min="9" max="9" width="20.90625" bestFit="1" customWidth="1"/>
    <col min="10" max="10" width="15.54296875" style="7" bestFit="1" customWidth="1"/>
    <col min="11" max="11" width="15.54296875" bestFit="1" customWidth="1"/>
    <col min="12" max="12" width="13.26953125" bestFit="1" customWidth="1"/>
    <col min="13" max="13" width="23.54296875" bestFit="1" customWidth="1"/>
    <col min="14" max="14" width="15.54296875" style="5" bestFit="1" customWidth="1"/>
    <col min="15" max="15" width="10.7265625" bestFit="1" customWidth="1"/>
    <col min="16" max="16" width="21.08984375" bestFit="1" customWidth="1"/>
    <col min="17" max="17" width="19.36328125" bestFit="1" customWidth="1"/>
    <col min="18" max="18" width="15.54296875" style="5" bestFit="1" customWidth="1"/>
    <col min="19" max="19" width="25.81640625" bestFit="1" customWidth="1"/>
    <col min="20" max="20" width="17.08984375" bestFit="1" customWidth="1"/>
    <col min="21" max="21" width="20.90625" bestFit="1" customWidth="1"/>
    <col min="22" max="22" width="25" bestFit="1" customWidth="1"/>
    <col min="23" max="23" width="19.6328125" bestFit="1" customWidth="1"/>
    <col min="24" max="24" width="10.7265625" bestFit="1" customWidth="1"/>
    <col min="25" max="25" width="10.36328125" bestFit="1" customWidth="1"/>
  </cols>
  <sheetData>
    <row r="1" spans="1:25" x14ac:dyDescent="0.35">
      <c r="A1" s="1" t="s">
        <v>0</v>
      </c>
      <c r="B1" s="1" t="s">
        <v>1</v>
      </c>
      <c r="C1" t="s">
        <v>33</v>
      </c>
      <c r="D1" s="1" t="s">
        <v>19</v>
      </c>
      <c r="E1" s="1" t="s">
        <v>19</v>
      </c>
      <c r="F1" s="1" t="s">
        <v>39</v>
      </c>
      <c r="G1" s="1" t="s">
        <v>2</v>
      </c>
      <c r="H1" s="4" t="s">
        <v>3</v>
      </c>
      <c r="I1" s="1" t="s">
        <v>4</v>
      </c>
      <c r="J1" s="6" t="s">
        <v>16</v>
      </c>
      <c r="K1" s="2" t="s">
        <v>5</v>
      </c>
      <c r="L1" s="2" t="s">
        <v>17</v>
      </c>
      <c r="M1" t="s">
        <v>23</v>
      </c>
      <c r="N1" s="8" t="s">
        <v>6</v>
      </c>
      <c r="O1" t="s">
        <v>32</v>
      </c>
      <c r="P1" s="2" t="s">
        <v>7</v>
      </c>
      <c r="Q1" s="2" t="s">
        <v>8</v>
      </c>
      <c r="R1" s="8" t="s">
        <v>9</v>
      </c>
      <c r="S1" s="2" t="s">
        <v>10</v>
      </c>
      <c r="T1" s="2" t="s">
        <v>11</v>
      </c>
      <c r="U1" s="2" t="s">
        <v>12</v>
      </c>
      <c r="V1" s="2" t="s">
        <v>13</v>
      </c>
      <c r="W1" s="2" t="s">
        <v>14</v>
      </c>
      <c r="X1" s="2" t="s">
        <v>15</v>
      </c>
      <c r="Y1" t="s">
        <v>29</v>
      </c>
    </row>
    <row r="2" spans="1:25" x14ac:dyDescent="0.35">
      <c r="A2">
        <v>1</v>
      </c>
      <c r="C2" t="s">
        <v>34</v>
      </c>
      <c r="D2">
        <f ca="1">RANDBETWEEN(1,6)</f>
        <v>1</v>
      </c>
      <c r="E2" t="str">
        <f ca="1">VLOOKUP(D2,'Data Categories'!$A$2:$B$7,2,0)</f>
        <v>Associate</v>
      </c>
      <c r="F2" s="5">
        <f ca="1">G2-RANDBETWEEN(1,4)</f>
        <v>45076.372060185182</v>
      </c>
      <c r="G2" s="5">
        <f ca="1">H2-RANDBETWEEN(1,6)</f>
        <v>45079.372060185182</v>
      </c>
      <c r="H2" s="5">
        <v>45083.372060185182</v>
      </c>
      <c r="I2" s="5">
        <f ca="1">H2+RANDBETWEEN(5,30)</f>
        <v>45103.372060185182</v>
      </c>
      <c r="J2" s="7" t="s">
        <v>46</v>
      </c>
      <c r="K2" s="3">
        <v>45088.372060185182</v>
      </c>
      <c r="L2" t="s">
        <v>48</v>
      </c>
      <c r="M2" t="s">
        <v>24</v>
      </c>
      <c r="R2" s="5">
        <v>45091.372060185182</v>
      </c>
      <c r="Y2" t="s">
        <v>30</v>
      </c>
    </row>
    <row r="3" spans="1:25" x14ac:dyDescent="0.35">
      <c r="A3">
        <v>2</v>
      </c>
      <c r="C3" t="s">
        <v>34</v>
      </c>
      <c r="D3">
        <f t="shared" ref="D3:D66" ca="1" si="0">RANDBETWEEN(1,6)</f>
        <v>6</v>
      </c>
      <c r="E3" t="str">
        <f ca="1">VLOOKUP(D3,'Data Categories'!$A$2:$B$7,2,0)</f>
        <v>Executive</v>
      </c>
      <c r="F3" s="5">
        <f t="shared" ref="F3:F66" ca="1" si="1">G3-RANDBETWEEN(1,4)</f>
        <v>45076.372060185182</v>
      </c>
      <c r="G3" s="5">
        <f t="shared" ref="G3:G66" ca="1" si="2">H3-RANDBETWEEN(1,6)</f>
        <v>45080.372060185182</v>
      </c>
      <c r="H3" s="5">
        <v>45083.372060185182</v>
      </c>
      <c r="I3" s="5">
        <f t="shared" ref="I3:I66" ca="1" si="3">H3+RANDBETWEEN(5,30)</f>
        <v>45109.372060185182</v>
      </c>
      <c r="J3" s="7" t="s">
        <v>46</v>
      </c>
      <c r="K3" s="3">
        <v>45093.372060185182</v>
      </c>
      <c r="L3" t="s">
        <v>20</v>
      </c>
      <c r="N3" s="5">
        <v>45097.372060185182</v>
      </c>
      <c r="O3" t="s">
        <v>20</v>
      </c>
      <c r="P3" s="5">
        <f ca="1">K3+RANDBETWEEN(1,2)</f>
        <v>45094.372060185182</v>
      </c>
      <c r="Q3" s="5">
        <f ca="1">P3+RANDBETWEEN(1,4)</f>
        <v>45095.372060185182</v>
      </c>
      <c r="R3" s="5">
        <v>45096.372060185182</v>
      </c>
      <c r="S3" s="5">
        <f ca="1">R3+RANDBETWEEN(1,10)</f>
        <v>45099.372060185182</v>
      </c>
      <c r="T3" s="5">
        <f ca="1">S3+RANDBETWEEN(1,4)</f>
        <v>45103.372060185182</v>
      </c>
      <c r="U3" s="5">
        <f ca="1">T3+RANDBETWEEN(1,3)</f>
        <v>45104.372060185182</v>
      </c>
      <c r="V3" s="5">
        <f ca="1">U3+RANDBETWEEN(1,3)</f>
        <v>45105.372060185182</v>
      </c>
      <c r="W3">
        <f ca="1">RANDBETWEEN(120,180)</f>
        <v>173</v>
      </c>
    </row>
    <row r="4" spans="1:25" x14ac:dyDescent="0.35">
      <c r="A4">
        <v>3</v>
      </c>
      <c r="C4" t="s">
        <v>34</v>
      </c>
      <c r="D4">
        <f t="shared" ca="1" si="0"/>
        <v>2</v>
      </c>
      <c r="E4" t="str">
        <f ca="1">VLOOKUP(D4,'Data Categories'!$A$2:$B$7,2,0)</f>
        <v>Junior</v>
      </c>
      <c r="F4" s="5">
        <f t="shared" ca="1" si="1"/>
        <v>45073.372060185182</v>
      </c>
      <c r="G4" s="5">
        <f t="shared" ca="1" si="2"/>
        <v>45077.372060185182</v>
      </c>
      <c r="H4" s="5">
        <v>45083.372060185182</v>
      </c>
      <c r="I4" s="5">
        <f t="shared" ca="1" si="3"/>
        <v>45095.372060185182</v>
      </c>
      <c r="J4" s="7" t="s">
        <v>46</v>
      </c>
      <c r="K4" s="3">
        <v>45098.372060185182</v>
      </c>
      <c r="L4" t="s">
        <v>48</v>
      </c>
      <c r="M4" t="s">
        <v>24</v>
      </c>
      <c r="Y4" t="s">
        <v>31</v>
      </c>
    </row>
    <row r="5" spans="1:25" x14ac:dyDescent="0.35">
      <c r="A5">
        <v>4</v>
      </c>
      <c r="C5" t="s">
        <v>34</v>
      </c>
      <c r="D5">
        <f t="shared" ca="1" si="0"/>
        <v>6</v>
      </c>
      <c r="E5" t="str">
        <f ca="1">VLOOKUP(D5,'Data Categories'!$A$2:$B$7,2,0)</f>
        <v>Executive</v>
      </c>
      <c r="F5" s="5">
        <f t="shared" ca="1" si="1"/>
        <v>45080.372060185182</v>
      </c>
      <c r="G5" s="5">
        <f t="shared" ca="1" si="2"/>
        <v>45082.372060185182</v>
      </c>
      <c r="H5" s="5">
        <v>45083.372060185182</v>
      </c>
      <c r="I5" s="5">
        <f t="shared" ca="1" si="3"/>
        <v>45098.372060185182</v>
      </c>
      <c r="J5" s="7" t="s">
        <v>46</v>
      </c>
      <c r="K5" s="3">
        <v>45092.372060185182</v>
      </c>
      <c r="L5" t="s">
        <v>20</v>
      </c>
      <c r="N5" s="5">
        <v>45097.372060185182</v>
      </c>
      <c r="O5" t="s">
        <v>20</v>
      </c>
      <c r="P5" s="5">
        <f ca="1">K5+RANDBETWEEN(1,2)</f>
        <v>45094.372060185182</v>
      </c>
      <c r="Q5" s="5">
        <f ca="1">P5+RANDBETWEEN(1,4)</f>
        <v>45095.372060185182</v>
      </c>
      <c r="R5" s="5">
        <v>45095.372060185182</v>
      </c>
      <c r="S5" s="5">
        <f ca="1">R5+RANDBETWEEN(1,10)</f>
        <v>45104.372060185182</v>
      </c>
      <c r="T5" s="5">
        <f ca="1">S5+RANDBETWEEN(1,4)</f>
        <v>45106.372060185182</v>
      </c>
      <c r="U5" s="5">
        <f ca="1">T5+RANDBETWEEN(1,3)</f>
        <v>45107.372060185182</v>
      </c>
      <c r="V5" s="5">
        <f ca="1">U5+RANDBETWEEN(1,3)</f>
        <v>45110.372060185182</v>
      </c>
      <c r="W5">
        <f ca="1">RANDBETWEEN(120,180)</f>
        <v>126</v>
      </c>
    </row>
    <row r="6" spans="1:25" x14ac:dyDescent="0.35">
      <c r="A6">
        <v>5</v>
      </c>
      <c r="C6" t="s">
        <v>34</v>
      </c>
      <c r="D6">
        <f t="shared" ca="1" si="0"/>
        <v>2</v>
      </c>
      <c r="E6" t="str">
        <f ca="1">VLOOKUP(D6,'Data Categories'!$A$2:$B$7,2,0)</f>
        <v>Junior</v>
      </c>
      <c r="F6" s="5">
        <f t="shared" ca="1" si="1"/>
        <v>45074.372060185182</v>
      </c>
      <c r="G6" s="5">
        <f t="shared" ca="1" si="2"/>
        <v>45077.372060185182</v>
      </c>
      <c r="H6" s="5">
        <v>45083.372060185182</v>
      </c>
      <c r="I6" s="5">
        <f t="shared" ca="1" si="3"/>
        <v>45093.372060185182</v>
      </c>
      <c r="J6" s="7" t="s">
        <v>46</v>
      </c>
      <c r="K6" s="3">
        <v>45095.372060185182</v>
      </c>
      <c r="L6" t="s">
        <v>21</v>
      </c>
      <c r="N6" s="5">
        <v>45100.372060185182</v>
      </c>
      <c r="O6" t="s">
        <v>21</v>
      </c>
      <c r="R6" s="5">
        <v>45099.372060185182</v>
      </c>
    </row>
    <row r="7" spans="1:25" x14ac:dyDescent="0.35">
      <c r="A7">
        <v>6</v>
      </c>
      <c r="C7" t="s">
        <v>34</v>
      </c>
      <c r="D7">
        <f t="shared" ca="1" si="0"/>
        <v>3</v>
      </c>
      <c r="E7" t="str">
        <f ca="1">VLOOKUP(D7,'Data Categories'!$A$2:$B$7,2,0)</f>
        <v>Senior</v>
      </c>
      <c r="F7" s="5">
        <f t="shared" ca="1" si="1"/>
        <v>45077.372060185182</v>
      </c>
      <c r="G7" s="5">
        <f t="shared" ca="1" si="2"/>
        <v>45079.372060185182</v>
      </c>
      <c r="H7" s="5">
        <v>45083.372060185182</v>
      </c>
      <c r="I7" s="5">
        <f t="shared" ca="1" si="3"/>
        <v>45098.372060185182</v>
      </c>
      <c r="J7" s="7" t="s">
        <v>46</v>
      </c>
      <c r="K7" s="3">
        <v>45092.372060185182</v>
      </c>
      <c r="L7" t="s">
        <v>20</v>
      </c>
      <c r="N7" s="5">
        <v>45099.372060185182</v>
      </c>
      <c r="O7" t="s">
        <v>20</v>
      </c>
      <c r="P7" s="5">
        <f ca="1">K7+RANDBETWEEN(1,2)</f>
        <v>45093.372060185182</v>
      </c>
      <c r="Q7" s="5">
        <f ca="1">P7+RANDBETWEEN(1,4)</f>
        <v>45094.372060185182</v>
      </c>
      <c r="R7" s="5">
        <v>45095.372060185182</v>
      </c>
      <c r="S7" s="5">
        <f ca="1">R7+RANDBETWEEN(1,10)</f>
        <v>45104.372060185182</v>
      </c>
      <c r="T7" s="5">
        <f ca="1">S7+RANDBETWEEN(1,4)</f>
        <v>45108.372060185182</v>
      </c>
      <c r="U7" s="5">
        <f ca="1">T7+RANDBETWEEN(1,3)</f>
        <v>45110.372060185182</v>
      </c>
      <c r="V7" s="5">
        <f ca="1">U7+RANDBETWEEN(1,3)</f>
        <v>45112.372060185182</v>
      </c>
      <c r="W7">
        <f ca="1">RANDBETWEEN(120,180)</f>
        <v>120</v>
      </c>
    </row>
    <row r="8" spans="1:25" x14ac:dyDescent="0.35">
      <c r="A8">
        <v>7</v>
      </c>
      <c r="C8" t="s">
        <v>34</v>
      </c>
      <c r="D8">
        <f t="shared" ca="1" si="0"/>
        <v>4</v>
      </c>
      <c r="E8" t="str">
        <f ca="1">VLOOKUP(D8,'Data Categories'!$A$2:$B$7,2,0)</f>
        <v>Manager Level</v>
      </c>
      <c r="F8" s="5">
        <f t="shared" ca="1" si="1"/>
        <v>45073.372060185182</v>
      </c>
      <c r="G8" s="5">
        <f t="shared" ca="1" si="2"/>
        <v>45077.372060185182</v>
      </c>
      <c r="H8" s="5">
        <v>45083.372060185182</v>
      </c>
      <c r="I8" s="5">
        <f t="shared" ca="1" si="3"/>
        <v>45094.372060185182</v>
      </c>
      <c r="J8" s="7" t="s">
        <v>46</v>
      </c>
      <c r="K8" s="3">
        <v>45092.372060185182</v>
      </c>
      <c r="L8" t="s">
        <v>48</v>
      </c>
      <c r="M8" t="s">
        <v>25</v>
      </c>
      <c r="R8" s="5">
        <v>45093.372060185182</v>
      </c>
      <c r="Y8" t="s">
        <v>30</v>
      </c>
    </row>
    <row r="9" spans="1:25" x14ac:dyDescent="0.35">
      <c r="A9">
        <v>8</v>
      </c>
      <c r="C9" t="s">
        <v>34</v>
      </c>
      <c r="D9">
        <f t="shared" ca="1" si="0"/>
        <v>3</v>
      </c>
      <c r="E9" t="str">
        <f ca="1">VLOOKUP(D9,'Data Categories'!$A$2:$B$7,2,0)</f>
        <v>Senior</v>
      </c>
      <c r="F9" s="5">
        <f t="shared" ca="1" si="1"/>
        <v>45074.372060185182</v>
      </c>
      <c r="G9" s="5">
        <f t="shared" ca="1" si="2"/>
        <v>45077.372060185182</v>
      </c>
      <c r="H9" s="5">
        <v>45083.372060185182</v>
      </c>
      <c r="I9" s="5">
        <f t="shared" ca="1" si="3"/>
        <v>45101.372060185182</v>
      </c>
      <c r="J9" s="7" t="s">
        <v>46</v>
      </c>
      <c r="K9" s="3">
        <v>45089.372060185182</v>
      </c>
      <c r="L9" t="s">
        <v>48</v>
      </c>
      <c r="M9" t="s">
        <v>26</v>
      </c>
      <c r="Y9" t="s">
        <v>31</v>
      </c>
    </row>
    <row r="10" spans="1:25" x14ac:dyDescent="0.35">
      <c r="A10">
        <v>9</v>
      </c>
      <c r="C10" t="s">
        <v>34</v>
      </c>
      <c r="D10">
        <f t="shared" ca="1" si="0"/>
        <v>5</v>
      </c>
      <c r="E10" t="str">
        <f ca="1">VLOOKUP(D10,'Data Categories'!$A$2:$B$7,2,0)</f>
        <v>Senior Management</v>
      </c>
      <c r="F10" s="5">
        <f t="shared" ca="1" si="1"/>
        <v>45079.372060185182</v>
      </c>
      <c r="G10" s="5">
        <f t="shared" ca="1" si="2"/>
        <v>45081.372060185182</v>
      </c>
      <c r="H10" s="5">
        <v>45083.372060185182</v>
      </c>
      <c r="I10" s="5">
        <f t="shared" ca="1" si="3"/>
        <v>45108.372060185182</v>
      </c>
      <c r="J10" s="7" t="s">
        <v>46</v>
      </c>
      <c r="K10" s="3">
        <v>45089.372060185182</v>
      </c>
      <c r="L10" t="s">
        <v>48</v>
      </c>
      <c r="M10" t="s">
        <v>24</v>
      </c>
      <c r="Y10" t="s">
        <v>30</v>
      </c>
    </row>
    <row r="11" spans="1:25" x14ac:dyDescent="0.35">
      <c r="A11">
        <v>10</v>
      </c>
      <c r="C11" t="s">
        <v>34</v>
      </c>
      <c r="D11">
        <f t="shared" ca="1" si="0"/>
        <v>4</v>
      </c>
      <c r="E11" t="str">
        <f ca="1">VLOOKUP(D11,'Data Categories'!$A$2:$B$7,2,0)</f>
        <v>Manager Level</v>
      </c>
      <c r="F11" s="5">
        <f t="shared" ca="1" si="1"/>
        <v>45080.372060185182</v>
      </c>
      <c r="G11" s="5">
        <f t="shared" ca="1" si="2"/>
        <v>45081.372060185182</v>
      </c>
      <c r="H11" s="5">
        <v>45083.372060185182</v>
      </c>
      <c r="I11" s="5">
        <f t="shared" ca="1" si="3"/>
        <v>45104.372060185182</v>
      </c>
      <c r="J11" s="7" t="s">
        <v>46</v>
      </c>
      <c r="K11" s="3">
        <v>45092.372060185182</v>
      </c>
      <c r="L11" t="s">
        <v>48</v>
      </c>
      <c r="M11" t="s">
        <v>27</v>
      </c>
      <c r="R11" s="5">
        <v>45095.372060185182</v>
      </c>
      <c r="Y11" t="s">
        <v>30</v>
      </c>
    </row>
    <row r="12" spans="1:25" x14ac:dyDescent="0.35">
      <c r="A12">
        <v>11</v>
      </c>
      <c r="C12" t="s">
        <v>35</v>
      </c>
      <c r="D12">
        <f t="shared" ca="1" si="0"/>
        <v>1</v>
      </c>
      <c r="E12" t="str">
        <f ca="1">VLOOKUP(D12,'Data Categories'!$A$2:$B$7,2,0)</f>
        <v>Associate</v>
      </c>
      <c r="F12" s="5">
        <f t="shared" ca="1" si="1"/>
        <v>44638.901284722226</v>
      </c>
      <c r="G12" s="5">
        <f t="shared" ca="1" si="2"/>
        <v>44641.901284722226</v>
      </c>
      <c r="H12" s="5">
        <v>44642.901284722226</v>
      </c>
      <c r="I12" s="5">
        <f t="shared" ca="1" si="3"/>
        <v>44648.901284722226</v>
      </c>
      <c r="J12" s="7" t="s">
        <v>46</v>
      </c>
      <c r="K12" s="3">
        <v>44655.901284722226</v>
      </c>
      <c r="L12" t="s">
        <v>48</v>
      </c>
      <c r="M12" t="s">
        <v>25</v>
      </c>
      <c r="R12" s="5">
        <v>44658.901284722226</v>
      </c>
      <c r="Y12" t="s">
        <v>31</v>
      </c>
    </row>
    <row r="13" spans="1:25" x14ac:dyDescent="0.35">
      <c r="A13">
        <v>12</v>
      </c>
      <c r="C13" t="s">
        <v>35</v>
      </c>
      <c r="D13">
        <f t="shared" ca="1" si="0"/>
        <v>4</v>
      </c>
      <c r="E13" t="str">
        <f ca="1">VLOOKUP(D13,'Data Categories'!$A$2:$B$7,2,0)</f>
        <v>Manager Level</v>
      </c>
      <c r="F13" s="5">
        <f t="shared" ca="1" si="1"/>
        <v>44636.901284722226</v>
      </c>
      <c r="G13" s="5">
        <f t="shared" ca="1" si="2"/>
        <v>44640.901284722226</v>
      </c>
      <c r="H13" s="5">
        <v>44642.901284722226</v>
      </c>
      <c r="I13" s="5">
        <f t="shared" ca="1" si="3"/>
        <v>44663.901284722226</v>
      </c>
      <c r="J13" s="7" t="s">
        <v>47</v>
      </c>
      <c r="K13" s="3"/>
    </row>
    <row r="14" spans="1:25" x14ac:dyDescent="0.35">
      <c r="A14">
        <v>13</v>
      </c>
      <c r="C14" t="s">
        <v>35</v>
      </c>
      <c r="D14">
        <f t="shared" ca="1" si="0"/>
        <v>1</v>
      </c>
      <c r="E14" t="str">
        <f ca="1">VLOOKUP(D14,'Data Categories'!$A$2:$B$7,2,0)</f>
        <v>Associate</v>
      </c>
      <c r="F14" s="5">
        <f t="shared" ca="1" si="1"/>
        <v>44632.901284722226</v>
      </c>
      <c r="G14" s="5">
        <f t="shared" ca="1" si="2"/>
        <v>44636.901284722226</v>
      </c>
      <c r="H14" s="5">
        <v>44642.901284722226</v>
      </c>
      <c r="I14" s="5">
        <f t="shared" ca="1" si="3"/>
        <v>44659.901284722226</v>
      </c>
      <c r="J14" s="7" t="s">
        <v>46</v>
      </c>
      <c r="K14" s="3">
        <v>44648.901284722226</v>
      </c>
      <c r="L14" t="s">
        <v>48</v>
      </c>
      <c r="M14" t="s">
        <v>24</v>
      </c>
      <c r="Y14" t="s">
        <v>30</v>
      </c>
    </row>
    <row r="15" spans="1:25" x14ac:dyDescent="0.35">
      <c r="A15">
        <v>14</v>
      </c>
      <c r="C15" t="s">
        <v>35</v>
      </c>
      <c r="D15">
        <f t="shared" ca="1" si="0"/>
        <v>4</v>
      </c>
      <c r="E15" t="str">
        <f ca="1">VLOOKUP(D15,'Data Categories'!$A$2:$B$7,2,0)</f>
        <v>Manager Level</v>
      </c>
      <c r="F15" s="5">
        <f t="shared" ca="1" si="1"/>
        <v>44637.901284722226</v>
      </c>
      <c r="G15" s="5">
        <f t="shared" ca="1" si="2"/>
        <v>44639.901284722226</v>
      </c>
      <c r="H15" s="5">
        <v>44642.901284722226</v>
      </c>
      <c r="I15" s="5">
        <f t="shared" ca="1" si="3"/>
        <v>44657.901284722226</v>
      </c>
      <c r="J15" s="7" t="s">
        <v>46</v>
      </c>
      <c r="K15" s="3">
        <v>44649.901284722226</v>
      </c>
      <c r="L15" t="s">
        <v>48</v>
      </c>
      <c r="M15" t="s">
        <v>24</v>
      </c>
      <c r="Y15" t="s">
        <v>31</v>
      </c>
    </row>
    <row r="16" spans="1:25" x14ac:dyDescent="0.35">
      <c r="A16">
        <v>15</v>
      </c>
      <c r="C16" t="s">
        <v>35</v>
      </c>
      <c r="D16">
        <f t="shared" ca="1" si="0"/>
        <v>1</v>
      </c>
      <c r="E16" t="str">
        <f ca="1">VLOOKUP(D16,'Data Categories'!$A$2:$B$7,2,0)</f>
        <v>Associate</v>
      </c>
      <c r="F16" s="5">
        <f t="shared" ca="1" si="1"/>
        <v>44637.901284722226</v>
      </c>
      <c r="G16" s="5">
        <f t="shared" ca="1" si="2"/>
        <v>44639.901284722226</v>
      </c>
      <c r="H16" s="5">
        <v>44642.901284722226</v>
      </c>
      <c r="I16" s="5">
        <f t="shared" ca="1" si="3"/>
        <v>44671.901284722226</v>
      </c>
      <c r="J16" s="7" t="s">
        <v>46</v>
      </c>
      <c r="K16" s="3">
        <v>44644.901284722226</v>
      </c>
      <c r="L16" t="s">
        <v>20</v>
      </c>
      <c r="N16" s="5">
        <v>44646.901284722226</v>
      </c>
      <c r="O16" t="s">
        <v>20</v>
      </c>
      <c r="P16" s="5">
        <f t="shared" ref="P16:P17" ca="1" si="4">K16+RANDBETWEEN(1,2)</f>
        <v>44645.901284722226</v>
      </c>
      <c r="Q16" s="5">
        <f t="shared" ref="Q16:Q17" ca="1" si="5">P16+RANDBETWEEN(1,4)</f>
        <v>44646.901284722226</v>
      </c>
      <c r="R16" s="5">
        <v>44645.901284722226</v>
      </c>
      <c r="S16" s="5">
        <f t="shared" ref="S16:S17" ca="1" si="6">R16+RANDBETWEEN(1,10)</f>
        <v>44646.901284722226</v>
      </c>
      <c r="T16" s="5">
        <f t="shared" ref="T16:T17" ca="1" si="7">S16+RANDBETWEEN(1,4)</f>
        <v>44647.901284722226</v>
      </c>
      <c r="U16" s="5">
        <f t="shared" ref="U16:V17" ca="1" si="8">T16+RANDBETWEEN(1,3)</f>
        <v>44649.901284722226</v>
      </c>
      <c r="V16" s="5">
        <f t="shared" ca="1" si="8"/>
        <v>44651.901284722226</v>
      </c>
      <c r="W16">
        <f t="shared" ref="W16:W17" ca="1" si="9">RANDBETWEEN(120,180)</f>
        <v>162</v>
      </c>
    </row>
    <row r="17" spans="1:25" x14ac:dyDescent="0.35">
      <c r="A17">
        <v>16</v>
      </c>
      <c r="C17" t="s">
        <v>35</v>
      </c>
      <c r="D17">
        <f t="shared" ca="1" si="0"/>
        <v>4</v>
      </c>
      <c r="E17" t="str">
        <f ca="1">VLOOKUP(D17,'Data Categories'!$A$2:$B$7,2,0)</f>
        <v>Manager Level</v>
      </c>
      <c r="F17" s="5">
        <f t="shared" ca="1" si="1"/>
        <v>44636.901284722226</v>
      </c>
      <c r="G17" s="5">
        <f t="shared" ca="1" si="2"/>
        <v>44639.901284722226</v>
      </c>
      <c r="H17" s="5">
        <v>44642.901284722226</v>
      </c>
      <c r="I17" s="5">
        <f t="shared" ca="1" si="3"/>
        <v>44657.901284722226</v>
      </c>
      <c r="J17" s="7" t="s">
        <v>46</v>
      </c>
      <c r="K17" s="3">
        <v>44644.901284722226</v>
      </c>
      <c r="L17" t="s">
        <v>20</v>
      </c>
      <c r="N17" s="5">
        <v>44649.901284722226</v>
      </c>
      <c r="O17" t="s">
        <v>20</v>
      </c>
      <c r="P17" s="5">
        <f t="shared" ca="1" si="4"/>
        <v>44646.901284722226</v>
      </c>
      <c r="Q17" s="5">
        <f t="shared" ca="1" si="5"/>
        <v>44649.901284722226</v>
      </c>
      <c r="R17" s="5">
        <v>44647.901284722226</v>
      </c>
      <c r="S17" s="5">
        <f t="shared" ca="1" si="6"/>
        <v>44656.901284722226</v>
      </c>
      <c r="T17" s="5">
        <f t="shared" ca="1" si="7"/>
        <v>44660.901284722226</v>
      </c>
      <c r="U17" s="5">
        <f t="shared" ca="1" si="8"/>
        <v>44662.901284722226</v>
      </c>
      <c r="V17" s="5">
        <f t="shared" ca="1" si="8"/>
        <v>44663.901284722226</v>
      </c>
      <c r="W17">
        <f t="shared" ca="1" si="9"/>
        <v>162</v>
      </c>
    </row>
    <row r="18" spans="1:25" x14ac:dyDescent="0.35">
      <c r="A18">
        <v>17</v>
      </c>
      <c r="C18" t="s">
        <v>35</v>
      </c>
      <c r="D18">
        <f t="shared" ca="1" si="0"/>
        <v>3</v>
      </c>
      <c r="E18" t="str">
        <f ca="1">VLOOKUP(D18,'Data Categories'!$A$2:$B$7,2,0)</f>
        <v>Senior</v>
      </c>
      <c r="F18" s="5">
        <f t="shared" ca="1" si="1"/>
        <v>44633.901284722226</v>
      </c>
      <c r="G18" s="5">
        <f t="shared" ca="1" si="2"/>
        <v>44637.901284722226</v>
      </c>
      <c r="H18" s="5">
        <v>44642.901284722226</v>
      </c>
      <c r="I18" s="5">
        <f t="shared" ca="1" si="3"/>
        <v>44660.901284722226</v>
      </c>
      <c r="J18" s="7" t="s">
        <v>46</v>
      </c>
      <c r="K18" s="3">
        <v>44652.901284722226</v>
      </c>
      <c r="L18" t="s">
        <v>21</v>
      </c>
      <c r="N18" s="5">
        <v>44656.901284722226</v>
      </c>
      <c r="O18" t="s">
        <v>21</v>
      </c>
      <c r="R18" s="5">
        <v>44655.901284722226</v>
      </c>
    </row>
    <row r="19" spans="1:25" x14ac:dyDescent="0.35">
      <c r="A19">
        <v>18</v>
      </c>
      <c r="C19" t="s">
        <v>35</v>
      </c>
      <c r="D19">
        <f t="shared" ca="1" si="0"/>
        <v>4</v>
      </c>
      <c r="E19" t="str">
        <f ca="1">VLOOKUP(D19,'Data Categories'!$A$2:$B$7,2,0)</f>
        <v>Manager Level</v>
      </c>
      <c r="F19" s="5">
        <f t="shared" ca="1" si="1"/>
        <v>44635.901284722226</v>
      </c>
      <c r="G19" s="5">
        <f t="shared" ca="1" si="2"/>
        <v>44638.901284722226</v>
      </c>
      <c r="H19" s="5">
        <v>44642.901284722226</v>
      </c>
      <c r="I19" s="5">
        <f t="shared" ca="1" si="3"/>
        <v>44654.901284722226</v>
      </c>
      <c r="J19" s="7" t="s">
        <v>46</v>
      </c>
      <c r="K19" s="3">
        <v>44648.901284722226</v>
      </c>
      <c r="L19" t="s">
        <v>48</v>
      </c>
      <c r="M19" t="s">
        <v>24</v>
      </c>
      <c r="R19" s="5">
        <v>44650.901284722226</v>
      </c>
      <c r="Y19" t="s">
        <v>30</v>
      </c>
    </row>
    <row r="20" spans="1:25" x14ac:dyDescent="0.35">
      <c r="A20">
        <v>19</v>
      </c>
      <c r="C20" t="s">
        <v>35</v>
      </c>
      <c r="D20">
        <f t="shared" ca="1" si="0"/>
        <v>3</v>
      </c>
      <c r="E20" t="str">
        <f ca="1">VLOOKUP(D20,'Data Categories'!$A$2:$B$7,2,0)</f>
        <v>Senior</v>
      </c>
      <c r="F20" s="5">
        <f t="shared" ca="1" si="1"/>
        <v>44635.901284722226</v>
      </c>
      <c r="G20" s="5">
        <f t="shared" ca="1" si="2"/>
        <v>44636.901284722226</v>
      </c>
      <c r="H20" s="5">
        <v>44642.901284722226</v>
      </c>
      <c r="I20" s="5">
        <f t="shared" ca="1" si="3"/>
        <v>44665.901284722226</v>
      </c>
      <c r="J20" s="7" t="s">
        <v>46</v>
      </c>
      <c r="K20" s="3">
        <v>44649.901284722226</v>
      </c>
      <c r="L20" t="s">
        <v>48</v>
      </c>
      <c r="M20" t="s">
        <v>26</v>
      </c>
      <c r="Y20" t="s">
        <v>30</v>
      </c>
    </row>
    <row r="21" spans="1:25" x14ac:dyDescent="0.35">
      <c r="A21">
        <v>20</v>
      </c>
      <c r="C21" t="s">
        <v>35</v>
      </c>
      <c r="D21">
        <f t="shared" ca="1" si="0"/>
        <v>4</v>
      </c>
      <c r="E21" t="str">
        <f ca="1">VLOOKUP(D21,'Data Categories'!$A$2:$B$7,2,0)</f>
        <v>Manager Level</v>
      </c>
      <c r="F21" s="5">
        <f t="shared" ca="1" si="1"/>
        <v>44632.901284722226</v>
      </c>
      <c r="G21" s="5">
        <f t="shared" ca="1" si="2"/>
        <v>44636.901284722226</v>
      </c>
      <c r="H21" s="5">
        <v>44642.901284722226</v>
      </c>
      <c r="I21" s="5">
        <f t="shared" ca="1" si="3"/>
        <v>44659.901284722226</v>
      </c>
      <c r="J21" s="7" t="s">
        <v>46</v>
      </c>
      <c r="K21" s="3">
        <v>44652.901284722226</v>
      </c>
      <c r="L21" t="s">
        <v>21</v>
      </c>
      <c r="N21" s="5">
        <v>44657.901284722226</v>
      </c>
      <c r="O21" t="s">
        <v>21</v>
      </c>
      <c r="R21" s="5">
        <v>44656.901284722226</v>
      </c>
    </row>
    <row r="22" spans="1:25" x14ac:dyDescent="0.35">
      <c r="A22">
        <v>21</v>
      </c>
      <c r="C22" t="s">
        <v>35</v>
      </c>
      <c r="D22">
        <f t="shared" ca="1" si="0"/>
        <v>6</v>
      </c>
      <c r="E22" t="str">
        <f ca="1">VLOOKUP(D22,'Data Categories'!$A$2:$B$7,2,0)</f>
        <v>Executive</v>
      </c>
      <c r="F22" s="5">
        <f t="shared" ca="1" si="1"/>
        <v>44924.453449074077</v>
      </c>
      <c r="G22" s="5">
        <f t="shared" ca="1" si="2"/>
        <v>44925.453449074077</v>
      </c>
      <c r="H22" s="5">
        <v>44927.453449074077</v>
      </c>
      <c r="I22" s="5">
        <f t="shared" ca="1" si="3"/>
        <v>44947.453449074077</v>
      </c>
      <c r="J22" s="7" t="s">
        <v>46</v>
      </c>
      <c r="K22" s="3">
        <v>44941.453449074077</v>
      </c>
      <c r="L22" t="s">
        <v>20</v>
      </c>
      <c r="N22" s="5">
        <v>44947.453449074077</v>
      </c>
      <c r="O22" t="s">
        <v>20</v>
      </c>
      <c r="P22" s="5">
        <f ca="1">K22+RANDBETWEEN(1,2)</f>
        <v>44942.453449074077</v>
      </c>
      <c r="Q22" s="5">
        <f ca="1">P22+RANDBETWEEN(1,4)</f>
        <v>44945.453449074077</v>
      </c>
      <c r="R22" s="5">
        <v>44944.453449074077</v>
      </c>
      <c r="S22" s="5">
        <f ca="1">R22+RANDBETWEEN(1,10)</f>
        <v>44947.453449074077</v>
      </c>
      <c r="T22" s="5">
        <f ca="1">S22+RANDBETWEEN(1,4)</f>
        <v>44949.453449074077</v>
      </c>
      <c r="U22" s="5">
        <f ca="1">T22+RANDBETWEEN(1,3)</f>
        <v>44951.453449074077</v>
      </c>
      <c r="V22" s="5">
        <f ca="1">U22+RANDBETWEEN(1,3)</f>
        <v>44954.453449074077</v>
      </c>
      <c r="W22">
        <f ca="1">RANDBETWEEN(120,180)</f>
        <v>167</v>
      </c>
    </row>
    <row r="23" spans="1:25" x14ac:dyDescent="0.35">
      <c r="A23">
        <v>22</v>
      </c>
      <c r="C23" t="s">
        <v>35</v>
      </c>
      <c r="D23">
        <f t="shared" ca="1" si="0"/>
        <v>2</v>
      </c>
      <c r="E23" t="str">
        <f ca="1">VLOOKUP(D23,'Data Categories'!$A$2:$B$7,2,0)</f>
        <v>Junior</v>
      </c>
      <c r="F23" s="5">
        <f t="shared" ca="1" si="1"/>
        <v>44924.453449074077</v>
      </c>
      <c r="G23" s="5">
        <f t="shared" ca="1" si="2"/>
        <v>44926.453449074077</v>
      </c>
      <c r="H23" s="5">
        <v>44927.453449074077</v>
      </c>
      <c r="I23" s="5">
        <f t="shared" ca="1" si="3"/>
        <v>44951.453449074077</v>
      </c>
      <c r="J23" s="7" t="s">
        <v>46</v>
      </c>
      <c r="K23" s="3">
        <v>44938.453449074077</v>
      </c>
      <c r="L23" t="s">
        <v>48</v>
      </c>
      <c r="M23" t="s">
        <v>27</v>
      </c>
      <c r="R23" s="5">
        <v>44939.453449074077</v>
      </c>
      <c r="Y23" t="s">
        <v>30</v>
      </c>
    </row>
    <row r="24" spans="1:25" x14ac:dyDescent="0.35">
      <c r="A24">
        <v>23</v>
      </c>
      <c r="C24" t="s">
        <v>35</v>
      </c>
      <c r="D24">
        <f t="shared" ca="1" si="0"/>
        <v>4</v>
      </c>
      <c r="E24" t="str">
        <f ca="1">VLOOKUP(D24,'Data Categories'!$A$2:$B$7,2,0)</f>
        <v>Manager Level</v>
      </c>
      <c r="F24" s="5">
        <f t="shared" ca="1" si="1"/>
        <v>44924.453449074077</v>
      </c>
      <c r="G24" s="5">
        <f t="shared" ca="1" si="2"/>
        <v>44926.453449074077</v>
      </c>
      <c r="H24" s="5">
        <v>44927.453449074077</v>
      </c>
      <c r="I24" s="5">
        <f t="shared" ca="1" si="3"/>
        <v>44934.453449074077</v>
      </c>
      <c r="J24" s="7" t="s">
        <v>47</v>
      </c>
      <c r="K24" s="3"/>
    </row>
    <row r="25" spans="1:25" x14ac:dyDescent="0.35">
      <c r="A25">
        <v>24</v>
      </c>
      <c r="C25" t="s">
        <v>35</v>
      </c>
      <c r="D25">
        <f t="shared" ca="1" si="0"/>
        <v>6</v>
      </c>
      <c r="E25" t="str">
        <f ca="1">VLOOKUP(D25,'Data Categories'!$A$2:$B$7,2,0)</f>
        <v>Executive</v>
      </c>
      <c r="F25" s="5">
        <f t="shared" ca="1" si="1"/>
        <v>44920.453449074077</v>
      </c>
      <c r="G25" s="5">
        <f t="shared" ca="1" si="2"/>
        <v>44924.453449074077</v>
      </c>
      <c r="H25" s="5">
        <v>44927.453449074077</v>
      </c>
      <c r="I25" s="5">
        <f t="shared" ca="1" si="3"/>
        <v>44957.453449074077</v>
      </c>
      <c r="J25" s="7" t="s">
        <v>46</v>
      </c>
      <c r="K25" s="3">
        <v>44938.453449074077</v>
      </c>
      <c r="L25" t="s">
        <v>48</v>
      </c>
      <c r="M25" t="s">
        <v>27</v>
      </c>
      <c r="R25" s="5">
        <v>44941.453449074077</v>
      </c>
      <c r="Y25" t="s">
        <v>31</v>
      </c>
    </row>
    <row r="26" spans="1:25" x14ac:dyDescent="0.35">
      <c r="A26">
        <v>25</v>
      </c>
      <c r="C26" t="s">
        <v>35</v>
      </c>
      <c r="D26">
        <f t="shared" ca="1" si="0"/>
        <v>4</v>
      </c>
      <c r="E26" t="str">
        <f ca="1">VLOOKUP(D26,'Data Categories'!$A$2:$B$7,2,0)</f>
        <v>Manager Level</v>
      </c>
      <c r="F26" s="5">
        <f t="shared" ca="1" si="1"/>
        <v>44922.453449074077</v>
      </c>
      <c r="G26" s="5">
        <f t="shared" ca="1" si="2"/>
        <v>44925.453449074077</v>
      </c>
      <c r="H26" s="5">
        <v>44927.453449074077</v>
      </c>
      <c r="I26" s="5">
        <f t="shared" ca="1" si="3"/>
        <v>44950.453449074077</v>
      </c>
      <c r="J26" s="7" t="s">
        <v>46</v>
      </c>
      <c r="K26" s="3">
        <v>44938.453449074077</v>
      </c>
      <c r="L26" t="s">
        <v>48</v>
      </c>
      <c r="M26" t="s">
        <v>24</v>
      </c>
      <c r="R26" s="5">
        <v>44939.453449074077</v>
      </c>
      <c r="Y26" t="s">
        <v>31</v>
      </c>
    </row>
    <row r="27" spans="1:25" x14ac:dyDescent="0.35">
      <c r="A27">
        <v>26</v>
      </c>
      <c r="C27" t="s">
        <v>35</v>
      </c>
      <c r="D27">
        <f t="shared" ca="1" si="0"/>
        <v>5</v>
      </c>
      <c r="E27" t="str">
        <f ca="1">VLOOKUP(D27,'Data Categories'!$A$2:$B$7,2,0)</f>
        <v>Senior Management</v>
      </c>
      <c r="F27" s="5">
        <f t="shared" ca="1" si="1"/>
        <v>44919.453449074077</v>
      </c>
      <c r="G27" s="5">
        <f t="shared" ca="1" si="2"/>
        <v>44922.453449074077</v>
      </c>
      <c r="H27" s="5">
        <v>44927.453449074077</v>
      </c>
      <c r="I27" s="5">
        <f t="shared" ca="1" si="3"/>
        <v>44939.453449074077</v>
      </c>
      <c r="J27" s="7" t="s">
        <v>46</v>
      </c>
      <c r="K27" s="3">
        <v>44945.453449074077</v>
      </c>
      <c r="L27" t="s">
        <v>20</v>
      </c>
      <c r="N27" s="5">
        <v>44952.453449074077</v>
      </c>
      <c r="O27" t="s">
        <v>20</v>
      </c>
      <c r="P27" s="5">
        <f ca="1">K27+RANDBETWEEN(1,2)</f>
        <v>44946.453449074077</v>
      </c>
      <c r="Q27" s="5">
        <f ca="1">P27+RANDBETWEEN(1,4)</f>
        <v>44947.453449074077</v>
      </c>
      <c r="R27" s="5">
        <v>44948.453449074077</v>
      </c>
      <c r="S27" s="5">
        <f ca="1">R27+RANDBETWEEN(1,10)</f>
        <v>44949.453449074077</v>
      </c>
      <c r="T27" s="5">
        <f ca="1">S27+RANDBETWEEN(1,4)</f>
        <v>44951.453449074077</v>
      </c>
      <c r="U27" s="5">
        <f ca="1">T27+RANDBETWEEN(1,3)</f>
        <v>44953.453449074077</v>
      </c>
      <c r="V27" s="5">
        <f ca="1">U27+RANDBETWEEN(1,3)</f>
        <v>44955.453449074077</v>
      </c>
      <c r="W27">
        <f ca="1">RANDBETWEEN(120,180)</f>
        <v>169</v>
      </c>
    </row>
    <row r="28" spans="1:25" x14ac:dyDescent="0.35">
      <c r="A28">
        <v>27</v>
      </c>
      <c r="C28" t="s">
        <v>35</v>
      </c>
      <c r="D28">
        <f t="shared" ca="1" si="0"/>
        <v>2</v>
      </c>
      <c r="E28" t="str">
        <f ca="1">VLOOKUP(D28,'Data Categories'!$A$2:$B$7,2,0)</f>
        <v>Junior</v>
      </c>
      <c r="F28" s="5">
        <f t="shared" ca="1" si="1"/>
        <v>44921.453449074077</v>
      </c>
      <c r="G28" s="5">
        <f t="shared" ca="1" si="2"/>
        <v>44925.453449074077</v>
      </c>
      <c r="H28" s="5">
        <v>44927.453449074077</v>
      </c>
      <c r="I28" s="5">
        <f t="shared" ca="1" si="3"/>
        <v>44937.453449074077</v>
      </c>
      <c r="J28" s="7" t="s">
        <v>46</v>
      </c>
      <c r="K28" s="3">
        <v>44933.453449074077</v>
      </c>
      <c r="L28" t="s">
        <v>22</v>
      </c>
      <c r="N28" s="5">
        <v>44938.453449074077</v>
      </c>
      <c r="O28" t="s">
        <v>22</v>
      </c>
      <c r="R28" s="5">
        <v>44934.453449074077</v>
      </c>
    </row>
    <row r="29" spans="1:25" x14ac:dyDescent="0.35">
      <c r="A29">
        <v>28</v>
      </c>
      <c r="C29" t="s">
        <v>35</v>
      </c>
      <c r="D29">
        <f t="shared" ca="1" si="0"/>
        <v>4</v>
      </c>
      <c r="E29" t="str">
        <f ca="1">VLOOKUP(D29,'Data Categories'!$A$2:$B$7,2,0)</f>
        <v>Manager Level</v>
      </c>
      <c r="F29" s="5">
        <f t="shared" ca="1" si="1"/>
        <v>44922.453449074077</v>
      </c>
      <c r="G29" s="5">
        <f t="shared" ca="1" si="2"/>
        <v>44924.453449074077</v>
      </c>
      <c r="H29" s="5">
        <v>44927.453449074077</v>
      </c>
      <c r="I29" s="5">
        <f t="shared" ca="1" si="3"/>
        <v>44941.453449074077</v>
      </c>
      <c r="J29" s="7" t="s">
        <v>46</v>
      </c>
      <c r="K29" s="3">
        <v>44943.453449074077</v>
      </c>
      <c r="L29" t="s">
        <v>48</v>
      </c>
      <c r="M29" t="s">
        <v>25</v>
      </c>
      <c r="R29" s="5">
        <v>44944.453449074077</v>
      </c>
      <c r="Y29" t="s">
        <v>31</v>
      </c>
    </row>
    <row r="30" spans="1:25" x14ac:dyDescent="0.35">
      <c r="A30">
        <v>29</v>
      </c>
      <c r="C30" t="s">
        <v>35</v>
      </c>
      <c r="D30">
        <f t="shared" ca="1" si="0"/>
        <v>4</v>
      </c>
      <c r="E30" t="str">
        <f ca="1">VLOOKUP(D30,'Data Categories'!$A$2:$B$7,2,0)</f>
        <v>Manager Level</v>
      </c>
      <c r="F30" s="5">
        <f t="shared" ca="1" si="1"/>
        <v>44922.453449074077</v>
      </c>
      <c r="G30" s="5">
        <f t="shared" ca="1" si="2"/>
        <v>44923.453449074077</v>
      </c>
      <c r="H30" s="5">
        <v>44927.453449074077</v>
      </c>
      <c r="I30" s="5">
        <f t="shared" ca="1" si="3"/>
        <v>44945.453449074077</v>
      </c>
      <c r="J30" s="7" t="s">
        <v>47</v>
      </c>
      <c r="K30" s="3"/>
    </row>
    <row r="31" spans="1:25" x14ac:dyDescent="0.35">
      <c r="A31">
        <v>30</v>
      </c>
      <c r="C31" t="s">
        <v>35</v>
      </c>
      <c r="D31">
        <f t="shared" ca="1" si="0"/>
        <v>4</v>
      </c>
      <c r="E31" t="str">
        <f ca="1">VLOOKUP(D31,'Data Categories'!$A$2:$B$7,2,0)</f>
        <v>Manager Level</v>
      </c>
      <c r="F31" s="5">
        <f t="shared" ca="1" si="1"/>
        <v>44923.453449074077</v>
      </c>
      <c r="G31" s="5">
        <f t="shared" ca="1" si="2"/>
        <v>44924.453449074077</v>
      </c>
      <c r="H31" s="5">
        <v>44927.453449074077</v>
      </c>
      <c r="I31" s="5">
        <f t="shared" ca="1" si="3"/>
        <v>44936.453449074077</v>
      </c>
      <c r="J31" s="7" t="s">
        <v>47</v>
      </c>
      <c r="K31" s="3"/>
    </row>
    <row r="32" spans="1:25" x14ac:dyDescent="0.35">
      <c r="A32">
        <v>31</v>
      </c>
      <c r="C32" t="s">
        <v>36</v>
      </c>
      <c r="D32">
        <f t="shared" ca="1" si="0"/>
        <v>1</v>
      </c>
      <c r="E32" t="str">
        <f ca="1">VLOOKUP(D32,'Data Categories'!$A$2:$B$7,2,0)</f>
        <v>Associate</v>
      </c>
      <c r="F32" s="5">
        <f t="shared" ca="1" si="1"/>
        <v>44774.52820601852</v>
      </c>
      <c r="G32" s="5">
        <f t="shared" ca="1" si="2"/>
        <v>44775.52820601852</v>
      </c>
      <c r="H32" s="5">
        <v>44778.52820601852</v>
      </c>
      <c r="I32" s="5">
        <f t="shared" ca="1" si="3"/>
        <v>44783.52820601852</v>
      </c>
      <c r="J32" s="7" t="s">
        <v>46</v>
      </c>
      <c r="K32" s="3">
        <v>44781.52820601852</v>
      </c>
      <c r="L32" t="s">
        <v>48</v>
      </c>
      <c r="M32" t="s">
        <v>24</v>
      </c>
      <c r="Y32" t="s">
        <v>30</v>
      </c>
    </row>
    <row r="33" spans="1:25" x14ac:dyDescent="0.35">
      <c r="A33">
        <v>32</v>
      </c>
      <c r="C33" t="s">
        <v>36</v>
      </c>
      <c r="D33">
        <f t="shared" ca="1" si="0"/>
        <v>6</v>
      </c>
      <c r="E33" t="str">
        <f ca="1">VLOOKUP(D33,'Data Categories'!$A$2:$B$7,2,0)</f>
        <v>Executive</v>
      </c>
      <c r="F33" s="5">
        <f t="shared" ca="1" si="1"/>
        <v>44768.52820601852</v>
      </c>
      <c r="G33" s="5">
        <f t="shared" ca="1" si="2"/>
        <v>44772.52820601852</v>
      </c>
      <c r="H33" s="5">
        <v>44778.52820601852</v>
      </c>
      <c r="I33" s="5">
        <f t="shared" ca="1" si="3"/>
        <v>44786.52820601852</v>
      </c>
      <c r="J33" s="7" t="s">
        <v>46</v>
      </c>
      <c r="K33" s="3">
        <v>44787.52820601852</v>
      </c>
      <c r="L33" t="s">
        <v>20</v>
      </c>
      <c r="N33" s="5">
        <v>44795.52820601852</v>
      </c>
      <c r="O33" t="s">
        <v>20</v>
      </c>
      <c r="P33" s="5">
        <f ca="1">K33+RANDBETWEEN(1,2)</f>
        <v>44789.52820601852</v>
      </c>
      <c r="Q33" s="5">
        <f ca="1">P33+RANDBETWEEN(1,4)</f>
        <v>44791.52820601852</v>
      </c>
      <c r="R33" s="5">
        <v>44791.52820601852</v>
      </c>
      <c r="S33" s="5">
        <f ca="1">R33+RANDBETWEEN(1,10)</f>
        <v>44792.52820601852</v>
      </c>
      <c r="T33" s="5">
        <f ca="1">S33+RANDBETWEEN(1,4)</f>
        <v>44793.52820601852</v>
      </c>
      <c r="U33" s="5">
        <f ca="1">T33+RANDBETWEEN(1,3)</f>
        <v>44795.52820601852</v>
      </c>
      <c r="V33" s="5">
        <f ca="1">U33+RANDBETWEEN(1,3)</f>
        <v>44798.52820601852</v>
      </c>
      <c r="W33">
        <f ca="1">RANDBETWEEN(120,180)</f>
        <v>155</v>
      </c>
    </row>
    <row r="34" spans="1:25" x14ac:dyDescent="0.35">
      <c r="A34">
        <v>33</v>
      </c>
      <c r="C34" t="s">
        <v>36</v>
      </c>
      <c r="D34">
        <f t="shared" ca="1" si="0"/>
        <v>6</v>
      </c>
      <c r="E34" t="str">
        <f ca="1">VLOOKUP(D34,'Data Categories'!$A$2:$B$7,2,0)</f>
        <v>Executive</v>
      </c>
      <c r="F34" s="5">
        <f t="shared" ca="1" si="1"/>
        <v>44771.52820601852</v>
      </c>
      <c r="G34" s="5">
        <f t="shared" ca="1" si="2"/>
        <v>44775.52820601852</v>
      </c>
      <c r="H34" s="5">
        <v>44778.52820601852</v>
      </c>
      <c r="I34" s="5">
        <f t="shared" ca="1" si="3"/>
        <v>44793.52820601852</v>
      </c>
      <c r="J34" s="7" t="s">
        <v>46</v>
      </c>
      <c r="K34" s="3">
        <v>44788.52820601852</v>
      </c>
      <c r="L34" t="s">
        <v>21</v>
      </c>
      <c r="N34" s="5">
        <v>44795.52820601852</v>
      </c>
      <c r="O34" t="s">
        <v>21</v>
      </c>
      <c r="R34" s="5">
        <v>44791.52820601852</v>
      </c>
    </row>
    <row r="35" spans="1:25" x14ac:dyDescent="0.35">
      <c r="A35">
        <v>34</v>
      </c>
      <c r="C35" t="s">
        <v>36</v>
      </c>
      <c r="D35">
        <f t="shared" ca="1" si="0"/>
        <v>6</v>
      </c>
      <c r="E35" t="str">
        <f ca="1">VLOOKUP(D35,'Data Categories'!$A$2:$B$7,2,0)</f>
        <v>Executive</v>
      </c>
      <c r="F35" s="5">
        <f t="shared" ca="1" si="1"/>
        <v>44771.52820601852</v>
      </c>
      <c r="G35" s="5">
        <f t="shared" ca="1" si="2"/>
        <v>44773.52820601852</v>
      </c>
      <c r="H35" s="5">
        <v>44778.52820601852</v>
      </c>
      <c r="I35" s="5">
        <f t="shared" ca="1" si="3"/>
        <v>44795.52820601852</v>
      </c>
      <c r="J35" s="7" t="s">
        <v>46</v>
      </c>
      <c r="K35" s="3">
        <v>44792.52820601852</v>
      </c>
      <c r="L35" t="s">
        <v>21</v>
      </c>
      <c r="N35" s="5">
        <v>44797.52820601852</v>
      </c>
      <c r="O35" t="s">
        <v>21</v>
      </c>
      <c r="R35" s="5">
        <v>44793.52820601852</v>
      </c>
    </row>
    <row r="36" spans="1:25" x14ac:dyDescent="0.35">
      <c r="A36">
        <v>35</v>
      </c>
      <c r="C36" t="s">
        <v>36</v>
      </c>
      <c r="D36">
        <f t="shared" ca="1" si="0"/>
        <v>6</v>
      </c>
      <c r="E36" t="str">
        <f ca="1">VLOOKUP(D36,'Data Categories'!$A$2:$B$7,2,0)</f>
        <v>Executive</v>
      </c>
      <c r="F36" s="5">
        <f t="shared" ca="1" si="1"/>
        <v>44771.52820601852</v>
      </c>
      <c r="G36" s="5">
        <f t="shared" ca="1" si="2"/>
        <v>44774.52820601852</v>
      </c>
      <c r="H36" s="5">
        <v>44778.52820601852</v>
      </c>
      <c r="I36" s="5">
        <f t="shared" ca="1" si="3"/>
        <v>44796.52820601852</v>
      </c>
      <c r="J36" s="7" t="s">
        <v>46</v>
      </c>
      <c r="K36" s="3">
        <v>44792.52820601852</v>
      </c>
      <c r="L36" t="s">
        <v>48</v>
      </c>
      <c r="M36" t="s">
        <v>28</v>
      </c>
      <c r="R36" s="5">
        <v>44794.52820601852</v>
      </c>
      <c r="Y36" t="s">
        <v>30</v>
      </c>
    </row>
    <row r="37" spans="1:25" x14ac:dyDescent="0.35">
      <c r="A37">
        <v>36</v>
      </c>
      <c r="C37" t="s">
        <v>36</v>
      </c>
      <c r="D37">
        <f t="shared" ca="1" si="0"/>
        <v>3</v>
      </c>
      <c r="E37" t="str">
        <f ca="1">VLOOKUP(D37,'Data Categories'!$A$2:$B$7,2,0)</f>
        <v>Senior</v>
      </c>
      <c r="F37" s="5">
        <f t="shared" ca="1" si="1"/>
        <v>44774.52820601852</v>
      </c>
      <c r="G37" s="5">
        <f t="shared" ca="1" si="2"/>
        <v>44776.52820601852</v>
      </c>
      <c r="H37" s="5">
        <v>44778.52820601852</v>
      </c>
      <c r="I37" s="5">
        <f t="shared" ca="1" si="3"/>
        <v>44791.52820601852</v>
      </c>
      <c r="J37" s="7" t="s">
        <v>46</v>
      </c>
      <c r="K37" s="3">
        <v>44784.52820601852</v>
      </c>
      <c r="L37" t="s">
        <v>20</v>
      </c>
      <c r="N37" s="5">
        <v>44787.52820601852</v>
      </c>
      <c r="O37" t="s">
        <v>20</v>
      </c>
      <c r="P37" s="5">
        <f ca="1">K37+RANDBETWEEN(1,2)</f>
        <v>44785.52820601852</v>
      </c>
      <c r="Q37" s="5">
        <f ca="1">P37+RANDBETWEEN(1,4)</f>
        <v>44786.52820601852</v>
      </c>
      <c r="R37" s="5">
        <v>44786.52820601852</v>
      </c>
      <c r="S37" s="5">
        <f ca="1">R37+RANDBETWEEN(1,10)</f>
        <v>44791.52820601852</v>
      </c>
      <c r="T37" s="5">
        <f ca="1">S37+RANDBETWEEN(1,4)</f>
        <v>44794.52820601852</v>
      </c>
      <c r="U37" s="5">
        <f ca="1">T37+RANDBETWEEN(1,3)</f>
        <v>44795.52820601852</v>
      </c>
      <c r="V37" s="5">
        <f ca="1">U37+RANDBETWEEN(1,3)</f>
        <v>44796.52820601852</v>
      </c>
      <c r="W37">
        <f ca="1">RANDBETWEEN(120,180)</f>
        <v>131</v>
      </c>
    </row>
    <row r="38" spans="1:25" x14ac:dyDescent="0.35">
      <c r="A38">
        <v>37</v>
      </c>
      <c r="C38" t="s">
        <v>36</v>
      </c>
      <c r="D38">
        <f t="shared" ca="1" si="0"/>
        <v>3</v>
      </c>
      <c r="E38" t="str">
        <f ca="1">VLOOKUP(D38,'Data Categories'!$A$2:$B$7,2,0)</f>
        <v>Senior</v>
      </c>
      <c r="F38" s="5">
        <f t="shared" ca="1" si="1"/>
        <v>44775.52820601852</v>
      </c>
      <c r="G38" s="5">
        <f t="shared" ca="1" si="2"/>
        <v>44777.52820601852</v>
      </c>
      <c r="H38" s="5">
        <v>44778.52820601852</v>
      </c>
      <c r="I38" s="5">
        <f t="shared" ca="1" si="3"/>
        <v>44807.52820601852</v>
      </c>
      <c r="J38" s="7" t="s">
        <v>46</v>
      </c>
      <c r="K38" s="3">
        <v>44784.52820601852</v>
      </c>
      <c r="L38" t="s">
        <v>48</v>
      </c>
      <c r="M38" t="s">
        <v>25</v>
      </c>
      <c r="Y38" t="s">
        <v>31</v>
      </c>
    </row>
    <row r="39" spans="1:25" x14ac:dyDescent="0.35">
      <c r="A39">
        <v>38</v>
      </c>
      <c r="C39" t="s">
        <v>36</v>
      </c>
      <c r="D39">
        <f t="shared" ca="1" si="0"/>
        <v>6</v>
      </c>
      <c r="E39" t="str">
        <f ca="1">VLOOKUP(D39,'Data Categories'!$A$2:$B$7,2,0)</f>
        <v>Executive</v>
      </c>
      <c r="F39" s="5">
        <f t="shared" ca="1" si="1"/>
        <v>44771.52820601852</v>
      </c>
      <c r="G39" s="5">
        <f t="shared" ca="1" si="2"/>
        <v>44773.52820601852</v>
      </c>
      <c r="H39" s="5">
        <v>44778.52820601852</v>
      </c>
      <c r="I39" s="5">
        <f t="shared" ca="1" si="3"/>
        <v>44808.52820601852</v>
      </c>
      <c r="J39" s="7" t="s">
        <v>46</v>
      </c>
      <c r="K39" s="3">
        <v>44783.52820601852</v>
      </c>
      <c r="L39" t="s">
        <v>48</v>
      </c>
      <c r="M39" t="s">
        <v>25</v>
      </c>
      <c r="R39" s="5">
        <v>44785.52820601852</v>
      </c>
      <c r="Y39" t="s">
        <v>30</v>
      </c>
    </row>
    <row r="40" spans="1:25" x14ac:dyDescent="0.35">
      <c r="A40">
        <v>39</v>
      </c>
      <c r="C40" t="s">
        <v>36</v>
      </c>
      <c r="D40">
        <f t="shared" ca="1" si="0"/>
        <v>2</v>
      </c>
      <c r="E40" t="str">
        <f ca="1">VLOOKUP(D40,'Data Categories'!$A$2:$B$7,2,0)</f>
        <v>Junior</v>
      </c>
      <c r="F40" s="5">
        <f t="shared" ca="1" si="1"/>
        <v>44769.52820601852</v>
      </c>
      <c r="G40" s="5">
        <f t="shared" ca="1" si="2"/>
        <v>44772.52820601852</v>
      </c>
      <c r="H40" s="5">
        <v>44778.52820601852</v>
      </c>
      <c r="I40" s="5">
        <f t="shared" ca="1" si="3"/>
        <v>44788.52820601852</v>
      </c>
      <c r="J40" s="7" t="s">
        <v>47</v>
      </c>
      <c r="K40" s="3"/>
    </row>
    <row r="41" spans="1:25" x14ac:dyDescent="0.35">
      <c r="A41">
        <v>40</v>
      </c>
      <c r="C41" t="s">
        <v>36</v>
      </c>
      <c r="D41">
        <f t="shared" ca="1" si="0"/>
        <v>4</v>
      </c>
      <c r="E41" t="str">
        <f ca="1">VLOOKUP(D41,'Data Categories'!$A$2:$B$7,2,0)</f>
        <v>Manager Level</v>
      </c>
      <c r="F41" s="5">
        <f t="shared" ca="1" si="1"/>
        <v>44774.52820601852</v>
      </c>
      <c r="G41" s="5">
        <f t="shared" ca="1" si="2"/>
        <v>44775.52820601852</v>
      </c>
      <c r="H41" s="5">
        <v>44778.52820601852</v>
      </c>
      <c r="I41" s="5">
        <f t="shared" ca="1" si="3"/>
        <v>44806.52820601852</v>
      </c>
      <c r="J41" s="7" t="s">
        <v>47</v>
      </c>
      <c r="K41" s="3"/>
    </row>
    <row r="42" spans="1:25" x14ac:dyDescent="0.35">
      <c r="A42">
        <v>41</v>
      </c>
      <c r="C42" t="s">
        <v>37</v>
      </c>
      <c r="D42">
        <f t="shared" ca="1" si="0"/>
        <v>2</v>
      </c>
      <c r="E42" t="str">
        <f ca="1">VLOOKUP(D42,'Data Categories'!$A$2:$B$7,2,0)</f>
        <v>Junior</v>
      </c>
      <c r="F42" s="5">
        <f t="shared" ca="1" si="1"/>
        <v>44622.885358796295</v>
      </c>
      <c r="G42" s="5">
        <f t="shared" ca="1" si="2"/>
        <v>44625.885358796295</v>
      </c>
      <c r="H42" s="5">
        <v>44629.885358796295</v>
      </c>
      <c r="I42" s="5">
        <f t="shared" ca="1" si="3"/>
        <v>44634.885358796295</v>
      </c>
      <c r="J42" s="7" t="s">
        <v>46</v>
      </c>
      <c r="K42" s="3">
        <v>44641.885358796295</v>
      </c>
      <c r="L42" t="s">
        <v>48</v>
      </c>
      <c r="M42" t="s">
        <v>27</v>
      </c>
      <c r="Y42" t="s">
        <v>30</v>
      </c>
    </row>
    <row r="43" spans="1:25" x14ac:dyDescent="0.35">
      <c r="A43">
        <v>42</v>
      </c>
      <c r="C43" t="s">
        <v>37</v>
      </c>
      <c r="D43">
        <f t="shared" ca="1" si="0"/>
        <v>3</v>
      </c>
      <c r="E43" t="str">
        <f ca="1">VLOOKUP(D43,'Data Categories'!$A$2:$B$7,2,0)</f>
        <v>Senior</v>
      </c>
      <c r="F43" s="5">
        <f t="shared" ca="1" si="1"/>
        <v>44623.885358796295</v>
      </c>
      <c r="G43" s="5">
        <f t="shared" ca="1" si="2"/>
        <v>44626.885358796295</v>
      </c>
      <c r="H43" s="5">
        <v>44629.885358796295</v>
      </c>
      <c r="I43" s="5">
        <f t="shared" ca="1" si="3"/>
        <v>44651.885358796295</v>
      </c>
      <c r="J43" s="7" t="s">
        <v>46</v>
      </c>
      <c r="K43" s="3">
        <v>44633.885358796295</v>
      </c>
      <c r="L43" t="s">
        <v>48</v>
      </c>
      <c r="M43" t="s">
        <v>24</v>
      </c>
      <c r="R43" s="5">
        <v>44635.885358796295</v>
      </c>
      <c r="Y43" t="s">
        <v>31</v>
      </c>
    </row>
    <row r="44" spans="1:25" x14ac:dyDescent="0.35">
      <c r="A44">
        <v>43</v>
      </c>
      <c r="C44" t="s">
        <v>37</v>
      </c>
      <c r="D44">
        <f t="shared" ca="1" si="0"/>
        <v>2</v>
      </c>
      <c r="E44" t="str">
        <f ca="1">VLOOKUP(D44,'Data Categories'!$A$2:$B$7,2,0)</f>
        <v>Junior</v>
      </c>
      <c r="F44" s="5">
        <f t="shared" ca="1" si="1"/>
        <v>44622.885358796295</v>
      </c>
      <c r="G44" s="5">
        <f t="shared" ca="1" si="2"/>
        <v>44625.885358796295</v>
      </c>
      <c r="H44" s="5">
        <v>44629.885358796295</v>
      </c>
      <c r="I44" s="5">
        <f t="shared" ca="1" si="3"/>
        <v>44655.885358796295</v>
      </c>
      <c r="J44" s="7" t="s">
        <v>47</v>
      </c>
      <c r="K44" s="3"/>
    </row>
    <row r="45" spans="1:25" x14ac:dyDescent="0.35">
      <c r="A45">
        <v>44</v>
      </c>
      <c r="C45" t="s">
        <v>37</v>
      </c>
      <c r="D45">
        <f t="shared" ca="1" si="0"/>
        <v>5</v>
      </c>
      <c r="E45" t="str">
        <f ca="1">VLOOKUP(D45,'Data Categories'!$A$2:$B$7,2,0)</f>
        <v>Senior Management</v>
      </c>
      <c r="F45" s="5">
        <f t="shared" ca="1" si="1"/>
        <v>44625.885358796295</v>
      </c>
      <c r="G45" s="5">
        <f t="shared" ca="1" si="2"/>
        <v>44627.885358796295</v>
      </c>
      <c r="H45" s="5">
        <v>44629.885358796295</v>
      </c>
      <c r="I45" s="5">
        <f t="shared" ca="1" si="3"/>
        <v>44642.885358796295</v>
      </c>
      <c r="J45" s="7" t="s">
        <v>46</v>
      </c>
      <c r="K45" s="3">
        <v>44637.885358796295</v>
      </c>
      <c r="L45" t="s">
        <v>48</v>
      </c>
      <c r="M45" t="s">
        <v>27</v>
      </c>
      <c r="Y45" t="s">
        <v>30</v>
      </c>
    </row>
    <row r="46" spans="1:25" x14ac:dyDescent="0.35">
      <c r="A46">
        <v>45</v>
      </c>
      <c r="C46" t="s">
        <v>37</v>
      </c>
      <c r="D46">
        <f t="shared" ca="1" si="0"/>
        <v>6</v>
      </c>
      <c r="E46" t="str">
        <f ca="1">VLOOKUP(D46,'Data Categories'!$A$2:$B$7,2,0)</f>
        <v>Executive</v>
      </c>
      <c r="F46" s="5">
        <f t="shared" ca="1" si="1"/>
        <v>44622.885358796295</v>
      </c>
      <c r="G46" s="5">
        <f t="shared" ca="1" si="2"/>
        <v>44624.885358796295</v>
      </c>
      <c r="H46" s="5">
        <v>44629.885358796295</v>
      </c>
      <c r="I46" s="5">
        <f t="shared" ca="1" si="3"/>
        <v>44638.885358796295</v>
      </c>
      <c r="J46" s="7" t="s">
        <v>47</v>
      </c>
      <c r="K46" s="3"/>
    </row>
    <row r="47" spans="1:25" x14ac:dyDescent="0.35">
      <c r="A47">
        <v>46</v>
      </c>
      <c r="C47" t="s">
        <v>37</v>
      </c>
      <c r="D47">
        <f t="shared" ca="1" si="0"/>
        <v>2</v>
      </c>
      <c r="E47" t="str">
        <f ca="1">VLOOKUP(D47,'Data Categories'!$A$2:$B$7,2,0)</f>
        <v>Junior</v>
      </c>
      <c r="F47" s="5">
        <f t="shared" ca="1" si="1"/>
        <v>44622.885358796295</v>
      </c>
      <c r="G47" s="5">
        <f t="shared" ca="1" si="2"/>
        <v>44626.885358796295</v>
      </c>
      <c r="H47" s="5">
        <v>44629.885358796295</v>
      </c>
      <c r="I47" s="5">
        <f t="shared" ca="1" si="3"/>
        <v>44658.885358796295</v>
      </c>
      <c r="J47" s="7" t="s">
        <v>46</v>
      </c>
      <c r="K47" s="3">
        <v>44645.885358796295</v>
      </c>
      <c r="L47" t="s">
        <v>21</v>
      </c>
      <c r="N47" s="5">
        <v>44653.885358796295</v>
      </c>
      <c r="O47" t="s">
        <v>21</v>
      </c>
      <c r="R47" s="5">
        <v>44649.885358796295</v>
      </c>
    </row>
    <row r="48" spans="1:25" x14ac:dyDescent="0.35">
      <c r="A48">
        <v>47</v>
      </c>
      <c r="C48" t="s">
        <v>37</v>
      </c>
      <c r="D48">
        <f t="shared" ca="1" si="0"/>
        <v>3</v>
      </c>
      <c r="E48" t="str">
        <f ca="1">VLOOKUP(D48,'Data Categories'!$A$2:$B$7,2,0)</f>
        <v>Senior</v>
      </c>
      <c r="F48" s="5">
        <f t="shared" ca="1" si="1"/>
        <v>44624.885358796295</v>
      </c>
      <c r="G48" s="5">
        <f t="shared" ca="1" si="2"/>
        <v>44627.885358796295</v>
      </c>
      <c r="H48" s="5">
        <v>44629.885358796295</v>
      </c>
      <c r="I48" s="5">
        <f t="shared" ca="1" si="3"/>
        <v>44657.885358796295</v>
      </c>
      <c r="J48" s="7" t="s">
        <v>47</v>
      </c>
      <c r="K48" s="3"/>
    </row>
    <row r="49" spans="1:25" x14ac:dyDescent="0.35">
      <c r="A49">
        <v>48</v>
      </c>
      <c r="C49" t="s">
        <v>37</v>
      </c>
      <c r="D49">
        <f t="shared" ca="1" si="0"/>
        <v>2</v>
      </c>
      <c r="E49" t="str">
        <f ca="1">VLOOKUP(D49,'Data Categories'!$A$2:$B$7,2,0)</f>
        <v>Junior</v>
      </c>
      <c r="F49" s="5">
        <f t="shared" ca="1" si="1"/>
        <v>44624.885358796295</v>
      </c>
      <c r="G49" s="5">
        <f t="shared" ca="1" si="2"/>
        <v>44625.885358796295</v>
      </c>
      <c r="H49" s="5">
        <v>44629.885358796295</v>
      </c>
      <c r="I49" s="5">
        <f t="shared" ca="1" si="3"/>
        <v>44649.885358796295</v>
      </c>
      <c r="J49" s="7" t="s">
        <v>46</v>
      </c>
      <c r="K49" s="3">
        <v>44633.885358796295</v>
      </c>
      <c r="L49" t="s">
        <v>48</v>
      </c>
      <c r="M49" t="s">
        <v>26</v>
      </c>
      <c r="R49" s="5">
        <v>44635.885358796295</v>
      </c>
      <c r="Y49" t="s">
        <v>31</v>
      </c>
    </row>
    <row r="50" spans="1:25" x14ac:dyDescent="0.35">
      <c r="A50">
        <v>49</v>
      </c>
      <c r="C50" t="s">
        <v>37</v>
      </c>
      <c r="D50">
        <f t="shared" ca="1" si="0"/>
        <v>4</v>
      </c>
      <c r="E50" t="str">
        <f ca="1">VLOOKUP(D50,'Data Categories'!$A$2:$B$7,2,0)</f>
        <v>Manager Level</v>
      </c>
      <c r="F50" s="5">
        <f t="shared" ca="1" si="1"/>
        <v>44626.885358796295</v>
      </c>
      <c r="G50" s="5">
        <f t="shared" ca="1" si="2"/>
        <v>44628.885358796295</v>
      </c>
      <c r="H50" s="5">
        <v>44629.885358796295</v>
      </c>
      <c r="I50" s="5">
        <f t="shared" ca="1" si="3"/>
        <v>44651.885358796295</v>
      </c>
      <c r="J50" s="7" t="s">
        <v>46</v>
      </c>
      <c r="K50" s="3">
        <v>44646.885358796295</v>
      </c>
      <c r="L50" t="s">
        <v>48</v>
      </c>
      <c r="M50" t="s">
        <v>26</v>
      </c>
      <c r="Y50" t="s">
        <v>30</v>
      </c>
    </row>
    <row r="51" spans="1:25" x14ac:dyDescent="0.35">
      <c r="A51">
        <v>50</v>
      </c>
      <c r="C51" t="s">
        <v>37</v>
      </c>
      <c r="D51">
        <f t="shared" ca="1" si="0"/>
        <v>1</v>
      </c>
      <c r="E51" t="str">
        <f ca="1">VLOOKUP(D51,'Data Categories'!$A$2:$B$7,2,0)</f>
        <v>Associate</v>
      </c>
      <c r="F51" s="5">
        <f t="shared" ca="1" si="1"/>
        <v>44625.885358796295</v>
      </c>
      <c r="G51" s="5">
        <f t="shared" ca="1" si="2"/>
        <v>44627.885358796295</v>
      </c>
      <c r="H51" s="5">
        <v>44629.885358796295</v>
      </c>
      <c r="I51" s="5">
        <f t="shared" ca="1" si="3"/>
        <v>44647.885358796295</v>
      </c>
      <c r="J51" s="7" t="s">
        <v>47</v>
      </c>
      <c r="K51" s="3"/>
    </row>
    <row r="52" spans="1:25" x14ac:dyDescent="0.35">
      <c r="A52">
        <v>51</v>
      </c>
      <c r="C52" t="s">
        <v>38</v>
      </c>
      <c r="D52">
        <f t="shared" ca="1" si="0"/>
        <v>2</v>
      </c>
      <c r="E52" t="str">
        <f ca="1">VLOOKUP(D52,'Data Categories'!$A$2:$B$7,2,0)</f>
        <v>Junior</v>
      </c>
      <c r="F52" s="5">
        <f t="shared" ca="1" si="1"/>
        <v>44767.01295138889</v>
      </c>
      <c r="G52" s="5">
        <f t="shared" ca="1" si="2"/>
        <v>44771.01295138889</v>
      </c>
      <c r="H52" s="5">
        <v>44777.01295138889</v>
      </c>
      <c r="I52" s="5">
        <f t="shared" ca="1" si="3"/>
        <v>44787.01295138889</v>
      </c>
      <c r="J52" s="7" t="s">
        <v>47</v>
      </c>
      <c r="K52" s="3"/>
    </row>
    <row r="53" spans="1:25" x14ac:dyDescent="0.35">
      <c r="A53">
        <v>52</v>
      </c>
      <c r="C53" t="s">
        <v>38</v>
      </c>
      <c r="D53">
        <f t="shared" ca="1" si="0"/>
        <v>6</v>
      </c>
      <c r="E53" t="str">
        <f ca="1">VLOOKUP(D53,'Data Categories'!$A$2:$B$7,2,0)</f>
        <v>Executive</v>
      </c>
      <c r="F53" s="5">
        <f t="shared" ca="1" si="1"/>
        <v>44769.01295138889</v>
      </c>
      <c r="G53" s="5">
        <f t="shared" ca="1" si="2"/>
        <v>44773.01295138889</v>
      </c>
      <c r="H53" s="5">
        <v>44777.01295138889</v>
      </c>
      <c r="I53" s="5">
        <f t="shared" ca="1" si="3"/>
        <v>44786.01295138889</v>
      </c>
      <c r="J53" s="7" t="s">
        <v>46</v>
      </c>
      <c r="K53" s="3">
        <v>44781.01295138889</v>
      </c>
      <c r="L53" t="s">
        <v>20</v>
      </c>
      <c r="N53" s="5">
        <v>44789.01295138889</v>
      </c>
      <c r="O53" t="s">
        <v>20</v>
      </c>
      <c r="P53" s="5">
        <f ca="1">K53+RANDBETWEEN(1,2)</f>
        <v>44782.01295138889</v>
      </c>
      <c r="Q53" s="5">
        <f ca="1">P53+RANDBETWEEN(1,4)</f>
        <v>44784.01295138889</v>
      </c>
      <c r="R53" s="5">
        <v>44785.01295138889</v>
      </c>
      <c r="S53" s="5">
        <f ca="1">R53+RANDBETWEEN(1,10)</f>
        <v>44795.01295138889</v>
      </c>
      <c r="T53" s="5">
        <f ca="1">S53+RANDBETWEEN(1,4)</f>
        <v>44798.01295138889</v>
      </c>
      <c r="U53" s="5">
        <f ca="1">T53+RANDBETWEEN(1,3)</f>
        <v>44801.01295138889</v>
      </c>
      <c r="V53" s="5">
        <f ca="1">U53+RANDBETWEEN(1,3)</f>
        <v>44804.01295138889</v>
      </c>
      <c r="W53">
        <f ca="1">RANDBETWEEN(120,180)</f>
        <v>172</v>
      </c>
    </row>
    <row r="54" spans="1:25" x14ac:dyDescent="0.35">
      <c r="A54">
        <v>53</v>
      </c>
      <c r="C54" t="s">
        <v>38</v>
      </c>
      <c r="D54">
        <f t="shared" ca="1" si="0"/>
        <v>3</v>
      </c>
      <c r="E54" t="str">
        <f ca="1">VLOOKUP(D54,'Data Categories'!$A$2:$B$7,2,0)</f>
        <v>Senior</v>
      </c>
      <c r="F54" s="5">
        <f t="shared" ca="1" si="1"/>
        <v>44772.01295138889</v>
      </c>
      <c r="G54" s="5">
        <f t="shared" ca="1" si="2"/>
        <v>44773.01295138889</v>
      </c>
      <c r="H54" s="5">
        <v>44777.01295138889</v>
      </c>
      <c r="I54" s="5">
        <f t="shared" ca="1" si="3"/>
        <v>44783.01295138889</v>
      </c>
      <c r="J54" s="7" t="s">
        <v>46</v>
      </c>
      <c r="K54" s="3">
        <v>44779.01295138889</v>
      </c>
      <c r="L54" t="s">
        <v>48</v>
      </c>
      <c r="M54" t="s">
        <v>25</v>
      </c>
      <c r="Y54" t="s">
        <v>31</v>
      </c>
    </row>
    <row r="55" spans="1:25" x14ac:dyDescent="0.35">
      <c r="A55">
        <v>54</v>
      </c>
      <c r="C55" t="s">
        <v>38</v>
      </c>
      <c r="D55">
        <f t="shared" ca="1" si="0"/>
        <v>3</v>
      </c>
      <c r="E55" t="str">
        <f ca="1">VLOOKUP(D55,'Data Categories'!$A$2:$B$7,2,0)</f>
        <v>Senior</v>
      </c>
      <c r="F55" s="5">
        <f t="shared" ca="1" si="1"/>
        <v>44774.01295138889</v>
      </c>
      <c r="G55" s="5">
        <f t="shared" ca="1" si="2"/>
        <v>44775.01295138889</v>
      </c>
      <c r="H55" s="5">
        <v>44777.01295138889</v>
      </c>
      <c r="I55" s="5">
        <f t="shared" ca="1" si="3"/>
        <v>44796.01295138889</v>
      </c>
      <c r="J55" s="7" t="s">
        <v>46</v>
      </c>
      <c r="K55" s="3">
        <v>44790.01295138889</v>
      </c>
      <c r="L55" t="s">
        <v>48</v>
      </c>
      <c r="M55" t="s">
        <v>28</v>
      </c>
      <c r="R55" s="5">
        <v>44792.01295138889</v>
      </c>
      <c r="Y55" t="s">
        <v>30</v>
      </c>
    </row>
    <row r="56" spans="1:25" x14ac:dyDescent="0.35">
      <c r="A56">
        <v>55</v>
      </c>
      <c r="C56" t="s">
        <v>38</v>
      </c>
      <c r="D56">
        <f t="shared" ca="1" si="0"/>
        <v>3</v>
      </c>
      <c r="E56" t="str">
        <f ca="1">VLOOKUP(D56,'Data Categories'!$A$2:$B$7,2,0)</f>
        <v>Senior</v>
      </c>
      <c r="F56" s="5">
        <f t="shared" ca="1" si="1"/>
        <v>44771.01295138889</v>
      </c>
      <c r="G56" s="5">
        <f t="shared" ca="1" si="2"/>
        <v>44775.01295138889</v>
      </c>
      <c r="H56" s="5">
        <v>44777.01295138889</v>
      </c>
      <c r="I56" s="5">
        <f t="shared" ca="1" si="3"/>
        <v>44795.01295138889</v>
      </c>
      <c r="J56" s="7" t="s">
        <v>46</v>
      </c>
      <c r="K56" s="3">
        <v>44784.01295138889</v>
      </c>
      <c r="L56" t="s">
        <v>20</v>
      </c>
      <c r="N56" s="5">
        <v>44788.01295138889</v>
      </c>
      <c r="O56" t="s">
        <v>20</v>
      </c>
      <c r="P56" s="5">
        <f ca="1">K56+RANDBETWEEN(1,2)</f>
        <v>44785.01295138889</v>
      </c>
      <c r="Q56" s="5">
        <f ca="1">P56+RANDBETWEEN(1,4)</f>
        <v>44786.01295138889</v>
      </c>
      <c r="R56" s="5">
        <v>44786.01295138889</v>
      </c>
      <c r="S56" s="5">
        <f ca="1">R56+RANDBETWEEN(1,10)</f>
        <v>44788.01295138889</v>
      </c>
      <c r="T56" s="5">
        <f ca="1">S56+RANDBETWEEN(1,4)</f>
        <v>44789.01295138889</v>
      </c>
      <c r="U56" s="5">
        <f ca="1">T56+RANDBETWEEN(1,3)</f>
        <v>44791.01295138889</v>
      </c>
      <c r="V56" s="5">
        <f ca="1">U56+RANDBETWEEN(1,3)</f>
        <v>44792.01295138889</v>
      </c>
      <c r="W56">
        <f ca="1">RANDBETWEEN(120,180)</f>
        <v>163</v>
      </c>
    </row>
    <row r="57" spans="1:25" x14ac:dyDescent="0.35">
      <c r="A57">
        <v>56</v>
      </c>
      <c r="C57" t="s">
        <v>38</v>
      </c>
      <c r="D57">
        <f t="shared" ca="1" si="0"/>
        <v>4</v>
      </c>
      <c r="E57" t="str">
        <f ca="1">VLOOKUP(D57,'Data Categories'!$A$2:$B$7,2,0)</f>
        <v>Manager Level</v>
      </c>
      <c r="F57" s="5">
        <f t="shared" ca="1" si="1"/>
        <v>44775.01295138889</v>
      </c>
      <c r="G57" s="5">
        <f t="shared" ca="1" si="2"/>
        <v>44776.01295138889</v>
      </c>
      <c r="H57" s="5">
        <v>44777.01295138889</v>
      </c>
      <c r="I57" s="5">
        <f t="shared" ca="1" si="3"/>
        <v>44783.01295138889</v>
      </c>
      <c r="J57" s="7" t="s">
        <v>46</v>
      </c>
      <c r="K57" s="3">
        <v>44782.01295138889</v>
      </c>
      <c r="L57" t="s">
        <v>21</v>
      </c>
      <c r="N57" s="5">
        <v>44786.01295138889</v>
      </c>
      <c r="O57" t="s">
        <v>21</v>
      </c>
      <c r="R57" s="5">
        <v>44785.01295138889</v>
      </c>
    </row>
    <row r="58" spans="1:25" x14ac:dyDescent="0.35">
      <c r="A58">
        <v>57</v>
      </c>
      <c r="C58" t="s">
        <v>38</v>
      </c>
      <c r="D58">
        <f t="shared" ca="1" si="0"/>
        <v>4</v>
      </c>
      <c r="E58" t="str">
        <f ca="1">VLOOKUP(D58,'Data Categories'!$A$2:$B$7,2,0)</f>
        <v>Manager Level</v>
      </c>
      <c r="F58" s="5">
        <f t="shared" ca="1" si="1"/>
        <v>44772.01295138889</v>
      </c>
      <c r="G58" s="5">
        <f t="shared" ca="1" si="2"/>
        <v>44773.01295138889</v>
      </c>
      <c r="H58" s="5">
        <v>44777.01295138889</v>
      </c>
      <c r="I58" s="5">
        <f t="shared" ca="1" si="3"/>
        <v>44801.01295138889</v>
      </c>
      <c r="J58" s="7" t="s">
        <v>46</v>
      </c>
      <c r="K58" s="3">
        <v>44792.01295138889</v>
      </c>
      <c r="L58" t="s">
        <v>20</v>
      </c>
      <c r="N58" s="5">
        <v>44798.01295138889</v>
      </c>
      <c r="O58" t="s">
        <v>20</v>
      </c>
      <c r="P58" s="5">
        <f ca="1">K58+RANDBETWEEN(1,2)</f>
        <v>44794.01295138889</v>
      </c>
      <c r="Q58" s="5">
        <f ca="1">P58+RANDBETWEEN(1,4)</f>
        <v>44795.01295138889</v>
      </c>
      <c r="R58" s="5">
        <v>44795.01295138889</v>
      </c>
      <c r="S58" s="5">
        <f ca="1">R58+RANDBETWEEN(1,10)</f>
        <v>44796.01295138889</v>
      </c>
      <c r="T58" s="5">
        <f ca="1">S58+RANDBETWEEN(1,4)</f>
        <v>44799.01295138889</v>
      </c>
      <c r="U58" s="5">
        <f ca="1">T58+RANDBETWEEN(1,3)</f>
        <v>44801.01295138889</v>
      </c>
      <c r="V58" s="5">
        <f ca="1">U58+RANDBETWEEN(1,3)</f>
        <v>44803.01295138889</v>
      </c>
      <c r="W58">
        <f ca="1">RANDBETWEEN(120,180)</f>
        <v>134</v>
      </c>
    </row>
    <row r="59" spans="1:25" x14ac:dyDescent="0.35">
      <c r="A59">
        <v>58</v>
      </c>
      <c r="C59" t="s">
        <v>38</v>
      </c>
      <c r="D59">
        <f t="shared" ca="1" si="0"/>
        <v>3</v>
      </c>
      <c r="E59" t="str">
        <f ca="1">VLOOKUP(D59,'Data Categories'!$A$2:$B$7,2,0)</f>
        <v>Senior</v>
      </c>
      <c r="F59" s="5">
        <f t="shared" ca="1" si="1"/>
        <v>44773.01295138889</v>
      </c>
      <c r="G59" s="5">
        <f t="shared" ca="1" si="2"/>
        <v>44775.01295138889</v>
      </c>
      <c r="H59" s="5">
        <v>44777.01295138889</v>
      </c>
      <c r="I59" s="5">
        <f t="shared" ca="1" si="3"/>
        <v>44794.01295138889</v>
      </c>
      <c r="J59" s="7" t="s">
        <v>46</v>
      </c>
      <c r="K59" s="3">
        <v>44795.01295138889</v>
      </c>
      <c r="L59" t="s">
        <v>48</v>
      </c>
      <c r="M59" t="s">
        <v>28</v>
      </c>
      <c r="Y59" t="s">
        <v>31</v>
      </c>
    </row>
    <row r="60" spans="1:25" x14ac:dyDescent="0.35">
      <c r="A60">
        <v>59</v>
      </c>
      <c r="C60" t="s">
        <v>38</v>
      </c>
      <c r="D60">
        <f t="shared" ca="1" si="0"/>
        <v>2</v>
      </c>
      <c r="E60" t="str">
        <f ca="1">VLOOKUP(D60,'Data Categories'!$A$2:$B$7,2,0)</f>
        <v>Junior</v>
      </c>
      <c r="F60" s="5">
        <f t="shared" ca="1" si="1"/>
        <v>44768.01295138889</v>
      </c>
      <c r="G60" s="5">
        <f t="shared" ca="1" si="2"/>
        <v>44771.01295138889</v>
      </c>
      <c r="H60" s="5">
        <v>44777.01295138889</v>
      </c>
      <c r="I60" s="5">
        <f t="shared" ca="1" si="3"/>
        <v>44798.01295138889</v>
      </c>
      <c r="J60" s="7" t="s">
        <v>46</v>
      </c>
      <c r="K60" s="3">
        <v>44790.01295138889</v>
      </c>
      <c r="L60" t="s">
        <v>48</v>
      </c>
      <c r="M60" t="s">
        <v>26</v>
      </c>
      <c r="R60" s="5">
        <v>44793.01295138889</v>
      </c>
      <c r="Y60" t="s">
        <v>30</v>
      </c>
    </row>
    <row r="61" spans="1:25" x14ac:dyDescent="0.35">
      <c r="A61">
        <v>60</v>
      </c>
      <c r="C61" t="s">
        <v>38</v>
      </c>
      <c r="D61">
        <f t="shared" ca="1" si="0"/>
        <v>2</v>
      </c>
      <c r="E61" t="str">
        <f ca="1">VLOOKUP(D61,'Data Categories'!$A$2:$B$7,2,0)</f>
        <v>Junior</v>
      </c>
      <c r="F61" s="5">
        <f t="shared" ca="1" si="1"/>
        <v>44772.01295138889</v>
      </c>
      <c r="G61" s="5">
        <f t="shared" ca="1" si="2"/>
        <v>44776.01295138889</v>
      </c>
      <c r="H61" s="5">
        <v>44777.01295138889</v>
      </c>
      <c r="I61" s="5">
        <f t="shared" ca="1" si="3"/>
        <v>44783.01295138889</v>
      </c>
      <c r="J61" s="7" t="s">
        <v>47</v>
      </c>
      <c r="K61" s="3"/>
    </row>
    <row r="62" spans="1:25" x14ac:dyDescent="0.35">
      <c r="A62">
        <v>61</v>
      </c>
      <c r="C62" t="s">
        <v>34</v>
      </c>
      <c r="D62">
        <f t="shared" ca="1" si="0"/>
        <v>4</v>
      </c>
      <c r="E62" t="str">
        <f ca="1">VLOOKUP(D62,'Data Categories'!$A$2:$B$7,2,0)</f>
        <v>Manager Level</v>
      </c>
      <c r="F62" s="5">
        <f t="shared" ca="1" si="1"/>
        <v>45163.755949074075</v>
      </c>
      <c r="G62" s="5">
        <f t="shared" ca="1" si="2"/>
        <v>45164.755949074075</v>
      </c>
      <c r="H62" s="5">
        <v>45170.755949074075</v>
      </c>
      <c r="I62" s="5">
        <f t="shared" ca="1" si="3"/>
        <v>45199.755949074075</v>
      </c>
      <c r="J62" s="7" t="s">
        <v>46</v>
      </c>
      <c r="K62" s="3">
        <v>45181.755949074075</v>
      </c>
      <c r="L62" t="s">
        <v>48</v>
      </c>
      <c r="M62" t="s">
        <v>25</v>
      </c>
      <c r="Y62" t="s">
        <v>31</v>
      </c>
    </row>
    <row r="63" spans="1:25" x14ac:dyDescent="0.35">
      <c r="A63">
        <v>62</v>
      </c>
      <c r="C63" t="s">
        <v>34</v>
      </c>
      <c r="D63">
        <f t="shared" ca="1" si="0"/>
        <v>1</v>
      </c>
      <c r="E63" t="str">
        <f ca="1">VLOOKUP(D63,'Data Categories'!$A$2:$B$7,2,0)</f>
        <v>Associate</v>
      </c>
      <c r="F63" s="5">
        <f t="shared" ca="1" si="1"/>
        <v>45165.755949074075</v>
      </c>
      <c r="G63" s="5">
        <f t="shared" ca="1" si="2"/>
        <v>45167.755949074075</v>
      </c>
      <c r="H63" s="5">
        <v>45170.755949074075</v>
      </c>
      <c r="I63" s="5">
        <f t="shared" ca="1" si="3"/>
        <v>45200.755949074075</v>
      </c>
      <c r="J63" s="7" t="s">
        <v>46</v>
      </c>
      <c r="K63" s="3">
        <v>45180.755949074075</v>
      </c>
      <c r="L63" t="s">
        <v>48</v>
      </c>
      <c r="M63" t="s">
        <v>25</v>
      </c>
      <c r="Y63" t="s">
        <v>30</v>
      </c>
    </row>
    <row r="64" spans="1:25" x14ac:dyDescent="0.35">
      <c r="A64">
        <v>63</v>
      </c>
      <c r="C64" t="s">
        <v>34</v>
      </c>
      <c r="D64">
        <f t="shared" ca="1" si="0"/>
        <v>1</v>
      </c>
      <c r="E64" t="str">
        <f ca="1">VLOOKUP(D64,'Data Categories'!$A$2:$B$7,2,0)</f>
        <v>Associate</v>
      </c>
      <c r="F64" s="5">
        <f t="shared" ca="1" si="1"/>
        <v>45161.755949074075</v>
      </c>
      <c r="G64" s="5">
        <f t="shared" ca="1" si="2"/>
        <v>45164.755949074075</v>
      </c>
      <c r="H64" s="5">
        <v>45170.755949074075</v>
      </c>
      <c r="I64" s="5">
        <f t="shared" ca="1" si="3"/>
        <v>45192.755949074075</v>
      </c>
      <c r="J64" s="7" t="s">
        <v>46</v>
      </c>
      <c r="K64" s="3">
        <v>45179.755949074075</v>
      </c>
      <c r="L64" t="s">
        <v>48</v>
      </c>
      <c r="M64" t="s">
        <v>25</v>
      </c>
      <c r="R64" s="5">
        <v>45180.755949074075</v>
      </c>
      <c r="Y64" t="s">
        <v>30</v>
      </c>
    </row>
    <row r="65" spans="1:25" x14ac:dyDescent="0.35">
      <c r="A65">
        <v>64</v>
      </c>
      <c r="C65" t="s">
        <v>34</v>
      </c>
      <c r="D65">
        <f t="shared" ca="1" si="0"/>
        <v>3</v>
      </c>
      <c r="E65" t="str">
        <f ca="1">VLOOKUP(D65,'Data Categories'!$A$2:$B$7,2,0)</f>
        <v>Senior</v>
      </c>
      <c r="F65" s="5">
        <f t="shared" ca="1" si="1"/>
        <v>45164.755949074075</v>
      </c>
      <c r="G65" s="5">
        <f t="shared" ca="1" si="2"/>
        <v>45167.755949074075</v>
      </c>
      <c r="H65" s="5">
        <v>45170.755949074075</v>
      </c>
      <c r="I65" s="5">
        <f t="shared" ca="1" si="3"/>
        <v>45198.755949074075</v>
      </c>
      <c r="J65" s="7" t="s">
        <v>47</v>
      </c>
      <c r="K65" s="3"/>
    </row>
    <row r="66" spans="1:25" x14ac:dyDescent="0.35">
      <c r="A66">
        <v>65</v>
      </c>
      <c r="C66" t="s">
        <v>34</v>
      </c>
      <c r="D66">
        <f t="shared" ca="1" si="0"/>
        <v>1</v>
      </c>
      <c r="E66" t="str">
        <f ca="1">VLOOKUP(D66,'Data Categories'!$A$2:$B$7,2,0)</f>
        <v>Associate</v>
      </c>
      <c r="F66" s="5">
        <f t="shared" ca="1" si="1"/>
        <v>45168.755949074075</v>
      </c>
      <c r="G66" s="5">
        <f t="shared" ca="1" si="2"/>
        <v>45169.755949074075</v>
      </c>
      <c r="H66" s="5">
        <v>45170.755949074075</v>
      </c>
      <c r="I66" s="5">
        <f t="shared" ca="1" si="3"/>
        <v>45179.755949074075</v>
      </c>
      <c r="J66" s="7" t="s">
        <v>46</v>
      </c>
      <c r="K66" s="3">
        <v>45175.755949074075</v>
      </c>
      <c r="L66" t="s">
        <v>22</v>
      </c>
      <c r="N66" s="5">
        <v>45182.755949074075</v>
      </c>
      <c r="O66" t="s">
        <v>22</v>
      </c>
      <c r="R66" s="5">
        <v>45179.755949074075</v>
      </c>
    </row>
    <row r="67" spans="1:25" x14ac:dyDescent="0.35">
      <c r="A67">
        <v>66</v>
      </c>
      <c r="C67" t="s">
        <v>34</v>
      </c>
      <c r="D67">
        <f t="shared" ref="D67:D130" ca="1" si="10">RANDBETWEEN(1,6)</f>
        <v>2</v>
      </c>
      <c r="E67" t="str">
        <f ca="1">VLOOKUP(D67,'Data Categories'!$A$2:$B$7,2,0)</f>
        <v>Junior</v>
      </c>
      <c r="F67" s="5">
        <f t="shared" ref="F67:F130" ca="1" si="11">G67-RANDBETWEEN(1,4)</f>
        <v>45165.755949074075</v>
      </c>
      <c r="G67" s="5">
        <f t="shared" ref="G67:G130" ca="1" si="12">H67-RANDBETWEEN(1,6)</f>
        <v>45168.755949074075</v>
      </c>
      <c r="H67" s="5">
        <v>45170.755949074075</v>
      </c>
      <c r="I67" s="5">
        <f t="shared" ref="I67:I130" ca="1" si="13">H67+RANDBETWEEN(5,30)</f>
        <v>45200.755949074075</v>
      </c>
      <c r="J67" s="7" t="s">
        <v>46</v>
      </c>
      <c r="K67" s="3">
        <v>45184.755949074075</v>
      </c>
      <c r="L67" t="s">
        <v>22</v>
      </c>
      <c r="N67" s="5">
        <v>45189.755949074075</v>
      </c>
      <c r="O67" t="s">
        <v>22</v>
      </c>
      <c r="R67" s="5">
        <v>45188.755949074075</v>
      </c>
    </row>
    <row r="68" spans="1:25" x14ac:dyDescent="0.35">
      <c r="A68">
        <v>67</v>
      </c>
      <c r="C68" t="s">
        <v>34</v>
      </c>
      <c r="D68">
        <f t="shared" ca="1" si="10"/>
        <v>6</v>
      </c>
      <c r="E68" t="str">
        <f ca="1">VLOOKUP(D68,'Data Categories'!$A$2:$B$7,2,0)</f>
        <v>Executive</v>
      </c>
      <c r="F68" s="5">
        <f t="shared" ca="1" si="11"/>
        <v>45165.755949074075</v>
      </c>
      <c r="G68" s="5">
        <f t="shared" ca="1" si="12"/>
        <v>45168.755949074075</v>
      </c>
      <c r="H68" s="5">
        <v>45170.755949074075</v>
      </c>
      <c r="I68" s="5">
        <f t="shared" ca="1" si="13"/>
        <v>45195.755949074075</v>
      </c>
      <c r="J68" s="7" t="s">
        <v>46</v>
      </c>
      <c r="K68" s="3">
        <v>45187.755949074075</v>
      </c>
      <c r="L68" t="s">
        <v>21</v>
      </c>
      <c r="N68" s="5">
        <v>45195.755949074075</v>
      </c>
      <c r="O68" t="s">
        <v>21</v>
      </c>
      <c r="R68" s="5">
        <v>45191.755949074075</v>
      </c>
    </row>
    <row r="69" spans="1:25" x14ac:dyDescent="0.35">
      <c r="A69">
        <v>68</v>
      </c>
      <c r="C69" t="s">
        <v>34</v>
      </c>
      <c r="D69">
        <f t="shared" ca="1" si="10"/>
        <v>6</v>
      </c>
      <c r="E69" t="str">
        <f ca="1">VLOOKUP(D69,'Data Categories'!$A$2:$B$7,2,0)</f>
        <v>Executive</v>
      </c>
      <c r="F69" s="5">
        <f t="shared" ca="1" si="11"/>
        <v>45165.755949074075</v>
      </c>
      <c r="G69" s="5">
        <f t="shared" ca="1" si="12"/>
        <v>45166.755949074075</v>
      </c>
      <c r="H69" s="5">
        <v>45170.755949074075</v>
      </c>
      <c r="I69" s="5">
        <f t="shared" ca="1" si="13"/>
        <v>45192.755949074075</v>
      </c>
      <c r="J69" s="7" t="s">
        <v>46</v>
      </c>
      <c r="K69" s="3">
        <v>45177.755949074075</v>
      </c>
      <c r="L69" t="s">
        <v>20</v>
      </c>
      <c r="N69" s="5">
        <v>45180.755949074075</v>
      </c>
      <c r="O69" t="s">
        <v>20</v>
      </c>
      <c r="P69" s="5">
        <f ca="1">K69+RANDBETWEEN(1,2)</f>
        <v>45179.755949074075</v>
      </c>
      <c r="Q69" s="5">
        <f ca="1">P69+RANDBETWEEN(1,4)</f>
        <v>45180.755949074075</v>
      </c>
      <c r="R69" s="5">
        <v>45179.755949074075</v>
      </c>
      <c r="S69" s="5">
        <f ca="1">R69+RANDBETWEEN(1,10)</f>
        <v>45180.755949074075</v>
      </c>
      <c r="T69" s="5">
        <f ca="1">S69+RANDBETWEEN(1,4)</f>
        <v>45184.755949074075</v>
      </c>
      <c r="U69" s="5">
        <f ca="1">T69+RANDBETWEEN(1,3)</f>
        <v>45185.755949074075</v>
      </c>
      <c r="V69" s="5">
        <f ca="1">U69+RANDBETWEEN(1,3)</f>
        <v>45187.755949074075</v>
      </c>
      <c r="W69">
        <f ca="1">RANDBETWEEN(120,180)</f>
        <v>160</v>
      </c>
    </row>
    <row r="70" spans="1:25" x14ac:dyDescent="0.35">
      <c r="A70">
        <v>69</v>
      </c>
      <c r="C70" t="s">
        <v>34</v>
      </c>
      <c r="D70">
        <f t="shared" ca="1" si="10"/>
        <v>4</v>
      </c>
      <c r="E70" t="str">
        <f ca="1">VLOOKUP(D70,'Data Categories'!$A$2:$B$7,2,0)</f>
        <v>Manager Level</v>
      </c>
      <c r="F70" s="5">
        <f t="shared" ca="1" si="11"/>
        <v>45163.755949074075</v>
      </c>
      <c r="G70" s="5">
        <f t="shared" ca="1" si="12"/>
        <v>45166.755949074075</v>
      </c>
      <c r="H70" s="5">
        <v>45170.755949074075</v>
      </c>
      <c r="I70" s="5">
        <f t="shared" ca="1" si="13"/>
        <v>45189.755949074075</v>
      </c>
      <c r="J70" s="7" t="s">
        <v>46</v>
      </c>
      <c r="K70" s="3">
        <v>45178.755949074075</v>
      </c>
      <c r="L70" t="s">
        <v>48</v>
      </c>
      <c r="M70" t="s">
        <v>28</v>
      </c>
      <c r="R70" s="5">
        <v>45181.755949074075</v>
      </c>
      <c r="Y70" t="s">
        <v>31</v>
      </c>
    </row>
    <row r="71" spans="1:25" x14ac:dyDescent="0.35">
      <c r="A71">
        <v>70</v>
      </c>
      <c r="C71" t="s">
        <v>34</v>
      </c>
      <c r="D71">
        <f t="shared" ca="1" si="10"/>
        <v>6</v>
      </c>
      <c r="E71" t="str">
        <f ca="1">VLOOKUP(D71,'Data Categories'!$A$2:$B$7,2,0)</f>
        <v>Executive</v>
      </c>
      <c r="F71" s="5">
        <f t="shared" ca="1" si="11"/>
        <v>45168.755949074075</v>
      </c>
      <c r="G71" s="5">
        <f t="shared" ca="1" si="12"/>
        <v>45169.755949074075</v>
      </c>
      <c r="H71" s="5">
        <v>45170.755949074075</v>
      </c>
      <c r="I71" s="5">
        <f t="shared" ca="1" si="13"/>
        <v>45186.755949074075</v>
      </c>
      <c r="J71" s="7" t="s">
        <v>47</v>
      </c>
      <c r="K71" s="3"/>
    </row>
    <row r="72" spans="1:25" x14ac:dyDescent="0.35">
      <c r="A72">
        <v>71</v>
      </c>
      <c r="C72" t="s">
        <v>35</v>
      </c>
      <c r="D72">
        <f t="shared" ca="1" si="10"/>
        <v>1</v>
      </c>
      <c r="E72" t="str">
        <f ca="1">VLOOKUP(D72,'Data Categories'!$A$2:$B$7,2,0)</f>
        <v>Associate</v>
      </c>
      <c r="F72" s="5">
        <f t="shared" ca="1" si="11"/>
        <v>44747.410798611112</v>
      </c>
      <c r="G72" s="5">
        <f t="shared" ca="1" si="12"/>
        <v>44748.410798611112</v>
      </c>
      <c r="H72" s="5">
        <v>44754.410798611112</v>
      </c>
      <c r="I72" s="5">
        <f t="shared" ca="1" si="13"/>
        <v>44780.410798611112</v>
      </c>
      <c r="J72" s="7" t="s">
        <v>46</v>
      </c>
      <c r="K72" s="3">
        <v>44762.410798611112</v>
      </c>
      <c r="L72" t="s">
        <v>22</v>
      </c>
      <c r="N72" s="5">
        <v>44768.410798611112</v>
      </c>
      <c r="O72" t="s">
        <v>22</v>
      </c>
      <c r="R72" s="5">
        <v>44766.410798611112</v>
      </c>
    </row>
    <row r="73" spans="1:25" x14ac:dyDescent="0.35">
      <c r="A73">
        <v>72</v>
      </c>
      <c r="C73" t="s">
        <v>35</v>
      </c>
      <c r="D73">
        <f t="shared" ca="1" si="10"/>
        <v>4</v>
      </c>
      <c r="E73" t="str">
        <f ca="1">VLOOKUP(D73,'Data Categories'!$A$2:$B$7,2,0)</f>
        <v>Manager Level</v>
      </c>
      <c r="F73" s="5">
        <f t="shared" ca="1" si="11"/>
        <v>44746.410798611112</v>
      </c>
      <c r="G73" s="5">
        <f t="shared" ca="1" si="12"/>
        <v>44750.410798611112</v>
      </c>
      <c r="H73" s="5">
        <v>44754.410798611112</v>
      </c>
      <c r="I73" s="5">
        <f t="shared" ca="1" si="13"/>
        <v>44770.410798611112</v>
      </c>
      <c r="J73" s="7" t="s">
        <v>46</v>
      </c>
      <c r="K73" s="3">
        <v>44756.410798611112</v>
      </c>
      <c r="L73" t="s">
        <v>21</v>
      </c>
      <c r="N73" s="5">
        <v>44761.410798611112</v>
      </c>
      <c r="O73" t="s">
        <v>21</v>
      </c>
      <c r="R73" s="5">
        <v>44758.410798611112</v>
      </c>
    </row>
    <row r="74" spans="1:25" x14ac:dyDescent="0.35">
      <c r="A74">
        <v>73</v>
      </c>
      <c r="C74" t="s">
        <v>35</v>
      </c>
      <c r="D74">
        <f t="shared" ca="1" si="10"/>
        <v>2</v>
      </c>
      <c r="E74" t="str">
        <f ca="1">VLOOKUP(D74,'Data Categories'!$A$2:$B$7,2,0)</f>
        <v>Junior</v>
      </c>
      <c r="F74" s="5">
        <f t="shared" ca="1" si="11"/>
        <v>44749.410798611112</v>
      </c>
      <c r="G74" s="5">
        <f t="shared" ca="1" si="12"/>
        <v>44753.410798611112</v>
      </c>
      <c r="H74" s="5">
        <v>44754.410798611112</v>
      </c>
      <c r="I74" s="5">
        <f t="shared" ca="1" si="13"/>
        <v>44777.410798611112</v>
      </c>
      <c r="J74" s="7" t="s">
        <v>46</v>
      </c>
      <c r="K74" s="3">
        <v>44759.410798611112</v>
      </c>
      <c r="L74" t="s">
        <v>20</v>
      </c>
      <c r="N74" s="5">
        <v>44764.410798611112</v>
      </c>
      <c r="O74" t="s">
        <v>20</v>
      </c>
      <c r="P74" s="5">
        <f ca="1">K74+RANDBETWEEN(1,2)</f>
        <v>44760.410798611112</v>
      </c>
      <c r="Q74" s="5">
        <f ca="1">P74+RANDBETWEEN(1,4)</f>
        <v>44762.410798611112</v>
      </c>
      <c r="R74" s="5">
        <v>44763.410798611112</v>
      </c>
      <c r="S74" s="5">
        <f ca="1">R74+RANDBETWEEN(1,10)</f>
        <v>44765.410798611112</v>
      </c>
      <c r="T74" s="5">
        <f ca="1">S74+RANDBETWEEN(1,4)</f>
        <v>44767.410798611112</v>
      </c>
      <c r="U74" s="5">
        <f ca="1">T74+RANDBETWEEN(1,3)</f>
        <v>44770.410798611112</v>
      </c>
      <c r="V74" s="5">
        <f ca="1">U74+RANDBETWEEN(1,3)</f>
        <v>44771.410798611112</v>
      </c>
      <c r="W74">
        <f ca="1">RANDBETWEEN(120,180)</f>
        <v>122</v>
      </c>
    </row>
    <row r="75" spans="1:25" x14ac:dyDescent="0.35">
      <c r="A75">
        <v>74</v>
      </c>
      <c r="C75" t="s">
        <v>35</v>
      </c>
      <c r="D75">
        <f t="shared" ca="1" si="10"/>
        <v>3</v>
      </c>
      <c r="E75" t="str">
        <f ca="1">VLOOKUP(D75,'Data Categories'!$A$2:$B$7,2,0)</f>
        <v>Senior</v>
      </c>
      <c r="F75" s="5">
        <f t="shared" ca="1" si="11"/>
        <v>44748.410798611112</v>
      </c>
      <c r="G75" s="5">
        <f t="shared" ca="1" si="12"/>
        <v>44750.410798611112</v>
      </c>
      <c r="H75" s="5">
        <v>44754.410798611112</v>
      </c>
      <c r="I75" s="5">
        <f t="shared" ca="1" si="13"/>
        <v>44762.410798611112</v>
      </c>
      <c r="J75" s="7" t="s">
        <v>46</v>
      </c>
      <c r="K75" s="3">
        <v>44770.410798611112</v>
      </c>
      <c r="L75" t="s">
        <v>21</v>
      </c>
      <c r="N75" s="5">
        <v>44777.410798611112</v>
      </c>
      <c r="O75" t="s">
        <v>21</v>
      </c>
      <c r="R75" s="5">
        <v>44774.410798611112</v>
      </c>
    </row>
    <row r="76" spans="1:25" x14ac:dyDescent="0.35">
      <c r="A76">
        <v>75</v>
      </c>
      <c r="C76" t="s">
        <v>35</v>
      </c>
      <c r="D76">
        <f t="shared" ca="1" si="10"/>
        <v>4</v>
      </c>
      <c r="E76" t="str">
        <f ca="1">VLOOKUP(D76,'Data Categories'!$A$2:$B$7,2,0)</f>
        <v>Manager Level</v>
      </c>
      <c r="F76" s="5">
        <f t="shared" ca="1" si="11"/>
        <v>44751.410798611112</v>
      </c>
      <c r="G76" s="5">
        <f t="shared" ca="1" si="12"/>
        <v>44752.410798611112</v>
      </c>
      <c r="H76" s="5">
        <v>44754.410798611112</v>
      </c>
      <c r="I76" s="5">
        <f t="shared" ca="1" si="13"/>
        <v>44784.410798611112</v>
      </c>
      <c r="J76" s="7" t="s">
        <v>46</v>
      </c>
      <c r="K76" s="3">
        <v>44769.410798611112</v>
      </c>
      <c r="L76" t="s">
        <v>48</v>
      </c>
      <c r="M76" t="s">
        <v>24</v>
      </c>
      <c r="Y76" t="s">
        <v>30</v>
      </c>
    </row>
    <row r="77" spans="1:25" x14ac:dyDescent="0.35">
      <c r="A77">
        <v>76</v>
      </c>
      <c r="C77" t="s">
        <v>35</v>
      </c>
      <c r="D77">
        <f t="shared" ca="1" si="10"/>
        <v>6</v>
      </c>
      <c r="E77" t="str">
        <f ca="1">VLOOKUP(D77,'Data Categories'!$A$2:$B$7,2,0)</f>
        <v>Executive</v>
      </c>
      <c r="F77" s="5">
        <f t="shared" ca="1" si="11"/>
        <v>44748.410798611112</v>
      </c>
      <c r="G77" s="5">
        <f t="shared" ca="1" si="12"/>
        <v>44751.410798611112</v>
      </c>
      <c r="H77" s="5">
        <v>44754.410798611112</v>
      </c>
      <c r="I77" s="5">
        <f t="shared" ca="1" si="13"/>
        <v>44779.410798611112</v>
      </c>
      <c r="J77" s="7" t="s">
        <v>47</v>
      </c>
      <c r="K77" s="3"/>
    </row>
    <row r="78" spans="1:25" x14ac:dyDescent="0.35">
      <c r="A78">
        <v>77</v>
      </c>
      <c r="C78" t="s">
        <v>35</v>
      </c>
      <c r="D78">
        <f t="shared" ca="1" si="10"/>
        <v>4</v>
      </c>
      <c r="E78" t="str">
        <f ca="1">VLOOKUP(D78,'Data Categories'!$A$2:$B$7,2,0)</f>
        <v>Manager Level</v>
      </c>
      <c r="F78" s="5">
        <f t="shared" ca="1" si="11"/>
        <v>44748.410798611112</v>
      </c>
      <c r="G78" s="5">
        <f t="shared" ca="1" si="12"/>
        <v>44749.410798611112</v>
      </c>
      <c r="H78" s="5">
        <v>44754.410798611112</v>
      </c>
      <c r="I78" s="5">
        <f t="shared" ca="1" si="13"/>
        <v>44776.410798611112</v>
      </c>
      <c r="J78" s="7" t="s">
        <v>46</v>
      </c>
      <c r="K78" s="3">
        <v>44764.410798611112</v>
      </c>
      <c r="L78" t="s">
        <v>21</v>
      </c>
      <c r="N78" s="5">
        <v>44772.410798611112</v>
      </c>
      <c r="O78" t="s">
        <v>21</v>
      </c>
      <c r="R78" s="5">
        <v>44768.410798611112</v>
      </c>
    </row>
    <row r="79" spans="1:25" x14ac:dyDescent="0.35">
      <c r="A79">
        <v>78</v>
      </c>
      <c r="C79" t="s">
        <v>35</v>
      </c>
      <c r="D79">
        <f t="shared" ca="1" si="10"/>
        <v>5</v>
      </c>
      <c r="E79" t="str">
        <f ca="1">VLOOKUP(D79,'Data Categories'!$A$2:$B$7,2,0)</f>
        <v>Senior Management</v>
      </c>
      <c r="F79" s="5">
        <f t="shared" ca="1" si="11"/>
        <v>44747.410798611112</v>
      </c>
      <c r="G79" s="5">
        <f t="shared" ca="1" si="12"/>
        <v>44751.410798611112</v>
      </c>
      <c r="H79" s="5">
        <v>44754.410798611112</v>
      </c>
      <c r="I79" s="5">
        <f t="shared" ca="1" si="13"/>
        <v>44773.410798611112</v>
      </c>
      <c r="J79" s="7" t="s">
        <v>46</v>
      </c>
      <c r="K79" s="3">
        <v>44758.410798611112</v>
      </c>
      <c r="L79" t="s">
        <v>48</v>
      </c>
      <c r="M79" t="s">
        <v>27</v>
      </c>
      <c r="R79" s="5">
        <v>44762.410798611112</v>
      </c>
      <c r="Y79" t="s">
        <v>30</v>
      </c>
    </row>
    <row r="80" spans="1:25" x14ac:dyDescent="0.35">
      <c r="A80">
        <v>79</v>
      </c>
      <c r="C80" t="s">
        <v>35</v>
      </c>
      <c r="D80">
        <f t="shared" ca="1" si="10"/>
        <v>6</v>
      </c>
      <c r="E80" t="str">
        <f ca="1">VLOOKUP(D80,'Data Categories'!$A$2:$B$7,2,0)</f>
        <v>Executive</v>
      </c>
      <c r="F80" s="5">
        <f t="shared" ca="1" si="11"/>
        <v>44748.410798611112</v>
      </c>
      <c r="G80" s="5">
        <f t="shared" ca="1" si="12"/>
        <v>44750.410798611112</v>
      </c>
      <c r="H80" s="5">
        <v>44754.410798611112</v>
      </c>
      <c r="I80" s="5">
        <f t="shared" ca="1" si="13"/>
        <v>44780.410798611112</v>
      </c>
      <c r="J80" s="7" t="s">
        <v>46</v>
      </c>
      <c r="K80" s="3">
        <v>44764.410798611112</v>
      </c>
      <c r="L80" t="s">
        <v>48</v>
      </c>
      <c r="M80" t="s">
        <v>25</v>
      </c>
      <c r="Y80" t="s">
        <v>30</v>
      </c>
    </row>
    <row r="81" spans="1:25" x14ac:dyDescent="0.35">
      <c r="A81">
        <v>80</v>
      </c>
      <c r="C81" t="s">
        <v>35</v>
      </c>
      <c r="D81">
        <f t="shared" ca="1" si="10"/>
        <v>2</v>
      </c>
      <c r="E81" t="str">
        <f ca="1">VLOOKUP(D81,'Data Categories'!$A$2:$B$7,2,0)</f>
        <v>Junior</v>
      </c>
      <c r="F81" s="5">
        <f t="shared" ca="1" si="11"/>
        <v>44746.410798611112</v>
      </c>
      <c r="G81" s="5">
        <f t="shared" ca="1" si="12"/>
        <v>44750.410798611112</v>
      </c>
      <c r="H81" s="5">
        <v>44754.410798611112</v>
      </c>
      <c r="I81" s="5">
        <f t="shared" ca="1" si="13"/>
        <v>44767.410798611112</v>
      </c>
      <c r="J81" s="7" t="s">
        <v>46</v>
      </c>
      <c r="K81" s="3">
        <v>44767.410798611112</v>
      </c>
      <c r="L81" t="s">
        <v>20</v>
      </c>
      <c r="N81" s="5">
        <v>44774.410798611112</v>
      </c>
      <c r="O81" t="s">
        <v>20</v>
      </c>
      <c r="P81" s="5">
        <f ca="1">K81+RANDBETWEEN(1,2)</f>
        <v>44768.410798611112</v>
      </c>
      <c r="Q81" s="5">
        <f ca="1">P81+RANDBETWEEN(1,4)</f>
        <v>44772.410798611112</v>
      </c>
      <c r="R81" s="5">
        <v>44770.410798611112</v>
      </c>
      <c r="S81" s="5">
        <f ca="1">R81+RANDBETWEEN(1,10)</f>
        <v>44771.410798611112</v>
      </c>
      <c r="T81" s="5">
        <f ca="1">S81+RANDBETWEEN(1,4)</f>
        <v>44772.410798611112</v>
      </c>
      <c r="U81" s="5">
        <f ca="1">T81+RANDBETWEEN(1,3)</f>
        <v>44773.410798611112</v>
      </c>
      <c r="V81" s="5">
        <f ca="1">U81+RANDBETWEEN(1,3)</f>
        <v>44775.410798611112</v>
      </c>
      <c r="W81">
        <f ca="1">RANDBETWEEN(120,180)</f>
        <v>153</v>
      </c>
    </row>
    <row r="82" spans="1:25" x14ac:dyDescent="0.35">
      <c r="A82">
        <v>81</v>
      </c>
      <c r="C82" t="s">
        <v>37</v>
      </c>
      <c r="D82">
        <f t="shared" ca="1" si="10"/>
        <v>4</v>
      </c>
      <c r="E82" t="str">
        <f ca="1">VLOOKUP(D82,'Data Categories'!$A$2:$B$7,2,0)</f>
        <v>Manager Level</v>
      </c>
      <c r="F82" s="5">
        <f t="shared" ca="1" si="11"/>
        <v>44725.092650462961</v>
      </c>
      <c r="G82" s="5">
        <f t="shared" ca="1" si="12"/>
        <v>44727.092650462961</v>
      </c>
      <c r="H82" s="5">
        <v>44731.092650462961</v>
      </c>
      <c r="I82" s="5">
        <f t="shared" ca="1" si="13"/>
        <v>44757.092650462961</v>
      </c>
      <c r="J82" s="7" t="s">
        <v>47</v>
      </c>
      <c r="K82" s="3"/>
    </row>
    <row r="83" spans="1:25" x14ac:dyDescent="0.35">
      <c r="A83">
        <v>82</v>
      </c>
      <c r="C83" t="s">
        <v>37</v>
      </c>
      <c r="D83">
        <f t="shared" ca="1" si="10"/>
        <v>1</v>
      </c>
      <c r="E83" t="str">
        <f ca="1">VLOOKUP(D83,'Data Categories'!$A$2:$B$7,2,0)</f>
        <v>Associate</v>
      </c>
      <c r="F83" s="5">
        <f t="shared" ca="1" si="11"/>
        <v>44722.092650462961</v>
      </c>
      <c r="G83" s="5">
        <f t="shared" ca="1" si="12"/>
        <v>44725.092650462961</v>
      </c>
      <c r="H83" s="5">
        <v>44731.092650462961</v>
      </c>
      <c r="I83" s="5">
        <f t="shared" ca="1" si="13"/>
        <v>44754.092650462961</v>
      </c>
      <c r="J83" s="7" t="s">
        <v>46</v>
      </c>
      <c r="K83" s="3">
        <v>44738.092650462961</v>
      </c>
      <c r="L83" t="s">
        <v>48</v>
      </c>
      <c r="M83" t="s">
        <v>25</v>
      </c>
      <c r="Y83" t="s">
        <v>30</v>
      </c>
    </row>
    <row r="84" spans="1:25" x14ac:dyDescent="0.35">
      <c r="A84">
        <v>83</v>
      </c>
      <c r="C84" t="s">
        <v>37</v>
      </c>
      <c r="D84">
        <f t="shared" ca="1" si="10"/>
        <v>1</v>
      </c>
      <c r="E84" t="str">
        <f ca="1">VLOOKUP(D84,'Data Categories'!$A$2:$B$7,2,0)</f>
        <v>Associate</v>
      </c>
      <c r="F84" s="5">
        <f t="shared" ca="1" si="11"/>
        <v>44724.092650462961</v>
      </c>
      <c r="G84" s="5">
        <f t="shared" ca="1" si="12"/>
        <v>44728.092650462961</v>
      </c>
      <c r="H84" s="5">
        <v>44731.092650462961</v>
      </c>
      <c r="I84" s="5">
        <f t="shared" ca="1" si="13"/>
        <v>44738.092650462961</v>
      </c>
      <c r="J84" s="7" t="s">
        <v>46</v>
      </c>
      <c r="K84" s="3">
        <v>44744.092650462961</v>
      </c>
      <c r="L84" t="s">
        <v>21</v>
      </c>
      <c r="N84" s="5">
        <v>44749.092650462961</v>
      </c>
      <c r="O84" t="s">
        <v>21</v>
      </c>
      <c r="R84" s="5">
        <v>44746.092650462961</v>
      </c>
    </row>
    <row r="85" spans="1:25" x14ac:dyDescent="0.35">
      <c r="A85">
        <v>84</v>
      </c>
      <c r="C85" t="s">
        <v>37</v>
      </c>
      <c r="D85">
        <f t="shared" ca="1" si="10"/>
        <v>2</v>
      </c>
      <c r="E85" t="str">
        <f ca="1">VLOOKUP(D85,'Data Categories'!$A$2:$B$7,2,0)</f>
        <v>Junior</v>
      </c>
      <c r="F85" s="5">
        <f t="shared" ca="1" si="11"/>
        <v>44726.092650462961</v>
      </c>
      <c r="G85" s="5">
        <f t="shared" ca="1" si="12"/>
        <v>44727.092650462961</v>
      </c>
      <c r="H85" s="5">
        <v>44731.092650462961</v>
      </c>
      <c r="I85" s="5">
        <f t="shared" ca="1" si="13"/>
        <v>44752.092650462961</v>
      </c>
      <c r="J85" s="7" t="s">
        <v>47</v>
      </c>
      <c r="K85" s="3"/>
    </row>
    <row r="86" spans="1:25" x14ac:dyDescent="0.35">
      <c r="A86">
        <v>85</v>
      </c>
      <c r="C86" t="s">
        <v>37</v>
      </c>
      <c r="D86">
        <f t="shared" ca="1" si="10"/>
        <v>2</v>
      </c>
      <c r="E86" t="str">
        <f ca="1">VLOOKUP(D86,'Data Categories'!$A$2:$B$7,2,0)</f>
        <v>Junior</v>
      </c>
      <c r="F86" s="5">
        <f t="shared" ca="1" si="11"/>
        <v>44722.092650462961</v>
      </c>
      <c r="G86" s="5">
        <f t="shared" ca="1" si="12"/>
        <v>44726.092650462961</v>
      </c>
      <c r="H86" s="5">
        <v>44731.092650462961</v>
      </c>
      <c r="I86" s="5">
        <f t="shared" ca="1" si="13"/>
        <v>44736.092650462961</v>
      </c>
      <c r="J86" s="7" t="s">
        <v>46</v>
      </c>
      <c r="K86" s="3">
        <v>44742.092650462961</v>
      </c>
      <c r="L86" t="s">
        <v>21</v>
      </c>
      <c r="N86" s="5">
        <v>44747.092650462961</v>
      </c>
      <c r="O86" t="s">
        <v>21</v>
      </c>
      <c r="R86" s="5">
        <v>44745.092650462961</v>
      </c>
    </row>
    <row r="87" spans="1:25" x14ac:dyDescent="0.35">
      <c r="A87">
        <v>86</v>
      </c>
      <c r="C87" t="s">
        <v>37</v>
      </c>
      <c r="D87">
        <f t="shared" ca="1" si="10"/>
        <v>2</v>
      </c>
      <c r="E87" t="str">
        <f ca="1">VLOOKUP(D87,'Data Categories'!$A$2:$B$7,2,0)</f>
        <v>Junior</v>
      </c>
      <c r="F87" s="5">
        <f t="shared" ca="1" si="11"/>
        <v>44722.092650462961</v>
      </c>
      <c r="G87" s="5">
        <f t="shared" ca="1" si="12"/>
        <v>44725.092650462961</v>
      </c>
      <c r="H87" s="5">
        <v>44731.092650462961</v>
      </c>
      <c r="I87" s="5">
        <f t="shared" ca="1" si="13"/>
        <v>44743.092650462961</v>
      </c>
      <c r="J87" s="7" t="s">
        <v>46</v>
      </c>
      <c r="K87" s="3">
        <v>44737.092650462961</v>
      </c>
      <c r="L87" t="s">
        <v>20</v>
      </c>
      <c r="N87" s="5">
        <v>44742.092650462961</v>
      </c>
      <c r="O87" t="s">
        <v>20</v>
      </c>
      <c r="P87" s="5">
        <f t="shared" ref="P87:P88" ca="1" si="14">K87+RANDBETWEEN(1,2)</f>
        <v>44739.092650462961</v>
      </c>
      <c r="Q87" s="5">
        <f t="shared" ref="Q87:Q88" ca="1" si="15">P87+RANDBETWEEN(1,4)</f>
        <v>44742.092650462961</v>
      </c>
      <c r="R87" s="5">
        <v>44741.092650462961</v>
      </c>
      <c r="S87" s="5">
        <f t="shared" ref="S87:S88" ca="1" si="16">R87+RANDBETWEEN(1,10)</f>
        <v>44743.092650462961</v>
      </c>
      <c r="T87" s="5">
        <f t="shared" ref="T87:T88" ca="1" si="17">S87+RANDBETWEEN(1,4)</f>
        <v>44745.092650462961</v>
      </c>
      <c r="U87" s="5">
        <f t="shared" ref="U87:V88" ca="1" si="18">T87+RANDBETWEEN(1,3)</f>
        <v>44747.092650462961</v>
      </c>
      <c r="V87" s="5">
        <f t="shared" ca="1" si="18"/>
        <v>44750.092650462961</v>
      </c>
      <c r="W87">
        <f t="shared" ref="W87:W88" ca="1" si="19">RANDBETWEEN(120,180)</f>
        <v>167</v>
      </c>
    </row>
    <row r="88" spans="1:25" x14ac:dyDescent="0.35">
      <c r="A88">
        <v>87</v>
      </c>
      <c r="C88" t="s">
        <v>37</v>
      </c>
      <c r="D88">
        <f t="shared" ca="1" si="10"/>
        <v>5</v>
      </c>
      <c r="E88" t="str">
        <f ca="1">VLOOKUP(D88,'Data Categories'!$A$2:$B$7,2,0)</f>
        <v>Senior Management</v>
      </c>
      <c r="F88" s="5">
        <f t="shared" ca="1" si="11"/>
        <v>44722.092650462961</v>
      </c>
      <c r="G88" s="5">
        <f t="shared" ca="1" si="12"/>
        <v>44725.092650462961</v>
      </c>
      <c r="H88" s="5">
        <v>44731.092650462961</v>
      </c>
      <c r="I88" s="5">
        <f t="shared" ca="1" si="13"/>
        <v>44751.092650462961</v>
      </c>
      <c r="J88" s="7" t="s">
        <v>46</v>
      </c>
      <c r="K88" s="3">
        <v>44744.092650462961</v>
      </c>
      <c r="L88" t="s">
        <v>20</v>
      </c>
      <c r="N88" s="5">
        <v>44747.092650462961</v>
      </c>
      <c r="O88" t="s">
        <v>20</v>
      </c>
      <c r="P88" s="5">
        <f t="shared" ca="1" si="14"/>
        <v>44745.092650462961</v>
      </c>
      <c r="Q88" s="5">
        <f t="shared" ca="1" si="15"/>
        <v>44747.092650462961</v>
      </c>
      <c r="R88" s="5">
        <v>44746.092650462961</v>
      </c>
      <c r="S88" s="5">
        <f t="shared" ca="1" si="16"/>
        <v>44751.092650462961</v>
      </c>
      <c r="T88" s="5">
        <f t="shared" ca="1" si="17"/>
        <v>44752.092650462961</v>
      </c>
      <c r="U88" s="5">
        <f t="shared" ca="1" si="18"/>
        <v>44753.092650462961</v>
      </c>
      <c r="V88" s="5">
        <f t="shared" ca="1" si="18"/>
        <v>44755.092650462961</v>
      </c>
      <c r="W88">
        <f t="shared" ca="1" si="19"/>
        <v>135</v>
      </c>
    </row>
    <row r="89" spans="1:25" x14ac:dyDescent="0.35">
      <c r="A89">
        <v>88</v>
      </c>
      <c r="C89" t="s">
        <v>37</v>
      </c>
      <c r="D89">
        <f t="shared" ca="1" si="10"/>
        <v>2</v>
      </c>
      <c r="E89" t="str">
        <f ca="1">VLOOKUP(D89,'Data Categories'!$A$2:$B$7,2,0)</f>
        <v>Junior</v>
      </c>
      <c r="F89" s="5">
        <f t="shared" ca="1" si="11"/>
        <v>44725.092650462961</v>
      </c>
      <c r="G89" s="5">
        <f t="shared" ca="1" si="12"/>
        <v>44729.092650462961</v>
      </c>
      <c r="H89" s="5">
        <v>44731.092650462961</v>
      </c>
      <c r="I89" s="5">
        <f t="shared" ca="1" si="13"/>
        <v>44753.092650462961</v>
      </c>
      <c r="J89" s="7" t="s">
        <v>47</v>
      </c>
      <c r="K89" s="3"/>
    </row>
    <row r="90" spans="1:25" x14ac:dyDescent="0.35">
      <c r="A90">
        <v>89</v>
      </c>
      <c r="C90" t="s">
        <v>37</v>
      </c>
      <c r="D90">
        <f t="shared" ca="1" si="10"/>
        <v>1</v>
      </c>
      <c r="E90" t="str">
        <f ca="1">VLOOKUP(D90,'Data Categories'!$A$2:$B$7,2,0)</f>
        <v>Associate</v>
      </c>
      <c r="F90" s="5">
        <f t="shared" ca="1" si="11"/>
        <v>44721.092650462961</v>
      </c>
      <c r="G90" s="5">
        <f t="shared" ca="1" si="12"/>
        <v>44725.092650462961</v>
      </c>
      <c r="H90" s="5">
        <v>44731.092650462961</v>
      </c>
      <c r="I90" s="5">
        <f t="shared" ca="1" si="13"/>
        <v>44752.092650462961</v>
      </c>
      <c r="J90" s="7" t="s">
        <v>46</v>
      </c>
      <c r="K90" s="3">
        <v>44736.092650462961</v>
      </c>
      <c r="L90" t="s">
        <v>48</v>
      </c>
      <c r="M90" t="s">
        <v>28</v>
      </c>
      <c r="R90" s="5">
        <v>44737.092650462961</v>
      </c>
      <c r="Y90" t="s">
        <v>30</v>
      </c>
    </row>
    <row r="91" spans="1:25" x14ac:dyDescent="0.35">
      <c r="A91">
        <v>90</v>
      </c>
      <c r="C91" t="s">
        <v>37</v>
      </c>
      <c r="D91">
        <f t="shared" ca="1" si="10"/>
        <v>6</v>
      </c>
      <c r="E91" t="str">
        <f ca="1">VLOOKUP(D91,'Data Categories'!$A$2:$B$7,2,0)</f>
        <v>Executive</v>
      </c>
      <c r="F91" s="5">
        <f t="shared" ca="1" si="11"/>
        <v>44725.092650462961</v>
      </c>
      <c r="G91" s="5">
        <f t="shared" ca="1" si="12"/>
        <v>44729.092650462961</v>
      </c>
      <c r="H91" s="5">
        <v>44731.092650462961</v>
      </c>
      <c r="I91" s="5">
        <f t="shared" ca="1" si="13"/>
        <v>44744.092650462961</v>
      </c>
      <c r="J91" s="7" t="s">
        <v>47</v>
      </c>
      <c r="K91" s="3"/>
    </row>
    <row r="92" spans="1:25" x14ac:dyDescent="0.35">
      <c r="A92">
        <v>91</v>
      </c>
      <c r="C92" t="s">
        <v>35</v>
      </c>
      <c r="D92">
        <f t="shared" ca="1" si="10"/>
        <v>1</v>
      </c>
      <c r="E92" t="str">
        <f ca="1">VLOOKUP(D92,'Data Categories'!$A$2:$B$7,2,0)</f>
        <v>Associate</v>
      </c>
      <c r="F92" s="5">
        <f t="shared" ca="1" si="11"/>
        <v>44843.587280092594</v>
      </c>
      <c r="G92" s="5">
        <f t="shared" ca="1" si="12"/>
        <v>44844.587280092594</v>
      </c>
      <c r="H92" s="5">
        <v>44847.587280092594</v>
      </c>
      <c r="I92" s="5">
        <f t="shared" ca="1" si="13"/>
        <v>44863.587280092594</v>
      </c>
      <c r="J92" s="7" t="s">
        <v>46</v>
      </c>
      <c r="K92" s="3">
        <v>44859.587280092594</v>
      </c>
      <c r="L92" t="s">
        <v>21</v>
      </c>
      <c r="N92" s="5">
        <v>44864.587280092594</v>
      </c>
      <c r="O92" t="s">
        <v>21</v>
      </c>
      <c r="R92" s="5">
        <v>44860.587280092594</v>
      </c>
    </row>
    <row r="93" spans="1:25" x14ac:dyDescent="0.35">
      <c r="A93">
        <v>92</v>
      </c>
      <c r="C93" t="s">
        <v>35</v>
      </c>
      <c r="D93">
        <f t="shared" ca="1" si="10"/>
        <v>6</v>
      </c>
      <c r="E93" t="str">
        <f ca="1">VLOOKUP(D93,'Data Categories'!$A$2:$B$7,2,0)</f>
        <v>Executive</v>
      </c>
      <c r="F93" s="5">
        <f t="shared" ca="1" si="11"/>
        <v>44843.587280092594</v>
      </c>
      <c r="G93" s="5">
        <f t="shared" ca="1" si="12"/>
        <v>44845.587280092594</v>
      </c>
      <c r="H93" s="5">
        <v>44847.587280092594</v>
      </c>
      <c r="I93" s="5">
        <f t="shared" ca="1" si="13"/>
        <v>44874.587280092594</v>
      </c>
      <c r="J93" s="7" t="s">
        <v>46</v>
      </c>
      <c r="K93" s="3">
        <v>44860.587280092594</v>
      </c>
      <c r="L93" t="s">
        <v>20</v>
      </c>
      <c r="N93" s="5">
        <v>44868.587280092594</v>
      </c>
      <c r="O93" t="s">
        <v>20</v>
      </c>
      <c r="P93" s="5">
        <f ca="1">K93+RANDBETWEEN(1,2)</f>
        <v>44862.587280092594</v>
      </c>
      <c r="Q93" s="5">
        <f ca="1">P93+RANDBETWEEN(1,4)</f>
        <v>44866.587280092594</v>
      </c>
      <c r="R93" s="5">
        <v>44864.587280092594</v>
      </c>
      <c r="S93" s="5">
        <f ca="1">R93+RANDBETWEEN(1,10)</f>
        <v>44870.587280092594</v>
      </c>
      <c r="T93" s="5">
        <f ca="1">S93+RANDBETWEEN(1,4)</f>
        <v>44874.587280092594</v>
      </c>
      <c r="U93" s="5">
        <f ca="1">T93+RANDBETWEEN(1,3)</f>
        <v>44877.587280092594</v>
      </c>
      <c r="V93" s="5">
        <f ca="1">U93+RANDBETWEEN(1,3)</f>
        <v>44878.587280092594</v>
      </c>
      <c r="W93">
        <f ca="1">RANDBETWEEN(120,180)</f>
        <v>160</v>
      </c>
    </row>
    <row r="94" spans="1:25" x14ac:dyDescent="0.35">
      <c r="A94">
        <v>93</v>
      </c>
      <c r="C94" t="s">
        <v>35</v>
      </c>
      <c r="D94">
        <f t="shared" ca="1" si="10"/>
        <v>5</v>
      </c>
      <c r="E94" t="str">
        <f ca="1">VLOOKUP(D94,'Data Categories'!$A$2:$B$7,2,0)</f>
        <v>Senior Management</v>
      </c>
      <c r="F94" s="5">
        <f t="shared" ca="1" si="11"/>
        <v>44843.587280092594</v>
      </c>
      <c r="G94" s="5">
        <f t="shared" ca="1" si="12"/>
        <v>44845.587280092594</v>
      </c>
      <c r="H94" s="5">
        <v>44847.587280092594</v>
      </c>
      <c r="I94" s="5">
        <f t="shared" ca="1" si="13"/>
        <v>44873.587280092594</v>
      </c>
      <c r="J94" s="7" t="s">
        <v>46</v>
      </c>
      <c r="K94" s="3">
        <v>44849.587280092594</v>
      </c>
      <c r="L94" t="s">
        <v>21</v>
      </c>
      <c r="N94" s="5">
        <v>44855.587280092594</v>
      </c>
      <c r="O94" t="s">
        <v>21</v>
      </c>
      <c r="R94" s="5">
        <v>44852.587280092594</v>
      </c>
    </row>
    <row r="95" spans="1:25" x14ac:dyDescent="0.35">
      <c r="A95">
        <v>94</v>
      </c>
      <c r="C95" t="s">
        <v>35</v>
      </c>
      <c r="D95">
        <f t="shared" ca="1" si="10"/>
        <v>6</v>
      </c>
      <c r="E95" t="str">
        <f ca="1">VLOOKUP(D95,'Data Categories'!$A$2:$B$7,2,0)</f>
        <v>Executive</v>
      </c>
      <c r="F95" s="5">
        <f t="shared" ca="1" si="11"/>
        <v>44841.587280092594</v>
      </c>
      <c r="G95" s="5">
        <f t="shared" ca="1" si="12"/>
        <v>44843.587280092594</v>
      </c>
      <c r="H95" s="5">
        <v>44847.587280092594</v>
      </c>
      <c r="I95" s="5">
        <f t="shared" ca="1" si="13"/>
        <v>44876.587280092594</v>
      </c>
      <c r="J95" s="7" t="s">
        <v>46</v>
      </c>
      <c r="K95" s="3">
        <v>44850.587280092594</v>
      </c>
      <c r="L95" t="s">
        <v>22</v>
      </c>
      <c r="N95" s="5">
        <v>44857.587280092594</v>
      </c>
      <c r="O95" t="s">
        <v>22</v>
      </c>
      <c r="R95" s="5">
        <v>44853.587280092594</v>
      </c>
    </row>
    <row r="96" spans="1:25" x14ac:dyDescent="0.35">
      <c r="A96">
        <v>95</v>
      </c>
      <c r="C96" t="s">
        <v>35</v>
      </c>
      <c r="D96">
        <f t="shared" ca="1" si="10"/>
        <v>2</v>
      </c>
      <c r="E96" t="str">
        <f ca="1">VLOOKUP(D96,'Data Categories'!$A$2:$B$7,2,0)</f>
        <v>Junior</v>
      </c>
      <c r="F96" s="5">
        <f t="shared" ca="1" si="11"/>
        <v>44841.587280092594</v>
      </c>
      <c r="G96" s="5">
        <f t="shared" ca="1" si="12"/>
        <v>44843.587280092594</v>
      </c>
      <c r="H96" s="5">
        <v>44847.587280092594</v>
      </c>
      <c r="I96" s="5">
        <f t="shared" ca="1" si="13"/>
        <v>44854.587280092594</v>
      </c>
      <c r="J96" s="7" t="s">
        <v>46</v>
      </c>
      <c r="K96" s="3">
        <v>44857.587280092594</v>
      </c>
      <c r="L96" t="s">
        <v>22</v>
      </c>
      <c r="N96" s="5">
        <v>44862.587280092594</v>
      </c>
      <c r="O96" t="s">
        <v>22</v>
      </c>
      <c r="R96" s="5">
        <v>44859.587280092594</v>
      </c>
    </row>
    <row r="97" spans="1:25" x14ac:dyDescent="0.35">
      <c r="A97">
        <v>96</v>
      </c>
      <c r="C97" t="s">
        <v>35</v>
      </c>
      <c r="D97">
        <f t="shared" ca="1" si="10"/>
        <v>2</v>
      </c>
      <c r="E97" t="str">
        <f ca="1">VLOOKUP(D97,'Data Categories'!$A$2:$B$7,2,0)</f>
        <v>Junior</v>
      </c>
      <c r="F97" s="5">
        <f t="shared" ca="1" si="11"/>
        <v>44839.587280092594</v>
      </c>
      <c r="G97" s="5">
        <f t="shared" ca="1" si="12"/>
        <v>44842.587280092594</v>
      </c>
      <c r="H97" s="5">
        <v>44847.587280092594</v>
      </c>
      <c r="I97" s="5">
        <f t="shared" ca="1" si="13"/>
        <v>44871.587280092594</v>
      </c>
      <c r="J97" s="7" t="s">
        <v>46</v>
      </c>
      <c r="K97" s="3">
        <v>44855.587280092594</v>
      </c>
      <c r="L97" t="s">
        <v>48</v>
      </c>
      <c r="M97" t="s">
        <v>25</v>
      </c>
      <c r="R97" s="5">
        <v>44857.587280092594</v>
      </c>
      <c r="Y97" t="s">
        <v>30</v>
      </c>
    </row>
    <row r="98" spans="1:25" x14ac:dyDescent="0.35">
      <c r="A98">
        <v>97</v>
      </c>
      <c r="C98" t="s">
        <v>35</v>
      </c>
      <c r="D98">
        <f t="shared" ca="1" si="10"/>
        <v>6</v>
      </c>
      <c r="E98" t="str">
        <f ca="1">VLOOKUP(D98,'Data Categories'!$A$2:$B$7,2,0)</f>
        <v>Executive</v>
      </c>
      <c r="F98" s="5">
        <f t="shared" ca="1" si="11"/>
        <v>44841.587280092594</v>
      </c>
      <c r="G98" s="5">
        <f t="shared" ca="1" si="12"/>
        <v>44844.587280092594</v>
      </c>
      <c r="H98" s="5">
        <v>44847.587280092594</v>
      </c>
      <c r="I98" s="5">
        <f t="shared" ca="1" si="13"/>
        <v>44869.587280092594</v>
      </c>
      <c r="J98" s="7" t="s">
        <v>46</v>
      </c>
      <c r="K98" s="3">
        <v>44851.587280092594</v>
      </c>
      <c r="L98" t="s">
        <v>20</v>
      </c>
      <c r="N98" s="5">
        <v>44855.587280092594</v>
      </c>
      <c r="O98" t="s">
        <v>20</v>
      </c>
      <c r="P98" s="5">
        <f t="shared" ref="P98:P100" ca="1" si="20">K98+RANDBETWEEN(1,2)</f>
        <v>44852.587280092594</v>
      </c>
      <c r="Q98" s="5">
        <f t="shared" ref="Q98:Q100" ca="1" si="21">P98+RANDBETWEEN(1,4)</f>
        <v>44853.587280092594</v>
      </c>
      <c r="R98" s="5">
        <v>44852.587280092594</v>
      </c>
      <c r="S98" s="5">
        <f t="shared" ref="S98:S100" ca="1" si="22">R98+RANDBETWEEN(1,10)</f>
        <v>44862.587280092594</v>
      </c>
      <c r="T98" s="5">
        <f t="shared" ref="T98:T100" ca="1" si="23">S98+RANDBETWEEN(1,4)</f>
        <v>44866.587280092594</v>
      </c>
      <c r="U98" s="5">
        <f t="shared" ref="U98:V100" ca="1" si="24">T98+RANDBETWEEN(1,3)</f>
        <v>44868.587280092594</v>
      </c>
      <c r="V98" s="5">
        <f t="shared" ca="1" si="24"/>
        <v>44870.587280092594</v>
      </c>
      <c r="W98">
        <f t="shared" ref="W98:W100" ca="1" si="25">RANDBETWEEN(120,180)</f>
        <v>150</v>
      </c>
    </row>
    <row r="99" spans="1:25" x14ac:dyDescent="0.35">
      <c r="A99">
        <v>98</v>
      </c>
      <c r="C99" t="s">
        <v>35</v>
      </c>
      <c r="D99">
        <f t="shared" ca="1" si="10"/>
        <v>1</v>
      </c>
      <c r="E99" t="str">
        <f ca="1">VLOOKUP(D99,'Data Categories'!$A$2:$B$7,2,0)</f>
        <v>Associate</v>
      </c>
      <c r="F99" s="5">
        <f t="shared" ca="1" si="11"/>
        <v>44839.587280092594</v>
      </c>
      <c r="G99" s="5">
        <f t="shared" ca="1" si="12"/>
        <v>44842.587280092594</v>
      </c>
      <c r="H99" s="5">
        <v>44847.587280092594</v>
      </c>
      <c r="I99" s="5">
        <f t="shared" ca="1" si="13"/>
        <v>44873.587280092594</v>
      </c>
      <c r="J99" s="7" t="s">
        <v>46</v>
      </c>
      <c r="K99" s="3">
        <v>44855.587280092594</v>
      </c>
      <c r="L99" t="s">
        <v>20</v>
      </c>
      <c r="N99" s="5">
        <v>44860.587280092594</v>
      </c>
      <c r="O99" t="s">
        <v>20</v>
      </c>
      <c r="P99" s="5">
        <f t="shared" ca="1" si="20"/>
        <v>44857.587280092594</v>
      </c>
      <c r="Q99" s="5">
        <f t="shared" ca="1" si="21"/>
        <v>44859.587280092594</v>
      </c>
      <c r="R99" s="5">
        <v>44858.587280092594</v>
      </c>
      <c r="S99" s="5">
        <f t="shared" ca="1" si="22"/>
        <v>44867.587280092594</v>
      </c>
      <c r="T99" s="5">
        <f t="shared" ca="1" si="23"/>
        <v>44869.587280092594</v>
      </c>
      <c r="U99" s="5">
        <f t="shared" ca="1" si="24"/>
        <v>44870.587280092594</v>
      </c>
      <c r="V99" s="5">
        <f t="shared" ca="1" si="24"/>
        <v>44873.587280092594</v>
      </c>
      <c r="W99">
        <f t="shared" ca="1" si="25"/>
        <v>158</v>
      </c>
    </row>
    <row r="100" spans="1:25" x14ac:dyDescent="0.35">
      <c r="A100">
        <v>99</v>
      </c>
      <c r="C100" t="s">
        <v>35</v>
      </c>
      <c r="D100">
        <f t="shared" ca="1" si="10"/>
        <v>6</v>
      </c>
      <c r="E100" t="str">
        <f ca="1">VLOOKUP(D100,'Data Categories'!$A$2:$B$7,2,0)</f>
        <v>Executive</v>
      </c>
      <c r="F100" s="5">
        <f t="shared" ca="1" si="11"/>
        <v>44843.587280092594</v>
      </c>
      <c r="G100" s="5">
        <f t="shared" ca="1" si="12"/>
        <v>44846.587280092594</v>
      </c>
      <c r="H100" s="5">
        <v>44847.587280092594</v>
      </c>
      <c r="I100" s="5">
        <f t="shared" ca="1" si="13"/>
        <v>44873.587280092594</v>
      </c>
      <c r="J100" s="7" t="s">
        <v>46</v>
      </c>
      <c r="K100" s="3">
        <v>44851.587280092594</v>
      </c>
      <c r="L100" t="s">
        <v>20</v>
      </c>
      <c r="N100" s="5">
        <v>44856.587280092594</v>
      </c>
      <c r="O100" t="s">
        <v>20</v>
      </c>
      <c r="P100" s="5">
        <f t="shared" ca="1" si="20"/>
        <v>44853.587280092594</v>
      </c>
      <c r="Q100" s="5">
        <f t="shared" ca="1" si="21"/>
        <v>44856.587280092594</v>
      </c>
      <c r="R100" s="5">
        <v>44852.587280092594</v>
      </c>
      <c r="S100" s="5">
        <f t="shared" ca="1" si="22"/>
        <v>44861.587280092594</v>
      </c>
      <c r="T100" s="5">
        <f t="shared" ca="1" si="23"/>
        <v>44865.587280092594</v>
      </c>
      <c r="U100" s="5">
        <f t="shared" ca="1" si="24"/>
        <v>44866.587280092594</v>
      </c>
      <c r="V100" s="5">
        <f t="shared" ca="1" si="24"/>
        <v>44869.587280092594</v>
      </c>
      <c r="W100">
        <f t="shared" ca="1" si="25"/>
        <v>174</v>
      </c>
    </row>
    <row r="101" spans="1:25" x14ac:dyDescent="0.35">
      <c r="A101">
        <v>100</v>
      </c>
      <c r="C101" t="s">
        <v>35</v>
      </c>
      <c r="D101">
        <f t="shared" ca="1" si="10"/>
        <v>1</v>
      </c>
      <c r="E101" t="str">
        <f ca="1">VLOOKUP(D101,'Data Categories'!$A$2:$B$7,2,0)</f>
        <v>Associate</v>
      </c>
      <c r="F101" s="5">
        <f t="shared" ca="1" si="11"/>
        <v>44841.587280092594</v>
      </c>
      <c r="G101" s="5">
        <f t="shared" ca="1" si="12"/>
        <v>44842.587280092594</v>
      </c>
      <c r="H101" s="5">
        <v>44847.587280092594</v>
      </c>
      <c r="I101" s="5">
        <f t="shared" ca="1" si="13"/>
        <v>44870.587280092594</v>
      </c>
      <c r="J101" s="7" t="s">
        <v>47</v>
      </c>
      <c r="K101" s="3"/>
    </row>
    <row r="102" spans="1:25" x14ac:dyDescent="0.35">
      <c r="A102">
        <v>101</v>
      </c>
      <c r="C102" t="s">
        <v>35</v>
      </c>
      <c r="D102">
        <f t="shared" ca="1" si="10"/>
        <v>6</v>
      </c>
      <c r="E102" t="str">
        <f ca="1">VLOOKUP(D102,'Data Categories'!$A$2:$B$7,2,0)</f>
        <v>Executive</v>
      </c>
      <c r="F102" s="5">
        <f t="shared" ca="1" si="11"/>
        <v>45011.880046296297</v>
      </c>
      <c r="G102" s="5">
        <f t="shared" ca="1" si="12"/>
        <v>45015.880046296297</v>
      </c>
      <c r="H102" s="5">
        <v>45019.880046296297</v>
      </c>
      <c r="I102" s="5">
        <f t="shared" ca="1" si="13"/>
        <v>45044.880046296297</v>
      </c>
      <c r="J102" s="7" t="s">
        <v>46</v>
      </c>
      <c r="K102" s="3">
        <v>45034.880046296297</v>
      </c>
      <c r="L102" t="s">
        <v>48</v>
      </c>
      <c r="M102" t="s">
        <v>28</v>
      </c>
      <c r="Y102" t="s">
        <v>30</v>
      </c>
    </row>
    <row r="103" spans="1:25" x14ac:dyDescent="0.35">
      <c r="A103">
        <v>102</v>
      </c>
      <c r="C103" t="s">
        <v>35</v>
      </c>
      <c r="D103">
        <f t="shared" ca="1" si="10"/>
        <v>6</v>
      </c>
      <c r="E103" t="str">
        <f ca="1">VLOOKUP(D103,'Data Categories'!$A$2:$B$7,2,0)</f>
        <v>Executive</v>
      </c>
      <c r="F103" s="5">
        <f t="shared" ca="1" si="11"/>
        <v>45015.880046296297</v>
      </c>
      <c r="G103" s="5">
        <f t="shared" ca="1" si="12"/>
        <v>45017.880046296297</v>
      </c>
      <c r="H103" s="5">
        <v>45019.880046296297</v>
      </c>
      <c r="I103" s="5">
        <f t="shared" ca="1" si="13"/>
        <v>45035.880046296297</v>
      </c>
      <c r="J103" s="7" t="s">
        <v>46</v>
      </c>
      <c r="K103" s="3">
        <v>45024.880046296297</v>
      </c>
      <c r="L103" t="s">
        <v>20</v>
      </c>
      <c r="N103" s="5">
        <v>45026.880046296297</v>
      </c>
      <c r="O103" t="s">
        <v>20</v>
      </c>
      <c r="P103" s="5">
        <f t="shared" ref="P103:P105" ca="1" si="26">K103+RANDBETWEEN(1,2)</f>
        <v>45026.880046296297</v>
      </c>
      <c r="Q103" s="5">
        <f t="shared" ref="Q103:Q105" ca="1" si="27">P103+RANDBETWEEN(1,4)</f>
        <v>45027.880046296297</v>
      </c>
      <c r="R103" s="5">
        <v>45025.880046296297</v>
      </c>
      <c r="S103" s="5">
        <f t="shared" ref="S103:S105" ca="1" si="28">R103+RANDBETWEEN(1,10)</f>
        <v>45033.880046296297</v>
      </c>
      <c r="T103" s="5">
        <f t="shared" ref="T103:T105" ca="1" si="29">S103+RANDBETWEEN(1,4)</f>
        <v>45035.880046296297</v>
      </c>
      <c r="U103" s="5">
        <f t="shared" ref="U103:V105" ca="1" si="30">T103+RANDBETWEEN(1,3)</f>
        <v>45038.880046296297</v>
      </c>
      <c r="V103" s="5">
        <f t="shared" ca="1" si="30"/>
        <v>45041.880046296297</v>
      </c>
      <c r="W103">
        <f t="shared" ref="W103:W105" ca="1" si="31">RANDBETWEEN(120,180)</f>
        <v>166</v>
      </c>
    </row>
    <row r="104" spans="1:25" x14ac:dyDescent="0.35">
      <c r="A104">
        <v>103</v>
      </c>
      <c r="C104" t="s">
        <v>35</v>
      </c>
      <c r="D104">
        <f t="shared" ca="1" si="10"/>
        <v>4</v>
      </c>
      <c r="E104" t="str">
        <f ca="1">VLOOKUP(D104,'Data Categories'!$A$2:$B$7,2,0)</f>
        <v>Manager Level</v>
      </c>
      <c r="F104" s="5">
        <f t="shared" ca="1" si="11"/>
        <v>45014.880046296297</v>
      </c>
      <c r="G104" s="5">
        <f t="shared" ca="1" si="12"/>
        <v>45017.880046296297</v>
      </c>
      <c r="H104" s="5">
        <v>45019.880046296297</v>
      </c>
      <c r="I104" s="5">
        <f t="shared" ca="1" si="13"/>
        <v>45041.880046296297</v>
      </c>
      <c r="J104" s="7" t="s">
        <v>46</v>
      </c>
      <c r="K104" s="3">
        <v>45031.880046296297</v>
      </c>
      <c r="L104" t="s">
        <v>20</v>
      </c>
      <c r="N104" s="5">
        <v>45037.880046296297</v>
      </c>
      <c r="O104" t="s">
        <v>20</v>
      </c>
      <c r="P104" s="5">
        <f t="shared" ca="1" si="26"/>
        <v>45032.880046296297</v>
      </c>
      <c r="Q104" s="5">
        <f t="shared" ca="1" si="27"/>
        <v>45035.880046296297</v>
      </c>
      <c r="R104" s="5">
        <v>45033.880046296297</v>
      </c>
      <c r="S104" s="5">
        <f t="shared" ca="1" si="28"/>
        <v>45034.880046296297</v>
      </c>
      <c r="T104" s="5">
        <f t="shared" ca="1" si="29"/>
        <v>45038.880046296297</v>
      </c>
      <c r="U104" s="5">
        <f t="shared" ca="1" si="30"/>
        <v>45039.880046296297</v>
      </c>
      <c r="V104" s="5">
        <f t="shared" ca="1" si="30"/>
        <v>45040.880046296297</v>
      </c>
      <c r="W104">
        <f t="shared" ca="1" si="31"/>
        <v>129</v>
      </c>
    </row>
    <row r="105" spans="1:25" x14ac:dyDescent="0.35">
      <c r="A105">
        <v>104</v>
      </c>
      <c r="C105" t="s">
        <v>35</v>
      </c>
      <c r="D105">
        <f t="shared" ca="1" si="10"/>
        <v>3</v>
      </c>
      <c r="E105" t="str">
        <f ca="1">VLOOKUP(D105,'Data Categories'!$A$2:$B$7,2,0)</f>
        <v>Senior</v>
      </c>
      <c r="F105" s="5">
        <f t="shared" ca="1" si="11"/>
        <v>45010.880046296297</v>
      </c>
      <c r="G105" s="5">
        <f t="shared" ca="1" si="12"/>
        <v>45014.880046296297</v>
      </c>
      <c r="H105" s="5">
        <v>45019.880046296297</v>
      </c>
      <c r="I105" s="5">
        <f t="shared" ca="1" si="13"/>
        <v>45047.880046296297</v>
      </c>
      <c r="J105" s="7" t="s">
        <v>46</v>
      </c>
      <c r="K105" s="3">
        <v>45024.880046296297</v>
      </c>
      <c r="L105" t="s">
        <v>20</v>
      </c>
      <c r="N105" s="5">
        <v>45030.880046296297</v>
      </c>
      <c r="O105" t="s">
        <v>20</v>
      </c>
      <c r="P105" s="5">
        <f t="shared" ca="1" si="26"/>
        <v>45025.880046296297</v>
      </c>
      <c r="Q105" s="5">
        <f t="shared" ca="1" si="27"/>
        <v>45027.880046296297</v>
      </c>
      <c r="R105" s="5">
        <v>45027.880046296297</v>
      </c>
      <c r="S105" s="5">
        <f t="shared" ca="1" si="28"/>
        <v>45029.880046296297</v>
      </c>
      <c r="T105" s="5">
        <f t="shared" ca="1" si="29"/>
        <v>45031.880046296297</v>
      </c>
      <c r="U105" s="5">
        <f t="shared" ca="1" si="30"/>
        <v>45034.880046296297</v>
      </c>
      <c r="V105" s="5">
        <f t="shared" ca="1" si="30"/>
        <v>45037.880046296297</v>
      </c>
      <c r="W105">
        <f t="shared" ca="1" si="31"/>
        <v>151</v>
      </c>
    </row>
    <row r="106" spans="1:25" x14ac:dyDescent="0.35">
      <c r="A106">
        <v>105</v>
      </c>
      <c r="C106" t="s">
        <v>35</v>
      </c>
      <c r="D106">
        <f t="shared" ca="1" si="10"/>
        <v>3</v>
      </c>
      <c r="E106" t="str">
        <f ca="1">VLOOKUP(D106,'Data Categories'!$A$2:$B$7,2,0)</f>
        <v>Senior</v>
      </c>
      <c r="F106" s="5">
        <f t="shared" ca="1" si="11"/>
        <v>45014.880046296297</v>
      </c>
      <c r="G106" s="5">
        <f t="shared" ca="1" si="12"/>
        <v>45018.880046296297</v>
      </c>
      <c r="H106" s="5">
        <v>45019.880046296297</v>
      </c>
      <c r="I106" s="5">
        <f t="shared" ca="1" si="13"/>
        <v>45032.880046296297</v>
      </c>
      <c r="J106" s="7" t="s">
        <v>46</v>
      </c>
      <c r="K106" s="3">
        <v>45027.880046296297</v>
      </c>
      <c r="L106" t="s">
        <v>21</v>
      </c>
      <c r="N106" s="5">
        <v>45032.880046296297</v>
      </c>
      <c r="O106" t="s">
        <v>21</v>
      </c>
      <c r="R106" s="5">
        <v>45030.880046296297</v>
      </c>
    </row>
    <row r="107" spans="1:25" x14ac:dyDescent="0.35">
      <c r="A107">
        <v>106</v>
      </c>
      <c r="C107" t="s">
        <v>35</v>
      </c>
      <c r="D107">
        <f t="shared" ca="1" si="10"/>
        <v>3</v>
      </c>
      <c r="E107" t="str">
        <f ca="1">VLOOKUP(D107,'Data Categories'!$A$2:$B$7,2,0)</f>
        <v>Senior</v>
      </c>
      <c r="F107" s="5">
        <f t="shared" ca="1" si="11"/>
        <v>45013.880046296297</v>
      </c>
      <c r="G107" s="5">
        <f t="shared" ca="1" si="12"/>
        <v>45017.880046296297</v>
      </c>
      <c r="H107" s="5">
        <v>45019.880046296297</v>
      </c>
      <c r="I107" s="5">
        <f t="shared" ca="1" si="13"/>
        <v>45049.880046296297</v>
      </c>
      <c r="J107" s="7" t="s">
        <v>46</v>
      </c>
      <c r="K107" s="3">
        <v>45032.880046296297</v>
      </c>
      <c r="L107" t="s">
        <v>48</v>
      </c>
      <c r="M107" t="s">
        <v>28</v>
      </c>
      <c r="Y107" t="s">
        <v>31</v>
      </c>
    </row>
    <row r="108" spans="1:25" x14ac:dyDescent="0.35">
      <c r="A108">
        <v>107</v>
      </c>
      <c r="C108" t="s">
        <v>35</v>
      </c>
      <c r="D108">
        <f t="shared" ca="1" si="10"/>
        <v>4</v>
      </c>
      <c r="E108" t="str">
        <f ca="1">VLOOKUP(D108,'Data Categories'!$A$2:$B$7,2,0)</f>
        <v>Manager Level</v>
      </c>
      <c r="F108" s="5">
        <f t="shared" ca="1" si="11"/>
        <v>45014.880046296297</v>
      </c>
      <c r="G108" s="5">
        <f t="shared" ca="1" si="12"/>
        <v>45016.880046296297</v>
      </c>
      <c r="H108" s="5">
        <v>45019.880046296297</v>
      </c>
      <c r="I108" s="5">
        <f t="shared" ca="1" si="13"/>
        <v>45049.880046296297</v>
      </c>
      <c r="J108" s="7" t="s">
        <v>46</v>
      </c>
      <c r="K108" s="3">
        <v>45022.880046296297</v>
      </c>
      <c r="L108" t="s">
        <v>22</v>
      </c>
      <c r="N108" s="5">
        <v>45030.880046296297</v>
      </c>
      <c r="O108" t="s">
        <v>22</v>
      </c>
      <c r="R108" s="5">
        <v>45026.880046296297</v>
      </c>
    </row>
    <row r="109" spans="1:25" x14ac:dyDescent="0.35">
      <c r="A109">
        <v>108</v>
      </c>
      <c r="C109" t="s">
        <v>35</v>
      </c>
      <c r="D109">
        <f t="shared" ca="1" si="10"/>
        <v>5</v>
      </c>
      <c r="E109" t="str">
        <f ca="1">VLOOKUP(D109,'Data Categories'!$A$2:$B$7,2,0)</f>
        <v>Senior Management</v>
      </c>
      <c r="F109" s="5">
        <f t="shared" ca="1" si="11"/>
        <v>45014.880046296297</v>
      </c>
      <c r="G109" s="5">
        <f t="shared" ca="1" si="12"/>
        <v>45015.880046296297</v>
      </c>
      <c r="H109" s="5">
        <v>45019.880046296297</v>
      </c>
      <c r="I109" s="5">
        <f t="shared" ca="1" si="13"/>
        <v>45048.880046296297</v>
      </c>
      <c r="J109" s="7" t="s">
        <v>47</v>
      </c>
      <c r="K109" s="3"/>
    </row>
    <row r="110" spans="1:25" x14ac:dyDescent="0.35">
      <c r="A110">
        <v>109</v>
      </c>
      <c r="C110" t="s">
        <v>35</v>
      </c>
      <c r="D110">
        <f t="shared" ca="1" si="10"/>
        <v>3</v>
      </c>
      <c r="E110" t="str">
        <f ca="1">VLOOKUP(D110,'Data Categories'!$A$2:$B$7,2,0)</f>
        <v>Senior</v>
      </c>
      <c r="F110" s="5">
        <f t="shared" ca="1" si="11"/>
        <v>45014.880046296297</v>
      </c>
      <c r="G110" s="5">
        <f t="shared" ca="1" si="12"/>
        <v>45017.880046296297</v>
      </c>
      <c r="H110" s="5">
        <v>45019.880046296297</v>
      </c>
      <c r="I110" s="5">
        <f t="shared" ca="1" si="13"/>
        <v>45040.880046296297</v>
      </c>
      <c r="J110" s="7" t="s">
        <v>46</v>
      </c>
      <c r="K110" s="3">
        <v>45025.880046296297</v>
      </c>
      <c r="L110" t="s">
        <v>21</v>
      </c>
      <c r="N110" s="5">
        <v>45032.880046296297</v>
      </c>
      <c r="O110" t="s">
        <v>21</v>
      </c>
      <c r="R110" s="5">
        <v>45028.880046296297</v>
      </c>
    </row>
    <row r="111" spans="1:25" x14ac:dyDescent="0.35">
      <c r="A111">
        <v>110</v>
      </c>
      <c r="C111" t="s">
        <v>35</v>
      </c>
      <c r="D111">
        <f t="shared" ca="1" si="10"/>
        <v>5</v>
      </c>
      <c r="E111" t="str">
        <f ca="1">VLOOKUP(D111,'Data Categories'!$A$2:$B$7,2,0)</f>
        <v>Senior Management</v>
      </c>
      <c r="F111" s="5">
        <f t="shared" ca="1" si="11"/>
        <v>45011.880046296297</v>
      </c>
      <c r="G111" s="5">
        <f t="shared" ca="1" si="12"/>
        <v>45015.880046296297</v>
      </c>
      <c r="H111" s="5">
        <v>45019.880046296297</v>
      </c>
      <c r="I111" s="5">
        <f t="shared" ca="1" si="13"/>
        <v>45043.880046296297</v>
      </c>
      <c r="J111" s="7" t="s">
        <v>46</v>
      </c>
      <c r="K111" s="3">
        <v>45026.880046296297</v>
      </c>
      <c r="L111" t="s">
        <v>21</v>
      </c>
      <c r="N111" s="5">
        <v>45030.880046296297</v>
      </c>
      <c r="O111" t="s">
        <v>21</v>
      </c>
      <c r="R111" s="5">
        <v>45029.880046296297</v>
      </c>
    </row>
    <row r="112" spans="1:25" x14ac:dyDescent="0.35">
      <c r="A112">
        <v>111</v>
      </c>
      <c r="C112" t="s">
        <v>38</v>
      </c>
      <c r="D112">
        <f t="shared" ca="1" si="10"/>
        <v>6</v>
      </c>
      <c r="E112" t="str">
        <f ca="1">VLOOKUP(D112,'Data Categories'!$A$2:$B$7,2,0)</f>
        <v>Executive</v>
      </c>
      <c r="F112" s="5">
        <f t="shared" ca="1" si="11"/>
        <v>44742.19809027778</v>
      </c>
      <c r="G112" s="5">
        <f t="shared" ca="1" si="12"/>
        <v>44744.19809027778</v>
      </c>
      <c r="H112" s="5">
        <v>44746.19809027778</v>
      </c>
      <c r="I112" s="5">
        <f t="shared" ca="1" si="13"/>
        <v>44768.19809027778</v>
      </c>
      <c r="J112" s="7" t="s">
        <v>46</v>
      </c>
      <c r="K112" s="3">
        <v>44752.19809027778</v>
      </c>
      <c r="L112" t="s">
        <v>48</v>
      </c>
      <c r="M112" t="s">
        <v>27</v>
      </c>
      <c r="Y112" t="s">
        <v>31</v>
      </c>
    </row>
    <row r="113" spans="1:25" x14ac:dyDescent="0.35">
      <c r="A113">
        <v>112</v>
      </c>
      <c r="C113" t="s">
        <v>38</v>
      </c>
      <c r="D113">
        <f t="shared" ca="1" si="10"/>
        <v>6</v>
      </c>
      <c r="E113" t="str">
        <f ca="1">VLOOKUP(D113,'Data Categories'!$A$2:$B$7,2,0)</f>
        <v>Executive</v>
      </c>
      <c r="F113" s="5">
        <f t="shared" ca="1" si="11"/>
        <v>44739.19809027778</v>
      </c>
      <c r="G113" s="5">
        <f t="shared" ca="1" si="12"/>
        <v>44743.19809027778</v>
      </c>
      <c r="H113" s="5">
        <v>44746.19809027778</v>
      </c>
      <c r="I113" s="5">
        <f t="shared" ca="1" si="13"/>
        <v>44772.19809027778</v>
      </c>
      <c r="J113" s="7" t="s">
        <v>46</v>
      </c>
      <c r="K113" s="3">
        <v>44752.19809027778</v>
      </c>
      <c r="L113" t="s">
        <v>20</v>
      </c>
      <c r="N113" s="5">
        <v>44758.19809027778</v>
      </c>
      <c r="O113" t="s">
        <v>20</v>
      </c>
      <c r="P113" s="5">
        <f ca="1">K113+RANDBETWEEN(1,2)</f>
        <v>44754.19809027778</v>
      </c>
      <c r="Q113" s="5">
        <f ca="1">P113+RANDBETWEEN(1,4)</f>
        <v>44758.19809027778</v>
      </c>
      <c r="R113" s="5">
        <v>44754.19809027778</v>
      </c>
      <c r="S113" s="5">
        <f ca="1">R113+RANDBETWEEN(1,10)</f>
        <v>44755.19809027778</v>
      </c>
      <c r="T113" s="5">
        <f ca="1">S113+RANDBETWEEN(1,4)</f>
        <v>44758.19809027778</v>
      </c>
      <c r="U113" s="5">
        <f ca="1">T113+RANDBETWEEN(1,3)</f>
        <v>44759.19809027778</v>
      </c>
      <c r="V113" s="5">
        <f ca="1">U113+RANDBETWEEN(1,3)</f>
        <v>44761.19809027778</v>
      </c>
      <c r="W113">
        <f ca="1">RANDBETWEEN(120,180)</f>
        <v>142</v>
      </c>
    </row>
    <row r="114" spans="1:25" x14ac:dyDescent="0.35">
      <c r="A114">
        <v>113</v>
      </c>
      <c r="C114" t="s">
        <v>38</v>
      </c>
      <c r="D114">
        <f t="shared" ca="1" si="10"/>
        <v>3</v>
      </c>
      <c r="E114" t="str">
        <f ca="1">VLOOKUP(D114,'Data Categories'!$A$2:$B$7,2,0)</f>
        <v>Senior</v>
      </c>
      <c r="F114" s="5">
        <f t="shared" ca="1" si="11"/>
        <v>44737.19809027778</v>
      </c>
      <c r="G114" s="5">
        <f t="shared" ca="1" si="12"/>
        <v>44740.19809027778</v>
      </c>
      <c r="H114" s="5">
        <v>44746.19809027778</v>
      </c>
      <c r="I114" s="5">
        <f t="shared" ca="1" si="13"/>
        <v>44764.19809027778</v>
      </c>
      <c r="J114" s="7" t="s">
        <v>46</v>
      </c>
      <c r="K114" s="3">
        <v>44761.19809027778</v>
      </c>
      <c r="L114" t="s">
        <v>21</v>
      </c>
      <c r="N114" s="5">
        <v>44766.19809027778</v>
      </c>
      <c r="O114" t="s">
        <v>21</v>
      </c>
      <c r="R114" s="5">
        <v>44762.19809027778</v>
      </c>
    </row>
    <row r="115" spans="1:25" x14ac:dyDescent="0.35">
      <c r="A115">
        <v>114</v>
      </c>
      <c r="C115" t="s">
        <v>38</v>
      </c>
      <c r="D115">
        <f t="shared" ca="1" si="10"/>
        <v>5</v>
      </c>
      <c r="E115" t="str">
        <f ca="1">VLOOKUP(D115,'Data Categories'!$A$2:$B$7,2,0)</f>
        <v>Senior Management</v>
      </c>
      <c r="F115" s="5">
        <f t="shared" ca="1" si="11"/>
        <v>44741.19809027778</v>
      </c>
      <c r="G115" s="5">
        <f t="shared" ca="1" si="12"/>
        <v>44744.19809027778</v>
      </c>
      <c r="H115" s="5">
        <v>44746.19809027778</v>
      </c>
      <c r="I115" s="5">
        <f t="shared" ca="1" si="13"/>
        <v>44760.19809027778</v>
      </c>
      <c r="J115" s="7" t="s">
        <v>46</v>
      </c>
      <c r="K115" s="3">
        <v>44749.19809027778</v>
      </c>
      <c r="L115" t="s">
        <v>20</v>
      </c>
      <c r="N115" s="5">
        <v>44752.19809027778</v>
      </c>
      <c r="O115" t="s">
        <v>20</v>
      </c>
      <c r="P115" s="5">
        <f ca="1">K115+RANDBETWEEN(1,2)</f>
        <v>44750.19809027778</v>
      </c>
      <c r="Q115" s="5">
        <f ca="1">P115+RANDBETWEEN(1,4)</f>
        <v>44752.19809027778</v>
      </c>
      <c r="R115" s="5">
        <v>44750.19809027778</v>
      </c>
      <c r="S115" s="5">
        <f ca="1">R115+RANDBETWEEN(1,10)</f>
        <v>44751.19809027778</v>
      </c>
      <c r="T115" s="5">
        <f ca="1">S115+RANDBETWEEN(1,4)</f>
        <v>44753.19809027778</v>
      </c>
      <c r="U115" s="5">
        <f ca="1">T115+RANDBETWEEN(1,3)</f>
        <v>44755.19809027778</v>
      </c>
      <c r="V115" s="5">
        <f ca="1">U115+RANDBETWEEN(1,3)</f>
        <v>44756.19809027778</v>
      </c>
      <c r="W115">
        <f ca="1">RANDBETWEEN(120,180)</f>
        <v>126</v>
      </c>
    </row>
    <row r="116" spans="1:25" x14ac:dyDescent="0.35">
      <c r="A116">
        <v>115</v>
      </c>
      <c r="C116" t="s">
        <v>38</v>
      </c>
      <c r="D116">
        <f t="shared" ca="1" si="10"/>
        <v>4</v>
      </c>
      <c r="E116" t="str">
        <f ca="1">VLOOKUP(D116,'Data Categories'!$A$2:$B$7,2,0)</f>
        <v>Manager Level</v>
      </c>
      <c r="F116" s="5">
        <f t="shared" ca="1" si="11"/>
        <v>44740.19809027778</v>
      </c>
      <c r="G116" s="5">
        <f t="shared" ca="1" si="12"/>
        <v>44741.19809027778</v>
      </c>
      <c r="H116" s="5">
        <v>44746.19809027778</v>
      </c>
      <c r="I116" s="5">
        <f t="shared" ca="1" si="13"/>
        <v>44773.19809027778</v>
      </c>
      <c r="J116" s="7" t="s">
        <v>46</v>
      </c>
      <c r="K116" s="3">
        <v>44760.19809027778</v>
      </c>
      <c r="L116" t="s">
        <v>48</v>
      </c>
      <c r="M116" t="s">
        <v>27</v>
      </c>
      <c r="Y116" t="s">
        <v>30</v>
      </c>
    </row>
    <row r="117" spans="1:25" x14ac:dyDescent="0.35">
      <c r="A117">
        <v>116</v>
      </c>
      <c r="C117" t="s">
        <v>38</v>
      </c>
      <c r="D117">
        <f t="shared" ca="1" si="10"/>
        <v>1</v>
      </c>
      <c r="E117" t="str">
        <f ca="1">VLOOKUP(D117,'Data Categories'!$A$2:$B$7,2,0)</f>
        <v>Associate</v>
      </c>
      <c r="F117" s="5">
        <f t="shared" ca="1" si="11"/>
        <v>44743.19809027778</v>
      </c>
      <c r="G117" s="5">
        <f t="shared" ca="1" si="12"/>
        <v>44745.19809027778</v>
      </c>
      <c r="H117" s="5">
        <v>44746.19809027778</v>
      </c>
      <c r="I117" s="5">
        <f t="shared" ca="1" si="13"/>
        <v>44754.19809027778</v>
      </c>
      <c r="J117" s="7" t="s">
        <v>46</v>
      </c>
      <c r="K117" s="3">
        <v>44759.19809027778</v>
      </c>
      <c r="L117" t="s">
        <v>48</v>
      </c>
      <c r="M117" t="s">
        <v>24</v>
      </c>
      <c r="R117" s="5">
        <v>44763.19809027778</v>
      </c>
      <c r="Y117" t="s">
        <v>31</v>
      </c>
    </row>
    <row r="118" spans="1:25" x14ac:dyDescent="0.35">
      <c r="A118">
        <v>117</v>
      </c>
      <c r="C118" t="s">
        <v>38</v>
      </c>
      <c r="D118">
        <f t="shared" ca="1" si="10"/>
        <v>1</v>
      </c>
      <c r="E118" t="str">
        <f ca="1">VLOOKUP(D118,'Data Categories'!$A$2:$B$7,2,0)</f>
        <v>Associate</v>
      </c>
      <c r="F118" s="5">
        <f t="shared" ca="1" si="11"/>
        <v>44739.19809027778</v>
      </c>
      <c r="G118" s="5">
        <f t="shared" ca="1" si="12"/>
        <v>44743.19809027778</v>
      </c>
      <c r="H118" s="5">
        <v>44746.19809027778</v>
      </c>
      <c r="I118" s="5">
        <f t="shared" ca="1" si="13"/>
        <v>44773.19809027778</v>
      </c>
      <c r="J118" s="7" t="s">
        <v>46</v>
      </c>
      <c r="K118" s="3">
        <v>44755.19809027778</v>
      </c>
      <c r="L118" t="s">
        <v>20</v>
      </c>
      <c r="N118" s="5">
        <v>44759.19809027778</v>
      </c>
      <c r="O118" t="s">
        <v>20</v>
      </c>
      <c r="P118" s="5">
        <f ca="1">K118+RANDBETWEEN(1,2)</f>
        <v>44756.19809027778</v>
      </c>
      <c r="Q118" s="5">
        <f ca="1">P118+RANDBETWEEN(1,4)</f>
        <v>44759.19809027778</v>
      </c>
      <c r="R118" s="5">
        <v>44758.19809027778</v>
      </c>
      <c r="S118" s="5">
        <f ca="1">R118+RANDBETWEEN(1,10)</f>
        <v>44763.19809027778</v>
      </c>
      <c r="T118" s="5">
        <f ca="1">S118+RANDBETWEEN(1,4)</f>
        <v>44767.19809027778</v>
      </c>
      <c r="U118" s="5">
        <f ca="1">T118+RANDBETWEEN(1,3)</f>
        <v>44770.19809027778</v>
      </c>
      <c r="V118" s="5">
        <f ca="1">U118+RANDBETWEEN(1,3)</f>
        <v>44771.19809027778</v>
      </c>
      <c r="W118">
        <f ca="1">RANDBETWEEN(120,180)</f>
        <v>164</v>
      </c>
    </row>
    <row r="119" spans="1:25" x14ac:dyDescent="0.35">
      <c r="A119">
        <v>118</v>
      </c>
      <c r="C119" t="s">
        <v>38</v>
      </c>
      <c r="D119">
        <f t="shared" ca="1" si="10"/>
        <v>1</v>
      </c>
      <c r="E119" t="str">
        <f ca="1">VLOOKUP(D119,'Data Categories'!$A$2:$B$7,2,0)</f>
        <v>Associate</v>
      </c>
      <c r="F119" s="5">
        <f t="shared" ca="1" si="11"/>
        <v>44742.19809027778</v>
      </c>
      <c r="G119" s="5">
        <f t="shared" ca="1" si="12"/>
        <v>44744.19809027778</v>
      </c>
      <c r="H119" s="5">
        <v>44746.19809027778</v>
      </c>
      <c r="I119" s="5">
        <f t="shared" ca="1" si="13"/>
        <v>44769.19809027778</v>
      </c>
      <c r="J119" s="7" t="s">
        <v>46</v>
      </c>
      <c r="K119" s="3">
        <v>44753.19809027778</v>
      </c>
      <c r="L119" t="s">
        <v>48</v>
      </c>
      <c r="M119" t="s">
        <v>27</v>
      </c>
      <c r="Y119" t="s">
        <v>30</v>
      </c>
    </row>
    <row r="120" spans="1:25" x14ac:dyDescent="0.35">
      <c r="A120">
        <v>119</v>
      </c>
      <c r="C120" t="s">
        <v>38</v>
      </c>
      <c r="D120">
        <f t="shared" ca="1" si="10"/>
        <v>4</v>
      </c>
      <c r="E120" t="str">
        <f ca="1">VLOOKUP(D120,'Data Categories'!$A$2:$B$7,2,0)</f>
        <v>Manager Level</v>
      </c>
      <c r="F120" s="5">
        <f t="shared" ca="1" si="11"/>
        <v>44739.19809027778</v>
      </c>
      <c r="G120" s="5">
        <f t="shared" ca="1" si="12"/>
        <v>44742.19809027778</v>
      </c>
      <c r="H120" s="5">
        <v>44746.19809027778</v>
      </c>
      <c r="I120" s="5">
        <f t="shared" ca="1" si="13"/>
        <v>44753.19809027778</v>
      </c>
      <c r="J120" s="7" t="s">
        <v>46</v>
      </c>
      <c r="K120" s="3">
        <v>44762.19809027778</v>
      </c>
      <c r="L120" t="s">
        <v>20</v>
      </c>
      <c r="N120" s="5">
        <v>44766.19809027778</v>
      </c>
      <c r="O120" t="s">
        <v>20</v>
      </c>
      <c r="P120" s="5">
        <f ca="1">K120+RANDBETWEEN(1,2)</f>
        <v>44763.19809027778</v>
      </c>
      <c r="Q120" s="5">
        <f ca="1">P120+RANDBETWEEN(1,4)</f>
        <v>44765.19809027778</v>
      </c>
      <c r="R120" s="5">
        <v>44764.19809027778</v>
      </c>
      <c r="S120" s="5">
        <f ca="1">R120+RANDBETWEEN(1,10)</f>
        <v>44767.19809027778</v>
      </c>
      <c r="T120" s="5">
        <f ca="1">S120+RANDBETWEEN(1,4)</f>
        <v>44768.19809027778</v>
      </c>
      <c r="U120" s="5">
        <f ca="1">T120+RANDBETWEEN(1,3)</f>
        <v>44771.19809027778</v>
      </c>
      <c r="V120" s="5">
        <f ca="1">U120+RANDBETWEEN(1,3)</f>
        <v>44772.19809027778</v>
      </c>
      <c r="W120">
        <f ca="1">RANDBETWEEN(120,180)</f>
        <v>136</v>
      </c>
    </row>
    <row r="121" spans="1:25" x14ac:dyDescent="0.35">
      <c r="A121">
        <v>120</v>
      </c>
      <c r="C121" t="s">
        <v>38</v>
      </c>
      <c r="D121">
        <f t="shared" ca="1" si="10"/>
        <v>5</v>
      </c>
      <c r="E121" t="str">
        <f ca="1">VLOOKUP(D121,'Data Categories'!$A$2:$B$7,2,0)</f>
        <v>Senior Management</v>
      </c>
      <c r="F121" s="5">
        <f t="shared" ca="1" si="11"/>
        <v>44736.19809027778</v>
      </c>
      <c r="G121" s="5">
        <f t="shared" ca="1" si="12"/>
        <v>44740.19809027778</v>
      </c>
      <c r="H121" s="5">
        <v>44746.19809027778</v>
      </c>
      <c r="I121" s="5">
        <f t="shared" ca="1" si="13"/>
        <v>44771.19809027778</v>
      </c>
      <c r="J121" s="7" t="s">
        <v>47</v>
      </c>
      <c r="K121" s="3"/>
    </row>
    <row r="122" spans="1:25" x14ac:dyDescent="0.35">
      <c r="A122">
        <v>121</v>
      </c>
      <c r="C122" t="s">
        <v>37</v>
      </c>
      <c r="D122">
        <f t="shared" ca="1" si="10"/>
        <v>2</v>
      </c>
      <c r="E122" t="str">
        <f ca="1">VLOOKUP(D122,'Data Categories'!$A$2:$B$7,2,0)</f>
        <v>Junior</v>
      </c>
      <c r="F122" s="5">
        <f t="shared" ca="1" si="11"/>
        <v>44831.472696759258</v>
      </c>
      <c r="G122" s="5">
        <f t="shared" ca="1" si="12"/>
        <v>44832.472696759258</v>
      </c>
      <c r="H122" s="5">
        <v>44833.472696759258</v>
      </c>
      <c r="I122" s="5">
        <f t="shared" ca="1" si="13"/>
        <v>44862.472696759258</v>
      </c>
      <c r="J122" s="7" t="s">
        <v>46</v>
      </c>
      <c r="K122" s="3">
        <v>44842.472696759258</v>
      </c>
      <c r="L122" t="s">
        <v>21</v>
      </c>
      <c r="N122" s="5">
        <v>44848.472696759258</v>
      </c>
      <c r="O122" t="s">
        <v>21</v>
      </c>
      <c r="R122" s="5">
        <v>44845.472696759258</v>
      </c>
    </row>
    <row r="123" spans="1:25" x14ac:dyDescent="0.35">
      <c r="A123">
        <v>122</v>
      </c>
      <c r="C123" t="s">
        <v>37</v>
      </c>
      <c r="D123">
        <f t="shared" ca="1" si="10"/>
        <v>5</v>
      </c>
      <c r="E123" t="str">
        <f ca="1">VLOOKUP(D123,'Data Categories'!$A$2:$B$7,2,0)</f>
        <v>Senior Management</v>
      </c>
      <c r="F123" s="5">
        <f t="shared" ca="1" si="11"/>
        <v>44824.472696759258</v>
      </c>
      <c r="G123" s="5">
        <f t="shared" ca="1" si="12"/>
        <v>44828.472696759258</v>
      </c>
      <c r="H123" s="5">
        <v>44833.472696759258</v>
      </c>
      <c r="I123" s="5">
        <f t="shared" ca="1" si="13"/>
        <v>44854.472696759258</v>
      </c>
      <c r="J123" s="7" t="s">
        <v>46</v>
      </c>
      <c r="K123" s="3">
        <v>44836.472696759258</v>
      </c>
      <c r="L123" t="s">
        <v>20</v>
      </c>
      <c r="N123" s="5">
        <v>44843.472696759258</v>
      </c>
      <c r="O123" t="s">
        <v>20</v>
      </c>
      <c r="P123" s="5">
        <f ca="1">K123+RANDBETWEEN(1,2)</f>
        <v>44838.472696759258</v>
      </c>
      <c r="Q123" s="5">
        <f ca="1">P123+RANDBETWEEN(1,4)</f>
        <v>44840.472696759258</v>
      </c>
      <c r="R123" s="5">
        <v>44839.472696759258</v>
      </c>
      <c r="S123" s="5">
        <f ca="1">R123+RANDBETWEEN(1,10)</f>
        <v>44844.472696759258</v>
      </c>
      <c r="T123" s="5">
        <f ca="1">S123+RANDBETWEEN(1,4)</f>
        <v>44845.472696759258</v>
      </c>
      <c r="U123" s="5">
        <f ca="1">T123+RANDBETWEEN(1,3)</f>
        <v>44848.472696759258</v>
      </c>
      <c r="V123" s="5">
        <f ca="1">U123+RANDBETWEEN(1,3)</f>
        <v>44849.472696759258</v>
      </c>
      <c r="W123">
        <f ca="1">RANDBETWEEN(120,180)</f>
        <v>124</v>
      </c>
    </row>
    <row r="124" spans="1:25" x14ac:dyDescent="0.35">
      <c r="A124">
        <v>123</v>
      </c>
      <c r="C124" t="s">
        <v>37</v>
      </c>
      <c r="D124">
        <f t="shared" ca="1" si="10"/>
        <v>2</v>
      </c>
      <c r="E124" t="str">
        <f ca="1">VLOOKUP(D124,'Data Categories'!$A$2:$B$7,2,0)</f>
        <v>Junior</v>
      </c>
      <c r="F124" s="5">
        <f t="shared" ca="1" si="11"/>
        <v>44824.472696759258</v>
      </c>
      <c r="G124" s="5">
        <f t="shared" ca="1" si="12"/>
        <v>44827.472696759258</v>
      </c>
      <c r="H124" s="5">
        <v>44833.472696759258</v>
      </c>
      <c r="I124" s="5">
        <f t="shared" ca="1" si="13"/>
        <v>44845.472696759258</v>
      </c>
      <c r="J124" s="7" t="s">
        <v>47</v>
      </c>
      <c r="K124" s="3"/>
    </row>
    <row r="125" spans="1:25" x14ac:dyDescent="0.35">
      <c r="A125">
        <v>124</v>
      </c>
      <c r="C125" t="s">
        <v>37</v>
      </c>
      <c r="D125">
        <f t="shared" ca="1" si="10"/>
        <v>3</v>
      </c>
      <c r="E125" t="str">
        <f ca="1">VLOOKUP(D125,'Data Categories'!$A$2:$B$7,2,0)</f>
        <v>Senior</v>
      </c>
      <c r="F125" s="5">
        <f t="shared" ca="1" si="11"/>
        <v>44826.472696759258</v>
      </c>
      <c r="G125" s="5">
        <f t="shared" ca="1" si="12"/>
        <v>44829.472696759258</v>
      </c>
      <c r="H125" s="5">
        <v>44833.472696759258</v>
      </c>
      <c r="I125" s="5">
        <f t="shared" ca="1" si="13"/>
        <v>44859.472696759258</v>
      </c>
      <c r="J125" s="7" t="s">
        <v>46</v>
      </c>
      <c r="K125" s="3">
        <v>44838.472696759258</v>
      </c>
      <c r="L125" t="s">
        <v>20</v>
      </c>
      <c r="N125" s="5">
        <v>44844.472696759258</v>
      </c>
      <c r="O125" t="s">
        <v>20</v>
      </c>
      <c r="P125" s="5">
        <f ca="1">K125+RANDBETWEEN(1,2)</f>
        <v>44840.472696759258</v>
      </c>
      <c r="Q125" s="5">
        <f ca="1">P125+RANDBETWEEN(1,4)</f>
        <v>44841.472696759258</v>
      </c>
      <c r="R125" s="5">
        <v>44841.472696759258</v>
      </c>
      <c r="S125" s="5">
        <f ca="1">R125+RANDBETWEEN(1,10)</f>
        <v>44843.472696759258</v>
      </c>
      <c r="T125" s="5">
        <f ca="1">S125+RANDBETWEEN(1,4)</f>
        <v>44847.472696759258</v>
      </c>
      <c r="U125" s="5">
        <f ca="1">T125+RANDBETWEEN(1,3)</f>
        <v>44849.472696759258</v>
      </c>
      <c r="V125" s="5">
        <f ca="1">U125+RANDBETWEEN(1,3)</f>
        <v>44852.472696759258</v>
      </c>
      <c r="W125">
        <f ca="1">RANDBETWEEN(120,180)</f>
        <v>174</v>
      </c>
    </row>
    <row r="126" spans="1:25" x14ac:dyDescent="0.35">
      <c r="A126">
        <v>125</v>
      </c>
      <c r="C126" t="s">
        <v>37</v>
      </c>
      <c r="D126">
        <f t="shared" ca="1" si="10"/>
        <v>4</v>
      </c>
      <c r="E126" t="str">
        <f ca="1">VLOOKUP(D126,'Data Categories'!$A$2:$B$7,2,0)</f>
        <v>Manager Level</v>
      </c>
      <c r="F126" s="5">
        <f t="shared" ca="1" si="11"/>
        <v>44827.472696759258</v>
      </c>
      <c r="G126" s="5">
        <f t="shared" ca="1" si="12"/>
        <v>44829.472696759258</v>
      </c>
      <c r="H126" s="5">
        <v>44833.472696759258</v>
      </c>
      <c r="I126" s="5">
        <f t="shared" ca="1" si="13"/>
        <v>44854.472696759258</v>
      </c>
      <c r="J126" s="7" t="s">
        <v>47</v>
      </c>
      <c r="K126" s="3"/>
    </row>
    <row r="127" spans="1:25" x14ac:dyDescent="0.35">
      <c r="A127">
        <v>126</v>
      </c>
      <c r="C127" t="s">
        <v>37</v>
      </c>
      <c r="D127">
        <f t="shared" ca="1" si="10"/>
        <v>3</v>
      </c>
      <c r="E127" t="str">
        <f ca="1">VLOOKUP(D127,'Data Categories'!$A$2:$B$7,2,0)</f>
        <v>Senior</v>
      </c>
      <c r="F127" s="5">
        <f t="shared" ca="1" si="11"/>
        <v>44825.472696759258</v>
      </c>
      <c r="G127" s="5">
        <f t="shared" ca="1" si="12"/>
        <v>44829.472696759258</v>
      </c>
      <c r="H127" s="5">
        <v>44833.472696759258</v>
      </c>
      <c r="I127" s="5">
        <f t="shared" ca="1" si="13"/>
        <v>44848.472696759258</v>
      </c>
      <c r="J127" s="7" t="s">
        <v>46</v>
      </c>
      <c r="K127" s="3">
        <v>44848.472696759258</v>
      </c>
      <c r="L127" t="s">
        <v>20</v>
      </c>
      <c r="N127" s="5">
        <v>44850.472696759258</v>
      </c>
      <c r="O127" t="s">
        <v>20</v>
      </c>
      <c r="P127" s="5">
        <f ca="1">K127+RANDBETWEEN(1,2)</f>
        <v>44849.472696759258</v>
      </c>
      <c r="Q127" s="5">
        <f ca="1">P127+RANDBETWEEN(1,4)</f>
        <v>44853.472696759258</v>
      </c>
      <c r="R127" s="5">
        <v>44849.472696759258</v>
      </c>
      <c r="S127" s="5">
        <f ca="1">R127+RANDBETWEEN(1,10)</f>
        <v>44857.472696759258</v>
      </c>
      <c r="T127" s="5">
        <f ca="1">S127+RANDBETWEEN(1,4)</f>
        <v>44859.472696759258</v>
      </c>
      <c r="U127" s="5">
        <f ca="1">T127+RANDBETWEEN(1,3)</f>
        <v>44862.472696759258</v>
      </c>
      <c r="V127" s="5">
        <f ca="1">U127+RANDBETWEEN(1,3)</f>
        <v>44863.472696759258</v>
      </c>
      <c r="W127">
        <f ca="1">RANDBETWEEN(120,180)</f>
        <v>153</v>
      </c>
    </row>
    <row r="128" spans="1:25" x14ac:dyDescent="0.35">
      <c r="A128">
        <v>127</v>
      </c>
      <c r="C128" t="s">
        <v>37</v>
      </c>
      <c r="D128">
        <f t="shared" ca="1" si="10"/>
        <v>2</v>
      </c>
      <c r="E128" t="str">
        <f ca="1">VLOOKUP(D128,'Data Categories'!$A$2:$B$7,2,0)</f>
        <v>Junior</v>
      </c>
      <c r="F128" s="5">
        <f t="shared" ca="1" si="11"/>
        <v>44827.472696759258</v>
      </c>
      <c r="G128" s="5">
        <f t="shared" ca="1" si="12"/>
        <v>44828.472696759258</v>
      </c>
      <c r="H128" s="5">
        <v>44833.472696759258</v>
      </c>
      <c r="I128" s="5">
        <f t="shared" ca="1" si="13"/>
        <v>44860.472696759258</v>
      </c>
      <c r="J128" s="7" t="s">
        <v>46</v>
      </c>
      <c r="K128" s="3">
        <v>44842.472696759258</v>
      </c>
      <c r="L128" t="s">
        <v>48</v>
      </c>
      <c r="M128" t="s">
        <v>26</v>
      </c>
      <c r="R128" s="5">
        <v>44844.472696759258</v>
      </c>
      <c r="Y128" t="s">
        <v>31</v>
      </c>
    </row>
    <row r="129" spans="1:25" x14ac:dyDescent="0.35">
      <c r="A129">
        <v>128</v>
      </c>
      <c r="C129" t="s">
        <v>37</v>
      </c>
      <c r="D129">
        <f t="shared" ca="1" si="10"/>
        <v>1</v>
      </c>
      <c r="E129" t="str">
        <f ca="1">VLOOKUP(D129,'Data Categories'!$A$2:$B$7,2,0)</f>
        <v>Associate</v>
      </c>
      <c r="F129" s="5">
        <f t="shared" ca="1" si="11"/>
        <v>44824.472696759258</v>
      </c>
      <c r="G129" s="5">
        <f t="shared" ca="1" si="12"/>
        <v>44828.472696759258</v>
      </c>
      <c r="H129" s="5">
        <v>44833.472696759258</v>
      </c>
      <c r="I129" s="5">
        <f t="shared" ca="1" si="13"/>
        <v>44838.472696759258</v>
      </c>
      <c r="J129" s="7" t="s">
        <v>46</v>
      </c>
      <c r="K129" s="3">
        <v>44850.472696759258</v>
      </c>
      <c r="L129" t="s">
        <v>22</v>
      </c>
      <c r="N129" s="5">
        <v>44856.472696759258</v>
      </c>
      <c r="O129" t="s">
        <v>22</v>
      </c>
      <c r="R129" s="5">
        <v>44852.472696759258</v>
      </c>
    </row>
    <row r="130" spans="1:25" x14ac:dyDescent="0.35">
      <c r="A130">
        <v>129</v>
      </c>
      <c r="C130" t="s">
        <v>37</v>
      </c>
      <c r="D130">
        <f t="shared" ca="1" si="10"/>
        <v>1</v>
      </c>
      <c r="E130" t="str">
        <f ca="1">VLOOKUP(D130,'Data Categories'!$A$2:$B$7,2,0)</f>
        <v>Associate</v>
      </c>
      <c r="F130" s="5">
        <f t="shared" ca="1" si="11"/>
        <v>44828.472696759258</v>
      </c>
      <c r="G130" s="5">
        <f t="shared" ca="1" si="12"/>
        <v>44829.472696759258</v>
      </c>
      <c r="H130" s="5">
        <v>44833.472696759258</v>
      </c>
      <c r="I130" s="5">
        <f t="shared" ca="1" si="13"/>
        <v>44860.472696759258</v>
      </c>
      <c r="J130" s="7" t="s">
        <v>46</v>
      </c>
      <c r="K130" s="3">
        <v>44843.472696759258</v>
      </c>
      <c r="L130" t="s">
        <v>20</v>
      </c>
      <c r="N130" s="5">
        <v>44848.472696759258</v>
      </c>
      <c r="O130" t="s">
        <v>20</v>
      </c>
      <c r="P130" s="5">
        <f ca="1">K130+RANDBETWEEN(1,2)</f>
        <v>44844.472696759258</v>
      </c>
      <c r="Q130" s="5">
        <f ca="1">P130+RANDBETWEEN(1,4)</f>
        <v>44846.472696759258</v>
      </c>
      <c r="R130" s="5">
        <v>44847.472696759258</v>
      </c>
      <c r="S130" s="5">
        <f ca="1">R130+RANDBETWEEN(1,10)</f>
        <v>44848.472696759258</v>
      </c>
      <c r="T130" s="5">
        <f ca="1">S130+RANDBETWEEN(1,4)</f>
        <v>44852.472696759258</v>
      </c>
      <c r="U130" s="5">
        <f ca="1">T130+RANDBETWEEN(1,3)</f>
        <v>44855.472696759258</v>
      </c>
      <c r="V130" s="5">
        <f ca="1">U130+RANDBETWEEN(1,3)</f>
        <v>44857.472696759258</v>
      </c>
      <c r="W130">
        <f ca="1">RANDBETWEEN(120,180)</f>
        <v>125</v>
      </c>
    </row>
    <row r="131" spans="1:25" x14ac:dyDescent="0.35">
      <c r="A131">
        <v>130</v>
      </c>
      <c r="C131" t="s">
        <v>37</v>
      </c>
      <c r="D131">
        <f t="shared" ref="D131:D194" ca="1" si="32">RANDBETWEEN(1,6)</f>
        <v>2</v>
      </c>
      <c r="E131" t="str">
        <f ca="1">VLOOKUP(D131,'Data Categories'!$A$2:$B$7,2,0)</f>
        <v>Junior</v>
      </c>
      <c r="F131" s="5">
        <f t="shared" ref="F131:F194" ca="1" si="33">G131-RANDBETWEEN(1,4)</f>
        <v>44825.472696759258</v>
      </c>
      <c r="G131" s="5">
        <f t="shared" ref="G131:G194" ca="1" si="34">H131-RANDBETWEEN(1,6)</f>
        <v>44828.472696759258</v>
      </c>
      <c r="H131" s="5">
        <v>44833.472696759258</v>
      </c>
      <c r="I131" s="5">
        <f t="shared" ref="I131:I194" ca="1" si="35">H131+RANDBETWEEN(5,30)</f>
        <v>44857.472696759258</v>
      </c>
      <c r="J131" s="7" t="s">
        <v>46</v>
      </c>
      <c r="K131" s="3">
        <v>44837.472696759258</v>
      </c>
      <c r="L131" t="s">
        <v>48</v>
      </c>
      <c r="M131" t="s">
        <v>27</v>
      </c>
      <c r="Y131" t="s">
        <v>30</v>
      </c>
    </row>
    <row r="132" spans="1:25" x14ac:dyDescent="0.35">
      <c r="A132">
        <v>131</v>
      </c>
      <c r="C132" t="s">
        <v>34</v>
      </c>
      <c r="D132">
        <f t="shared" ca="1" si="32"/>
        <v>6</v>
      </c>
      <c r="E132" t="str">
        <f ca="1">VLOOKUP(D132,'Data Categories'!$A$2:$B$7,2,0)</f>
        <v>Executive</v>
      </c>
      <c r="F132" s="5">
        <f t="shared" ca="1" si="33"/>
        <v>44763.802951388891</v>
      </c>
      <c r="G132" s="5">
        <f t="shared" ca="1" si="34"/>
        <v>44765.802951388891</v>
      </c>
      <c r="H132" s="5">
        <v>44769.802951388891</v>
      </c>
      <c r="I132" s="5">
        <f t="shared" ca="1" si="35"/>
        <v>44787.802951388891</v>
      </c>
      <c r="J132" s="7" t="s">
        <v>46</v>
      </c>
      <c r="K132" s="3">
        <v>44780.802951388891</v>
      </c>
      <c r="L132" t="s">
        <v>48</v>
      </c>
      <c r="M132" t="s">
        <v>27</v>
      </c>
      <c r="Y132" t="s">
        <v>30</v>
      </c>
    </row>
    <row r="133" spans="1:25" x14ac:dyDescent="0.35">
      <c r="A133">
        <v>132</v>
      </c>
      <c r="C133" t="s">
        <v>34</v>
      </c>
      <c r="D133">
        <f t="shared" ca="1" si="32"/>
        <v>1</v>
      </c>
      <c r="E133" t="str">
        <f ca="1">VLOOKUP(D133,'Data Categories'!$A$2:$B$7,2,0)</f>
        <v>Associate</v>
      </c>
      <c r="F133" s="5">
        <f t="shared" ca="1" si="33"/>
        <v>44761.802951388891</v>
      </c>
      <c r="G133" s="5">
        <f t="shared" ca="1" si="34"/>
        <v>44765.802951388891</v>
      </c>
      <c r="H133" s="5">
        <v>44769.802951388891</v>
      </c>
      <c r="I133" s="5">
        <f t="shared" ca="1" si="35"/>
        <v>44789.802951388891</v>
      </c>
      <c r="J133" s="7" t="s">
        <v>46</v>
      </c>
      <c r="K133" s="3">
        <v>44786.802951388891</v>
      </c>
      <c r="L133" t="s">
        <v>21</v>
      </c>
      <c r="N133" s="5">
        <v>44792.802951388891</v>
      </c>
      <c r="O133" t="s">
        <v>21</v>
      </c>
      <c r="R133" s="5">
        <v>44790.802951388891</v>
      </c>
    </row>
    <row r="134" spans="1:25" x14ac:dyDescent="0.35">
      <c r="A134">
        <v>133</v>
      </c>
      <c r="C134" t="s">
        <v>34</v>
      </c>
      <c r="D134">
        <f t="shared" ca="1" si="32"/>
        <v>4</v>
      </c>
      <c r="E134" t="str">
        <f ca="1">VLOOKUP(D134,'Data Categories'!$A$2:$B$7,2,0)</f>
        <v>Manager Level</v>
      </c>
      <c r="F134" s="5">
        <f t="shared" ca="1" si="33"/>
        <v>44759.802951388891</v>
      </c>
      <c r="G134" s="5">
        <f t="shared" ca="1" si="34"/>
        <v>44763.802951388891</v>
      </c>
      <c r="H134" s="5">
        <v>44769.802951388891</v>
      </c>
      <c r="I134" s="5">
        <f t="shared" ca="1" si="35"/>
        <v>44783.802951388891</v>
      </c>
      <c r="J134" s="7" t="s">
        <v>46</v>
      </c>
      <c r="K134" s="3">
        <v>44774.802951388891</v>
      </c>
      <c r="L134" t="s">
        <v>48</v>
      </c>
      <c r="M134" t="s">
        <v>28</v>
      </c>
      <c r="R134" s="5">
        <v>44777.802951388891</v>
      </c>
      <c r="Y134" t="s">
        <v>31</v>
      </c>
    </row>
    <row r="135" spans="1:25" x14ac:dyDescent="0.35">
      <c r="A135">
        <v>134</v>
      </c>
      <c r="C135" t="s">
        <v>34</v>
      </c>
      <c r="D135">
        <f t="shared" ca="1" si="32"/>
        <v>5</v>
      </c>
      <c r="E135" t="str">
        <f ca="1">VLOOKUP(D135,'Data Categories'!$A$2:$B$7,2,0)</f>
        <v>Senior Management</v>
      </c>
      <c r="F135" s="5">
        <f t="shared" ca="1" si="33"/>
        <v>44761.802951388891</v>
      </c>
      <c r="G135" s="5">
        <f t="shared" ca="1" si="34"/>
        <v>44763.802951388891</v>
      </c>
      <c r="H135" s="5">
        <v>44769.802951388891</v>
      </c>
      <c r="I135" s="5">
        <f t="shared" ca="1" si="35"/>
        <v>44793.802951388891</v>
      </c>
      <c r="J135" s="7" t="s">
        <v>47</v>
      </c>
      <c r="K135" s="3"/>
    </row>
    <row r="136" spans="1:25" x14ac:dyDescent="0.35">
      <c r="A136">
        <v>135</v>
      </c>
      <c r="C136" t="s">
        <v>34</v>
      </c>
      <c r="D136">
        <f t="shared" ca="1" si="32"/>
        <v>3</v>
      </c>
      <c r="E136" t="str">
        <f ca="1">VLOOKUP(D136,'Data Categories'!$A$2:$B$7,2,0)</f>
        <v>Senior</v>
      </c>
      <c r="F136" s="5">
        <f t="shared" ca="1" si="33"/>
        <v>44763.802951388891</v>
      </c>
      <c r="G136" s="5">
        <f t="shared" ca="1" si="34"/>
        <v>44767.802951388891</v>
      </c>
      <c r="H136" s="5">
        <v>44769.802951388891</v>
      </c>
      <c r="I136" s="5">
        <f t="shared" ca="1" si="35"/>
        <v>44779.802951388891</v>
      </c>
      <c r="J136" s="7" t="s">
        <v>46</v>
      </c>
      <c r="K136" s="3">
        <v>44775.802951388891</v>
      </c>
      <c r="L136" t="s">
        <v>48</v>
      </c>
      <c r="M136" t="s">
        <v>26</v>
      </c>
      <c r="Y136" t="s">
        <v>30</v>
      </c>
    </row>
    <row r="137" spans="1:25" x14ac:dyDescent="0.35">
      <c r="A137">
        <v>136</v>
      </c>
      <c r="C137" t="s">
        <v>34</v>
      </c>
      <c r="D137">
        <f t="shared" ca="1" si="32"/>
        <v>2</v>
      </c>
      <c r="E137" t="str">
        <f ca="1">VLOOKUP(D137,'Data Categories'!$A$2:$B$7,2,0)</f>
        <v>Junior</v>
      </c>
      <c r="F137" s="5">
        <f t="shared" ca="1" si="33"/>
        <v>44763.802951388891</v>
      </c>
      <c r="G137" s="5">
        <f t="shared" ca="1" si="34"/>
        <v>44766.802951388891</v>
      </c>
      <c r="H137" s="5">
        <v>44769.802951388891</v>
      </c>
      <c r="I137" s="5">
        <f t="shared" ca="1" si="35"/>
        <v>44779.802951388891</v>
      </c>
      <c r="J137" s="7" t="s">
        <v>46</v>
      </c>
      <c r="K137" s="3">
        <v>44781.802951388891</v>
      </c>
      <c r="L137" t="s">
        <v>21</v>
      </c>
      <c r="N137" s="5">
        <v>44785.802951388891</v>
      </c>
      <c r="O137" t="s">
        <v>21</v>
      </c>
      <c r="R137" s="5">
        <v>44783.802951388891</v>
      </c>
    </row>
    <row r="138" spans="1:25" x14ac:dyDescent="0.35">
      <c r="A138">
        <v>137</v>
      </c>
      <c r="C138" t="s">
        <v>34</v>
      </c>
      <c r="D138">
        <f t="shared" ca="1" si="32"/>
        <v>2</v>
      </c>
      <c r="E138" t="str">
        <f ca="1">VLOOKUP(D138,'Data Categories'!$A$2:$B$7,2,0)</f>
        <v>Junior</v>
      </c>
      <c r="F138" s="5">
        <f t="shared" ca="1" si="33"/>
        <v>44762.802951388891</v>
      </c>
      <c r="G138" s="5">
        <f t="shared" ca="1" si="34"/>
        <v>44766.802951388891</v>
      </c>
      <c r="H138" s="5">
        <v>44769.802951388891</v>
      </c>
      <c r="I138" s="5">
        <f t="shared" ca="1" si="35"/>
        <v>44782.802951388891</v>
      </c>
      <c r="J138" s="7" t="s">
        <v>47</v>
      </c>
      <c r="K138" s="3"/>
    </row>
    <row r="139" spans="1:25" x14ac:dyDescent="0.35">
      <c r="A139">
        <v>138</v>
      </c>
      <c r="C139" t="s">
        <v>34</v>
      </c>
      <c r="D139">
        <f t="shared" ca="1" si="32"/>
        <v>5</v>
      </c>
      <c r="E139" t="str">
        <f ca="1">VLOOKUP(D139,'Data Categories'!$A$2:$B$7,2,0)</f>
        <v>Senior Management</v>
      </c>
      <c r="F139" s="5">
        <f t="shared" ca="1" si="33"/>
        <v>44762.802951388891</v>
      </c>
      <c r="G139" s="5">
        <f t="shared" ca="1" si="34"/>
        <v>44763.802951388891</v>
      </c>
      <c r="H139" s="5">
        <v>44769.802951388891</v>
      </c>
      <c r="I139" s="5">
        <f t="shared" ca="1" si="35"/>
        <v>44787.802951388891</v>
      </c>
      <c r="J139" s="7" t="s">
        <v>46</v>
      </c>
      <c r="K139" s="3">
        <v>44774.802951388891</v>
      </c>
      <c r="L139" t="s">
        <v>20</v>
      </c>
      <c r="N139" s="5">
        <v>44778.802951388891</v>
      </c>
      <c r="O139" t="s">
        <v>20</v>
      </c>
      <c r="P139" s="5">
        <f ca="1">K139+RANDBETWEEN(1,2)</f>
        <v>44775.802951388891</v>
      </c>
      <c r="Q139" s="5">
        <f ca="1">P139+RANDBETWEEN(1,4)</f>
        <v>44776.802951388891</v>
      </c>
      <c r="R139" s="5">
        <v>44775.802951388891</v>
      </c>
      <c r="S139" s="5">
        <f ca="1">R139+RANDBETWEEN(1,10)</f>
        <v>44778.802951388891</v>
      </c>
      <c r="T139" s="5">
        <f ca="1">S139+RANDBETWEEN(1,4)</f>
        <v>44781.802951388891</v>
      </c>
      <c r="U139" s="5">
        <f ca="1">T139+RANDBETWEEN(1,3)</f>
        <v>44782.802951388891</v>
      </c>
      <c r="V139" s="5">
        <f ca="1">U139+RANDBETWEEN(1,3)</f>
        <v>44783.802951388891</v>
      </c>
      <c r="W139">
        <f ca="1">RANDBETWEEN(120,180)</f>
        <v>150</v>
      </c>
    </row>
    <row r="140" spans="1:25" x14ac:dyDescent="0.35">
      <c r="A140">
        <v>139</v>
      </c>
      <c r="C140" t="s">
        <v>34</v>
      </c>
      <c r="D140">
        <f t="shared" ca="1" si="32"/>
        <v>6</v>
      </c>
      <c r="E140" t="str">
        <f ca="1">VLOOKUP(D140,'Data Categories'!$A$2:$B$7,2,0)</f>
        <v>Executive</v>
      </c>
      <c r="F140" s="5">
        <f t="shared" ca="1" si="33"/>
        <v>44764.802951388891</v>
      </c>
      <c r="G140" s="5">
        <f t="shared" ca="1" si="34"/>
        <v>44765.802951388891</v>
      </c>
      <c r="H140" s="5">
        <v>44769.802951388891</v>
      </c>
      <c r="I140" s="5">
        <f t="shared" ca="1" si="35"/>
        <v>44789.802951388891</v>
      </c>
      <c r="J140" s="7" t="s">
        <v>47</v>
      </c>
      <c r="K140" s="3"/>
    </row>
    <row r="141" spans="1:25" x14ac:dyDescent="0.35">
      <c r="A141">
        <v>140</v>
      </c>
      <c r="C141" t="s">
        <v>34</v>
      </c>
      <c r="D141">
        <f t="shared" ca="1" si="32"/>
        <v>5</v>
      </c>
      <c r="E141" t="str">
        <f ca="1">VLOOKUP(D141,'Data Categories'!$A$2:$B$7,2,0)</f>
        <v>Senior Management</v>
      </c>
      <c r="F141" s="5">
        <f t="shared" ca="1" si="33"/>
        <v>44767.802951388891</v>
      </c>
      <c r="G141" s="5">
        <f t="shared" ca="1" si="34"/>
        <v>44768.802951388891</v>
      </c>
      <c r="H141" s="5">
        <v>44769.802951388891</v>
      </c>
      <c r="I141" s="5">
        <f t="shared" ca="1" si="35"/>
        <v>44793.802951388891</v>
      </c>
      <c r="J141" s="7" t="s">
        <v>46</v>
      </c>
      <c r="K141" s="3">
        <v>44783.802951388891</v>
      </c>
      <c r="L141" t="s">
        <v>20</v>
      </c>
      <c r="N141" s="5">
        <v>44789.802951388891</v>
      </c>
      <c r="O141" t="s">
        <v>20</v>
      </c>
      <c r="P141" s="5">
        <f t="shared" ref="P141:P142" ca="1" si="36">K141+RANDBETWEEN(1,2)</f>
        <v>44784.802951388891</v>
      </c>
      <c r="Q141" s="5">
        <f t="shared" ref="Q141:Q142" ca="1" si="37">P141+RANDBETWEEN(1,4)</f>
        <v>44787.802951388891</v>
      </c>
      <c r="R141" s="5">
        <v>44786.802951388891</v>
      </c>
      <c r="S141" s="5">
        <f t="shared" ref="S141:S142" ca="1" si="38">R141+RANDBETWEEN(1,10)</f>
        <v>44788.802951388891</v>
      </c>
      <c r="T141" s="5">
        <f t="shared" ref="T141:T142" ca="1" si="39">S141+RANDBETWEEN(1,4)</f>
        <v>44791.802951388891</v>
      </c>
      <c r="U141" s="5">
        <f t="shared" ref="U141:V142" ca="1" si="40">T141+RANDBETWEEN(1,3)</f>
        <v>44793.802951388891</v>
      </c>
      <c r="V141" s="5">
        <f t="shared" ca="1" si="40"/>
        <v>44795.802951388891</v>
      </c>
      <c r="W141">
        <f t="shared" ref="W141:W142" ca="1" si="41">RANDBETWEEN(120,180)</f>
        <v>170</v>
      </c>
    </row>
    <row r="142" spans="1:25" x14ac:dyDescent="0.35">
      <c r="A142">
        <v>141</v>
      </c>
      <c r="C142" t="s">
        <v>38</v>
      </c>
      <c r="D142">
        <f t="shared" ca="1" si="32"/>
        <v>1</v>
      </c>
      <c r="E142" t="str">
        <f ca="1">VLOOKUP(D142,'Data Categories'!$A$2:$B$7,2,0)</f>
        <v>Associate</v>
      </c>
      <c r="F142" s="5">
        <f t="shared" ca="1" si="33"/>
        <v>44631.982245370367</v>
      </c>
      <c r="G142" s="5">
        <f t="shared" ca="1" si="34"/>
        <v>44634.982245370367</v>
      </c>
      <c r="H142" s="5">
        <v>44636.982245370367</v>
      </c>
      <c r="I142" s="5">
        <f t="shared" ca="1" si="35"/>
        <v>44652.982245370367</v>
      </c>
      <c r="J142" s="7" t="s">
        <v>46</v>
      </c>
      <c r="K142" s="3">
        <v>44650.982245370367</v>
      </c>
      <c r="L142" t="s">
        <v>20</v>
      </c>
      <c r="N142" s="5">
        <v>44658.982245370367</v>
      </c>
      <c r="O142" t="s">
        <v>20</v>
      </c>
      <c r="P142" s="5">
        <f t="shared" ca="1" si="36"/>
        <v>44651.982245370367</v>
      </c>
      <c r="Q142" s="5">
        <f t="shared" ca="1" si="37"/>
        <v>44652.982245370367</v>
      </c>
      <c r="R142" s="5">
        <v>44654.982245370367</v>
      </c>
      <c r="S142" s="5">
        <f t="shared" ca="1" si="38"/>
        <v>44663.982245370367</v>
      </c>
      <c r="T142" s="5">
        <f t="shared" ca="1" si="39"/>
        <v>44665.982245370367</v>
      </c>
      <c r="U142" s="5">
        <f t="shared" ca="1" si="40"/>
        <v>44666.982245370367</v>
      </c>
      <c r="V142" s="5">
        <f t="shared" ca="1" si="40"/>
        <v>44668.982245370367</v>
      </c>
      <c r="W142">
        <f t="shared" ca="1" si="41"/>
        <v>159</v>
      </c>
    </row>
    <row r="143" spans="1:25" x14ac:dyDescent="0.35">
      <c r="A143">
        <v>142</v>
      </c>
      <c r="C143" t="s">
        <v>38</v>
      </c>
      <c r="D143">
        <f t="shared" ca="1" si="32"/>
        <v>2</v>
      </c>
      <c r="E143" t="str">
        <f ca="1">VLOOKUP(D143,'Data Categories'!$A$2:$B$7,2,0)</f>
        <v>Junior</v>
      </c>
      <c r="F143" s="5">
        <f t="shared" ca="1" si="33"/>
        <v>44627.982245370367</v>
      </c>
      <c r="G143" s="5">
        <f t="shared" ca="1" si="34"/>
        <v>44631.982245370367</v>
      </c>
      <c r="H143" s="5">
        <v>44636.982245370367</v>
      </c>
      <c r="I143" s="5">
        <f t="shared" ca="1" si="35"/>
        <v>44644.982245370367</v>
      </c>
      <c r="J143" s="7" t="s">
        <v>46</v>
      </c>
      <c r="K143" s="3">
        <v>44646.982245370367</v>
      </c>
      <c r="L143" t="s">
        <v>22</v>
      </c>
      <c r="N143" s="5">
        <v>44651.982245370367</v>
      </c>
      <c r="O143" t="s">
        <v>22</v>
      </c>
      <c r="R143" s="5">
        <v>44650.982245370367</v>
      </c>
    </row>
    <row r="144" spans="1:25" x14ac:dyDescent="0.35">
      <c r="A144">
        <v>143</v>
      </c>
      <c r="C144" t="s">
        <v>38</v>
      </c>
      <c r="D144">
        <f t="shared" ca="1" si="32"/>
        <v>3</v>
      </c>
      <c r="E144" t="str">
        <f ca="1">VLOOKUP(D144,'Data Categories'!$A$2:$B$7,2,0)</f>
        <v>Senior</v>
      </c>
      <c r="F144" s="5">
        <f t="shared" ca="1" si="33"/>
        <v>44629.982245370367</v>
      </c>
      <c r="G144" s="5">
        <f t="shared" ca="1" si="34"/>
        <v>44632.982245370367</v>
      </c>
      <c r="H144" s="5">
        <v>44636.982245370367</v>
      </c>
      <c r="I144" s="5">
        <f t="shared" ca="1" si="35"/>
        <v>44645.982245370367</v>
      </c>
      <c r="J144" s="7" t="s">
        <v>46</v>
      </c>
      <c r="K144" s="3">
        <v>44642.982245370367</v>
      </c>
      <c r="L144" t="s">
        <v>48</v>
      </c>
      <c r="M144" t="s">
        <v>28</v>
      </c>
      <c r="Y144" t="s">
        <v>30</v>
      </c>
    </row>
    <row r="145" spans="1:25" x14ac:dyDescent="0.35">
      <c r="A145">
        <v>144</v>
      </c>
      <c r="C145" t="s">
        <v>38</v>
      </c>
      <c r="D145">
        <f t="shared" ca="1" si="32"/>
        <v>4</v>
      </c>
      <c r="E145" t="str">
        <f ca="1">VLOOKUP(D145,'Data Categories'!$A$2:$B$7,2,0)</f>
        <v>Manager Level</v>
      </c>
      <c r="F145" s="5">
        <f t="shared" ca="1" si="33"/>
        <v>44630.982245370367</v>
      </c>
      <c r="G145" s="5">
        <f t="shared" ca="1" si="34"/>
        <v>44633.982245370367</v>
      </c>
      <c r="H145" s="5">
        <v>44636.982245370367</v>
      </c>
      <c r="I145" s="5">
        <f t="shared" ca="1" si="35"/>
        <v>44649.982245370367</v>
      </c>
      <c r="J145" s="7" t="s">
        <v>46</v>
      </c>
      <c r="K145" s="3">
        <v>44641.982245370367</v>
      </c>
      <c r="L145" t="s">
        <v>20</v>
      </c>
      <c r="N145" s="5">
        <v>44645.982245370367</v>
      </c>
      <c r="O145" t="s">
        <v>20</v>
      </c>
      <c r="P145" s="5">
        <f t="shared" ref="P145:P146" ca="1" si="42">K145+RANDBETWEEN(1,2)</f>
        <v>44643.982245370367</v>
      </c>
      <c r="Q145" s="5">
        <f t="shared" ref="Q145:Q146" ca="1" si="43">P145+RANDBETWEEN(1,4)</f>
        <v>44647.982245370367</v>
      </c>
      <c r="R145" s="5">
        <v>44642.982245370367</v>
      </c>
      <c r="S145" s="5">
        <f t="shared" ref="S145:S146" ca="1" si="44">R145+RANDBETWEEN(1,10)</f>
        <v>44652.982245370367</v>
      </c>
      <c r="T145" s="5">
        <f t="shared" ref="T145:T146" ca="1" si="45">S145+RANDBETWEEN(1,4)</f>
        <v>44655.982245370367</v>
      </c>
      <c r="U145" s="5">
        <f t="shared" ref="U145:V146" ca="1" si="46">T145+RANDBETWEEN(1,3)</f>
        <v>44658.982245370367</v>
      </c>
      <c r="V145" s="5">
        <f t="shared" ca="1" si="46"/>
        <v>44660.982245370367</v>
      </c>
      <c r="W145">
        <f t="shared" ref="W145:W146" ca="1" si="47">RANDBETWEEN(120,180)</f>
        <v>166</v>
      </c>
    </row>
    <row r="146" spans="1:25" x14ac:dyDescent="0.35">
      <c r="A146">
        <v>145</v>
      </c>
      <c r="C146" t="s">
        <v>38</v>
      </c>
      <c r="D146">
        <f t="shared" ca="1" si="32"/>
        <v>2</v>
      </c>
      <c r="E146" t="str">
        <f ca="1">VLOOKUP(D146,'Data Categories'!$A$2:$B$7,2,0)</f>
        <v>Junior</v>
      </c>
      <c r="F146" s="5">
        <f t="shared" ca="1" si="33"/>
        <v>44629.982245370367</v>
      </c>
      <c r="G146" s="5">
        <f t="shared" ca="1" si="34"/>
        <v>44631.982245370367</v>
      </c>
      <c r="H146" s="5">
        <v>44636.982245370367</v>
      </c>
      <c r="I146" s="5">
        <f t="shared" ca="1" si="35"/>
        <v>44663.982245370367</v>
      </c>
      <c r="J146" s="7" t="s">
        <v>46</v>
      </c>
      <c r="K146" s="3">
        <v>44652.982245370367</v>
      </c>
      <c r="L146" t="s">
        <v>20</v>
      </c>
      <c r="N146" s="5">
        <v>44657.982245370367</v>
      </c>
      <c r="O146" t="s">
        <v>20</v>
      </c>
      <c r="P146" s="5">
        <f t="shared" ca="1" si="42"/>
        <v>44654.982245370367</v>
      </c>
      <c r="Q146" s="5">
        <f t="shared" ca="1" si="43"/>
        <v>44658.982245370367</v>
      </c>
      <c r="R146" s="5">
        <v>44653.982245370367</v>
      </c>
      <c r="S146" s="5">
        <f t="shared" ca="1" si="44"/>
        <v>44663.982245370367</v>
      </c>
      <c r="T146" s="5">
        <f t="shared" ca="1" si="45"/>
        <v>44667.982245370367</v>
      </c>
      <c r="U146" s="5">
        <f t="shared" ca="1" si="46"/>
        <v>44670.982245370367</v>
      </c>
      <c r="V146" s="5">
        <f t="shared" ca="1" si="46"/>
        <v>44671.982245370367</v>
      </c>
      <c r="W146">
        <f t="shared" ca="1" si="47"/>
        <v>164</v>
      </c>
    </row>
    <row r="147" spans="1:25" x14ac:dyDescent="0.35">
      <c r="A147">
        <v>146</v>
      </c>
      <c r="C147" t="s">
        <v>38</v>
      </c>
      <c r="D147">
        <f t="shared" ca="1" si="32"/>
        <v>1</v>
      </c>
      <c r="E147" t="str">
        <f ca="1">VLOOKUP(D147,'Data Categories'!$A$2:$B$7,2,0)</f>
        <v>Associate</v>
      </c>
      <c r="F147" s="5">
        <f t="shared" ca="1" si="33"/>
        <v>44631.982245370367</v>
      </c>
      <c r="G147" s="5">
        <f t="shared" ca="1" si="34"/>
        <v>44633.982245370367</v>
      </c>
      <c r="H147" s="5">
        <v>44636.982245370367</v>
      </c>
      <c r="I147" s="5">
        <f t="shared" ca="1" si="35"/>
        <v>44659.982245370367</v>
      </c>
      <c r="J147" s="7" t="s">
        <v>46</v>
      </c>
      <c r="K147" s="3">
        <v>44650.982245370367</v>
      </c>
      <c r="L147" t="s">
        <v>21</v>
      </c>
      <c r="N147" s="5">
        <v>44654.982245370367</v>
      </c>
      <c r="O147" t="s">
        <v>21</v>
      </c>
      <c r="R147" s="5">
        <v>44651.982245370367</v>
      </c>
    </row>
    <row r="148" spans="1:25" x14ac:dyDescent="0.35">
      <c r="A148">
        <v>147</v>
      </c>
      <c r="C148" t="s">
        <v>38</v>
      </c>
      <c r="D148">
        <f t="shared" ca="1" si="32"/>
        <v>3</v>
      </c>
      <c r="E148" t="str">
        <f ca="1">VLOOKUP(D148,'Data Categories'!$A$2:$B$7,2,0)</f>
        <v>Senior</v>
      </c>
      <c r="F148" s="5">
        <f t="shared" ca="1" si="33"/>
        <v>44630.982245370367</v>
      </c>
      <c r="G148" s="5">
        <f t="shared" ca="1" si="34"/>
        <v>44632.982245370367</v>
      </c>
      <c r="H148" s="5">
        <v>44636.982245370367</v>
      </c>
      <c r="I148" s="5">
        <f t="shared" ca="1" si="35"/>
        <v>44645.982245370367</v>
      </c>
      <c r="J148" s="7" t="s">
        <v>46</v>
      </c>
      <c r="K148" s="3">
        <v>44646.982245370367</v>
      </c>
      <c r="L148" t="s">
        <v>48</v>
      </c>
      <c r="M148" t="s">
        <v>28</v>
      </c>
      <c r="R148" s="5">
        <v>44649.982245370367</v>
      </c>
      <c r="Y148" t="s">
        <v>31</v>
      </c>
    </row>
    <row r="149" spans="1:25" x14ac:dyDescent="0.35">
      <c r="A149">
        <v>148</v>
      </c>
      <c r="C149" t="s">
        <v>38</v>
      </c>
      <c r="D149">
        <f t="shared" ca="1" si="32"/>
        <v>1</v>
      </c>
      <c r="E149" t="str">
        <f ca="1">VLOOKUP(D149,'Data Categories'!$A$2:$B$7,2,0)</f>
        <v>Associate</v>
      </c>
      <c r="F149" s="5">
        <f t="shared" ca="1" si="33"/>
        <v>44629.982245370367</v>
      </c>
      <c r="G149" s="5">
        <f t="shared" ca="1" si="34"/>
        <v>44631.982245370367</v>
      </c>
      <c r="H149" s="5">
        <v>44636.982245370367</v>
      </c>
      <c r="I149" s="5">
        <f t="shared" ca="1" si="35"/>
        <v>44663.982245370367</v>
      </c>
      <c r="J149" s="7" t="s">
        <v>46</v>
      </c>
      <c r="K149" s="3">
        <v>44649.982245370367</v>
      </c>
      <c r="L149" t="s">
        <v>21</v>
      </c>
      <c r="N149" s="5">
        <v>44657.982245370367</v>
      </c>
      <c r="O149" t="s">
        <v>21</v>
      </c>
      <c r="R149" s="5">
        <v>44653.982245370367</v>
      </c>
    </row>
    <row r="150" spans="1:25" x14ac:dyDescent="0.35">
      <c r="A150">
        <v>149</v>
      </c>
      <c r="C150" t="s">
        <v>38</v>
      </c>
      <c r="D150">
        <f t="shared" ca="1" si="32"/>
        <v>4</v>
      </c>
      <c r="E150" t="str">
        <f ca="1">VLOOKUP(D150,'Data Categories'!$A$2:$B$7,2,0)</f>
        <v>Manager Level</v>
      </c>
      <c r="F150" s="5">
        <f t="shared" ca="1" si="33"/>
        <v>44627.982245370367</v>
      </c>
      <c r="G150" s="5">
        <f t="shared" ca="1" si="34"/>
        <v>44631.982245370367</v>
      </c>
      <c r="H150" s="5">
        <v>44636.982245370367</v>
      </c>
      <c r="I150" s="5">
        <f t="shared" ca="1" si="35"/>
        <v>44659.982245370367</v>
      </c>
      <c r="J150" s="7" t="s">
        <v>47</v>
      </c>
      <c r="K150" s="3"/>
    </row>
    <row r="151" spans="1:25" x14ac:dyDescent="0.35">
      <c r="A151">
        <v>150</v>
      </c>
      <c r="C151" t="s">
        <v>38</v>
      </c>
      <c r="D151">
        <f t="shared" ca="1" si="32"/>
        <v>6</v>
      </c>
      <c r="E151" t="str">
        <f ca="1">VLOOKUP(D151,'Data Categories'!$A$2:$B$7,2,0)</f>
        <v>Executive</v>
      </c>
      <c r="F151" s="5">
        <f t="shared" ca="1" si="33"/>
        <v>44632.982245370367</v>
      </c>
      <c r="G151" s="5">
        <f t="shared" ca="1" si="34"/>
        <v>44634.982245370367</v>
      </c>
      <c r="H151" s="5">
        <v>44636.982245370367</v>
      </c>
      <c r="I151" s="5">
        <f t="shared" ca="1" si="35"/>
        <v>44652.982245370367</v>
      </c>
      <c r="J151" s="7" t="s">
        <v>46</v>
      </c>
      <c r="K151" s="3">
        <v>44651.982245370367</v>
      </c>
      <c r="L151" t="s">
        <v>21</v>
      </c>
      <c r="N151" s="5">
        <v>44655.982245370367</v>
      </c>
      <c r="O151" t="s">
        <v>21</v>
      </c>
      <c r="R151" s="5">
        <v>44652.982245370367</v>
      </c>
    </row>
    <row r="152" spans="1:25" x14ac:dyDescent="0.35">
      <c r="A152">
        <v>151</v>
      </c>
      <c r="C152" t="s">
        <v>38</v>
      </c>
      <c r="D152">
        <f t="shared" ca="1" si="32"/>
        <v>1</v>
      </c>
      <c r="E152" t="str">
        <f ca="1">VLOOKUP(D152,'Data Categories'!$A$2:$B$7,2,0)</f>
        <v>Associate</v>
      </c>
      <c r="F152" s="5">
        <f t="shared" ca="1" si="33"/>
        <v>44933.64434027778</v>
      </c>
      <c r="G152" s="5">
        <f t="shared" ca="1" si="34"/>
        <v>44937.64434027778</v>
      </c>
      <c r="H152" s="5">
        <v>44938.64434027778</v>
      </c>
      <c r="I152" s="5">
        <f t="shared" ca="1" si="35"/>
        <v>44956.64434027778</v>
      </c>
      <c r="J152" s="7" t="s">
        <v>46</v>
      </c>
      <c r="K152" s="3">
        <v>44953.64434027778</v>
      </c>
      <c r="L152" t="s">
        <v>20</v>
      </c>
      <c r="N152" s="5">
        <v>44958.64434027778</v>
      </c>
      <c r="O152" t="s">
        <v>20</v>
      </c>
      <c r="P152" s="5">
        <f ca="1">K152+RANDBETWEEN(1,2)</f>
        <v>44954.64434027778</v>
      </c>
      <c r="Q152" s="5">
        <f ca="1">P152+RANDBETWEEN(1,4)</f>
        <v>44958.64434027778</v>
      </c>
      <c r="R152" s="5">
        <v>44956.64434027778</v>
      </c>
      <c r="S152" s="5">
        <f ca="1">R152+RANDBETWEEN(1,10)</f>
        <v>44961.64434027778</v>
      </c>
      <c r="T152" s="5">
        <f ca="1">S152+RANDBETWEEN(1,4)</f>
        <v>44963.64434027778</v>
      </c>
      <c r="U152" s="5">
        <f ca="1">T152+RANDBETWEEN(1,3)</f>
        <v>44964.64434027778</v>
      </c>
      <c r="V152" s="5">
        <f ca="1">U152+RANDBETWEEN(1,3)</f>
        <v>44966.64434027778</v>
      </c>
      <c r="W152">
        <f ca="1">RANDBETWEEN(120,180)</f>
        <v>128</v>
      </c>
    </row>
    <row r="153" spans="1:25" x14ac:dyDescent="0.35">
      <c r="A153">
        <v>152</v>
      </c>
      <c r="C153" t="s">
        <v>38</v>
      </c>
      <c r="D153">
        <f t="shared" ca="1" si="32"/>
        <v>5</v>
      </c>
      <c r="E153" t="str">
        <f ca="1">VLOOKUP(D153,'Data Categories'!$A$2:$B$7,2,0)</f>
        <v>Senior Management</v>
      </c>
      <c r="F153" s="5">
        <f t="shared" ca="1" si="33"/>
        <v>44931.64434027778</v>
      </c>
      <c r="G153" s="5">
        <f t="shared" ca="1" si="34"/>
        <v>44935.64434027778</v>
      </c>
      <c r="H153" s="5">
        <v>44938.64434027778</v>
      </c>
      <c r="I153" s="5">
        <f t="shared" ca="1" si="35"/>
        <v>44949.64434027778</v>
      </c>
      <c r="J153" s="7" t="s">
        <v>46</v>
      </c>
      <c r="K153" s="3">
        <v>44951.64434027778</v>
      </c>
      <c r="L153" t="s">
        <v>22</v>
      </c>
      <c r="N153" s="5">
        <v>44954.64434027778</v>
      </c>
      <c r="O153" t="s">
        <v>22</v>
      </c>
      <c r="R153" s="5">
        <v>44953.64434027778</v>
      </c>
    </row>
    <row r="154" spans="1:25" x14ac:dyDescent="0.35">
      <c r="A154">
        <v>153</v>
      </c>
      <c r="C154" t="s">
        <v>38</v>
      </c>
      <c r="D154">
        <f t="shared" ca="1" si="32"/>
        <v>1</v>
      </c>
      <c r="E154" t="str">
        <f ca="1">VLOOKUP(D154,'Data Categories'!$A$2:$B$7,2,0)</f>
        <v>Associate</v>
      </c>
      <c r="F154" s="5">
        <f t="shared" ca="1" si="33"/>
        <v>44931.64434027778</v>
      </c>
      <c r="G154" s="5">
        <f t="shared" ca="1" si="34"/>
        <v>44935.64434027778</v>
      </c>
      <c r="H154" s="5">
        <v>44938.64434027778</v>
      </c>
      <c r="I154" s="5">
        <f t="shared" ca="1" si="35"/>
        <v>44948.64434027778</v>
      </c>
      <c r="J154" s="7" t="s">
        <v>47</v>
      </c>
      <c r="K154" s="3"/>
    </row>
    <row r="155" spans="1:25" x14ac:dyDescent="0.35">
      <c r="A155">
        <v>154</v>
      </c>
      <c r="C155" t="s">
        <v>38</v>
      </c>
      <c r="D155">
        <f t="shared" ca="1" si="32"/>
        <v>3</v>
      </c>
      <c r="E155" t="str">
        <f ca="1">VLOOKUP(D155,'Data Categories'!$A$2:$B$7,2,0)</f>
        <v>Senior</v>
      </c>
      <c r="F155" s="5">
        <f t="shared" ca="1" si="33"/>
        <v>44934.64434027778</v>
      </c>
      <c r="G155" s="5">
        <f t="shared" ca="1" si="34"/>
        <v>44935.64434027778</v>
      </c>
      <c r="H155" s="5">
        <v>44938.64434027778</v>
      </c>
      <c r="I155" s="5">
        <f t="shared" ca="1" si="35"/>
        <v>44955.64434027778</v>
      </c>
      <c r="J155" s="7" t="s">
        <v>46</v>
      </c>
      <c r="K155" s="3">
        <v>44954.64434027778</v>
      </c>
      <c r="L155" t="s">
        <v>22</v>
      </c>
      <c r="N155" s="5">
        <v>44957.64434027778</v>
      </c>
      <c r="O155" t="s">
        <v>22</v>
      </c>
      <c r="R155" s="5">
        <v>44956.64434027778</v>
      </c>
    </row>
    <row r="156" spans="1:25" x14ac:dyDescent="0.35">
      <c r="A156">
        <v>155</v>
      </c>
      <c r="C156" t="s">
        <v>38</v>
      </c>
      <c r="D156">
        <f t="shared" ca="1" si="32"/>
        <v>5</v>
      </c>
      <c r="E156" t="str">
        <f ca="1">VLOOKUP(D156,'Data Categories'!$A$2:$B$7,2,0)</f>
        <v>Senior Management</v>
      </c>
      <c r="F156" s="5">
        <f t="shared" ca="1" si="33"/>
        <v>44931.64434027778</v>
      </c>
      <c r="G156" s="5">
        <f t="shared" ca="1" si="34"/>
        <v>44932.64434027778</v>
      </c>
      <c r="H156" s="5">
        <v>44938.64434027778</v>
      </c>
      <c r="I156" s="5">
        <f t="shared" ca="1" si="35"/>
        <v>44963.64434027778</v>
      </c>
      <c r="J156" s="7" t="s">
        <v>46</v>
      </c>
      <c r="K156" s="3">
        <v>44946.64434027778</v>
      </c>
      <c r="L156" t="s">
        <v>21</v>
      </c>
      <c r="N156" s="5">
        <v>44951.64434027778</v>
      </c>
      <c r="O156" t="s">
        <v>21</v>
      </c>
      <c r="R156" s="5">
        <v>44950.64434027778</v>
      </c>
    </row>
    <row r="157" spans="1:25" x14ac:dyDescent="0.35">
      <c r="A157">
        <v>156</v>
      </c>
      <c r="C157" t="s">
        <v>38</v>
      </c>
      <c r="D157">
        <f t="shared" ca="1" si="32"/>
        <v>5</v>
      </c>
      <c r="E157" t="str">
        <f ca="1">VLOOKUP(D157,'Data Categories'!$A$2:$B$7,2,0)</f>
        <v>Senior Management</v>
      </c>
      <c r="F157" s="5">
        <f t="shared" ca="1" si="33"/>
        <v>44934.64434027778</v>
      </c>
      <c r="G157" s="5">
        <f t="shared" ca="1" si="34"/>
        <v>44937.64434027778</v>
      </c>
      <c r="H157" s="5">
        <v>44938.64434027778</v>
      </c>
      <c r="I157" s="5">
        <f t="shared" ca="1" si="35"/>
        <v>44966.64434027778</v>
      </c>
      <c r="J157" s="7" t="s">
        <v>46</v>
      </c>
      <c r="K157" s="3">
        <v>44951.64434027778</v>
      </c>
      <c r="L157" t="s">
        <v>20</v>
      </c>
      <c r="N157" s="5">
        <v>44956.64434027778</v>
      </c>
      <c r="O157" t="s">
        <v>20</v>
      </c>
      <c r="P157" s="5">
        <f ca="1">K157+RANDBETWEEN(1,2)</f>
        <v>44953.64434027778</v>
      </c>
      <c r="Q157" s="5">
        <f ca="1">P157+RANDBETWEEN(1,4)</f>
        <v>44955.64434027778</v>
      </c>
      <c r="R157" s="5">
        <v>44954.64434027778</v>
      </c>
      <c r="S157" s="5">
        <f ca="1">R157+RANDBETWEEN(1,10)</f>
        <v>44957.64434027778</v>
      </c>
      <c r="T157" s="5">
        <f ca="1">S157+RANDBETWEEN(1,4)</f>
        <v>44961.64434027778</v>
      </c>
      <c r="U157" s="5">
        <f ca="1">T157+RANDBETWEEN(1,3)</f>
        <v>44963.64434027778</v>
      </c>
      <c r="V157" s="5">
        <f ca="1">U157+RANDBETWEEN(1,3)</f>
        <v>44964.64434027778</v>
      </c>
      <c r="W157">
        <f ca="1">RANDBETWEEN(120,180)</f>
        <v>123</v>
      </c>
    </row>
    <row r="158" spans="1:25" x14ac:dyDescent="0.35">
      <c r="A158">
        <v>157</v>
      </c>
      <c r="C158" t="s">
        <v>38</v>
      </c>
      <c r="D158">
        <f t="shared" ca="1" si="32"/>
        <v>1</v>
      </c>
      <c r="E158" t="str">
        <f ca="1">VLOOKUP(D158,'Data Categories'!$A$2:$B$7,2,0)</f>
        <v>Associate</v>
      </c>
      <c r="F158" s="5">
        <f t="shared" ca="1" si="33"/>
        <v>44930.64434027778</v>
      </c>
      <c r="G158" s="5">
        <f t="shared" ca="1" si="34"/>
        <v>44933.64434027778</v>
      </c>
      <c r="H158" s="5">
        <v>44938.64434027778</v>
      </c>
      <c r="I158" s="5">
        <f t="shared" ca="1" si="35"/>
        <v>44959.64434027778</v>
      </c>
      <c r="J158" s="7" t="s">
        <v>46</v>
      </c>
      <c r="K158" s="3">
        <v>44943.64434027778</v>
      </c>
      <c r="L158" t="s">
        <v>48</v>
      </c>
      <c r="M158" t="s">
        <v>24</v>
      </c>
      <c r="R158" s="5">
        <v>44946.64434027778</v>
      </c>
      <c r="Y158" t="s">
        <v>30</v>
      </c>
    </row>
    <row r="159" spans="1:25" x14ac:dyDescent="0.35">
      <c r="A159">
        <v>158</v>
      </c>
      <c r="C159" t="s">
        <v>38</v>
      </c>
      <c r="D159">
        <f t="shared" ca="1" si="32"/>
        <v>5</v>
      </c>
      <c r="E159" t="str">
        <f ca="1">VLOOKUP(D159,'Data Categories'!$A$2:$B$7,2,0)</f>
        <v>Senior Management</v>
      </c>
      <c r="F159" s="5">
        <f t="shared" ca="1" si="33"/>
        <v>44934.64434027778</v>
      </c>
      <c r="G159" s="5">
        <f t="shared" ca="1" si="34"/>
        <v>44936.64434027778</v>
      </c>
      <c r="H159" s="5">
        <v>44938.64434027778</v>
      </c>
      <c r="I159" s="5">
        <f t="shared" ca="1" si="35"/>
        <v>44952.64434027778</v>
      </c>
      <c r="J159" s="7" t="s">
        <v>46</v>
      </c>
      <c r="K159" s="3">
        <v>44942.64434027778</v>
      </c>
      <c r="L159" t="s">
        <v>48</v>
      </c>
      <c r="M159" t="s">
        <v>25</v>
      </c>
      <c r="Y159" t="s">
        <v>31</v>
      </c>
    </row>
    <row r="160" spans="1:25" x14ac:dyDescent="0.35">
      <c r="A160">
        <v>159</v>
      </c>
      <c r="C160" t="s">
        <v>38</v>
      </c>
      <c r="D160">
        <f t="shared" ca="1" si="32"/>
        <v>1</v>
      </c>
      <c r="E160" t="str">
        <f ca="1">VLOOKUP(D160,'Data Categories'!$A$2:$B$7,2,0)</f>
        <v>Associate</v>
      </c>
      <c r="F160" s="5">
        <f t="shared" ca="1" si="33"/>
        <v>44932.64434027778</v>
      </c>
      <c r="G160" s="5">
        <f t="shared" ca="1" si="34"/>
        <v>44936.64434027778</v>
      </c>
      <c r="H160" s="5">
        <v>44938.64434027778</v>
      </c>
      <c r="I160" s="5">
        <f t="shared" ca="1" si="35"/>
        <v>44965.64434027778</v>
      </c>
      <c r="J160" s="7" t="s">
        <v>47</v>
      </c>
      <c r="K160" s="3"/>
    </row>
    <row r="161" spans="1:25" x14ac:dyDescent="0.35">
      <c r="A161">
        <v>160</v>
      </c>
      <c r="C161" t="s">
        <v>38</v>
      </c>
      <c r="D161">
        <f t="shared" ca="1" si="32"/>
        <v>6</v>
      </c>
      <c r="E161" t="str">
        <f ca="1">VLOOKUP(D161,'Data Categories'!$A$2:$B$7,2,0)</f>
        <v>Executive</v>
      </c>
      <c r="F161" s="5">
        <f t="shared" ca="1" si="33"/>
        <v>44932.64434027778</v>
      </c>
      <c r="G161" s="5">
        <f t="shared" ca="1" si="34"/>
        <v>44934.64434027778</v>
      </c>
      <c r="H161" s="5">
        <v>44938.64434027778</v>
      </c>
      <c r="I161" s="5">
        <f t="shared" ca="1" si="35"/>
        <v>44947.64434027778</v>
      </c>
      <c r="J161" s="7" t="s">
        <v>46</v>
      </c>
      <c r="K161" s="3">
        <v>44949.64434027778</v>
      </c>
      <c r="L161" t="s">
        <v>48</v>
      </c>
      <c r="M161" t="s">
        <v>26</v>
      </c>
      <c r="R161" s="5">
        <v>44953.64434027778</v>
      </c>
      <c r="Y161" t="s">
        <v>31</v>
      </c>
    </row>
    <row r="162" spans="1:25" x14ac:dyDescent="0.35">
      <c r="A162">
        <v>161</v>
      </c>
      <c r="C162" t="s">
        <v>37</v>
      </c>
      <c r="D162">
        <f t="shared" ca="1" si="32"/>
        <v>4</v>
      </c>
      <c r="E162" t="str">
        <f ca="1">VLOOKUP(D162,'Data Categories'!$A$2:$B$7,2,0)</f>
        <v>Manager Level</v>
      </c>
      <c r="F162" s="5">
        <f t="shared" ca="1" si="33"/>
        <v>44908.64775462963</v>
      </c>
      <c r="G162" s="5">
        <f t="shared" ca="1" si="34"/>
        <v>44910.64775462963</v>
      </c>
      <c r="H162" s="5">
        <v>44911.64775462963</v>
      </c>
      <c r="I162" s="5">
        <f t="shared" ca="1" si="35"/>
        <v>44938.64775462963</v>
      </c>
      <c r="J162" s="7" t="s">
        <v>46</v>
      </c>
      <c r="K162" s="3">
        <v>44914.64775462963</v>
      </c>
      <c r="L162" t="s">
        <v>20</v>
      </c>
      <c r="N162" s="5">
        <v>44922.64775462963</v>
      </c>
      <c r="O162" t="s">
        <v>20</v>
      </c>
      <c r="P162" s="5">
        <f ca="1">K162+RANDBETWEEN(1,2)</f>
        <v>44916.64775462963</v>
      </c>
      <c r="Q162" s="5">
        <f ca="1">P162+RANDBETWEEN(1,4)</f>
        <v>44917.64775462963</v>
      </c>
      <c r="R162" s="5">
        <v>44918.64775462963</v>
      </c>
      <c r="S162" s="5">
        <f ca="1">R162+RANDBETWEEN(1,10)</f>
        <v>44925.64775462963</v>
      </c>
      <c r="T162" s="5">
        <f ca="1">S162+RANDBETWEEN(1,4)</f>
        <v>44929.64775462963</v>
      </c>
      <c r="U162" s="5">
        <f ca="1">T162+RANDBETWEEN(1,3)</f>
        <v>44930.64775462963</v>
      </c>
      <c r="V162" s="5">
        <f ca="1">U162+RANDBETWEEN(1,3)</f>
        <v>44931.64775462963</v>
      </c>
      <c r="W162">
        <f ca="1">RANDBETWEEN(120,180)</f>
        <v>139</v>
      </c>
    </row>
    <row r="163" spans="1:25" x14ac:dyDescent="0.35">
      <c r="A163">
        <v>162</v>
      </c>
      <c r="C163" t="s">
        <v>37</v>
      </c>
      <c r="D163">
        <f t="shared" ca="1" si="32"/>
        <v>2</v>
      </c>
      <c r="E163" t="str">
        <f ca="1">VLOOKUP(D163,'Data Categories'!$A$2:$B$7,2,0)</f>
        <v>Junior</v>
      </c>
      <c r="F163" s="5">
        <f t="shared" ca="1" si="33"/>
        <v>44904.64775462963</v>
      </c>
      <c r="G163" s="5">
        <f t="shared" ca="1" si="34"/>
        <v>44908.64775462963</v>
      </c>
      <c r="H163" s="5">
        <v>44911.64775462963</v>
      </c>
      <c r="I163" s="5">
        <f t="shared" ca="1" si="35"/>
        <v>44930.64775462963</v>
      </c>
      <c r="J163" s="7" t="s">
        <v>46</v>
      </c>
      <c r="K163" s="3">
        <v>44923.64775462963</v>
      </c>
      <c r="L163" t="s">
        <v>48</v>
      </c>
      <c r="M163" t="s">
        <v>24</v>
      </c>
      <c r="Y163" t="s">
        <v>30</v>
      </c>
    </row>
    <row r="164" spans="1:25" x14ac:dyDescent="0.35">
      <c r="A164">
        <v>163</v>
      </c>
      <c r="C164" t="s">
        <v>37</v>
      </c>
      <c r="D164">
        <f t="shared" ca="1" si="32"/>
        <v>6</v>
      </c>
      <c r="E164" t="str">
        <f ca="1">VLOOKUP(D164,'Data Categories'!$A$2:$B$7,2,0)</f>
        <v>Executive</v>
      </c>
      <c r="F164" s="5">
        <f t="shared" ca="1" si="33"/>
        <v>44903.64775462963</v>
      </c>
      <c r="G164" s="5">
        <f t="shared" ca="1" si="34"/>
        <v>44905.64775462963</v>
      </c>
      <c r="H164" s="5">
        <v>44911.64775462963</v>
      </c>
      <c r="I164" s="5">
        <f t="shared" ca="1" si="35"/>
        <v>44932.64775462963</v>
      </c>
      <c r="J164" s="7" t="s">
        <v>47</v>
      </c>
      <c r="K164" s="3"/>
    </row>
    <row r="165" spans="1:25" x14ac:dyDescent="0.35">
      <c r="A165">
        <v>164</v>
      </c>
      <c r="C165" t="s">
        <v>37</v>
      </c>
      <c r="D165">
        <f t="shared" ca="1" si="32"/>
        <v>5</v>
      </c>
      <c r="E165" t="str">
        <f ca="1">VLOOKUP(D165,'Data Categories'!$A$2:$B$7,2,0)</f>
        <v>Senior Management</v>
      </c>
      <c r="F165" s="5">
        <f t="shared" ca="1" si="33"/>
        <v>44901.64775462963</v>
      </c>
      <c r="G165" s="5">
        <f t="shared" ca="1" si="34"/>
        <v>44905.64775462963</v>
      </c>
      <c r="H165" s="5">
        <v>44911.64775462963</v>
      </c>
      <c r="I165" s="5">
        <f t="shared" ca="1" si="35"/>
        <v>44927.64775462963</v>
      </c>
      <c r="J165" s="7" t="s">
        <v>46</v>
      </c>
      <c r="K165" s="3">
        <v>44917.64775462963</v>
      </c>
      <c r="L165" t="s">
        <v>48</v>
      </c>
      <c r="M165" t="s">
        <v>24</v>
      </c>
      <c r="Y165" t="s">
        <v>31</v>
      </c>
    </row>
    <row r="166" spans="1:25" x14ac:dyDescent="0.35">
      <c r="A166">
        <v>165</v>
      </c>
      <c r="C166" t="s">
        <v>37</v>
      </c>
      <c r="D166">
        <f t="shared" ca="1" si="32"/>
        <v>2</v>
      </c>
      <c r="E166" t="str">
        <f ca="1">VLOOKUP(D166,'Data Categories'!$A$2:$B$7,2,0)</f>
        <v>Junior</v>
      </c>
      <c r="F166" s="5">
        <f t="shared" ca="1" si="33"/>
        <v>44901.64775462963</v>
      </c>
      <c r="G166" s="5">
        <f t="shared" ca="1" si="34"/>
        <v>44905.64775462963</v>
      </c>
      <c r="H166" s="5">
        <v>44911.64775462963</v>
      </c>
      <c r="I166" s="5">
        <f t="shared" ca="1" si="35"/>
        <v>44916.64775462963</v>
      </c>
      <c r="J166" s="7" t="s">
        <v>46</v>
      </c>
      <c r="K166" s="3">
        <v>44922.64775462963</v>
      </c>
      <c r="L166" t="s">
        <v>48</v>
      </c>
      <c r="M166" t="s">
        <v>25</v>
      </c>
      <c r="Y166" t="s">
        <v>31</v>
      </c>
    </row>
    <row r="167" spans="1:25" x14ac:dyDescent="0.35">
      <c r="A167">
        <v>166</v>
      </c>
      <c r="C167" t="s">
        <v>37</v>
      </c>
      <c r="D167">
        <f t="shared" ca="1" si="32"/>
        <v>3</v>
      </c>
      <c r="E167" t="str">
        <f ca="1">VLOOKUP(D167,'Data Categories'!$A$2:$B$7,2,0)</f>
        <v>Senior</v>
      </c>
      <c r="F167" s="5">
        <f t="shared" ca="1" si="33"/>
        <v>44902.64775462963</v>
      </c>
      <c r="G167" s="5">
        <f t="shared" ca="1" si="34"/>
        <v>44905.64775462963</v>
      </c>
      <c r="H167" s="5">
        <v>44911.64775462963</v>
      </c>
      <c r="I167" s="5">
        <f t="shared" ca="1" si="35"/>
        <v>44918.64775462963</v>
      </c>
      <c r="J167" s="7" t="s">
        <v>46</v>
      </c>
      <c r="K167" s="3">
        <v>44914.64775462963</v>
      </c>
      <c r="L167" t="s">
        <v>21</v>
      </c>
      <c r="N167" s="5">
        <v>44922.64775462963</v>
      </c>
      <c r="O167" t="s">
        <v>21</v>
      </c>
      <c r="R167" s="5">
        <v>44918.64775462963</v>
      </c>
    </row>
    <row r="168" spans="1:25" x14ac:dyDescent="0.35">
      <c r="A168">
        <v>167</v>
      </c>
      <c r="C168" t="s">
        <v>37</v>
      </c>
      <c r="D168">
        <f t="shared" ca="1" si="32"/>
        <v>1</v>
      </c>
      <c r="E168" t="str">
        <f ca="1">VLOOKUP(D168,'Data Categories'!$A$2:$B$7,2,0)</f>
        <v>Associate</v>
      </c>
      <c r="F168" s="5">
        <f t="shared" ca="1" si="33"/>
        <v>44903.64775462963</v>
      </c>
      <c r="G168" s="5">
        <f t="shared" ca="1" si="34"/>
        <v>44905.64775462963</v>
      </c>
      <c r="H168" s="5">
        <v>44911.64775462963</v>
      </c>
      <c r="I168" s="5">
        <f t="shared" ca="1" si="35"/>
        <v>44936.64775462963</v>
      </c>
      <c r="J168" s="7" t="s">
        <v>46</v>
      </c>
      <c r="K168" s="3">
        <v>44922.64775462963</v>
      </c>
      <c r="L168" t="s">
        <v>20</v>
      </c>
      <c r="N168" s="5">
        <v>44928.64775462963</v>
      </c>
      <c r="O168" t="s">
        <v>20</v>
      </c>
      <c r="P168" s="5">
        <f ca="1">K168+RANDBETWEEN(1,2)</f>
        <v>44923.64775462963</v>
      </c>
      <c r="Q168" s="5">
        <f ca="1">P168+RANDBETWEEN(1,4)</f>
        <v>44926.64775462963</v>
      </c>
      <c r="R168" s="5">
        <v>44924.64775462963</v>
      </c>
      <c r="S168" s="5">
        <f ca="1">R168+RANDBETWEEN(1,10)</f>
        <v>44930.64775462963</v>
      </c>
      <c r="T168" s="5">
        <f ca="1">S168+RANDBETWEEN(1,4)</f>
        <v>44932.64775462963</v>
      </c>
      <c r="U168" s="5">
        <f ca="1">T168+RANDBETWEEN(1,3)</f>
        <v>44935.64775462963</v>
      </c>
      <c r="V168" s="5">
        <f ca="1">U168+RANDBETWEEN(1,3)</f>
        <v>44938.64775462963</v>
      </c>
      <c r="W168">
        <f ca="1">RANDBETWEEN(120,180)</f>
        <v>179</v>
      </c>
    </row>
    <row r="169" spans="1:25" x14ac:dyDescent="0.35">
      <c r="A169">
        <v>168</v>
      </c>
      <c r="C169" t="s">
        <v>37</v>
      </c>
      <c r="D169">
        <f t="shared" ca="1" si="32"/>
        <v>3</v>
      </c>
      <c r="E169" t="str">
        <f ca="1">VLOOKUP(D169,'Data Categories'!$A$2:$B$7,2,0)</f>
        <v>Senior</v>
      </c>
      <c r="F169" s="5">
        <f t="shared" ca="1" si="33"/>
        <v>44904.64775462963</v>
      </c>
      <c r="G169" s="5">
        <f t="shared" ca="1" si="34"/>
        <v>44906.64775462963</v>
      </c>
      <c r="H169" s="5">
        <v>44911.64775462963</v>
      </c>
      <c r="I169" s="5">
        <f t="shared" ca="1" si="35"/>
        <v>44922.64775462963</v>
      </c>
      <c r="J169" s="7" t="s">
        <v>46</v>
      </c>
      <c r="K169" s="3">
        <v>44921.64775462963</v>
      </c>
      <c r="L169" t="s">
        <v>48</v>
      </c>
      <c r="M169" t="s">
        <v>24</v>
      </c>
      <c r="R169" s="5">
        <v>44922.64775462963</v>
      </c>
      <c r="Y169" t="s">
        <v>30</v>
      </c>
    </row>
    <row r="170" spans="1:25" x14ac:dyDescent="0.35">
      <c r="A170">
        <v>169</v>
      </c>
      <c r="C170" t="s">
        <v>37</v>
      </c>
      <c r="D170">
        <f t="shared" ca="1" si="32"/>
        <v>2</v>
      </c>
      <c r="E170" t="str">
        <f ca="1">VLOOKUP(D170,'Data Categories'!$A$2:$B$7,2,0)</f>
        <v>Junior</v>
      </c>
      <c r="F170" s="5">
        <f t="shared" ca="1" si="33"/>
        <v>44907.64775462963</v>
      </c>
      <c r="G170" s="5">
        <f t="shared" ca="1" si="34"/>
        <v>44909.64775462963</v>
      </c>
      <c r="H170" s="5">
        <v>44911.64775462963</v>
      </c>
      <c r="I170" s="5">
        <f t="shared" ca="1" si="35"/>
        <v>44937.64775462963</v>
      </c>
      <c r="J170" s="7" t="s">
        <v>46</v>
      </c>
      <c r="K170" s="3">
        <v>44918.64775462963</v>
      </c>
      <c r="L170" t="s">
        <v>48</v>
      </c>
      <c r="M170" t="s">
        <v>25</v>
      </c>
      <c r="Y170" t="s">
        <v>30</v>
      </c>
    </row>
    <row r="171" spans="1:25" x14ac:dyDescent="0.35">
      <c r="A171">
        <v>170</v>
      </c>
      <c r="C171" t="s">
        <v>37</v>
      </c>
      <c r="D171">
        <f t="shared" ca="1" si="32"/>
        <v>4</v>
      </c>
      <c r="E171" t="str">
        <f ca="1">VLOOKUP(D171,'Data Categories'!$A$2:$B$7,2,0)</f>
        <v>Manager Level</v>
      </c>
      <c r="F171" s="5">
        <f t="shared" ca="1" si="33"/>
        <v>44903.64775462963</v>
      </c>
      <c r="G171" s="5">
        <f t="shared" ca="1" si="34"/>
        <v>44907.64775462963</v>
      </c>
      <c r="H171" s="5">
        <v>44911.64775462963</v>
      </c>
      <c r="I171" s="5">
        <f t="shared" ca="1" si="35"/>
        <v>44928.64775462963</v>
      </c>
      <c r="J171" s="7" t="s">
        <v>46</v>
      </c>
      <c r="K171" s="3">
        <v>44915.64775462963</v>
      </c>
      <c r="L171" t="s">
        <v>21</v>
      </c>
      <c r="N171" s="5">
        <v>44919.64775462963</v>
      </c>
      <c r="O171" t="s">
        <v>21</v>
      </c>
      <c r="R171" s="5">
        <v>44917.64775462963</v>
      </c>
    </row>
    <row r="172" spans="1:25" x14ac:dyDescent="0.35">
      <c r="A172">
        <v>171</v>
      </c>
      <c r="C172" t="s">
        <v>35</v>
      </c>
      <c r="D172">
        <f t="shared" ca="1" si="32"/>
        <v>4</v>
      </c>
      <c r="E172" t="str">
        <f ca="1">VLOOKUP(D172,'Data Categories'!$A$2:$B$7,2,0)</f>
        <v>Manager Level</v>
      </c>
      <c r="F172" s="5">
        <f t="shared" ca="1" si="33"/>
        <v>45089.370925925927</v>
      </c>
      <c r="G172" s="5">
        <f t="shared" ca="1" si="34"/>
        <v>45092.370925925927</v>
      </c>
      <c r="H172" s="5">
        <v>45097.370925925927</v>
      </c>
      <c r="I172" s="5">
        <f t="shared" ca="1" si="35"/>
        <v>45107.370925925927</v>
      </c>
      <c r="J172" s="7" t="s">
        <v>46</v>
      </c>
      <c r="K172" s="3">
        <v>45106.370925925927</v>
      </c>
      <c r="L172" t="s">
        <v>48</v>
      </c>
      <c r="M172" t="s">
        <v>26</v>
      </c>
      <c r="R172" s="5">
        <v>45109.370925925927</v>
      </c>
      <c r="Y172" t="s">
        <v>30</v>
      </c>
    </row>
    <row r="173" spans="1:25" x14ac:dyDescent="0.35">
      <c r="A173">
        <v>172</v>
      </c>
      <c r="C173" t="s">
        <v>35</v>
      </c>
      <c r="D173">
        <f t="shared" ca="1" si="32"/>
        <v>6</v>
      </c>
      <c r="E173" t="str">
        <f ca="1">VLOOKUP(D173,'Data Categories'!$A$2:$B$7,2,0)</f>
        <v>Executive</v>
      </c>
      <c r="F173" s="5">
        <f t="shared" ca="1" si="33"/>
        <v>45092.370925925927</v>
      </c>
      <c r="G173" s="5">
        <f t="shared" ca="1" si="34"/>
        <v>45093.370925925927</v>
      </c>
      <c r="H173" s="5">
        <v>45097.370925925927</v>
      </c>
      <c r="I173" s="5">
        <f t="shared" ca="1" si="35"/>
        <v>45104.370925925927</v>
      </c>
      <c r="J173" s="7" t="s">
        <v>46</v>
      </c>
      <c r="K173" s="3">
        <v>45111.370925925927</v>
      </c>
      <c r="L173" t="s">
        <v>21</v>
      </c>
      <c r="N173" s="5">
        <v>45117.370925925927</v>
      </c>
      <c r="O173" t="s">
        <v>21</v>
      </c>
      <c r="R173" s="5">
        <v>45113.370925925927</v>
      </c>
    </row>
    <row r="174" spans="1:25" x14ac:dyDescent="0.35">
      <c r="A174">
        <v>173</v>
      </c>
      <c r="C174" t="s">
        <v>35</v>
      </c>
      <c r="D174">
        <f t="shared" ca="1" si="32"/>
        <v>2</v>
      </c>
      <c r="E174" t="str">
        <f ca="1">VLOOKUP(D174,'Data Categories'!$A$2:$B$7,2,0)</f>
        <v>Junior</v>
      </c>
      <c r="F174" s="5">
        <f t="shared" ca="1" si="33"/>
        <v>45095.370925925927</v>
      </c>
      <c r="G174" s="5">
        <f t="shared" ca="1" si="34"/>
        <v>45096.370925925927</v>
      </c>
      <c r="H174" s="5">
        <v>45097.370925925927</v>
      </c>
      <c r="I174" s="5">
        <f t="shared" ca="1" si="35"/>
        <v>45117.370925925927</v>
      </c>
      <c r="J174" s="7" t="s">
        <v>46</v>
      </c>
      <c r="K174" s="3">
        <v>45101.370925925927</v>
      </c>
      <c r="L174" t="s">
        <v>21</v>
      </c>
      <c r="N174" s="5">
        <v>45105.370925925927</v>
      </c>
      <c r="O174" t="s">
        <v>21</v>
      </c>
      <c r="R174" s="5">
        <v>45103.370925925927</v>
      </c>
    </row>
    <row r="175" spans="1:25" x14ac:dyDescent="0.35">
      <c r="A175">
        <v>174</v>
      </c>
      <c r="C175" t="s">
        <v>35</v>
      </c>
      <c r="D175">
        <f t="shared" ca="1" si="32"/>
        <v>2</v>
      </c>
      <c r="E175" t="str">
        <f ca="1">VLOOKUP(D175,'Data Categories'!$A$2:$B$7,2,0)</f>
        <v>Junior</v>
      </c>
      <c r="F175" s="5">
        <f t="shared" ca="1" si="33"/>
        <v>45090.370925925927</v>
      </c>
      <c r="G175" s="5">
        <f t="shared" ca="1" si="34"/>
        <v>45091.370925925927</v>
      </c>
      <c r="H175" s="5">
        <v>45097.370925925927</v>
      </c>
      <c r="I175" s="5">
        <f t="shared" ca="1" si="35"/>
        <v>45115.370925925927</v>
      </c>
      <c r="J175" s="7" t="s">
        <v>46</v>
      </c>
      <c r="K175" s="3">
        <v>45104.370925925927</v>
      </c>
      <c r="L175" t="s">
        <v>48</v>
      </c>
      <c r="M175" t="s">
        <v>26</v>
      </c>
      <c r="Y175" t="s">
        <v>31</v>
      </c>
    </row>
    <row r="176" spans="1:25" x14ac:dyDescent="0.35">
      <c r="A176">
        <v>175</v>
      </c>
      <c r="C176" t="s">
        <v>35</v>
      </c>
      <c r="D176">
        <f t="shared" ca="1" si="32"/>
        <v>2</v>
      </c>
      <c r="E176" t="str">
        <f ca="1">VLOOKUP(D176,'Data Categories'!$A$2:$B$7,2,0)</f>
        <v>Junior</v>
      </c>
      <c r="F176" s="5">
        <f t="shared" ca="1" si="33"/>
        <v>45088.370925925927</v>
      </c>
      <c r="G176" s="5">
        <f t="shared" ca="1" si="34"/>
        <v>45092.370925925927</v>
      </c>
      <c r="H176" s="5">
        <v>45097.370925925927</v>
      </c>
      <c r="I176" s="5">
        <f t="shared" ca="1" si="35"/>
        <v>45117.370925925927</v>
      </c>
      <c r="J176" s="7" t="s">
        <v>46</v>
      </c>
      <c r="K176" s="3">
        <v>45106.370925925927</v>
      </c>
      <c r="L176" t="s">
        <v>20</v>
      </c>
      <c r="N176" s="5">
        <v>45109.370925925927</v>
      </c>
      <c r="O176" t="s">
        <v>20</v>
      </c>
      <c r="P176" s="5">
        <f ca="1">K176+RANDBETWEEN(1,2)</f>
        <v>45107.370925925927</v>
      </c>
      <c r="Q176" s="5">
        <f ca="1">P176+RANDBETWEEN(1,4)</f>
        <v>45111.370925925927</v>
      </c>
      <c r="R176" s="5">
        <v>45108.370925925927</v>
      </c>
      <c r="S176" s="5">
        <f ca="1">R176+RANDBETWEEN(1,10)</f>
        <v>45117.370925925927</v>
      </c>
      <c r="T176" s="5">
        <f ca="1">S176+RANDBETWEEN(1,4)</f>
        <v>45119.370925925927</v>
      </c>
      <c r="U176" s="5">
        <f ca="1">T176+RANDBETWEEN(1,3)</f>
        <v>45121.370925925927</v>
      </c>
      <c r="V176" s="5">
        <f ca="1">U176+RANDBETWEEN(1,3)</f>
        <v>45123.370925925927</v>
      </c>
      <c r="W176">
        <f ca="1">RANDBETWEEN(120,180)</f>
        <v>147</v>
      </c>
    </row>
    <row r="177" spans="1:25" x14ac:dyDescent="0.35">
      <c r="A177">
        <v>176</v>
      </c>
      <c r="C177" t="s">
        <v>35</v>
      </c>
      <c r="D177">
        <f t="shared" ca="1" si="32"/>
        <v>4</v>
      </c>
      <c r="E177" t="str">
        <f ca="1">VLOOKUP(D177,'Data Categories'!$A$2:$B$7,2,0)</f>
        <v>Manager Level</v>
      </c>
      <c r="F177" s="5">
        <f t="shared" ca="1" si="33"/>
        <v>45091.370925925927</v>
      </c>
      <c r="G177" s="5">
        <f t="shared" ca="1" si="34"/>
        <v>45095.370925925927</v>
      </c>
      <c r="H177" s="5">
        <v>45097.370925925927</v>
      </c>
      <c r="I177" s="5">
        <f t="shared" ca="1" si="35"/>
        <v>45107.370925925927</v>
      </c>
      <c r="J177" s="7" t="s">
        <v>46</v>
      </c>
      <c r="K177" s="3">
        <v>45101.370925925927</v>
      </c>
      <c r="L177" t="s">
        <v>48</v>
      </c>
      <c r="M177" t="s">
        <v>28</v>
      </c>
      <c r="R177" s="5">
        <v>45102.370925925927</v>
      </c>
      <c r="Y177" t="s">
        <v>30</v>
      </c>
    </row>
    <row r="178" spans="1:25" x14ac:dyDescent="0.35">
      <c r="A178">
        <v>177</v>
      </c>
      <c r="C178" t="s">
        <v>35</v>
      </c>
      <c r="D178">
        <f t="shared" ca="1" si="32"/>
        <v>1</v>
      </c>
      <c r="E178" t="str">
        <f ca="1">VLOOKUP(D178,'Data Categories'!$A$2:$B$7,2,0)</f>
        <v>Associate</v>
      </c>
      <c r="F178" s="5">
        <f t="shared" ca="1" si="33"/>
        <v>45089.370925925927</v>
      </c>
      <c r="G178" s="5">
        <f t="shared" ca="1" si="34"/>
        <v>45091.370925925927</v>
      </c>
      <c r="H178" s="5">
        <v>45097.370925925927</v>
      </c>
      <c r="I178" s="5">
        <f t="shared" ca="1" si="35"/>
        <v>45113.370925925927</v>
      </c>
      <c r="J178" s="7" t="s">
        <v>46</v>
      </c>
      <c r="K178" s="3">
        <v>45099.370925925927</v>
      </c>
      <c r="L178" t="s">
        <v>21</v>
      </c>
      <c r="N178" s="5">
        <v>45105.370925925927</v>
      </c>
      <c r="O178" t="s">
        <v>21</v>
      </c>
      <c r="R178" s="5">
        <v>45101.370925925927</v>
      </c>
    </row>
    <row r="179" spans="1:25" x14ac:dyDescent="0.35">
      <c r="A179">
        <v>178</v>
      </c>
      <c r="C179" t="s">
        <v>35</v>
      </c>
      <c r="D179">
        <f t="shared" ca="1" si="32"/>
        <v>5</v>
      </c>
      <c r="E179" t="str">
        <f ca="1">VLOOKUP(D179,'Data Categories'!$A$2:$B$7,2,0)</f>
        <v>Senior Management</v>
      </c>
      <c r="F179" s="5">
        <f t="shared" ca="1" si="33"/>
        <v>45089.370925925927</v>
      </c>
      <c r="G179" s="5">
        <f t="shared" ca="1" si="34"/>
        <v>45091.370925925927</v>
      </c>
      <c r="H179" s="5">
        <v>45097.370925925927</v>
      </c>
      <c r="I179" s="5">
        <f t="shared" ca="1" si="35"/>
        <v>45110.370925925927</v>
      </c>
      <c r="J179" s="7" t="s">
        <v>46</v>
      </c>
      <c r="K179" s="3">
        <v>45110.370925925927</v>
      </c>
      <c r="L179" t="s">
        <v>48</v>
      </c>
      <c r="M179" t="s">
        <v>27</v>
      </c>
      <c r="Y179" t="s">
        <v>30</v>
      </c>
    </row>
    <row r="180" spans="1:25" x14ac:dyDescent="0.35">
      <c r="A180">
        <v>179</v>
      </c>
      <c r="C180" t="s">
        <v>35</v>
      </c>
      <c r="D180">
        <f t="shared" ca="1" si="32"/>
        <v>6</v>
      </c>
      <c r="E180" t="str">
        <f ca="1">VLOOKUP(D180,'Data Categories'!$A$2:$B$7,2,0)</f>
        <v>Executive</v>
      </c>
      <c r="F180" s="5">
        <f t="shared" ca="1" si="33"/>
        <v>45095.370925925927</v>
      </c>
      <c r="G180" s="5">
        <f t="shared" ca="1" si="34"/>
        <v>45096.370925925927</v>
      </c>
      <c r="H180" s="5">
        <v>45097.370925925927</v>
      </c>
      <c r="I180" s="5">
        <f t="shared" ca="1" si="35"/>
        <v>45124.370925925927</v>
      </c>
      <c r="J180" s="7" t="s">
        <v>46</v>
      </c>
      <c r="K180" s="3">
        <v>45104.370925925927</v>
      </c>
      <c r="L180" t="s">
        <v>21</v>
      </c>
      <c r="N180" s="5">
        <v>45110.370925925927</v>
      </c>
      <c r="O180" t="s">
        <v>21</v>
      </c>
      <c r="R180" s="5">
        <v>45106.370925925927</v>
      </c>
    </row>
    <row r="181" spans="1:25" x14ac:dyDescent="0.35">
      <c r="A181">
        <v>180</v>
      </c>
      <c r="C181" t="s">
        <v>35</v>
      </c>
      <c r="D181">
        <f t="shared" ca="1" si="32"/>
        <v>6</v>
      </c>
      <c r="E181" t="str">
        <f ca="1">VLOOKUP(D181,'Data Categories'!$A$2:$B$7,2,0)</f>
        <v>Executive</v>
      </c>
      <c r="F181" s="5">
        <f t="shared" ca="1" si="33"/>
        <v>45092.370925925927</v>
      </c>
      <c r="G181" s="5">
        <f t="shared" ca="1" si="34"/>
        <v>45094.370925925927</v>
      </c>
      <c r="H181" s="5">
        <v>45097.370925925927</v>
      </c>
      <c r="I181" s="5">
        <f t="shared" ca="1" si="35"/>
        <v>45124.370925925927</v>
      </c>
      <c r="J181" s="7" t="s">
        <v>46</v>
      </c>
      <c r="K181" s="3">
        <v>45106.370925925927</v>
      </c>
      <c r="L181" t="s">
        <v>48</v>
      </c>
      <c r="M181" t="s">
        <v>25</v>
      </c>
      <c r="R181" s="5">
        <v>45107.370925925927</v>
      </c>
      <c r="Y181" t="s">
        <v>30</v>
      </c>
    </row>
    <row r="182" spans="1:25" x14ac:dyDescent="0.35">
      <c r="A182">
        <v>181</v>
      </c>
      <c r="C182" t="s">
        <v>34</v>
      </c>
      <c r="D182">
        <f t="shared" ca="1" si="32"/>
        <v>3</v>
      </c>
      <c r="E182" t="str">
        <f ca="1">VLOOKUP(D182,'Data Categories'!$A$2:$B$7,2,0)</f>
        <v>Senior</v>
      </c>
      <c r="F182" s="5">
        <f t="shared" ca="1" si="33"/>
        <v>44829.301365740743</v>
      </c>
      <c r="G182" s="5">
        <f t="shared" ca="1" si="34"/>
        <v>44831.301365740743</v>
      </c>
      <c r="H182" s="5">
        <v>44835.301365740743</v>
      </c>
      <c r="I182" s="5">
        <f t="shared" ca="1" si="35"/>
        <v>44853.301365740743</v>
      </c>
      <c r="J182" s="7" t="s">
        <v>46</v>
      </c>
      <c r="K182" s="3">
        <v>44842.301365740743</v>
      </c>
      <c r="L182" t="s">
        <v>48</v>
      </c>
      <c r="M182" t="s">
        <v>28</v>
      </c>
      <c r="R182" s="5">
        <v>44844.301365740743</v>
      </c>
      <c r="Y182" t="s">
        <v>31</v>
      </c>
    </row>
    <row r="183" spans="1:25" x14ac:dyDescent="0.35">
      <c r="A183">
        <v>182</v>
      </c>
      <c r="C183" t="s">
        <v>34</v>
      </c>
      <c r="D183">
        <f t="shared" ca="1" si="32"/>
        <v>1</v>
      </c>
      <c r="E183" t="str">
        <f ca="1">VLOOKUP(D183,'Data Categories'!$A$2:$B$7,2,0)</f>
        <v>Associate</v>
      </c>
      <c r="F183" s="5">
        <f t="shared" ca="1" si="33"/>
        <v>44830.301365740743</v>
      </c>
      <c r="G183" s="5">
        <f t="shared" ca="1" si="34"/>
        <v>44832.301365740743</v>
      </c>
      <c r="H183" s="5">
        <v>44835.301365740743</v>
      </c>
      <c r="I183" s="5">
        <f t="shared" ca="1" si="35"/>
        <v>44854.301365740743</v>
      </c>
      <c r="J183" s="7" t="s">
        <v>46</v>
      </c>
      <c r="K183" s="3">
        <v>44839.301365740743</v>
      </c>
      <c r="L183" t="s">
        <v>48</v>
      </c>
      <c r="M183" t="s">
        <v>27</v>
      </c>
      <c r="R183" s="5">
        <v>44841.301365740743</v>
      </c>
      <c r="Y183" t="s">
        <v>30</v>
      </c>
    </row>
    <row r="184" spans="1:25" x14ac:dyDescent="0.35">
      <c r="A184">
        <v>183</v>
      </c>
      <c r="C184" t="s">
        <v>34</v>
      </c>
      <c r="D184">
        <f t="shared" ca="1" si="32"/>
        <v>4</v>
      </c>
      <c r="E184" t="str">
        <f ca="1">VLOOKUP(D184,'Data Categories'!$A$2:$B$7,2,0)</f>
        <v>Manager Level</v>
      </c>
      <c r="F184" s="5">
        <f t="shared" ca="1" si="33"/>
        <v>44826.301365740743</v>
      </c>
      <c r="G184" s="5">
        <f t="shared" ca="1" si="34"/>
        <v>44829.301365740743</v>
      </c>
      <c r="H184" s="5">
        <v>44835.301365740743</v>
      </c>
      <c r="I184" s="5">
        <f t="shared" ca="1" si="35"/>
        <v>44850.301365740743</v>
      </c>
      <c r="J184" s="7" t="s">
        <v>47</v>
      </c>
      <c r="K184" s="3"/>
    </row>
    <row r="185" spans="1:25" x14ac:dyDescent="0.35">
      <c r="A185">
        <v>184</v>
      </c>
      <c r="C185" t="s">
        <v>34</v>
      </c>
      <c r="D185">
        <f t="shared" ca="1" si="32"/>
        <v>1</v>
      </c>
      <c r="E185" t="str">
        <f ca="1">VLOOKUP(D185,'Data Categories'!$A$2:$B$7,2,0)</f>
        <v>Associate</v>
      </c>
      <c r="F185" s="5">
        <f t="shared" ca="1" si="33"/>
        <v>44827.301365740743</v>
      </c>
      <c r="G185" s="5">
        <f t="shared" ca="1" si="34"/>
        <v>44830.301365740743</v>
      </c>
      <c r="H185" s="5">
        <v>44835.301365740743</v>
      </c>
      <c r="I185" s="5">
        <f t="shared" ca="1" si="35"/>
        <v>44856.301365740743</v>
      </c>
      <c r="J185" s="7" t="s">
        <v>46</v>
      </c>
      <c r="K185" s="3">
        <v>44847.301365740743</v>
      </c>
      <c r="L185" t="s">
        <v>48</v>
      </c>
      <c r="M185" t="s">
        <v>25</v>
      </c>
      <c r="Y185" t="s">
        <v>31</v>
      </c>
    </row>
    <row r="186" spans="1:25" x14ac:dyDescent="0.35">
      <c r="A186">
        <v>185</v>
      </c>
      <c r="C186" t="s">
        <v>34</v>
      </c>
      <c r="D186">
        <f t="shared" ca="1" si="32"/>
        <v>2</v>
      </c>
      <c r="E186" t="str">
        <f ca="1">VLOOKUP(D186,'Data Categories'!$A$2:$B$7,2,0)</f>
        <v>Junior</v>
      </c>
      <c r="F186" s="5">
        <f t="shared" ca="1" si="33"/>
        <v>44827.301365740743</v>
      </c>
      <c r="G186" s="5">
        <f t="shared" ca="1" si="34"/>
        <v>44831.301365740743</v>
      </c>
      <c r="H186" s="5">
        <v>44835.301365740743</v>
      </c>
      <c r="I186" s="5">
        <f t="shared" ca="1" si="35"/>
        <v>44863.301365740743</v>
      </c>
      <c r="J186" s="7" t="s">
        <v>46</v>
      </c>
      <c r="K186" s="3">
        <v>44850.301365740743</v>
      </c>
      <c r="L186" t="s">
        <v>48</v>
      </c>
      <c r="M186" t="s">
        <v>27</v>
      </c>
      <c r="R186" s="5">
        <v>44853.301365740743</v>
      </c>
      <c r="Y186" t="s">
        <v>31</v>
      </c>
    </row>
    <row r="187" spans="1:25" x14ac:dyDescent="0.35">
      <c r="A187">
        <v>186</v>
      </c>
      <c r="C187" t="s">
        <v>34</v>
      </c>
      <c r="D187">
        <f t="shared" ca="1" si="32"/>
        <v>1</v>
      </c>
      <c r="E187" t="str">
        <f ca="1">VLOOKUP(D187,'Data Categories'!$A$2:$B$7,2,0)</f>
        <v>Associate</v>
      </c>
      <c r="F187" s="5">
        <f t="shared" ca="1" si="33"/>
        <v>44831.301365740743</v>
      </c>
      <c r="G187" s="5">
        <f t="shared" ca="1" si="34"/>
        <v>44833.301365740743</v>
      </c>
      <c r="H187" s="5">
        <v>44835.301365740743</v>
      </c>
      <c r="I187" s="5">
        <f t="shared" ca="1" si="35"/>
        <v>44851.301365740743</v>
      </c>
      <c r="J187" s="7" t="s">
        <v>46</v>
      </c>
      <c r="K187" s="3">
        <v>44851.301365740743</v>
      </c>
      <c r="L187" t="s">
        <v>48</v>
      </c>
      <c r="M187" t="s">
        <v>26</v>
      </c>
      <c r="Y187" t="s">
        <v>31</v>
      </c>
    </row>
    <row r="188" spans="1:25" x14ac:dyDescent="0.35">
      <c r="A188">
        <v>187</v>
      </c>
      <c r="C188" t="s">
        <v>34</v>
      </c>
      <c r="D188">
        <f t="shared" ca="1" si="32"/>
        <v>3</v>
      </c>
      <c r="E188" t="str">
        <f ca="1">VLOOKUP(D188,'Data Categories'!$A$2:$B$7,2,0)</f>
        <v>Senior</v>
      </c>
      <c r="F188" s="5">
        <f t="shared" ca="1" si="33"/>
        <v>44830.301365740743</v>
      </c>
      <c r="G188" s="5">
        <f t="shared" ca="1" si="34"/>
        <v>44833.301365740743</v>
      </c>
      <c r="H188" s="5">
        <v>44835.301365740743</v>
      </c>
      <c r="I188" s="5">
        <f t="shared" ca="1" si="35"/>
        <v>44851.301365740743</v>
      </c>
      <c r="J188" s="7" t="s">
        <v>46</v>
      </c>
      <c r="K188" s="3">
        <v>44846.301365740743</v>
      </c>
      <c r="L188" t="s">
        <v>20</v>
      </c>
      <c r="N188" s="5">
        <v>44849.301365740743</v>
      </c>
      <c r="O188" t="s">
        <v>20</v>
      </c>
      <c r="P188" s="5">
        <f ca="1">K188+RANDBETWEEN(1,2)</f>
        <v>44847.301365740743</v>
      </c>
      <c r="Q188" s="5">
        <f ca="1">P188+RANDBETWEEN(1,4)</f>
        <v>44850.301365740743</v>
      </c>
      <c r="R188" s="5">
        <v>44847.301365740743</v>
      </c>
      <c r="S188" s="5">
        <f ca="1">R188+RANDBETWEEN(1,10)</f>
        <v>44852.301365740743</v>
      </c>
      <c r="T188" s="5">
        <f ca="1">S188+RANDBETWEEN(1,4)</f>
        <v>44854.301365740743</v>
      </c>
      <c r="U188" s="5">
        <f ca="1">T188+RANDBETWEEN(1,3)</f>
        <v>44857.301365740743</v>
      </c>
      <c r="V188" s="5">
        <f ca="1">U188+RANDBETWEEN(1,3)</f>
        <v>44860.301365740743</v>
      </c>
      <c r="W188">
        <f ca="1">RANDBETWEEN(120,180)</f>
        <v>151</v>
      </c>
    </row>
    <row r="189" spans="1:25" x14ac:dyDescent="0.35">
      <c r="A189">
        <v>188</v>
      </c>
      <c r="C189" t="s">
        <v>34</v>
      </c>
      <c r="D189">
        <f t="shared" ca="1" si="32"/>
        <v>4</v>
      </c>
      <c r="E189" t="str">
        <f ca="1">VLOOKUP(D189,'Data Categories'!$A$2:$B$7,2,0)</f>
        <v>Manager Level</v>
      </c>
      <c r="F189" s="5">
        <f t="shared" ca="1" si="33"/>
        <v>44828.301365740743</v>
      </c>
      <c r="G189" s="5">
        <f t="shared" ca="1" si="34"/>
        <v>44829.301365740743</v>
      </c>
      <c r="H189" s="5">
        <v>44835.301365740743</v>
      </c>
      <c r="I189" s="5">
        <f t="shared" ca="1" si="35"/>
        <v>44860.301365740743</v>
      </c>
      <c r="J189" s="7" t="s">
        <v>46</v>
      </c>
      <c r="K189" s="3">
        <v>44837.301365740743</v>
      </c>
      <c r="L189" t="s">
        <v>21</v>
      </c>
      <c r="N189" s="5">
        <v>44841.301365740743</v>
      </c>
      <c r="O189" t="s">
        <v>21</v>
      </c>
      <c r="R189" s="5">
        <v>44840.301365740743</v>
      </c>
    </row>
    <row r="190" spans="1:25" x14ac:dyDescent="0.35">
      <c r="A190">
        <v>189</v>
      </c>
      <c r="C190" t="s">
        <v>34</v>
      </c>
      <c r="D190">
        <f t="shared" ca="1" si="32"/>
        <v>5</v>
      </c>
      <c r="E190" t="str">
        <f ca="1">VLOOKUP(D190,'Data Categories'!$A$2:$B$7,2,0)</f>
        <v>Senior Management</v>
      </c>
      <c r="F190" s="5">
        <f t="shared" ca="1" si="33"/>
        <v>44832.301365740743</v>
      </c>
      <c r="G190" s="5">
        <f t="shared" ca="1" si="34"/>
        <v>44834.301365740743</v>
      </c>
      <c r="H190" s="5">
        <v>44835.301365740743</v>
      </c>
      <c r="I190" s="5">
        <f t="shared" ca="1" si="35"/>
        <v>44860.301365740743</v>
      </c>
      <c r="J190" s="7" t="s">
        <v>46</v>
      </c>
      <c r="K190" s="3">
        <v>44841.301365740743</v>
      </c>
      <c r="L190" t="s">
        <v>48</v>
      </c>
      <c r="M190" t="s">
        <v>26</v>
      </c>
      <c r="Y190" t="s">
        <v>31</v>
      </c>
    </row>
    <row r="191" spans="1:25" x14ac:dyDescent="0.35">
      <c r="A191">
        <v>190</v>
      </c>
      <c r="C191" t="s">
        <v>34</v>
      </c>
      <c r="D191">
        <f t="shared" ca="1" si="32"/>
        <v>2</v>
      </c>
      <c r="E191" t="str">
        <f ca="1">VLOOKUP(D191,'Data Categories'!$A$2:$B$7,2,0)</f>
        <v>Junior</v>
      </c>
      <c r="F191" s="5">
        <f t="shared" ca="1" si="33"/>
        <v>44829.301365740743</v>
      </c>
      <c r="G191" s="5">
        <f t="shared" ca="1" si="34"/>
        <v>44831.301365740743</v>
      </c>
      <c r="H191" s="5">
        <v>44835.301365740743</v>
      </c>
      <c r="I191" s="5">
        <f t="shared" ca="1" si="35"/>
        <v>44853.301365740743</v>
      </c>
      <c r="J191" s="7" t="s">
        <v>46</v>
      </c>
      <c r="K191" s="3">
        <v>44852.301365740743</v>
      </c>
      <c r="L191" t="s">
        <v>20</v>
      </c>
      <c r="N191" s="5">
        <v>44856.301365740743</v>
      </c>
      <c r="O191" t="s">
        <v>20</v>
      </c>
      <c r="P191" s="5">
        <f ca="1">K191+RANDBETWEEN(1,2)</f>
        <v>44854.301365740743</v>
      </c>
      <c r="Q191" s="5">
        <f ca="1">P191+RANDBETWEEN(1,4)</f>
        <v>44856.301365740743</v>
      </c>
      <c r="R191" s="5">
        <v>44855.301365740743</v>
      </c>
      <c r="S191" s="5">
        <f ca="1">R191+RANDBETWEEN(1,10)</f>
        <v>44863.301365740743</v>
      </c>
      <c r="T191" s="5">
        <f ca="1">S191+RANDBETWEEN(1,4)</f>
        <v>44867.301365740743</v>
      </c>
      <c r="U191" s="5">
        <f ca="1">T191+RANDBETWEEN(1,3)</f>
        <v>44870.301365740743</v>
      </c>
      <c r="V191" s="5">
        <f ca="1">U191+RANDBETWEEN(1,3)</f>
        <v>44873.301365740743</v>
      </c>
      <c r="W191">
        <f ca="1">RANDBETWEEN(120,180)</f>
        <v>126</v>
      </c>
    </row>
    <row r="192" spans="1:25" x14ac:dyDescent="0.35">
      <c r="A192">
        <v>191</v>
      </c>
      <c r="C192" t="s">
        <v>37</v>
      </c>
      <c r="D192">
        <f t="shared" ca="1" si="32"/>
        <v>4</v>
      </c>
      <c r="E192" t="str">
        <f ca="1">VLOOKUP(D192,'Data Categories'!$A$2:$B$7,2,0)</f>
        <v>Manager Level</v>
      </c>
      <c r="F192" s="5">
        <f t="shared" ca="1" si="33"/>
        <v>44728.769965277781</v>
      </c>
      <c r="G192" s="5">
        <f t="shared" ca="1" si="34"/>
        <v>44730.769965277781</v>
      </c>
      <c r="H192" s="5">
        <v>44731.769965277781</v>
      </c>
      <c r="I192" s="5">
        <f t="shared" ca="1" si="35"/>
        <v>44756.769965277781</v>
      </c>
      <c r="J192" s="7" t="s">
        <v>46</v>
      </c>
      <c r="K192" s="3">
        <v>44745.769965277781</v>
      </c>
      <c r="L192" t="s">
        <v>48</v>
      </c>
      <c r="M192" t="s">
        <v>28</v>
      </c>
      <c r="R192" s="5">
        <v>44746.769965277781</v>
      </c>
      <c r="Y192" t="s">
        <v>30</v>
      </c>
    </row>
    <row r="193" spans="1:25" x14ac:dyDescent="0.35">
      <c r="A193">
        <v>192</v>
      </c>
      <c r="C193" t="s">
        <v>37</v>
      </c>
      <c r="D193">
        <f t="shared" ca="1" si="32"/>
        <v>5</v>
      </c>
      <c r="E193" t="str">
        <f ca="1">VLOOKUP(D193,'Data Categories'!$A$2:$B$7,2,0)</f>
        <v>Senior Management</v>
      </c>
      <c r="F193" s="5">
        <f t="shared" ca="1" si="33"/>
        <v>44728.769965277781</v>
      </c>
      <c r="G193" s="5">
        <f t="shared" ca="1" si="34"/>
        <v>44729.769965277781</v>
      </c>
      <c r="H193" s="5">
        <v>44731.769965277781</v>
      </c>
      <c r="I193" s="5">
        <f t="shared" ca="1" si="35"/>
        <v>44755.769965277781</v>
      </c>
      <c r="J193" s="7" t="s">
        <v>46</v>
      </c>
      <c r="K193" s="3">
        <v>44739.769965277781</v>
      </c>
      <c r="L193" t="s">
        <v>20</v>
      </c>
      <c r="N193" s="5">
        <v>44744.769965277781</v>
      </c>
      <c r="O193" t="s">
        <v>20</v>
      </c>
      <c r="P193" s="5">
        <f ca="1">K193+RANDBETWEEN(1,2)</f>
        <v>44741.769965277781</v>
      </c>
      <c r="Q193" s="5">
        <f ca="1">P193+RANDBETWEEN(1,4)</f>
        <v>44744.769965277781</v>
      </c>
      <c r="R193" s="5">
        <v>44742.769965277781</v>
      </c>
      <c r="S193" s="5">
        <f ca="1">R193+RANDBETWEEN(1,10)</f>
        <v>44743.769965277781</v>
      </c>
      <c r="T193" s="5">
        <f ca="1">S193+RANDBETWEEN(1,4)</f>
        <v>44747.769965277781</v>
      </c>
      <c r="U193" s="5">
        <f ca="1">T193+RANDBETWEEN(1,3)</f>
        <v>44749.769965277781</v>
      </c>
      <c r="V193" s="5">
        <f ca="1">U193+RANDBETWEEN(1,3)</f>
        <v>44750.769965277781</v>
      </c>
      <c r="W193">
        <f ca="1">RANDBETWEEN(120,180)</f>
        <v>160</v>
      </c>
    </row>
    <row r="194" spans="1:25" x14ac:dyDescent="0.35">
      <c r="A194">
        <v>193</v>
      </c>
      <c r="C194" t="s">
        <v>37</v>
      </c>
      <c r="D194">
        <f t="shared" ca="1" si="32"/>
        <v>5</v>
      </c>
      <c r="E194" t="str">
        <f ca="1">VLOOKUP(D194,'Data Categories'!$A$2:$B$7,2,0)</f>
        <v>Senior Management</v>
      </c>
      <c r="F194" s="5">
        <f t="shared" ca="1" si="33"/>
        <v>44725.769965277781</v>
      </c>
      <c r="G194" s="5">
        <f t="shared" ca="1" si="34"/>
        <v>44729.769965277781</v>
      </c>
      <c r="H194" s="5">
        <v>44731.769965277781</v>
      </c>
      <c r="I194" s="5">
        <f t="shared" ca="1" si="35"/>
        <v>44753.769965277781</v>
      </c>
      <c r="J194" s="7" t="s">
        <v>46</v>
      </c>
      <c r="K194" s="3">
        <v>44741.769965277781</v>
      </c>
      <c r="L194" t="s">
        <v>48</v>
      </c>
      <c r="M194" t="s">
        <v>28</v>
      </c>
      <c r="R194" s="5">
        <v>44744.769965277781</v>
      </c>
      <c r="Y194" t="s">
        <v>31</v>
      </c>
    </row>
    <row r="195" spans="1:25" x14ac:dyDescent="0.35">
      <c r="A195">
        <v>194</v>
      </c>
      <c r="C195" t="s">
        <v>37</v>
      </c>
      <c r="D195">
        <f t="shared" ref="D195:D258" ca="1" si="48">RANDBETWEEN(1,6)</f>
        <v>1</v>
      </c>
      <c r="E195" t="str">
        <f ca="1">VLOOKUP(D195,'Data Categories'!$A$2:$B$7,2,0)</f>
        <v>Associate</v>
      </c>
      <c r="F195" s="5">
        <f t="shared" ref="F195:F258" ca="1" si="49">G195-RANDBETWEEN(1,4)</f>
        <v>44726.769965277781</v>
      </c>
      <c r="G195" s="5">
        <f t="shared" ref="G195:G258" ca="1" si="50">H195-RANDBETWEEN(1,6)</f>
        <v>44727.769965277781</v>
      </c>
      <c r="H195" s="5">
        <v>44731.769965277781</v>
      </c>
      <c r="I195" s="5">
        <f t="shared" ref="I195:I258" ca="1" si="51">H195+RANDBETWEEN(5,30)</f>
        <v>44749.769965277781</v>
      </c>
      <c r="J195" s="7" t="s">
        <v>46</v>
      </c>
      <c r="K195" s="3">
        <v>44733.769965277781</v>
      </c>
      <c r="L195" t="s">
        <v>21</v>
      </c>
      <c r="N195" s="5">
        <v>44741.769965277781</v>
      </c>
      <c r="O195" t="s">
        <v>21</v>
      </c>
      <c r="R195" s="5">
        <v>44737.769965277781</v>
      </c>
    </row>
    <row r="196" spans="1:25" x14ac:dyDescent="0.35">
      <c r="A196">
        <v>195</v>
      </c>
      <c r="C196" t="s">
        <v>37</v>
      </c>
      <c r="D196">
        <f t="shared" ca="1" si="48"/>
        <v>3</v>
      </c>
      <c r="E196" t="str">
        <f ca="1">VLOOKUP(D196,'Data Categories'!$A$2:$B$7,2,0)</f>
        <v>Senior</v>
      </c>
      <c r="F196" s="5">
        <f t="shared" ca="1" si="49"/>
        <v>44725.769965277781</v>
      </c>
      <c r="G196" s="5">
        <f t="shared" ca="1" si="50"/>
        <v>44729.769965277781</v>
      </c>
      <c r="H196" s="5">
        <v>44731.769965277781</v>
      </c>
      <c r="I196" s="5">
        <f t="shared" ca="1" si="51"/>
        <v>44738.769965277781</v>
      </c>
      <c r="J196" s="7" t="s">
        <v>46</v>
      </c>
      <c r="K196" s="3">
        <v>44745.769965277781</v>
      </c>
      <c r="L196" t="s">
        <v>48</v>
      </c>
      <c r="M196" t="s">
        <v>26</v>
      </c>
      <c r="Y196" t="s">
        <v>30</v>
      </c>
    </row>
    <row r="197" spans="1:25" x14ac:dyDescent="0.35">
      <c r="A197">
        <v>196</v>
      </c>
      <c r="C197" t="s">
        <v>37</v>
      </c>
      <c r="D197">
        <f t="shared" ca="1" si="48"/>
        <v>3</v>
      </c>
      <c r="E197" t="str">
        <f ca="1">VLOOKUP(D197,'Data Categories'!$A$2:$B$7,2,0)</f>
        <v>Senior</v>
      </c>
      <c r="F197" s="5">
        <f t="shared" ca="1" si="49"/>
        <v>44727.769965277781</v>
      </c>
      <c r="G197" s="5">
        <f t="shared" ca="1" si="50"/>
        <v>44728.769965277781</v>
      </c>
      <c r="H197" s="5">
        <v>44731.769965277781</v>
      </c>
      <c r="I197" s="5">
        <f t="shared" ca="1" si="51"/>
        <v>44752.769965277781</v>
      </c>
      <c r="J197" s="7" t="s">
        <v>46</v>
      </c>
      <c r="K197" s="3">
        <v>44743.769965277781</v>
      </c>
      <c r="L197" t="s">
        <v>21</v>
      </c>
      <c r="N197" s="5">
        <v>44749.769965277781</v>
      </c>
      <c r="O197" t="s">
        <v>21</v>
      </c>
      <c r="R197" s="5">
        <v>44746.769965277781</v>
      </c>
    </row>
    <row r="198" spans="1:25" x14ac:dyDescent="0.35">
      <c r="A198">
        <v>197</v>
      </c>
      <c r="C198" t="s">
        <v>37</v>
      </c>
      <c r="D198">
        <f t="shared" ca="1" si="48"/>
        <v>1</v>
      </c>
      <c r="E198" t="str">
        <f ca="1">VLOOKUP(D198,'Data Categories'!$A$2:$B$7,2,0)</f>
        <v>Associate</v>
      </c>
      <c r="F198" s="5">
        <f t="shared" ca="1" si="49"/>
        <v>44729.769965277781</v>
      </c>
      <c r="G198" s="5">
        <f t="shared" ca="1" si="50"/>
        <v>44730.769965277781</v>
      </c>
      <c r="H198" s="5">
        <v>44731.769965277781</v>
      </c>
      <c r="I198" s="5">
        <f t="shared" ca="1" si="51"/>
        <v>44739.769965277781</v>
      </c>
      <c r="J198" s="7" t="s">
        <v>46</v>
      </c>
      <c r="K198" s="3">
        <v>44733.769965277781</v>
      </c>
      <c r="L198" t="s">
        <v>20</v>
      </c>
      <c r="N198" s="5">
        <v>44739.769965277781</v>
      </c>
      <c r="O198" t="s">
        <v>20</v>
      </c>
      <c r="P198" s="5">
        <f ca="1">K198+RANDBETWEEN(1,2)</f>
        <v>44735.769965277781</v>
      </c>
      <c r="Q198" s="5">
        <f ca="1">P198+RANDBETWEEN(1,4)</f>
        <v>44736.769965277781</v>
      </c>
      <c r="R198" s="5">
        <v>44737.769965277781</v>
      </c>
      <c r="S198" s="5">
        <f ca="1">R198+RANDBETWEEN(1,10)</f>
        <v>44741.769965277781</v>
      </c>
      <c r="T198" s="5">
        <f ca="1">S198+RANDBETWEEN(1,4)</f>
        <v>44742.769965277781</v>
      </c>
      <c r="U198" s="5">
        <f ca="1">T198+RANDBETWEEN(1,3)</f>
        <v>44744.769965277781</v>
      </c>
      <c r="V198" s="5">
        <f ca="1">U198+RANDBETWEEN(1,3)</f>
        <v>44745.769965277781</v>
      </c>
      <c r="W198">
        <f ca="1">RANDBETWEEN(120,180)</f>
        <v>126</v>
      </c>
    </row>
    <row r="199" spans="1:25" x14ac:dyDescent="0.35">
      <c r="A199">
        <v>198</v>
      </c>
      <c r="C199" t="s">
        <v>37</v>
      </c>
      <c r="D199">
        <f t="shared" ca="1" si="48"/>
        <v>2</v>
      </c>
      <c r="E199" t="str">
        <f ca="1">VLOOKUP(D199,'Data Categories'!$A$2:$B$7,2,0)</f>
        <v>Junior</v>
      </c>
      <c r="F199" s="5">
        <f t="shared" ca="1" si="49"/>
        <v>44726.769965277781</v>
      </c>
      <c r="G199" s="5">
        <f t="shared" ca="1" si="50"/>
        <v>44729.769965277781</v>
      </c>
      <c r="H199" s="5">
        <v>44731.769965277781</v>
      </c>
      <c r="I199" s="5">
        <f t="shared" ca="1" si="51"/>
        <v>44744.769965277781</v>
      </c>
      <c r="J199" s="7" t="s">
        <v>46</v>
      </c>
      <c r="K199" s="3">
        <v>44734.769965277781</v>
      </c>
      <c r="L199" t="s">
        <v>21</v>
      </c>
      <c r="N199" s="5">
        <v>44739.769965277781</v>
      </c>
      <c r="O199" t="s">
        <v>21</v>
      </c>
      <c r="R199" s="5">
        <v>44737.769965277781</v>
      </c>
    </row>
    <row r="200" spans="1:25" x14ac:dyDescent="0.35">
      <c r="A200">
        <v>199</v>
      </c>
      <c r="C200" t="s">
        <v>37</v>
      </c>
      <c r="D200">
        <f t="shared" ca="1" si="48"/>
        <v>2</v>
      </c>
      <c r="E200" t="str">
        <f ca="1">VLOOKUP(D200,'Data Categories'!$A$2:$B$7,2,0)</f>
        <v>Junior</v>
      </c>
      <c r="F200" s="5">
        <f t="shared" ca="1" si="49"/>
        <v>44723.769965277781</v>
      </c>
      <c r="G200" s="5">
        <f t="shared" ca="1" si="50"/>
        <v>44725.769965277781</v>
      </c>
      <c r="H200" s="5">
        <v>44731.769965277781</v>
      </c>
      <c r="I200" s="5">
        <f t="shared" ca="1" si="51"/>
        <v>44745.769965277781</v>
      </c>
      <c r="J200" s="7" t="s">
        <v>46</v>
      </c>
      <c r="K200" s="3">
        <v>44737.769965277781</v>
      </c>
      <c r="L200" t="s">
        <v>20</v>
      </c>
      <c r="N200" s="5">
        <v>44742.769965277781</v>
      </c>
      <c r="O200" t="s">
        <v>20</v>
      </c>
      <c r="P200" s="5">
        <f ca="1">K200+RANDBETWEEN(1,2)</f>
        <v>44739.769965277781</v>
      </c>
      <c r="Q200" s="5">
        <f ca="1">P200+RANDBETWEEN(1,4)</f>
        <v>44741.769965277781</v>
      </c>
      <c r="R200" s="5">
        <v>44739.769965277781</v>
      </c>
      <c r="S200" s="5">
        <f ca="1">R200+RANDBETWEEN(1,10)</f>
        <v>44743.769965277781</v>
      </c>
      <c r="T200" s="5">
        <f ca="1">S200+RANDBETWEEN(1,4)</f>
        <v>44746.769965277781</v>
      </c>
      <c r="U200" s="5">
        <f ca="1">T200+RANDBETWEEN(1,3)</f>
        <v>44748.769965277781</v>
      </c>
      <c r="V200" s="5">
        <f ca="1">U200+RANDBETWEEN(1,3)</f>
        <v>44750.769965277781</v>
      </c>
      <c r="W200">
        <f ca="1">RANDBETWEEN(120,180)</f>
        <v>172</v>
      </c>
    </row>
    <row r="201" spans="1:25" x14ac:dyDescent="0.35">
      <c r="A201">
        <v>200</v>
      </c>
      <c r="C201" t="s">
        <v>37</v>
      </c>
      <c r="D201">
        <f t="shared" ca="1" si="48"/>
        <v>2</v>
      </c>
      <c r="E201" t="str">
        <f ca="1">VLOOKUP(D201,'Data Categories'!$A$2:$B$7,2,0)</f>
        <v>Junior</v>
      </c>
      <c r="F201" s="5">
        <f t="shared" ca="1" si="49"/>
        <v>44726.769965277781</v>
      </c>
      <c r="G201" s="5">
        <f t="shared" ca="1" si="50"/>
        <v>44729.769965277781</v>
      </c>
      <c r="H201" s="5">
        <v>44731.769965277781</v>
      </c>
      <c r="I201" s="5">
        <f t="shared" ca="1" si="51"/>
        <v>44747.769965277781</v>
      </c>
      <c r="J201" s="7" t="s">
        <v>46</v>
      </c>
      <c r="K201" s="3">
        <v>44738.769965277781</v>
      </c>
      <c r="L201" t="s">
        <v>21</v>
      </c>
      <c r="N201" s="5">
        <v>44744.769965277781</v>
      </c>
      <c r="O201" t="s">
        <v>21</v>
      </c>
      <c r="R201" s="5">
        <v>44740.769965277781</v>
      </c>
    </row>
    <row r="202" spans="1:25" x14ac:dyDescent="0.35">
      <c r="A202">
        <v>201</v>
      </c>
      <c r="C202" t="s">
        <v>35</v>
      </c>
      <c r="D202">
        <f t="shared" ca="1" si="48"/>
        <v>5</v>
      </c>
      <c r="E202" t="str">
        <f ca="1">VLOOKUP(D202,'Data Categories'!$A$2:$B$7,2,0)</f>
        <v>Senior Management</v>
      </c>
      <c r="F202" s="5">
        <f t="shared" ca="1" si="49"/>
        <v>44751.342893518522</v>
      </c>
      <c r="G202" s="5">
        <f t="shared" ca="1" si="50"/>
        <v>44753.342893518522</v>
      </c>
      <c r="H202" s="5">
        <v>44754.342893518522</v>
      </c>
      <c r="I202" s="5">
        <f t="shared" ca="1" si="51"/>
        <v>44780.342893518522</v>
      </c>
      <c r="J202" s="7" t="s">
        <v>47</v>
      </c>
      <c r="K202" s="3"/>
    </row>
    <row r="203" spans="1:25" x14ac:dyDescent="0.35">
      <c r="A203">
        <v>202</v>
      </c>
      <c r="C203" t="s">
        <v>35</v>
      </c>
      <c r="D203">
        <f t="shared" ca="1" si="48"/>
        <v>2</v>
      </c>
      <c r="E203" t="str">
        <f ca="1">VLOOKUP(D203,'Data Categories'!$A$2:$B$7,2,0)</f>
        <v>Junior</v>
      </c>
      <c r="F203" s="5">
        <f t="shared" ca="1" si="49"/>
        <v>44749.342893518522</v>
      </c>
      <c r="G203" s="5">
        <f t="shared" ca="1" si="50"/>
        <v>44753.342893518522</v>
      </c>
      <c r="H203" s="5">
        <v>44754.342893518522</v>
      </c>
      <c r="I203" s="5">
        <f t="shared" ca="1" si="51"/>
        <v>44770.342893518522</v>
      </c>
      <c r="J203" s="7" t="s">
        <v>46</v>
      </c>
      <c r="K203" s="3">
        <v>44762.342893518522</v>
      </c>
      <c r="L203" t="s">
        <v>48</v>
      </c>
      <c r="M203" t="s">
        <v>25</v>
      </c>
      <c r="R203" s="5">
        <v>44765.342893518522</v>
      </c>
      <c r="Y203" t="s">
        <v>31</v>
      </c>
    </row>
    <row r="204" spans="1:25" x14ac:dyDescent="0.35">
      <c r="A204">
        <v>203</v>
      </c>
      <c r="C204" t="s">
        <v>35</v>
      </c>
      <c r="D204">
        <f t="shared" ca="1" si="48"/>
        <v>5</v>
      </c>
      <c r="E204" t="str">
        <f ca="1">VLOOKUP(D204,'Data Categories'!$A$2:$B$7,2,0)</f>
        <v>Senior Management</v>
      </c>
      <c r="F204" s="5">
        <f t="shared" ca="1" si="49"/>
        <v>44751.342893518522</v>
      </c>
      <c r="G204" s="5">
        <f t="shared" ca="1" si="50"/>
        <v>44752.342893518522</v>
      </c>
      <c r="H204" s="5">
        <v>44754.342893518522</v>
      </c>
      <c r="I204" s="5">
        <f t="shared" ca="1" si="51"/>
        <v>44769.342893518522</v>
      </c>
      <c r="J204" s="7" t="s">
        <v>46</v>
      </c>
      <c r="K204" s="3">
        <v>44763.342893518522</v>
      </c>
      <c r="L204" t="s">
        <v>20</v>
      </c>
      <c r="N204" s="5">
        <v>44766.342893518522</v>
      </c>
      <c r="O204" t="s">
        <v>20</v>
      </c>
      <c r="P204" s="5">
        <f ca="1">K204+RANDBETWEEN(1,2)</f>
        <v>44764.342893518522</v>
      </c>
      <c r="Q204" s="5">
        <f ca="1">P204+RANDBETWEEN(1,4)</f>
        <v>44766.342893518522</v>
      </c>
      <c r="R204" s="5">
        <v>44764.342893518522</v>
      </c>
      <c r="S204" s="5">
        <f ca="1">R204+RANDBETWEEN(1,10)</f>
        <v>44766.342893518522</v>
      </c>
      <c r="T204" s="5">
        <f ca="1">S204+RANDBETWEEN(1,4)</f>
        <v>44767.342893518522</v>
      </c>
      <c r="U204" s="5">
        <f ca="1">T204+RANDBETWEEN(1,3)</f>
        <v>44769.342893518522</v>
      </c>
      <c r="V204" s="5">
        <f ca="1">U204+RANDBETWEEN(1,3)</f>
        <v>44771.342893518522</v>
      </c>
      <c r="W204">
        <f ca="1">RANDBETWEEN(120,180)</f>
        <v>175</v>
      </c>
    </row>
    <row r="205" spans="1:25" x14ac:dyDescent="0.35">
      <c r="A205">
        <v>204</v>
      </c>
      <c r="C205" t="s">
        <v>35</v>
      </c>
      <c r="D205">
        <f t="shared" ca="1" si="48"/>
        <v>1</v>
      </c>
      <c r="E205" t="str">
        <f ca="1">VLOOKUP(D205,'Data Categories'!$A$2:$B$7,2,0)</f>
        <v>Associate</v>
      </c>
      <c r="F205" s="5">
        <f t="shared" ca="1" si="49"/>
        <v>44750.342893518522</v>
      </c>
      <c r="G205" s="5">
        <f t="shared" ca="1" si="50"/>
        <v>44753.342893518522</v>
      </c>
      <c r="H205" s="5">
        <v>44754.342893518522</v>
      </c>
      <c r="I205" s="5">
        <f t="shared" ca="1" si="51"/>
        <v>44763.342893518522</v>
      </c>
      <c r="J205" s="7" t="s">
        <v>46</v>
      </c>
      <c r="K205" s="3">
        <v>44763.342893518522</v>
      </c>
      <c r="L205" t="s">
        <v>48</v>
      </c>
      <c r="M205" t="s">
        <v>28</v>
      </c>
      <c r="Y205" t="s">
        <v>30</v>
      </c>
    </row>
    <row r="206" spans="1:25" x14ac:dyDescent="0.35">
      <c r="A206">
        <v>205</v>
      </c>
      <c r="C206" t="s">
        <v>35</v>
      </c>
      <c r="D206">
        <f t="shared" ca="1" si="48"/>
        <v>2</v>
      </c>
      <c r="E206" t="str">
        <f ca="1">VLOOKUP(D206,'Data Categories'!$A$2:$B$7,2,0)</f>
        <v>Junior</v>
      </c>
      <c r="F206" s="5">
        <f t="shared" ca="1" si="49"/>
        <v>44748.342893518522</v>
      </c>
      <c r="G206" s="5">
        <f t="shared" ca="1" si="50"/>
        <v>44750.342893518522</v>
      </c>
      <c r="H206" s="5">
        <v>44754.342893518522</v>
      </c>
      <c r="I206" s="5">
        <f t="shared" ca="1" si="51"/>
        <v>44783.342893518522</v>
      </c>
      <c r="J206" s="7" t="s">
        <v>46</v>
      </c>
      <c r="K206" s="3">
        <v>44758.342893518522</v>
      </c>
      <c r="L206" t="s">
        <v>48</v>
      </c>
      <c r="M206" t="s">
        <v>27</v>
      </c>
      <c r="R206" s="5">
        <v>44762.342893518522</v>
      </c>
      <c r="Y206" t="s">
        <v>31</v>
      </c>
    </row>
    <row r="207" spans="1:25" x14ac:dyDescent="0.35">
      <c r="A207">
        <v>206</v>
      </c>
      <c r="C207" t="s">
        <v>35</v>
      </c>
      <c r="D207">
        <f t="shared" ca="1" si="48"/>
        <v>1</v>
      </c>
      <c r="E207" t="str">
        <f ca="1">VLOOKUP(D207,'Data Categories'!$A$2:$B$7,2,0)</f>
        <v>Associate</v>
      </c>
      <c r="F207" s="5">
        <f t="shared" ca="1" si="49"/>
        <v>44746.342893518522</v>
      </c>
      <c r="G207" s="5">
        <f t="shared" ca="1" si="50"/>
        <v>44749.342893518522</v>
      </c>
      <c r="H207" s="5">
        <v>44754.342893518522</v>
      </c>
      <c r="I207" s="5">
        <f t="shared" ca="1" si="51"/>
        <v>44774.342893518522</v>
      </c>
      <c r="J207" s="7" t="s">
        <v>46</v>
      </c>
      <c r="K207" s="3">
        <v>44760.342893518522</v>
      </c>
      <c r="L207" t="s">
        <v>48</v>
      </c>
      <c r="M207" t="s">
        <v>25</v>
      </c>
      <c r="R207" s="5">
        <v>44763.342893518522</v>
      </c>
      <c r="Y207" t="s">
        <v>30</v>
      </c>
    </row>
    <row r="208" spans="1:25" x14ac:dyDescent="0.35">
      <c r="A208">
        <v>207</v>
      </c>
      <c r="C208" t="s">
        <v>35</v>
      </c>
      <c r="D208">
        <f t="shared" ca="1" si="48"/>
        <v>3</v>
      </c>
      <c r="E208" t="str">
        <f ca="1">VLOOKUP(D208,'Data Categories'!$A$2:$B$7,2,0)</f>
        <v>Senior</v>
      </c>
      <c r="F208" s="5">
        <f t="shared" ca="1" si="49"/>
        <v>44747.342893518522</v>
      </c>
      <c r="G208" s="5">
        <f t="shared" ca="1" si="50"/>
        <v>44748.342893518522</v>
      </c>
      <c r="H208" s="5">
        <v>44754.342893518522</v>
      </c>
      <c r="I208" s="5">
        <f t="shared" ca="1" si="51"/>
        <v>44774.342893518522</v>
      </c>
      <c r="J208" s="7" t="s">
        <v>46</v>
      </c>
      <c r="K208" s="3">
        <v>44761.342893518522</v>
      </c>
      <c r="L208" t="s">
        <v>22</v>
      </c>
      <c r="N208" s="5">
        <v>44764.342893518522</v>
      </c>
      <c r="O208" t="s">
        <v>22</v>
      </c>
      <c r="R208" s="5">
        <v>44762.342893518522</v>
      </c>
    </row>
    <row r="209" spans="1:25" x14ac:dyDescent="0.35">
      <c r="A209">
        <v>208</v>
      </c>
      <c r="C209" t="s">
        <v>35</v>
      </c>
      <c r="D209">
        <f t="shared" ca="1" si="48"/>
        <v>4</v>
      </c>
      <c r="E209" t="str">
        <f ca="1">VLOOKUP(D209,'Data Categories'!$A$2:$B$7,2,0)</f>
        <v>Manager Level</v>
      </c>
      <c r="F209" s="5">
        <f t="shared" ca="1" si="49"/>
        <v>44748.342893518522</v>
      </c>
      <c r="G209" s="5">
        <f t="shared" ca="1" si="50"/>
        <v>44749.342893518522</v>
      </c>
      <c r="H209" s="5">
        <v>44754.342893518522</v>
      </c>
      <c r="I209" s="5">
        <f t="shared" ca="1" si="51"/>
        <v>44784.342893518522</v>
      </c>
      <c r="J209" s="7" t="s">
        <v>47</v>
      </c>
      <c r="K209" s="3"/>
    </row>
    <row r="210" spans="1:25" x14ac:dyDescent="0.35">
      <c r="A210">
        <v>209</v>
      </c>
      <c r="C210" t="s">
        <v>35</v>
      </c>
      <c r="D210">
        <f t="shared" ca="1" si="48"/>
        <v>3</v>
      </c>
      <c r="E210" t="str">
        <f ca="1">VLOOKUP(D210,'Data Categories'!$A$2:$B$7,2,0)</f>
        <v>Senior</v>
      </c>
      <c r="F210" s="5">
        <f t="shared" ca="1" si="49"/>
        <v>44746.342893518522</v>
      </c>
      <c r="G210" s="5">
        <f t="shared" ca="1" si="50"/>
        <v>44750.342893518522</v>
      </c>
      <c r="H210" s="5">
        <v>44754.342893518522</v>
      </c>
      <c r="I210" s="5">
        <f t="shared" ca="1" si="51"/>
        <v>44779.342893518522</v>
      </c>
      <c r="J210" s="7" t="s">
        <v>46</v>
      </c>
      <c r="K210" s="3">
        <v>44764.342893518522</v>
      </c>
      <c r="L210" t="s">
        <v>48</v>
      </c>
      <c r="M210" t="s">
        <v>26</v>
      </c>
      <c r="R210" s="5">
        <v>44768.342893518522</v>
      </c>
      <c r="Y210" t="s">
        <v>30</v>
      </c>
    </row>
    <row r="211" spans="1:25" x14ac:dyDescent="0.35">
      <c r="A211">
        <v>210</v>
      </c>
      <c r="C211" t="s">
        <v>35</v>
      </c>
      <c r="D211">
        <f t="shared" ca="1" si="48"/>
        <v>2</v>
      </c>
      <c r="E211" t="str">
        <f ca="1">VLOOKUP(D211,'Data Categories'!$A$2:$B$7,2,0)</f>
        <v>Junior</v>
      </c>
      <c r="F211" s="5">
        <f t="shared" ca="1" si="49"/>
        <v>44747.342893518522</v>
      </c>
      <c r="G211" s="5">
        <f t="shared" ca="1" si="50"/>
        <v>44749.342893518522</v>
      </c>
      <c r="H211" s="5">
        <v>44754.342893518522</v>
      </c>
      <c r="I211" s="5">
        <f t="shared" ca="1" si="51"/>
        <v>44774.342893518522</v>
      </c>
      <c r="J211" s="7" t="s">
        <v>46</v>
      </c>
      <c r="K211" s="3">
        <v>44770.342893518522</v>
      </c>
      <c r="L211" t="s">
        <v>48</v>
      </c>
      <c r="M211" t="s">
        <v>24</v>
      </c>
      <c r="Y211" t="s">
        <v>31</v>
      </c>
    </row>
    <row r="212" spans="1:25" x14ac:dyDescent="0.35">
      <c r="A212">
        <v>211</v>
      </c>
      <c r="C212" t="s">
        <v>36</v>
      </c>
      <c r="D212">
        <f t="shared" ca="1" si="48"/>
        <v>6</v>
      </c>
      <c r="E212" t="str">
        <f ca="1">VLOOKUP(D212,'Data Categories'!$A$2:$B$7,2,0)</f>
        <v>Executive</v>
      </c>
      <c r="F212" s="5">
        <f t="shared" ca="1" si="49"/>
        <v>44663.331793981481</v>
      </c>
      <c r="G212" s="5">
        <f t="shared" ca="1" si="50"/>
        <v>44664.331793981481</v>
      </c>
      <c r="H212" s="5">
        <v>44666.331793981481</v>
      </c>
      <c r="I212" s="5">
        <f t="shared" ca="1" si="51"/>
        <v>44681.331793981481</v>
      </c>
      <c r="J212" s="7" t="s">
        <v>46</v>
      </c>
      <c r="K212" s="3">
        <v>44682.331793981481</v>
      </c>
      <c r="L212" t="s">
        <v>20</v>
      </c>
      <c r="N212" s="5">
        <v>44688.331793981481</v>
      </c>
      <c r="O212" t="s">
        <v>20</v>
      </c>
      <c r="P212" s="5">
        <f ca="1">K212+RANDBETWEEN(1,2)</f>
        <v>44683.331793981481</v>
      </c>
      <c r="Q212" s="5">
        <f ca="1">P212+RANDBETWEEN(1,4)</f>
        <v>44687.331793981481</v>
      </c>
      <c r="R212" s="5">
        <v>44685.331793981481</v>
      </c>
      <c r="S212" s="5">
        <f ca="1">R212+RANDBETWEEN(1,10)</f>
        <v>44695.331793981481</v>
      </c>
      <c r="T212" s="5">
        <f ca="1">S212+RANDBETWEEN(1,4)</f>
        <v>44699.331793981481</v>
      </c>
      <c r="U212" s="5">
        <f ca="1">T212+RANDBETWEEN(1,3)</f>
        <v>44701.331793981481</v>
      </c>
      <c r="V212" s="5">
        <f ca="1">U212+RANDBETWEEN(1,3)</f>
        <v>44702.331793981481</v>
      </c>
      <c r="W212">
        <f ca="1">RANDBETWEEN(120,180)</f>
        <v>132</v>
      </c>
    </row>
    <row r="213" spans="1:25" x14ac:dyDescent="0.35">
      <c r="A213">
        <v>212</v>
      </c>
      <c r="C213" t="s">
        <v>36</v>
      </c>
      <c r="D213">
        <f t="shared" ca="1" si="48"/>
        <v>5</v>
      </c>
      <c r="E213" t="str">
        <f ca="1">VLOOKUP(D213,'Data Categories'!$A$2:$B$7,2,0)</f>
        <v>Senior Management</v>
      </c>
      <c r="F213" s="5">
        <f t="shared" ca="1" si="49"/>
        <v>44658.331793981481</v>
      </c>
      <c r="G213" s="5">
        <f t="shared" ca="1" si="50"/>
        <v>44661.331793981481</v>
      </c>
      <c r="H213" s="5">
        <v>44666.331793981481</v>
      </c>
      <c r="I213" s="5">
        <f t="shared" ca="1" si="51"/>
        <v>44689.331793981481</v>
      </c>
      <c r="J213" s="7" t="s">
        <v>46</v>
      </c>
      <c r="K213" s="3">
        <v>44674.331793981481</v>
      </c>
      <c r="L213" t="s">
        <v>21</v>
      </c>
      <c r="N213" s="5">
        <v>44679.331793981481</v>
      </c>
      <c r="O213" t="s">
        <v>21</v>
      </c>
      <c r="R213" s="5">
        <v>44678.331793981481</v>
      </c>
    </row>
    <row r="214" spans="1:25" x14ac:dyDescent="0.35">
      <c r="A214">
        <v>213</v>
      </c>
      <c r="C214" t="s">
        <v>36</v>
      </c>
      <c r="D214">
        <f t="shared" ca="1" si="48"/>
        <v>2</v>
      </c>
      <c r="E214" t="str">
        <f ca="1">VLOOKUP(D214,'Data Categories'!$A$2:$B$7,2,0)</f>
        <v>Junior</v>
      </c>
      <c r="F214" s="5">
        <f t="shared" ca="1" si="49"/>
        <v>44662.331793981481</v>
      </c>
      <c r="G214" s="5">
        <f t="shared" ca="1" si="50"/>
        <v>44663.331793981481</v>
      </c>
      <c r="H214" s="5">
        <v>44666.331793981481</v>
      </c>
      <c r="I214" s="5">
        <f t="shared" ca="1" si="51"/>
        <v>44681.331793981481</v>
      </c>
      <c r="J214" s="7" t="s">
        <v>47</v>
      </c>
      <c r="K214" s="3"/>
    </row>
    <row r="215" spans="1:25" x14ac:dyDescent="0.35">
      <c r="A215">
        <v>214</v>
      </c>
      <c r="C215" t="s">
        <v>36</v>
      </c>
      <c r="D215">
        <f t="shared" ca="1" si="48"/>
        <v>5</v>
      </c>
      <c r="E215" t="str">
        <f ca="1">VLOOKUP(D215,'Data Categories'!$A$2:$B$7,2,0)</f>
        <v>Senior Management</v>
      </c>
      <c r="F215" s="5">
        <f t="shared" ca="1" si="49"/>
        <v>44663.331793981481</v>
      </c>
      <c r="G215" s="5">
        <f t="shared" ca="1" si="50"/>
        <v>44665.331793981481</v>
      </c>
      <c r="H215" s="5">
        <v>44666.331793981481</v>
      </c>
      <c r="I215" s="5">
        <f t="shared" ca="1" si="51"/>
        <v>44693.331793981481</v>
      </c>
      <c r="J215" s="7" t="s">
        <v>46</v>
      </c>
      <c r="K215" s="3">
        <v>44673.331793981481</v>
      </c>
      <c r="L215" t="s">
        <v>21</v>
      </c>
      <c r="N215" s="5">
        <v>44678.331793981481</v>
      </c>
      <c r="O215" t="s">
        <v>21</v>
      </c>
      <c r="R215" s="5">
        <v>44675.331793981481</v>
      </c>
    </row>
    <row r="216" spans="1:25" x14ac:dyDescent="0.35">
      <c r="A216">
        <v>215</v>
      </c>
      <c r="C216" t="s">
        <v>36</v>
      </c>
      <c r="D216">
        <f t="shared" ca="1" si="48"/>
        <v>5</v>
      </c>
      <c r="E216" t="str">
        <f ca="1">VLOOKUP(D216,'Data Categories'!$A$2:$B$7,2,0)</f>
        <v>Senior Management</v>
      </c>
      <c r="F216" s="5">
        <f t="shared" ca="1" si="49"/>
        <v>44659.331793981481</v>
      </c>
      <c r="G216" s="5">
        <f t="shared" ca="1" si="50"/>
        <v>44660.331793981481</v>
      </c>
      <c r="H216" s="5">
        <v>44666.331793981481</v>
      </c>
      <c r="I216" s="5">
        <f t="shared" ca="1" si="51"/>
        <v>44677.331793981481</v>
      </c>
      <c r="J216" s="7" t="s">
        <v>46</v>
      </c>
      <c r="K216" s="3">
        <v>44679.331793981481</v>
      </c>
      <c r="L216" t="s">
        <v>48</v>
      </c>
      <c r="M216" t="s">
        <v>26</v>
      </c>
      <c r="Y216" t="s">
        <v>31</v>
      </c>
    </row>
    <row r="217" spans="1:25" x14ac:dyDescent="0.35">
      <c r="A217">
        <v>216</v>
      </c>
      <c r="C217" t="s">
        <v>36</v>
      </c>
      <c r="D217">
        <f t="shared" ca="1" si="48"/>
        <v>1</v>
      </c>
      <c r="E217" t="str">
        <f ca="1">VLOOKUP(D217,'Data Categories'!$A$2:$B$7,2,0)</f>
        <v>Associate</v>
      </c>
      <c r="F217" s="5">
        <f t="shared" ca="1" si="49"/>
        <v>44658.331793981481</v>
      </c>
      <c r="G217" s="5">
        <f t="shared" ca="1" si="50"/>
        <v>44662.331793981481</v>
      </c>
      <c r="H217" s="5">
        <v>44666.331793981481</v>
      </c>
      <c r="I217" s="5">
        <f t="shared" ca="1" si="51"/>
        <v>44691.331793981481</v>
      </c>
      <c r="J217" s="7" t="s">
        <v>46</v>
      </c>
      <c r="K217" s="3">
        <v>44675.331793981481</v>
      </c>
      <c r="L217" t="s">
        <v>20</v>
      </c>
      <c r="N217" s="5">
        <v>44679.331793981481</v>
      </c>
      <c r="O217" t="s">
        <v>20</v>
      </c>
      <c r="P217" s="5">
        <f ca="1">K217+RANDBETWEEN(1,2)</f>
        <v>44676.331793981481</v>
      </c>
      <c r="Q217" s="5">
        <f ca="1">P217+RANDBETWEEN(1,4)</f>
        <v>44677.331793981481</v>
      </c>
      <c r="R217" s="5">
        <v>44676.331793981481</v>
      </c>
      <c r="S217" s="5">
        <f ca="1">R217+RANDBETWEEN(1,10)</f>
        <v>44684.331793981481</v>
      </c>
      <c r="T217" s="5">
        <f ca="1">S217+RANDBETWEEN(1,4)</f>
        <v>44685.331793981481</v>
      </c>
      <c r="U217" s="5">
        <f ca="1">T217+RANDBETWEEN(1,3)</f>
        <v>44688.331793981481</v>
      </c>
      <c r="V217" s="5">
        <f ca="1">U217+RANDBETWEEN(1,3)</f>
        <v>44689.331793981481</v>
      </c>
      <c r="W217">
        <f ca="1">RANDBETWEEN(120,180)</f>
        <v>171</v>
      </c>
    </row>
    <row r="218" spans="1:25" x14ac:dyDescent="0.35">
      <c r="A218">
        <v>217</v>
      </c>
      <c r="C218" t="s">
        <v>36</v>
      </c>
      <c r="D218">
        <f t="shared" ca="1" si="48"/>
        <v>3</v>
      </c>
      <c r="E218" t="str">
        <f ca="1">VLOOKUP(D218,'Data Categories'!$A$2:$B$7,2,0)</f>
        <v>Senior</v>
      </c>
      <c r="F218" s="5">
        <f t="shared" ca="1" si="49"/>
        <v>44658.331793981481</v>
      </c>
      <c r="G218" s="5">
        <f t="shared" ca="1" si="50"/>
        <v>44661.331793981481</v>
      </c>
      <c r="H218" s="5">
        <v>44666.331793981481</v>
      </c>
      <c r="I218" s="5">
        <f t="shared" ca="1" si="51"/>
        <v>44691.331793981481</v>
      </c>
      <c r="J218" s="7" t="s">
        <v>46</v>
      </c>
      <c r="K218" s="3">
        <v>44668.331793981481</v>
      </c>
      <c r="L218" t="s">
        <v>48</v>
      </c>
      <c r="M218" t="s">
        <v>26</v>
      </c>
      <c r="R218" s="5">
        <v>44670.331793981481</v>
      </c>
      <c r="Y218" t="s">
        <v>30</v>
      </c>
    </row>
    <row r="219" spans="1:25" x14ac:dyDescent="0.35">
      <c r="A219">
        <v>218</v>
      </c>
      <c r="C219" t="s">
        <v>36</v>
      </c>
      <c r="D219">
        <f t="shared" ca="1" si="48"/>
        <v>4</v>
      </c>
      <c r="E219" t="str">
        <f ca="1">VLOOKUP(D219,'Data Categories'!$A$2:$B$7,2,0)</f>
        <v>Manager Level</v>
      </c>
      <c r="F219" s="5">
        <f t="shared" ca="1" si="49"/>
        <v>44662.331793981481</v>
      </c>
      <c r="G219" s="5">
        <f t="shared" ca="1" si="50"/>
        <v>44663.331793981481</v>
      </c>
      <c r="H219" s="5">
        <v>44666.331793981481</v>
      </c>
      <c r="I219" s="5">
        <f t="shared" ca="1" si="51"/>
        <v>44692.331793981481</v>
      </c>
      <c r="J219" s="7" t="s">
        <v>46</v>
      </c>
      <c r="K219" s="3">
        <v>44673.331793981481</v>
      </c>
      <c r="L219" t="s">
        <v>48</v>
      </c>
      <c r="M219" t="s">
        <v>24</v>
      </c>
      <c r="Y219" t="s">
        <v>30</v>
      </c>
    </row>
    <row r="220" spans="1:25" x14ac:dyDescent="0.35">
      <c r="A220">
        <v>219</v>
      </c>
      <c r="C220" t="s">
        <v>36</v>
      </c>
      <c r="D220">
        <f t="shared" ca="1" si="48"/>
        <v>5</v>
      </c>
      <c r="E220" t="str">
        <f ca="1">VLOOKUP(D220,'Data Categories'!$A$2:$B$7,2,0)</f>
        <v>Senior Management</v>
      </c>
      <c r="F220" s="5">
        <f t="shared" ca="1" si="49"/>
        <v>44661.331793981481</v>
      </c>
      <c r="G220" s="5">
        <f t="shared" ca="1" si="50"/>
        <v>44662.331793981481</v>
      </c>
      <c r="H220" s="5">
        <v>44666.331793981481</v>
      </c>
      <c r="I220" s="5">
        <f t="shared" ca="1" si="51"/>
        <v>44675.331793981481</v>
      </c>
      <c r="J220" s="7" t="s">
        <v>46</v>
      </c>
      <c r="K220" s="3">
        <v>44675.331793981481</v>
      </c>
      <c r="L220" t="s">
        <v>21</v>
      </c>
      <c r="N220" s="5">
        <v>44681.331793981481</v>
      </c>
      <c r="O220" t="s">
        <v>21</v>
      </c>
      <c r="R220" s="5">
        <v>44679.331793981481</v>
      </c>
    </row>
    <row r="221" spans="1:25" x14ac:dyDescent="0.35">
      <c r="A221">
        <v>220</v>
      </c>
      <c r="C221" t="s">
        <v>36</v>
      </c>
      <c r="D221">
        <f t="shared" ca="1" si="48"/>
        <v>6</v>
      </c>
      <c r="E221" t="str">
        <f ca="1">VLOOKUP(D221,'Data Categories'!$A$2:$B$7,2,0)</f>
        <v>Executive</v>
      </c>
      <c r="F221" s="5">
        <f t="shared" ca="1" si="49"/>
        <v>44657.331793981481</v>
      </c>
      <c r="G221" s="5">
        <f t="shared" ca="1" si="50"/>
        <v>44661.331793981481</v>
      </c>
      <c r="H221" s="5">
        <v>44666.331793981481</v>
      </c>
      <c r="I221" s="5">
        <f t="shared" ca="1" si="51"/>
        <v>44687.331793981481</v>
      </c>
      <c r="J221" s="7" t="s">
        <v>47</v>
      </c>
      <c r="K221" s="3"/>
    </row>
    <row r="222" spans="1:25" x14ac:dyDescent="0.35">
      <c r="A222">
        <v>221</v>
      </c>
      <c r="C222" t="s">
        <v>38</v>
      </c>
      <c r="D222">
        <f t="shared" ca="1" si="48"/>
        <v>5</v>
      </c>
      <c r="E222" t="str">
        <f ca="1">VLOOKUP(D222,'Data Categories'!$A$2:$B$7,2,0)</f>
        <v>Senior Management</v>
      </c>
      <c r="F222" s="5">
        <f t="shared" ca="1" si="49"/>
        <v>44740.447731481479</v>
      </c>
      <c r="G222" s="5">
        <f t="shared" ca="1" si="50"/>
        <v>44742.447731481479</v>
      </c>
      <c r="H222" s="5">
        <v>44744.447731481479</v>
      </c>
      <c r="I222" s="5">
        <f t="shared" ca="1" si="51"/>
        <v>44762.447731481479</v>
      </c>
      <c r="J222" s="7" t="s">
        <v>46</v>
      </c>
      <c r="K222" s="3">
        <v>44751.447731481479</v>
      </c>
      <c r="L222" t="s">
        <v>48</v>
      </c>
      <c r="M222" t="s">
        <v>27</v>
      </c>
      <c r="R222" s="5">
        <v>44753.447731481479</v>
      </c>
      <c r="Y222" t="s">
        <v>30</v>
      </c>
    </row>
    <row r="223" spans="1:25" x14ac:dyDescent="0.35">
      <c r="A223">
        <v>222</v>
      </c>
      <c r="C223" t="s">
        <v>38</v>
      </c>
      <c r="D223">
        <f t="shared" ca="1" si="48"/>
        <v>3</v>
      </c>
      <c r="E223" t="str">
        <f ca="1">VLOOKUP(D223,'Data Categories'!$A$2:$B$7,2,0)</f>
        <v>Senior</v>
      </c>
      <c r="F223" s="5">
        <f t="shared" ca="1" si="49"/>
        <v>44737.447731481479</v>
      </c>
      <c r="G223" s="5">
        <f t="shared" ca="1" si="50"/>
        <v>44740.447731481479</v>
      </c>
      <c r="H223" s="5">
        <v>44744.447731481479</v>
      </c>
      <c r="I223" s="5">
        <f t="shared" ca="1" si="51"/>
        <v>44760.447731481479</v>
      </c>
      <c r="J223" s="7" t="s">
        <v>47</v>
      </c>
      <c r="K223" s="3"/>
    </row>
    <row r="224" spans="1:25" x14ac:dyDescent="0.35">
      <c r="A224">
        <v>223</v>
      </c>
      <c r="C224" t="s">
        <v>38</v>
      </c>
      <c r="D224">
        <f t="shared" ca="1" si="48"/>
        <v>1</v>
      </c>
      <c r="E224" t="str">
        <f ca="1">VLOOKUP(D224,'Data Categories'!$A$2:$B$7,2,0)</f>
        <v>Associate</v>
      </c>
      <c r="F224" s="5">
        <f t="shared" ca="1" si="49"/>
        <v>44736.447731481479</v>
      </c>
      <c r="G224" s="5">
        <f t="shared" ca="1" si="50"/>
        <v>44739.447731481479</v>
      </c>
      <c r="H224" s="5">
        <v>44744.447731481479</v>
      </c>
      <c r="I224" s="5">
        <f t="shared" ca="1" si="51"/>
        <v>44751.447731481479</v>
      </c>
      <c r="J224" s="7" t="s">
        <v>46</v>
      </c>
      <c r="K224" s="3">
        <v>44750.447731481479</v>
      </c>
      <c r="L224" t="s">
        <v>48</v>
      </c>
      <c r="M224" t="s">
        <v>24</v>
      </c>
      <c r="R224" s="5">
        <v>44753.447731481479</v>
      </c>
      <c r="Y224" t="s">
        <v>31</v>
      </c>
    </row>
    <row r="225" spans="1:25" x14ac:dyDescent="0.35">
      <c r="A225">
        <v>224</v>
      </c>
      <c r="C225" t="s">
        <v>38</v>
      </c>
      <c r="D225">
        <f t="shared" ca="1" si="48"/>
        <v>4</v>
      </c>
      <c r="E225" t="str">
        <f ca="1">VLOOKUP(D225,'Data Categories'!$A$2:$B$7,2,0)</f>
        <v>Manager Level</v>
      </c>
      <c r="F225" s="5">
        <f t="shared" ca="1" si="49"/>
        <v>44737.447731481479</v>
      </c>
      <c r="G225" s="5">
        <f t="shared" ca="1" si="50"/>
        <v>44739.447731481479</v>
      </c>
      <c r="H225" s="5">
        <v>44744.447731481479</v>
      </c>
      <c r="I225" s="5">
        <f t="shared" ca="1" si="51"/>
        <v>44752.447731481479</v>
      </c>
      <c r="J225" s="7" t="s">
        <v>46</v>
      </c>
      <c r="K225" s="3">
        <v>44754.447731481479</v>
      </c>
      <c r="L225" t="s">
        <v>48</v>
      </c>
      <c r="M225" t="s">
        <v>24</v>
      </c>
      <c r="Y225" t="s">
        <v>30</v>
      </c>
    </row>
    <row r="226" spans="1:25" x14ac:dyDescent="0.35">
      <c r="A226">
        <v>225</v>
      </c>
      <c r="C226" t="s">
        <v>38</v>
      </c>
      <c r="D226">
        <f t="shared" ca="1" si="48"/>
        <v>4</v>
      </c>
      <c r="E226" t="str">
        <f ca="1">VLOOKUP(D226,'Data Categories'!$A$2:$B$7,2,0)</f>
        <v>Manager Level</v>
      </c>
      <c r="F226" s="5">
        <f t="shared" ca="1" si="49"/>
        <v>44737.447731481479</v>
      </c>
      <c r="G226" s="5">
        <f t="shared" ca="1" si="50"/>
        <v>44740.447731481479</v>
      </c>
      <c r="H226" s="5">
        <v>44744.447731481479</v>
      </c>
      <c r="I226" s="5">
        <f t="shared" ca="1" si="51"/>
        <v>44762.447731481479</v>
      </c>
      <c r="J226" s="7" t="s">
        <v>46</v>
      </c>
      <c r="K226" s="3">
        <v>44761.447731481479</v>
      </c>
      <c r="L226" t="s">
        <v>48</v>
      </c>
      <c r="M226" t="s">
        <v>28</v>
      </c>
      <c r="Y226" t="s">
        <v>30</v>
      </c>
    </row>
    <row r="227" spans="1:25" x14ac:dyDescent="0.35">
      <c r="A227">
        <v>226</v>
      </c>
      <c r="C227" t="s">
        <v>38</v>
      </c>
      <c r="D227">
        <f t="shared" ca="1" si="48"/>
        <v>4</v>
      </c>
      <c r="E227" t="str">
        <f ca="1">VLOOKUP(D227,'Data Categories'!$A$2:$B$7,2,0)</f>
        <v>Manager Level</v>
      </c>
      <c r="F227" s="5">
        <f t="shared" ca="1" si="49"/>
        <v>44736.447731481479</v>
      </c>
      <c r="G227" s="5">
        <f t="shared" ca="1" si="50"/>
        <v>44740.447731481479</v>
      </c>
      <c r="H227" s="5">
        <v>44744.447731481479</v>
      </c>
      <c r="I227" s="5">
        <f t="shared" ca="1" si="51"/>
        <v>44757.447731481479</v>
      </c>
      <c r="J227" s="7" t="s">
        <v>46</v>
      </c>
      <c r="K227" s="3">
        <v>44753.447731481479</v>
      </c>
      <c r="L227" t="s">
        <v>48</v>
      </c>
      <c r="M227" t="s">
        <v>25</v>
      </c>
      <c r="R227" s="5">
        <v>44756.447731481479</v>
      </c>
      <c r="Y227" t="s">
        <v>30</v>
      </c>
    </row>
    <row r="228" spans="1:25" x14ac:dyDescent="0.35">
      <c r="A228">
        <v>227</v>
      </c>
      <c r="C228" t="s">
        <v>38</v>
      </c>
      <c r="D228">
        <f t="shared" ca="1" si="48"/>
        <v>1</v>
      </c>
      <c r="E228" t="str">
        <f ca="1">VLOOKUP(D228,'Data Categories'!$A$2:$B$7,2,0)</f>
        <v>Associate</v>
      </c>
      <c r="F228" s="5">
        <f t="shared" ca="1" si="49"/>
        <v>44737.447731481479</v>
      </c>
      <c r="G228" s="5">
        <f t="shared" ca="1" si="50"/>
        <v>44740.447731481479</v>
      </c>
      <c r="H228" s="5">
        <v>44744.447731481479</v>
      </c>
      <c r="I228" s="5">
        <f t="shared" ca="1" si="51"/>
        <v>44765.447731481479</v>
      </c>
      <c r="J228" s="7" t="s">
        <v>46</v>
      </c>
      <c r="K228" s="3">
        <v>44759.447731481479</v>
      </c>
      <c r="L228" t="s">
        <v>20</v>
      </c>
      <c r="N228" s="5">
        <v>44766.447731481479</v>
      </c>
      <c r="O228" t="s">
        <v>20</v>
      </c>
      <c r="P228" s="5">
        <f ca="1">K228+RANDBETWEEN(1,2)</f>
        <v>44760.447731481479</v>
      </c>
      <c r="Q228" s="5">
        <f ca="1">P228+RANDBETWEEN(1,4)</f>
        <v>44761.447731481479</v>
      </c>
      <c r="R228" s="5">
        <v>44763.447731481479</v>
      </c>
      <c r="S228" s="5">
        <f ca="1">R228+RANDBETWEEN(1,10)</f>
        <v>44765.447731481479</v>
      </c>
      <c r="T228" s="5">
        <f ca="1">S228+RANDBETWEEN(1,4)</f>
        <v>44768.447731481479</v>
      </c>
      <c r="U228" s="5">
        <f ca="1">T228+RANDBETWEEN(1,3)</f>
        <v>44769.447731481479</v>
      </c>
      <c r="V228" s="5">
        <f ca="1">U228+RANDBETWEEN(1,3)</f>
        <v>44770.447731481479</v>
      </c>
      <c r="W228">
        <f ca="1">RANDBETWEEN(120,180)</f>
        <v>144</v>
      </c>
    </row>
    <row r="229" spans="1:25" x14ac:dyDescent="0.35">
      <c r="A229">
        <v>228</v>
      </c>
      <c r="C229" t="s">
        <v>38</v>
      </c>
      <c r="D229">
        <f t="shared" ca="1" si="48"/>
        <v>4</v>
      </c>
      <c r="E229" t="str">
        <f ca="1">VLOOKUP(D229,'Data Categories'!$A$2:$B$7,2,0)</f>
        <v>Manager Level</v>
      </c>
      <c r="F229" s="5">
        <f t="shared" ca="1" si="49"/>
        <v>44741.447731481479</v>
      </c>
      <c r="G229" s="5">
        <f t="shared" ca="1" si="50"/>
        <v>44743.447731481479</v>
      </c>
      <c r="H229" s="5">
        <v>44744.447731481479</v>
      </c>
      <c r="I229" s="5">
        <f t="shared" ca="1" si="51"/>
        <v>44768.447731481479</v>
      </c>
      <c r="J229" s="7" t="s">
        <v>46</v>
      </c>
      <c r="K229" s="3">
        <v>44759.447731481479</v>
      </c>
      <c r="L229" t="s">
        <v>48</v>
      </c>
      <c r="M229" t="s">
        <v>27</v>
      </c>
      <c r="Y229" t="s">
        <v>30</v>
      </c>
    </row>
    <row r="230" spans="1:25" x14ac:dyDescent="0.35">
      <c r="A230">
        <v>229</v>
      </c>
      <c r="C230" t="s">
        <v>38</v>
      </c>
      <c r="D230">
        <f t="shared" ca="1" si="48"/>
        <v>2</v>
      </c>
      <c r="E230" t="str">
        <f ca="1">VLOOKUP(D230,'Data Categories'!$A$2:$B$7,2,0)</f>
        <v>Junior</v>
      </c>
      <c r="F230" s="5">
        <f t="shared" ca="1" si="49"/>
        <v>44736.447731481479</v>
      </c>
      <c r="G230" s="5">
        <f t="shared" ca="1" si="50"/>
        <v>44740.447731481479</v>
      </c>
      <c r="H230" s="5">
        <v>44744.447731481479</v>
      </c>
      <c r="I230" s="5">
        <f t="shared" ca="1" si="51"/>
        <v>44763.447731481479</v>
      </c>
      <c r="J230" s="7" t="s">
        <v>46</v>
      </c>
      <c r="K230" s="3">
        <v>44745.447731481479</v>
      </c>
      <c r="L230" t="s">
        <v>48</v>
      </c>
      <c r="M230" t="s">
        <v>27</v>
      </c>
      <c r="Y230" t="s">
        <v>31</v>
      </c>
    </row>
    <row r="231" spans="1:25" x14ac:dyDescent="0.35">
      <c r="A231">
        <v>230</v>
      </c>
      <c r="C231" t="s">
        <v>38</v>
      </c>
      <c r="D231">
        <f t="shared" ca="1" si="48"/>
        <v>6</v>
      </c>
      <c r="E231" t="str">
        <f ca="1">VLOOKUP(D231,'Data Categories'!$A$2:$B$7,2,0)</f>
        <v>Executive</v>
      </c>
      <c r="F231" s="5">
        <f t="shared" ca="1" si="49"/>
        <v>44740.447731481479</v>
      </c>
      <c r="G231" s="5">
        <f t="shared" ca="1" si="50"/>
        <v>44741.447731481479</v>
      </c>
      <c r="H231" s="5">
        <v>44744.447731481479</v>
      </c>
      <c r="I231" s="5">
        <f t="shared" ca="1" si="51"/>
        <v>44751.447731481479</v>
      </c>
      <c r="J231" s="7" t="s">
        <v>46</v>
      </c>
      <c r="K231" s="3">
        <v>44759.447731481479</v>
      </c>
      <c r="L231" t="s">
        <v>21</v>
      </c>
      <c r="N231" s="5">
        <v>44765.447731481479</v>
      </c>
      <c r="O231" t="s">
        <v>21</v>
      </c>
      <c r="R231" s="5">
        <v>44761.447731481479</v>
      </c>
    </row>
    <row r="232" spans="1:25" x14ac:dyDescent="0.35">
      <c r="A232">
        <v>231</v>
      </c>
      <c r="C232" t="s">
        <v>38</v>
      </c>
      <c r="D232">
        <f t="shared" ca="1" si="48"/>
        <v>2</v>
      </c>
      <c r="E232" t="str">
        <f ca="1">VLOOKUP(D232,'Data Categories'!$A$2:$B$7,2,0)</f>
        <v>Junior</v>
      </c>
      <c r="F232" s="5">
        <f t="shared" ca="1" si="49"/>
        <v>44599.810960648145</v>
      </c>
      <c r="G232" s="5">
        <f t="shared" ca="1" si="50"/>
        <v>44601.810960648145</v>
      </c>
      <c r="H232" s="5">
        <v>44603.810960648145</v>
      </c>
      <c r="I232" s="5">
        <f t="shared" ca="1" si="51"/>
        <v>44615.810960648145</v>
      </c>
      <c r="J232" s="7" t="s">
        <v>46</v>
      </c>
      <c r="K232" s="3">
        <v>44604.810960648145</v>
      </c>
      <c r="L232" t="s">
        <v>48</v>
      </c>
      <c r="M232" t="s">
        <v>24</v>
      </c>
      <c r="R232" s="5">
        <v>44608.810960648145</v>
      </c>
      <c r="Y232" t="s">
        <v>31</v>
      </c>
    </row>
    <row r="233" spans="1:25" x14ac:dyDescent="0.35">
      <c r="A233">
        <v>232</v>
      </c>
      <c r="C233" t="s">
        <v>38</v>
      </c>
      <c r="D233">
        <f t="shared" ca="1" si="48"/>
        <v>2</v>
      </c>
      <c r="E233" t="str">
        <f ca="1">VLOOKUP(D233,'Data Categories'!$A$2:$B$7,2,0)</f>
        <v>Junior</v>
      </c>
      <c r="F233" s="5">
        <f t="shared" ca="1" si="49"/>
        <v>44600.810960648145</v>
      </c>
      <c r="G233" s="5">
        <f t="shared" ca="1" si="50"/>
        <v>44601.810960648145</v>
      </c>
      <c r="H233" s="5">
        <v>44603.810960648145</v>
      </c>
      <c r="I233" s="5">
        <f t="shared" ca="1" si="51"/>
        <v>44629.810960648145</v>
      </c>
      <c r="J233" s="7" t="s">
        <v>46</v>
      </c>
      <c r="K233" s="3">
        <v>44616.810960648145</v>
      </c>
      <c r="L233" t="s">
        <v>48</v>
      </c>
      <c r="M233" t="s">
        <v>24</v>
      </c>
      <c r="R233" s="5">
        <v>44617.810960648145</v>
      </c>
      <c r="Y233" t="s">
        <v>31</v>
      </c>
    </row>
    <row r="234" spans="1:25" x14ac:dyDescent="0.35">
      <c r="A234">
        <v>233</v>
      </c>
      <c r="C234" t="s">
        <v>38</v>
      </c>
      <c r="D234">
        <f t="shared" ca="1" si="48"/>
        <v>4</v>
      </c>
      <c r="E234" t="str">
        <f ca="1">VLOOKUP(D234,'Data Categories'!$A$2:$B$7,2,0)</f>
        <v>Manager Level</v>
      </c>
      <c r="F234" s="5">
        <f t="shared" ca="1" si="49"/>
        <v>44595.810960648145</v>
      </c>
      <c r="G234" s="5">
        <f t="shared" ca="1" si="50"/>
        <v>44599.810960648145</v>
      </c>
      <c r="H234" s="5">
        <v>44603.810960648145</v>
      </c>
      <c r="I234" s="5">
        <f t="shared" ca="1" si="51"/>
        <v>44626.810960648145</v>
      </c>
      <c r="J234" s="7" t="s">
        <v>46</v>
      </c>
      <c r="K234" s="3">
        <v>44617.810960648145</v>
      </c>
      <c r="L234" t="s">
        <v>22</v>
      </c>
      <c r="N234" s="5">
        <v>44619.810960648145</v>
      </c>
      <c r="O234" t="s">
        <v>22</v>
      </c>
      <c r="R234" s="5">
        <v>44618.810960648145</v>
      </c>
    </row>
    <row r="235" spans="1:25" x14ac:dyDescent="0.35">
      <c r="A235">
        <v>234</v>
      </c>
      <c r="C235" t="s">
        <v>38</v>
      </c>
      <c r="D235">
        <f t="shared" ca="1" si="48"/>
        <v>6</v>
      </c>
      <c r="E235" t="str">
        <f ca="1">VLOOKUP(D235,'Data Categories'!$A$2:$B$7,2,0)</f>
        <v>Executive</v>
      </c>
      <c r="F235" s="5">
        <f t="shared" ca="1" si="49"/>
        <v>44601.810960648145</v>
      </c>
      <c r="G235" s="5">
        <f t="shared" ca="1" si="50"/>
        <v>44602.810960648145</v>
      </c>
      <c r="H235" s="5">
        <v>44603.810960648145</v>
      </c>
      <c r="I235" s="5">
        <f t="shared" ca="1" si="51"/>
        <v>44627.810960648145</v>
      </c>
      <c r="J235" s="7" t="s">
        <v>46</v>
      </c>
      <c r="K235" s="3">
        <v>44613.810960648145</v>
      </c>
      <c r="L235" t="s">
        <v>21</v>
      </c>
      <c r="N235" s="5">
        <v>44619.810960648145</v>
      </c>
      <c r="O235" t="s">
        <v>21</v>
      </c>
      <c r="R235" s="5">
        <v>44616.810960648145</v>
      </c>
    </row>
    <row r="236" spans="1:25" x14ac:dyDescent="0.35">
      <c r="A236">
        <v>235</v>
      </c>
      <c r="C236" t="s">
        <v>38</v>
      </c>
      <c r="D236">
        <f t="shared" ca="1" si="48"/>
        <v>2</v>
      </c>
      <c r="E236" t="str">
        <f ca="1">VLOOKUP(D236,'Data Categories'!$A$2:$B$7,2,0)</f>
        <v>Junior</v>
      </c>
      <c r="F236" s="5">
        <f t="shared" ca="1" si="49"/>
        <v>44598.810960648145</v>
      </c>
      <c r="G236" s="5">
        <f t="shared" ca="1" si="50"/>
        <v>44600.810960648145</v>
      </c>
      <c r="H236" s="5">
        <v>44603.810960648145</v>
      </c>
      <c r="I236" s="5">
        <f t="shared" ca="1" si="51"/>
        <v>44609.810960648145</v>
      </c>
      <c r="J236" s="7" t="s">
        <v>46</v>
      </c>
      <c r="K236" s="3">
        <v>44617.810960648145</v>
      </c>
      <c r="L236" t="s">
        <v>22</v>
      </c>
      <c r="N236" s="5">
        <v>44622.810960648145</v>
      </c>
      <c r="O236" t="s">
        <v>22</v>
      </c>
      <c r="R236" s="5">
        <v>44620.810960648145</v>
      </c>
    </row>
    <row r="237" spans="1:25" x14ac:dyDescent="0.35">
      <c r="A237">
        <v>236</v>
      </c>
      <c r="C237" t="s">
        <v>38</v>
      </c>
      <c r="D237">
        <f t="shared" ca="1" si="48"/>
        <v>2</v>
      </c>
      <c r="E237" t="str">
        <f ca="1">VLOOKUP(D237,'Data Categories'!$A$2:$B$7,2,0)</f>
        <v>Junior</v>
      </c>
      <c r="F237" s="5">
        <f t="shared" ca="1" si="49"/>
        <v>44594.810960648145</v>
      </c>
      <c r="G237" s="5">
        <f t="shared" ca="1" si="50"/>
        <v>44598.810960648145</v>
      </c>
      <c r="H237" s="5">
        <v>44603.810960648145</v>
      </c>
      <c r="I237" s="5">
        <f t="shared" ca="1" si="51"/>
        <v>44615.810960648145</v>
      </c>
      <c r="J237" s="7" t="s">
        <v>46</v>
      </c>
      <c r="K237" s="3">
        <v>44614.810960648145</v>
      </c>
      <c r="L237" t="s">
        <v>20</v>
      </c>
      <c r="N237" s="5">
        <v>44618.810960648145</v>
      </c>
      <c r="O237" t="s">
        <v>20</v>
      </c>
      <c r="P237" s="5">
        <f t="shared" ref="P237:P238" ca="1" si="52">K237+RANDBETWEEN(1,2)</f>
        <v>44616.810960648145</v>
      </c>
      <c r="Q237" s="5">
        <f t="shared" ref="Q237:Q238" ca="1" si="53">P237+RANDBETWEEN(1,4)</f>
        <v>44619.810960648145</v>
      </c>
      <c r="R237" s="5">
        <v>44617.810960648145</v>
      </c>
      <c r="S237" s="5">
        <f t="shared" ref="S237:S238" ca="1" si="54">R237+RANDBETWEEN(1,10)</f>
        <v>44618.810960648145</v>
      </c>
      <c r="T237" s="5">
        <f t="shared" ref="T237:T238" ca="1" si="55">S237+RANDBETWEEN(1,4)</f>
        <v>44621.810960648145</v>
      </c>
      <c r="U237" s="5">
        <f t="shared" ref="U237:V238" ca="1" si="56">T237+RANDBETWEEN(1,3)</f>
        <v>44624.810960648145</v>
      </c>
      <c r="V237" s="5">
        <f t="shared" ca="1" si="56"/>
        <v>44627.810960648145</v>
      </c>
      <c r="W237">
        <f t="shared" ref="W237:W238" ca="1" si="57">RANDBETWEEN(120,180)</f>
        <v>172</v>
      </c>
    </row>
    <row r="238" spans="1:25" x14ac:dyDescent="0.35">
      <c r="A238">
        <v>237</v>
      </c>
      <c r="C238" t="s">
        <v>38</v>
      </c>
      <c r="D238">
        <f t="shared" ca="1" si="48"/>
        <v>3</v>
      </c>
      <c r="E238" t="str">
        <f ca="1">VLOOKUP(D238,'Data Categories'!$A$2:$B$7,2,0)</f>
        <v>Senior</v>
      </c>
      <c r="F238" s="5">
        <f t="shared" ca="1" si="49"/>
        <v>44597.810960648145</v>
      </c>
      <c r="G238" s="5">
        <f t="shared" ca="1" si="50"/>
        <v>44600.810960648145</v>
      </c>
      <c r="H238" s="5">
        <v>44603.810960648145</v>
      </c>
      <c r="I238" s="5">
        <f t="shared" ca="1" si="51"/>
        <v>44608.810960648145</v>
      </c>
      <c r="J238" s="7" t="s">
        <v>46</v>
      </c>
      <c r="K238" s="3">
        <v>44615.810960648145</v>
      </c>
      <c r="L238" t="s">
        <v>20</v>
      </c>
      <c r="N238" s="5">
        <v>44619.810960648145</v>
      </c>
      <c r="O238" t="s">
        <v>20</v>
      </c>
      <c r="P238" s="5">
        <f t="shared" ca="1" si="52"/>
        <v>44617.810960648145</v>
      </c>
      <c r="Q238" s="5">
        <f t="shared" ca="1" si="53"/>
        <v>44619.810960648145</v>
      </c>
      <c r="R238" s="5">
        <v>44617.810960648145</v>
      </c>
      <c r="S238" s="5">
        <f t="shared" ca="1" si="54"/>
        <v>44621.810960648145</v>
      </c>
      <c r="T238" s="5">
        <f t="shared" ca="1" si="55"/>
        <v>44622.810960648145</v>
      </c>
      <c r="U238" s="5">
        <f t="shared" ca="1" si="56"/>
        <v>44625.810960648145</v>
      </c>
      <c r="V238" s="5">
        <f t="shared" ca="1" si="56"/>
        <v>44627.810960648145</v>
      </c>
      <c r="W238">
        <f t="shared" ca="1" si="57"/>
        <v>147</v>
      </c>
    </row>
    <row r="239" spans="1:25" x14ac:dyDescent="0.35">
      <c r="A239">
        <v>238</v>
      </c>
      <c r="C239" t="s">
        <v>38</v>
      </c>
      <c r="D239">
        <f t="shared" ca="1" si="48"/>
        <v>1</v>
      </c>
      <c r="E239" t="str">
        <f ca="1">VLOOKUP(D239,'Data Categories'!$A$2:$B$7,2,0)</f>
        <v>Associate</v>
      </c>
      <c r="F239" s="5">
        <f t="shared" ca="1" si="49"/>
        <v>44600.810960648145</v>
      </c>
      <c r="G239" s="5">
        <f t="shared" ca="1" si="50"/>
        <v>44601.810960648145</v>
      </c>
      <c r="H239" s="5">
        <v>44603.810960648145</v>
      </c>
      <c r="I239" s="5">
        <f t="shared" ca="1" si="51"/>
        <v>44609.810960648145</v>
      </c>
      <c r="J239" s="7" t="s">
        <v>46</v>
      </c>
      <c r="K239" s="3">
        <v>44609.810960648145</v>
      </c>
      <c r="L239" t="s">
        <v>48</v>
      </c>
      <c r="M239" t="s">
        <v>26</v>
      </c>
      <c r="R239" s="5">
        <v>44612.810960648145</v>
      </c>
      <c r="Y239" t="s">
        <v>30</v>
      </c>
    </row>
    <row r="240" spans="1:25" x14ac:dyDescent="0.35">
      <c r="A240">
        <v>239</v>
      </c>
      <c r="C240" t="s">
        <v>38</v>
      </c>
      <c r="D240">
        <f t="shared" ca="1" si="48"/>
        <v>1</v>
      </c>
      <c r="E240" t="str">
        <f ca="1">VLOOKUP(D240,'Data Categories'!$A$2:$B$7,2,0)</f>
        <v>Associate</v>
      </c>
      <c r="F240" s="5">
        <f t="shared" ca="1" si="49"/>
        <v>44597.810960648145</v>
      </c>
      <c r="G240" s="5">
        <f t="shared" ca="1" si="50"/>
        <v>44598.810960648145</v>
      </c>
      <c r="H240" s="5">
        <v>44603.810960648145</v>
      </c>
      <c r="I240" s="5">
        <f t="shared" ca="1" si="51"/>
        <v>44608.810960648145</v>
      </c>
      <c r="J240" s="7" t="s">
        <v>47</v>
      </c>
      <c r="K240" s="3"/>
    </row>
    <row r="241" spans="1:25" x14ac:dyDescent="0.35">
      <c r="A241">
        <v>240</v>
      </c>
      <c r="C241" t="s">
        <v>38</v>
      </c>
      <c r="D241">
        <f t="shared" ca="1" si="48"/>
        <v>1</v>
      </c>
      <c r="E241" t="str">
        <f ca="1">VLOOKUP(D241,'Data Categories'!$A$2:$B$7,2,0)</f>
        <v>Associate</v>
      </c>
      <c r="F241" s="5">
        <f t="shared" ca="1" si="49"/>
        <v>44598.810960648145</v>
      </c>
      <c r="G241" s="5">
        <f t="shared" ca="1" si="50"/>
        <v>44602.810960648145</v>
      </c>
      <c r="H241" s="5">
        <v>44603.810960648145</v>
      </c>
      <c r="I241" s="5">
        <f t="shared" ca="1" si="51"/>
        <v>44609.810960648145</v>
      </c>
      <c r="J241" s="7" t="s">
        <v>46</v>
      </c>
      <c r="K241" s="3">
        <v>44616.810960648145</v>
      </c>
      <c r="L241" t="s">
        <v>22</v>
      </c>
      <c r="N241" s="5">
        <v>44621.810960648145</v>
      </c>
      <c r="O241" t="s">
        <v>22</v>
      </c>
      <c r="R241" s="5">
        <v>44617.810960648145</v>
      </c>
    </row>
    <row r="242" spans="1:25" x14ac:dyDescent="0.35">
      <c r="A242">
        <v>241</v>
      </c>
      <c r="C242" t="s">
        <v>37</v>
      </c>
      <c r="D242">
        <f t="shared" ca="1" si="48"/>
        <v>3</v>
      </c>
      <c r="E242" t="str">
        <f ca="1">VLOOKUP(D242,'Data Categories'!$A$2:$B$7,2,0)</f>
        <v>Senior</v>
      </c>
      <c r="F242" s="5">
        <f t="shared" ca="1" si="49"/>
        <v>44677.34851851852</v>
      </c>
      <c r="G242" s="5">
        <f t="shared" ca="1" si="50"/>
        <v>44681.34851851852</v>
      </c>
      <c r="H242" s="5">
        <v>44682.34851851852</v>
      </c>
      <c r="I242" s="5">
        <f t="shared" ca="1" si="51"/>
        <v>44710.34851851852</v>
      </c>
      <c r="J242" s="7" t="s">
        <v>46</v>
      </c>
      <c r="K242" s="3">
        <v>44684.34851851852</v>
      </c>
      <c r="L242" t="s">
        <v>48</v>
      </c>
      <c r="M242" t="s">
        <v>25</v>
      </c>
      <c r="Y242" t="s">
        <v>31</v>
      </c>
    </row>
    <row r="243" spans="1:25" x14ac:dyDescent="0.35">
      <c r="A243">
        <v>242</v>
      </c>
      <c r="C243" t="s">
        <v>37</v>
      </c>
      <c r="D243">
        <f t="shared" ca="1" si="48"/>
        <v>3</v>
      </c>
      <c r="E243" t="str">
        <f ca="1">VLOOKUP(D243,'Data Categories'!$A$2:$B$7,2,0)</f>
        <v>Senior</v>
      </c>
      <c r="F243" s="5">
        <f t="shared" ca="1" si="49"/>
        <v>44675.34851851852</v>
      </c>
      <c r="G243" s="5">
        <f t="shared" ca="1" si="50"/>
        <v>44676.34851851852</v>
      </c>
      <c r="H243" s="5">
        <v>44682.34851851852</v>
      </c>
      <c r="I243" s="5">
        <f t="shared" ca="1" si="51"/>
        <v>44695.34851851852</v>
      </c>
      <c r="J243" s="7" t="s">
        <v>46</v>
      </c>
      <c r="K243" s="3">
        <v>44696.34851851852</v>
      </c>
      <c r="L243" t="s">
        <v>48</v>
      </c>
      <c r="M243" t="s">
        <v>25</v>
      </c>
      <c r="Y243" t="s">
        <v>30</v>
      </c>
    </row>
    <row r="244" spans="1:25" x14ac:dyDescent="0.35">
      <c r="A244">
        <v>243</v>
      </c>
      <c r="C244" t="s">
        <v>37</v>
      </c>
      <c r="D244">
        <f t="shared" ca="1" si="48"/>
        <v>3</v>
      </c>
      <c r="E244" t="str">
        <f ca="1">VLOOKUP(D244,'Data Categories'!$A$2:$B$7,2,0)</f>
        <v>Senior</v>
      </c>
      <c r="F244" s="5">
        <f t="shared" ca="1" si="49"/>
        <v>44674.34851851852</v>
      </c>
      <c r="G244" s="5">
        <f t="shared" ca="1" si="50"/>
        <v>44676.34851851852</v>
      </c>
      <c r="H244" s="5">
        <v>44682.34851851852</v>
      </c>
      <c r="I244" s="5">
        <f t="shared" ca="1" si="51"/>
        <v>44687.34851851852</v>
      </c>
      <c r="J244" s="7" t="s">
        <v>46</v>
      </c>
      <c r="K244" s="3">
        <v>44691.34851851852</v>
      </c>
      <c r="L244" t="s">
        <v>48</v>
      </c>
      <c r="M244" t="s">
        <v>24</v>
      </c>
      <c r="Y244" t="s">
        <v>31</v>
      </c>
    </row>
    <row r="245" spans="1:25" x14ac:dyDescent="0.35">
      <c r="A245">
        <v>244</v>
      </c>
      <c r="C245" t="s">
        <v>37</v>
      </c>
      <c r="D245">
        <f t="shared" ca="1" si="48"/>
        <v>2</v>
      </c>
      <c r="E245" t="str">
        <f ca="1">VLOOKUP(D245,'Data Categories'!$A$2:$B$7,2,0)</f>
        <v>Junior</v>
      </c>
      <c r="F245" s="5">
        <f t="shared" ca="1" si="49"/>
        <v>44674.34851851852</v>
      </c>
      <c r="G245" s="5">
        <f t="shared" ca="1" si="50"/>
        <v>44677.34851851852</v>
      </c>
      <c r="H245" s="5">
        <v>44682.34851851852</v>
      </c>
      <c r="I245" s="5">
        <f t="shared" ca="1" si="51"/>
        <v>44696.34851851852</v>
      </c>
      <c r="J245" s="7" t="s">
        <v>46</v>
      </c>
      <c r="K245" s="3">
        <v>44693.34851851852</v>
      </c>
      <c r="L245" t="s">
        <v>48</v>
      </c>
      <c r="M245" t="s">
        <v>28</v>
      </c>
      <c r="Y245" t="s">
        <v>31</v>
      </c>
    </row>
    <row r="246" spans="1:25" x14ac:dyDescent="0.35">
      <c r="A246">
        <v>245</v>
      </c>
      <c r="C246" t="s">
        <v>37</v>
      </c>
      <c r="D246">
        <f t="shared" ca="1" si="48"/>
        <v>3</v>
      </c>
      <c r="E246" t="str">
        <f ca="1">VLOOKUP(D246,'Data Categories'!$A$2:$B$7,2,0)</f>
        <v>Senior</v>
      </c>
      <c r="F246" s="5">
        <f t="shared" ca="1" si="49"/>
        <v>44675.34851851852</v>
      </c>
      <c r="G246" s="5">
        <f t="shared" ca="1" si="50"/>
        <v>44677.34851851852</v>
      </c>
      <c r="H246" s="5">
        <v>44682.34851851852</v>
      </c>
      <c r="I246" s="5">
        <f t="shared" ca="1" si="51"/>
        <v>44708.34851851852</v>
      </c>
      <c r="J246" s="7" t="s">
        <v>47</v>
      </c>
      <c r="K246" s="3"/>
    </row>
    <row r="247" spans="1:25" x14ac:dyDescent="0.35">
      <c r="A247">
        <v>246</v>
      </c>
      <c r="C247" t="s">
        <v>37</v>
      </c>
      <c r="D247">
        <f t="shared" ca="1" si="48"/>
        <v>2</v>
      </c>
      <c r="E247" t="str">
        <f ca="1">VLOOKUP(D247,'Data Categories'!$A$2:$B$7,2,0)</f>
        <v>Junior</v>
      </c>
      <c r="F247" s="5">
        <f t="shared" ca="1" si="49"/>
        <v>44678.34851851852</v>
      </c>
      <c r="G247" s="5">
        <f t="shared" ca="1" si="50"/>
        <v>44680.34851851852</v>
      </c>
      <c r="H247" s="5">
        <v>44682.34851851852</v>
      </c>
      <c r="I247" s="5">
        <f t="shared" ca="1" si="51"/>
        <v>44704.34851851852</v>
      </c>
      <c r="J247" s="7" t="s">
        <v>46</v>
      </c>
      <c r="K247" s="3">
        <v>44686.34851851852</v>
      </c>
      <c r="L247" t="s">
        <v>48</v>
      </c>
      <c r="M247" t="s">
        <v>27</v>
      </c>
      <c r="R247" s="5">
        <v>44690.34851851852</v>
      </c>
      <c r="Y247" t="s">
        <v>30</v>
      </c>
    </row>
    <row r="248" spans="1:25" x14ac:dyDescent="0.35">
      <c r="A248">
        <v>247</v>
      </c>
      <c r="C248" t="s">
        <v>37</v>
      </c>
      <c r="D248">
        <f t="shared" ca="1" si="48"/>
        <v>2</v>
      </c>
      <c r="E248" t="str">
        <f ca="1">VLOOKUP(D248,'Data Categories'!$A$2:$B$7,2,0)</f>
        <v>Junior</v>
      </c>
      <c r="F248" s="5">
        <f t="shared" ca="1" si="49"/>
        <v>44675.34851851852</v>
      </c>
      <c r="G248" s="5">
        <f t="shared" ca="1" si="50"/>
        <v>44676.34851851852</v>
      </c>
      <c r="H248" s="5">
        <v>44682.34851851852</v>
      </c>
      <c r="I248" s="5">
        <f t="shared" ca="1" si="51"/>
        <v>44696.34851851852</v>
      </c>
      <c r="J248" s="7" t="s">
        <v>46</v>
      </c>
      <c r="K248" s="3">
        <v>44695.34851851852</v>
      </c>
      <c r="L248" t="s">
        <v>20</v>
      </c>
      <c r="N248" s="5">
        <v>44699.34851851852</v>
      </c>
      <c r="O248" t="s">
        <v>20</v>
      </c>
      <c r="P248" s="5">
        <f ca="1">K248+RANDBETWEEN(1,2)</f>
        <v>44697.34851851852</v>
      </c>
      <c r="Q248" s="5">
        <f ca="1">P248+RANDBETWEEN(1,4)</f>
        <v>44700.34851851852</v>
      </c>
      <c r="R248" s="5">
        <v>44698.34851851852</v>
      </c>
      <c r="S248" s="5">
        <f ca="1">R248+RANDBETWEEN(1,10)</f>
        <v>44700.34851851852</v>
      </c>
      <c r="T248" s="5">
        <f ca="1">S248+RANDBETWEEN(1,4)</f>
        <v>44702.34851851852</v>
      </c>
      <c r="U248" s="5">
        <f ca="1">T248+RANDBETWEEN(1,3)</f>
        <v>44703.34851851852</v>
      </c>
      <c r="V248" s="5">
        <f ca="1">U248+RANDBETWEEN(1,3)</f>
        <v>44705.34851851852</v>
      </c>
      <c r="W248">
        <f ca="1">RANDBETWEEN(120,180)</f>
        <v>149</v>
      </c>
    </row>
    <row r="249" spans="1:25" x14ac:dyDescent="0.35">
      <c r="A249">
        <v>248</v>
      </c>
      <c r="C249" t="s">
        <v>37</v>
      </c>
      <c r="D249">
        <f t="shared" ca="1" si="48"/>
        <v>4</v>
      </c>
      <c r="E249" t="str">
        <f ca="1">VLOOKUP(D249,'Data Categories'!$A$2:$B$7,2,0)</f>
        <v>Manager Level</v>
      </c>
      <c r="F249" s="5">
        <f t="shared" ca="1" si="49"/>
        <v>44677.34851851852</v>
      </c>
      <c r="G249" s="5">
        <f t="shared" ca="1" si="50"/>
        <v>44680.34851851852</v>
      </c>
      <c r="H249" s="5">
        <v>44682.34851851852</v>
      </c>
      <c r="I249" s="5">
        <f t="shared" ca="1" si="51"/>
        <v>44694.34851851852</v>
      </c>
      <c r="J249" s="7" t="s">
        <v>46</v>
      </c>
      <c r="K249" s="3">
        <v>44686.34851851852</v>
      </c>
      <c r="L249" t="s">
        <v>48</v>
      </c>
      <c r="M249" t="s">
        <v>24</v>
      </c>
      <c r="Y249" t="s">
        <v>30</v>
      </c>
    </row>
    <row r="250" spans="1:25" x14ac:dyDescent="0.35">
      <c r="A250">
        <v>249</v>
      </c>
      <c r="C250" t="s">
        <v>37</v>
      </c>
      <c r="D250">
        <f t="shared" ca="1" si="48"/>
        <v>1</v>
      </c>
      <c r="E250" t="str">
        <f ca="1">VLOOKUP(D250,'Data Categories'!$A$2:$B$7,2,0)</f>
        <v>Associate</v>
      </c>
      <c r="F250" s="5">
        <f t="shared" ca="1" si="49"/>
        <v>44676.34851851852</v>
      </c>
      <c r="G250" s="5">
        <f t="shared" ca="1" si="50"/>
        <v>44679.34851851852</v>
      </c>
      <c r="H250" s="5">
        <v>44682.34851851852</v>
      </c>
      <c r="I250" s="5">
        <f t="shared" ca="1" si="51"/>
        <v>44709.34851851852</v>
      </c>
      <c r="J250" s="7" t="s">
        <v>46</v>
      </c>
      <c r="K250" s="3">
        <v>44688.34851851852</v>
      </c>
      <c r="L250" t="s">
        <v>21</v>
      </c>
      <c r="N250" s="5">
        <v>44691.34851851852</v>
      </c>
      <c r="O250" t="s">
        <v>21</v>
      </c>
      <c r="R250" s="5">
        <v>44689.34851851852</v>
      </c>
    </row>
    <row r="251" spans="1:25" x14ac:dyDescent="0.35">
      <c r="A251">
        <v>250</v>
      </c>
      <c r="C251" t="s">
        <v>37</v>
      </c>
      <c r="D251">
        <f t="shared" ca="1" si="48"/>
        <v>2</v>
      </c>
      <c r="E251" t="str">
        <f ca="1">VLOOKUP(D251,'Data Categories'!$A$2:$B$7,2,0)</f>
        <v>Junior</v>
      </c>
      <c r="F251" s="5">
        <f t="shared" ca="1" si="49"/>
        <v>44675.34851851852</v>
      </c>
      <c r="G251" s="5">
        <f t="shared" ca="1" si="50"/>
        <v>44678.34851851852</v>
      </c>
      <c r="H251" s="5">
        <v>44682.34851851852</v>
      </c>
      <c r="I251" s="5">
        <f t="shared" ca="1" si="51"/>
        <v>44708.34851851852</v>
      </c>
      <c r="J251" s="7" t="s">
        <v>46</v>
      </c>
      <c r="K251" s="3">
        <v>44695.34851851852</v>
      </c>
      <c r="L251" t="s">
        <v>21</v>
      </c>
      <c r="N251" s="5">
        <v>44702.34851851852</v>
      </c>
      <c r="O251" t="s">
        <v>21</v>
      </c>
      <c r="R251" s="5">
        <v>44699.34851851852</v>
      </c>
    </row>
    <row r="252" spans="1:25" x14ac:dyDescent="0.35">
      <c r="A252">
        <v>251</v>
      </c>
      <c r="C252" t="s">
        <v>38</v>
      </c>
      <c r="D252">
        <f t="shared" ca="1" si="48"/>
        <v>1</v>
      </c>
      <c r="E252" t="str">
        <f ca="1">VLOOKUP(D252,'Data Categories'!$A$2:$B$7,2,0)</f>
        <v>Associate</v>
      </c>
      <c r="F252" s="5">
        <f t="shared" ca="1" si="49"/>
        <v>44711.632962962962</v>
      </c>
      <c r="G252" s="5">
        <f t="shared" ca="1" si="50"/>
        <v>44712.632962962962</v>
      </c>
      <c r="H252" s="5">
        <v>44713.632962962962</v>
      </c>
      <c r="I252" s="5">
        <f t="shared" ca="1" si="51"/>
        <v>44720.632962962962</v>
      </c>
      <c r="J252" s="7" t="s">
        <v>46</v>
      </c>
      <c r="K252" s="3">
        <v>44726.632962962962</v>
      </c>
      <c r="L252" t="s">
        <v>48</v>
      </c>
      <c r="M252" t="s">
        <v>24</v>
      </c>
      <c r="R252" s="5">
        <v>44727.632962962962</v>
      </c>
      <c r="Y252" t="s">
        <v>31</v>
      </c>
    </row>
    <row r="253" spans="1:25" x14ac:dyDescent="0.35">
      <c r="A253">
        <v>252</v>
      </c>
      <c r="C253" t="s">
        <v>38</v>
      </c>
      <c r="D253">
        <f t="shared" ca="1" si="48"/>
        <v>2</v>
      </c>
      <c r="E253" t="str">
        <f ca="1">VLOOKUP(D253,'Data Categories'!$A$2:$B$7,2,0)</f>
        <v>Junior</v>
      </c>
      <c r="F253" s="5">
        <f t="shared" ca="1" si="49"/>
        <v>44705.632962962962</v>
      </c>
      <c r="G253" s="5">
        <f t="shared" ca="1" si="50"/>
        <v>44709.632962962962</v>
      </c>
      <c r="H253" s="5">
        <v>44713.632962962962</v>
      </c>
      <c r="I253" s="5">
        <f t="shared" ca="1" si="51"/>
        <v>44734.632962962962</v>
      </c>
      <c r="J253" s="7" t="s">
        <v>46</v>
      </c>
      <c r="K253" s="3">
        <v>44726.632962962962</v>
      </c>
      <c r="L253" t="s">
        <v>48</v>
      </c>
      <c r="M253" t="s">
        <v>28</v>
      </c>
      <c r="R253" s="5">
        <v>44728.632962962962</v>
      </c>
      <c r="Y253" t="s">
        <v>31</v>
      </c>
    </row>
    <row r="254" spans="1:25" x14ac:dyDescent="0.35">
      <c r="A254">
        <v>253</v>
      </c>
      <c r="C254" t="s">
        <v>38</v>
      </c>
      <c r="D254">
        <f t="shared" ca="1" si="48"/>
        <v>1</v>
      </c>
      <c r="E254" t="str">
        <f ca="1">VLOOKUP(D254,'Data Categories'!$A$2:$B$7,2,0)</f>
        <v>Associate</v>
      </c>
      <c r="F254" s="5">
        <f t="shared" ca="1" si="49"/>
        <v>44709.632962962962</v>
      </c>
      <c r="G254" s="5">
        <f t="shared" ca="1" si="50"/>
        <v>44712.632962962962</v>
      </c>
      <c r="H254" s="5">
        <v>44713.632962962962</v>
      </c>
      <c r="I254" s="5">
        <f t="shared" ca="1" si="51"/>
        <v>44721.632962962962</v>
      </c>
      <c r="J254" s="7" t="s">
        <v>46</v>
      </c>
      <c r="K254" s="3">
        <v>44726.632962962962</v>
      </c>
      <c r="L254" t="s">
        <v>48</v>
      </c>
      <c r="M254" t="s">
        <v>25</v>
      </c>
      <c r="Y254" t="s">
        <v>30</v>
      </c>
    </row>
    <row r="255" spans="1:25" x14ac:dyDescent="0.35">
      <c r="A255">
        <v>254</v>
      </c>
      <c r="C255" t="s">
        <v>38</v>
      </c>
      <c r="D255">
        <f t="shared" ca="1" si="48"/>
        <v>1</v>
      </c>
      <c r="E255" t="str">
        <f ca="1">VLOOKUP(D255,'Data Categories'!$A$2:$B$7,2,0)</f>
        <v>Associate</v>
      </c>
      <c r="F255" s="5">
        <f t="shared" ca="1" si="49"/>
        <v>44708.632962962962</v>
      </c>
      <c r="G255" s="5">
        <f t="shared" ca="1" si="50"/>
        <v>44710.632962962962</v>
      </c>
      <c r="H255" s="5">
        <v>44713.632962962962</v>
      </c>
      <c r="I255" s="5">
        <f t="shared" ca="1" si="51"/>
        <v>44720.632962962962</v>
      </c>
      <c r="J255" s="7" t="s">
        <v>46</v>
      </c>
      <c r="K255" s="3">
        <v>44718.632962962962</v>
      </c>
      <c r="L255" t="s">
        <v>48</v>
      </c>
      <c r="M255" t="s">
        <v>28</v>
      </c>
      <c r="Y255" t="s">
        <v>30</v>
      </c>
    </row>
    <row r="256" spans="1:25" x14ac:dyDescent="0.35">
      <c r="A256">
        <v>255</v>
      </c>
      <c r="C256" t="s">
        <v>38</v>
      </c>
      <c r="D256">
        <f t="shared" ca="1" si="48"/>
        <v>6</v>
      </c>
      <c r="E256" t="str">
        <f ca="1">VLOOKUP(D256,'Data Categories'!$A$2:$B$7,2,0)</f>
        <v>Executive</v>
      </c>
      <c r="F256" s="5">
        <f t="shared" ca="1" si="49"/>
        <v>44707.632962962962</v>
      </c>
      <c r="G256" s="5">
        <f t="shared" ca="1" si="50"/>
        <v>44710.632962962962</v>
      </c>
      <c r="H256" s="5">
        <v>44713.632962962962</v>
      </c>
      <c r="I256" s="5">
        <f t="shared" ca="1" si="51"/>
        <v>44722.632962962962</v>
      </c>
      <c r="J256" s="7" t="s">
        <v>47</v>
      </c>
      <c r="K256" s="3"/>
    </row>
    <row r="257" spans="1:25" x14ac:dyDescent="0.35">
      <c r="A257">
        <v>256</v>
      </c>
      <c r="C257" t="s">
        <v>38</v>
      </c>
      <c r="D257">
        <f t="shared" ca="1" si="48"/>
        <v>1</v>
      </c>
      <c r="E257" t="str">
        <f ca="1">VLOOKUP(D257,'Data Categories'!$A$2:$B$7,2,0)</f>
        <v>Associate</v>
      </c>
      <c r="F257" s="5">
        <f t="shared" ca="1" si="49"/>
        <v>44709.632962962962</v>
      </c>
      <c r="G257" s="5">
        <f t="shared" ca="1" si="50"/>
        <v>44710.632962962962</v>
      </c>
      <c r="H257" s="5">
        <v>44713.632962962962</v>
      </c>
      <c r="I257" s="5">
        <f t="shared" ca="1" si="51"/>
        <v>44723.632962962962</v>
      </c>
      <c r="J257" s="7" t="s">
        <v>46</v>
      </c>
      <c r="K257" s="3">
        <v>44724.632962962962</v>
      </c>
      <c r="L257" t="s">
        <v>20</v>
      </c>
      <c r="N257" s="5">
        <v>44731.632962962962</v>
      </c>
      <c r="O257" t="s">
        <v>20</v>
      </c>
      <c r="P257" s="5">
        <f ca="1">K257+RANDBETWEEN(1,2)</f>
        <v>44725.632962962962</v>
      </c>
      <c r="Q257" s="5">
        <f ca="1">P257+RANDBETWEEN(1,4)</f>
        <v>44726.632962962962</v>
      </c>
      <c r="R257" s="5">
        <v>44728.632962962962</v>
      </c>
      <c r="S257" s="5">
        <f ca="1">R257+RANDBETWEEN(1,10)</f>
        <v>44737.632962962962</v>
      </c>
      <c r="T257" s="5">
        <f ca="1">S257+RANDBETWEEN(1,4)</f>
        <v>44740.632962962962</v>
      </c>
      <c r="U257" s="5">
        <f ca="1">T257+RANDBETWEEN(1,3)</f>
        <v>44743.632962962962</v>
      </c>
      <c r="V257" s="5">
        <f ca="1">U257+RANDBETWEEN(1,3)</f>
        <v>44744.632962962962</v>
      </c>
      <c r="W257">
        <f ca="1">RANDBETWEEN(120,180)</f>
        <v>137</v>
      </c>
    </row>
    <row r="258" spans="1:25" x14ac:dyDescent="0.35">
      <c r="A258">
        <v>257</v>
      </c>
      <c r="C258" t="s">
        <v>38</v>
      </c>
      <c r="D258">
        <f t="shared" ca="1" si="48"/>
        <v>3</v>
      </c>
      <c r="E258" t="str">
        <f ca="1">VLOOKUP(D258,'Data Categories'!$A$2:$B$7,2,0)</f>
        <v>Senior</v>
      </c>
      <c r="F258" s="5">
        <f t="shared" ca="1" si="49"/>
        <v>44708.632962962962</v>
      </c>
      <c r="G258" s="5">
        <f t="shared" ca="1" si="50"/>
        <v>44710.632962962962</v>
      </c>
      <c r="H258" s="5">
        <v>44713.632962962962</v>
      </c>
      <c r="I258" s="5">
        <f t="shared" ca="1" si="51"/>
        <v>44725.632962962962</v>
      </c>
      <c r="J258" s="7" t="s">
        <v>46</v>
      </c>
      <c r="K258" s="3">
        <v>44728.632962962962</v>
      </c>
      <c r="L258" t="s">
        <v>48</v>
      </c>
      <c r="M258" t="s">
        <v>24</v>
      </c>
      <c r="R258" s="5">
        <v>44732.632962962962</v>
      </c>
      <c r="Y258" t="s">
        <v>30</v>
      </c>
    </row>
    <row r="259" spans="1:25" x14ac:dyDescent="0.35">
      <c r="A259">
        <v>258</v>
      </c>
      <c r="C259" t="s">
        <v>38</v>
      </c>
      <c r="D259">
        <f t="shared" ref="D259:D322" ca="1" si="58">RANDBETWEEN(1,6)</f>
        <v>2</v>
      </c>
      <c r="E259" t="str">
        <f ca="1">VLOOKUP(D259,'Data Categories'!$A$2:$B$7,2,0)</f>
        <v>Junior</v>
      </c>
      <c r="F259" s="5">
        <f t="shared" ref="F259:F322" ca="1" si="59">G259-RANDBETWEEN(1,4)</f>
        <v>44710.632962962962</v>
      </c>
      <c r="G259" s="5">
        <f t="shared" ref="G259:G322" ca="1" si="60">H259-RANDBETWEEN(1,6)</f>
        <v>44711.632962962962</v>
      </c>
      <c r="H259" s="5">
        <v>44713.632962962962</v>
      </c>
      <c r="I259" s="5">
        <f t="shared" ref="I259:I322" ca="1" si="61">H259+RANDBETWEEN(5,30)</f>
        <v>44737.632962962962</v>
      </c>
      <c r="J259" s="7" t="s">
        <v>47</v>
      </c>
      <c r="K259" s="3"/>
    </row>
    <row r="260" spans="1:25" x14ac:dyDescent="0.35">
      <c r="A260">
        <v>259</v>
      </c>
      <c r="C260" t="s">
        <v>38</v>
      </c>
      <c r="D260">
        <f t="shared" ca="1" si="58"/>
        <v>3</v>
      </c>
      <c r="E260" t="str">
        <f ca="1">VLOOKUP(D260,'Data Categories'!$A$2:$B$7,2,0)</f>
        <v>Senior</v>
      </c>
      <c r="F260" s="5">
        <f t="shared" ca="1" si="59"/>
        <v>44708.632962962962</v>
      </c>
      <c r="G260" s="5">
        <f t="shared" ca="1" si="60"/>
        <v>44711.632962962962</v>
      </c>
      <c r="H260" s="5">
        <v>44713.632962962962</v>
      </c>
      <c r="I260" s="5">
        <f t="shared" ca="1" si="61"/>
        <v>44741.632962962962</v>
      </c>
      <c r="J260" s="7" t="s">
        <v>47</v>
      </c>
      <c r="K260" s="3"/>
    </row>
    <row r="261" spans="1:25" x14ac:dyDescent="0.35">
      <c r="A261">
        <v>260</v>
      </c>
      <c r="C261" t="s">
        <v>38</v>
      </c>
      <c r="D261">
        <f t="shared" ca="1" si="58"/>
        <v>2</v>
      </c>
      <c r="E261" t="str">
        <f ca="1">VLOOKUP(D261,'Data Categories'!$A$2:$B$7,2,0)</f>
        <v>Junior</v>
      </c>
      <c r="F261" s="5">
        <f t="shared" ca="1" si="59"/>
        <v>44706.632962962962</v>
      </c>
      <c r="G261" s="5">
        <f t="shared" ca="1" si="60"/>
        <v>44709.632962962962</v>
      </c>
      <c r="H261" s="5">
        <v>44713.632962962962</v>
      </c>
      <c r="I261" s="5">
        <f t="shared" ca="1" si="61"/>
        <v>44733.632962962962</v>
      </c>
      <c r="J261" s="7" t="s">
        <v>46</v>
      </c>
      <c r="K261" s="3">
        <v>44728.632962962962</v>
      </c>
      <c r="L261" t="s">
        <v>21</v>
      </c>
      <c r="N261" s="5">
        <v>44733.632962962962</v>
      </c>
      <c r="O261" t="s">
        <v>21</v>
      </c>
      <c r="R261" s="5">
        <v>44730.632962962962</v>
      </c>
    </row>
    <row r="262" spans="1:25" x14ac:dyDescent="0.35">
      <c r="A262">
        <v>261</v>
      </c>
      <c r="C262" t="s">
        <v>38</v>
      </c>
      <c r="D262">
        <f t="shared" ca="1" si="58"/>
        <v>1</v>
      </c>
      <c r="E262" t="str">
        <f ca="1">VLOOKUP(D262,'Data Categories'!$A$2:$B$7,2,0)</f>
        <v>Associate</v>
      </c>
      <c r="F262" s="5">
        <f t="shared" ca="1" si="59"/>
        <v>44761.282581018517</v>
      </c>
      <c r="G262" s="5">
        <f t="shared" ca="1" si="60"/>
        <v>44764.282581018517</v>
      </c>
      <c r="H262" s="5">
        <v>44770.282581018517</v>
      </c>
      <c r="I262" s="5">
        <f t="shared" ca="1" si="61"/>
        <v>44796.282581018517</v>
      </c>
      <c r="J262" s="7" t="s">
        <v>47</v>
      </c>
      <c r="K262" s="3"/>
    </row>
    <row r="263" spans="1:25" x14ac:dyDescent="0.35">
      <c r="A263">
        <v>262</v>
      </c>
      <c r="C263" t="s">
        <v>38</v>
      </c>
      <c r="D263">
        <f t="shared" ca="1" si="58"/>
        <v>1</v>
      </c>
      <c r="E263" t="str">
        <f ca="1">VLOOKUP(D263,'Data Categories'!$A$2:$B$7,2,0)</f>
        <v>Associate</v>
      </c>
      <c r="F263" s="5">
        <f t="shared" ca="1" si="59"/>
        <v>44763.282581018517</v>
      </c>
      <c r="G263" s="5">
        <f t="shared" ca="1" si="60"/>
        <v>44766.282581018517</v>
      </c>
      <c r="H263" s="5">
        <v>44770.282581018517</v>
      </c>
      <c r="I263" s="5">
        <f t="shared" ca="1" si="61"/>
        <v>44783.282581018517</v>
      </c>
      <c r="J263" s="7" t="s">
        <v>46</v>
      </c>
      <c r="K263" s="3">
        <v>44773.282581018517</v>
      </c>
      <c r="L263" t="s">
        <v>48</v>
      </c>
      <c r="M263" t="s">
        <v>28</v>
      </c>
      <c r="R263" s="5">
        <v>44775.282581018517</v>
      </c>
      <c r="Y263" t="s">
        <v>31</v>
      </c>
    </row>
    <row r="264" spans="1:25" x14ac:dyDescent="0.35">
      <c r="A264">
        <v>263</v>
      </c>
      <c r="C264" t="s">
        <v>38</v>
      </c>
      <c r="D264">
        <f t="shared" ca="1" si="58"/>
        <v>5</v>
      </c>
      <c r="E264" t="str">
        <f ca="1">VLOOKUP(D264,'Data Categories'!$A$2:$B$7,2,0)</f>
        <v>Senior Management</v>
      </c>
      <c r="F264" s="5">
        <f t="shared" ca="1" si="59"/>
        <v>44761.282581018517</v>
      </c>
      <c r="G264" s="5">
        <f t="shared" ca="1" si="60"/>
        <v>44765.282581018517</v>
      </c>
      <c r="H264" s="5">
        <v>44770.282581018517</v>
      </c>
      <c r="I264" s="5">
        <f t="shared" ca="1" si="61"/>
        <v>44792.282581018517</v>
      </c>
      <c r="J264" s="7" t="s">
        <v>46</v>
      </c>
      <c r="K264" s="3">
        <v>44785.282581018517</v>
      </c>
      <c r="L264" t="s">
        <v>21</v>
      </c>
      <c r="N264" s="5">
        <v>44791.282581018517</v>
      </c>
      <c r="O264" t="s">
        <v>21</v>
      </c>
      <c r="R264" s="5">
        <v>44788.282581018517</v>
      </c>
    </row>
    <row r="265" spans="1:25" x14ac:dyDescent="0.35">
      <c r="A265">
        <v>264</v>
      </c>
      <c r="C265" t="s">
        <v>38</v>
      </c>
      <c r="D265">
        <f t="shared" ca="1" si="58"/>
        <v>2</v>
      </c>
      <c r="E265" t="str">
        <f ca="1">VLOOKUP(D265,'Data Categories'!$A$2:$B$7,2,0)</f>
        <v>Junior</v>
      </c>
      <c r="F265" s="5">
        <f t="shared" ca="1" si="59"/>
        <v>44767.282581018517</v>
      </c>
      <c r="G265" s="5">
        <f t="shared" ca="1" si="60"/>
        <v>44769.282581018517</v>
      </c>
      <c r="H265" s="5">
        <v>44770.282581018517</v>
      </c>
      <c r="I265" s="5">
        <f t="shared" ca="1" si="61"/>
        <v>44787.282581018517</v>
      </c>
      <c r="J265" s="7" t="s">
        <v>46</v>
      </c>
      <c r="K265" s="3">
        <v>44784.282581018517</v>
      </c>
      <c r="L265" t="s">
        <v>21</v>
      </c>
      <c r="N265" s="5">
        <v>44789.282581018517</v>
      </c>
      <c r="O265" t="s">
        <v>21</v>
      </c>
      <c r="R265" s="5">
        <v>44785.282581018517</v>
      </c>
    </row>
    <row r="266" spans="1:25" x14ac:dyDescent="0.35">
      <c r="A266">
        <v>265</v>
      </c>
      <c r="C266" t="s">
        <v>38</v>
      </c>
      <c r="D266">
        <f t="shared" ca="1" si="58"/>
        <v>5</v>
      </c>
      <c r="E266" t="str">
        <f ca="1">VLOOKUP(D266,'Data Categories'!$A$2:$B$7,2,0)</f>
        <v>Senior Management</v>
      </c>
      <c r="F266" s="5">
        <f t="shared" ca="1" si="59"/>
        <v>44762.282581018517</v>
      </c>
      <c r="G266" s="5">
        <f t="shared" ca="1" si="60"/>
        <v>44765.282581018517</v>
      </c>
      <c r="H266" s="5">
        <v>44770.282581018517</v>
      </c>
      <c r="I266" s="5">
        <f t="shared" ca="1" si="61"/>
        <v>44788.282581018517</v>
      </c>
      <c r="J266" s="7" t="s">
        <v>46</v>
      </c>
      <c r="K266" s="3">
        <v>44777.282581018517</v>
      </c>
      <c r="L266" t="s">
        <v>21</v>
      </c>
      <c r="N266" s="5">
        <v>44779.282581018517</v>
      </c>
      <c r="O266" t="s">
        <v>21</v>
      </c>
      <c r="R266" s="5">
        <v>44778.282581018517</v>
      </c>
    </row>
    <row r="267" spans="1:25" x14ac:dyDescent="0.35">
      <c r="A267">
        <v>266</v>
      </c>
      <c r="C267" t="s">
        <v>38</v>
      </c>
      <c r="D267">
        <f t="shared" ca="1" si="58"/>
        <v>5</v>
      </c>
      <c r="E267" t="str">
        <f ca="1">VLOOKUP(D267,'Data Categories'!$A$2:$B$7,2,0)</f>
        <v>Senior Management</v>
      </c>
      <c r="F267" s="5">
        <f t="shared" ca="1" si="59"/>
        <v>44763.282581018517</v>
      </c>
      <c r="G267" s="5">
        <f t="shared" ca="1" si="60"/>
        <v>44765.282581018517</v>
      </c>
      <c r="H267" s="5">
        <v>44770.282581018517</v>
      </c>
      <c r="I267" s="5">
        <f t="shared" ca="1" si="61"/>
        <v>44780.282581018517</v>
      </c>
      <c r="J267" s="7" t="s">
        <v>46</v>
      </c>
      <c r="K267" s="3">
        <v>44779.282581018517</v>
      </c>
      <c r="L267" t="s">
        <v>21</v>
      </c>
      <c r="N267" s="5">
        <v>44785.282581018517</v>
      </c>
      <c r="O267" t="s">
        <v>21</v>
      </c>
      <c r="R267" s="5">
        <v>44781.282581018517</v>
      </c>
    </row>
    <row r="268" spans="1:25" x14ac:dyDescent="0.35">
      <c r="A268">
        <v>267</v>
      </c>
      <c r="C268" t="s">
        <v>38</v>
      </c>
      <c r="D268">
        <f t="shared" ca="1" si="58"/>
        <v>5</v>
      </c>
      <c r="E268" t="str">
        <f ca="1">VLOOKUP(D268,'Data Categories'!$A$2:$B$7,2,0)</f>
        <v>Senior Management</v>
      </c>
      <c r="F268" s="5">
        <f t="shared" ca="1" si="59"/>
        <v>44766.282581018517</v>
      </c>
      <c r="G268" s="5">
        <f t="shared" ca="1" si="60"/>
        <v>44767.282581018517</v>
      </c>
      <c r="H268" s="5">
        <v>44770.282581018517</v>
      </c>
      <c r="I268" s="5">
        <f t="shared" ca="1" si="61"/>
        <v>44789.282581018517</v>
      </c>
      <c r="J268" s="7" t="s">
        <v>46</v>
      </c>
      <c r="K268" s="3">
        <v>44775.282581018517</v>
      </c>
      <c r="L268" t="s">
        <v>48</v>
      </c>
      <c r="M268" t="s">
        <v>25</v>
      </c>
      <c r="R268" s="5">
        <v>44779.282581018517</v>
      </c>
      <c r="Y268" t="s">
        <v>31</v>
      </c>
    </row>
    <row r="269" spans="1:25" x14ac:dyDescent="0.35">
      <c r="A269">
        <v>268</v>
      </c>
      <c r="C269" t="s">
        <v>38</v>
      </c>
      <c r="D269">
        <f t="shared" ca="1" si="58"/>
        <v>4</v>
      </c>
      <c r="E269" t="str">
        <f ca="1">VLOOKUP(D269,'Data Categories'!$A$2:$B$7,2,0)</f>
        <v>Manager Level</v>
      </c>
      <c r="F269" s="5">
        <f t="shared" ca="1" si="59"/>
        <v>44762.282581018517</v>
      </c>
      <c r="G269" s="5">
        <f t="shared" ca="1" si="60"/>
        <v>44764.282581018517</v>
      </c>
      <c r="H269" s="5">
        <v>44770.282581018517</v>
      </c>
      <c r="I269" s="5">
        <f t="shared" ca="1" si="61"/>
        <v>44775.282581018517</v>
      </c>
      <c r="J269" s="7" t="s">
        <v>47</v>
      </c>
      <c r="K269" s="3"/>
    </row>
    <row r="270" spans="1:25" x14ac:dyDescent="0.35">
      <c r="A270">
        <v>269</v>
      </c>
      <c r="C270" t="s">
        <v>38</v>
      </c>
      <c r="D270">
        <f t="shared" ca="1" si="58"/>
        <v>1</v>
      </c>
      <c r="E270" t="str">
        <f ca="1">VLOOKUP(D270,'Data Categories'!$A$2:$B$7,2,0)</f>
        <v>Associate</v>
      </c>
      <c r="F270" s="5">
        <f t="shared" ca="1" si="59"/>
        <v>44764.282581018517</v>
      </c>
      <c r="G270" s="5">
        <f t="shared" ca="1" si="60"/>
        <v>44765.282581018517</v>
      </c>
      <c r="H270" s="5">
        <v>44770.282581018517</v>
      </c>
      <c r="I270" s="5">
        <f t="shared" ca="1" si="61"/>
        <v>44789.282581018517</v>
      </c>
      <c r="J270" s="7" t="s">
        <v>46</v>
      </c>
      <c r="K270" s="3">
        <v>44779.282581018517</v>
      </c>
      <c r="L270" t="s">
        <v>20</v>
      </c>
      <c r="N270" s="5">
        <v>44785.282581018517</v>
      </c>
      <c r="O270" t="s">
        <v>20</v>
      </c>
      <c r="P270" s="5">
        <f ca="1">K270+RANDBETWEEN(1,2)</f>
        <v>44781.282581018517</v>
      </c>
      <c r="Q270" s="5">
        <f ca="1">P270+RANDBETWEEN(1,4)</f>
        <v>44783.282581018517</v>
      </c>
      <c r="R270" s="5">
        <v>44782.282581018517</v>
      </c>
      <c r="S270" s="5">
        <f ca="1">R270+RANDBETWEEN(1,10)</f>
        <v>44784.282581018517</v>
      </c>
      <c r="T270" s="5">
        <f ca="1">S270+RANDBETWEEN(1,4)</f>
        <v>44787.282581018517</v>
      </c>
      <c r="U270" s="5">
        <f ca="1">T270+RANDBETWEEN(1,3)</f>
        <v>44788.282581018517</v>
      </c>
      <c r="V270" s="5">
        <f ca="1">U270+RANDBETWEEN(1,3)</f>
        <v>44790.282581018517</v>
      </c>
      <c r="W270">
        <f ca="1">RANDBETWEEN(120,180)</f>
        <v>146</v>
      </c>
    </row>
    <row r="271" spans="1:25" x14ac:dyDescent="0.35">
      <c r="A271">
        <v>270</v>
      </c>
      <c r="C271" t="s">
        <v>38</v>
      </c>
      <c r="D271">
        <f t="shared" ca="1" si="58"/>
        <v>2</v>
      </c>
      <c r="E271" t="str">
        <f ca="1">VLOOKUP(D271,'Data Categories'!$A$2:$B$7,2,0)</f>
        <v>Junior</v>
      </c>
      <c r="F271" s="5">
        <f t="shared" ca="1" si="59"/>
        <v>44764.282581018517</v>
      </c>
      <c r="G271" s="5">
        <f t="shared" ca="1" si="60"/>
        <v>44767.282581018517</v>
      </c>
      <c r="H271" s="5">
        <v>44770.282581018517</v>
      </c>
      <c r="I271" s="5">
        <f t="shared" ca="1" si="61"/>
        <v>44788.282581018517</v>
      </c>
      <c r="J271" s="7" t="s">
        <v>47</v>
      </c>
      <c r="K271" s="3"/>
    </row>
    <row r="272" spans="1:25" x14ac:dyDescent="0.35">
      <c r="A272">
        <v>271</v>
      </c>
      <c r="C272" t="s">
        <v>37</v>
      </c>
      <c r="D272">
        <f t="shared" ca="1" si="58"/>
        <v>6</v>
      </c>
      <c r="E272" t="str">
        <f ca="1">VLOOKUP(D272,'Data Categories'!$A$2:$B$7,2,0)</f>
        <v>Executive</v>
      </c>
      <c r="F272" s="5">
        <f t="shared" ca="1" si="59"/>
        <v>44845.592418981483</v>
      </c>
      <c r="G272" s="5">
        <f t="shared" ca="1" si="60"/>
        <v>44846.592418981483</v>
      </c>
      <c r="H272" s="5">
        <v>44852.592418981483</v>
      </c>
      <c r="I272" s="5">
        <f t="shared" ca="1" si="61"/>
        <v>44882.592418981483</v>
      </c>
      <c r="J272" s="7" t="s">
        <v>46</v>
      </c>
      <c r="K272" s="3">
        <v>44861.592418981483</v>
      </c>
      <c r="L272" t="s">
        <v>20</v>
      </c>
      <c r="N272" s="5">
        <v>44865.592418981483</v>
      </c>
      <c r="O272" t="s">
        <v>20</v>
      </c>
      <c r="P272" s="5">
        <f ca="1">K272+RANDBETWEEN(1,2)</f>
        <v>44862.592418981483</v>
      </c>
      <c r="Q272" s="5">
        <f ca="1">P272+RANDBETWEEN(1,4)</f>
        <v>44863.592418981483</v>
      </c>
      <c r="R272" s="5">
        <v>44862.592418981483</v>
      </c>
      <c r="S272" s="5">
        <f ca="1">R272+RANDBETWEEN(1,10)</f>
        <v>44869.592418981483</v>
      </c>
      <c r="T272" s="5">
        <f ca="1">S272+RANDBETWEEN(1,4)</f>
        <v>44872.592418981483</v>
      </c>
      <c r="U272" s="5">
        <f ca="1">T272+RANDBETWEEN(1,3)</f>
        <v>44874.592418981483</v>
      </c>
      <c r="V272" s="5">
        <f ca="1">U272+RANDBETWEEN(1,3)</f>
        <v>44875.592418981483</v>
      </c>
      <c r="W272">
        <f ca="1">RANDBETWEEN(120,180)</f>
        <v>151</v>
      </c>
    </row>
    <row r="273" spans="1:25" x14ac:dyDescent="0.35">
      <c r="A273">
        <v>272</v>
      </c>
      <c r="C273" t="s">
        <v>37</v>
      </c>
      <c r="D273">
        <f t="shared" ca="1" si="58"/>
        <v>2</v>
      </c>
      <c r="E273" t="str">
        <f ca="1">VLOOKUP(D273,'Data Categories'!$A$2:$B$7,2,0)</f>
        <v>Junior</v>
      </c>
      <c r="F273" s="5">
        <f t="shared" ca="1" si="59"/>
        <v>44848.592418981483</v>
      </c>
      <c r="G273" s="5">
        <f t="shared" ca="1" si="60"/>
        <v>44851.592418981483</v>
      </c>
      <c r="H273" s="5">
        <v>44852.592418981483</v>
      </c>
      <c r="I273" s="5">
        <f t="shared" ca="1" si="61"/>
        <v>44857.592418981483</v>
      </c>
      <c r="J273" s="7" t="s">
        <v>46</v>
      </c>
      <c r="K273" s="3">
        <v>44862.592418981483</v>
      </c>
      <c r="L273" t="s">
        <v>21</v>
      </c>
      <c r="N273" s="5">
        <v>44869.592418981483</v>
      </c>
      <c r="O273" t="s">
        <v>21</v>
      </c>
      <c r="R273" s="5">
        <v>44865.592418981483</v>
      </c>
    </row>
    <row r="274" spans="1:25" x14ac:dyDescent="0.35">
      <c r="A274">
        <v>273</v>
      </c>
      <c r="C274" t="s">
        <v>37</v>
      </c>
      <c r="D274">
        <f t="shared" ca="1" si="58"/>
        <v>3</v>
      </c>
      <c r="E274" t="str">
        <f ca="1">VLOOKUP(D274,'Data Categories'!$A$2:$B$7,2,0)</f>
        <v>Senior</v>
      </c>
      <c r="F274" s="5">
        <f t="shared" ca="1" si="59"/>
        <v>44843.592418981483</v>
      </c>
      <c r="G274" s="5">
        <f t="shared" ca="1" si="60"/>
        <v>44846.592418981483</v>
      </c>
      <c r="H274" s="5">
        <v>44852.592418981483</v>
      </c>
      <c r="I274" s="5">
        <f t="shared" ca="1" si="61"/>
        <v>44873.592418981483</v>
      </c>
      <c r="J274" s="7" t="s">
        <v>46</v>
      </c>
      <c r="K274" s="3">
        <v>44866.592418981483</v>
      </c>
      <c r="L274" t="s">
        <v>22</v>
      </c>
      <c r="N274" s="5">
        <v>44870.592418981483</v>
      </c>
      <c r="O274" t="s">
        <v>22</v>
      </c>
      <c r="R274" s="5">
        <v>44867.592418981483</v>
      </c>
    </row>
    <row r="275" spans="1:25" x14ac:dyDescent="0.35">
      <c r="A275">
        <v>274</v>
      </c>
      <c r="C275" t="s">
        <v>37</v>
      </c>
      <c r="D275">
        <f t="shared" ca="1" si="58"/>
        <v>5</v>
      </c>
      <c r="E275" t="str">
        <f ca="1">VLOOKUP(D275,'Data Categories'!$A$2:$B$7,2,0)</f>
        <v>Senior Management</v>
      </c>
      <c r="F275" s="5">
        <f t="shared" ca="1" si="59"/>
        <v>44848.592418981483</v>
      </c>
      <c r="G275" s="5">
        <f t="shared" ca="1" si="60"/>
        <v>44850.592418981483</v>
      </c>
      <c r="H275" s="5">
        <v>44852.592418981483</v>
      </c>
      <c r="I275" s="5">
        <f t="shared" ca="1" si="61"/>
        <v>44876.592418981483</v>
      </c>
      <c r="J275" s="7" t="s">
        <v>46</v>
      </c>
      <c r="K275" s="3">
        <v>44858.592418981483</v>
      </c>
      <c r="L275" t="s">
        <v>48</v>
      </c>
      <c r="M275" t="s">
        <v>25</v>
      </c>
      <c r="R275" s="5">
        <v>44860.592418981483</v>
      </c>
      <c r="Y275" t="s">
        <v>31</v>
      </c>
    </row>
    <row r="276" spans="1:25" x14ac:dyDescent="0.35">
      <c r="A276">
        <v>275</v>
      </c>
      <c r="C276" t="s">
        <v>37</v>
      </c>
      <c r="D276">
        <f t="shared" ca="1" si="58"/>
        <v>2</v>
      </c>
      <c r="E276" t="str">
        <f ca="1">VLOOKUP(D276,'Data Categories'!$A$2:$B$7,2,0)</f>
        <v>Junior</v>
      </c>
      <c r="F276" s="5">
        <f t="shared" ca="1" si="59"/>
        <v>44846.592418981483</v>
      </c>
      <c r="G276" s="5">
        <f t="shared" ca="1" si="60"/>
        <v>44849.592418981483</v>
      </c>
      <c r="H276" s="5">
        <v>44852.592418981483</v>
      </c>
      <c r="I276" s="5">
        <f t="shared" ca="1" si="61"/>
        <v>44876.592418981483</v>
      </c>
      <c r="J276" s="7" t="s">
        <v>46</v>
      </c>
      <c r="K276" s="3">
        <v>44867.592418981483</v>
      </c>
      <c r="L276" t="s">
        <v>20</v>
      </c>
      <c r="N276" s="5">
        <v>44870.592418981483</v>
      </c>
      <c r="O276" t="s">
        <v>20</v>
      </c>
      <c r="P276" s="5">
        <f ca="1">K276+RANDBETWEEN(1,2)</f>
        <v>44869.592418981483</v>
      </c>
      <c r="Q276" s="5">
        <f ca="1">P276+RANDBETWEEN(1,4)</f>
        <v>44871.592418981483</v>
      </c>
      <c r="R276" s="5">
        <v>44868.592418981483</v>
      </c>
      <c r="S276" s="5">
        <f ca="1">R276+RANDBETWEEN(1,10)</f>
        <v>44869.592418981483</v>
      </c>
      <c r="T276" s="5">
        <f ca="1">S276+RANDBETWEEN(1,4)</f>
        <v>44871.592418981483</v>
      </c>
      <c r="U276" s="5">
        <f ca="1">T276+RANDBETWEEN(1,3)</f>
        <v>44873.592418981483</v>
      </c>
      <c r="V276" s="5">
        <f ca="1">U276+RANDBETWEEN(1,3)</f>
        <v>44874.592418981483</v>
      </c>
      <c r="W276">
        <f ca="1">RANDBETWEEN(120,180)</f>
        <v>159</v>
      </c>
    </row>
    <row r="277" spans="1:25" x14ac:dyDescent="0.35">
      <c r="A277">
        <v>276</v>
      </c>
      <c r="C277" t="s">
        <v>37</v>
      </c>
      <c r="D277">
        <f t="shared" ca="1" si="58"/>
        <v>1</v>
      </c>
      <c r="E277" t="str">
        <f ca="1">VLOOKUP(D277,'Data Categories'!$A$2:$B$7,2,0)</f>
        <v>Associate</v>
      </c>
      <c r="F277" s="5">
        <f t="shared" ca="1" si="59"/>
        <v>44844.592418981483</v>
      </c>
      <c r="G277" s="5">
        <f t="shared" ca="1" si="60"/>
        <v>44846.592418981483</v>
      </c>
      <c r="H277" s="5">
        <v>44852.592418981483</v>
      </c>
      <c r="I277" s="5">
        <f t="shared" ca="1" si="61"/>
        <v>44872.592418981483</v>
      </c>
      <c r="J277" s="7" t="s">
        <v>47</v>
      </c>
      <c r="K277" s="3"/>
    </row>
    <row r="278" spans="1:25" x14ac:dyDescent="0.35">
      <c r="A278">
        <v>277</v>
      </c>
      <c r="C278" t="s">
        <v>37</v>
      </c>
      <c r="D278">
        <f t="shared" ca="1" si="58"/>
        <v>4</v>
      </c>
      <c r="E278" t="str">
        <f ca="1">VLOOKUP(D278,'Data Categories'!$A$2:$B$7,2,0)</f>
        <v>Manager Level</v>
      </c>
      <c r="F278" s="5">
        <f t="shared" ca="1" si="59"/>
        <v>44846.592418981483</v>
      </c>
      <c r="G278" s="5">
        <f t="shared" ca="1" si="60"/>
        <v>44850.592418981483</v>
      </c>
      <c r="H278" s="5">
        <v>44852.592418981483</v>
      </c>
      <c r="I278" s="5">
        <f t="shared" ca="1" si="61"/>
        <v>44867.592418981483</v>
      </c>
      <c r="J278" s="7" t="s">
        <v>46</v>
      </c>
      <c r="K278" s="3">
        <v>44866.592418981483</v>
      </c>
      <c r="L278" t="s">
        <v>48</v>
      </c>
      <c r="M278" t="s">
        <v>24</v>
      </c>
      <c r="R278" s="5">
        <v>44870.592418981483</v>
      </c>
      <c r="Y278" t="s">
        <v>31</v>
      </c>
    </row>
    <row r="279" spans="1:25" x14ac:dyDescent="0.35">
      <c r="A279">
        <v>278</v>
      </c>
      <c r="C279" t="s">
        <v>37</v>
      </c>
      <c r="D279">
        <f t="shared" ca="1" si="58"/>
        <v>5</v>
      </c>
      <c r="E279" t="str">
        <f ca="1">VLOOKUP(D279,'Data Categories'!$A$2:$B$7,2,0)</f>
        <v>Senior Management</v>
      </c>
      <c r="F279" s="5">
        <f t="shared" ca="1" si="59"/>
        <v>44846.592418981483</v>
      </c>
      <c r="G279" s="5">
        <f t="shared" ca="1" si="60"/>
        <v>44848.592418981483</v>
      </c>
      <c r="H279" s="5">
        <v>44852.592418981483</v>
      </c>
      <c r="I279" s="5">
        <f t="shared" ca="1" si="61"/>
        <v>44874.592418981483</v>
      </c>
      <c r="J279" s="7" t="s">
        <v>46</v>
      </c>
      <c r="K279" s="3">
        <v>44867.592418981483</v>
      </c>
      <c r="L279" t="s">
        <v>48</v>
      </c>
      <c r="M279" t="s">
        <v>25</v>
      </c>
      <c r="R279" s="5">
        <v>44868.592418981483</v>
      </c>
      <c r="Y279" t="s">
        <v>30</v>
      </c>
    </row>
    <row r="280" spans="1:25" x14ac:dyDescent="0.35">
      <c r="A280">
        <v>279</v>
      </c>
      <c r="C280" t="s">
        <v>37</v>
      </c>
      <c r="D280">
        <f t="shared" ca="1" si="58"/>
        <v>3</v>
      </c>
      <c r="E280" t="str">
        <f ca="1">VLOOKUP(D280,'Data Categories'!$A$2:$B$7,2,0)</f>
        <v>Senior</v>
      </c>
      <c r="F280" s="5">
        <f t="shared" ca="1" si="59"/>
        <v>44847.592418981483</v>
      </c>
      <c r="G280" s="5">
        <f t="shared" ca="1" si="60"/>
        <v>44849.592418981483</v>
      </c>
      <c r="H280" s="5">
        <v>44852.592418981483</v>
      </c>
      <c r="I280" s="5">
        <f t="shared" ca="1" si="61"/>
        <v>44859.592418981483</v>
      </c>
      <c r="J280" s="7" t="s">
        <v>46</v>
      </c>
      <c r="K280" s="3">
        <v>44860.592418981483</v>
      </c>
      <c r="L280" t="s">
        <v>48</v>
      </c>
      <c r="M280" t="s">
        <v>27</v>
      </c>
      <c r="Y280" t="s">
        <v>30</v>
      </c>
    </row>
    <row r="281" spans="1:25" x14ac:dyDescent="0.35">
      <c r="A281">
        <v>280</v>
      </c>
      <c r="C281" t="s">
        <v>37</v>
      </c>
      <c r="D281">
        <f t="shared" ca="1" si="58"/>
        <v>4</v>
      </c>
      <c r="E281" t="str">
        <f ca="1">VLOOKUP(D281,'Data Categories'!$A$2:$B$7,2,0)</f>
        <v>Manager Level</v>
      </c>
      <c r="F281" s="5">
        <f t="shared" ca="1" si="59"/>
        <v>44850.592418981483</v>
      </c>
      <c r="G281" s="5">
        <f t="shared" ca="1" si="60"/>
        <v>44851.592418981483</v>
      </c>
      <c r="H281" s="5">
        <v>44852.592418981483</v>
      </c>
      <c r="I281" s="5">
        <f t="shared" ca="1" si="61"/>
        <v>44876.592418981483</v>
      </c>
      <c r="J281" s="7" t="s">
        <v>46</v>
      </c>
      <c r="K281" s="3">
        <v>44856.592418981483</v>
      </c>
      <c r="L281" t="s">
        <v>20</v>
      </c>
      <c r="N281" s="5">
        <v>44858.592418981483</v>
      </c>
      <c r="O281" t="s">
        <v>20</v>
      </c>
      <c r="P281" s="5">
        <f ca="1">K281+RANDBETWEEN(1,2)</f>
        <v>44857.592418981483</v>
      </c>
      <c r="Q281" s="5">
        <f ca="1">P281+RANDBETWEEN(1,4)</f>
        <v>44860.592418981483</v>
      </c>
      <c r="R281" s="5">
        <v>44857.592418981483</v>
      </c>
      <c r="S281" s="5">
        <f ca="1">R281+RANDBETWEEN(1,10)</f>
        <v>44866.592418981483</v>
      </c>
      <c r="T281" s="5">
        <f ca="1">S281+RANDBETWEEN(1,4)</f>
        <v>44869.592418981483</v>
      </c>
      <c r="U281" s="5">
        <f ca="1">T281+RANDBETWEEN(1,3)</f>
        <v>44871.592418981483</v>
      </c>
      <c r="V281" s="5">
        <f ca="1">U281+RANDBETWEEN(1,3)</f>
        <v>44873.592418981483</v>
      </c>
      <c r="W281">
        <f ca="1">RANDBETWEEN(120,180)</f>
        <v>143</v>
      </c>
    </row>
    <row r="282" spans="1:25" x14ac:dyDescent="0.35">
      <c r="A282">
        <v>281</v>
      </c>
      <c r="C282" t="s">
        <v>35</v>
      </c>
      <c r="D282">
        <f t="shared" ca="1" si="58"/>
        <v>5</v>
      </c>
      <c r="E282" t="str">
        <f ca="1">VLOOKUP(D282,'Data Categories'!$A$2:$B$7,2,0)</f>
        <v>Senior Management</v>
      </c>
      <c r="F282" s="5">
        <f t="shared" ca="1" si="59"/>
        <v>44700.67763888889</v>
      </c>
      <c r="G282" s="5">
        <f t="shared" ca="1" si="60"/>
        <v>44704.67763888889</v>
      </c>
      <c r="H282" s="5">
        <v>44706.67763888889</v>
      </c>
      <c r="I282" s="5">
        <f t="shared" ca="1" si="61"/>
        <v>44721.67763888889</v>
      </c>
      <c r="J282" s="7" t="s">
        <v>46</v>
      </c>
      <c r="K282" s="3">
        <v>44716.67763888889</v>
      </c>
      <c r="L282" t="s">
        <v>48</v>
      </c>
      <c r="M282" t="s">
        <v>24</v>
      </c>
      <c r="R282" s="5">
        <v>44719.67763888889</v>
      </c>
      <c r="Y282" t="s">
        <v>30</v>
      </c>
    </row>
    <row r="283" spans="1:25" x14ac:dyDescent="0.35">
      <c r="A283">
        <v>282</v>
      </c>
      <c r="C283" t="s">
        <v>35</v>
      </c>
      <c r="D283">
        <f t="shared" ca="1" si="58"/>
        <v>4</v>
      </c>
      <c r="E283" t="str">
        <f ca="1">VLOOKUP(D283,'Data Categories'!$A$2:$B$7,2,0)</f>
        <v>Manager Level</v>
      </c>
      <c r="F283" s="5">
        <f t="shared" ca="1" si="59"/>
        <v>44699.67763888889</v>
      </c>
      <c r="G283" s="5">
        <f t="shared" ca="1" si="60"/>
        <v>44703.67763888889</v>
      </c>
      <c r="H283" s="5">
        <v>44706.67763888889</v>
      </c>
      <c r="I283" s="5">
        <f t="shared" ca="1" si="61"/>
        <v>44735.67763888889</v>
      </c>
      <c r="J283" s="7" t="s">
        <v>46</v>
      </c>
      <c r="K283" s="3">
        <v>44710.67763888889</v>
      </c>
      <c r="L283" t="s">
        <v>20</v>
      </c>
      <c r="N283" s="5">
        <v>44715.67763888889</v>
      </c>
      <c r="O283" t="s">
        <v>20</v>
      </c>
      <c r="P283" s="5">
        <f ca="1">K283+RANDBETWEEN(1,2)</f>
        <v>44711.67763888889</v>
      </c>
      <c r="Q283" s="5">
        <f ca="1">P283+RANDBETWEEN(1,4)</f>
        <v>44713.67763888889</v>
      </c>
      <c r="R283" s="5">
        <v>44712.67763888889</v>
      </c>
      <c r="S283" s="5">
        <f ca="1">R283+RANDBETWEEN(1,10)</f>
        <v>44715.67763888889</v>
      </c>
      <c r="T283" s="5">
        <f ca="1">S283+RANDBETWEEN(1,4)</f>
        <v>44718.67763888889</v>
      </c>
      <c r="U283" s="5">
        <f ca="1">T283+RANDBETWEEN(1,3)</f>
        <v>44721.67763888889</v>
      </c>
      <c r="V283" s="5">
        <f ca="1">U283+RANDBETWEEN(1,3)</f>
        <v>44722.67763888889</v>
      </c>
      <c r="W283">
        <f ca="1">RANDBETWEEN(120,180)</f>
        <v>145</v>
      </c>
    </row>
    <row r="284" spans="1:25" x14ac:dyDescent="0.35">
      <c r="A284">
        <v>283</v>
      </c>
      <c r="C284" t="s">
        <v>35</v>
      </c>
      <c r="D284">
        <f t="shared" ca="1" si="58"/>
        <v>6</v>
      </c>
      <c r="E284" t="str">
        <f ca="1">VLOOKUP(D284,'Data Categories'!$A$2:$B$7,2,0)</f>
        <v>Executive</v>
      </c>
      <c r="F284" s="5">
        <f t="shared" ca="1" si="59"/>
        <v>44700.67763888889</v>
      </c>
      <c r="G284" s="5">
        <f t="shared" ca="1" si="60"/>
        <v>44701.67763888889</v>
      </c>
      <c r="H284" s="5">
        <v>44706.67763888889</v>
      </c>
      <c r="I284" s="5">
        <f t="shared" ca="1" si="61"/>
        <v>44731.67763888889</v>
      </c>
      <c r="J284" s="7" t="s">
        <v>46</v>
      </c>
      <c r="K284" s="3">
        <v>44721.67763888889</v>
      </c>
      <c r="L284" t="s">
        <v>48</v>
      </c>
      <c r="M284" t="s">
        <v>26</v>
      </c>
      <c r="R284" s="5">
        <v>44722.67763888889</v>
      </c>
      <c r="Y284" t="s">
        <v>31</v>
      </c>
    </row>
    <row r="285" spans="1:25" x14ac:dyDescent="0.35">
      <c r="A285">
        <v>284</v>
      </c>
      <c r="C285" t="s">
        <v>35</v>
      </c>
      <c r="D285">
        <f t="shared" ca="1" si="58"/>
        <v>4</v>
      </c>
      <c r="E285" t="str">
        <f ca="1">VLOOKUP(D285,'Data Categories'!$A$2:$B$7,2,0)</f>
        <v>Manager Level</v>
      </c>
      <c r="F285" s="5">
        <f t="shared" ca="1" si="59"/>
        <v>44699.67763888889</v>
      </c>
      <c r="G285" s="5">
        <f t="shared" ca="1" si="60"/>
        <v>44703.67763888889</v>
      </c>
      <c r="H285" s="5">
        <v>44706.67763888889</v>
      </c>
      <c r="I285" s="5">
        <f t="shared" ca="1" si="61"/>
        <v>44724.67763888889</v>
      </c>
      <c r="J285" s="7" t="s">
        <v>46</v>
      </c>
      <c r="K285" s="3">
        <v>44709.67763888889</v>
      </c>
      <c r="L285" t="s">
        <v>21</v>
      </c>
      <c r="N285" s="5">
        <v>44712.67763888889</v>
      </c>
      <c r="O285" t="s">
        <v>21</v>
      </c>
      <c r="R285" s="5">
        <v>44711.67763888889</v>
      </c>
    </row>
    <row r="286" spans="1:25" x14ac:dyDescent="0.35">
      <c r="A286">
        <v>285</v>
      </c>
      <c r="C286" t="s">
        <v>35</v>
      </c>
      <c r="D286">
        <f t="shared" ca="1" si="58"/>
        <v>2</v>
      </c>
      <c r="E286" t="str">
        <f ca="1">VLOOKUP(D286,'Data Categories'!$A$2:$B$7,2,0)</f>
        <v>Junior</v>
      </c>
      <c r="F286" s="5">
        <f t="shared" ca="1" si="59"/>
        <v>44697.67763888889</v>
      </c>
      <c r="G286" s="5">
        <f t="shared" ca="1" si="60"/>
        <v>44701.67763888889</v>
      </c>
      <c r="H286" s="5">
        <v>44706.67763888889</v>
      </c>
      <c r="I286" s="5">
        <f t="shared" ca="1" si="61"/>
        <v>44713.67763888889</v>
      </c>
      <c r="J286" s="7" t="s">
        <v>46</v>
      </c>
      <c r="K286" s="3">
        <v>44714.67763888889</v>
      </c>
      <c r="L286" t="s">
        <v>21</v>
      </c>
      <c r="N286" s="5">
        <v>44720.67763888889</v>
      </c>
      <c r="O286" t="s">
        <v>21</v>
      </c>
      <c r="R286" s="5">
        <v>44718.67763888889</v>
      </c>
    </row>
    <row r="287" spans="1:25" x14ac:dyDescent="0.35">
      <c r="A287">
        <v>286</v>
      </c>
      <c r="C287" t="s">
        <v>35</v>
      </c>
      <c r="D287">
        <f t="shared" ca="1" si="58"/>
        <v>3</v>
      </c>
      <c r="E287" t="str">
        <f ca="1">VLOOKUP(D287,'Data Categories'!$A$2:$B$7,2,0)</f>
        <v>Senior</v>
      </c>
      <c r="F287" s="5">
        <f t="shared" ca="1" si="59"/>
        <v>44699.67763888889</v>
      </c>
      <c r="G287" s="5">
        <f t="shared" ca="1" si="60"/>
        <v>44703.67763888889</v>
      </c>
      <c r="H287" s="5">
        <v>44706.67763888889</v>
      </c>
      <c r="I287" s="5">
        <f t="shared" ca="1" si="61"/>
        <v>44726.67763888889</v>
      </c>
      <c r="J287" s="7" t="s">
        <v>46</v>
      </c>
      <c r="K287" s="3">
        <v>44721.67763888889</v>
      </c>
      <c r="L287" t="s">
        <v>20</v>
      </c>
      <c r="N287" s="5">
        <v>44726.67763888889</v>
      </c>
      <c r="O287" t="s">
        <v>20</v>
      </c>
      <c r="P287" s="5">
        <f ca="1">K287+RANDBETWEEN(1,2)</f>
        <v>44723.67763888889</v>
      </c>
      <c r="Q287" s="5">
        <f ca="1">P287+RANDBETWEEN(1,4)</f>
        <v>44727.67763888889</v>
      </c>
      <c r="R287" s="5">
        <v>44725.67763888889</v>
      </c>
      <c r="S287" s="5">
        <f ca="1">R287+RANDBETWEEN(1,10)</f>
        <v>44731.67763888889</v>
      </c>
      <c r="T287" s="5">
        <f ca="1">S287+RANDBETWEEN(1,4)</f>
        <v>44735.67763888889</v>
      </c>
      <c r="U287" s="5">
        <f ca="1">T287+RANDBETWEEN(1,3)</f>
        <v>44736.67763888889</v>
      </c>
      <c r="V287" s="5">
        <f ca="1">U287+RANDBETWEEN(1,3)</f>
        <v>44739.67763888889</v>
      </c>
      <c r="W287">
        <f ca="1">RANDBETWEEN(120,180)</f>
        <v>124</v>
      </c>
    </row>
    <row r="288" spans="1:25" x14ac:dyDescent="0.35">
      <c r="A288">
        <v>287</v>
      </c>
      <c r="C288" t="s">
        <v>35</v>
      </c>
      <c r="D288">
        <f t="shared" ca="1" si="58"/>
        <v>1</v>
      </c>
      <c r="E288" t="str">
        <f ca="1">VLOOKUP(D288,'Data Categories'!$A$2:$B$7,2,0)</f>
        <v>Associate</v>
      </c>
      <c r="F288" s="5">
        <f t="shared" ca="1" si="59"/>
        <v>44699.67763888889</v>
      </c>
      <c r="G288" s="5">
        <f t="shared" ca="1" si="60"/>
        <v>44703.67763888889</v>
      </c>
      <c r="H288" s="5">
        <v>44706.67763888889</v>
      </c>
      <c r="I288" s="5">
        <f t="shared" ca="1" si="61"/>
        <v>44714.67763888889</v>
      </c>
      <c r="J288" s="7" t="s">
        <v>47</v>
      </c>
      <c r="K288" s="3"/>
    </row>
    <row r="289" spans="1:25" x14ac:dyDescent="0.35">
      <c r="A289">
        <v>288</v>
      </c>
      <c r="C289" t="s">
        <v>35</v>
      </c>
      <c r="D289">
        <f t="shared" ca="1" si="58"/>
        <v>3</v>
      </c>
      <c r="E289" t="str">
        <f ca="1">VLOOKUP(D289,'Data Categories'!$A$2:$B$7,2,0)</f>
        <v>Senior</v>
      </c>
      <c r="F289" s="5">
        <f t="shared" ca="1" si="59"/>
        <v>44698.67763888889</v>
      </c>
      <c r="G289" s="5">
        <f t="shared" ca="1" si="60"/>
        <v>44701.67763888889</v>
      </c>
      <c r="H289" s="5">
        <v>44706.67763888889</v>
      </c>
      <c r="I289" s="5">
        <f t="shared" ca="1" si="61"/>
        <v>44734.67763888889</v>
      </c>
      <c r="J289" s="7" t="s">
        <v>46</v>
      </c>
      <c r="K289" s="3">
        <v>44709.67763888889</v>
      </c>
      <c r="L289" t="s">
        <v>21</v>
      </c>
      <c r="N289" s="5">
        <v>44712.67763888889</v>
      </c>
      <c r="O289" t="s">
        <v>21</v>
      </c>
      <c r="R289" s="5">
        <v>44710.67763888889</v>
      </c>
    </row>
    <row r="290" spans="1:25" x14ac:dyDescent="0.35">
      <c r="A290">
        <v>289</v>
      </c>
      <c r="C290" t="s">
        <v>35</v>
      </c>
      <c r="D290">
        <f t="shared" ca="1" si="58"/>
        <v>1</v>
      </c>
      <c r="E290" t="str">
        <f ca="1">VLOOKUP(D290,'Data Categories'!$A$2:$B$7,2,0)</f>
        <v>Associate</v>
      </c>
      <c r="F290" s="5">
        <f t="shared" ca="1" si="59"/>
        <v>44697.67763888889</v>
      </c>
      <c r="G290" s="5">
        <f t="shared" ca="1" si="60"/>
        <v>44700.67763888889</v>
      </c>
      <c r="H290" s="5">
        <v>44706.67763888889</v>
      </c>
      <c r="I290" s="5">
        <f t="shared" ca="1" si="61"/>
        <v>44717.67763888889</v>
      </c>
      <c r="J290" s="7" t="s">
        <v>46</v>
      </c>
      <c r="K290" s="3">
        <v>44723.67763888889</v>
      </c>
      <c r="L290" t="s">
        <v>20</v>
      </c>
      <c r="N290" s="5">
        <v>44727.67763888889</v>
      </c>
      <c r="O290" t="s">
        <v>20</v>
      </c>
      <c r="P290" s="5">
        <f ca="1">K290+RANDBETWEEN(1,2)</f>
        <v>44724.67763888889</v>
      </c>
      <c r="Q290" s="5">
        <f ca="1">P290+RANDBETWEEN(1,4)</f>
        <v>44728.67763888889</v>
      </c>
      <c r="R290" s="5">
        <v>44726.67763888889</v>
      </c>
      <c r="S290" s="5">
        <f ca="1">R290+RANDBETWEEN(1,10)</f>
        <v>44733.67763888889</v>
      </c>
      <c r="T290" s="5">
        <f ca="1">S290+RANDBETWEEN(1,4)</f>
        <v>44735.67763888889</v>
      </c>
      <c r="U290" s="5">
        <f ca="1">T290+RANDBETWEEN(1,3)</f>
        <v>44737.67763888889</v>
      </c>
      <c r="V290" s="5">
        <f ca="1">U290+RANDBETWEEN(1,3)</f>
        <v>44739.67763888889</v>
      </c>
      <c r="W290">
        <f ca="1">RANDBETWEEN(120,180)</f>
        <v>138</v>
      </c>
    </row>
    <row r="291" spans="1:25" x14ac:dyDescent="0.35">
      <c r="A291">
        <v>290</v>
      </c>
      <c r="C291" t="s">
        <v>35</v>
      </c>
      <c r="D291">
        <f t="shared" ca="1" si="58"/>
        <v>4</v>
      </c>
      <c r="E291" t="str">
        <f ca="1">VLOOKUP(D291,'Data Categories'!$A$2:$B$7,2,0)</f>
        <v>Manager Level</v>
      </c>
      <c r="F291" s="5">
        <f t="shared" ca="1" si="59"/>
        <v>44703.67763888889</v>
      </c>
      <c r="G291" s="5">
        <f t="shared" ca="1" si="60"/>
        <v>44705.67763888889</v>
      </c>
      <c r="H291" s="5">
        <v>44706.67763888889</v>
      </c>
      <c r="I291" s="5">
        <f t="shared" ca="1" si="61"/>
        <v>44729.67763888889</v>
      </c>
      <c r="J291" s="7" t="s">
        <v>46</v>
      </c>
      <c r="K291" s="3">
        <v>44715.67763888889</v>
      </c>
      <c r="L291" t="s">
        <v>21</v>
      </c>
      <c r="N291" s="5">
        <v>44722.67763888889</v>
      </c>
      <c r="O291" t="s">
        <v>21</v>
      </c>
      <c r="R291" s="5">
        <v>44718.67763888889</v>
      </c>
    </row>
    <row r="292" spans="1:25" x14ac:dyDescent="0.35">
      <c r="A292">
        <v>291</v>
      </c>
      <c r="C292" t="s">
        <v>37</v>
      </c>
      <c r="D292">
        <f t="shared" ca="1" si="58"/>
        <v>2</v>
      </c>
      <c r="E292" t="str">
        <f ca="1">VLOOKUP(D292,'Data Categories'!$A$2:$B$7,2,0)</f>
        <v>Junior</v>
      </c>
      <c r="F292" s="5">
        <f t="shared" ca="1" si="59"/>
        <v>45134.740011574075</v>
      </c>
      <c r="G292" s="5">
        <f t="shared" ca="1" si="60"/>
        <v>45137.740011574075</v>
      </c>
      <c r="H292" s="5">
        <v>45138.740011574075</v>
      </c>
      <c r="I292" s="5">
        <f t="shared" ca="1" si="61"/>
        <v>45153.740011574075</v>
      </c>
      <c r="J292" s="7" t="s">
        <v>46</v>
      </c>
      <c r="K292" s="3">
        <v>45142.740011574075</v>
      </c>
      <c r="L292" t="s">
        <v>20</v>
      </c>
      <c r="N292" s="5">
        <v>45147.740011574075</v>
      </c>
      <c r="O292" t="s">
        <v>20</v>
      </c>
      <c r="P292" s="5">
        <f ca="1">K292+RANDBETWEEN(1,2)</f>
        <v>45143.740011574075</v>
      </c>
      <c r="Q292" s="5">
        <f ca="1">P292+RANDBETWEEN(1,4)</f>
        <v>45146.740011574075</v>
      </c>
      <c r="R292" s="5">
        <v>45144.740011574075</v>
      </c>
      <c r="S292" s="5">
        <f ca="1">R292+RANDBETWEEN(1,10)</f>
        <v>45153.740011574075</v>
      </c>
      <c r="T292" s="5">
        <f ca="1">S292+RANDBETWEEN(1,4)</f>
        <v>45154.740011574075</v>
      </c>
      <c r="U292" s="5">
        <f ca="1">T292+RANDBETWEEN(1,3)</f>
        <v>45156.740011574075</v>
      </c>
      <c r="V292" s="5">
        <f ca="1">U292+RANDBETWEEN(1,3)</f>
        <v>45159.740011574075</v>
      </c>
      <c r="W292">
        <f ca="1">RANDBETWEEN(120,180)</f>
        <v>145</v>
      </c>
    </row>
    <row r="293" spans="1:25" x14ac:dyDescent="0.35">
      <c r="A293">
        <v>292</v>
      </c>
      <c r="C293" t="s">
        <v>37</v>
      </c>
      <c r="D293">
        <f t="shared" ca="1" si="58"/>
        <v>3</v>
      </c>
      <c r="E293" t="str">
        <f ca="1">VLOOKUP(D293,'Data Categories'!$A$2:$B$7,2,0)</f>
        <v>Senior</v>
      </c>
      <c r="F293" s="5">
        <f t="shared" ca="1" si="59"/>
        <v>45130.740011574075</v>
      </c>
      <c r="G293" s="5">
        <f t="shared" ca="1" si="60"/>
        <v>45132.740011574075</v>
      </c>
      <c r="H293" s="5">
        <v>45138.740011574075</v>
      </c>
      <c r="I293" s="5">
        <f t="shared" ca="1" si="61"/>
        <v>45146.740011574075</v>
      </c>
      <c r="J293" s="7" t="s">
        <v>46</v>
      </c>
      <c r="K293" s="3">
        <v>45156.740011574075</v>
      </c>
      <c r="L293" t="s">
        <v>48</v>
      </c>
      <c r="M293" t="s">
        <v>25</v>
      </c>
      <c r="Y293" t="s">
        <v>31</v>
      </c>
    </row>
    <row r="294" spans="1:25" x14ac:dyDescent="0.35">
      <c r="A294">
        <v>293</v>
      </c>
      <c r="C294" t="s">
        <v>37</v>
      </c>
      <c r="D294">
        <f t="shared" ca="1" si="58"/>
        <v>1</v>
      </c>
      <c r="E294" t="str">
        <f ca="1">VLOOKUP(D294,'Data Categories'!$A$2:$B$7,2,0)</f>
        <v>Associate</v>
      </c>
      <c r="F294" s="5">
        <f t="shared" ca="1" si="59"/>
        <v>45135.740011574075</v>
      </c>
      <c r="G294" s="5">
        <f t="shared" ca="1" si="60"/>
        <v>45136.740011574075</v>
      </c>
      <c r="H294" s="5">
        <v>45138.740011574075</v>
      </c>
      <c r="I294" s="5">
        <f t="shared" ca="1" si="61"/>
        <v>45162.740011574075</v>
      </c>
      <c r="J294" s="7" t="s">
        <v>46</v>
      </c>
      <c r="K294" s="3">
        <v>45143.740011574075</v>
      </c>
      <c r="L294" t="s">
        <v>48</v>
      </c>
      <c r="M294" t="s">
        <v>24</v>
      </c>
      <c r="Y294" t="s">
        <v>30</v>
      </c>
    </row>
    <row r="295" spans="1:25" x14ac:dyDescent="0.35">
      <c r="A295">
        <v>294</v>
      </c>
      <c r="C295" t="s">
        <v>37</v>
      </c>
      <c r="D295">
        <f t="shared" ca="1" si="58"/>
        <v>3</v>
      </c>
      <c r="E295" t="str">
        <f ca="1">VLOOKUP(D295,'Data Categories'!$A$2:$B$7,2,0)</f>
        <v>Senior</v>
      </c>
      <c r="F295" s="5">
        <f t="shared" ca="1" si="59"/>
        <v>45132.740011574075</v>
      </c>
      <c r="G295" s="5">
        <f t="shared" ca="1" si="60"/>
        <v>45134.740011574075</v>
      </c>
      <c r="H295" s="5">
        <v>45138.740011574075</v>
      </c>
      <c r="I295" s="5">
        <f t="shared" ca="1" si="61"/>
        <v>45158.740011574075</v>
      </c>
      <c r="J295" s="7" t="s">
        <v>47</v>
      </c>
      <c r="K295" s="3"/>
    </row>
    <row r="296" spans="1:25" x14ac:dyDescent="0.35">
      <c r="A296">
        <v>295</v>
      </c>
      <c r="C296" t="s">
        <v>37</v>
      </c>
      <c r="D296">
        <f t="shared" ca="1" si="58"/>
        <v>5</v>
      </c>
      <c r="E296" t="str">
        <f ca="1">VLOOKUP(D296,'Data Categories'!$A$2:$B$7,2,0)</f>
        <v>Senior Management</v>
      </c>
      <c r="F296" s="5">
        <f t="shared" ca="1" si="59"/>
        <v>45131.740011574075</v>
      </c>
      <c r="G296" s="5">
        <f t="shared" ca="1" si="60"/>
        <v>45132.740011574075</v>
      </c>
      <c r="H296" s="5">
        <v>45138.740011574075</v>
      </c>
      <c r="I296" s="5">
        <f t="shared" ca="1" si="61"/>
        <v>45148.740011574075</v>
      </c>
      <c r="J296" s="7" t="s">
        <v>47</v>
      </c>
      <c r="K296" s="3"/>
    </row>
    <row r="297" spans="1:25" x14ac:dyDescent="0.35">
      <c r="A297">
        <v>296</v>
      </c>
      <c r="C297" t="s">
        <v>37</v>
      </c>
      <c r="D297">
        <f t="shared" ca="1" si="58"/>
        <v>1</v>
      </c>
      <c r="E297" t="str">
        <f ca="1">VLOOKUP(D297,'Data Categories'!$A$2:$B$7,2,0)</f>
        <v>Associate</v>
      </c>
      <c r="F297" s="5">
        <f t="shared" ca="1" si="59"/>
        <v>45134.740011574075</v>
      </c>
      <c r="G297" s="5">
        <f t="shared" ca="1" si="60"/>
        <v>45135.740011574075</v>
      </c>
      <c r="H297" s="5">
        <v>45138.740011574075</v>
      </c>
      <c r="I297" s="5">
        <f t="shared" ca="1" si="61"/>
        <v>45150.740011574075</v>
      </c>
      <c r="J297" s="7" t="s">
        <v>46</v>
      </c>
      <c r="K297" s="3">
        <v>45150.740011574075</v>
      </c>
      <c r="L297" t="s">
        <v>48</v>
      </c>
      <c r="M297" t="s">
        <v>24</v>
      </c>
      <c r="Y297" t="s">
        <v>31</v>
      </c>
    </row>
    <row r="298" spans="1:25" x14ac:dyDescent="0.35">
      <c r="A298">
        <v>297</v>
      </c>
      <c r="C298" t="s">
        <v>37</v>
      </c>
      <c r="D298">
        <f t="shared" ca="1" si="58"/>
        <v>2</v>
      </c>
      <c r="E298" t="str">
        <f ca="1">VLOOKUP(D298,'Data Categories'!$A$2:$B$7,2,0)</f>
        <v>Junior</v>
      </c>
      <c r="F298" s="5">
        <f t="shared" ca="1" si="59"/>
        <v>45134.740011574075</v>
      </c>
      <c r="G298" s="5">
        <f t="shared" ca="1" si="60"/>
        <v>45137.740011574075</v>
      </c>
      <c r="H298" s="5">
        <v>45138.740011574075</v>
      </c>
      <c r="I298" s="5">
        <f t="shared" ca="1" si="61"/>
        <v>45163.740011574075</v>
      </c>
      <c r="J298" s="7" t="s">
        <v>46</v>
      </c>
      <c r="K298" s="3">
        <v>45149.740011574075</v>
      </c>
      <c r="L298" t="s">
        <v>21</v>
      </c>
      <c r="N298" s="5">
        <v>45154.740011574075</v>
      </c>
      <c r="O298" t="s">
        <v>21</v>
      </c>
      <c r="R298" s="5">
        <v>45152.740011574075</v>
      </c>
    </row>
    <row r="299" spans="1:25" x14ac:dyDescent="0.35">
      <c r="A299">
        <v>298</v>
      </c>
      <c r="C299" t="s">
        <v>37</v>
      </c>
      <c r="D299">
        <f t="shared" ca="1" si="58"/>
        <v>3</v>
      </c>
      <c r="E299" t="str">
        <f ca="1">VLOOKUP(D299,'Data Categories'!$A$2:$B$7,2,0)</f>
        <v>Senior</v>
      </c>
      <c r="F299" s="5">
        <f t="shared" ca="1" si="59"/>
        <v>45131.740011574075</v>
      </c>
      <c r="G299" s="5">
        <f t="shared" ca="1" si="60"/>
        <v>45132.740011574075</v>
      </c>
      <c r="H299" s="5">
        <v>45138.740011574075</v>
      </c>
      <c r="I299" s="5">
        <f t="shared" ca="1" si="61"/>
        <v>45165.740011574075</v>
      </c>
      <c r="J299" s="7" t="s">
        <v>46</v>
      </c>
      <c r="K299" s="3">
        <v>45152.740011574075</v>
      </c>
      <c r="L299" t="s">
        <v>20</v>
      </c>
      <c r="N299" s="5">
        <v>45157.740011574075</v>
      </c>
      <c r="O299" t="s">
        <v>20</v>
      </c>
      <c r="P299" s="5">
        <f ca="1">K299+RANDBETWEEN(1,2)</f>
        <v>45153.740011574075</v>
      </c>
      <c r="Q299" s="5">
        <f ca="1">P299+RANDBETWEEN(1,4)</f>
        <v>45156.740011574075</v>
      </c>
      <c r="R299" s="5">
        <v>45156.740011574075</v>
      </c>
      <c r="S299" s="5">
        <f ca="1">R299+RANDBETWEEN(1,10)</f>
        <v>45166.740011574075</v>
      </c>
      <c r="T299" s="5">
        <f ca="1">S299+RANDBETWEEN(1,4)</f>
        <v>45168.740011574075</v>
      </c>
      <c r="U299" s="5">
        <f ca="1">T299+RANDBETWEEN(1,3)</f>
        <v>45169.740011574075</v>
      </c>
      <c r="V299" s="5">
        <f ca="1">U299+RANDBETWEEN(1,3)</f>
        <v>45170.740011574075</v>
      </c>
      <c r="W299">
        <f ca="1">RANDBETWEEN(120,180)</f>
        <v>170</v>
      </c>
    </row>
    <row r="300" spans="1:25" x14ac:dyDescent="0.35">
      <c r="A300">
        <v>299</v>
      </c>
      <c r="C300" t="s">
        <v>37</v>
      </c>
      <c r="D300">
        <f t="shared" ca="1" si="58"/>
        <v>2</v>
      </c>
      <c r="E300" t="str">
        <f ca="1">VLOOKUP(D300,'Data Categories'!$A$2:$B$7,2,0)</f>
        <v>Junior</v>
      </c>
      <c r="F300" s="5">
        <f t="shared" ca="1" si="59"/>
        <v>45133.740011574075</v>
      </c>
      <c r="G300" s="5">
        <f t="shared" ca="1" si="60"/>
        <v>45135.740011574075</v>
      </c>
      <c r="H300" s="5">
        <v>45138.740011574075</v>
      </c>
      <c r="I300" s="5">
        <f t="shared" ca="1" si="61"/>
        <v>45147.740011574075</v>
      </c>
      <c r="J300" s="7" t="s">
        <v>46</v>
      </c>
      <c r="K300" s="3">
        <v>45142.740011574075</v>
      </c>
      <c r="L300" t="s">
        <v>22</v>
      </c>
      <c r="N300" s="5">
        <v>45145.740011574075</v>
      </c>
      <c r="O300" t="s">
        <v>22</v>
      </c>
      <c r="R300" s="5">
        <v>45144.740011574075</v>
      </c>
    </row>
    <row r="301" spans="1:25" x14ac:dyDescent="0.35">
      <c r="A301">
        <v>300</v>
      </c>
      <c r="C301" t="s">
        <v>37</v>
      </c>
      <c r="D301">
        <f t="shared" ca="1" si="58"/>
        <v>6</v>
      </c>
      <c r="E301" t="str">
        <f ca="1">VLOOKUP(D301,'Data Categories'!$A$2:$B$7,2,0)</f>
        <v>Executive</v>
      </c>
      <c r="F301" s="5">
        <f t="shared" ca="1" si="59"/>
        <v>45133.740011574075</v>
      </c>
      <c r="G301" s="5">
        <f t="shared" ca="1" si="60"/>
        <v>45136.740011574075</v>
      </c>
      <c r="H301" s="5">
        <v>45138.740011574075</v>
      </c>
      <c r="I301" s="5">
        <f t="shared" ca="1" si="61"/>
        <v>45162.740011574075</v>
      </c>
      <c r="J301" s="7" t="s">
        <v>46</v>
      </c>
      <c r="K301" s="3">
        <v>45145.740011574075</v>
      </c>
      <c r="L301" t="s">
        <v>48</v>
      </c>
      <c r="M301" t="s">
        <v>26</v>
      </c>
      <c r="Y301" t="s">
        <v>31</v>
      </c>
    </row>
    <row r="302" spans="1:25" x14ac:dyDescent="0.35">
      <c r="A302">
        <v>301</v>
      </c>
      <c r="C302" t="s">
        <v>36</v>
      </c>
      <c r="D302">
        <f t="shared" ca="1" si="58"/>
        <v>2</v>
      </c>
      <c r="E302" t="str">
        <f ca="1">VLOOKUP(D302,'Data Categories'!$A$2:$B$7,2,0)</f>
        <v>Junior</v>
      </c>
      <c r="F302" s="5">
        <f t="shared" ca="1" si="59"/>
        <v>45027.892650462964</v>
      </c>
      <c r="G302" s="5">
        <f t="shared" ca="1" si="60"/>
        <v>45030.892650462964</v>
      </c>
      <c r="H302" s="5">
        <v>45035.892650462964</v>
      </c>
      <c r="I302" s="5">
        <f t="shared" ca="1" si="61"/>
        <v>45051.892650462964</v>
      </c>
      <c r="J302" s="7" t="s">
        <v>46</v>
      </c>
      <c r="K302" s="3">
        <v>45043.892650462964</v>
      </c>
      <c r="L302" t="s">
        <v>48</v>
      </c>
      <c r="M302" t="s">
        <v>27</v>
      </c>
      <c r="R302" s="5">
        <v>45046.892650462964</v>
      </c>
      <c r="Y302" t="s">
        <v>31</v>
      </c>
    </row>
    <row r="303" spans="1:25" x14ac:dyDescent="0.35">
      <c r="A303">
        <v>302</v>
      </c>
      <c r="C303" t="s">
        <v>36</v>
      </c>
      <c r="D303">
        <f t="shared" ca="1" si="58"/>
        <v>1</v>
      </c>
      <c r="E303" t="str">
        <f ca="1">VLOOKUP(D303,'Data Categories'!$A$2:$B$7,2,0)</f>
        <v>Associate</v>
      </c>
      <c r="F303" s="5">
        <f t="shared" ca="1" si="59"/>
        <v>45033.892650462964</v>
      </c>
      <c r="G303" s="5">
        <f t="shared" ca="1" si="60"/>
        <v>45034.892650462964</v>
      </c>
      <c r="H303" s="5">
        <v>45035.892650462964</v>
      </c>
      <c r="I303" s="5">
        <f t="shared" ca="1" si="61"/>
        <v>45064.892650462964</v>
      </c>
      <c r="J303" s="7" t="s">
        <v>46</v>
      </c>
      <c r="K303" s="3">
        <v>45042.892650462964</v>
      </c>
      <c r="L303" t="s">
        <v>48</v>
      </c>
      <c r="M303" t="s">
        <v>26</v>
      </c>
      <c r="R303" s="5">
        <v>45044.892650462964</v>
      </c>
      <c r="Y303" t="s">
        <v>30</v>
      </c>
    </row>
    <row r="304" spans="1:25" x14ac:dyDescent="0.35">
      <c r="A304">
        <v>303</v>
      </c>
      <c r="C304" t="s">
        <v>36</v>
      </c>
      <c r="D304">
        <f t="shared" ca="1" si="58"/>
        <v>2</v>
      </c>
      <c r="E304" t="str">
        <f ca="1">VLOOKUP(D304,'Data Categories'!$A$2:$B$7,2,0)</f>
        <v>Junior</v>
      </c>
      <c r="F304" s="5">
        <f t="shared" ca="1" si="59"/>
        <v>45032.892650462964</v>
      </c>
      <c r="G304" s="5">
        <f t="shared" ca="1" si="60"/>
        <v>45034.892650462964</v>
      </c>
      <c r="H304" s="5">
        <v>45035.892650462964</v>
      </c>
      <c r="I304" s="5">
        <f t="shared" ca="1" si="61"/>
        <v>45043.892650462964</v>
      </c>
      <c r="J304" s="7" t="s">
        <v>46</v>
      </c>
      <c r="K304" s="3">
        <v>45039.892650462964</v>
      </c>
      <c r="L304" t="s">
        <v>20</v>
      </c>
      <c r="N304" s="5">
        <v>45041.892650462964</v>
      </c>
      <c r="O304" t="s">
        <v>20</v>
      </c>
      <c r="P304" s="5">
        <f ca="1">K304+RANDBETWEEN(1,2)</f>
        <v>45041.892650462964</v>
      </c>
      <c r="Q304" s="5">
        <f ca="1">P304+RANDBETWEEN(1,4)</f>
        <v>45043.892650462964</v>
      </c>
      <c r="R304" s="5">
        <v>45040.892650462964</v>
      </c>
      <c r="S304" s="5">
        <f ca="1">R304+RANDBETWEEN(1,10)</f>
        <v>45041.892650462964</v>
      </c>
      <c r="T304" s="5">
        <f ca="1">S304+RANDBETWEEN(1,4)</f>
        <v>45045.892650462964</v>
      </c>
      <c r="U304" s="5">
        <f ca="1">T304+RANDBETWEEN(1,3)</f>
        <v>45046.892650462964</v>
      </c>
      <c r="V304" s="5">
        <f ca="1">U304+RANDBETWEEN(1,3)</f>
        <v>45049.892650462964</v>
      </c>
      <c r="W304">
        <f ca="1">RANDBETWEEN(120,180)</f>
        <v>164</v>
      </c>
    </row>
    <row r="305" spans="1:25" x14ac:dyDescent="0.35">
      <c r="A305">
        <v>304</v>
      </c>
      <c r="C305" t="s">
        <v>36</v>
      </c>
      <c r="D305">
        <f t="shared" ca="1" si="58"/>
        <v>3</v>
      </c>
      <c r="E305" t="str">
        <f ca="1">VLOOKUP(D305,'Data Categories'!$A$2:$B$7,2,0)</f>
        <v>Senior</v>
      </c>
      <c r="F305" s="5">
        <f t="shared" ca="1" si="59"/>
        <v>45029.892650462964</v>
      </c>
      <c r="G305" s="5">
        <f t="shared" ca="1" si="60"/>
        <v>45031.892650462964</v>
      </c>
      <c r="H305" s="5">
        <v>45035.892650462964</v>
      </c>
      <c r="I305" s="5">
        <f t="shared" ca="1" si="61"/>
        <v>45042.892650462964</v>
      </c>
      <c r="J305" s="7" t="s">
        <v>46</v>
      </c>
      <c r="K305" s="3">
        <v>45040.892650462964</v>
      </c>
      <c r="L305" t="s">
        <v>48</v>
      </c>
      <c r="M305" t="s">
        <v>28</v>
      </c>
      <c r="R305" s="5">
        <v>45042.892650462964</v>
      </c>
      <c r="Y305" t="s">
        <v>30</v>
      </c>
    </row>
    <row r="306" spans="1:25" x14ac:dyDescent="0.35">
      <c r="A306">
        <v>305</v>
      </c>
      <c r="C306" t="s">
        <v>36</v>
      </c>
      <c r="D306">
        <f t="shared" ca="1" si="58"/>
        <v>5</v>
      </c>
      <c r="E306" t="str">
        <f ca="1">VLOOKUP(D306,'Data Categories'!$A$2:$B$7,2,0)</f>
        <v>Senior Management</v>
      </c>
      <c r="F306" s="5">
        <f t="shared" ca="1" si="59"/>
        <v>45029.892650462964</v>
      </c>
      <c r="G306" s="5">
        <f t="shared" ca="1" si="60"/>
        <v>45032.892650462964</v>
      </c>
      <c r="H306" s="5">
        <v>45035.892650462964</v>
      </c>
      <c r="I306" s="5">
        <f t="shared" ca="1" si="61"/>
        <v>45053.892650462964</v>
      </c>
      <c r="J306" s="7" t="s">
        <v>46</v>
      </c>
      <c r="K306" s="3">
        <v>45049.892650462964</v>
      </c>
      <c r="L306" t="s">
        <v>48</v>
      </c>
      <c r="M306" t="s">
        <v>24</v>
      </c>
      <c r="Y306" t="s">
        <v>30</v>
      </c>
    </row>
    <row r="307" spans="1:25" x14ac:dyDescent="0.35">
      <c r="A307">
        <v>306</v>
      </c>
      <c r="C307" t="s">
        <v>36</v>
      </c>
      <c r="D307">
        <f t="shared" ca="1" si="58"/>
        <v>5</v>
      </c>
      <c r="E307" t="str">
        <f ca="1">VLOOKUP(D307,'Data Categories'!$A$2:$B$7,2,0)</f>
        <v>Senior Management</v>
      </c>
      <c r="F307" s="5">
        <f t="shared" ca="1" si="59"/>
        <v>45029.892650462964</v>
      </c>
      <c r="G307" s="5">
        <f t="shared" ca="1" si="60"/>
        <v>45030.892650462964</v>
      </c>
      <c r="H307" s="5">
        <v>45035.892650462964</v>
      </c>
      <c r="I307" s="5">
        <f t="shared" ca="1" si="61"/>
        <v>45060.892650462964</v>
      </c>
      <c r="J307" s="7" t="s">
        <v>46</v>
      </c>
      <c r="K307" s="3">
        <v>45041.892650462964</v>
      </c>
      <c r="L307" t="s">
        <v>48</v>
      </c>
      <c r="M307" t="s">
        <v>28</v>
      </c>
      <c r="Y307" t="s">
        <v>30</v>
      </c>
    </row>
    <row r="308" spans="1:25" x14ac:dyDescent="0.35">
      <c r="A308">
        <v>307</v>
      </c>
      <c r="C308" t="s">
        <v>36</v>
      </c>
      <c r="D308">
        <f t="shared" ca="1" si="58"/>
        <v>5</v>
      </c>
      <c r="E308" t="str">
        <f ca="1">VLOOKUP(D308,'Data Categories'!$A$2:$B$7,2,0)</f>
        <v>Senior Management</v>
      </c>
      <c r="F308" s="5">
        <f t="shared" ca="1" si="59"/>
        <v>45027.892650462964</v>
      </c>
      <c r="G308" s="5">
        <f t="shared" ca="1" si="60"/>
        <v>45029.892650462964</v>
      </c>
      <c r="H308" s="5">
        <v>45035.892650462964</v>
      </c>
      <c r="I308" s="5">
        <f t="shared" ca="1" si="61"/>
        <v>45058.892650462964</v>
      </c>
      <c r="J308" s="7" t="s">
        <v>46</v>
      </c>
      <c r="K308" s="3">
        <v>45041.892650462964</v>
      </c>
      <c r="L308" t="s">
        <v>48</v>
      </c>
      <c r="M308" t="s">
        <v>27</v>
      </c>
      <c r="Y308" t="s">
        <v>31</v>
      </c>
    </row>
    <row r="309" spans="1:25" x14ac:dyDescent="0.35">
      <c r="A309">
        <v>308</v>
      </c>
      <c r="C309" t="s">
        <v>36</v>
      </c>
      <c r="D309">
        <f t="shared" ca="1" si="58"/>
        <v>5</v>
      </c>
      <c r="E309" t="str">
        <f ca="1">VLOOKUP(D309,'Data Categories'!$A$2:$B$7,2,0)</f>
        <v>Senior Management</v>
      </c>
      <c r="F309" s="5">
        <f t="shared" ca="1" si="59"/>
        <v>45030.892650462964</v>
      </c>
      <c r="G309" s="5">
        <f t="shared" ca="1" si="60"/>
        <v>45034.892650462964</v>
      </c>
      <c r="H309" s="5">
        <v>45035.892650462964</v>
      </c>
      <c r="I309" s="5">
        <f t="shared" ca="1" si="61"/>
        <v>45064.892650462964</v>
      </c>
      <c r="J309" s="7" t="s">
        <v>46</v>
      </c>
      <c r="K309" s="3">
        <v>45044.892650462964</v>
      </c>
      <c r="L309" t="s">
        <v>21</v>
      </c>
      <c r="N309" s="5">
        <v>45050.892650462964</v>
      </c>
      <c r="O309" t="s">
        <v>21</v>
      </c>
      <c r="R309" s="5">
        <v>45046.892650462964</v>
      </c>
    </row>
    <row r="310" spans="1:25" x14ac:dyDescent="0.35">
      <c r="A310">
        <v>309</v>
      </c>
      <c r="C310" t="s">
        <v>36</v>
      </c>
      <c r="D310">
        <f t="shared" ca="1" si="58"/>
        <v>4</v>
      </c>
      <c r="E310" t="str">
        <f ca="1">VLOOKUP(D310,'Data Categories'!$A$2:$B$7,2,0)</f>
        <v>Manager Level</v>
      </c>
      <c r="F310" s="5">
        <f t="shared" ca="1" si="59"/>
        <v>45028.892650462964</v>
      </c>
      <c r="G310" s="5">
        <f t="shared" ca="1" si="60"/>
        <v>45031.892650462964</v>
      </c>
      <c r="H310" s="5">
        <v>45035.892650462964</v>
      </c>
      <c r="I310" s="5">
        <f t="shared" ca="1" si="61"/>
        <v>45052.892650462964</v>
      </c>
      <c r="J310" s="7" t="s">
        <v>47</v>
      </c>
      <c r="K310" s="3"/>
    </row>
    <row r="311" spans="1:25" x14ac:dyDescent="0.35">
      <c r="A311">
        <v>310</v>
      </c>
      <c r="C311" t="s">
        <v>36</v>
      </c>
      <c r="D311">
        <f t="shared" ca="1" si="58"/>
        <v>4</v>
      </c>
      <c r="E311" t="str">
        <f ca="1">VLOOKUP(D311,'Data Categories'!$A$2:$B$7,2,0)</f>
        <v>Manager Level</v>
      </c>
      <c r="F311" s="5">
        <f t="shared" ca="1" si="59"/>
        <v>45028.892650462964</v>
      </c>
      <c r="G311" s="5">
        <f t="shared" ca="1" si="60"/>
        <v>45029.892650462964</v>
      </c>
      <c r="H311" s="5">
        <v>45035.892650462964</v>
      </c>
      <c r="I311" s="5">
        <f t="shared" ca="1" si="61"/>
        <v>45052.892650462964</v>
      </c>
      <c r="J311" s="7" t="s">
        <v>46</v>
      </c>
      <c r="K311" s="3">
        <v>45047.892650462964</v>
      </c>
      <c r="L311" t="s">
        <v>22</v>
      </c>
      <c r="N311" s="5">
        <v>45054.892650462964</v>
      </c>
      <c r="O311" t="s">
        <v>22</v>
      </c>
      <c r="R311" s="5">
        <v>45050.892650462964</v>
      </c>
    </row>
    <row r="312" spans="1:25" x14ac:dyDescent="0.35">
      <c r="A312">
        <v>311</v>
      </c>
      <c r="C312" t="s">
        <v>34</v>
      </c>
      <c r="D312">
        <f t="shared" ca="1" si="58"/>
        <v>2</v>
      </c>
      <c r="E312" t="str">
        <f ca="1">VLOOKUP(D312,'Data Categories'!$A$2:$B$7,2,0)</f>
        <v>Junior</v>
      </c>
      <c r="F312" s="5">
        <f t="shared" ca="1" si="59"/>
        <v>44984.608946759261</v>
      </c>
      <c r="G312" s="5">
        <f t="shared" ca="1" si="60"/>
        <v>44988.608946759261</v>
      </c>
      <c r="H312" s="5">
        <v>44991.608946759261</v>
      </c>
      <c r="I312" s="5">
        <f t="shared" ca="1" si="61"/>
        <v>45019.608946759261</v>
      </c>
      <c r="J312" s="7" t="s">
        <v>46</v>
      </c>
      <c r="K312" s="3">
        <v>45007.608946759261</v>
      </c>
      <c r="L312" t="s">
        <v>20</v>
      </c>
      <c r="N312" s="5">
        <v>45014.608946759261</v>
      </c>
      <c r="O312" t="s">
        <v>20</v>
      </c>
      <c r="P312" s="5">
        <f ca="1">K312+RANDBETWEEN(1,2)</f>
        <v>45009.608946759261</v>
      </c>
      <c r="Q312" s="5">
        <f ca="1">P312+RANDBETWEEN(1,4)</f>
        <v>45013.608946759261</v>
      </c>
      <c r="R312" s="5">
        <v>45010.608946759261</v>
      </c>
      <c r="S312" s="5">
        <f ca="1">R312+RANDBETWEEN(1,10)</f>
        <v>45016.608946759261</v>
      </c>
      <c r="T312" s="5">
        <f ca="1">S312+RANDBETWEEN(1,4)</f>
        <v>45020.608946759261</v>
      </c>
      <c r="U312" s="5">
        <f ca="1">T312+RANDBETWEEN(1,3)</f>
        <v>45021.608946759261</v>
      </c>
      <c r="V312" s="5">
        <f ca="1">U312+RANDBETWEEN(1,3)</f>
        <v>45024.608946759261</v>
      </c>
      <c r="W312">
        <f ca="1">RANDBETWEEN(120,180)</f>
        <v>133</v>
      </c>
    </row>
    <row r="313" spans="1:25" x14ac:dyDescent="0.35">
      <c r="A313">
        <v>312</v>
      </c>
      <c r="C313" t="s">
        <v>34</v>
      </c>
      <c r="D313">
        <f t="shared" ca="1" si="58"/>
        <v>6</v>
      </c>
      <c r="E313" t="str">
        <f ca="1">VLOOKUP(D313,'Data Categories'!$A$2:$B$7,2,0)</f>
        <v>Executive</v>
      </c>
      <c r="F313" s="5">
        <f t="shared" ca="1" si="59"/>
        <v>44984.608946759261</v>
      </c>
      <c r="G313" s="5">
        <f t="shared" ca="1" si="60"/>
        <v>44985.608946759261</v>
      </c>
      <c r="H313" s="5">
        <v>44991.608946759261</v>
      </c>
      <c r="I313" s="5">
        <f t="shared" ca="1" si="61"/>
        <v>45019.608946759261</v>
      </c>
      <c r="J313" s="7" t="s">
        <v>46</v>
      </c>
      <c r="K313" s="3">
        <v>45006.608946759261</v>
      </c>
      <c r="L313" t="s">
        <v>21</v>
      </c>
      <c r="N313" s="5">
        <v>45011.608946759261</v>
      </c>
      <c r="O313" t="s">
        <v>21</v>
      </c>
      <c r="R313" s="5">
        <v>45010.608946759261</v>
      </c>
    </row>
    <row r="314" spans="1:25" x14ac:dyDescent="0.35">
      <c r="A314">
        <v>313</v>
      </c>
      <c r="C314" t="s">
        <v>34</v>
      </c>
      <c r="D314">
        <f t="shared" ca="1" si="58"/>
        <v>3</v>
      </c>
      <c r="E314" t="str">
        <f ca="1">VLOOKUP(D314,'Data Categories'!$A$2:$B$7,2,0)</f>
        <v>Senior</v>
      </c>
      <c r="F314" s="5">
        <f t="shared" ca="1" si="59"/>
        <v>44983.608946759261</v>
      </c>
      <c r="G314" s="5">
        <f t="shared" ca="1" si="60"/>
        <v>44987.608946759261</v>
      </c>
      <c r="H314" s="5">
        <v>44991.608946759261</v>
      </c>
      <c r="I314" s="5">
        <f t="shared" ca="1" si="61"/>
        <v>45001.608946759261</v>
      </c>
      <c r="J314" s="7" t="s">
        <v>46</v>
      </c>
      <c r="K314" s="3">
        <v>45005.608946759261</v>
      </c>
      <c r="L314" t="s">
        <v>21</v>
      </c>
      <c r="N314" s="5">
        <v>45008.608946759261</v>
      </c>
      <c r="O314" t="s">
        <v>21</v>
      </c>
      <c r="R314" s="5">
        <v>45006.608946759261</v>
      </c>
    </row>
    <row r="315" spans="1:25" x14ac:dyDescent="0.35">
      <c r="A315">
        <v>314</v>
      </c>
      <c r="C315" t="s">
        <v>34</v>
      </c>
      <c r="D315">
        <f t="shared" ca="1" si="58"/>
        <v>5</v>
      </c>
      <c r="E315" t="str">
        <f ca="1">VLOOKUP(D315,'Data Categories'!$A$2:$B$7,2,0)</f>
        <v>Senior Management</v>
      </c>
      <c r="F315" s="5">
        <f t="shared" ca="1" si="59"/>
        <v>44989.608946759261</v>
      </c>
      <c r="G315" s="5">
        <f t="shared" ca="1" si="60"/>
        <v>44990.608946759261</v>
      </c>
      <c r="H315" s="5">
        <v>44991.608946759261</v>
      </c>
      <c r="I315" s="5">
        <f t="shared" ca="1" si="61"/>
        <v>45000.608946759261</v>
      </c>
      <c r="J315" s="7" t="s">
        <v>46</v>
      </c>
      <c r="K315" s="3">
        <v>45008.608946759261</v>
      </c>
      <c r="L315" t="s">
        <v>20</v>
      </c>
      <c r="N315" s="5">
        <v>45011.608946759261</v>
      </c>
      <c r="O315" t="s">
        <v>20</v>
      </c>
      <c r="P315" s="5">
        <f ca="1">K315+RANDBETWEEN(1,2)</f>
        <v>45010.608946759261</v>
      </c>
      <c r="Q315" s="5">
        <f ca="1">P315+RANDBETWEEN(1,4)</f>
        <v>45013.608946759261</v>
      </c>
      <c r="R315" s="5">
        <v>45010.608946759261</v>
      </c>
      <c r="S315" s="5">
        <f ca="1">R315+RANDBETWEEN(1,10)</f>
        <v>45019.608946759261</v>
      </c>
      <c r="T315" s="5">
        <f ca="1">S315+RANDBETWEEN(1,4)</f>
        <v>45022.608946759261</v>
      </c>
      <c r="U315" s="5">
        <f ca="1">T315+RANDBETWEEN(1,3)</f>
        <v>45024.608946759261</v>
      </c>
      <c r="V315" s="5">
        <f ca="1">U315+RANDBETWEEN(1,3)</f>
        <v>45025.608946759261</v>
      </c>
      <c r="W315">
        <f ca="1">RANDBETWEEN(120,180)</f>
        <v>160</v>
      </c>
    </row>
    <row r="316" spans="1:25" x14ac:dyDescent="0.35">
      <c r="A316">
        <v>315</v>
      </c>
      <c r="C316" t="s">
        <v>34</v>
      </c>
      <c r="D316">
        <f t="shared" ca="1" si="58"/>
        <v>1</v>
      </c>
      <c r="E316" t="str">
        <f ca="1">VLOOKUP(D316,'Data Categories'!$A$2:$B$7,2,0)</f>
        <v>Associate</v>
      </c>
      <c r="F316" s="5">
        <f t="shared" ca="1" si="59"/>
        <v>44984.608946759261</v>
      </c>
      <c r="G316" s="5">
        <f t="shared" ca="1" si="60"/>
        <v>44986.608946759261</v>
      </c>
      <c r="H316" s="5">
        <v>44991.608946759261</v>
      </c>
      <c r="I316" s="5">
        <f t="shared" ca="1" si="61"/>
        <v>45012.608946759261</v>
      </c>
      <c r="J316" s="7" t="s">
        <v>47</v>
      </c>
      <c r="K316" s="3"/>
    </row>
    <row r="317" spans="1:25" x14ac:dyDescent="0.35">
      <c r="A317">
        <v>316</v>
      </c>
      <c r="C317" t="s">
        <v>34</v>
      </c>
      <c r="D317">
        <f t="shared" ca="1" si="58"/>
        <v>4</v>
      </c>
      <c r="E317" t="str">
        <f ca="1">VLOOKUP(D317,'Data Categories'!$A$2:$B$7,2,0)</f>
        <v>Manager Level</v>
      </c>
      <c r="F317" s="5">
        <f t="shared" ca="1" si="59"/>
        <v>44982.608946759261</v>
      </c>
      <c r="G317" s="5">
        <f t="shared" ca="1" si="60"/>
        <v>44986.608946759261</v>
      </c>
      <c r="H317" s="5">
        <v>44991.608946759261</v>
      </c>
      <c r="I317" s="5">
        <f t="shared" ca="1" si="61"/>
        <v>45001.608946759261</v>
      </c>
      <c r="J317" s="7" t="s">
        <v>46</v>
      </c>
      <c r="K317" s="3">
        <v>44996.608946759261</v>
      </c>
      <c r="L317" t="s">
        <v>48</v>
      </c>
      <c r="M317" t="s">
        <v>24</v>
      </c>
      <c r="R317" s="5">
        <v>45000.608946759261</v>
      </c>
      <c r="Y317" t="s">
        <v>31</v>
      </c>
    </row>
    <row r="318" spans="1:25" x14ac:dyDescent="0.35">
      <c r="A318">
        <v>317</v>
      </c>
      <c r="C318" t="s">
        <v>34</v>
      </c>
      <c r="D318">
        <f t="shared" ca="1" si="58"/>
        <v>5</v>
      </c>
      <c r="E318" t="str">
        <f ca="1">VLOOKUP(D318,'Data Categories'!$A$2:$B$7,2,0)</f>
        <v>Senior Management</v>
      </c>
      <c r="F318" s="5">
        <f t="shared" ca="1" si="59"/>
        <v>44985.608946759261</v>
      </c>
      <c r="G318" s="5">
        <f t="shared" ca="1" si="60"/>
        <v>44989.608946759261</v>
      </c>
      <c r="H318" s="5">
        <v>44991.608946759261</v>
      </c>
      <c r="I318" s="5">
        <f t="shared" ca="1" si="61"/>
        <v>45005.608946759261</v>
      </c>
      <c r="J318" s="7" t="s">
        <v>46</v>
      </c>
      <c r="K318" s="3">
        <v>45000.608946759261</v>
      </c>
      <c r="L318" t="s">
        <v>21</v>
      </c>
      <c r="N318" s="5">
        <v>45005.608946759261</v>
      </c>
      <c r="O318" t="s">
        <v>21</v>
      </c>
      <c r="R318" s="5">
        <v>45004.608946759261</v>
      </c>
    </row>
    <row r="319" spans="1:25" x14ac:dyDescent="0.35">
      <c r="A319">
        <v>318</v>
      </c>
      <c r="C319" t="s">
        <v>34</v>
      </c>
      <c r="D319">
        <f t="shared" ca="1" si="58"/>
        <v>1</v>
      </c>
      <c r="E319" t="str">
        <f ca="1">VLOOKUP(D319,'Data Categories'!$A$2:$B$7,2,0)</f>
        <v>Associate</v>
      </c>
      <c r="F319" s="5">
        <f t="shared" ca="1" si="59"/>
        <v>44983.608946759261</v>
      </c>
      <c r="G319" s="5">
        <f t="shared" ca="1" si="60"/>
        <v>44986.608946759261</v>
      </c>
      <c r="H319" s="5">
        <v>44991.608946759261</v>
      </c>
      <c r="I319" s="5">
        <f t="shared" ca="1" si="61"/>
        <v>45006.608946759261</v>
      </c>
      <c r="J319" s="7" t="s">
        <v>46</v>
      </c>
      <c r="K319" s="3">
        <v>45001.608946759261</v>
      </c>
      <c r="L319" t="s">
        <v>21</v>
      </c>
      <c r="N319" s="5">
        <v>45008.608946759261</v>
      </c>
      <c r="O319" t="s">
        <v>21</v>
      </c>
      <c r="R319" s="5">
        <v>45005.608946759261</v>
      </c>
    </row>
    <row r="320" spans="1:25" x14ac:dyDescent="0.35">
      <c r="A320">
        <v>319</v>
      </c>
      <c r="C320" t="s">
        <v>34</v>
      </c>
      <c r="D320">
        <f t="shared" ca="1" si="58"/>
        <v>6</v>
      </c>
      <c r="E320" t="str">
        <f ca="1">VLOOKUP(D320,'Data Categories'!$A$2:$B$7,2,0)</f>
        <v>Executive</v>
      </c>
      <c r="F320" s="5">
        <f t="shared" ca="1" si="59"/>
        <v>44984.608946759261</v>
      </c>
      <c r="G320" s="5">
        <f t="shared" ca="1" si="60"/>
        <v>44988.608946759261</v>
      </c>
      <c r="H320" s="5">
        <v>44991.608946759261</v>
      </c>
      <c r="I320" s="5">
        <f t="shared" ca="1" si="61"/>
        <v>45002.608946759261</v>
      </c>
      <c r="J320" s="7" t="s">
        <v>46</v>
      </c>
      <c r="K320" s="3">
        <v>45005.608946759261</v>
      </c>
      <c r="L320" t="s">
        <v>48</v>
      </c>
      <c r="M320" t="s">
        <v>26</v>
      </c>
      <c r="Y320" t="s">
        <v>31</v>
      </c>
    </row>
    <row r="321" spans="1:25" x14ac:dyDescent="0.35">
      <c r="A321">
        <v>320</v>
      </c>
      <c r="C321" t="s">
        <v>34</v>
      </c>
      <c r="D321">
        <f t="shared" ca="1" si="58"/>
        <v>3</v>
      </c>
      <c r="E321" t="str">
        <f ca="1">VLOOKUP(D321,'Data Categories'!$A$2:$B$7,2,0)</f>
        <v>Senior</v>
      </c>
      <c r="F321" s="5">
        <f t="shared" ca="1" si="59"/>
        <v>44986.608946759261</v>
      </c>
      <c r="G321" s="5">
        <f t="shared" ca="1" si="60"/>
        <v>44989.608946759261</v>
      </c>
      <c r="H321" s="5">
        <v>44991.608946759261</v>
      </c>
      <c r="I321" s="5">
        <f t="shared" ca="1" si="61"/>
        <v>45002.608946759261</v>
      </c>
      <c r="J321" s="7" t="s">
        <v>47</v>
      </c>
      <c r="K321" s="3"/>
    </row>
    <row r="322" spans="1:25" x14ac:dyDescent="0.35">
      <c r="A322">
        <v>321</v>
      </c>
      <c r="C322" t="s">
        <v>37</v>
      </c>
      <c r="D322">
        <f t="shared" ca="1" si="58"/>
        <v>1</v>
      </c>
      <c r="E322" t="str">
        <f ca="1">VLOOKUP(D322,'Data Categories'!$A$2:$B$7,2,0)</f>
        <v>Associate</v>
      </c>
      <c r="F322" s="5">
        <f t="shared" ca="1" si="59"/>
        <v>44575.917696759258</v>
      </c>
      <c r="G322" s="5">
        <f t="shared" ca="1" si="60"/>
        <v>44579.917696759258</v>
      </c>
      <c r="H322" s="5">
        <v>44582.917696759258</v>
      </c>
      <c r="I322" s="5">
        <f t="shared" ca="1" si="61"/>
        <v>44602.917696759258</v>
      </c>
      <c r="J322" s="7" t="s">
        <v>47</v>
      </c>
      <c r="K322" s="3"/>
    </row>
    <row r="323" spans="1:25" x14ac:dyDescent="0.35">
      <c r="A323">
        <v>322</v>
      </c>
      <c r="C323" t="s">
        <v>37</v>
      </c>
      <c r="D323">
        <f t="shared" ref="D323:D386" ca="1" si="62">RANDBETWEEN(1,6)</f>
        <v>2</v>
      </c>
      <c r="E323" t="str">
        <f ca="1">VLOOKUP(D323,'Data Categories'!$A$2:$B$7,2,0)</f>
        <v>Junior</v>
      </c>
      <c r="F323" s="5">
        <f t="shared" ref="F323:F386" ca="1" si="63">G323-RANDBETWEEN(1,4)</f>
        <v>44575.917696759258</v>
      </c>
      <c r="G323" s="5">
        <f t="shared" ref="G323:G386" ca="1" si="64">H323-RANDBETWEEN(1,6)</f>
        <v>44576.917696759258</v>
      </c>
      <c r="H323" s="5">
        <v>44582.917696759258</v>
      </c>
      <c r="I323" s="5">
        <f t="shared" ref="I323:I386" ca="1" si="65">H323+RANDBETWEEN(5,30)</f>
        <v>44600.917696759258</v>
      </c>
      <c r="J323" s="7" t="s">
        <v>46</v>
      </c>
      <c r="K323" s="3">
        <v>44586.917696759258</v>
      </c>
      <c r="L323" t="s">
        <v>48</v>
      </c>
      <c r="M323" t="s">
        <v>24</v>
      </c>
      <c r="R323" s="5">
        <v>44590.917696759258</v>
      </c>
      <c r="Y323" t="s">
        <v>30</v>
      </c>
    </row>
    <row r="324" spans="1:25" x14ac:dyDescent="0.35">
      <c r="A324">
        <v>323</v>
      </c>
      <c r="C324" t="s">
        <v>37</v>
      </c>
      <c r="D324">
        <f t="shared" ca="1" si="62"/>
        <v>1</v>
      </c>
      <c r="E324" t="str">
        <f ca="1">VLOOKUP(D324,'Data Categories'!$A$2:$B$7,2,0)</f>
        <v>Associate</v>
      </c>
      <c r="F324" s="5">
        <f t="shared" ca="1" si="63"/>
        <v>44579.917696759258</v>
      </c>
      <c r="G324" s="5">
        <f t="shared" ca="1" si="64"/>
        <v>44580.917696759258</v>
      </c>
      <c r="H324" s="5">
        <v>44582.917696759258</v>
      </c>
      <c r="I324" s="5">
        <f t="shared" ca="1" si="65"/>
        <v>44598.917696759258</v>
      </c>
      <c r="J324" s="7" t="s">
        <v>46</v>
      </c>
      <c r="K324" s="3">
        <v>44594.917696759258</v>
      </c>
      <c r="L324" t="s">
        <v>22</v>
      </c>
      <c r="N324" s="5">
        <v>44597.917696759258</v>
      </c>
      <c r="O324" t="s">
        <v>22</v>
      </c>
      <c r="R324" s="5">
        <v>44595.917696759258</v>
      </c>
    </row>
    <row r="325" spans="1:25" x14ac:dyDescent="0.35">
      <c r="A325">
        <v>324</v>
      </c>
      <c r="C325" t="s">
        <v>37</v>
      </c>
      <c r="D325">
        <f t="shared" ca="1" si="62"/>
        <v>6</v>
      </c>
      <c r="E325" t="str">
        <f ca="1">VLOOKUP(D325,'Data Categories'!$A$2:$B$7,2,0)</f>
        <v>Executive</v>
      </c>
      <c r="F325" s="5">
        <f t="shared" ca="1" si="63"/>
        <v>44574.917696759258</v>
      </c>
      <c r="G325" s="5">
        <f t="shared" ca="1" si="64"/>
        <v>44578.917696759258</v>
      </c>
      <c r="H325" s="5">
        <v>44582.917696759258</v>
      </c>
      <c r="I325" s="5">
        <f t="shared" ca="1" si="65"/>
        <v>44587.917696759258</v>
      </c>
      <c r="J325" s="7" t="s">
        <v>46</v>
      </c>
      <c r="K325" s="3">
        <v>44585.917696759258</v>
      </c>
      <c r="L325" t="s">
        <v>20</v>
      </c>
      <c r="N325" s="5">
        <v>44591.917696759258</v>
      </c>
      <c r="O325" t="s">
        <v>20</v>
      </c>
      <c r="P325" s="5">
        <f ca="1">K325+RANDBETWEEN(1,2)</f>
        <v>44586.917696759258</v>
      </c>
      <c r="Q325" s="5">
        <f ca="1">P325+RANDBETWEEN(1,4)</f>
        <v>44589.917696759258</v>
      </c>
      <c r="R325" s="5">
        <v>44587.917696759258</v>
      </c>
      <c r="S325" s="5">
        <f ca="1">R325+RANDBETWEEN(1,10)</f>
        <v>44590.917696759258</v>
      </c>
      <c r="T325" s="5">
        <f ca="1">S325+RANDBETWEEN(1,4)</f>
        <v>44591.917696759258</v>
      </c>
      <c r="U325" s="5">
        <f ca="1">T325+RANDBETWEEN(1,3)</f>
        <v>44592.917696759258</v>
      </c>
      <c r="V325" s="5">
        <f ca="1">U325+RANDBETWEEN(1,3)</f>
        <v>44595.917696759258</v>
      </c>
      <c r="W325">
        <f ca="1">RANDBETWEEN(120,180)</f>
        <v>172</v>
      </c>
    </row>
    <row r="326" spans="1:25" x14ac:dyDescent="0.35">
      <c r="A326">
        <v>325</v>
      </c>
      <c r="C326" t="s">
        <v>37</v>
      </c>
      <c r="D326">
        <f t="shared" ca="1" si="62"/>
        <v>3</v>
      </c>
      <c r="E326" t="str">
        <f ca="1">VLOOKUP(D326,'Data Categories'!$A$2:$B$7,2,0)</f>
        <v>Senior</v>
      </c>
      <c r="F326" s="5">
        <f t="shared" ca="1" si="63"/>
        <v>44577.917696759258</v>
      </c>
      <c r="G326" s="5">
        <f t="shared" ca="1" si="64"/>
        <v>44580.917696759258</v>
      </c>
      <c r="H326" s="5">
        <v>44582.917696759258</v>
      </c>
      <c r="I326" s="5">
        <f t="shared" ca="1" si="65"/>
        <v>44591.917696759258</v>
      </c>
      <c r="J326" s="7" t="s">
        <v>46</v>
      </c>
      <c r="K326" s="3">
        <v>44584.917696759258</v>
      </c>
      <c r="L326" t="s">
        <v>48</v>
      </c>
      <c r="M326" t="s">
        <v>27</v>
      </c>
      <c r="Y326" t="s">
        <v>30</v>
      </c>
    </row>
    <row r="327" spans="1:25" x14ac:dyDescent="0.35">
      <c r="A327">
        <v>326</v>
      </c>
      <c r="C327" t="s">
        <v>37</v>
      </c>
      <c r="D327">
        <f t="shared" ca="1" si="62"/>
        <v>4</v>
      </c>
      <c r="E327" t="str">
        <f ca="1">VLOOKUP(D327,'Data Categories'!$A$2:$B$7,2,0)</f>
        <v>Manager Level</v>
      </c>
      <c r="F327" s="5">
        <f t="shared" ca="1" si="63"/>
        <v>44578.917696759258</v>
      </c>
      <c r="G327" s="5">
        <f t="shared" ca="1" si="64"/>
        <v>44581.917696759258</v>
      </c>
      <c r="H327" s="5">
        <v>44582.917696759258</v>
      </c>
      <c r="I327" s="5">
        <f t="shared" ca="1" si="65"/>
        <v>44595.917696759258</v>
      </c>
      <c r="J327" s="7" t="s">
        <v>46</v>
      </c>
      <c r="K327" s="3">
        <v>44584.917696759258</v>
      </c>
      <c r="L327" t="s">
        <v>21</v>
      </c>
      <c r="N327" s="5">
        <v>44586.917696759258</v>
      </c>
      <c r="O327" t="s">
        <v>21</v>
      </c>
      <c r="R327" s="5">
        <v>44585.917696759258</v>
      </c>
    </row>
    <row r="328" spans="1:25" x14ac:dyDescent="0.35">
      <c r="A328">
        <v>327</v>
      </c>
      <c r="C328" t="s">
        <v>37</v>
      </c>
      <c r="D328">
        <f t="shared" ca="1" si="62"/>
        <v>4</v>
      </c>
      <c r="E328" t="str">
        <f ca="1">VLOOKUP(D328,'Data Categories'!$A$2:$B$7,2,0)</f>
        <v>Manager Level</v>
      </c>
      <c r="F328" s="5">
        <f t="shared" ca="1" si="63"/>
        <v>44578.917696759258</v>
      </c>
      <c r="G328" s="5">
        <f t="shared" ca="1" si="64"/>
        <v>44579.917696759258</v>
      </c>
      <c r="H328" s="5">
        <v>44582.917696759258</v>
      </c>
      <c r="I328" s="5">
        <f t="shared" ca="1" si="65"/>
        <v>44589.917696759258</v>
      </c>
      <c r="J328" s="7" t="s">
        <v>46</v>
      </c>
      <c r="K328" s="3">
        <v>44587.917696759258</v>
      </c>
      <c r="L328" t="s">
        <v>21</v>
      </c>
      <c r="N328" s="5">
        <v>44590.917696759258</v>
      </c>
      <c r="O328" t="s">
        <v>21</v>
      </c>
      <c r="R328" s="5">
        <v>44588.917696759258</v>
      </c>
    </row>
    <row r="329" spans="1:25" x14ac:dyDescent="0.35">
      <c r="A329">
        <v>328</v>
      </c>
      <c r="C329" t="s">
        <v>37</v>
      </c>
      <c r="D329">
        <f t="shared" ca="1" si="62"/>
        <v>4</v>
      </c>
      <c r="E329" t="str">
        <f ca="1">VLOOKUP(D329,'Data Categories'!$A$2:$B$7,2,0)</f>
        <v>Manager Level</v>
      </c>
      <c r="F329" s="5">
        <f t="shared" ca="1" si="63"/>
        <v>44575.917696759258</v>
      </c>
      <c r="G329" s="5">
        <f t="shared" ca="1" si="64"/>
        <v>44577.917696759258</v>
      </c>
      <c r="H329" s="5">
        <v>44582.917696759258</v>
      </c>
      <c r="I329" s="5">
        <f t="shared" ca="1" si="65"/>
        <v>44610.917696759258</v>
      </c>
      <c r="J329" s="7" t="s">
        <v>46</v>
      </c>
      <c r="K329" s="3">
        <v>44592.917696759258</v>
      </c>
      <c r="L329" t="s">
        <v>21</v>
      </c>
      <c r="N329" s="5">
        <v>44597.917696759258</v>
      </c>
      <c r="O329" t="s">
        <v>21</v>
      </c>
      <c r="R329" s="5">
        <v>44596.917696759258</v>
      </c>
    </row>
    <row r="330" spans="1:25" x14ac:dyDescent="0.35">
      <c r="A330">
        <v>329</v>
      </c>
      <c r="C330" t="s">
        <v>37</v>
      </c>
      <c r="D330">
        <f t="shared" ca="1" si="62"/>
        <v>3</v>
      </c>
      <c r="E330" t="str">
        <f ca="1">VLOOKUP(D330,'Data Categories'!$A$2:$B$7,2,0)</f>
        <v>Senior</v>
      </c>
      <c r="F330" s="5">
        <f t="shared" ca="1" si="63"/>
        <v>44578.917696759258</v>
      </c>
      <c r="G330" s="5">
        <f t="shared" ca="1" si="64"/>
        <v>44581.917696759258</v>
      </c>
      <c r="H330" s="5">
        <v>44582.917696759258</v>
      </c>
      <c r="I330" s="5">
        <f t="shared" ca="1" si="65"/>
        <v>44611.917696759258</v>
      </c>
      <c r="J330" s="7" t="s">
        <v>46</v>
      </c>
      <c r="K330" s="3">
        <v>44598.917696759258</v>
      </c>
      <c r="L330" t="s">
        <v>20</v>
      </c>
      <c r="N330" s="5">
        <v>44600.917696759258</v>
      </c>
      <c r="O330" t="s">
        <v>20</v>
      </c>
      <c r="P330" s="5">
        <f ca="1">K330+RANDBETWEEN(1,2)</f>
        <v>44600.917696759258</v>
      </c>
      <c r="Q330" s="5">
        <f ca="1">P330+RANDBETWEEN(1,4)</f>
        <v>44602.917696759258</v>
      </c>
      <c r="R330" s="5">
        <v>44599.917696759258</v>
      </c>
      <c r="S330" s="5">
        <f ca="1">R330+RANDBETWEEN(1,10)</f>
        <v>44600.917696759258</v>
      </c>
      <c r="T330" s="5">
        <f ca="1">S330+RANDBETWEEN(1,4)</f>
        <v>44604.917696759258</v>
      </c>
      <c r="U330" s="5">
        <f ca="1">T330+RANDBETWEEN(1,3)</f>
        <v>44606.917696759258</v>
      </c>
      <c r="V330" s="5">
        <f ca="1">U330+RANDBETWEEN(1,3)</f>
        <v>44608.917696759258</v>
      </c>
      <c r="W330">
        <f ca="1">RANDBETWEEN(120,180)</f>
        <v>144</v>
      </c>
    </row>
    <row r="331" spans="1:25" x14ac:dyDescent="0.35">
      <c r="A331">
        <v>330</v>
      </c>
      <c r="C331" t="s">
        <v>37</v>
      </c>
      <c r="D331">
        <f t="shared" ca="1" si="62"/>
        <v>2</v>
      </c>
      <c r="E331" t="str">
        <f ca="1">VLOOKUP(D331,'Data Categories'!$A$2:$B$7,2,0)</f>
        <v>Junior</v>
      </c>
      <c r="F331" s="5">
        <f t="shared" ca="1" si="63"/>
        <v>44575.917696759258</v>
      </c>
      <c r="G331" s="5">
        <f t="shared" ca="1" si="64"/>
        <v>44578.917696759258</v>
      </c>
      <c r="H331" s="5">
        <v>44582.917696759258</v>
      </c>
      <c r="I331" s="5">
        <f t="shared" ca="1" si="65"/>
        <v>44612.917696759258</v>
      </c>
      <c r="J331" s="7" t="s">
        <v>46</v>
      </c>
      <c r="K331" s="3">
        <v>44590.917696759258</v>
      </c>
      <c r="L331" t="s">
        <v>48</v>
      </c>
      <c r="M331" t="s">
        <v>25</v>
      </c>
      <c r="R331" s="5">
        <v>44593.917696759258</v>
      </c>
      <c r="Y331" t="s">
        <v>31</v>
      </c>
    </row>
    <row r="332" spans="1:25" x14ac:dyDescent="0.35">
      <c r="A332">
        <v>331</v>
      </c>
      <c r="C332" t="s">
        <v>36</v>
      </c>
      <c r="D332">
        <f t="shared" ca="1" si="62"/>
        <v>6</v>
      </c>
      <c r="E332" t="str">
        <f ca="1">VLOOKUP(D332,'Data Categories'!$A$2:$B$7,2,0)</f>
        <v>Executive</v>
      </c>
      <c r="F332" s="5">
        <f t="shared" ca="1" si="63"/>
        <v>44716.822210648148</v>
      </c>
      <c r="G332" s="5">
        <f t="shared" ca="1" si="64"/>
        <v>44719.822210648148</v>
      </c>
      <c r="H332" s="5">
        <v>44725.822210648148</v>
      </c>
      <c r="I332" s="5">
        <f t="shared" ca="1" si="65"/>
        <v>44741.822210648148</v>
      </c>
      <c r="J332" s="7" t="s">
        <v>46</v>
      </c>
      <c r="K332" s="3">
        <v>44737.822210648148</v>
      </c>
      <c r="L332" t="s">
        <v>48</v>
      </c>
      <c r="M332" t="s">
        <v>24</v>
      </c>
      <c r="R332" s="5">
        <v>44740.822210648148</v>
      </c>
      <c r="Y332" t="s">
        <v>30</v>
      </c>
    </row>
    <row r="333" spans="1:25" x14ac:dyDescent="0.35">
      <c r="A333">
        <v>332</v>
      </c>
      <c r="C333" t="s">
        <v>36</v>
      </c>
      <c r="D333">
        <f t="shared" ca="1" si="62"/>
        <v>1</v>
      </c>
      <c r="E333" t="str">
        <f ca="1">VLOOKUP(D333,'Data Categories'!$A$2:$B$7,2,0)</f>
        <v>Associate</v>
      </c>
      <c r="F333" s="5">
        <f t="shared" ca="1" si="63"/>
        <v>44719.822210648148</v>
      </c>
      <c r="G333" s="5">
        <f t="shared" ca="1" si="64"/>
        <v>44722.822210648148</v>
      </c>
      <c r="H333" s="5">
        <v>44725.822210648148</v>
      </c>
      <c r="I333" s="5">
        <f t="shared" ca="1" si="65"/>
        <v>44749.822210648148</v>
      </c>
      <c r="J333" s="7" t="s">
        <v>46</v>
      </c>
      <c r="K333" s="3">
        <v>44739.822210648148</v>
      </c>
      <c r="L333" t="s">
        <v>20</v>
      </c>
      <c r="N333" s="5">
        <v>44743.822210648148</v>
      </c>
      <c r="O333" t="s">
        <v>20</v>
      </c>
      <c r="P333" s="5">
        <f t="shared" ref="P333:P334" ca="1" si="66">K333+RANDBETWEEN(1,2)</f>
        <v>44741.822210648148</v>
      </c>
      <c r="Q333" s="5">
        <f t="shared" ref="Q333:Q334" ca="1" si="67">P333+RANDBETWEEN(1,4)</f>
        <v>44744.822210648148</v>
      </c>
      <c r="R333" s="5">
        <v>44740.822210648148</v>
      </c>
      <c r="S333" s="5">
        <f t="shared" ref="S333:S334" ca="1" si="68">R333+RANDBETWEEN(1,10)</f>
        <v>44746.822210648148</v>
      </c>
      <c r="T333" s="5">
        <f t="shared" ref="T333:T334" ca="1" si="69">S333+RANDBETWEEN(1,4)</f>
        <v>44747.822210648148</v>
      </c>
      <c r="U333" s="5">
        <f t="shared" ref="U333:V334" ca="1" si="70">T333+RANDBETWEEN(1,3)</f>
        <v>44750.822210648148</v>
      </c>
      <c r="V333" s="5">
        <f t="shared" ca="1" si="70"/>
        <v>44752.822210648148</v>
      </c>
      <c r="W333">
        <f t="shared" ref="W333:W334" ca="1" si="71">RANDBETWEEN(120,180)</f>
        <v>137</v>
      </c>
    </row>
    <row r="334" spans="1:25" x14ac:dyDescent="0.35">
      <c r="A334">
        <v>333</v>
      </c>
      <c r="C334" t="s">
        <v>36</v>
      </c>
      <c r="D334">
        <f t="shared" ca="1" si="62"/>
        <v>6</v>
      </c>
      <c r="E334" t="str">
        <f ca="1">VLOOKUP(D334,'Data Categories'!$A$2:$B$7,2,0)</f>
        <v>Executive</v>
      </c>
      <c r="F334" s="5">
        <f t="shared" ca="1" si="63"/>
        <v>44721.822210648148</v>
      </c>
      <c r="G334" s="5">
        <f t="shared" ca="1" si="64"/>
        <v>44722.822210648148</v>
      </c>
      <c r="H334" s="5">
        <v>44725.822210648148</v>
      </c>
      <c r="I334" s="5">
        <f t="shared" ca="1" si="65"/>
        <v>44745.822210648148</v>
      </c>
      <c r="J334" s="7" t="s">
        <v>46</v>
      </c>
      <c r="K334" s="3">
        <v>44741.822210648148</v>
      </c>
      <c r="L334" t="s">
        <v>20</v>
      </c>
      <c r="N334" s="5">
        <v>44747.822210648148</v>
      </c>
      <c r="O334" t="s">
        <v>20</v>
      </c>
      <c r="P334" s="5">
        <f t="shared" ca="1" si="66"/>
        <v>44742.822210648148</v>
      </c>
      <c r="Q334" s="5">
        <f t="shared" ca="1" si="67"/>
        <v>44745.822210648148</v>
      </c>
      <c r="R334" s="5">
        <v>44745.822210648148</v>
      </c>
      <c r="S334" s="5">
        <f t="shared" ca="1" si="68"/>
        <v>44746.822210648148</v>
      </c>
      <c r="T334" s="5">
        <f t="shared" ca="1" si="69"/>
        <v>44750.822210648148</v>
      </c>
      <c r="U334" s="5">
        <f t="shared" ca="1" si="70"/>
        <v>44753.822210648148</v>
      </c>
      <c r="V334" s="5">
        <f t="shared" ca="1" si="70"/>
        <v>44755.822210648148</v>
      </c>
      <c r="W334">
        <f t="shared" ca="1" si="71"/>
        <v>171</v>
      </c>
    </row>
    <row r="335" spans="1:25" x14ac:dyDescent="0.35">
      <c r="A335">
        <v>334</v>
      </c>
      <c r="C335" t="s">
        <v>36</v>
      </c>
      <c r="D335">
        <f t="shared" ca="1" si="62"/>
        <v>5</v>
      </c>
      <c r="E335" t="str">
        <f ca="1">VLOOKUP(D335,'Data Categories'!$A$2:$B$7,2,0)</f>
        <v>Senior Management</v>
      </c>
      <c r="F335" s="5">
        <f t="shared" ca="1" si="63"/>
        <v>44719.822210648148</v>
      </c>
      <c r="G335" s="5">
        <f t="shared" ca="1" si="64"/>
        <v>44720.822210648148</v>
      </c>
      <c r="H335" s="5">
        <v>44725.822210648148</v>
      </c>
      <c r="I335" s="5">
        <f t="shared" ca="1" si="65"/>
        <v>44747.822210648148</v>
      </c>
      <c r="J335" s="7" t="s">
        <v>46</v>
      </c>
      <c r="K335" s="3">
        <v>44741.822210648148</v>
      </c>
      <c r="L335" t="s">
        <v>48</v>
      </c>
      <c r="M335" t="s">
        <v>27</v>
      </c>
      <c r="R335" s="5">
        <v>44743.822210648148</v>
      </c>
      <c r="Y335" t="s">
        <v>30</v>
      </c>
    </row>
    <row r="336" spans="1:25" x14ac:dyDescent="0.35">
      <c r="A336">
        <v>335</v>
      </c>
      <c r="C336" t="s">
        <v>36</v>
      </c>
      <c r="D336">
        <f t="shared" ca="1" si="62"/>
        <v>2</v>
      </c>
      <c r="E336" t="str">
        <f ca="1">VLOOKUP(D336,'Data Categories'!$A$2:$B$7,2,0)</f>
        <v>Junior</v>
      </c>
      <c r="F336" s="5">
        <f t="shared" ca="1" si="63"/>
        <v>44720.822210648148</v>
      </c>
      <c r="G336" s="5">
        <f t="shared" ca="1" si="64"/>
        <v>44724.822210648148</v>
      </c>
      <c r="H336" s="5">
        <v>44725.822210648148</v>
      </c>
      <c r="I336" s="5">
        <f t="shared" ca="1" si="65"/>
        <v>44750.822210648148</v>
      </c>
      <c r="J336" s="7" t="s">
        <v>46</v>
      </c>
      <c r="K336" s="3">
        <v>44729.822210648148</v>
      </c>
      <c r="L336" t="s">
        <v>21</v>
      </c>
      <c r="N336" s="5">
        <v>44734.822210648148</v>
      </c>
      <c r="O336" t="s">
        <v>21</v>
      </c>
      <c r="R336" s="5">
        <v>44731.822210648148</v>
      </c>
    </row>
    <row r="337" spans="1:25" x14ac:dyDescent="0.35">
      <c r="A337">
        <v>336</v>
      </c>
      <c r="C337" t="s">
        <v>36</v>
      </c>
      <c r="D337">
        <f t="shared" ca="1" si="62"/>
        <v>6</v>
      </c>
      <c r="E337" t="str">
        <f ca="1">VLOOKUP(D337,'Data Categories'!$A$2:$B$7,2,0)</f>
        <v>Executive</v>
      </c>
      <c r="F337" s="5">
        <f t="shared" ca="1" si="63"/>
        <v>44717.822210648148</v>
      </c>
      <c r="G337" s="5">
        <f t="shared" ca="1" si="64"/>
        <v>44719.822210648148</v>
      </c>
      <c r="H337" s="5">
        <v>44725.822210648148</v>
      </c>
      <c r="I337" s="5">
        <f t="shared" ca="1" si="65"/>
        <v>44742.822210648148</v>
      </c>
      <c r="J337" s="7" t="s">
        <v>46</v>
      </c>
      <c r="K337" s="3">
        <v>44735.822210648148</v>
      </c>
      <c r="L337" t="s">
        <v>21</v>
      </c>
      <c r="N337" s="5">
        <v>44741.822210648148</v>
      </c>
      <c r="O337" t="s">
        <v>21</v>
      </c>
      <c r="R337" s="5">
        <v>44739.822210648148</v>
      </c>
    </row>
    <row r="338" spans="1:25" x14ac:dyDescent="0.35">
      <c r="A338">
        <v>337</v>
      </c>
      <c r="C338" t="s">
        <v>36</v>
      </c>
      <c r="D338">
        <f t="shared" ca="1" si="62"/>
        <v>2</v>
      </c>
      <c r="E338" t="str">
        <f ca="1">VLOOKUP(D338,'Data Categories'!$A$2:$B$7,2,0)</f>
        <v>Junior</v>
      </c>
      <c r="F338" s="5">
        <f t="shared" ca="1" si="63"/>
        <v>44721.822210648148</v>
      </c>
      <c r="G338" s="5">
        <f t="shared" ca="1" si="64"/>
        <v>44722.822210648148</v>
      </c>
      <c r="H338" s="5">
        <v>44725.822210648148</v>
      </c>
      <c r="I338" s="5">
        <f t="shared" ca="1" si="65"/>
        <v>44751.822210648148</v>
      </c>
      <c r="J338" s="7" t="s">
        <v>46</v>
      </c>
      <c r="K338" s="3">
        <v>44737.822210648148</v>
      </c>
      <c r="L338" t="s">
        <v>48</v>
      </c>
      <c r="M338" t="s">
        <v>26</v>
      </c>
      <c r="Y338" t="s">
        <v>31</v>
      </c>
    </row>
    <row r="339" spans="1:25" x14ac:dyDescent="0.35">
      <c r="A339">
        <v>338</v>
      </c>
      <c r="C339" t="s">
        <v>36</v>
      </c>
      <c r="D339">
        <f t="shared" ca="1" si="62"/>
        <v>1</v>
      </c>
      <c r="E339" t="str">
        <f ca="1">VLOOKUP(D339,'Data Categories'!$A$2:$B$7,2,0)</f>
        <v>Associate</v>
      </c>
      <c r="F339" s="5">
        <f t="shared" ca="1" si="63"/>
        <v>44716.822210648148</v>
      </c>
      <c r="G339" s="5">
        <f t="shared" ca="1" si="64"/>
        <v>44719.822210648148</v>
      </c>
      <c r="H339" s="5">
        <v>44725.822210648148</v>
      </c>
      <c r="I339" s="5">
        <f t="shared" ca="1" si="65"/>
        <v>44750.822210648148</v>
      </c>
      <c r="J339" s="7" t="s">
        <v>46</v>
      </c>
      <c r="K339" s="3">
        <v>44729.822210648148</v>
      </c>
      <c r="L339" t="s">
        <v>21</v>
      </c>
      <c r="N339" s="5">
        <v>44732.822210648148</v>
      </c>
      <c r="O339" t="s">
        <v>21</v>
      </c>
      <c r="R339" s="5">
        <v>44731.822210648148</v>
      </c>
    </row>
    <row r="340" spans="1:25" x14ac:dyDescent="0.35">
      <c r="A340">
        <v>339</v>
      </c>
      <c r="C340" t="s">
        <v>36</v>
      </c>
      <c r="D340">
        <f t="shared" ca="1" si="62"/>
        <v>2</v>
      </c>
      <c r="E340" t="str">
        <f ca="1">VLOOKUP(D340,'Data Categories'!$A$2:$B$7,2,0)</f>
        <v>Junior</v>
      </c>
      <c r="F340" s="5">
        <f t="shared" ca="1" si="63"/>
        <v>44722.822210648148</v>
      </c>
      <c r="G340" s="5">
        <f t="shared" ca="1" si="64"/>
        <v>44723.822210648148</v>
      </c>
      <c r="H340" s="5">
        <v>44725.822210648148</v>
      </c>
      <c r="I340" s="5">
        <f t="shared" ca="1" si="65"/>
        <v>44734.822210648148</v>
      </c>
      <c r="J340" s="7" t="s">
        <v>46</v>
      </c>
      <c r="K340" s="3">
        <v>44737.822210648148</v>
      </c>
      <c r="L340" t="s">
        <v>48</v>
      </c>
      <c r="M340" t="s">
        <v>25</v>
      </c>
      <c r="Y340" t="s">
        <v>31</v>
      </c>
    </row>
    <row r="341" spans="1:25" x14ac:dyDescent="0.35">
      <c r="A341">
        <v>340</v>
      </c>
      <c r="C341" t="s">
        <v>36</v>
      </c>
      <c r="D341">
        <f t="shared" ca="1" si="62"/>
        <v>1</v>
      </c>
      <c r="E341" t="str">
        <f ca="1">VLOOKUP(D341,'Data Categories'!$A$2:$B$7,2,0)</f>
        <v>Associate</v>
      </c>
      <c r="F341" s="5">
        <f t="shared" ca="1" si="63"/>
        <v>44719.822210648148</v>
      </c>
      <c r="G341" s="5">
        <f t="shared" ca="1" si="64"/>
        <v>44722.822210648148</v>
      </c>
      <c r="H341" s="5">
        <v>44725.822210648148</v>
      </c>
      <c r="I341" s="5">
        <f t="shared" ca="1" si="65"/>
        <v>44737.822210648148</v>
      </c>
      <c r="J341" s="7" t="s">
        <v>46</v>
      </c>
      <c r="K341" s="3">
        <v>44732.822210648148</v>
      </c>
      <c r="L341" t="s">
        <v>20</v>
      </c>
      <c r="N341" s="5">
        <v>44738.822210648148</v>
      </c>
      <c r="O341" t="s">
        <v>20</v>
      </c>
      <c r="P341" s="5">
        <f ca="1">K341+RANDBETWEEN(1,2)</f>
        <v>44734.822210648148</v>
      </c>
      <c r="Q341" s="5">
        <f ca="1">P341+RANDBETWEEN(1,4)</f>
        <v>44738.822210648148</v>
      </c>
      <c r="R341" s="5">
        <v>44735.822210648148</v>
      </c>
      <c r="S341" s="5">
        <f ca="1">R341+RANDBETWEEN(1,10)</f>
        <v>44745.822210648148</v>
      </c>
      <c r="T341" s="5">
        <f ca="1">S341+RANDBETWEEN(1,4)</f>
        <v>44746.822210648148</v>
      </c>
      <c r="U341" s="5">
        <f ca="1">T341+RANDBETWEEN(1,3)</f>
        <v>44748.822210648148</v>
      </c>
      <c r="V341" s="5">
        <f ca="1">U341+RANDBETWEEN(1,3)</f>
        <v>44750.822210648148</v>
      </c>
      <c r="W341">
        <f ca="1">RANDBETWEEN(120,180)</f>
        <v>148</v>
      </c>
    </row>
    <row r="342" spans="1:25" x14ac:dyDescent="0.35">
      <c r="A342">
        <v>341</v>
      </c>
      <c r="C342" t="s">
        <v>35</v>
      </c>
      <c r="D342">
        <f t="shared" ca="1" si="62"/>
        <v>4</v>
      </c>
      <c r="E342" t="str">
        <f ca="1">VLOOKUP(D342,'Data Categories'!$A$2:$B$7,2,0)</f>
        <v>Manager Level</v>
      </c>
      <c r="F342" s="5">
        <f t="shared" ca="1" si="63"/>
        <v>44685.644375000003</v>
      </c>
      <c r="G342" s="5">
        <f t="shared" ca="1" si="64"/>
        <v>44688.644375000003</v>
      </c>
      <c r="H342" s="5">
        <v>44690.644375000003</v>
      </c>
      <c r="I342" s="5">
        <f t="shared" ca="1" si="65"/>
        <v>44702.644375000003</v>
      </c>
      <c r="J342" s="7" t="s">
        <v>46</v>
      </c>
      <c r="K342" s="3">
        <v>44693.644375000003</v>
      </c>
      <c r="L342" t="s">
        <v>22</v>
      </c>
      <c r="N342" s="5">
        <v>44696.644375000003</v>
      </c>
      <c r="O342" t="s">
        <v>22</v>
      </c>
      <c r="R342" s="5">
        <v>44695.644375000003</v>
      </c>
    </row>
    <row r="343" spans="1:25" x14ac:dyDescent="0.35">
      <c r="A343">
        <v>342</v>
      </c>
      <c r="C343" t="s">
        <v>35</v>
      </c>
      <c r="D343">
        <f t="shared" ca="1" si="62"/>
        <v>1</v>
      </c>
      <c r="E343" t="str">
        <f ca="1">VLOOKUP(D343,'Data Categories'!$A$2:$B$7,2,0)</f>
        <v>Associate</v>
      </c>
      <c r="F343" s="5">
        <f t="shared" ca="1" si="63"/>
        <v>44685.644375000003</v>
      </c>
      <c r="G343" s="5">
        <f t="shared" ca="1" si="64"/>
        <v>44687.644375000003</v>
      </c>
      <c r="H343" s="5">
        <v>44690.644375000003</v>
      </c>
      <c r="I343" s="5">
        <f t="shared" ca="1" si="65"/>
        <v>44705.644375000003</v>
      </c>
      <c r="J343" s="7" t="s">
        <v>46</v>
      </c>
      <c r="K343" s="3">
        <v>44697.644375000003</v>
      </c>
      <c r="L343" t="s">
        <v>48</v>
      </c>
      <c r="M343" t="s">
        <v>27</v>
      </c>
      <c r="R343" s="5">
        <v>44700.644375000003</v>
      </c>
      <c r="Y343" t="s">
        <v>30</v>
      </c>
    </row>
    <row r="344" spans="1:25" x14ac:dyDescent="0.35">
      <c r="A344">
        <v>343</v>
      </c>
      <c r="C344" t="s">
        <v>35</v>
      </c>
      <c r="D344">
        <f t="shared" ca="1" si="62"/>
        <v>1</v>
      </c>
      <c r="E344" t="str">
        <f ca="1">VLOOKUP(D344,'Data Categories'!$A$2:$B$7,2,0)</f>
        <v>Associate</v>
      </c>
      <c r="F344" s="5">
        <f t="shared" ca="1" si="63"/>
        <v>44687.644375000003</v>
      </c>
      <c r="G344" s="5">
        <f t="shared" ca="1" si="64"/>
        <v>44689.644375000003</v>
      </c>
      <c r="H344" s="5">
        <v>44690.644375000003</v>
      </c>
      <c r="I344" s="5">
        <f t="shared" ca="1" si="65"/>
        <v>44711.644375000003</v>
      </c>
      <c r="J344" s="7" t="s">
        <v>46</v>
      </c>
      <c r="K344" s="3">
        <v>44706.644375000003</v>
      </c>
      <c r="L344" t="s">
        <v>48</v>
      </c>
      <c r="M344" t="s">
        <v>27</v>
      </c>
      <c r="R344" s="5">
        <v>44707.644375000003</v>
      </c>
      <c r="Y344" t="s">
        <v>30</v>
      </c>
    </row>
    <row r="345" spans="1:25" x14ac:dyDescent="0.35">
      <c r="A345">
        <v>344</v>
      </c>
      <c r="C345" t="s">
        <v>35</v>
      </c>
      <c r="D345">
        <f t="shared" ca="1" si="62"/>
        <v>3</v>
      </c>
      <c r="E345" t="str">
        <f ca="1">VLOOKUP(D345,'Data Categories'!$A$2:$B$7,2,0)</f>
        <v>Senior</v>
      </c>
      <c r="F345" s="5">
        <f t="shared" ca="1" si="63"/>
        <v>44684.644375000003</v>
      </c>
      <c r="G345" s="5">
        <f t="shared" ca="1" si="64"/>
        <v>44685.644375000003</v>
      </c>
      <c r="H345" s="5">
        <v>44690.644375000003</v>
      </c>
      <c r="I345" s="5">
        <f t="shared" ca="1" si="65"/>
        <v>44705.644375000003</v>
      </c>
      <c r="J345" s="7" t="s">
        <v>47</v>
      </c>
      <c r="K345" s="3"/>
    </row>
    <row r="346" spans="1:25" x14ac:dyDescent="0.35">
      <c r="A346">
        <v>345</v>
      </c>
      <c r="C346" t="s">
        <v>35</v>
      </c>
      <c r="D346">
        <f t="shared" ca="1" si="62"/>
        <v>3</v>
      </c>
      <c r="E346" t="str">
        <f ca="1">VLOOKUP(D346,'Data Categories'!$A$2:$B$7,2,0)</f>
        <v>Senior</v>
      </c>
      <c r="F346" s="5">
        <f t="shared" ca="1" si="63"/>
        <v>44682.644375000003</v>
      </c>
      <c r="G346" s="5">
        <f t="shared" ca="1" si="64"/>
        <v>44684.644375000003</v>
      </c>
      <c r="H346" s="5">
        <v>44690.644375000003</v>
      </c>
      <c r="I346" s="5">
        <f t="shared" ca="1" si="65"/>
        <v>44696.644375000003</v>
      </c>
      <c r="J346" s="7" t="s">
        <v>46</v>
      </c>
      <c r="K346" s="3">
        <v>44700.644375000003</v>
      </c>
      <c r="L346" t="s">
        <v>21</v>
      </c>
      <c r="N346" s="5">
        <v>44704.644375000003</v>
      </c>
      <c r="O346" t="s">
        <v>21</v>
      </c>
      <c r="R346" s="5">
        <v>44703.644375000003</v>
      </c>
    </row>
    <row r="347" spans="1:25" x14ac:dyDescent="0.35">
      <c r="A347">
        <v>346</v>
      </c>
      <c r="C347" t="s">
        <v>35</v>
      </c>
      <c r="D347">
        <f t="shared" ca="1" si="62"/>
        <v>2</v>
      </c>
      <c r="E347" t="str">
        <f ca="1">VLOOKUP(D347,'Data Categories'!$A$2:$B$7,2,0)</f>
        <v>Junior</v>
      </c>
      <c r="F347" s="5">
        <f t="shared" ca="1" si="63"/>
        <v>44683.644375000003</v>
      </c>
      <c r="G347" s="5">
        <f t="shared" ca="1" si="64"/>
        <v>44684.644375000003</v>
      </c>
      <c r="H347" s="5">
        <v>44690.644375000003</v>
      </c>
      <c r="I347" s="5">
        <f t="shared" ca="1" si="65"/>
        <v>44711.644375000003</v>
      </c>
      <c r="J347" s="7" t="s">
        <v>46</v>
      </c>
      <c r="K347" s="3">
        <v>44699.644375000003</v>
      </c>
      <c r="L347" t="s">
        <v>48</v>
      </c>
      <c r="M347" t="s">
        <v>25</v>
      </c>
      <c r="Y347" t="s">
        <v>31</v>
      </c>
    </row>
    <row r="348" spans="1:25" x14ac:dyDescent="0.35">
      <c r="A348">
        <v>347</v>
      </c>
      <c r="C348" t="s">
        <v>35</v>
      </c>
      <c r="D348">
        <f t="shared" ca="1" si="62"/>
        <v>6</v>
      </c>
      <c r="E348" t="str">
        <f ca="1">VLOOKUP(D348,'Data Categories'!$A$2:$B$7,2,0)</f>
        <v>Executive</v>
      </c>
      <c r="F348" s="5">
        <f t="shared" ca="1" si="63"/>
        <v>44687.644375000003</v>
      </c>
      <c r="G348" s="5">
        <f t="shared" ca="1" si="64"/>
        <v>44689.644375000003</v>
      </c>
      <c r="H348" s="5">
        <v>44690.644375000003</v>
      </c>
      <c r="I348" s="5">
        <f t="shared" ca="1" si="65"/>
        <v>44704.644375000003</v>
      </c>
      <c r="J348" s="7" t="s">
        <v>46</v>
      </c>
      <c r="K348" s="3">
        <v>44694.644375000003</v>
      </c>
      <c r="L348" t="s">
        <v>48</v>
      </c>
      <c r="M348" t="s">
        <v>27</v>
      </c>
      <c r="R348" s="5">
        <v>44698.644375000003</v>
      </c>
      <c r="Y348" t="s">
        <v>31</v>
      </c>
    </row>
    <row r="349" spans="1:25" x14ac:dyDescent="0.35">
      <c r="A349">
        <v>348</v>
      </c>
      <c r="C349" t="s">
        <v>35</v>
      </c>
      <c r="D349">
        <f t="shared" ca="1" si="62"/>
        <v>3</v>
      </c>
      <c r="E349" t="str">
        <f ca="1">VLOOKUP(D349,'Data Categories'!$A$2:$B$7,2,0)</f>
        <v>Senior</v>
      </c>
      <c r="F349" s="5">
        <f t="shared" ca="1" si="63"/>
        <v>44687.644375000003</v>
      </c>
      <c r="G349" s="5">
        <f t="shared" ca="1" si="64"/>
        <v>44689.644375000003</v>
      </c>
      <c r="H349" s="5">
        <v>44690.644375000003</v>
      </c>
      <c r="I349" s="5">
        <f t="shared" ca="1" si="65"/>
        <v>44714.644375000003</v>
      </c>
      <c r="J349" s="7" t="s">
        <v>46</v>
      </c>
      <c r="K349" s="3">
        <v>44693.644375000003</v>
      </c>
      <c r="L349" t="s">
        <v>20</v>
      </c>
      <c r="N349" s="5">
        <v>44697.644375000003</v>
      </c>
      <c r="O349" t="s">
        <v>20</v>
      </c>
      <c r="P349" s="5">
        <f t="shared" ref="P349:P350" ca="1" si="72">K349+RANDBETWEEN(1,2)</f>
        <v>44695.644375000003</v>
      </c>
      <c r="Q349" s="5">
        <f t="shared" ref="Q349:Q350" ca="1" si="73">P349+RANDBETWEEN(1,4)</f>
        <v>44699.644375000003</v>
      </c>
      <c r="R349" s="5">
        <v>44696.644375000003</v>
      </c>
      <c r="S349" s="5">
        <f t="shared" ref="S349:S350" ca="1" si="74">R349+RANDBETWEEN(1,10)</f>
        <v>44702.644375000003</v>
      </c>
      <c r="T349" s="5">
        <f t="shared" ref="T349:T350" ca="1" si="75">S349+RANDBETWEEN(1,4)</f>
        <v>44705.644375000003</v>
      </c>
      <c r="U349" s="5">
        <f t="shared" ref="U349:V350" ca="1" si="76">T349+RANDBETWEEN(1,3)</f>
        <v>44706.644375000003</v>
      </c>
      <c r="V349" s="5">
        <f t="shared" ca="1" si="76"/>
        <v>44709.644375000003</v>
      </c>
      <c r="W349">
        <f t="shared" ref="W349:W350" ca="1" si="77">RANDBETWEEN(120,180)</f>
        <v>143</v>
      </c>
    </row>
    <row r="350" spans="1:25" x14ac:dyDescent="0.35">
      <c r="A350">
        <v>349</v>
      </c>
      <c r="C350" t="s">
        <v>35</v>
      </c>
      <c r="D350">
        <f t="shared" ca="1" si="62"/>
        <v>5</v>
      </c>
      <c r="E350" t="str">
        <f ca="1">VLOOKUP(D350,'Data Categories'!$A$2:$B$7,2,0)</f>
        <v>Senior Management</v>
      </c>
      <c r="F350" s="5">
        <f t="shared" ca="1" si="63"/>
        <v>44685.644375000003</v>
      </c>
      <c r="G350" s="5">
        <f t="shared" ca="1" si="64"/>
        <v>44689.644375000003</v>
      </c>
      <c r="H350" s="5">
        <v>44690.644375000003</v>
      </c>
      <c r="I350" s="5">
        <f t="shared" ca="1" si="65"/>
        <v>44716.644375000003</v>
      </c>
      <c r="J350" s="7" t="s">
        <v>46</v>
      </c>
      <c r="K350" s="3">
        <v>44702.644375000003</v>
      </c>
      <c r="L350" t="s">
        <v>20</v>
      </c>
      <c r="N350" s="5">
        <v>44708.644375000003</v>
      </c>
      <c r="O350" t="s">
        <v>20</v>
      </c>
      <c r="P350" s="5">
        <f t="shared" ca="1" si="72"/>
        <v>44703.644375000003</v>
      </c>
      <c r="Q350" s="5">
        <f t="shared" ca="1" si="73"/>
        <v>44705.644375000003</v>
      </c>
      <c r="R350" s="5">
        <v>44706.644375000003</v>
      </c>
      <c r="S350" s="5">
        <f t="shared" ca="1" si="74"/>
        <v>44708.644375000003</v>
      </c>
      <c r="T350" s="5">
        <f t="shared" ca="1" si="75"/>
        <v>44711.644375000003</v>
      </c>
      <c r="U350" s="5">
        <f t="shared" ca="1" si="76"/>
        <v>44713.644375000003</v>
      </c>
      <c r="V350" s="5">
        <f t="shared" ca="1" si="76"/>
        <v>44714.644375000003</v>
      </c>
      <c r="W350">
        <f t="shared" ca="1" si="77"/>
        <v>162</v>
      </c>
    </row>
    <row r="351" spans="1:25" x14ac:dyDescent="0.35">
      <c r="A351">
        <v>350</v>
      </c>
      <c r="C351" t="s">
        <v>35</v>
      </c>
      <c r="D351">
        <f t="shared" ca="1" si="62"/>
        <v>4</v>
      </c>
      <c r="E351" t="str">
        <f ca="1">VLOOKUP(D351,'Data Categories'!$A$2:$B$7,2,0)</f>
        <v>Manager Level</v>
      </c>
      <c r="F351" s="5">
        <f t="shared" ca="1" si="63"/>
        <v>44680.644375000003</v>
      </c>
      <c r="G351" s="5">
        <f t="shared" ca="1" si="64"/>
        <v>44684.644375000003</v>
      </c>
      <c r="H351" s="5">
        <v>44690.644375000003</v>
      </c>
      <c r="I351" s="5">
        <f t="shared" ca="1" si="65"/>
        <v>44697.644375000003</v>
      </c>
      <c r="J351" s="7" t="s">
        <v>47</v>
      </c>
      <c r="K351" s="3"/>
    </row>
    <row r="352" spans="1:25" x14ac:dyDescent="0.35">
      <c r="A352">
        <v>351</v>
      </c>
      <c r="C352" t="s">
        <v>37</v>
      </c>
      <c r="D352">
        <f t="shared" ca="1" si="62"/>
        <v>2</v>
      </c>
      <c r="E352" t="str">
        <f ca="1">VLOOKUP(D352,'Data Categories'!$A$2:$B$7,2,0)</f>
        <v>Junior</v>
      </c>
      <c r="F352" s="5">
        <f t="shared" ca="1" si="63"/>
        <v>44838.176585648151</v>
      </c>
      <c r="G352" s="5">
        <f t="shared" ca="1" si="64"/>
        <v>44840.176585648151</v>
      </c>
      <c r="H352" s="5">
        <v>44844.176585648151</v>
      </c>
      <c r="I352" s="5">
        <f t="shared" ca="1" si="65"/>
        <v>44873.176585648151</v>
      </c>
      <c r="J352" s="7" t="s">
        <v>46</v>
      </c>
      <c r="K352" s="3">
        <v>44848.176585648151</v>
      </c>
      <c r="L352" t="s">
        <v>48</v>
      </c>
      <c r="M352" t="s">
        <v>27</v>
      </c>
      <c r="Y352" t="s">
        <v>30</v>
      </c>
    </row>
    <row r="353" spans="1:25" x14ac:dyDescent="0.35">
      <c r="A353">
        <v>352</v>
      </c>
      <c r="C353" t="s">
        <v>37</v>
      </c>
      <c r="D353">
        <f t="shared" ca="1" si="62"/>
        <v>1</v>
      </c>
      <c r="E353" t="str">
        <f ca="1">VLOOKUP(D353,'Data Categories'!$A$2:$B$7,2,0)</f>
        <v>Associate</v>
      </c>
      <c r="F353" s="5">
        <f t="shared" ca="1" si="63"/>
        <v>44839.176585648151</v>
      </c>
      <c r="G353" s="5">
        <f t="shared" ca="1" si="64"/>
        <v>44842.176585648151</v>
      </c>
      <c r="H353" s="5">
        <v>44844.176585648151</v>
      </c>
      <c r="I353" s="5">
        <f t="shared" ca="1" si="65"/>
        <v>44855.176585648151</v>
      </c>
      <c r="J353" s="7" t="s">
        <v>46</v>
      </c>
      <c r="K353" s="3">
        <v>44849.176585648151</v>
      </c>
      <c r="L353" t="s">
        <v>21</v>
      </c>
      <c r="N353" s="5">
        <v>44856.176585648151</v>
      </c>
      <c r="O353" t="s">
        <v>21</v>
      </c>
      <c r="R353" s="5">
        <v>44852.176585648151</v>
      </c>
    </row>
    <row r="354" spans="1:25" x14ac:dyDescent="0.35">
      <c r="A354">
        <v>353</v>
      </c>
      <c r="C354" t="s">
        <v>37</v>
      </c>
      <c r="D354">
        <f t="shared" ca="1" si="62"/>
        <v>4</v>
      </c>
      <c r="E354" t="str">
        <f ca="1">VLOOKUP(D354,'Data Categories'!$A$2:$B$7,2,0)</f>
        <v>Manager Level</v>
      </c>
      <c r="F354" s="5">
        <f t="shared" ca="1" si="63"/>
        <v>44836.176585648151</v>
      </c>
      <c r="G354" s="5">
        <f t="shared" ca="1" si="64"/>
        <v>44840.176585648151</v>
      </c>
      <c r="H354" s="5">
        <v>44844.176585648151</v>
      </c>
      <c r="I354" s="5">
        <f t="shared" ca="1" si="65"/>
        <v>44871.176585648151</v>
      </c>
      <c r="J354" s="7" t="s">
        <v>46</v>
      </c>
      <c r="K354" s="3">
        <v>44858.176585648151</v>
      </c>
      <c r="L354" t="s">
        <v>48</v>
      </c>
      <c r="M354" t="s">
        <v>26</v>
      </c>
      <c r="Y354" t="s">
        <v>30</v>
      </c>
    </row>
    <row r="355" spans="1:25" x14ac:dyDescent="0.35">
      <c r="A355">
        <v>354</v>
      </c>
      <c r="C355" t="s">
        <v>37</v>
      </c>
      <c r="D355">
        <f t="shared" ca="1" si="62"/>
        <v>4</v>
      </c>
      <c r="E355" t="str">
        <f ca="1">VLOOKUP(D355,'Data Categories'!$A$2:$B$7,2,0)</f>
        <v>Manager Level</v>
      </c>
      <c r="F355" s="5">
        <f t="shared" ca="1" si="63"/>
        <v>44836.176585648151</v>
      </c>
      <c r="G355" s="5">
        <f t="shared" ca="1" si="64"/>
        <v>44838.176585648151</v>
      </c>
      <c r="H355" s="5">
        <v>44844.176585648151</v>
      </c>
      <c r="I355" s="5">
        <f t="shared" ca="1" si="65"/>
        <v>44869.176585648151</v>
      </c>
      <c r="J355" s="7" t="s">
        <v>46</v>
      </c>
      <c r="K355" s="3">
        <v>44851.176585648151</v>
      </c>
      <c r="L355" t="s">
        <v>21</v>
      </c>
      <c r="N355" s="5">
        <v>44853.176585648151</v>
      </c>
      <c r="O355" t="s">
        <v>21</v>
      </c>
      <c r="R355" s="5">
        <v>44852.176585648151</v>
      </c>
    </row>
    <row r="356" spans="1:25" x14ac:dyDescent="0.35">
      <c r="A356">
        <v>355</v>
      </c>
      <c r="C356" t="s">
        <v>37</v>
      </c>
      <c r="D356">
        <f t="shared" ca="1" si="62"/>
        <v>4</v>
      </c>
      <c r="E356" t="str">
        <f ca="1">VLOOKUP(D356,'Data Categories'!$A$2:$B$7,2,0)</f>
        <v>Manager Level</v>
      </c>
      <c r="F356" s="5">
        <f t="shared" ca="1" si="63"/>
        <v>44841.176585648151</v>
      </c>
      <c r="G356" s="5">
        <f t="shared" ca="1" si="64"/>
        <v>44843.176585648151</v>
      </c>
      <c r="H356" s="5">
        <v>44844.176585648151</v>
      </c>
      <c r="I356" s="5">
        <f t="shared" ca="1" si="65"/>
        <v>44855.176585648151</v>
      </c>
      <c r="J356" s="7" t="s">
        <v>46</v>
      </c>
      <c r="K356" s="3">
        <v>44850.176585648151</v>
      </c>
      <c r="L356" t="s">
        <v>48</v>
      </c>
      <c r="M356" t="s">
        <v>26</v>
      </c>
      <c r="Y356" t="s">
        <v>30</v>
      </c>
    </row>
    <row r="357" spans="1:25" x14ac:dyDescent="0.35">
      <c r="A357">
        <v>356</v>
      </c>
      <c r="C357" t="s">
        <v>37</v>
      </c>
      <c r="D357">
        <f t="shared" ca="1" si="62"/>
        <v>5</v>
      </c>
      <c r="E357" t="str">
        <f ca="1">VLOOKUP(D357,'Data Categories'!$A$2:$B$7,2,0)</f>
        <v>Senior Management</v>
      </c>
      <c r="F357" s="5">
        <f t="shared" ca="1" si="63"/>
        <v>44838.176585648151</v>
      </c>
      <c r="G357" s="5">
        <f t="shared" ca="1" si="64"/>
        <v>44841.176585648151</v>
      </c>
      <c r="H357" s="5">
        <v>44844.176585648151</v>
      </c>
      <c r="I357" s="5">
        <f t="shared" ca="1" si="65"/>
        <v>44867.176585648151</v>
      </c>
      <c r="J357" s="7" t="s">
        <v>46</v>
      </c>
      <c r="K357" s="3">
        <v>44857.176585648151</v>
      </c>
      <c r="L357" t="s">
        <v>20</v>
      </c>
      <c r="N357" s="5">
        <v>44864.176585648151</v>
      </c>
      <c r="O357" t="s">
        <v>20</v>
      </c>
      <c r="P357" s="5">
        <f t="shared" ref="P357:P358" ca="1" si="78">K357+RANDBETWEEN(1,2)</f>
        <v>44858.176585648151</v>
      </c>
      <c r="Q357" s="5">
        <f t="shared" ref="Q357:Q358" ca="1" si="79">P357+RANDBETWEEN(1,4)</f>
        <v>44862.176585648151</v>
      </c>
      <c r="R357" s="5">
        <v>44861.176585648151</v>
      </c>
      <c r="S357" s="5">
        <f t="shared" ref="S357:S358" ca="1" si="80">R357+RANDBETWEEN(1,10)</f>
        <v>44866.176585648151</v>
      </c>
      <c r="T357" s="5">
        <f t="shared" ref="T357:T358" ca="1" si="81">S357+RANDBETWEEN(1,4)</f>
        <v>44870.176585648151</v>
      </c>
      <c r="U357" s="5">
        <f t="shared" ref="U357:V358" ca="1" si="82">T357+RANDBETWEEN(1,3)</f>
        <v>44873.176585648151</v>
      </c>
      <c r="V357" s="5">
        <f t="shared" ca="1" si="82"/>
        <v>44874.176585648151</v>
      </c>
      <c r="W357">
        <f t="shared" ref="W357:W358" ca="1" si="83">RANDBETWEEN(120,180)</f>
        <v>179</v>
      </c>
    </row>
    <row r="358" spans="1:25" x14ac:dyDescent="0.35">
      <c r="A358">
        <v>357</v>
      </c>
      <c r="C358" t="s">
        <v>37</v>
      </c>
      <c r="D358">
        <f t="shared" ca="1" si="62"/>
        <v>4</v>
      </c>
      <c r="E358" t="str">
        <f ca="1">VLOOKUP(D358,'Data Categories'!$A$2:$B$7,2,0)</f>
        <v>Manager Level</v>
      </c>
      <c r="F358" s="5">
        <f t="shared" ca="1" si="63"/>
        <v>44841.176585648151</v>
      </c>
      <c r="G358" s="5">
        <f t="shared" ca="1" si="64"/>
        <v>44842.176585648151</v>
      </c>
      <c r="H358" s="5">
        <v>44844.176585648151</v>
      </c>
      <c r="I358" s="5">
        <f t="shared" ca="1" si="65"/>
        <v>44862.176585648151</v>
      </c>
      <c r="J358" s="7" t="s">
        <v>46</v>
      </c>
      <c r="K358" s="3">
        <v>44854.176585648151</v>
      </c>
      <c r="L358" t="s">
        <v>20</v>
      </c>
      <c r="N358" s="5">
        <v>44858.176585648151</v>
      </c>
      <c r="O358" t="s">
        <v>20</v>
      </c>
      <c r="P358" s="5">
        <f t="shared" ca="1" si="78"/>
        <v>44856.176585648151</v>
      </c>
      <c r="Q358" s="5">
        <f t="shared" ca="1" si="79"/>
        <v>44860.176585648151</v>
      </c>
      <c r="R358" s="5">
        <v>44856.176585648151</v>
      </c>
      <c r="S358" s="5">
        <f t="shared" ca="1" si="80"/>
        <v>44858.176585648151</v>
      </c>
      <c r="T358" s="5">
        <f t="shared" ca="1" si="81"/>
        <v>44861.176585648151</v>
      </c>
      <c r="U358" s="5">
        <f t="shared" ca="1" si="82"/>
        <v>44864.176585648151</v>
      </c>
      <c r="V358" s="5">
        <f t="shared" ca="1" si="82"/>
        <v>44865.176585648151</v>
      </c>
      <c r="W358">
        <f t="shared" ca="1" si="83"/>
        <v>152</v>
      </c>
    </row>
    <row r="359" spans="1:25" x14ac:dyDescent="0.35">
      <c r="A359">
        <v>358</v>
      </c>
      <c r="C359" t="s">
        <v>37</v>
      </c>
      <c r="D359">
        <f t="shared" ca="1" si="62"/>
        <v>2</v>
      </c>
      <c r="E359" t="str">
        <f ca="1">VLOOKUP(D359,'Data Categories'!$A$2:$B$7,2,0)</f>
        <v>Junior</v>
      </c>
      <c r="F359" s="5">
        <f t="shared" ca="1" si="63"/>
        <v>44839.176585648151</v>
      </c>
      <c r="G359" s="5">
        <f t="shared" ca="1" si="64"/>
        <v>44841.176585648151</v>
      </c>
      <c r="H359" s="5">
        <v>44844.176585648151</v>
      </c>
      <c r="I359" s="5">
        <f t="shared" ca="1" si="65"/>
        <v>44862.176585648151</v>
      </c>
      <c r="J359" s="7" t="s">
        <v>46</v>
      </c>
      <c r="K359" s="3">
        <v>44850.176585648151</v>
      </c>
      <c r="L359" t="s">
        <v>48</v>
      </c>
      <c r="M359" t="s">
        <v>28</v>
      </c>
      <c r="R359" s="5">
        <v>44854.176585648151</v>
      </c>
      <c r="Y359" t="s">
        <v>30</v>
      </c>
    </row>
    <row r="360" spans="1:25" x14ac:dyDescent="0.35">
      <c r="A360">
        <v>359</v>
      </c>
      <c r="C360" t="s">
        <v>37</v>
      </c>
      <c r="D360">
        <f t="shared" ca="1" si="62"/>
        <v>1</v>
      </c>
      <c r="E360" t="str">
        <f ca="1">VLOOKUP(D360,'Data Categories'!$A$2:$B$7,2,0)</f>
        <v>Associate</v>
      </c>
      <c r="F360" s="5">
        <f t="shared" ca="1" si="63"/>
        <v>44841.176585648151</v>
      </c>
      <c r="G360" s="5">
        <f t="shared" ca="1" si="64"/>
        <v>44842.176585648151</v>
      </c>
      <c r="H360" s="5">
        <v>44844.176585648151</v>
      </c>
      <c r="I360" s="5">
        <f t="shared" ca="1" si="65"/>
        <v>44866.176585648151</v>
      </c>
      <c r="J360" s="7" t="s">
        <v>46</v>
      </c>
      <c r="K360" s="3">
        <v>44852.176585648151</v>
      </c>
      <c r="L360" t="s">
        <v>21</v>
      </c>
      <c r="N360" s="5">
        <v>44854.176585648151</v>
      </c>
      <c r="O360" t="s">
        <v>21</v>
      </c>
      <c r="R360" s="5">
        <v>44853.176585648151</v>
      </c>
    </row>
    <row r="361" spans="1:25" x14ac:dyDescent="0.35">
      <c r="A361">
        <v>360</v>
      </c>
      <c r="C361" t="s">
        <v>37</v>
      </c>
      <c r="D361">
        <f t="shared" ca="1" si="62"/>
        <v>3</v>
      </c>
      <c r="E361" t="str">
        <f ca="1">VLOOKUP(D361,'Data Categories'!$A$2:$B$7,2,0)</f>
        <v>Senior</v>
      </c>
      <c r="F361" s="5">
        <f t="shared" ca="1" si="63"/>
        <v>44842.176585648151</v>
      </c>
      <c r="G361" s="5">
        <f t="shared" ca="1" si="64"/>
        <v>44843.176585648151</v>
      </c>
      <c r="H361" s="5">
        <v>44844.176585648151</v>
      </c>
      <c r="I361" s="5">
        <f t="shared" ca="1" si="65"/>
        <v>44859.176585648151</v>
      </c>
      <c r="J361" s="7" t="s">
        <v>46</v>
      </c>
      <c r="K361" s="3">
        <v>44852.176585648151</v>
      </c>
      <c r="L361" t="s">
        <v>48</v>
      </c>
      <c r="M361" t="s">
        <v>28</v>
      </c>
      <c r="R361" s="5">
        <v>44854.176585648151</v>
      </c>
      <c r="Y361" t="s">
        <v>30</v>
      </c>
    </row>
    <row r="362" spans="1:25" x14ac:dyDescent="0.35">
      <c r="A362">
        <v>361</v>
      </c>
      <c r="C362" t="s">
        <v>37</v>
      </c>
      <c r="D362">
        <f t="shared" ca="1" si="62"/>
        <v>2</v>
      </c>
      <c r="E362" t="str">
        <f ca="1">VLOOKUP(D362,'Data Categories'!$A$2:$B$7,2,0)</f>
        <v>Junior</v>
      </c>
      <c r="F362" s="5">
        <f t="shared" ca="1" si="63"/>
        <v>44684.751585648148</v>
      </c>
      <c r="G362" s="5">
        <f t="shared" ca="1" si="64"/>
        <v>44685.751585648148</v>
      </c>
      <c r="H362" s="5">
        <v>44689.751585648148</v>
      </c>
      <c r="I362" s="5">
        <f t="shared" ca="1" si="65"/>
        <v>44698.751585648148</v>
      </c>
      <c r="J362" s="7" t="s">
        <v>47</v>
      </c>
      <c r="K362" s="3"/>
    </row>
    <row r="363" spans="1:25" x14ac:dyDescent="0.35">
      <c r="A363">
        <v>362</v>
      </c>
      <c r="C363" t="s">
        <v>37</v>
      </c>
      <c r="D363">
        <f t="shared" ca="1" si="62"/>
        <v>6</v>
      </c>
      <c r="E363" t="str">
        <f ca="1">VLOOKUP(D363,'Data Categories'!$A$2:$B$7,2,0)</f>
        <v>Executive</v>
      </c>
      <c r="F363" s="5">
        <f t="shared" ca="1" si="63"/>
        <v>44682.751585648148</v>
      </c>
      <c r="G363" s="5">
        <f t="shared" ca="1" si="64"/>
        <v>44683.751585648148</v>
      </c>
      <c r="H363" s="5">
        <v>44689.751585648148</v>
      </c>
      <c r="I363" s="5">
        <f t="shared" ca="1" si="65"/>
        <v>44717.751585648148</v>
      </c>
      <c r="J363" s="7" t="s">
        <v>46</v>
      </c>
      <c r="K363" s="3">
        <v>44695.751585648148</v>
      </c>
      <c r="L363" t="s">
        <v>21</v>
      </c>
      <c r="N363" s="5">
        <v>44702.751585648148</v>
      </c>
      <c r="O363" t="s">
        <v>21</v>
      </c>
      <c r="R363" s="5">
        <v>44699.751585648148</v>
      </c>
    </row>
    <row r="364" spans="1:25" x14ac:dyDescent="0.35">
      <c r="A364">
        <v>363</v>
      </c>
      <c r="C364" t="s">
        <v>37</v>
      </c>
      <c r="D364">
        <f t="shared" ca="1" si="62"/>
        <v>6</v>
      </c>
      <c r="E364" t="str">
        <f ca="1">VLOOKUP(D364,'Data Categories'!$A$2:$B$7,2,0)</f>
        <v>Executive</v>
      </c>
      <c r="F364" s="5">
        <f t="shared" ca="1" si="63"/>
        <v>44685.751585648148</v>
      </c>
      <c r="G364" s="5">
        <f t="shared" ca="1" si="64"/>
        <v>44688.751585648148</v>
      </c>
      <c r="H364" s="5">
        <v>44689.751585648148</v>
      </c>
      <c r="I364" s="5">
        <f t="shared" ca="1" si="65"/>
        <v>44709.751585648148</v>
      </c>
      <c r="J364" s="7" t="s">
        <v>46</v>
      </c>
      <c r="K364" s="3">
        <v>44694.751585648148</v>
      </c>
      <c r="L364" t="s">
        <v>21</v>
      </c>
      <c r="N364" s="5">
        <v>44699.751585648148</v>
      </c>
      <c r="O364" t="s">
        <v>21</v>
      </c>
      <c r="R364" s="5">
        <v>44696.751585648148</v>
      </c>
    </row>
    <row r="365" spans="1:25" x14ac:dyDescent="0.35">
      <c r="A365">
        <v>364</v>
      </c>
      <c r="C365" t="s">
        <v>37</v>
      </c>
      <c r="D365">
        <f t="shared" ca="1" si="62"/>
        <v>5</v>
      </c>
      <c r="E365" t="str">
        <f ca="1">VLOOKUP(D365,'Data Categories'!$A$2:$B$7,2,0)</f>
        <v>Senior Management</v>
      </c>
      <c r="F365" s="5">
        <f t="shared" ca="1" si="63"/>
        <v>44686.751585648148</v>
      </c>
      <c r="G365" s="5">
        <f t="shared" ca="1" si="64"/>
        <v>44688.751585648148</v>
      </c>
      <c r="H365" s="5">
        <v>44689.751585648148</v>
      </c>
      <c r="I365" s="5">
        <f t="shared" ca="1" si="65"/>
        <v>44717.751585648148</v>
      </c>
      <c r="J365" s="7" t="s">
        <v>46</v>
      </c>
      <c r="K365" s="3">
        <v>44702.751585648148</v>
      </c>
      <c r="L365" t="s">
        <v>20</v>
      </c>
      <c r="N365" s="5">
        <v>44706.751585648148</v>
      </c>
      <c r="O365" t="s">
        <v>20</v>
      </c>
      <c r="P365" s="5">
        <f ca="1">K365+RANDBETWEEN(1,2)</f>
        <v>44704.751585648148</v>
      </c>
      <c r="Q365" s="5">
        <f ca="1">P365+RANDBETWEEN(1,4)</f>
        <v>44707.751585648148</v>
      </c>
      <c r="R365" s="5">
        <v>44703.751585648148</v>
      </c>
      <c r="S365" s="5">
        <f ca="1">R365+RANDBETWEEN(1,10)</f>
        <v>44713.751585648148</v>
      </c>
      <c r="T365" s="5">
        <f ca="1">S365+RANDBETWEEN(1,4)</f>
        <v>44716.751585648148</v>
      </c>
      <c r="U365" s="5">
        <f ca="1">T365+RANDBETWEEN(1,3)</f>
        <v>44719.751585648148</v>
      </c>
      <c r="V365" s="5">
        <f ca="1">U365+RANDBETWEEN(1,3)</f>
        <v>44721.751585648148</v>
      </c>
      <c r="W365">
        <f ca="1">RANDBETWEEN(120,180)</f>
        <v>175</v>
      </c>
    </row>
    <row r="366" spans="1:25" x14ac:dyDescent="0.35">
      <c r="A366">
        <v>365</v>
      </c>
      <c r="C366" t="s">
        <v>37</v>
      </c>
      <c r="D366">
        <f t="shared" ca="1" si="62"/>
        <v>2</v>
      </c>
      <c r="E366" t="str">
        <f ca="1">VLOOKUP(D366,'Data Categories'!$A$2:$B$7,2,0)</f>
        <v>Junior</v>
      </c>
      <c r="F366" s="5">
        <f t="shared" ca="1" si="63"/>
        <v>44685.751585648148</v>
      </c>
      <c r="G366" s="5">
        <f t="shared" ca="1" si="64"/>
        <v>44688.751585648148</v>
      </c>
      <c r="H366" s="5">
        <v>44689.751585648148</v>
      </c>
      <c r="I366" s="5">
        <f t="shared" ca="1" si="65"/>
        <v>44717.751585648148</v>
      </c>
      <c r="J366" s="7" t="s">
        <v>46</v>
      </c>
      <c r="K366" s="3">
        <v>44696.751585648148</v>
      </c>
      <c r="L366" t="s">
        <v>21</v>
      </c>
      <c r="N366" s="5">
        <v>44702.751585648148</v>
      </c>
      <c r="O366" t="s">
        <v>21</v>
      </c>
      <c r="R366" s="5">
        <v>44698.751585648148</v>
      </c>
    </row>
    <row r="367" spans="1:25" x14ac:dyDescent="0.35">
      <c r="A367">
        <v>366</v>
      </c>
      <c r="C367" t="s">
        <v>37</v>
      </c>
      <c r="D367">
        <f t="shared" ca="1" si="62"/>
        <v>4</v>
      </c>
      <c r="E367" t="str">
        <f ca="1">VLOOKUP(D367,'Data Categories'!$A$2:$B$7,2,0)</f>
        <v>Manager Level</v>
      </c>
      <c r="F367" s="5">
        <f t="shared" ca="1" si="63"/>
        <v>44680.751585648148</v>
      </c>
      <c r="G367" s="5">
        <f t="shared" ca="1" si="64"/>
        <v>44683.751585648148</v>
      </c>
      <c r="H367" s="5">
        <v>44689.751585648148</v>
      </c>
      <c r="I367" s="5">
        <f t="shared" ca="1" si="65"/>
        <v>44708.751585648148</v>
      </c>
      <c r="J367" s="7" t="s">
        <v>46</v>
      </c>
      <c r="K367" s="3">
        <v>44696.751585648148</v>
      </c>
      <c r="L367" t="s">
        <v>21</v>
      </c>
      <c r="N367" s="5">
        <v>44700.751585648148</v>
      </c>
      <c r="O367" t="s">
        <v>21</v>
      </c>
      <c r="R367" s="5">
        <v>44699.751585648148</v>
      </c>
    </row>
    <row r="368" spans="1:25" x14ac:dyDescent="0.35">
      <c r="A368">
        <v>367</v>
      </c>
      <c r="C368" t="s">
        <v>37</v>
      </c>
      <c r="D368">
        <f t="shared" ca="1" si="62"/>
        <v>6</v>
      </c>
      <c r="E368" t="str">
        <f ca="1">VLOOKUP(D368,'Data Categories'!$A$2:$B$7,2,0)</f>
        <v>Executive</v>
      </c>
      <c r="F368" s="5">
        <f t="shared" ca="1" si="63"/>
        <v>44687.751585648148</v>
      </c>
      <c r="G368" s="5">
        <f t="shared" ca="1" si="64"/>
        <v>44688.751585648148</v>
      </c>
      <c r="H368" s="5">
        <v>44689.751585648148</v>
      </c>
      <c r="I368" s="5">
        <f t="shared" ca="1" si="65"/>
        <v>44715.751585648148</v>
      </c>
      <c r="J368" s="7" t="s">
        <v>46</v>
      </c>
      <c r="K368" s="3">
        <v>44703.751585648148</v>
      </c>
      <c r="L368" t="s">
        <v>21</v>
      </c>
      <c r="N368" s="5">
        <v>44708.751585648148</v>
      </c>
      <c r="O368" t="s">
        <v>21</v>
      </c>
      <c r="R368" s="5">
        <v>44704.751585648148</v>
      </c>
    </row>
    <row r="369" spans="1:25" x14ac:dyDescent="0.35">
      <c r="A369">
        <v>368</v>
      </c>
      <c r="C369" t="s">
        <v>37</v>
      </c>
      <c r="D369">
        <f t="shared" ca="1" si="62"/>
        <v>5</v>
      </c>
      <c r="E369" t="str">
        <f ca="1">VLOOKUP(D369,'Data Categories'!$A$2:$B$7,2,0)</f>
        <v>Senior Management</v>
      </c>
      <c r="F369" s="5">
        <f t="shared" ca="1" si="63"/>
        <v>44683.751585648148</v>
      </c>
      <c r="G369" s="5">
        <f t="shared" ca="1" si="64"/>
        <v>44686.751585648148</v>
      </c>
      <c r="H369" s="5">
        <v>44689.751585648148</v>
      </c>
      <c r="I369" s="5">
        <f t="shared" ca="1" si="65"/>
        <v>44709.751585648148</v>
      </c>
      <c r="J369" s="7" t="s">
        <v>46</v>
      </c>
      <c r="K369" s="3">
        <v>44698.751585648148</v>
      </c>
      <c r="L369" t="s">
        <v>48</v>
      </c>
      <c r="M369" t="s">
        <v>25</v>
      </c>
      <c r="Y369" t="s">
        <v>31</v>
      </c>
    </row>
    <row r="370" spans="1:25" x14ac:dyDescent="0.35">
      <c r="A370">
        <v>369</v>
      </c>
      <c r="C370" t="s">
        <v>37</v>
      </c>
      <c r="D370">
        <f t="shared" ca="1" si="62"/>
        <v>5</v>
      </c>
      <c r="E370" t="str">
        <f ca="1">VLOOKUP(D370,'Data Categories'!$A$2:$B$7,2,0)</f>
        <v>Senior Management</v>
      </c>
      <c r="F370" s="5">
        <f t="shared" ca="1" si="63"/>
        <v>44684.751585648148</v>
      </c>
      <c r="G370" s="5">
        <f t="shared" ca="1" si="64"/>
        <v>44686.751585648148</v>
      </c>
      <c r="H370" s="5">
        <v>44689.751585648148</v>
      </c>
      <c r="I370" s="5">
        <f t="shared" ca="1" si="65"/>
        <v>44696.751585648148</v>
      </c>
      <c r="J370" s="7" t="s">
        <v>46</v>
      </c>
      <c r="K370" s="3">
        <v>44706.751585648148</v>
      </c>
      <c r="L370" t="s">
        <v>48</v>
      </c>
      <c r="M370" t="s">
        <v>26</v>
      </c>
      <c r="Y370" t="s">
        <v>30</v>
      </c>
    </row>
    <row r="371" spans="1:25" x14ac:dyDescent="0.35">
      <c r="A371">
        <v>370</v>
      </c>
      <c r="C371" t="s">
        <v>37</v>
      </c>
      <c r="D371">
        <f t="shared" ca="1" si="62"/>
        <v>6</v>
      </c>
      <c r="E371" t="str">
        <f ca="1">VLOOKUP(D371,'Data Categories'!$A$2:$B$7,2,0)</f>
        <v>Executive</v>
      </c>
      <c r="F371" s="5">
        <f t="shared" ca="1" si="63"/>
        <v>44682.751585648148</v>
      </c>
      <c r="G371" s="5">
        <f t="shared" ca="1" si="64"/>
        <v>44683.751585648148</v>
      </c>
      <c r="H371" s="5">
        <v>44689.751585648148</v>
      </c>
      <c r="I371" s="5">
        <f t="shared" ca="1" si="65"/>
        <v>44701.751585648148</v>
      </c>
      <c r="J371" s="7" t="s">
        <v>46</v>
      </c>
      <c r="K371" s="3">
        <v>44693.751585648148</v>
      </c>
      <c r="L371" t="s">
        <v>48</v>
      </c>
      <c r="M371" t="s">
        <v>28</v>
      </c>
      <c r="R371" s="5">
        <v>44696.751585648148</v>
      </c>
      <c r="Y371" t="s">
        <v>30</v>
      </c>
    </row>
    <row r="372" spans="1:25" x14ac:dyDescent="0.35">
      <c r="A372">
        <v>371</v>
      </c>
      <c r="C372" t="s">
        <v>34</v>
      </c>
      <c r="D372">
        <f t="shared" ca="1" si="62"/>
        <v>1</v>
      </c>
      <c r="E372" t="str">
        <f ca="1">VLOOKUP(D372,'Data Categories'!$A$2:$B$7,2,0)</f>
        <v>Associate</v>
      </c>
      <c r="F372" s="5">
        <f t="shared" ca="1" si="63"/>
        <v>44662.356712962966</v>
      </c>
      <c r="G372" s="5">
        <f t="shared" ca="1" si="64"/>
        <v>44665.356712962966</v>
      </c>
      <c r="H372" s="5">
        <v>44670.356712962966</v>
      </c>
      <c r="I372" s="5">
        <f t="shared" ca="1" si="65"/>
        <v>44676.356712962966</v>
      </c>
      <c r="J372" s="7" t="s">
        <v>46</v>
      </c>
      <c r="K372" s="3">
        <v>44685.356712962966</v>
      </c>
      <c r="L372" t="s">
        <v>21</v>
      </c>
      <c r="N372" s="5">
        <v>44690.356712962966</v>
      </c>
      <c r="O372" t="s">
        <v>21</v>
      </c>
      <c r="R372" s="5">
        <v>44689.356712962966</v>
      </c>
    </row>
    <row r="373" spans="1:25" x14ac:dyDescent="0.35">
      <c r="A373">
        <v>372</v>
      </c>
      <c r="C373" t="s">
        <v>34</v>
      </c>
      <c r="D373">
        <f t="shared" ca="1" si="62"/>
        <v>6</v>
      </c>
      <c r="E373" t="str">
        <f ca="1">VLOOKUP(D373,'Data Categories'!$A$2:$B$7,2,0)</f>
        <v>Executive</v>
      </c>
      <c r="F373" s="5">
        <f t="shared" ca="1" si="63"/>
        <v>44665.356712962966</v>
      </c>
      <c r="G373" s="5">
        <f t="shared" ca="1" si="64"/>
        <v>44667.356712962966</v>
      </c>
      <c r="H373" s="5">
        <v>44670.356712962966</v>
      </c>
      <c r="I373" s="5">
        <f t="shared" ca="1" si="65"/>
        <v>44692.356712962966</v>
      </c>
      <c r="J373" s="7" t="s">
        <v>46</v>
      </c>
      <c r="K373" s="3">
        <v>44681.356712962966</v>
      </c>
      <c r="L373" t="s">
        <v>48</v>
      </c>
      <c r="M373" t="s">
        <v>26</v>
      </c>
      <c r="Y373" t="s">
        <v>30</v>
      </c>
    </row>
    <row r="374" spans="1:25" x14ac:dyDescent="0.35">
      <c r="A374">
        <v>373</v>
      </c>
      <c r="C374" t="s">
        <v>34</v>
      </c>
      <c r="D374">
        <f t="shared" ca="1" si="62"/>
        <v>1</v>
      </c>
      <c r="E374" t="str">
        <f ca="1">VLOOKUP(D374,'Data Categories'!$A$2:$B$7,2,0)</f>
        <v>Associate</v>
      </c>
      <c r="F374" s="5">
        <f t="shared" ca="1" si="63"/>
        <v>44666.356712962966</v>
      </c>
      <c r="G374" s="5">
        <f t="shared" ca="1" si="64"/>
        <v>44668.356712962966</v>
      </c>
      <c r="H374" s="5">
        <v>44670.356712962966</v>
      </c>
      <c r="I374" s="5">
        <f t="shared" ca="1" si="65"/>
        <v>44680.356712962966</v>
      </c>
      <c r="J374" s="7" t="s">
        <v>46</v>
      </c>
      <c r="K374" s="3">
        <v>44683.356712962966</v>
      </c>
      <c r="L374" t="s">
        <v>22</v>
      </c>
      <c r="N374" s="5">
        <v>44687.356712962966</v>
      </c>
      <c r="O374" t="s">
        <v>22</v>
      </c>
      <c r="R374" s="5">
        <v>44686.356712962966</v>
      </c>
    </row>
    <row r="375" spans="1:25" x14ac:dyDescent="0.35">
      <c r="A375">
        <v>374</v>
      </c>
      <c r="C375" t="s">
        <v>34</v>
      </c>
      <c r="D375">
        <f t="shared" ca="1" si="62"/>
        <v>3</v>
      </c>
      <c r="E375" t="str">
        <f ca="1">VLOOKUP(D375,'Data Categories'!$A$2:$B$7,2,0)</f>
        <v>Senior</v>
      </c>
      <c r="F375" s="5">
        <f t="shared" ca="1" si="63"/>
        <v>44665.356712962966</v>
      </c>
      <c r="G375" s="5">
        <f t="shared" ca="1" si="64"/>
        <v>44668.356712962966</v>
      </c>
      <c r="H375" s="5">
        <v>44670.356712962966</v>
      </c>
      <c r="I375" s="5">
        <f t="shared" ca="1" si="65"/>
        <v>44700.356712962966</v>
      </c>
      <c r="J375" s="7" t="s">
        <v>46</v>
      </c>
      <c r="K375" s="3">
        <v>44682.356712962966</v>
      </c>
      <c r="L375" t="s">
        <v>20</v>
      </c>
      <c r="N375" s="5">
        <v>44688.356712962966</v>
      </c>
      <c r="O375" t="s">
        <v>20</v>
      </c>
      <c r="P375" s="5">
        <f t="shared" ref="P375:P376" ca="1" si="84">K375+RANDBETWEEN(1,2)</f>
        <v>44684.356712962966</v>
      </c>
      <c r="Q375" s="5">
        <f t="shared" ref="Q375:Q376" ca="1" si="85">P375+RANDBETWEEN(1,4)</f>
        <v>44686.356712962966</v>
      </c>
      <c r="R375" s="5">
        <v>44684.356712962966</v>
      </c>
      <c r="S375" s="5">
        <f t="shared" ref="S375:S376" ca="1" si="86">R375+RANDBETWEEN(1,10)</f>
        <v>44687.356712962966</v>
      </c>
      <c r="T375" s="5">
        <f t="shared" ref="T375:T376" ca="1" si="87">S375+RANDBETWEEN(1,4)</f>
        <v>44689.356712962966</v>
      </c>
      <c r="U375" s="5">
        <f t="shared" ref="U375:V376" ca="1" si="88">T375+RANDBETWEEN(1,3)</f>
        <v>44690.356712962966</v>
      </c>
      <c r="V375" s="5">
        <f t="shared" ca="1" si="88"/>
        <v>44693.356712962966</v>
      </c>
      <c r="W375">
        <f t="shared" ref="W375:W376" ca="1" si="89">RANDBETWEEN(120,180)</f>
        <v>141</v>
      </c>
    </row>
    <row r="376" spans="1:25" x14ac:dyDescent="0.35">
      <c r="A376">
        <v>375</v>
      </c>
      <c r="C376" t="s">
        <v>34</v>
      </c>
      <c r="D376">
        <f t="shared" ca="1" si="62"/>
        <v>3</v>
      </c>
      <c r="E376" t="str">
        <f ca="1">VLOOKUP(D376,'Data Categories'!$A$2:$B$7,2,0)</f>
        <v>Senior</v>
      </c>
      <c r="F376" s="5">
        <f t="shared" ca="1" si="63"/>
        <v>44663.356712962966</v>
      </c>
      <c r="G376" s="5">
        <f t="shared" ca="1" si="64"/>
        <v>44664.356712962966</v>
      </c>
      <c r="H376" s="5">
        <v>44670.356712962966</v>
      </c>
      <c r="I376" s="5">
        <f t="shared" ca="1" si="65"/>
        <v>44681.356712962966</v>
      </c>
      <c r="J376" s="7" t="s">
        <v>46</v>
      </c>
      <c r="K376" s="3">
        <v>44682.356712962966</v>
      </c>
      <c r="L376" t="s">
        <v>20</v>
      </c>
      <c r="N376" s="5">
        <v>44687.356712962966</v>
      </c>
      <c r="O376" t="s">
        <v>20</v>
      </c>
      <c r="P376" s="5">
        <f t="shared" ca="1" si="84"/>
        <v>44683.356712962966</v>
      </c>
      <c r="Q376" s="5">
        <f t="shared" ca="1" si="85"/>
        <v>44684.356712962966</v>
      </c>
      <c r="R376" s="5">
        <v>44685.356712962966</v>
      </c>
      <c r="S376" s="5">
        <f t="shared" ca="1" si="86"/>
        <v>44689.356712962966</v>
      </c>
      <c r="T376" s="5">
        <f t="shared" ca="1" si="87"/>
        <v>44692.356712962966</v>
      </c>
      <c r="U376" s="5">
        <f t="shared" ca="1" si="88"/>
        <v>44693.356712962966</v>
      </c>
      <c r="V376" s="5">
        <f t="shared" ca="1" si="88"/>
        <v>44696.356712962966</v>
      </c>
      <c r="W376">
        <f t="shared" ca="1" si="89"/>
        <v>127</v>
      </c>
    </row>
    <row r="377" spans="1:25" x14ac:dyDescent="0.35">
      <c r="A377">
        <v>376</v>
      </c>
      <c r="C377" t="s">
        <v>34</v>
      </c>
      <c r="D377">
        <f t="shared" ca="1" si="62"/>
        <v>2</v>
      </c>
      <c r="E377" t="str">
        <f ca="1">VLOOKUP(D377,'Data Categories'!$A$2:$B$7,2,0)</f>
        <v>Junior</v>
      </c>
      <c r="F377" s="5">
        <f t="shared" ca="1" si="63"/>
        <v>44662.356712962966</v>
      </c>
      <c r="G377" s="5">
        <f t="shared" ca="1" si="64"/>
        <v>44666.356712962966</v>
      </c>
      <c r="H377" s="5">
        <v>44670.356712962966</v>
      </c>
      <c r="I377" s="5">
        <f t="shared" ca="1" si="65"/>
        <v>44696.356712962966</v>
      </c>
      <c r="J377" s="7" t="s">
        <v>47</v>
      </c>
      <c r="K377" s="3"/>
    </row>
    <row r="378" spans="1:25" x14ac:dyDescent="0.35">
      <c r="A378">
        <v>377</v>
      </c>
      <c r="C378" t="s">
        <v>34</v>
      </c>
      <c r="D378">
        <f t="shared" ca="1" si="62"/>
        <v>3</v>
      </c>
      <c r="E378" t="str">
        <f ca="1">VLOOKUP(D378,'Data Categories'!$A$2:$B$7,2,0)</f>
        <v>Senior</v>
      </c>
      <c r="F378" s="5">
        <f t="shared" ca="1" si="63"/>
        <v>44663.356712962966</v>
      </c>
      <c r="G378" s="5">
        <f t="shared" ca="1" si="64"/>
        <v>44665.356712962966</v>
      </c>
      <c r="H378" s="5">
        <v>44670.356712962966</v>
      </c>
      <c r="I378" s="5">
        <f t="shared" ca="1" si="65"/>
        <v>44696.356712962966</v>
      </c>
      <c r="J378" s="7" t="s">
        <v>46</v>
      </c>
      <c r="K378" s="3">
        <v>44680.356712962966</v>
      </c>
      <c r="L378" t="s">
        <v>48</v>
      </c>
      <c r="M378" t="s">
        <v>26</v>
      </c>
      <c r="R378" s="5">
        <v>44682.356712962966</v>
      </c>
      <c r="Y378" t="s">
        <v>31</v>
      </c>
    </row>
    <row r="379" spans="1:25" x14ac:dyDescent="0.35">
      <c r="A379">
        <v>378</v>
      </c>
      <c r="C379" t="s">
        <v>34</v>
      </c>
      <c r="D379">
        <f t="shared" ca="1" si="62"/>
        <v>3</v>
      </c>
      <c r="E379" t="str">
        <f ca="1">VLOOKUP(D379,'Data Categories'!$A$2:$B$7,2,0)</f>
        <v>Senior</v>
      </c>
      <c r="F379" s="5">
        <f t="shared" ca="1" si="63"/>
        <v>44661.356712962966</v>
      </c>
      <c r="G379" s="5">
        <f t="shared" ca="1" si="64"/>
        <v>44665.356712962966</v>
      </c>
      <c r="H379" s="5">
        <v>44670.356712962966</v>
      </c>
      <c r="I379" s="5">
        <f t="shared" ca="1" si="65"/>
        <v>44679.356712962966</v>
      </c>
      <c r="J379" s="7" t="s">
        <v>46</v>
      </c>
      <c r="K379" s="3">
        <v>44678.356712962966</v>
      </c>
      <c r="L379" t="s">
        <v>48</v>
      </c>
      <c r="M379" t="s">
        <v>26</v>
      </c>
      <c r="Y379" t="s">
        <v>31</v>
      </c>
    </row>
    <row r="380" spans="1:25" x14ac:dyDescent="0.35">
      <c r="A380">
        <v>379</v>
      </c>
      <c r="C380" t="s">
        <v>34</v>
      </c>
      <c r="D380">
        <f t="shared" ca="1" si="62"/>
        <v>2</v>
      </c>
      <c r="E380" t="str">
        <f ca="1">VLOOKUP(D380,'Data Categories'!$A$2:$B$7,2,0)</f>
        <v>Junior</v>
      </c>
      <c r="F380" s="5">
        <f t="shared" ca="1" si="63"/>
        <v>44661.356712962966</v>
      </c>
      <c r="G380" s="5">
        <f t="shared" ca="1" si="64"/>
        <v>44664.356712962966</v>
      </c>
      <c r="H380" s="5">
        <v>44670.356712962966</v>
      </c>
      <c r="I380" s="5">
        <f t="shared" ca="1" si="65"/>
        <v>44678.356712962966</v>
      </c>
      <c r="J380" s="7" t="s">
        <v>46</v>
      </c>
      <c r="K380" s="3">
        <v>44678.356712962966</v>
      </c>
      <c r="L380" t="s">
        <v>20</v>
      </c>
      <c r="N380" s="5">
        <v>44680.356712962966</v>
      </c>
      <c r="O380" t="s">
        <v>20</v>
      </c>
      <c r="P380" s="5">
        <f ca="1">K380+RANDBETWEEN(1,2)</f>
        <v>44680.356712962966</v>
      </c>
      <c r="Q380" s="5">
        <f ca="1">P380+RANDBETWEEN(1,4)</f>
        <v>44684.356712962966</v>
      </c>
      <c r="R380" s="5">
        <v>44679.356712962966</v>
      </c>
      <c r="S380" s="5">
        <f ca="1">R380+RANDBETWEEN(1,10)</f>
        <v>44680.356712962966</v>
      </c>
      <c r="T380" s="5">
        <f ca="1">S380+RANDBETWEEN(1,4)</f>
        <v>44682.356712962966</v>
      </c>
      <c r="U380" s="5">
        <f ca="1">T380+RANDBETWEEN(1,3)</f>
        <v>44684.356712962966</v>
      </c>
      <c r="V380" s="5">
        <f ca="1">U380+RANDBETWEEN(1,3)</f>
        <v>44687.356712962966</v>
      </c>
      <c r="W380">
        <f ca="1">RANDBETWEEN(120,180)</f>
        <v>159</v>
      </c>
    </row>
    <row r="381" spans="1:25" x14ac:dyDescent="0.35">
      <c r="A381">
        <v>380</v>
      </c>
      <c r="C381" t="s">
        <v>34</v>
      </c>
      <c r="D381">
        <f t="shared" ca="1" si="62"/>
        <v>4</v>
      </c>
      <c r="E381" t="str">
        <f ca="1">VLOOKUP(D381,'Data Categories'!$A$2:$B$7,2,0)</f>
        <v>Manager Level</v>
      </c>
      <c r="F381" s="5">
        <f t="shared" ca="1" si="63"/>
        <v>44663.356712962966</v>
      </c>
      <c r="G381" s="5">
        <f t="shared" ca="1" si="64"/>
        <v>44667.356712962966</v>
      </c>
      <c r="H381" s="5">
        <v>44670.356712962966</v>
      </c>
      <c r="I381" s="5">
        <f t="shared" ca="1" si="65"/>
        <v>44681.356712962966</v>
      </c>
      <c r="J381" s="7" t="s">
        <v>46</v>
      </c>
      <c r="K381" s="3">
        <v>44678.356712962966</v>
      </c>
      <c r="L381" t="s">
        <v>48</v>
      </c>
      <c r="M381" t="s">
        <v>28</v>
      </c>
      <c r="Y381" t="s">
        <v>31</v>
      </c>
    </row>
    <row r="382" spans="1:25" x14ac:dyDescent="0.35">
      <c r="A382">
        <v>381</v>
      </c>
      <c r="C382" t="s">
        <v>34</v>
      </c>
      <c r="D382">
        <f t="shared" ca="1" si="62"/>
        <v>6</v>
      </c>
      <c r="E382" t="str">
        <f ca="1">VLOOKUP(D382,'Data Categories'!$A$2:$B$7,2,0)</f>
        <v>Executive</v>
      </c>
      <c r="F382" s="5">
        <f t="shared" ca="1" si="63"/>
        <v>44874.3830787037</v>
      </c>
      <c r="G382" s="5">
        <f t="shared" ca="1" si="64"/>
        <v>44876.3830787037</v>
      </c>
      <c r="H382" s="5">
        <v>44878.3830787037</v>
      </c>
      <c r="I382" s="5">
        <f t="shared" ca="1" si="65"/>
        <v>44901.3830787037</v>
      </c>
      <c r="J382" s="7" t="s">
        <v>46</v>
      </c>
      <c r="K382" s="3">
        <v>44879.3830787037</v>
      </c>
      <c r="L382" t="s">
        <v>48</v>
      </c>
      <c r="M382" t="s">
        <v>26</v>
      </c>
      <c r="Y382" t="s">
        <v>30</v>
      </c>
    </row>
    <row r="383" spans="1:25" x14ac:dyDescent="0.35">
      <c r="A383">
        <v>382</v>
      </c>
      <c r="C383" t="s">
        <v>34</v>
      </c>
      <c r="D383">
        <f t="shared" ca="1" si="62"/>
        <v>5</v>
      </c>
      <c r="E383" t="str">
        <f ca="1">VLOOKUP(D383,'Data Categories'!$A$2:$B$7,2,0)</f>
        <v>Senior Management</v>
      </c>
      <c r="F383" s="5">
        <f t="shared" ca="1" si="63"/>
        <v>44869.3830787037</v>
      </c>
      <c r="G383" s="5">
        <f t="shared" ca="1" si="64"/>
        <v>44873.3830787037</v>
      </c>
      <c r="H383" s="5">
        <v>44878.3830787037</v>
      </c>
      <c r="I383" s="5">
        <f t="shared" ca="1" si="65"/>
        <v>44901.3830787037</v>
      </c>
      <c r="J383" s="7" t="s">
        <v>46</v>
      </c>
      <c r="K383" s="3">
        <v>44894.3830787037</v>
      </c>
      <c r="L383" t="s">
        <v>22</v>
      </c>
      <c r="N383" s="5">
        <v>44900.3830787037</v>
      </c>
      <c r="O383" t="s">
        <v>22</v>
      </c>
      <c r="R383" s="5">
        <v>44896.3830787037</v>
      </c>
    </row>
    <row r="384" spans="1:25" x14ac:dyDescent="0.35">
      <c r="A384">
        <v>383</v>
      </c>
      <c r="C384" t="s">
        <v>34</v>
      </c>
      <c r="D384">
        <f t="shared" ca="1" si="62"/>
        <v>6</v>
      </c>
      <c r="E384" t="str">
        <f ca="1">VLOOKUP(D384,'Data Categories'!$A$2:$B$7,2,0)</f>
        <v>Executive</v>
      </c>
      <c r="F384" s="5">
        <f t="shared" ca="1" si="63"/>
        <v>44873.3830787037</v>
      </c>
      <c r="G384" s="5">
        <f t="shared" ca="1" si="64"/>
        <v>44875.3830787037</v>
      </c>
      <c r="H384" s="5">
        <v>44878.3830787037</v>
      </c>
      <c r="I384" s="5">
        <f t="shared" ca="1" si="65"/>
        <v>44897.3830787037</v>
      </c>
      <c r="J384" s="7" t="s">
        <v>46</v>
      </c>
      <c r="K384" s="3">
        <v>44888.3830787037</v>
      </c>
      <c r="L384" t="s">
        <v>21</v>
      </c>
      <c r="N384" s="5">
        <v>44893.3830787037</v>
      </c>
      <c r="O384" t="s">
        <v>21</v>
      </c>
      <c r="R384" s="5">
        <v>44890.3830787037</v>
      </c>
    </row>
    <row r="385" spans="1:25" x14ac:dyDescent="0.35">
      <c r="A385">
        <v>384</v>
      </c>
      <c r="C385" t="s">
        <v>34</v>
      </c>
      <c r="D385">
        <f t="shared" ca="1" si="62"/>
        <v>2</v>
      </c>
      <c r="E385" t="str">
        <f ca="1">VLOOKUP(D385,'Data Categories'!$A$2:$B$7,2,0)</f>
        <v>Junior</v>
      </c>
      <c r="F385" s="5">
        <f t="shared" ca="1" si="63"/>
        <v>44871.3830787037</v>
      </c>
      <c r="G385" s="5">
        <f t="shared" ca="1" si="64"/>
        <v>44873.3830787037</v>
      </c>
      <c r="H385" s="5">
        <v>44878.3830787037</v>
      </c>
      <c r="I385" s="5">
        <f t="shared" ca="1" si="65"/>
        <v>44908.3830787037</v>
      </c>
      <c r="J385" s="7" t="s">
        <v>46</v>
      </c>
      <c r="K385" s="3">
        <v>44885.3830787037</v>
      </c>
      <c r="L385" t="s">
        <v>48</v>
      </c>
      <c r="M385" t="s">
        <v>28</v>
      </c>
      <c r="Y385" t="s">
        <v>31</v>
      </c>
    </row>
    <row r="386" spans="1:25" x14ac:dyDescent="0.35">
      <c r="A386">
        <v>385</v>
      </c>
      <c r="C386" t="s">
        <v>34</v>
      </c>
      <c r="D386">
        <f t="shared" ca="1" si="62"/>
        <v>3</v>
      </c>
      <c r="E386" t="str">
        <f ca="1">VLOOKUP(D386,'Data Categories'!$A$2:$B$7,2,0)</f>
        <v>Senior</v>
      </c>
      <c r="F386" s="5">
        <f t="shared" ca="1" si="63"/>
        <v>44872.3830787037</v>
      </c>
      <c r="G386" s="5">
        <f t="shared" ca="1" si="64"/>
        <v>44873.3830787037</v>
      </c>
      <c r="H386" s="5">
        <v>44878.3830787037</v>
      </c>
      <c r="I386" s="5">
        <f t="shared" ca="1" si="65"/>
        <v>44907.3830787037</v>
      </c>
      <c r="J386" s="7" t="s">
        <v>46</v>
      </c>
      <c r="K386" s="3">
        <v>44887.3830787037</v>
      </c>
      <c r="L386" t="s">
        <v>21</v>
      </c>
      <c r="N386" s="5">
        <v>44893.3830787037</v>
      </c>
      <c r="O386" t="s">
        <v>21</v>
      </c>
      <c r="R386" s="5">
        <v>44890.3830787037</v>
      </c>
    </row>
    <row r="387" spans="1:25" x14ac:dyDescent="0.35">
      <c r="A387">
        <v>386</v>
      </c>
      <c r="C387" t="s">
        <v>34</v>
      </c>
      <c r="D387">
        <f t="shared" ref="D387:D450" ca="1" si="90">RANDBETWEEN(1,6)</f>
        <v>5</v>
      </c>
      <c r="E387" t="str">
        <f ca="1">VLOOKUP(D387,'Data Categories'!$A$2:$B$7,2,0)</f>
        <v>Senior Management</v>
      </c>
      <c r="F387" s="5">
        <f t="shared" ref="F387:F450" ca="1" si="91">G387-RANDBETWEEN(1,4)</f>
        <v>44873.3830787037</v>
      </c>
      <c r="G387" s="5">
        <f t="shared" ref="G387:G450" ca="1" si="92">H387-RANDBETWEEN(1,6)</f>
        <v>44876.3830787037</v>
      </c>
      <c r="H387" s="5">
        <v>44878.3830787037</v>
      </c>
      <c r="I387" s="5">
        <f t="shared" ref="I387:I450" ca="1" si="93">H387+RANDBETWEEN(5,30)</f>
        <v>44899.3830787037</v>
      </c>
      <c r="J387" s="7" t="s">
        <v>46</v>
      </c>
      <c r="K387" s="3">
        <v>44882.3830787037</v>
      </c>
      <c r="L387" t="s">
        <v>48</v>
      </c>
      <c r="M387" t="s">
        <v>24</v>
      </c>
      <c r="Y387" t="s">
        <v>31</v>
      </c>
    </row>
    <row r="388" spans="1:25" x14ac:dyDescent="0.35">
      <c r="A388">
        <v>387</v>
      </c>
      <c r="C388" t="s">
        <v>34</v>
      </c>
      <c r="D388">
        <f t="shared" ca="1" si="90"/>
        <v>4</v>
      </c>
      <c r="E388" t="str">
        <f ca="1">VLOOKUP(D388,'Data Categories'!$A$2:$B$7,2,0)</f>
        <v>Manager Level</v>
      </c>
      <c r="F388" s="5">
        <f t="shared" ca="1" si="91"/>
        <v>44871.3830787037</v>
      </c>
      <c r="G388" s="5">
        <f t="shared" ca="1" si="92"/>
        <v>44875.3830787037</v>
      </c>
      <c r="H388" s="5">
        <v>44878.3830787037</v>
      </c>
      <c r="I388" s="5">
        <f t="shared" ca="1" si="93"/>
        <v>44896.3830787037</v>
      </c>
      <c r="J388" s="7" t="s">
        <v>46</v>
      </c>
      <c r="K388" s="3">
        <v>44888.3830787037</v>
      </c>
      <c r="L388" t="s">
        <v>48</v>
      </c>
      <c r="M388" t="s">
        <v>27</v>
      </c>
      <c r="R388" s="5">
        <v>44890.3830787037</v>
      </c>
      <c r="Y388" t="s">
        <v>30</v>
      </c>
    </row>
    <row r="389" spans="1:25" x14ac:dyDescent="0.35">
      <c r="A389">
        <v>388</v>
      </c>
      <c r="C389" t="s">
        <v>34</v>
      </c>
      <c r="D389">
        <f t="shared" ca="1" si="90"/>
        <v>2</v>
      </c>
      <c r="E389" t="str">
        <f ca="1">VLOOKUP(D389,'Data Categories'!$A$2:$B$7,2,0)</f>
        <v>Junior</v>
      </c>
      <c r="F389" s="5">
        <f t="shared" ca="1" si="91"/>
        <v>44871.3830787037</v>
      </c>
      <c r="G389" s="5">
        <f t="shared" ca="1" si="92"/>
        <v>44872.3830787037</v>
      </c>
      <c r="H389" s="5">
        <v>44878.3830787037</v>
      </c>
      <c r="I389" s="5">
        <f t="shared" ca="1" si="93"/>
        <v>44899.3830787037</v>
      </c>
      <c r="J389" s="7" t="s">
        <v>46</v>
      </c>
      <c r="K389" s="3">
        <v>44891.3830787037</v>
      </c>
      <c r="L389" t="s">
        <v>48</v>
      </c>
      <c r="M389" t="s">
        <v>26</v>
      </c>
      <c r="Y389" t="s">
        <v>31</v>
      </c>
    </row>
    <row r="390" spans="1:25" x14ac:dyDescent="0.35">
      <c r="A390">
        <v>389</v>
      </c>
      <c r="C390" t="s">
        <v>34</v>
      </c>
      <c r="D390">
        <f t="shared" ca="1" si="90"/>
        <v>6</v>
      </c>
      <c r="E390" t="str">
        <f ca="1">VLOOKUP(D390,'Data Categories'!$A$2:$B$7,2,0)</f>
        <v>Executive</v>
      </c>
      <c r="F390" s="5">
        <f t="shared" ca="1" si="91"/>
        <v>44874.3830787037</v>
      </c>
      <c r="G390" s="5">
        <f t="shared" ca="1" si="92"/>
        <v>44875.3830787037</v>
      </c>
      <c r="H390" s="5">
        <v>44878.3830787037</v>
      </c>
      <c r="I390" s="5">
        <f t="shared" ca="1" si="93"/>
        <v>44908.3830787037</v>
      </c>
      <c r="J390" s="7" t="s">
        <v>46</v>
      </c>
      <c r="K390" s="3">
        <v>44882.3830787037</v>
      </c>
      <c r="L390" t="s">
        <v>20</v>
      </c>
      <c r="N390" s="5">
        <v>44884.3830787037</v>
      </c>
      <c r="O390" t="s">
        <v>20</v>
      </c>
      <c r="P390" s="5">
        <f ca="1">K390+RANDBETWEEN(1,2)</f>
        <v>44884.3830787037</v>
      </c>
      <c r="Q390" s="5">
        <f ca="1">P390+RANDBETWEEN(1,4)</f>
        <v>44888.3830787037</v>
      </c>
      <c r="R390" s="5">
        <v>44883.3830787037</v>
      </c>
      <c r="S390" s="5">
        <f ca="1">R390+RANDBETWEEN(1,10)</f>
        <v>44893.3830787037</v>
      </c>
      <c r="T390" s="5">
        <f ca="1">S390+RANDBETWEEN(1,4)</f>
        <v>44897.3830787037</v>
      </c>
      <c r="U390" s="5">
        <f ca="1">T390+RANDBETWEEN(1,3)</f>
        <v>44899.3830787037</v>
      </c>
      <c r="V390" s="5">
        <f ca="1">U390+RANDBETWEEN(1,3)</f>
        <v>44900.3830787037</v>
      </c>
      <c r="W390">
        <f ca="1">RANDBETWEEN(120,180)</f>
        <v>170</v>
      </c>
    </row>
    <row r="391" spans="1:25" x14ac:dyDescent="0.35">
      <c r="A391">
        <v>390</v>
      </c>
      <c r="C391" t="s">
        <v>34</v>
      </c>
      <c r="D391">
        <f t="shared" ca="1" si="90"/>
        <v>5</v>
      </c>
      <c r="E391" t="str">
        <f ca="1">VLOOKUP(D391,'Data Categories'!$A$2:$B$7,2,0)</f>
        <v>Senior Management</v>
      </c>
      <c r="F391" s="5">
        <f t="shared" ca="1" si="91"/>
        <v>44871.3830787037</v>
      </c>
      <c r="G391" s="5">
        <f t="shared" ca="1" si="92"/>
        <v>44874.3830787037</v>
      </c>
      <c r="H391" s="5">
        <v>44878.3830787037</v>
      </c>
      <c r="I391" s="5">
        <f t="shared" ca="1" si="93"/>
        <v>44906.3830787037</v>
      </c>
      <c r="J391" s="7" t="s">
        <v>46</v>
      </c>
      <c r="K391" s="3">
        <v>44891.3830787037</v>
      </c>
      <c r="L391" t="s">
        <v>21</v>
      </c>
      <c r="N391" s="5">
        <v>44893.3830787037</v>
      </c>
      <c r="O391" t="s">
        <v>21</v>
      </c>
      <c r="R391" s="5">
        <v>44892.3830787037</v>
      </c>
    </row>
    <row r="392" spans="1:25" x14ac:dyDescent="0.35">
      <c r="A392">
        <v>391</v>
      </c>
      <c r="C392" t="s">
        <v>35</v>
      </c>
      <c r="D392">
        <f t="shared" ca="1" si="90"/>
        <v>4</v>
      </c>
      <c r="E392" t="str">
        <f ca="1">VLOOKUP(D392,'Data Categories'!$A$2:$B$7,2,0)</f>
        <v>Manager Level</v>
      </c>
      <c r="F392" s="5">
        <f t="shared" ca="1" si="91"/>
        <v>44967.686574074076</v>
      </c>
      <c r="G392" s="5">
        <f t="shared" ca="1" si="92"/>
        <v>44971.686574074076</v>
      </c>
      <c r="H392" s="5">
        <v>44977.686574074076</v>
      </c>
      <c r="I392" s="5">
        <f t="shared" ca="1" si="93"/>
        <v>44998.686574074076</v>
      </c>
      <c r="J392" s="7" t="s">
        <v>46</v>
      </c>
      <c r="K392" s="3">
        <v>44986.686574074076</v>
      </c>
      <c r="L392" t="s">
        <v>48</v>
      </c>
      <c r="M392" t="s">
        <v>27</v>
      </c>
      <c r="Y392" t="s">
        <v>31</v>
      </c>
    </row>
    <row r="393" spans="1:25" x14ac:dyDescent="0.35">
      <c r="A393">
        <v>392</v>
      </c>
      <c r="C393" t="s">
        <v>35</v>
      </c>
      <c r="D393">
        <f t="shared" ca="1" si="90"/>
        <v>5</v>
      </c>
      <c r="E393" t="str">
        <f ca="1">VLOOKUP(D393,'Data Categories'!$A$2:$B$7,2,0)</f>
        <v>Senior Management</v>
      </c>
      <c r="F393" s="5">
        <f t="shared" ca="1" si="91"/>
        <v>44972.686574074076</v>
      </c>
      <c r="G393" s="5">
        <f t="shared" ca="1" si="92"/>
        <v>44975.686574074076</v>
      </c>
      <c r="H393" s="5">
        <v>44977.686574074076</v>
      </c>
      <c r="I393" s="5">
        <f t="shared" ca="1" si="93"/>
        <v>44995.686574074076</v>
      </c>
      <c r="J393" s="7" t="s">
        <v>46</v>
      </c>
      <c r="K393" s="3">
        <v>44983.686574074076</v>
      </c>
      <c r="L393" t="s">
        <v>48</v>
      </c>
      <c r="M393" t="s">
        <v>24</v>
      </c>
      <c r="R393" s="5">
        <v>44984.686574074076</v>
      </c>
      <c r="Y393" t="s">
        <v>31</v>
      </c>
    </row>
    <row r="394" spans="1:25" x14ac:dyDescent="0.35">
      <c r="A394">
        <v>393</v>
      </c>
      <c r="C394" t="s">
        <v>35</v>
      </c>
      <c r="D394">
        <f t="shared" ca="1" si="90"/>
        <v>3</v>
      </c>
      <c r="E394" t="str">
        <f ca="1">VLOOKUP(D394,'Data Categories'!$A$2:$B$7,2,0)</f>
        <v>Senior</v>
      </c>
      <c r="F394" s="5">
        <f t="shared" ca="1" si="91"/>
        <v>44972.686574074076</v>
      </c>
      <c r="G394" s="5">
        <f t="shared" ca="1" si="92"/>
        <v>44974.686574074076</v>
      </c>
      <c r="H394" s="5">
        <v>44977.686574074076</v>
      </c>
      <c r="I394" s="5">
        <f t="shared" ca="1" si="93"/>
        <v>44983.686574074076</v>
      </c>
      <c r="J394" s="7" t="s">
        <v>46</v>
      </c>
      <c r="K394" s="3">
        <v>44987.686574074076</v>
      </c>
      <c r="L394" t="s">
        <v>21</v>
      </c>
      <c r="N394" s="5">
        <v>44993.686574074076</v>
      </c>
      <c r="O394" t="s">
        <v>21</v>
      </c>
      <c r="R394" s="5">
        <v>44990.686574074076</v>
      </c>
    </row>
    <row r="395" spans="1:25" x14ac:dyDescent="0.35">
      <c r="A395">
        <v>394</v>
      </c>
      <c r="C395" t="s">
        <v>35</v>
      </c>
      <c r="D395">
        <f t="shared" ca="1" si="90"/>
        <v>2</v>
      </c>
      <c r="E395" t="str">
        <f ca="1">VLOOKUP(D395,'Data Categories'!$A$2:$B$7,2,0)</f>
        <v>Junior</v>
      </c>
      <c r="F395" s="5">
        <f t="shared" ca="1" si="91"/>
        <v>44974.686574074076</v>
      </c>
      <c r="G395" s="5">
        <f t="shared" ca="1" si="92"/>
        <v>44975.686574074076</v>
      </c>
      <c r="H395" s="5">
        <v>44977.686574074076</v>
      </c>
      <c r="I395" s="5">
        <f t="shared" ca="1" si="93"/>
        <v>44989.686574074076</v>
      </c>
      <c r="J395" s="7" t="s">
        <v>46</v>
      </c>
      <c r="K395" s="3">
        <v>44984.686574074076</v>
      </c>
      <c r="L395" t="s">
        <v>21</v>
      </c>
      <c r="N395" s="5">
        <v>44986.686574074076</v>
      </c>
      <c r="O395" t="s">
        <v>21</v>
      </c>
      <c r="R395" s="5">
        <v>44985.686574074076</v>
      </c>
    </row>
    <row r="396" spans="1:25" x14ac:dyDescent="0.35">
      <c r="A396">
        <v>395</v>
      </c>
      <c r="C396" t="s">
        <v>35</v>
      </c>
      <c r="D396">
        <f t="shared" ca="1" si="90"/>
        <v>6</v>
      </c>
      <c r="E396" t="str">
        <f ca="1">VLOOKUP(D396,'Data Categories'!$A$2:$B$7,2,0)</f>
        <v>Executive</v>
      </c>
      <c r="F396" s="5">
        <f t="shared" ca="1" si="91"/>
        <v>44972.686574074076</v>
      </c>
      <c r="G396" s="5">
        <f t="shared" ca="1" si="92"/>
        <v>44974.686574074076</v>
      </c>
      <c r="H396" s="5">
        <v>44977.686574074076</v>
      </c>
      <c r="I396" s="5">
        <f t="shared" ca="1" si="93"/>
        <v>44986.686574074076</v>
      </c>
      <c r="J396" s="7" t="s">
        <v>47</v>
      </c>
      <c r="K396" s="3"/>
    </row>
    <row r="397" spans="1:25" x14ac:dyDescent="0.35">
      <c r="A397">
        <v>396</v>
      </c>
      <c r="C397" t="s">
        <v>35</v>
      </c>
      <c r="D397">
        <f t="shared" ca="1" si="90"/>
        <v>2</v>
      </c>
      <c r="E397" t="str">
        <f ca="1">VLOOKUP(D397,'Data Categories'!$A$2:$B$7,2,0)</f>
        <v>Junior</v>
      </c>
      <c r="F397" s="5">
        <f t="shared" ca="1" si="91"/>
        <v>44971.686574074076</v>
      </c>
      <c r="G397" s="5">
        <f t="shared" ca="1" si="92"/>
        <v>44972.686574074076</v>
      </c>
      <c r="H397" s="5">
        <v>44977.686574074076</v>
      </c>
      <c r="I397" s="5">
        <f t="shared" ca="1" si="93"/>
        <v>44991.686574074076</v>
      </c>
      <c r="J397" s="7" t="s">
        <v>47</v>
      </c>
      <c r="K397" s="3"/>
    </row>
    <row r="398" spans="1:25" x14ac:dyDescent="0.35">
      <c r="A398">
        <v>397</v>
      </c>
      <c r="C398" t="s">
        <v>35</v>
      </c>
      <c r="D398">
        <f t="shared" ca="1" si="90"/>
        <v>4</v>
      </c>
      <c r="E398" t="str">
        <f ca="1">VLOOKUP(D398,'Data Categories'!$A$2:$B$7,2,0)</f>
        <v>Manager Level</v>
      </c>
      <c r="F398" s="5">
        <f t="shared" ca="1" si="91"/>
        <v>44971.686574074076</v>
      </c>
      <c r="G398" s="5">
        <f t="shared" ca="1" si="92"/>
        <v>44975.686574074076</v>
      </c>
      <c r="H398" s="5">
        <v>44977.686574074076</v>
      </c>
      <c r="I398" s="5">
        <f t="shared" ca="1" si="93"/>
        <v>44999.686574074076</v>
      </c>
      <c r="J398" s="7" t="s">
        <v>47</v>
      </c>
      <c r="K398" s="3"/>
    </row>
    <row r="399" spans="1:25" x14ac:dyDescent="0.35">
      <c r="A399">
        <v>398</v>
      </c>
      <c r="C399" t="s">
        <v>35</v>
      </c>
      <c r="D399">
        <f t="shared" ca="1" si="90"/>
        <v>3</v>
      </c>
      <c r="E399" t="str">
        <f ca="1">VLOOKUP(D399,'Data Categories'!$A$2:$B$7,2,0)</f>
        <v>Senior</v>
      </c>
      <c r="F399" s="5">
        <f t="shared" ca="1" si="91"/>
        <v>44971.686574074076</v>
      </c>
      <c r="G399" s="5">
        <f t="shared" ca="1" si="92"/>
        <v>44973.686574074076</v>
      </c>
      <c r="H399" s="5">
        <v>44977.686574074076</v>
      </c>
      <c r="I399" s="5">
        <f t="shared" ca="1" si="93"/>
        <v>45006.686574074076</v>
      </c>
      <c r="J399" s="7" t="s">
        <v>46</v>
      </c>
      <c r="K399" s="3">
        <v>44983.686574074076</v>
      </c>
      <c r="L399" t="s">
        <v>48</v>
      </c>
      <c r="M399" t="s">
        <v>26</v>
      </c>
      <c r="R399" s="5">
        <v>44987.686574074076</v>
      </c>
      <c r="Y399" t="s">
        <v>31</v>
      </c>
    </row>
    <row r="400" spans="1:25" x14ac:dyDescent="0.35">
      <c r="A400">
        <v>399</v>
      </c>
      <c r="C400" t="s">
        <v>35</v>
      </c>
      <c r="D400">
        <f t="shared" ca="1" si="90"/>
        <v>3</v>
      </c>
      <c r="E400" t="str">
        <f ca="1">VLOOKUP(D400,'Data Categories'!$A$2:$B$7,2,0)</f>
        <v>Senior</v>
      </c>
      <c r="F400" s="5">
        <f t="shared" ca="1" si="91"/>
        <v>44969.686574074076</v>
      </c>
      <c r="G400" s="5">
        <f t="shared" ca="1" si="92"/>
        <v>44972.686574074076</v>
      </c>
      <c r="H400" s="5">
        <v>44977.686574074076</v>
      </c>
      <c r="I400" s="5">
        <f t="shared" ca="1" si="93"/>
        <v>44991.686574074076</v>
      </c>
      <c r="J400" s="7" t="s">
        <v>46</v>
      </c>
      <c r="K400" s="3">
        <v>44981.686574074076</v>
      </c>
      <c r="L400" t="s">
        <v>48</v>
      </c>
      <c r="M400" t="s">
        <v>26</v>
      </c>
      <c r="R400" s="5">
        <v>44983.686574074076</v>
      </c>
      <c r="Y400" t="s">
        <v>30</v>
      </c>
    </row>
    <row r="401" spans="1:25" x14ac:dyDescent="0.35">
      <c r="A401">
        <v>400</v>
      </c>
      <c r="C401" t="s">
        <v>35</v>
      </c>
      <c r="D401">
        <f t="shared" ca="1" si="90"/>
        <v>3</v>
      </c>
      <c r="E401" t="str">
        <f ca="1">VLOOKUP(D401,'Data Categories'!$A$2:$B$7,2,0)</f>
        <v>Senior</v>
      </c>
      <c r="F401" s="5">
        <f t="shared" ca="1" si="91"/>
        <v>44973.686574074076</v>
      </c>
      <c r="G401" s="5">
        <f t="shared" ca="1" si="92"/>
        <v>44975.686574074076</v>
      </c>
      <c r="H401" s="5">
        <v>44977.686574074076</v>
      </c>
      <c r="I401" s="5">
        <f t="shared" ca="1" si="93"/>
        <v>44996.686574074076</v>
      </c>
      <c r="J401" s="7" t="s">
        <v>46</v>
      </c>
      <c r="K401" s="3">
        <v>44992.686574074076</v>
      </c>
      <c r="L401" t="s">
        <v>48</v>
      </c>
      <c r="M401" t="s">
        <v>25</v>
      </c>
      <c r="Y401" t="s">
        <v>30</v>
      </c>
    </row>
    <row r="402" spans="1:25" x14ac:dyDescent="0.35">
      <c r="A402">
        <v>401</v>
      </c>
      <c r="C402" t="s">
        <v>36</v>
      </c>
      <c r="D402">
        <f t="shared" ca="1" si="90"/>
        <v>5</v>
      </c>
      <c r="E402" t="str">
        <f ca="1">VLOOKUP(D402,'Data Categories'!$A$2:$B$7,2,0)</f>
        <v>Senior Management</v>
      </c>
      <c r="F402" s="5">
        <f t="shared" ca="1" si="91"/>
        <v>44614.210798611108</v>
      </c>
      <c r="G402" s="5">
        <f t="shared" ca="1" si="92"/>
        <v>44617.210798611108</v>
      </c>
      <c r="H402" s="5">
        <v>44622.210798611108</v>
      </c>
      <c r="I402" s="5">
        <f t="shared" ca="1" si="93"/>
        <v>44644.210798611108</v>
      </c>
      <c r="J402" s="7" t="s">
        <v>46</v>
      </c>
      <c r="K402" s="3">
        <v>44626.210798611108</v>
      </c>
      <c r="L402" t="s">
        <v>21</v>
      </c>
      <c r="N402" s="5">
        <v>44630.210798611108</v>
      </c>
      <c r="O402" t="s">
        <v>21</v>
      </c>
      <c r="R402" s="5">
        <v>44627.210798611108</v>
      </c>
    </row>
    <row r="403" spans="1:25" x14ac:dyDescent="0.35">
      <c r="A403">
        <v>402</v>
      </c>
      <c r="C403" t="s">
        <v>36</v>
      </c>
      <c r="D403">
        <f t="shared" ca="1" si="90"/>
        <v>6</v>
      </c>
      <c r="E403" t="str">
        <f ca="1">VLOOKUP(D403,'Data Categories'!$A$2:$B$7,2,0)</f>
        <v>Executive</v>
      </c>
      <c r="F403" s="5">
        <f t="shared" ca="1" si="91"/>
        <v>44615.210798611108</v>
      </c>
      <c r="G403" s="5">
        <f t="shared" ca="1" si="92"/>
        <v>44619.210798611108</v>
      </c>
      <c r="H403" s="5">
        <v>44622.210798611108</v>
      </c>
      <c r="I403" s="5">
        <f t="shared" ca="1" si="93"/>
        <v>44635.210798611108</v>
      </c>
      <c r="J403" s="7" t="s">
        <v>46</v>
      </c>
      <c r="K403" s="3">
        <v>44639.210798611108</v>
      </c>
      <c r="L403" t="s">
        <v>48</v>
      </c>
      <c r="M403" t="s">
        <v>24</v>
      </c>
      <c r="R403" s="5">
        <v>44642.210798611108</v>
      </c>
      <c r="Y403" t="s">
        <v>31</v>
      </c>
    </row>
    <row r="404" spans="1:25" x14ac:dyDescent="0.35">
      <c r="A404">
        <v>403</v>
      </c>
      <c r="C404" t="s">
        <v>36</v>
      </c>
      <c r="D404">
        <f t="shared" ca="1" si="90"/>
        <v>2</v>
      </c>
      <c r="E404" t="str">
        <f ca="1">VLOOKUP(D404,'Data Categories'!$A$2:$B$7,2,0)</f>
        <v>Junior</v>
      </c>
      <c r="F404" s="5">
        <f t="shared" ca="1" si="91"/>
        <v>44614.210798611108</v>
      </c>
      <c r="G404" s="5">
        <f t="shared" ca="1" si="92"/>
        <v>44618.210798611108</v>
      </c>
      <c r="H404" s="5">
        <v>44622.210798611108</v>
      </c>
      <c r="I404" s="5">
        <f t="shared" ca="1" si="93"/>
        <v>44629.210798611108</v>
      </c>
      <c r="J404" s="7" t="s">
        <v>46</v>
      </c>
      <c r="K404" s="3">
        <v>44629.210798611108</v>
      </c>
      <c r="L404" t="s">
        <v>48</v>
      </c>
      <c r="M404" t="s">
        <v>28</v>
      </c>
      <c r="Y404" t="s">
        <v>31</v>
      </c>
    </row>
    <row r="405" spans="1:25" x14ac:dyDescent="0.35">
      <c r="A405">
        <v>404</v>
      </c>
      <c r="C405" t="s">
        <v>36</v>
      </c>
      <c r="D405">
        <f t="shared" ca="1" si="90"/>
        <v>6</v>
      </c>
      <c r="E405" t="str">
        <f ca="1">VLOOKUP(D405,'Data Categories'!$A$2:$B$7,2,0)</f>
        <v>Executive</v>
      </c>
      <c r="F405" s="5">
        <f t="shared" ca="1" si="91"/>
        <v>44619.210798611108</v>
      </c>
      <c r="G405" s="5">
        <f t="shared" ca="1" si="92"/>
        <v>44621.210798611108</v>
      </c>
      <c r="H405" s="5">
        <v>44622.210798611108</v>
      </c>
      <c r="I405" s="5">
        <f t="shared" ca="1" si="93"/>
        <v>44641.210798611108</v>
      </c>
      <c r="J405" s="7" t="s">
        <v>46</v>
      </c>
      <c r="K405" s="3">
        <v>44634.210798611108</v>
      </c>
      <c r="L405" t="s">
        <v>48</v>
      </c>
      <c r="M405" t="s">
        <v>28</v>
      </c>
      <c r="R405" s="5">
        <v>44637.210798611108</v>
      </c>
      <c r="Y405" t="s">
        <v>31</v>
      </c>
    </row>
    <row r="406" spans="1:25" x14ac:dyDescent="0.35">
      <c r="A406">
        <v>405</v>
      </c>
      <c r="C406" t="s">
        <v>36</v>
      </c>
      <c r="D406">
        <f t="shared" ca="1" si="90"/>
        <v>1</v>
      </c>
      <c r="E406" t="str">
        <f ca="1">VLOOKUP(D406,'Data Categories'!$A$2:$B$7,2,0)</f>
        <v>Associate</v>
      </c>
      <c r="F406" s="5">
        <f t="shared" ca="1" si="91"/>
        <v>44616.210798611108</v>
      </c>
      <c r="G406" s="5">
        <f t="shared" ca="1" si="92"/>
        <v>44618.210798611108</v>
      </c>
      <c r="H406" s="5">
        <v>44622.210798611108</v>
      </c>
      <c r="I406" s="5">
        <f t="shared" ca="1" si="93"/>
        <v>44634.210798611108</v>
      </c>
      <c r="J406" s="7" t="s">
        <v>46</v>
      </c>
      <c r="K406" s="3">
        <v>44625.210798611108</v>
      </c>
      <c r="L406" t="s">
        <v>20</v>
      </c>
      <c r="N406" s="5">
        <v>44627.210798611108</v>
      </c>
      <c r="O406" t="s">
        <v>20</v>
      </c>
      <c r="P406" s="5">
        <f ca="1">K406+RANDBETWEEN(1,2)</f>
        <v>44626.210798611108</v>
      </c>
      <c r="Q406" s="5">
        <f ca="1">P406+RANDBETWEEN(1,4)</f>
        <v>44627.210798611108</v>
      </c>
      <c r="R406" s="5">
        <v>44626.210798611108</v>
      </c>
      <c r="S406" s="5">
        <f ca="1">R406+RANDBETWEEN(1,10)</f>
        <v>44634.210798611108</v>
      </c>
      <c r="T406" s="5">
        <f ca="1">S406+RANDBETWEEN(1,4)</f>
        <v>44638.210798611108</v>
      </c>
      <c r="U406" s="5">
        <f ca="1">T406+RANDBETWEEN(1,3)</f>
        <v>44639.210798611108</v>
      </c>
      <c r="V406" s="5">
        <f ca="1">U406+RANDBETWEEN(1,3)</f>
        <v>44642.210798611108</v>
      </c>
      <c r="W406">
        <f ca="1">RANDBETWEEN(120,180)</f>
        <v>155</v>
      </c>
    </row>
    <row r="407" spans="1:25" x14ac:dyDescent="0.35">
      <c r="A407">
        <v>406</v>
      </c>
      <c r="C407" t="s">
        <v>36</v>
      </c>
      <c r="D407">
        <f t="shared" ca="1" si="90"/>
        <v>4</v>
      </c>
      <c r="E407" t="str">
        <f ca="1">VLOOKUP(D407,'Data Categories'!$A$2:$B$7,2,0)</f>
        <v>Manager Level</v>
      </c>
      <c r="F407" s="5">
        <f t="shared" ca="1" si="91"/>
        <v>44614.210798611108</v>
      </c>
      <c r="G407" s="5">
        <f t="shared" ca="1" si="92"/>
        <v>44616.210798611108</v>
      </c>
      <c r="H407" s="5">
        <v>44622.210798611108</v>
      </c>
      <c r="I407" s="5">
        <f t="shared" ca="1" si="93"/>
        <v>44644.210798611108</v>
      </c>
      <c r="J407" s="7" t="s">
        <v>47</v>
      </c>
      <c r="K407" s="3"/>
    </row>
    <row r="408" spans="1:25" x14ac:dyDescent="0.35">
      <c r="A408">
        <v>407</v>
      </c>
      <c r="C408" t="s">
        <v>36</v>
      </c>
      <c r="D408">
        <f t="shared" ca="1" si="90"/>
        <v>2</v>
      </c>
      <c r="E408" t="str">
        <f ca="1">VLOOKUP(D408,'Data Categories'!$A$2:$B$7,2,0)</f>
        <v>Junior</v>
      </c>
      <c r="F408" s="5">
        <f t="shared" ca="1" si="91"/>
        <v>44614.210798611108</v>
      </c>
      <c r="G408" s="5">
        <f t="shared" ca="1" si="92"/>
        <v>44617.210798611108</v>
      </c>
      <c r="H408" s="5">
        <v>44622.210798611108</v>
      </c>
      <c r="I408" s="5">
        <f t="shared" ca="1" si="93"/>
        <v>44629.210798611108</v>
      </c>
      <c r="J408" s="7" t="s">
        <v>47</v>
      </c>
      <c r="K408" s="3"/>
    </row>
    <row r="409" spans="1:25" x14ac:dyDescent="0.35">
      <c r="A409">
        <v>408</v>
      </c>
      <c r="C409" t="s">
        <v>36</v>
      </c>
      <c r="D409">
        <f t="shared" ca="1" si="90"/>
        <v>5</v>
      </c>
      <c r="E409" t="str">
        <f ca="1">VLOOKUP(D409,'Data Categories'!$A$2:$B$7,2,0)</f>
        <v>Senior Management</v>
      </c>
      <c r="F409" s="5">
        <f t="shared" ca="1" si="91"/>
        <v>44618.210798611108</v>
      </c>
      <c r="G409" s="5">
        <f t="shared" ca="1" si="92"/>
        <v>44619.210798611108</v>
      </c>
      <c r="H409" s="5">
        <v>44622.210798611108</v>
      </c>
      <c r="I409" s="5">
        <f t="shared" ca="1" si="93"/>
        <v>44630.210798611108</v>
      </c>
      <c r="J409" s="7" t="s">
        <v>46</v>
      </c>
      <c r="K409" s="3">
        <v>44627.210798611108</v>
      </c>
      <c r="L409" t="s">
        <v>21</v>
      </c>
      <c r="N409" s="5">
        <v>44634.210798611108</v>
      </c>
      <c r="O409" t="s">
        <v>21</v>
      </c>
      <c r="R409" s="5">
        <v>44631.210798611108</v>
      </c>
    </row>
    <row r="410" spans="1:25" x14ac:dyDescent="0.35">
      <c r="A410">
        <v>409</v>
      </c>
      <c r="C410" t="s">
        <v>36</v>
      </c>
      <c r="D410">
        <f t="shared" ca="1" si="90"/>
        <v>2</v>
      </c>
      <c r="E410" t="str">
        <f ca="1">VLOOKUP(D410,'Data Categories'!$A$2:$B$7,2,0)</f>
        <v>Junior</v>
      </c>
      <c r="F410" s="5">
        <f t="shared" ca="1" si="91"/>
        <v>44615.210798611108</v>
      </c>
      <c r="G410" s="5">
        <f t="shared" ca="1" si="92"/>
        <v>44618.210798611108</v>
      </c>
      <c r="H410" s="5">
        <v>44622.210798611108</v>
      </c>
      <c r="I410" s="5">
        <f t="shared" ca="1" si="93"/>
        <v>44645.210798611108</v>
      </c>
      <c r="J410" s="7" t="s">
        <v>46</v>
      </c>
      <c r="K410" s="3">
        <v>44629.210798611108</v>
      </c>
      <c r="L410" t="s">
        <v>48</v>
      </c>
      <c r="M410" t="s">
        <v>26</v>
      </c>
      <c r="Y410" t="s">
        <v>30</v>
      </c>
    </row>
    <row r="411" spans="1:25" x14ac:dyDescent="0.35">
      <c r="A411">
        <v>410</v>
      </c>
      <c r="C411" t="s">
        <v>36</v>
      </c>
      <c r="D411">
        <f t="shared" ca="1" si="90"/>
        <v>3</v>
      </c>
      <c r="E411" t="str">
        <f ca="1">VLOOKUP(D411,'Data Categories'!$A$2:$B$7,2,0)</f>
        <v>Senior</v>
      </c>
      <c r="F411" s="5">
        <f t="shared" ca="1" si="91"/>
        <v>44620.210798611108</v>
      </c>
      <c r="G411" s="5">
        <f t="shared" ca="1" si="92"/>
        <v>44621.210798611108</v>
      </c>
      <c r="H411" s="5">
        <v>44622.210798611108</v>
      </c>
      <c r="I411" s="5">
        <f t="shared" ca="1" si="93"/>
        <v>44645.210798611108</v>
      </c>
      <c r="J411" s="7" t="s">
        <v>46</v>
      </c>
      <c r="K411" s="3">
        <v>44624.210798611108</v>
      </c>
      <c r="L411" t="s">
        <v>21</v>
      </c>
      <c r="N411" s="5">
        <v>44628.210798611108</v>
      </c>
      <c r="O411" t="s">
        <v>21</v>
      </c>
      <c r="R411" s="5">
        <v>44625.210798611108</v>
      </c>
    </row>
    <row r="412" spans="1:25" x14ac:dyDescent="0.35">
      <c r="A412">
        <v>411</v>
      </c>
      <c r="C412" t="s">
        <v>38</v>
      </c>
      <c r="D412">
        <f t="shared" ca="1" si="90"/>
        <v>6</v>
      </c>
      <c r="E412" t="str">
        <f ca="1">VLOOKUP(D412,'Data Categories'!$A$2:$B$7,2,0)</f>
        <v>Executive</v>
      </c>
      <c r="F412" s="5">
        <f t="shared" ca="1" si="91"/>
        <v>45094.637766203705</v>
      </c>
      <c r="G412" s="5">
        <f t="shared" ca="1" si="92"/>
        <v>45097.637766203705</v>
      </c>
      <c r="H412" s="5">
        <v>45100.637766203705</v>
      </c>
      <c r="I412" s="5">
        <f t="shared" ca="1" si="93"/>
        <v>45123.637766203705</v>
      </c>
      <c r="J412" s="7" t="s">
        <v>47</v>
      </c>
      <c r="K412" s="3"/>
    </row>
    <row r="413" spans="1:25" x14ac:dyDescent="0.35">
      <c r="A413">
        <v>412</v>
      </c>
      <c r="C413" t="s">
        <v>38</v>
      </c>
      <c r="D413">
        <f t="shared" ca="1" si="90"/>
        <v>5</v>
      </c>
      <c r="E413" t="str">
        <f ca="1">VLOOKUP(D413,'Data Categories'!$A$2:$B$7,2,0)</f>
        <v>Senior Management</v>
      </c>
      <c r="F413" s="5">
        <f t="shared" ca="1" si="91"/>
        <v>45096.637766203705</v>
      </c>
      <c r="G413" s="5">
        <f t="shared" ca="1" si="92"/>
        <v>45097.637766203705</v>
      </c>
      <c r="H413" s="5">
        <v>45100.637766203705</v>
      </c>
      <c r="I413" s="5">
        <f t="shared" ca="1" si="93"/>
        <v>45119.637766203705</v>
      </c>
      <c r="J413" s="7" t="s">
        <v>46</v>
      </c>
      <c r="K413" s="3">
        <v>45113.637766203705</v>
      </c>
      <c r="L413" t="s">
        <v>48</v>
      </c>
      <c r="M413" t="s">
        <v>27</v>
      </c>
      <c r="Y413" t="s">
        <v>31</v>
      </c>
    </row>
    <row r="414" spans="1:25" x14ac:dyDescent="0.35">
      <c r="A414">
        <v>413</v>
      </c>
      <c r="C414" t="s">
        <v>38</v>
      </c>
      <c r="D414">
        <f t="shared" ca="1" si="90"/>
        <v>1</v>
      </c>
      <c r="E414" t="str">
        <f ca="1">VLOOKUP(D414,'Data Categories'!$A$2:$B$7,2,0)</f>
        <v>Associate</v>
      </c>
      <c r="F414" s="5">
        <f t="shared" ca="1" si="91"/>
        <v>45094.637766203705</v>
      </c>
      <c r="G414" s="5">
        <f t="shared" ca="1" si="92"/>
        <v>45097.637766203705</v>
      </c>
      <c r="H414" s="5">
        <v>45100.637766203705</v>
      </c>
      <c r="I414" s="5">
        <f t="shared" ca="1" si="93"/>
        <v>45105.637766203705</v>
      </c>
      <c r="J414" s="7" t="s">
        <v>46</v>
      </c>
      <c r="K414" s="3">
        <v>45102.637766203705</v>
      </c>
      <c r="L414" t="s">
        <v>48</v>
      </c>
      <c r="M414" t="s">
        <v>26</v>
      </c>
      <c r="Y414" t="s">
        <v>30</v>
      </c>
    </row>
    <row r="415" spans="1:25" x14ac:dyDescent="0.35">
      <c r="A415">
        <v>414</v>
      </c>
      <c r="C415" t="s">
        <v>38</v>
      </c>
      <c r="D415">
        <f t="shared" ca="1" si="90"/>
        <v>3</v>
      </c>
      <c r="E415" t="str">
        <f ca="1">VLOOKUP(D415,'Data Categories'!$A$2:$B$7,2,0)</f>
        <v>Senior</v>
      </c>
      <c r="F415" s="5">
        <f t="shared" ca="1" si="91"/>
        <v>45097.637766203705</v>
      </c>
      <c r="G415" s="5">
        <f t="shared" ca="1" si="92"/>
        <v>45098.637766203705</v>
      </c>
      <c r="H415" s="5">
        <v>45100.637766203705</v>
      </c>
      <c r="I415" s="5">
        <f t="shared" ca="1" si="93"/>
        <v>45127.637766203705</v>
      </c>
      <c r="J415" s="7" t="s">
        <v>47</v>
      </c>
      <c r="K415" s="3"/>
    </row>
    <row r="416" spans="1:25" x14ac:dyDescent="0.35">
      <c r="A416">
        <v>415</v>
      </c>
      <c r="C416" t="s">
        <v>38</v>
      </c>
      <c r="D416">
        <f t="shared" ca="1" si="90"/>
        <v>1</v>
      </c>
      <c r="E416" t="str">
        <f ca="1">VLOOKUP(D416,'Data Categories'!$A$2:$B$7,2,0)</f>
        <v>Associate</v>
      </c>
      <c r="F416" s="5">
        <f t="shared" ca="1" si="91"/>
        <v>45094.637766203705</v>
      </c>
      <c r="G416" s="5">
        <f t="shared" ca="1" si="92"/>
        <v>45098.637766203705</v>
      </c>
      <c r="H416" s="5">
        <v>45100.637766203705</v>
      </c>
      <c r="I416" s="5">
        <f t="shared" ca="1" si="93"/>
        <v>45116.637766203705</v>
      </c>
      <c r="J416" s="7" t="s">
        <v>47</v>
      </c>
      <c r="K416" s="3"/>
    </row>
    <row r="417" spans="1:25" x14ac:dyDescent="0.35">
      <c r="A417">
        <v>416</v>
      </c>
      <c r="C417" t="s">
        <v>38</v>
      </c>
      <c r="D417">
        <f t="shared" ca="1" si="90"/>
        <v>3</v>
      </c>
      <c r="E417" t="str">
        <f ca="1">VLOOKUP(D417,'Data Categories'!$A$2:$B$7,2,0)</f>
        <v>Senior</v>
      </c>
      <c r="F417" s="5">
        <f t="shared" ca="1" si="91"/>
        <v>45097.637766203705</v>
      </c>
      <c r="G417" s="5">
        <f t="shared" ca="1" si="92"/>
        <v>45098.637766203705</v>
      </c>
      <c r="H417" s="5">
        <v>45100.637766203705</v>
      </c>
      <c r="I417" s="5">
        <f t="shared" ca="1" si="93"/>
        <v>45106.637766203705</v>
      </c>
      <c r="J417" s="7" t="s">
        <v>46</v>
      </c>
      <c r="K417" s="3">
        <v>45101.637766203705</v>
      </c>
      <c r="L417" t="s">
        <v>48</v>
      </c>
      <c r="M417" t="s">
        <v>26</v>
      </c>
      <c r="R417" s="5">
        <v>45102.637766203705</v>
      </c>
      <c r="Y417" t="s">
        <v>31</v>
      </c>
    </row>
    <row r="418" spans="1:25" x14ac:dyDescent="0.35">
      <c r="A418">
        <v>417</v>
      </c>
      <c r="C418" t="s">
        <v>38</v>
      </c>
      <c r="D418">
        <f t="shared" ca="1" si="90"/>
        <v>1</v>
      </c>
      <c r="E418" t="str">
        <f ca="1">VLOOKUP(D418,'Data Categories'!$A$2:$B$7,2,0)</f>
        <v>Associate</v>
      </c>
      <c r="F418" s="5">
        <f t="shared" ca="1" si="91"/>
        <v>45096.637766203705</v>
      </c>
      <c r="G418" s="5">
        <f t="shared" ca="1" si="92"/>
        <v>45099.637766203705</v>
      </c>
      <c r="H418" s="5">
        <v>45100.637766203705</v>
      </c>
      <c r="I418" s="5">
        <f t="shared" ca="1" si="93"/>
        <v>45125.637766203705</v>
      </c>
      <c r="J418" s="7" t="s">
        <v>46</v>
      </c>
      <c r="K418" s="3">
        <v>45111.637766203705</v>
      </c>
      <c r="L418" t="s">
        <v>21</v>
      </c>
      <c r="N418" s="5">
        <v>45116.637766203705</v>
      </c>
      <c r="O418" t="s">
        <v>21</v>
      </c>
      <c r="R418" s="5">
        <v>45112.637766203705</v>
      </c>
    </row>
    <row r="419" spans="1:25" x14ac:dyDescent="0.35">
      <c r="A419">
        <v>418</v>
      </c>
      <c r="C419" t="s">
        <v>38</v>
      </c>
      <c r="D419">
        <f t="shared" ca="1" si="90"/>
        <v>4</v>
      </c>
      <c r="E419" t="str">
        <f ca="1">VLOOKUP(D419,'Data Categories'!$A$2:$B$7,2,0)</f>
        <v>Manager Level</v>
      </c>
      <c r="F419" s="5">
        <f t="shared" ca="1" si="91"/>
        <v>45091.637766203705</v>
      </c>
      <c r="G419" s="5">
        <f t="shared" ca="1" si="92"/>
        <v>45094.637766203705</v>
      </c>
      <c r="H419" s="5">
        <v>45100.637766203705</v>
      </c>
      <c r="I419" s="5">
        <f t="shared" ca="1" si="93"/>
        <v>45115.637766203705</v>
      </c>
      <c r="J419" s="7" t="s">
        <v>47</v>
      </c>
      <c r="K419" s="3"/>
    </row>
    <row r="420" spans="1:25" x14ac:dyDescent="0.35">
      <c r="A420">
        <v>419</v>
      </c>
      <c r="C420" t="s">
        <v>38</v>
      </c>
      <c r="D420">
        <f t="shared" ca="1" si="90"/>
        <v>2</v>
      </c>
      <c r="E420" t="str">
        <f ca="1">VLOOKUP(D420,'Data Categories'!$A$2:$B$7,2,0)</f>
        <v>Junior</v>
      </c>
      <c r="F420" s="5">
        <f t="shared" ca="1" si="91"/>
        <v>45091.637766203705</v>
      </c>
      <c r="G420" s="5">
        <f t="shared" ca="1" si="92"/>
        <v>45095.637766203705</v>
      </c>
      <c r="H420" s="5">
        <v>45100.637766203705</v>
      </c>
      <c r="I420" s="5">
        <f t="shared" ca="1" si="93"/>
        <v>45114.637766203705</v>
      </c>
      <c r="J420" s="7" t="s">
        <v>46</v>
      </c>
      <c r="K420" s="3">
        <v>45113.637766203705</v>
      </c>
      <c r="L420" t="s">
        <v>22</v>
      </c>
      <c r="N420" s="5">
        <v>45116.637766203705</v>
      </c>
      <c r="O420" t="s">
        <v>22</v>
      </c>
      <c r="R420" s="5">
        <v>45114.637766203705</v>
      </c>
    </row>
    <row r="421" spans="1:25" x14ac:dyDescent="0.35">
      <c r="A421">
        <v>420</v>
      </c>
      <c r="C421" t="s">
        <v>38</v>
      </c>
      <c r="D421">
        <f t="shared" ca="1" si="90"/>
        <v>5</v>
      </c>
      <c r="E421" t="str">
        <f ca="1">VLOOKUP(D421,'Data Categories'!$A$2:$B$7,2,0)</f>
        <v>Senior Management</v>
      </c>
      <c r="F421" s="5">
        <f t="shared" ca="1" si="91"/>
        <v>45095.637766203705</v>
      </c>
      <c r="G421" s="5">
        <f t="shared" ca="1" si="92"/>
        <v>45096.637766203705</v>
      </c>
      <c r="H421" s="5">
        <v>45100.637766203705</v>
      </c>
      <c r="I421" s="5">
        <f t="shared" ca="1" si="93"/>
        <v>45122.637766203705</v>
      </c>
      <c r="J421" s="7" t="s">
        <v>46</v>
      </c>
      <c r="K421" s="3">
        <v>45106.637766203705</v>
      </c>
      <c r="L421" t="s">
        <v>21</v>
      </c>
      <c r="N421" s="5">
        <v>45114.637766203705</v>
      </c>
      <c r="O421" t="s">
        <v>21</v>
      </c>
      <c r="R421" s="5">
        <v>45110.637766203705</v>
      </c>
    </row>
    <row r="422" spans="1:25" x14ac:dyDescent="0.35">
      <c r="A422">
        <v>421</v>
      </c>
      <c r="C422" t="s">
        <v>38</v>
      </c>
      <c r="D422">
        <f t="shared" ca="1" si="90"/>
        <v>6</v>
      </c>
      <c r="E422" t="str">
        <f ca="1">VLOOKUP(D422,'Data Categories'!$A$2:$B$7,2,0)</f>
        <v>Executive</v>
      </c>
      <c r="F422" s="5">
        <f t="shared" ca="1" si="91"/>
        <v>44982.544421296298</v>
      </c>
      <c r="G422" s="5">
        <f t="shared" ca="1" si="92"/>
        <v>44984.544421296298</v>
      </c>
      <c r="H422" s="5">
        <v>44987.544421296298</v>
      </c>
      <c r="I422" s="5">
        <f t="shared" ca="1" si="93"/>
        <v>44995.544421296298</v>
      </c>
      <c r="J422" s="7" t="s">
        <v>46</v>
      </c>
      <c r="K422" s="3">
        <v>44997.544421296298</v>
      </c>
      <c r="L422" t="s">
        <v>20</v>
      </c>
      <c r="N422" s="5">
        <v>45001.544421296298</v>
      </c>
      <c r="O422" t="s">
        <v>20</v>
      </c>
      <c r="P422" s="5">
        <f ca="1">K422+RANDBETWEEN(1,2)</f>
        <v>44998.544421296298</v>
      </c>
      <c r="Q422" s="5">
        <f ca="1">P422+RANDBETWEEN(1,4)</f>
        <v>45001.544421296298</v>
      </c>
      <c r="R422" s="5">
        <v>44999.544421296298</v>
      </c>
      <c r="S422" s="5">
        <f ca="1">R422+RANDBETWEEN(1,10)</f>
        <v>45000.544421296298</v>
      </c>
      <c r="T422" s="5">
        <f ca="1">S422+RANDBETWEEN(1,4)</f>
        <v>45002.544421296298</v>
      </c>
      <c r="U422" s="5">
        <f ca="1">T422+RANDBETWEEN(1,3)</f>
        <v>45004.544421296298</v>
      </c>
      <c r="V422" s="5">
        <f ca="1">U422+RANDBETWEEN(1,3)</f>
        <v>45007.544421296298</v>
      </c>
      <c r="W422">
        <f ca="1">RANDBETWEEN(120,180)</f>
        <v>138</v>
      </c>
    </row>
    <row r="423" spans="1:25" x14ac:dyDescent="0.35">
      <c r="A423">
        <v>422</v>
      </c>
      <c r="C423" t="s">
        <v>38</v>
      </c>
      <c r="D423">
        <f t="shared" ca="1" si="90"/>
        <v>4</v>
      </c>
      <c r="E423" t="str">
        <f ca="1">VLOOKUP(D423,'Data Categories'!$A$2:$B$7,2,0)</f>
        <v>Manager Level</v>
      </c>
      <c r="F423" s="5">
        <f t="shared" ca="1" si="91"/>
        <v>44983.544421296298</v>
      </c>
      <c r="G423" s="5">
        <f t="shared" ca="1" si="92"/>
        <v>44986.544421296298</v>
      </c>
      <c r="H423" s="5">
        <v>44987.544421296298</v>
      </c>
      <c r="I423" s="5">
        <f t="shared" ca="1" si="93"/>
        <v>45003.544421296298</v>
      </c>
      <c r="J423" s="7" t="s">
        <v>46</v>
      </c>
      <c r="K423" s="3">
        <v>44990.544421296298</v>
      </c>
      <c r="L423" t="s">
        <v>21</v>
      </c>
      <c r="N423" s="5">
        <v>44998.544421296298</v>
      </c>
      <c r="O423" t="s">
        <v>21</v>
      </c>
      <c r="R423" s="5">
        <v>44994.544421296298</v>
      </c>
    </row>
    <row r="424" spans="1:25" x14ac:dyDescent="0.35">
      <c r="A424">
        <v>423</v>
      </c>
      <c r="C424" t="s">
        <v>38</v>
      </c>
      <c r="D424">
        <f t="shared" ca="1" si="90"/>
        <v>5</v>
      </c>
      <c r="E424" t="str">
        <f ca="1">VLOOKUP(D424,'Data Categories'!$A$2:$B$7,2,0)</f>
        <v>Senior Management</v>
      </c>
      <c r="F424" s="5">
        <f t="shared" ca="1" si="91"/>
        <v>44979.544421296298</v>
      </c>
      <c r="G424" s="5">
        <f t="shared" ca="1" si="92"/>
        <v>44981.544421296298</v>
      </c>
      <c r="H424" s="5">
        <v>44987.544421296298</v>
      </c>
      <c r="I424" s="5">
        <f t="shared" ca="1" si="93"/>
        <v>44996.544421296298</v>
      </c>
      <c r="J424" s="7" t="s">
        <v>46</v>
      </c>
      <c r="K424" s="3">
        <v>44998.544421296298</v>
      </c>
      <c r="L424" t="s">
        <v>20</v>
      </c>
      <c r="N424" s="5">
        <v>45006.544421296298</v>
      </c>
      <c r="O424" t="s">
        <v>20</v>
      </c>
      <c r="P424" s="5">
        <f ca="1">K424+RANDBETWEEN(1,2)</f>
        <v>45000.544421296298</v>
      </c>
      <c r="Q424" s="5">
        <f ca="1">P424+RANDBETWEEN(1,4)</f>
        <v>45002.544421296298</v>
      </c>
      <c r="R424" s="5">
        <v>45002.544421296298</v>
      </c>
      <c r="S424" s="5">
        <f ca="1">R424+RANDBETWEEN(1,10)</f>
        <v>45004.544421296298</v>
      </c>
      <c r="T424" s="5">
        <f ca="1">S424+RANDBETWEEN(1,4)</f>
        <v>45007.544421296298</v>
      </c>
      <c r="U424" s="5">
        <f ca="1">T424+RANDBETWEEN(1,3)</f>
        <v>45010.544421296298</v>
      </c>
      <c r="V424" s="5">
        <f ca="1">U424+RANDBETWEEN(1,3)</f>
        <v>45013.544421296298</v>
      </c>
      <c r="W424">
        <f ca="1">RANDBETWEEN(120,180)</f>
        <v>134</v>
      </c>
    </row>
    <row r="425" spans="1:25" x14ac:dyDescent="0.35">
      <c r="A425">
        <v>424</v>
      </c>
      <c r="C425" t="s">
        <v>38</v>
      </c>
      <c r="D425">
        <f t="shared" ca="1" si="90"/>
        <v>6</v>
      </c>
      <c r="E425" t="str">
        <f ca="1">VLOOKUP(D425,'Data Categories'!$A$2:$B$7,2,0)</f>
        <v>Executive</v>
      </c>
      <c r="F425" s="5">
        <f t="shared" ca="1" si="91"/>
        <v>44985.544421296298</v>
      </c>
      <c r="G425" s="5">
        <f t="shared" ca="1" si="92"/>
        <v>44986.544421296298</v>
      </c>
      <c r="H425" s="5">
        <v>44987.544421296298</v>
      </c>
      <c r="I425" s="5">
        <f t="shared" ca="1" si="93"/>
        <v>45002.544421296298</v>
      </c>
      <c r="J425" s="7" t="s">
        <v>47</v>
      </c>
      <c r="K425" s="3"/>
    </row>
    <row r="426" spans="1:25" x14ac:dyDescent="0.35">
      <c r="A426">
        <v>425</v>
      </c>
      <c r="C426" t="s">
        <v>38</v>
      </c>
      <c r="D426">
        <f t="shared" ca="1" si="90"/>
        <v>5</v>
      </c>
      <c r="E426" t="str">
        <f ca="1">VLOOKUP(D426,'Data Categories'!$A$2:$B$7,2,0)</f>
        <v>Senior Management</v>
      </c>
      <c r="F426" s="5">
        <f t="shared" ca="1" si="91"/>
        <v>44979.544421296298</v>
      </c>
      <c r="G426" s="5">
        <f t="shared" ca="1" si="92"/>
        <v>44982.544421296298</v>
      </c>
      <c r="H426" s="5">
        <v>44987.544421296298</v>
      </c>
      <c r="I426" s="5">
        <f t="shared" ca="1" si="93"/>
        <v>45016.544421296298</v>
      </c>
      <c r="J426" s="7" t="s">
        <v>47</v>
      </c>
      <c r="K426" s="3"/>
    </row>
    <row r="427" spans="1:25" x14ac:dyDescent="0.35">
      <c r="A427">
        <v>426</v>
      </c>
      <c r="C427" t="s">
        <v>38</v>
      </c>
      <c r="D427">
        <f t="shared" ca="1" si="90"/>
        <v>5</v>
      </c>
      <c r="E427" t="str">
        <f ca="1">VLOOKUP(D427,'Data Categories'!$A$2:$B$7,2,0)</f>
        <v>Senior Management</v>
      </c>
      <c r="F427" s="5">
        <f t="shared" ca="1" si="91"/>
        <v>44980.544421296298</v>
      </c>
      <c r="G427" s="5">
        <f t="shared" ca="1" si="92"/>
        <v>44982.544421296298</v>
      </c>
      <c r="H427" s="5">
        <v>44987.544421296298</v>
      </c>
      <c r="I427" s="5">
        <f t="shared" ca="1" si="93"/>
        <v>45001.544421296298</v>
      </c>
      <c r="J427" s="7" t="s">
        <v>46</v>
      </c>
      <c r="K427" s="3">
        <v>44991.544421296298</v>
      </c>
      <c r="L427" t="s">
        <v>21</v>
      </c>
      <c r="N427" s="5">
        <v>44994.544421296298</v>
      </c>
      <c r="O427" t="s">
        <v>21</v>
      </c>
      <c r="R427" s="5">
        <v>44992.544421296298</v>
      </c>
    </row>
    <row r="428" spans="1:25" x14ac:dyDescent="0.35">
      <c r="A428">
        <v>427</v>
      </c>
      <c r="C428" t="s">
        <v>38</v>
      </c>
      <c r="D428">
        <f t="shared" ca="1" si="90"/>
        <v>4</v>
      </c>
      <c r="E428" t="str">
        <f ca="1">VLOOKUP(D428,'Data Categories'!$A$2:$B$7,2,0)</f>
        <v>Manager Level</v>
      </c>
      <c r="F428" s="5">
        <f t="shared" ca="1" si="91"/>
        <v>44984.544421296298</v>
      </c>
      <c r="G428" s="5">
        <f t="shared" ca="1" si="92"/>
        <v>44986.544421296298</v>
      </c>
      <c r="H428" s="5">
        <v>44987.544421296298</v>
      </c>
      <c r="I428" s="5">
        <f t="shared" ca="1" si="93"/>
        <v>44999.544421296298</v>
      </c>
      <c r="J428" s="7" t="s">
        <v>46</v>
      </c>
      <c r="K428" s="3">
        <v>44999.544421296298</v>
      </c>
      <c r="L428" t="s">
        <v>48</v>
      </c>
      <c r="M428" t="s">
        <v>24</v>
      </c>
      <c r="R428" s="5">
        <v>45003.544421296298</v>
      </c>
      <c r="Y428" t="s">
        <v>30</v>
      </c>
    </row>
    <row r="429" spans="1:25" x14ac:dyDescent="0.35">
      <c r="A429">
        <v>428</v>
      </c>
      <c r="C429" t="s">
        <v>38</v>
      </c>
      <c r="D429">
        <f t="shared" ca="1" si="90"/>
        <v>6</v>
      </c>
      <c r="E429" t="str">
        <f ca="1">VLOOKUP(D429,'Data Categories'!$A$2:$B$7,2,0)</f>
        <v>Executive</v>
      </c>
      <c r="F429" s="5">
        <f t="shared" ca="1" si="91"/>
        <v>44979.544421296298</v>
      </c>
      <c r="G429" s="5">
        <f t="shared" ca="1" si="92"/>
        <v>44983.544421296298</v>
      </c>
      <c r="H429" s="5">
        <v>44987.544421296298</v>
      </c>
      <c r="I429" s="5">
        <f t="shared" ca="1" si="93"/>
        <v>45005.544421296298</v>
      </c>
      <c r="J429" s="7" t="s">
        <v>46</v>
      </c>
      <c r="K429" s="3">
        <v>44998.544421296298</v>
      </c>
      <c r="L429" t="s">
        <v>48</v>
      </c>
      <c r="M429" t="s">
        <v>25</v>
      </c>
      <c r="Y429" t="s">
        <v>30</v>
      </c>
    </row>
    <row r="430" spans="1:25" x14ac:dyDescent="0.35">
      <c r="A430">
        <v>429</v>
      </c>
      <c r="C430" t="s">
        <v>38</v>
      </c>
      <c r="D430">
        <f t="shared" ca="1" si="90"/>
        <v>1</v>
      </c>
      <c r="E430" t="str">
        <f ca="1">VLOOKUP(D430,'Data Categories'!$A$2:$B$7,2,0)</f>
        <v>Associate</v>
      </c>
      <c r="F430" s="5">
        <f t="shared" ca="1" si="91"/>
        <v>44985.544421296298</v>
      </c>
      <c r="G430" s="5">
        <f t="shared" ca="1" si="92"/>
        <v>44986.544421296298</v>
      </c>
      <c r="H430" s="5">
        <v>44987.544421296298</v>
      </c>
      <c r="I430" s="5">
        <f t="shared" ca="1" si="93"/>
        <v>44993.544421296298</v>
      </c>
      <c r="J430" s="7" t="s">
        <v>47</v>
      </c>
      <c r="K430" s="3"/>
    </row>
    <row r="431" spans="1:25" x14ac:dyDescent="0.35">
      <c r="A431">
        <v>430</v>
      </c>
      <c r="C431" t="s">
        <v>38</v>
      </c>
      <c r="D431">
        <f t="shared" ca="1" si="90"/>
        <v>2</v>
      </c>
      <c r="E431" t="str">
        <f ca="1">VLOOKUP(D431,'Data Categories'!$A$2:$B$7,2,0)</f>
        <v>Junior</v>
      </c>
      <c r="F431" s="5">
        <f t="shared" ca="1" si="91"/>
        <v>44982.544421296298</v>
      </c>
      <c r="G431" s="5">
        <f t="shared" ca="1" si="92"/>
        <v>44984.544421296298</v>
      </c>
      <c r="H431" s="5">
        <v>44987.544421296298</v>
      </c>
      <c r="I431" s="5">
        <f t="shared" ca="1" si="93"/>
        <v>45009.544421296298</v>
      </c>
      <c r="J431" s="7" t="s">
        <v>46</v>
      </c>
      <c r="K431" s="3">
        <v>44995.544421296298</v>
      </c>
      <c r="L431" t="s">
        <v>20</v>
      </c>
      <c r="N431" s="5">
        <v>45000.544421296298</v>
      </c>
      <c r="O431" t="s">
        <v>20</v>
      </c>
      <c r="P431" s="5">
        <f ca="1">K431+RANDBETWEEN(1,2)</f>
        <v>44996.544421296298</v>
      </c>
      <c r="Q431" s="5">
        <f ca="1">P431+RANDBETWEEN(1,4)</f>
        <v>44997.544421296298</v>
      </c>
      <c r="R431" s="5">
        <v>44998.544421296298</v>
      </c>
      <c r="S431" s="5">
        <f ca="1">R431+RANDBETWEEN(1,10)</f>
        <v>45003.544421296298</v>
      </c>
      <c r="T431" s="5">
        <f ca="1">S431+RANDBETWEEN(1,4)</f>
        <v>45006.544421296298</v>
      </c>
      <c r="U431" s="5">
        <f ca="1">T431+RANDBETWEEN(1,3)</f>
        <v>45008.544421296298</v>
      </c>
      <c r="V431" s="5">
        <f ca="1">U431+RANDBETWEEN(1,3)</f>
        <v>45011.544421296298</v>
      </c>
      <c r="W431">
        <f ca="1">RANDBETWEEN(120,180)</f>
        <v>152</v>
      </c>
    </row>
    <row r="432" spans="1:25" x14ac:dyDescent="0.35">
      <c r="A432">
        <v>431</v>
      </c>
      <c r="C432" t="s">
        <v>37</v>
      </c>
      <c r="D432">
        <f t="shared" ca="1" si="90"/>
        <v>2</v>
      </c>
      <c r="E432" t="str">
        <f ca="1">VLOOKUP(D432,'Data Categories'!$A$2:$B$7,2,0)</f>
        <v>Junior</v>
      </c>
      <c r="F432" s="5">
        <f t="shared" ca="1" si="91"/>
        <v>44734.315601851849</v>
      </c>
      <c r="G432" s="5">
        <f t="shared" ca="1" si="92"/>
        <v>44735.315601851849</v>
      </c>
      <c r="H432" s="5">
        <v>44741.315601851849</v>
      </c>
      <c r="I432" s="5">
        <f t="shared" ca="1" si="93"/>
        <v>44771.315601851849</v>
      </c>
      <c r="J432" s="7" t="s">
        <v>47</v>
      </c>
      <c r="K432" s="3"/>
    </row>
    <row r="433" spans="1:25" x14ac:dyDescent="0.35">
      <c r="A433">
        <v>432</v>
      </c>
      <c r="C433" t="s">
        <v>37</v>
      </c>
      <c r="D433">
        <f t="shared" ca="1" si="90"/>
        <v>4</v>
      </c>
      <c r="E433" t="str">
        <f ca="1">VLOOKUP(D433,'Data Categories'!$A$2:$B$7,2,0)</f>
        <v>Manager Level</v>
      </c>
      <c r="F433" s="5">
        <f t="shared" ca="1" si="91"/>
        <v>44735.315601851849</v>
      </c>
      <c r="G433" s="5">
        <f t="shared" ca="1" si="92"/>
        <v>44737.315601851849</v>
      </c>
      <c r="H433" s="5">
        <v>44741.315601851849</v>
      </c>
      <c r="I433" s="5">
        <f t="shared" ca="1" si="93"/>
        <v>44746.315601851849</v>
      </c>
      <c r="J433" s="7" t="s">
        <v>46</v>
      </c>
      <c r="K433" s="3">
        <v>44756.315601851849</v>
      </c>
      <c r="L433" t="s">
        <v>48</v>
      </c>
      <c r="M433" t="s">
        <v>28</v>
      </c>
      <c r="Y433" t="s">
        <v>31</v>
      </c>
    </row>
    <row r="434" spans="1:25" x14ac:dyDescent="0.35">
      <c r="A434">
        <v>433</v>
      </c>
      <c r="C434" t="s">
        <v>37</v>
      </c>
      <c r="D434">
        <f t="shared" ca="1" si="90"/>
        <v>5</v>
      </c>
      <c r="E434" t="str">
        <f ca="1">VLOOKUP(D434,'Data Categories'!$A$2:$B$7,2,0)</f>
        <v>Senior Management</v>
      </c>
      <c r="F434" s="5">
        <f t="shared" ca="1" si="91"/>
        <v>44734.315601851849</v>
      </c>
      <c r="G434" s="5">
        <f t="shared" ca="1" si="92"/>
        <v>44735.315601851849</v>
      </c>
      <c r="H434" s="5">
        <v>44741.315601851849</v>
      </c>
      <c r="I434" s="5">
        <f t="shared" ca="1" si="93"/>
        <v>44760.315601851849</v>
      </c>
      <c r="J434" s="7" t="s">
        <v>47</v>
      </c>
      <c r="K434" s="3"/>
    </row>
    <row r="435" spans="1:25" x14ac:dyDescent="0.35">
      <c r="A435">
        <v>434</v>
      </c>
      <c r="C435" t="s">
        <v>37</v>
      </c>
      <c r="D435">
        <f t="shared" ca="1" si="90"/>
        <v>2</v>
      </c>
      <c r="E435" t="str">
        <f ca="1">VLOOKUP(D435,'Data Categories'!$A$2:$B$7,2,0)</f>
        <v>Junior</v>
      </c>
      <c r="F435" s="5">
        <f t="shared" ca="1" si="91"/>
        <v>44735.315601851849</v>
      </c>
      <c r="G435" s="5">
        <f t="shared" ca="1" si="92"/>
        <v>44739.315601851849</v>
      </c>
      <c r="H435" s="5">
        <v>44741.315601851849</v>
      </c>
      <c r="I435" s="5">
        <f t="shared" ca="1" si="93"/>
        <v>44747.315601851849</v>
      </c>
      <c r="J435" s="7" t="s">
        <v>46</v>
      </c>
      <c r="K435" s="3">
        <v>44752.315601851849</v>
      </c>
      <c r="L435" t="s">
        <v>48</v>
      </c>
      <c r="M435" t="s">
        <v>28</v>
      </c>
      <c r="R435" s="5">
        <v>44756.315601851849</v>
      </c>
      <c r="Y435" t="s">
        <v>31</v>
      </c>
    </row>
    <row r="436" spans="1:25" x14ac:dyDescent="0.35">
      <c r="A436">
        <v>435</v>
      </c>
      <c r="C436" t="s">
        <v>37</v>
      </c>
      <c r="D436">
        <f t="shared" ca="1" si="90"/>
        <v>5</v>
      </c>
      <c r="E436" t="str">
        <f ca="1">VLOOKUP(D436,'Data Categories'!$A$2:$B$7,2,0)</f>
        <v>Senior Management</v>
      </c>
      <c r="F436" s="5">
        <f t="shared" ca="1" si="91"/>
        <v>44733.315601851849</v>
      </c>
      <c r="G436" s="5">
        <f t="shared" ca="1" si="92"/>
        <v>44735.315601851849</v>
      </c>
      <c r="H436" s="5">
        <v>44741.315601851849</v>
      </c>
      <c r="I436" s="5">
        <f t="shared" ca="1" si="93"/>
        <v>44770.315601851849</v>
      </c>
      <c r="J436" s="7" t="s">
        <v>46</v>
      </c>
      <c r="K436" s="3">
        <v>44745.315601851849</v>
      </c>
      <c r="L436" t="s">
        <v>21</v>
      </c>
      <c r="N436" s="5">
        <v>44752.315601851849</v>
      </c>
      <c r="O436" t="s">
        <v>21</v>
      </c>
      <c r="R436" s="5">
        <v>44748.315601851849</v>
      </c>
    </row>
    <row r="437" spans="1:25" x14ac:dyDescent="0.35">
      <c r="A437">
        <v>436</v>
      </c>
      <c r="C437" t="s">
        <v>37</v>
      </c>
      <c r="D437">
        <f t="shared" ca="1" si="90"/>
        <v>5</v>
      </c>
      <c r="E437" t="str">
        <f ca="1">VLOOKUP(D437,'Data Categories'!$A$2:$B$7,2,0)</f>
        <v>Senior Management</v>
      </c>
      <c r="F437" s="5">
        <f t="shared" ca="1" si="91"/>
        <v>44739.315601851849</v>
      </c>
      <c r="G437" s="5">
        <f t="shared" ca="1" si="92"/>
        <v>44740.315601851849</v>
      </c>
      <c r="H437" s="5">
        <v>44741.315601851849</v>
      </c>
      <c r="I437" s="5">
        <f t="shared" ca="1" si="93"/>
        <v>44763.315601851849</v>
      </c>
      <c r="J437" s="7" t="s">
        <v>46</v>
      </c>
      <c r="K437" s="3">
        <v>44756.315601851849</v>
      </c>
      <c r="L437" t="s">
        <v>48</v>
      </c>
      <c r="M437" t="s">
        <v>24</v>
      </c>
      <c r="R437" s="5">
        <v>44759.315601851849</v>
      </c>
      <c r="Y437" t="s">
        <v>31</v>
      </c>
    </row>
    <row r="438" spans="1:25" x14ac:dyDescent="0.35">
      <c r="A438">
        <v>437</v>
      </c>
      <c r="C438" t="s">
        <v>37</v>
      </c>
      <c r="D438">
        <f t="shared" ca="1" si="90"/>
        <v>2</v>
      </c>
      <c r="E438" t="str">
        <f ca="1">VLOOKUP(D438,'Data Categories'!$A$2:$B$7,2,0)</f>
        <v>Junior</v>
      </c>
      <c r="F438" s="5">
        <f t="shared" ca="1" si="91"/>
        <v>44732.315601851849</v>
      </c>
      <c r="G438" s="5">
        <f t="shared" ca="1" si="92"/>
        <v>44735.315601851849</v>
      </c>
      <c r="H438" s="5">
        <v>44741.315601851849</v>
      </c>
      <c r="I438" s="5">
        <f t="shared" ca="1" si="93"/>
        <v>44764.315601851849</v>
      </c>
      <c r="J438" s="7" t="s">
        <v>46</v>
      </c>
      <c r="K438" s="3">
        <v>44744.315601851849</v>
      </c>
      <c r="L438" t="s">
        <v>22</v>
      </c>
      <c r="N438" s="5">
        <v>44750.315601851849</v>
      </c>
      <c r="O438" t="s">
        <v>22</v>
      </c>
      <c r="R438" s="5">
        <v>44748.315601851849</v>
      </c>
    </row>
    <row r="439" spans="1:25" x14ac:dyDescent="0.35">
      <c r="A439">
        <v>438</v>
      </c>
      <c r="C439" t="s">
        <v>37</v>
      </c>
      <c r="D439">
        <f t="shared" ca="1" si="90"/>
        <v>3</v>
      </c>
      <c r="E439" t="str">
        <f ca="1">VLOOKUP(D439,'Data Categories'!$A$2:$B$7,2,0)</f>
        <v>Senior</v>
      </c>
      <c r="F439" s="5">
        <f t="shared" ca="1" si="91"/>
        <v>44737.315601851849</v>
      </c>
      <c r="G439" s="5">
        <f t="shared" ca="1" si="92"/>
        <v>44739.315601851849</v>
      </c>
      <c r="H439" s="5">
        <v>44741.315601851849</v>
      </c>
      <c r="I439" s="5">
        <f t="shared" ca="1" si="93"/>
        <v>44770.315601851849</v>
      </c>
      <c r="J439" s="7" t="s">
        <v>46</v>
      </c>
      <c r="K439" s="3">
        <v>44745.315601851849</v>
      </c>
      <c r="L439" t="s">
        <v>21</v>
      </c>
      <c r="N439" s="5">
        <v>44750.315601851849</v>
      </c>
      <c r="O439" t="s">
        <v>21</v>
      </c>
      <c r="R439" s="5">
        <v>44746.315601851849</v>
      </c>
    </row>
    <row r="440" spans="1:25" x14ac:dyDescent="0.35">
      <c r="A440">
        <v>439</v>
      </c>
      <c r="C440" t="s">
        <v>37</v>
      </c>
      <c r="D440">
        <f t="shared" ca="1" si="90"/>
        <v>6</v>
      </c>
      <c r="E440" t="str">
        <f ca="1">VLOOKUP(D440,'Data Categories'!$A$2:$B$7,2,0)</f>
        <v>Executive</v>
      </c>
      <c r="F440" s="5">
        <f t="shared" ca="1" si="91"/>
        <v>44734.315601851849</v>
      </c>
      <c r="G440" s="5">
        <f t="shared" ca="1" si="92"/>
        <v>44737.315601851849</v>
      </c>
      <c r="H440" s="5">
        <v>44741.315601851849</v>
      </c>
      <c r="I440" s="5">
        <f t="shared" ca="1" si="93"/>
        <v>44748.315601851849</v>
      </c>
      <c r="J440" s="7" t="s">
        <v>46</v>
      </c>
      <c r="K440" s="3">
        <v>44754.315601851849</v>
      </c>
      <c r="L440" t="s">
        <v>48</v>
      </c>
      <c r="M440" t="s">
        <v>27</v>
      </c>
      <c r="R440" s="5">
        <v>44755.315601851849</v>
      </c>
      <c r="Y440" t="s">
        <v>30</v>
      </c>
    </row>
    <row r="441" spans="1:25" x14ac:dyDescent="0.35">
      <c r="A441">
        <v>440</v>
      </c>
      <c r="C441" t="s">
        <v>37</v>
      </c>
      <c r="D441">
        <f t="shared" ca="1" si="90"/>
        <v>6</v>
      </c>
      <c r="E441" t="str">
        <f ca="1">VLOOKUP(D441,'Data Categories'!$A$2:$B$7,2,0)</f>
        <v>Executive</v>
      </c>
      <c r="F441" s="5">
        <f t="shared" ca="1" si="91"/>
        <v>44733.315601851849</v>
      </c>
      <c r="G441" s="5">
        <f t="shared" ca="1" si="92"/>
        <v>44735.315601851849</v>
      </c>
      <c r="H441" s="5">
        <v>44741.315601851849</v>
      </c>
      <c r="I441" s="5">
        <f t="shared" ca="1" si="93"/>
        <v>44747.315601851849</v>
      </c>
      <c r="J441" s="7" t="s">
        <v>47</v>
      </c>
      <c r="K441" s="3"/>
    </row>
    <row r="442" spans="1:25" x14ac:dyDescent="0.35">
      <c r="A442">
        <v>441</v>
      </c>
      <c r="C442" t="s">
        <v>36</v>
      </c>
      <c r="D442">
        <f t="shared" ca="1" si="90"/>
        <v>5</v>
      </c>
      <c r="E442" t="str">
        <f ca="1">VLOOKUP(D442,'Data Categories'!$A$2:$B$7,2,0)</f>
        <v>Senior Management</v>
      </c>
      <c r="F442" s="5">
        <f t="shared" ca="1" si="91"/>
        <v>44893.108344907407</v>
      </c>
      <c r="G442" s="5">
        <f t="shared" ca="1" si="92"/>
        <v>44894.108344907407</v>
      </c>
      <c r="H442" s="5">
        <v>44895.108344907407</v>
      </c>
      <c r="I442" s="5">
        <f t="shared" ca="1" si="93"/>
        <v>44908.108344907407</v>
      </c>
      <c r="J442" s="7" t="s">
        <v>46</v>
      </c>
      <c r="K442" s="3">
        <v>44908.108344907407</v>
      </c>
      <c r="L442" t="s">
        <v>20</v>
      </c>
      <c r="N442" s="5">
        <v>44912.108344907407</v>
      </c>
      <c r="O442" t="s">
        <v>20</v>
      </c>
      <c r="P442" s="5">
        <f ca="1">K442+RANDBETWEEN(1,2)</f>
        <v>44910.108344907407</v>
      </c>
      <c r="Q442" s="5">
        <f ca="1">P442+RANDBETWEEN(1,4)</f>
        <v>44912.108344907407</v>
      </c>
      <c r="R442" s="5">
        <v>44911.108344907407</v>
      </c>
      <c r="S442" s="5">
        <f ca="1">R442+RANDBETWEEN(1,10)</f>
        <v>44918.108344907407</v>
      </c>
      <c r="T442" s="5">
        <f ca="1">S442+RANDBETWEEN(1,4)</f>
        <v>44921.108344907407</v>
      </c>
      <c r="U442" s="5">
        <f ca="1">T442+RANDBETWEEN(1,3)</f>
        <v>44923.108344907407</v>
      </c>
      <c r="V442" s="5">
        <f ca="1">U442+RANDBETWEEN(1,3)</f>
        <v>44926.108344907407</v>
      </c>
      <c r="W442">
        <f ca="1">RANDBETWEEN(120,180)</f>
        <v>120</v>
      </c>
    </row>
    <row r="443" spans="1:25" x14ac:dyDescent="0.35">
      <c r="A443">
        <v>442</v>
      </c>
      <c r="C443" t="s">
        <v>36</v>
      </c>
      <c r="D443">
        <f t="shared" ca="1" si="90"/>
        <v>6</v>
      </c>
      <c r="E443" t="str">
        <f ca="1">VLOOKUP(D443,'Data Categories'!$A$2:$B$7,2,0)</f>
        <v>Executive</v>
      </c>
      <c r="F443" s="5">
        <f t="shared" ca="1" si="91"/>
        <v>44886.108344907407</v>
      </c>
      <c r="G443" s="5">
        <f t="shared" ca="1" si="92"/>
        <v>44889.108344907407</v>
      </c>
      <c r="H443" s="5">
        <v>44895.108344907407</v>
      </c>
      <c r="I443" s="5">
        <f t="shared" ca="1" si="93"/>
        <v>44907.108344907407</v>
      </c>
      <c r="J443" s="7" t="s">
        <v>46</v>
      </c>
      <c r="K443" s="3">
        <v>44898.108344907407</v>
      </c>
      <c r="L443" t="s">
        <v>48</v>
      </c>
      <c r="M443" t="s">
        <v>25</v>
      </c>
      <c r="R443" s="5">
        <v>44902.108344907407</v>
      </c>
      <c r="Y443" t="s">
        <v>30</v>
      </c>
    </row>
    <row r="444" spans="1:25" x14ac:dyDescent="0.35">
      <c r="A444">
        <v>443</v>
      </c>
      <c r="C444" t="s">
        <v>36</v>
      </c>
      <c r="D444">
        <f t="shared" ca="1" si="90"/>
        <v>1</v>
      </c>
      <c r="E444" t="str">
        <f ca="1">VLOOKUP(D444,'Data Categories'!$A$2:$B$7,2,0)</f>
        <v>Associate</v>
      </c>
      <c r="F444" s="5">
        <f t="shared" ca="1" si="91"/>
        <v>44891.108344907407</v>
      </c>
      <c r="G444" s="5">
        <f t="shared" ca="1" si="92"/>
        <v>44892.108344907407</v>
      </c>
      <c r="H444" s="5">
        <v>44895.108344907407</v>
      </c>
      <c r="I444" s="5">
        <f t="shared" ca="1" si="93"/>
        <v>44900.108344907407</v>
      </c>
      <c r="J444" s="7" t="s">
        <v>46</v>
      </c>
      <c r="K444" s="3">
        <v>44904.108344907407</v>
      </c>
      <c r="L444" t="s">
        <v>48</v>
      </c>
      <c r="M444" t="s">
        <v>25</v>
      </c>
      <c r="Y444" t="s">
        <v>30</v>
      </c>
    </row>
    <row r="445" spans="1:25" x14ac:dyDescent="0.35">
      <c r="A445">
        <v>444</v>
      </c>
      <c r="C445" t="s">
        <v>36</v>
      </c>
      <c r="D445">
        <f t="shared" ca="1" si="90"/>
        <v>4</v>
      </c>
      <c r="E445" t="str">
        <f ca="1">VLOOKUP(D445,'Data Categories'!$A$2:$B$7,2,0)</f>
        <v>Manager Level</v>
      </c>
      <c r="F445" s="5">
        <f t="shared" ca="1" si="91"/>
        <v>44888.108344907407</v>
      </c>
      <c r="G445" s="5">
        <f t="shared" ca="1" si="92"/>
        <v>44890.108344907407</v>
      </c>
      <c r="H445" s="5">
        <v>44895.108344907407</v>
      </c>
      <c r="I445" s="5">
        <f t="shared" ca="1" si="93"/>
        <v>44921.108344907407</v>
      </c>
      <c r="J445" s="7" t="s">
        <v>46</v>
      </c>
      <c r="K445" s="3">
        <v>44906.108344907407</v>
      </c>
      <c r="L445" t="s">
        <v>48</v>
      </c>
      <c r="M445" t="s">
        <v>28</v>
      </c>
      <c r="R445" s="5">
        <v>44908.108344907407</v>
      </c>
      <c r="Y445" t="s">
        <v>30</v>
      </c>
    </row>
    <row r="446" spans="1:25" x14ac:dyDescent="0.35">
      <c r="A446">
        <v>445</v>
      </c>
      <c r="C446" t="s">
        <v>36</v>
      </c>
      <c r="D446">
        <f t="shared" ca="1" si="90"/>
        <v>5</v>
      </c>
      <c r="E446" t="str">
        <f ca="1">VLOOKUP(D446,'Data Categories'!$A$2:$B$7,2,0)</f>
        <v>Senior Management</v>
      </c>
      <c r="F446" s="5">
        <f t="shared" ca="1" si="91"/>
        <v>44886.108344907407</v>
      </c>
      <c r="G446" s="5">
        <f t="shared" ca="1" si="92"/>
        <v>44889.108344907407</v>
      </c>
      <c r="H446" s="5">
        <v>44895.108344907407</v>
      </c>
      <c r="I446" s="5">
        <f t="shared" ca="1" si="93"/>
        <v>44924.108344907407</v>
      </c>
      <c r="J446" s="7" t="s">
        <v>46</v>
      </c>
      <c r="K446" s="3">
        <v>44906.108344907407</v>
      </c>
      <c r="L446" t="s">
        <v>20</v>
      </c>
      <c r="N446" s="5">
        <v>44911.108344907407</v>
      </c>
      <c r="O446" t="s">
        <v>20</v>
      </c>
      <c r="P446" s="5">
        <f ca="1">K446+RANDBETWEEN(1,2)</f>
        <v>44907.108344907407</v>
      </c>
      <c r="Q446" s="5">
        <f ca="1">P446+RANDBETWEEN(1,4)</f>
        <v>44910.108344907407</v>
      </c>
      <c r="R446" s="5">
        <v>44908.108344907407</v>
      </c>
      <c r="S446" s="5">
        <f ca="1">R446+RANDBETWEEN(1,10)</f>
        <v>44910.108344907407</v>
      </c>
      <c r="T446" s="5">
        <f ca="1">S446+RANDBETWEEN(1,4)</f>
        <v>44912.108344907407</v>
      </c>
      <c r="U446" s="5">
        <f ca="1">T446+RANDBETWEEN(1,3)</f>
        <v>44913.108344907407</v>
      </c>
      <c r="V446" s="5">
        <f ca="1">U446+RANDBETWEEN(1,3)</f>
        <v>44914.108344907407</v>
      </c>
      <c r="W446">
        <f ca="1">RANDBETWEEN(120,180)</f>
        <v>140</v>
      </c>
    </row>
    <row r="447" spans="1:25" x14ac:dyDescent="0.35">
      <c r="A447">
        <v>446</v>
      </c>
      <c r="C447" t="s">
        <v>36</v>
      </c>
      <c r="D447">
        <f t="shared" ca="1" si="90"/>
        <v>2</v>
      </c>
      <c r="E447" t="str">
        <f ca="1">VLOOKUP(D447,'Data Categories'!$A$2:$B$7,2,0)</f>
        <v>Junior</v>
      </c>
      <c r="F447" s="5">
        <f t="shared" ca="1" si="91"/>
        <v>44888.108344907407</v>
      </c>
      <c r="G447" s="5">
        <f t="shared" ca="1" si="92"/>
        <v>44890.108344907407</v>
      </c>
      <c r="H447" s="5">
        <v>44895.108344907407</v>
      </c>
      <c r="I447" s="5">
        <f t="shared" ca="1" si="93"/>
        <v>44920.108344907407</v>
      </c>
      <c r="J447" s="7" t="s">
        <v>46</v>
      </c>
      <c r="K447" s="3">
        <v>44906.108344907407</v>
      </c>
      <c r="L447" t="s">
        <v>48</v>
      </c>
      <c r="M447" t="s">
        <v>25</v>
      </c>
      <c r="R447" s="5">
        <v>44909.108344907407</v>
      </c>
      <c r="Y447" t="s">
        <v>31</v>
      </c>
    </row>
    <row r="448" spans="1:25" x14ac:dyDescent="0.35">
      <c r="A448">
        <v>447</v>
      </c>
      <c r="C448" t="s">
        <v>36</v>
      </c>
      <c r="D448">
        <f t="shared" ca="1" si="90"/>
        <v>2</v>
      </c>
      <c r="E448" t="str">
        <f ca="1">VLOOKUP(D448,'Data Categories'!$A$2:$B$7,2,0)</f>
        <v>Junior</v>
      </c>
      <c r="F448" s="5">
        <f t="shared" ca="1" si="91"/>
        <v>44892.108344907407</v>
      </c>
      <c r="G448" s="5">
        <f t="shared" ca="1" si="92"/>
        <v>44894.108344907407</v>
      </c>
      <c r="H448" s="5">
        <v>44895.108344907407</v>
      </c>
      <c r="I448" s="5">
        <f t="shared" ca="1" si="93"/>
        <v>44915.108344907407</v>
      </c>
      <c r="J448" s="7" t="s">
        <v>46</v>
      </c>
      <c r="K448" s="3">
        <v>44906.108344907407</v>
      </c>
      <c r="L448" t="s">
        <v>20</v>
      </c>
      <c r="N448" s="5">
        <v>44910.108344907407</v>
      </c>
      <c r="O448" t="s">
        <v>20</v>
      </c>
      <c r="P448" s="5">
        <f ca="1">K448+RANDBETWEEN(1,2)</f>
        <v>44907.108344907407</v>
      </c>
      <c r="Q448" s="5">
        <f ca="1">P448+RANDBETWEEN(1,4)</f>
        <v>44908.108344907407</v>
      </c>
      <c r="R448" s="5">
        <v>44909.108344907407</v>
      </c>
      <c r="S448" s="5">
        <f ca="1">R448+RANDBETWEEN(1,10)</f>
        <v>44914.108344907407</v>
      </c>
      <c r="T448" s="5">
        <f ca="1">S448+RANDBETWEEN(1,4)</f>
        <v>44917.108344907407</v>
      </c>
      <c r="U448" s="5">
        <f ca="1">T448+RANDBETWEEN(1,3)</f>
        <v>44919.108344907407</v>
      </c>
      <c r="V448" s="5">
        <f ca="1">U448+RANDBETWEEN(1,3)</f>
        <v>44920.108344907407</v>
      </c>
      <c r="W448">
        <f ca="1">RANDBETWEEN(120,180)</f>
        <v>155</v>
      </c>
    </row>
    <row r="449" spans="1:25" x14ac:dyDescent="0.35">
      <c r="A449">
        <v>448</v>
      </c>
      <c r="C449" t="s">
        <v>36</v>
      </c>
      <c r="D449">
        <f t="shared" ca="1" si="90"/>
        <v>5</v>
      </c>
      <c r="E449" t="str">
        <f ca="1">VLOOKUP(D449,'Data Categories'!$A$2:$B$7,2,0)</f>
        <v>Senior Management</v>
      </c>
      <c r="F449" s="5">
        <f t="shared" ca="1" si="91"/>
        <v>44893.108344907407</v>
      </c>
      <c r="G449" s="5">
        <f t="shared" ca="1" si="92"/>
        <v>44894.108344907407</v>
      </c>
      <c r="H449" s="5">
        <v>44895.108344907407</v>
      </c>
      <c r="I449" s="5">
        <f t="shared" ca="1" si="93"/>
        <v>44909.108344907407</v>
      </c>
      <c r="J449" s="7" t="s">
        <v>46</v>
      </c>
      <c r="K449" s="3">
        <v>44907.108344907407</v>
      </c>
      <c r="L449" t="s">
        <v>21</v>
      </c>
      <c r="N449" s="5">
        <v>44911.108344907407</v>
      </c>
      <c r="O449" t="s">
        <v>21</v>
      </c>
      <c r="R449" s="5">
        <v>44908.108344907407</v>
      </c>
    </row>
    <row r="450" spans="1:25" x14ac:dyDescent="0.35">
      <c r="A450">
        <v>449</v>
      </c>
      <c r="C450" t="s">
        <v>36</v>
      </c>
      <c r="D450">
        <f t="shared" ca="1" si="90"/>
        <v>2</v>
      </c>
      <c r="E450" t="str">
        <f ca="1">VLOOKUP(D450,'Data Categories'!$A$2:$B$7,2,0)</f>
        <v>Junior</v>
      </c>
      <c r="F450" s="5">
        <f t="shared" ca="1" si="91"/>
        <v>44889.108344907407</v>
      </c>
      <c r="G450" s="5">
        <f t="shared" ca="1" si="92"/>
        <v>44891.108344907407</v>
      </c>
      <c r="H450" s="5">
        <v>44895.108344907407</v>
      </c>
      <c r="I450" s="5">
        <f t="shared" ca="1" si="93"/>
        <v>44901.108344907407</v>
      </c>
      <c r="J450" s="7" t="s">
        <v>46</v>
      </c>
      <c r="K450" s="3">
        <v>44910.108344907407</v>
      </c>
      <c r="L450" t="s">
        <v>20</v>
      </c>
      <c r="N450" s="5">
        <v>44912.108344907407</v>
      </c>
      <c r="O450" t="s">
        <v>20</v>
      </c>
      <c r="P450" s="5">
        <f ca="1">K450+RANDBETWEEN(1,2)</f>
        <v>44911.108344907407</v>
      </c>
      <c r="Q450" s="5">
        <f ca="1">P450+RANDBETWEEN(1,4)</f>
        <v>44914.108344907407</v>
      </c>
      <c r="R450" s="5">
        <v>44911.108344907407</v>
      </c>
      <c r="S450" s="5">
        <f ca="1">R450+RANDBETWEEN(1,10)</f>
        <v>44921.108344907407</v>
      </c>
      <c r="T450" s="5">
        <f ca="1">S450+RANDBETWEEN(1,4)</f>
        <v>44925.108344907407</v>
      </c>
      <c r="U450" s="5">
        <f ca="1">T450+RANDBETWEEN(1,3)</f>
        <v>44928.108344907407</v>
      </c>
      <c r="V450" s="5">
        <f ca="1">U450+RANDBETWEEN(1,3)</f>
        <v>44931.108344907407</v>
      </c>
      <c r="W450">
        <f ca="1">RANDBETWEEN(120,180)</f>
        <v>149</v>
      </c>
    </row>
    <row r="451" spans="1:25" x14ac:dyDescent="0.35">
      <c r="A451">
        <v>450</v>
      </c>
      <c r="C451" t="s">
        <v>36</v>
      </c>
      <c r="D451">
        <f t="shared" ref="D451:D514" ca="1" si="94">RANDBETWEEN(1,6)</f>
        <v>1</v>
      </c>
      <c r="E451" t="str">
        <f ca="1">VLOOKUP(D451,'Data Categories'!$A$2:$B$7,2,0)</f>
        <v>Associate</v>
      </c>
      <c r="F451" s="5">
        <f t="shared" ref="F451:F514" ca="1" si="95">G451-RANDBETWEEN(1,4)</f>
        <v>44893.108344907407</v>
      </c>
      <c r="G451" s="5">
        <f t="shared" ref="G451:G514" ca="1" si="96">H451-RANDBETWEEN(1,6)</f>
        <v>44894.108344907407</v>
      </c>
      <c r="H451" s="5">
        <v>44895.108344907407</v>
      </c>
      <c r="I451" s="5">
        <f t="shared" ref="I451:I514" ca="1" si="97">H451+RANDBETWEEN(5,30)</f>
        <v>44905.108344907407</v>
      </c>
      <c r="J451" s="7" t="s">
        <v>46</v>
      </c>
      <c r="K451" s="3">
        <v>44900.108344907407</v>
      </c>
      <c r="L451" t="s">
        <v>21</v>
      </c>
      <c r="N451" s="5">
        <v>44906.108344907407</v>
      </c>
      <c r="O451" t="s">
        <v>21</v>
      </c>
      <c r="R451" s="5">
        <v>44904.108344907407</v>
      </c>
    </row>
    <row r="452" spans="1:25" x14ac:dyDescent="0.35">
      <c r="A452">
        <v>451</v>
      </c>
      <c r="C452" t="s">
        <v>35</v>
      </c>
      <c r="D452">
        <f t="shared" ca="1" si="94"/>
        <v>3</v>
      </c>
      <c r="E452" t="str">
        <f ca="1">VLOOKUP(D452,'Data Categories'!$A$2:$B$7,2,0)</f>
        <v>Senior</v>
      </c>
      <c r="F452" s="5">
        <f t="shared" ca="1" si="95"/>
        <v>44975.571030092593</v>
      </c>
      <c r="G452" s="5">
        <f t="shared" ca="1" si="96"/>
        <v>44976.571030092593</v>
      </c>
      <c r="H452" s="5">
        <v>44979.571030092593</v>
      </c>
      <c r="I452" s="5">
        <f t="shared" ca="1" si="97"/>
        <v>45000.571030092593</v>
      </c>
      <c r="J452" s="7" t="s">
        <v>46</v>
      </c>
      <c r="K452" s="3">
        <v>44988.571030092593</v>
      </c>
      <c r="L452" t="s">
        <v>48</v>
      </c>
      <c r="M452" t="s">
        <v>26</v>
      </c>
      <c r="R452" s="5">
        <v>44992.571030092593</v>
      </c>
      <c r="Y452" t="s">
        <v>31</v>
      </c>
    </row>
    <row r="453" spans="1:25" x14ac:dyDescent="0.35">
      <c r="A453">
        <v>452</v>
      </c>
      <c r="C453" t="s">
        <v>35</v>
      </c>
      <c r="D453">
        <f t="shared" ca="1" si="94"/>
        <v>3</v>
      </c>
      <c r="E453" t="str">
        <f ca="1">VLOOKUP(D453,'Data Categories'!$A$2:$B$7,2,0)</f>
        <v>Senior</v>
      </c>
      <c r="F453" s="5">
        <f t="shared" ca="1" si="95"/>
        <v>44975.571030092593</v>
      </c>
      <c r="G453" s="5">
        <f t="shared" ca="1" si="96"/>
        <v>44976.571030092593</v>
      </c>
      <c r="H453" s="5">
        <v>44979.571030092593</v>
      </c>
      <c r="I453" s="5">
        <f t="shared" ca="1" si="97"/>
        <v>45003.571030092593</v>
      </c>
      <c r="J453" s="7" t="s">
        <v>46</v>
      </c>
      <c r="K453" s="3">
        <v>44997.571030092593</v>
      </c>
      <c r="L453" t="s">
        <v>48</v>
      </c>
      <c r="M453" t="s">
        <v>24</v>
      </c>
      <c r="Y453" t="s">
        <v>31</v>
      </c>
    </row>
    <row r="454" spans="1:25" x14ac:dyDescent="0.35">
      <c r="A454">
        <v>453</v>
      </c>
      <c r="C454" t="s">
        <v>35</v>
      </c>
      <c r="D454">
        <f t="shared" ca="1" si="94"/>
        <v>5</v>
      </c>
      <c r="E454" t="str">
        <f ca="1">VLOOKUP(D454,'Data Categories'!$A$2:$B$7,2,0)</f>
        <v>Senior Management</v>
      </c>
      <c r="F454" s="5">
        <f t="shared" ca="1" si="95"/>
        <v>44972.571030092593</v>
      </c>
      <c r="G454" s="5">
        <f t="shared" ca="1" si="96"/>
        <v>44973.571030092593</v>
      </c>
      <c r="H454" s="5">
        <v>44979.571030092593</v>
      </c>
      <c r="I454" s="5">
        <f t="shared" ca="1" si="97"/>
        <v>44998.571030092593</v>
      </c>
      <c r="J454" s="7" t="s">
        <v>46</v>
      </c>
      <c r="K454" s="3">
        <v>44983.571030092593</v>
      </c>
      <c r="L454" t="s">
        <v>48</v>
      </c>
      <c r="M454" t="s">
        <v>26</v>
      </c>
      <c r="Y454" t="s">
        <v>31</v>
      </c>
    </row>
    <row r="455" spans="1:25" x14ac:dyDescent="0.35">
      <c r="A455">
        <v>454</v>
      </c>
      <c r="C455" t="s">
        <v>35</v>
      </c>
      <c r="D455">
        <f t="shared" ca="1" si="94"/>
        <v>1</v>
      </c>
      <c r="E455" t="str">
        <f ca="1">VLOOKUP(D455,'Data Categories'!$A$2:$B$7,2,0)</f>
        <v>Associate</v>
      </c>
      <c r="F455" s="5">
        <f t="shared" ca="1" si="95"/>
        <v>44969.571030092593</v>
      </c>
      <c r="G455" s="5">
        <f t="shared" ca="1" si="96"/>
        <v>44973.571030092593</v>
      </c>
      <c r="H455" s="5">
        <v>44979.571030092593</v>
      </c>
      <c r="I455" s="5">
        <f t="shared" ca="1" si="97"/>
        <v>45008.571030092593</v>
      </c>
      <c r="J455" s="7" t="s">
        <v>46</v>
      </c>
      <c r="K455" s="3">
        <v>44994.571030092593</v>
      </c>
      <c r="L455" t="s">
        <v>48</v>
      </c>
      <c r="M455" t="s">
        <v>28</v>
      </c>
      <c r="Y455" t="s">
        <v>31</v>
      </c>
    </row>
    <row r="456" spans="1:25" x14ac:dyDescent="0.35">
      <c r="A456">
        <v>455</v>
      </c>
      <c r="C456" t="s">
        <v>35</v>
      </c>
      <c r="D456">
        <f t="shared" ca="1" si="94"/>
        <v>2</v>
      </c>
      <c r="E456" t="str">
        <f ca="1">VLOOKUP(D456,'Data Categories'!$A$2:$B$7,2,0)</f>
        <v>Junior</v>
      </c>
      <c r="F456" s="5">
        <f t="shared" ca="1" si="95"/>
        <v>44973.571030092593</v>
      </c>
      <c r="G456" s="5">
        <f t="shared" ca="1" si="96"/>
        <v>44977.571030092593</v>
      </c>
      <c r="H456" s="5">
        <v>44979.571030092593</v>
      </c>
      <c r="I456" s="5">
        <f t="shared" ca="1" si="97"/>
        <v>44986.571030092593</v>
      </c>
      <c r="J456" s="7" t="s">
        <v>46</v>
      </c>
      <c r="K456" s="3">
        <v>44992.571030092593</v>
      </c>
      <c r="L456" t="s">
        <v>20</v>
      </c>
      <c r="N456" s="5">
        <v>44996.571030092593</v>
      </c>
      <c r="O456" t="s">
        <v>20</v>
      </c>
      <c r="P456" s="5">
        <f ca="1">K456+RANDBETWEEN(1,2)</f>
        <v>44994.571030092593</v>
      </c>
      <c r="Q456" s="5">
        <f ca="1">P456+RANDBETWEEN(1,4)</f>
        <v>44998.571030092593</v>
      </c>
      <c r="R456" s="5">
        <v>44994.571030092593</v>
      </c>
      <c r="S456" s="5">
        <f ca="1">R456+RANDBETWEEN(1,10)</f>
        <v>44998.571030092593</v>
      </c>
      <c r="T456" s="5">
        <f ca="1">S456+RANDBETWEEN(1,4)</f>
        <v>45001.571030092593</v>
      </c>
      <c r="U456" s="5">
        <f ca="1">T456+RANDBETWEEN(1,3)</f>
        <v>45004.571030092593</v>
      </c>
      <c r="V456" s="5">
        <f ca="1">U456+RANDBETWEEN(1,3)</f>
        <v>45006.571030092593</v>
      </c>
      <c r="W456">
        <f ca="1">RANDBETWEEN(120,180)</f>
        <v>167</v>
      </c>
    </row>
    <row r="457" spans="1:25" x14ac:dyDescent="0.35">
      <c r="A457">
        <v>456</v>
      </c>
      <c r="C457" t="s">
        <v>35</v>
      </c>
      <c r="D457">
        <f t="shared" ca="1" si="94"/>
        <v>2</v>
      </c>
      <c r="E457" t="str">
        <f ca="1">VLOOKUP(D457,'Data Categories'!$A$2:$B$7,2,0)</f>
        <v>Junior</v>
      </c>
      <c r="F457" s="5">
        <f t="shared" ca="1" si="95"/>
        <v>44972.571030092593</v>
      </c>
      <c r="G457" s="5">
        <f t="shared" ca="1" si="96"/>
        <v>44973.571030092593</v>
      </c>
      <c r="H457" s="5">
        <v>44979.571030092593</v>
      </c>
      <c r="I457" s="5">
        <f t="shared" ca="1" si="97"/>
        <v>44999.571030092593</v>
      </c>
      <c r="J457" s="7" t="s">
        <v>47</v>
      </c>
      <c r="K457" s="3"/>
    </row>
    <row r="458" spans="1:25" x14ac:dyDescent="0.35">
      <c r="A458">
        <v>457</v>
      </c>
      <c r="C458" t="s">
        <v>35</v>
      </c>
      <c r="D458">
        <f t="shared" ca="1" si="94"/>
        <v>4</v>
      </c>
      <c r="E458" t="str">
        <f ca="1">VLOOKUP(D458,'Data Categories'!$A$2:$B$7,2,0)</f>
        <v>Manager Level</v>
      </c>
      <c r="F458" s="5">
        <f t="shared" ca="1" si="95"/>
        <v>44971.571030092593</v>
      </c>
      <c r="G458" s="5">
        <f t="shared" ca="1" si="96"/>
        <v>44975.571030092593</v>
      </c>
      <c r="H458" s="5">
        <v>44979.571030092593</v>
      </c>
      <c r="I458" s="5">
        <f t="shared" ca="1" si="97"/>
        <v>45008.571030092593</v>
      </c>
      <c r="J458" s="7" t="s">
        <v>46</v>
      </c>
      <c r="K458" s="3">
        <v>44993.571030092593</v>
      </c>
      <c r="L458" t="s">
        <v>21</v>
      </c>
      <c r="N458" s="5">
        <v>45001.571030092593</v>
      </c>
      <c r="O458" t="s">
        <v>21</v>
      </c>
      <c r="R458" s="5">
        <v>44997.571030092593</v>
      </c>
    </row>
    <row r="459" spans="1:25" x14ac:dyDescent="0.35">
      <c r="A459">
        <v>458</v>
      </c>
      <c r="C459" t="s">
        <v>35</v>
      </c>
      <c r="D459">
        <f t="shared" ca="1" si="94"/>
        <v>6</v>
      </c>
      <c r="E459" t="str">
        <f ca="1">VLOOKUP(D459,'Data Categories'!$A$2:$B$7,2,0)</f>
        <v>Executive</v>
      </c>
      <c r="F459" s="5">
        <f t="shared" ca="1" si="95"/>
        <v>44976.571030092593</v>
      </c>
      <c r="G459" s="5">
        <f t="shared" ca="1" si="96"/>
        <v>44978.571030092593</v>
      </c>
      <c r="H459" s="5">
        <v>44979.571030092593</v>
      </c>
      <c r="I459" s="5">
        <f t="shared" ca="1" si="97"/>
        <v>45008.571030092593</v>
      </c>
      <c r="J459" s="7" t="s">
        <v>47</v>
      </c>
      <c r="K459" s="3"/>
    </row>
    <row r="460" spans="1:25" x14ac:dyDescent="0.35">
      <c r="A460">
        <v>459</v>
      </c>
      <c r="C460" t="s">
        <v>35</v>
      </c>
      <c r="D460">
        <f t="shared" ca="1" si="94"/>
        <v>2</v>
      </c>
      <c r="E460" t="str">
        <f ca="1">VLOOKUP(D460,'Data Categories'!$A$2:$B$7,2,0)</f>
        <v>Junior</v>
      </c>
      <c r="F460" s="5">
        <f t="shared" ca="1" si="95"/>
        <v>44974.571030092593</v>
      </c>
      <c r="G460" s="5">
        <f t="shared" ca="1" si="96"/>
        <v>44975.571030092593</v>
      </c>
      <c r="H460" s="5">
        <v>44979.571030092593</v>
      </c>
      <c r="I460" s="5">
        <f t="shared" ca="1" si="97"/>
        <v>44985.571030092593</v>
      </c>
      <c r="J460" s="7" t="s">
        <v>46</v>
      </c>
      <c r="K460" s="3">
        <v>44990.571030092593</v>
      </c>
      <c r="L460" t="s">
        <v>20</v>
      </c>
      <c r="N460" s="5">
        <v>44997.571030092593</v>
      </c>
      <c r="O460" t="s">
        <v>20</v>
      </c>
      <c r="P460" s="5">
        <f ca="1">K460+RANDBETWEEN(1,2)</f>
        <v>44991.571030092593</v>
      </c>
      <c r="Q460" s="5">
        <f ca="1">P460+RANDBETWEEN(1,4)</f>
        <v>44995.571030092593</v>
      </c>
      <c r="R460" s="5">
        <v>44994.571030092593</v>
      </c>
      <c r="S460" s="5">
        <f ca="1">R460+RANDBETWEEN(1,10)</f>
        <v>44997.571030092593</v>
      </c>
      <c r="T460" s="5">
        <f ca="1">S460+RANDBETWEEN(1,4)</f>
        <v>44998.571030092593</v>
      </c>
      <c r="U460" s="5">
        <f ca="1">T460+RANDBETWEEN(1,3)</f>
        <v>44999.571030092593</v>
      </c>
      <c r="V460" s="5">
        <f ca="1">U460+RANDBETWEEN(1,3)</f>
        <v>45001.571030092593</v>
      </c>
      <c r="W460">
        <f ca="1">RANDBETWEEN(120,180)</f>
        <v>140</v>
      </c>
    </row>
    <row r="461" spans="1:25" x14ac:dyDescent="0.35">
      <c r="A461">
        <v>460</v>
      </c>
      <c r="C461" t="s">
        <v>35</v>
      </c>
      <c r="D461">
        <f t="shared" ca="1" si="94"/>
        <v>1</v>
      </c>
      <c r="E461" t="str">
        <f ca="1">VLOOKUP(D461,'Data Categories'!$A$2:$B$7,2,0)</f>
        <v>Associate</v>
      </c>
      <c r="F461" s="5">
        <f t="shared" ca="1" si="95"/>
        <v>44974.571030092593</v>
      </c>
      <c r="G461" s="5">
        <f t="shared" ca="1" si="96"/>
        <v>44976.571030092593</v>
      </c>
      <c r="H461" s="5">
        <v>44979.571030092593</v>
      </c>
      <c r="I461" s="5">
        <f t="shared" ca="1" si="97"/>
        <v>45001.571030092593</v>
      </c>
      <c r="J461" s="7" t="s">
        <v>46</v>
      </c>
      <c r="K461" s="3">
        <v>44984.571030092593</v>
      </c>
      <c r="L461" t="s">
        <v>21</v>
      </c>
      <c r="N461" s="5">
        <v>44989.571030092593</v>
      </c>
      <c r="O461" t="s">
        <v>21</v>
      </c>
      <c r="R461" s="5">
        <v>44986.571030092593</v>
      </c>
    </row>
    <row r="462" spans="1:25" x14ac:dyDescent="0.35">
      <c r="A462">
        <v>461</v>
      </c>
      <c r="C462" t="s">
        <v>36</v>
      </c>
      <c r="D462">
        <f t="shared" ca="1" si="94"/>
        <v>1</v>
      </c>
      <c r="E462" t="str">
        <f ca="1">VLOOKUP(D462,'Data Categories'!$A$2:$B$7,2,0)</f>
        <v>Associate</v>
      </c>
      <c r="F462" s="5">
        <f t="shared" ca="1" si="95"/>
        <v>44974.424490740741</v>
      </c>
      <c r="G462" s="5">
        <f t="shared" ca="1" si="96"/>
        <v>44976.424490740741</v>
      </c>
      <c r="H462" s="5">
        <v>44979.424490740741</v>
      </c>
      <c r="I462" s="5">
        <f t="shared" ca="1" si="97"/>
        <v>44995.424490740741</v>
      </c>
      <c r="J462" s="7" t="s">
        <v>46</v>
      </c>
      <c r="K462" s="3">
        <v>44997.424490740741</v>
      </c>
      <c r="L462" t="s">
        <v>48</v>
      </c>
      <c r="M462" t="s">
        <v>25</v>
      </c>
      <c r="R462" s="5">
        <v>45001.424490740741</v>
      </c>
      <c r="Y462" t="s">
        <v>30</v>
      </c>
    </row>
    <row r="463" spans="1:25" x14ac:dyDescent="0.35">
      <c r="A463">
        <v>462</v>
      </c>
      <c r="C463" t="s">
        <v>36</v>
      </c>
      <c r="D463">
        <f t="shared" ca="1" si="94"/>
        <v>2</v>
      </c>
      <c r="E463" t="str">
        <f ca="1">VLOOKUP(D463,'Data Categories'!$A$2:$B$7,2,0)</f>
        <v>Junior</v>
      </c>
      <c r="F463" s="5">
        <f t="shared" ca="1" si="95"/>
        <v>44976.424490740741</v>
      </c>
      <c r="G463" s="5">
        <f t="shared" ca="1" si="96"/>
        <v>44977.424490740741</v>
      </c>
      <c r="H463" s="5">
        <v>44979.424490740741</v>
      </c>
      <c r="I463" s="5">
        <f t="shared" ca="1" si="97"/>
        <v>45009.424490740741</v>
      </c>
      <c r="J463" s="7" t="s">
        <v>46</v>
      </c>
      <c r="K463" s="3">
        <v>44996.424490740741</v>
      </c>
      <c r="L463" t="s">
        <v>20</v>
      </c>
      <c r="N463" s="5">
        <v>45001.424490740741</v>
      </c>
      <c r="O463" t="s">
        <v>20</v>
      </c>
      <c r="P463" s="5">
        <f ca="1">K463+RANDBETWEEN(1,2)</f>
        <v>44997.424490740741</v>
      </c>
      <c r="Q463" s="5">
        <f ca="1">P463+RANDBETWEEN(1,4)</f>
        <v>44998.424490740741</v>
      </c>
      <c r="R463" s="5">
        <v>45000.424490740741</v>
      </c>
      <c r="S463" s="5">
        <f ca="1">R463+RANDBETWEEN(1,10)</f>
        <v>45009.424490740741</v>
      </c>
      <c r="T463" s="5">
        <f ca="1">S463+RANDBETWEEN(1,4)</f>
        <v>45013.424490740741</v>
      </c>
      <c r="U463" s="5">
        <f ca="1">T463+RANDBETWEEN(1,3)</f>
        <v>45015.424490740741</v>
      </c>
      <c r="V463" s="5">
        <f ca="1">U463+RANDBETWEEN(1,3)</f>
        <v>45017.424490740741</v>
      </c>
      <c r="W463">
        <f ca="1">RANDBETWEEN(120,180)</f>
        <v>141</v>
      </c>
    </row>
    <row r="464" spans="1:25" x14ac:dyDescent="0.35">
      <c r="A464">
        <v>463</v>
      </c>
      <c r="C464" t="s">
        <v>36</v>
      </c>
      <c r="D464">
        <f t="shared" ca="1" si="94"/>
        <v>1</v>
      </c>
      <c r="E464" t="str">
        <f ca="1">VLOOKUP(D464,'Data Categories'!$A$2:$B$7,2,0)</f>
        <v>Associate</v>
      </c>
      <c r="F464" s="5">
        <f t="shared" ca="1" si="95"/>
        <v>44970.424490740741</v>
      </c>
      <c r="G464" s="5">
        <f t="shared" ca="1" si="96"/>
        <v>44973.424490740741</v>
      </c>
      <c r="H464" s="5">
        <v>44979.424490740741</v>
      </c>
      <c r="I464" s="5">
        <f t="shared" ca="1" si="97"/>
        <v>45004.424490740741</v>
      </c>
      <c r="J464" s="7" t="s">
        <v>46</v>
      </c>
      <c r="K464" s="3">
        <v>44983.424490740741</v>
      </c>
      <c r="L464" t="s">
        <v>48</v>
      </c>
      <c r="M464" t="s">
        <v>24</v>
      </c>
      <c r="Y464" t="s">
        <v>30</v>
      </c>
    </row>
    <row r="465" spans="1:25" x14ac:dyDescent="0.35">
      <c r="A465">
        <v>464</v>
      </c>
      <c r="C465" t="s">
        <v>36</v>
      </c>
      <c r="D465">
        <f t="shared" ca="1" si="94"/>
        <v>1</v>
      </c>
      <c r="E465" t="str">
        <f ca="1">VLOOKUP(D465,'Data Categories'!$A$2:$B$7,2,0)</f>
        <v>Associate</v>
      </c>
      <c r="F465" s="5">
        <f t="shared" ca="1" si="95"/>
        <v>44977.424490740741</v>
      </c>
      <c r="G465" s="5">
        <f t="shared" ca="1" si="96"/>
        <v>44978.424490740741</v>
      </c>
      <c r="H465" s="5">
        <v>44979.424490740741</v>
      </c>
      <c r="I465" s="5">
        <f t="shared" ca="1" si="97"/>
        <v>45007.424490740741</v>
      </c>
      <c r="J465" s="7" t="s">
        <v>46</v>
      </c>
      <c r="K465" s="3">
        <v>44987.424490740741</v>
      </c>
      <c r="L465" t="s">
        <v>20</v>
      </c>
      <c r="N465" s="5">
        <v>44991.424490740741</v>
      </c>
      <c r="O465" t="s">
        <v>20</v>
      </c>
      <c r="P465" s="5">
        <f ca="1">K465+RANDBETWEEN(1,2)</f>
        <v>44989.424490740741</v>
      </c>
      <c r="Q465" s="5">
        <f ca="1">P465+RANDBETWEEN(1,4)</f>
        <v>44993.424490740741</v>
      </c>
      <c r="R465" s="5">
        <v>44988.424490740741</v>
      </c>
      <c r="S465" s="5">
        <f ca="1">R465+RANDBETWEEN(1,10)</f>
        <v>44997.424490740741</v>
      </c>
      <c r="T465" s="5">
        <f ca="1">S465+RANDBETWEEN(1,4)</f>
        <v>45000.424490740741</v>
      </c>
      <c r="U465" s="5">
        <f ca="1">T465+RANDBETWEEN(1,3)</f>
        <v>45003.424490740741</v>
      </c>
      <c r="V465" s="5">
        <f ca="1">U465+RANDBETWEEN(1,3)</f>
        <v>45004.424490740741</v>
      </c>
      <c r="W465">
        <f ca="1">RANDBETWEEN(120,180)</f>
        <v>162</v>
      </c>
    </row>
    <row r="466" spans="1:25" x14ac:dyDescent="0.35">
      <c r="A466">
        <v>465</v>
      </c>
      <c r="C466" t="s">
        <v>36</v>
      </c>
      <c r="D466">
        <f t="shared" ca="1" si="94"/>
        <v>5</v>
      </c>
      <c r="E466" t="str">
        <f ca="1">VLOOKUP(D466,'Data Categories'!$A$2:$B$7,2,0)</f>
        <v>Senior Management</v>
      </c>
      <c r="F466" s="5">
        <f t="shared" ca="1" si="95"/>
        <v>44969.424490740741</v>
      </c>
      <c r="G466" s="5">
        <f t="shared" ca="1" si="96"/>
        <v>44973.424490740741</v>
      </c>
      <c r="H466" s="5">
        <v>44979.424490740741</v>
      </c>
      <c r="I466" s="5">
        <f t="shared" ca="1" si="97"/>
        <v>45001.424490740741</v>
      </c>
      <c r="J466" s="7" t="s">
        <v>46</v>
      </c>
      <c r="K466" s="3">
        <v>44985.424490740741</v>
      </c>
      <c r="L466" t="s">
        <v>21</v>
      </c>
      <c r="N466" s="5">
        <v>44990.424490740741</v>
      </c>
      <c r="O466" t="s">
        <v>21</v>
      </c>
      <c r="R466" s="5">
        <v>44989.424490740741</v>
      </c>
    </row>
    <row r="467" spans="1:25" x14ac:dyDescent="0.35">
      <c r="A467">
        <v>466</v>
      </c>
      <c r="C467" t="s">
        <v>36</v>
      </c>
      <c r="D467">
        <f t="shared" ca="1" si="94"/>
        <v>2</v>
      </c>
      <c r="E467" t="str">
        <f ca="1">VLOOKUP(D467,'Data Categories'!$A$2:$B$7,2,0)</f>
        <v>Junior</v>
      </c>
      <c r="F467" s="5">
        <f t="shared" ca="1" si="95"/>
        <v>44975.424490740741</v>
      </c>
      <c r="G467" s="5">
        <f t="shared" ca="1" si="96"/>
        <v>44978.424490740741</v>
      </c>
      <c r="H467" s="5">
        <v>44979.424490740741</v>
      </c>
      <c r="I467" s="5">
        <f t="shared" ca="1" si="97"/>
        <v>44998.424490740741</v>
      </c>
      <c r="J467" s="7" t="s">
        <v>46</v>
      </c>
      <c r="K467" s="3">
        <v>44995.424490740741</v>
      </c>
      <c r="L467" t="s">
        <v>48</v>
      </c>
      <c r="M467" t="s">
        <v>28</v>
      </c>
      <c r="Y467" t="s">
        <v>30</v>
      </c>
    </row>
    <row r="468" spans="1:25" x14ac:dyDescent="0.35">
      <c r="A468">
        <v>467</v>
      </c>
      <c r="C468" t="s">
        <v>36</v>
      </c>
      <c r="D468">
        <f t="shared" ca="1" si="94"/>
        <v>2</v>
      </c>
      <c r="E468" t="str">
        <f ca="1">VLOOKUP(D468,'Data Categories'!$A$2:$B$7,2,0)</f>
        <v>Junior</v>
      </c>
      <c r="F468" s="5">
        <f t="shared" ca="1" si="95"/>
        <v>44969.424490740741</v>
      </c>
      <c r="G468" s="5">
        <f t="shared" ca="1" si="96"/>
        <v>44973.424490740741</v>
      </c>
      <c r="H468" s="5">
        <v>44979.424490740741</v>
      </c>
      <c r="I468" s="5">
        <f t="shared" ca="1" si="97"/>
        <v>44987.424490740741</v>
      </c>
      <c r="J468" s="7" t="s">
        <v>46</v>
      </c>
      <c r="K468" s="3">
        <v>44987.424490740741</v>
      </c>
      <c r="L468" t="s">
        <v>48</v>
      </c>
      <c r="M468" t="s">
        <v>28</v>
      </c>
      <c r="Y468" t="s">
        <v>31</v>
      </c>
    </row>
    <row r="469" spans="1:25" x14ac:dyDescent="0.35">
      <c r="A469">
        <v>468</v>
      </c>
      <c r="C469" t="s">
        <v>36</v>
      </c>
      <c r="D469">
        <f t="shared" ca="1" si="94"/>
        <v>2</v>
      </c>
      <c r="E469" t="str">
        <f ca="1">VLOOKUP(D469,'Data Categories'!$A$2:$B$7,2,0)</f>
        <v>Junior</v>
      </c>
      <c r="F469" s="5">
        <f t="shared" ca="1" si="95"/>
        <v>44972.424490740741</v>
      </c>
      <c r="G469" s="5">
        <f t="shared" ca="1" si="96"/>
        <v>44975.424490740741</v>
      </c>
      <c r="H469" s="5">
        <v>44979.424490740741</v>
      </c>
      <c r="I469" s="5">
        <f t="shared" ca="1" si="97"/>
        <v>44997.424490740741</v>
      </c>
      <c r="J469" s="7" t="s">
        <v>46</v>
      </c>
      <c r="K469" s="3">
        <v>44988.424490740741</v>
      </c>
      <c r="L469" t="s">
        <v>20</v>
      </c>
      <c r="N469" s="5">
        <v>44993.424490740741</v>
      </c>
      <c r="O469" t="s">
        <v>20</v>
      </c>
      <c r="P469" s="5">
        <f ca="1">K469+RANDBETWEEN(1,2)</f>
        <v>44989.424490740741</v>
      </c>
      <c r="Q469" s="5">
        <f ca="1">P469+RANDBETWEEN(1,4)</f>
        <v>44993.424490740741</v>
      </c>
      <c r="R469" s="5">
        <v>44991.424490740741</v>
      </c>
      <c r="S469" s="5">
        <f ca="1">R469+RANDBETWEEN(1,10)</f>
        <v>44996.424490740741</v>
      </c>
      <c r="T469" s="5">
        <f ca="1">S469+RANDBETWEEN(1,4)</f>
        <v>45000.424490740741</v>
      </c>
      <c r="U469" s="5">
        <f ca="1">T469+RANDBETWEEN(1,3)</f>
        <v>45001.424490740741</v>
      </c>
      <c r="V469" s="5">
        <f ca="1">U469+RANDBETWEEN(1,3)</f>
        <v>45004.424490740741</v>
      </c>
      <c r="W469">
        <f ca="1">RANDBETWEEN(120,180)</f>
        <v>140</v>
      </c>
    </row>
    <row r="470" spans="1:25" x14ac:dyDescent="0.35">
      <c r="A470">
        <v>469</v>
      </c>
      <c r="C470" t="s">
        <v>36</v>
      </c>
      <c r="D470">
        <f t="shared" ca="1" si="94"/>
        <v>5</v>
      </c>
      <c r="E470" t="str">
        <f ca="1">VLOOKUP(D470,'Data Categories'!$A$2:$B$7,2,0)</f>
        <v>Senior Management</v>
      </c>
      <c r="F470" s="5">
        <f t="shared" ca="1" si="95"/>
        <v>44972.424490740741</v>
      </c>
      <c r="G470" s="5">
        <f t="shared" ca="1" si="96"/>
        <v>44975.424490740741</v>
      </c>
      <c r="H470" s="5">
        <v>44979.424490740741</v>
      </c>
      <c r="I470" s="5">
        <f t="shared" ca="1" si="97"/>
        <v>44989.424490740741</v>
      </c>
      <c r="J470" s="7" t="s">
        <v>46</v>
      </c>
      <c r="K470" s="3">
        <v>44987.424490740741</v>
      </c>
      <c r="L470" t="s">
        <v>48</v>
      </c>
      <c r="M470" t="s">
        <v>26</v>
      </c>
      <c r="R470" s="5">
        <v>44991.424490740741</v>
      </c>
      <c r="Y470" t="s">
        <v>30</v>
      </c>
    </row>
    <row r="471" spans="1:25" x14ac:dyDescent="0.35">
      <c r="A471">
        <v>470</v>
      </c>
      <c r="C471" t="s">
        <v>36</v>
      </c>
      <c r="D471">
        <f t="shared" ca="1" si="94"/>
        <v>1</v>
      </c>
      <c r="E471" t="str">
        <f ca="1">VLOOKUP(D471,'Data Categories'!$A$2:$B$7,2,0)</f>
        <v>Associate</v>
      </c>
      <c r="F471" s="5">
        <f t="shared" ca="1" si="95"/>
        <v>44976.424490740741</v>
      </c>
      <c r="G471" s="5">
        <f t="shared" ca="1" si="96"/>
        <v>44978.424490740741</v>
      </c>
      <c r="H471" s="5">
        <v>44979.424490740741</v>
      </c>
      <c r="I471" s="5">
        <f t="shared" ca="1" si="97"/>
        <v>45002.424490740741</v>
      </c>
      <c r="J471" s="7" t="s">
        <v>46</v>
      </c>
      <c r="K471" s="3">
        <v>44994.424490740741</v>
      </c>
      <c r="L471" t="s">
        <v>21</v>
      </c>
      <c r="N471" s="5">
        <v>45000.424490740741</v>
      </c>
      <c r="O471" t="s">
        <v>21</v>
      </c>
      <c r="R471" s="5">
        <v>44996.424490740741</v>
      </c>
    </row>
    <row r="472" spans="1:25" x14ac:dyDescent="0.35">
      <c r="A472">
        <v>471</v>
      </c>
      <c r="C472" t="s">
        <v>34</v>
      </c>
      <c r="D472">
        <f t="shared" ca="1" si="94"/>
        <v>6</v>
      </c>
      <c r="E472" t="str">
        <f ca="1">VLOOKUP(D472,'Data Categories'!$A$2:$B$7,2,0)</f>
        <v>Executive</v>
      </c>
      <c r="F472" s="5">
        <f t="shared" ca="1" si="95"/>
        <v>44677.075752314813</v>
      </c>
      <c r="G472" s="5">
        <f t="shared" ca="1" si="96"/>
        <v>44679.075752314813</v>
      </c>
      <c r="H472" s="5">
        <v>44682.075752314813</v>
      </c>
      <c r="I472" s="5">
        <f t="shared" ca="1" si="97"/>
        <v>44695.075752314813</v>
      </c>
      <c r="J472" s="7" t="s">
        <v>46</v>
      </c>
      <c r="K472" s="3">
        <v>44688.075752314813</v>
      </c>
      <c r="L472" t="s">
        <v>48</v>
      </c>
      <c r="M472" t="s">
        <v>25</v>
      </c>
      <c r="R472" s="5">
        <v>44689.075752314813</v>
      </c>
      <c r="Y472" t="s">
        <v>31</v>
      </c>
    </row>
    <row r="473" spans="1:25" x14ac:dyDescent="0.35">
      <c r="A473">
        <v>472</v>
      </c>
      <c r="C473" t="s">
        <v>34</v>
      </c>
      <c r="D473">
        <f t="shared" ca="1" si="94"/>
        <v>4</v>
      </c>
      <c r="E473" t="str">
        <f ca="1">VLOOKUP(D473,'Data Categories'!$A$2:$B$7,2,0)</f>
        <v>Manager Level</v>
      </c>
      <c r="F473" s="5">
        <f t="shared" ca="1" si="95"/>
        <v>44675.075752314813</v>
      </c>
      <c r="G473" s="5">
        <f t="shared" ca="1" si="96"/>
        <v>44679.075752314813</v>
      </c>
      <c r="H473" s="5">
        <v>44682.075752314813</v>
      </c>
      <c r="I473" s="5">
        <f t="shared" ca="1" si="97"/>
        <v>44697.075752314813</v>
      </c>
      <c r="J473" s="7" t="s">
        <v>46</v>
      </c>
      <c r="K473" s="3">
        <v>44693.075752314813</v>
      </c>
      <c r="L473" t="s">
        <v>21</v>
      </c>
      <c r="N473" s="5">
        <v>44699.075752314813</v>
      </c>
      <c r="O473" t="s">
        <v>21</v>
      </c>
      <c r="R473" s="5">
        <v>44695.075752314813</v>
      </c>
    </row>
    <row r="474" spans="1:25" x14ac:dyDescent="0.35">
      <c r="A474">
        <v>473</v>
      </c>
      <c r="C474" t="s">
        <v>34</v>
      </c>
      <c r="D474">
        <f t="shared" ca="1" si="94"/>
        <v>6</v>
      </c>
      <c r="E474" t="str">
        <f ca="1">VLOOKUP(D474,'Data Categories'!$A$2:$B$7,2,0)</f>
        <v>Executive</v>
      </c>
      <c r="F474" s="5">
        <f t="shared" ca="1" si="95"/>
        <v>44677.075752314813</v>
      </c>
      <c r="G474" s="5">
        <f t="shared" ca="1" si="96"/>
        <v>44678.075752314813</v>
      </c>
      <c r="H474" s="5">
        <v>44682.075752314813</v>
      </c>
      <c r="I474" s="5">
        <f t="shared" ca="1" si="97"/>
        <v>44708.075752314813</v>
      </c>
      <c r="J474" s="7" t="s">
        <v>46</v>
      </c>
      <c r="K474" s="3">
        <v>44694.075752314813</v>
      </c>
      <c r="L474" t="s">
        <v>20</v>
      </c>
      <c r="N474" s="5">
        <v>44701.075752314813</v>
      </c>
      <c r="O474" t="s">
        <v>20</v>
      </c>
      <c r="P474" s="5">
        <f ca="1">K474+RANDBETWEEN(1,2)</f>
        <v>44695.075752314813</v>
      </c>
      <c r="Q474" s="5">
        <f ca="1">P474+RANDBETWEEN(1,4)</f>
        <v>44699.075752314813</v>
      </c>
      <c r="R474" s="5">
        <v>44698.075752314813</v>
      </c>
      <c r="S474" s="5">
        <f ca="1">R474+RANDBETWEEN(1,10)</f>
        <v>44705.075752314813</v>
      </c>
      <c r="T474" s="5">
        <f ca="1">S474+RANDBETWEEN(1,4)</f>
        <v>44707.075752314813</v>
      </c>
      <c r="U474" s="5">
        <f ca="1">T474+RANDBETWEEN(1,3)</f>
        <v>44710.075752314813</v>
      </c>
      <c r="V474" s="5">
        <f ca="1">U474+RANDBETWEEN(1,3)</f>
        <v>44712.075752314813</v>
      </c>
      <c r="W474">
        <f ca="1">RANDBETWEEN(120,180)</f>
        <v>167</v>
      </c>
    </row>
    <row r="475" spans="1:25" x14ac:dyDescent="0.35">
      <c r="A475">
        <v>474</v>
      </c>
      <c r="C475" t="s">
        <v>34</v>
      </c>
      <c r="D475">
        <f t="shared" ca="1" si="94"/>
        <v>6</v>
      </c>
      <c r="E475" t="str">
        <f ca="1">VLOOKUP(D475,'Data Categories'!$A$2:$B$7,2,0)</f>
        <v>Executive</v>
      </c>
      <c r="F475" s="5">
        <f t="shared" ca="1" si="95"/>
        <v>44673.075752314813</v>
      </c>
      <c r="G475" s="5">
        <f t="shared" ca="1" si="96"/>
        <v>44677.075752314813</v>
      </c>
      <c r="H475" s="5">
        <v>44682.075752314813</v>
      </c>
      <c r="I475" s="5">
        <f t="shared" ca="1" si="97"/>
        <v>44709.075752314813</v>
      </c>
      <c r="J475" s="7" t="s">
        <v>46</v>
      </c>
      <c r="K475" s="3">
        <v>44690.075752314813</v>
      </c>
      <c r="L475" t="s">
        <v>48</v>
      </c>
      <c r="M475" t="s">
        <v>28</v>
      </c>
      <c r="Y475" t="s">
        <v>31</v>
      </c>
    </row>
    <row r="476" spans="1:25" x14ac:dyDescent="0.35">
      <c r="A476">
        <v>475</v>
      </c>
      <c r="C476" t="s">
        <v>34</v>
      </c>
      <c r="D476">
        <f t="shared" ca="1" si="94"/>
        <v>5</v>
      </c>
      <c r="E476" t="str">
        <f ca="1">VLOOKUP(D476,'Data Categories'!$A$2:$B$7,2,0)</f>
        <v>Senior Management</v>
      </c>
      <c r="F476" s="5">
        <f t="shared" ca="1" si="95"/>
        <v>44673.075752314813</v>
      </c>
      <c r="G476" s="5">
        <f t="shared" ca="1" si="96"/>
        <v>44676.075752314813</v>
      </c>
      <c r="H476" s="5">
        <v>44682.075752314813</v>
      </c>
      <c r="I476" s="5">
        <f t="shared" ca="1" si="97"/>
        <v>44695.075752314813</v>
      </c>
      <c r="J476" s="7" t="s">
        <v>46</v>
      </c>
      <c r="K476" s="3">
        <v>44699.075752314813</v>
      </c>
      <c r="L476" t="s">
        <v>48</v>
      </c>
      <c r="M476" t="s">
        <v>27</v>
      </c>
      <c r="R476" s="5">
        <v>44703.075752314813</v>
      </c>
      <c r="Y476" t="s">
        <v>31</v>
      </c>
    </row>
    <row r="477" spans="1:25" x14ac:dyDescent="0.35">
      <c r="A477">
        <v>476</v>
      </c>
      <c r="C477" t="s">
        <v>34</v>
      </c>
      <c r="D477">
        <f t="shared" ca="1" si="94"/>
        <v>4</v>
      </c>
      <c r="E477" t="str">
        <f ca="1">VLOOKUP(D477,'Data Categories'!$A$2:$B$7,2,0)</f>
        <v>Manager Level</v>
      </c>
      <c r="F477" s="5">
        <f t="shared" ca="1" si="95"/>
        <v>44674.075752314813</v>
      </c>
      <c r="G477" s="5">
        <f t="shared" ca="1" si="96"/>
        <v>44676.075752314813</v>
      </c>
      <c r="H477" s="5">
        <v>44682.075752314813</v>
      </c>
      <c r="I477" s="5">
        <f t="shared" ca="1" si="97"/>
        <v>44706.075752314813</v>
      </c>
      <c r="J477" s="7" t="s">
        <v>46</v>
      </c>
      <c r="K477" s="3">
        <v>44684.075752314813</v>
      </c>
      <c r="L477" t="s">
        <v>48</v>
      </c>
      <c r="M477" t="s">
        <v>26</v>
      </c>
      <c r="R477" s="5">
        <v>44688.075752314813</v>
      </c>
      <c r="Y477" t="s">
        <v>30</v>
      </c>
    </row>
    <row r="478" spans="1:25" x14ac:dyDescent="0.35">
      <c r="A478">
        <v>477</v>
      </c>
      <c r="C478" t="s">
        <v>34</v>
      </c>
      <c r="D478">
        <f t="shared" ca="1" si="94"/>
        <v>4</v>
      </c>
      <c r="E478" t="str">
        <f ca="1">VLOOKUP(D478,'Data Categories'!$A$2:$B$7,2,0)</f>
        <v>Manager Level</v>
      </c>
      <c r="F478" s="5">
        <f t="shared" ca="1" si="95"/>
        <v>44672.075752314813</v>
      </c>
      <c r="G478" s="5">
        <f t="shared" ca="1" si="96"/>
        <v>44676.075752314813</v>
      </c>
      <c r="H478" s="5">
        <v>44682.075752314813</v>
      </c>
      <c r="I478" s="5">
        <f t="shared" ca="1" si="97"/>
        <v>44711.075752314813</v>
      </c>
      <c r="J478" s="7" t="s">
        <v>46</v>
      </c>
      <c r="K478" s="3">
        <v>44685.075752314813</v>
      </c>
      <c r="L478" t="s">
        <v>20</v>
      </c>
      <c r="N478" s="5">
        <v>44689.075752314813</v>
      </c>
      <c r="O478" t="s">
        <v>20</v>
      </c>
      <c r="P478" s="5">
        <f ca="1">K478+RANDBETWEEN(1,2)</f>
        <v>44687.075752314813</v>
      </c>
      <c r="Q478" s="5">
        <f ca="1">P478+RANDBETWEEN(1,4)</f>
        <v>44689.075752314813</v>
      </c>
      <c r="R478" s="5">
        <v>44687.075752314813</v>
      </c>
      <c r="S478" s="5">
        <f ca="1">R478+RANDBETWEEN(1,10)</f>
        <v>44695.075752314813</v>
      </c>
      <c r="T478" s="5">
        <f ca="1">S478+RANDBETWEEN(1,4)</f>
        <v>44698.075752314813</v>
      </c>
      <c r="U478" s="5">
        <f ca="1">T478+RANDBETWEEN(1,3)</f>
        <v>44700.075752314813</v>
      </c>
      <c r="V478" s="5">
        <f ca="1">U478+RANDBETWEEN(1,3)</f>
        <v>44703.075752314813</v>
      </c>
      <c r="W478">
        <f ca="1">RANDBETWEEN(120,180)</f>
        <v>143</v>
      </c>
    </row>
    <row r="479" spans="1:25" x14ac:dyDescent="0.35">
      <c r="A479">
        <v>478</v>
      </c>
      <c r="C479" t="s">
        <v>34</v>
      </c>
      <c r="D479">
        <f t="shared" ca="1" si="94"/>
        <v>1</v>
      </c>
      <c r="E479" t="str">
        <f ca="1">VLOOKUP(D479,'Data Categories'!$A$2:$B$7,2,0)</f>
        <v>Associate</v>
      </c>
      <c r="F479" s="5">
        <f t="shared" ca="1" si="95"/>
        <v>44677.075752314813</v>
      </c>
      <c r="G479" s="5">
        <f t="shared" ca="1" si="96"/>
        <v>44678.075752314813</v>
      </c>
      <c r="H479" s="5">
        <v>44682.075752314813</v>
      </c>
      <c r="I479" s="5">
        <f t="shared" ca="1" si="97"/>
        <v>44706.075752314813</v>
      </c>
      <c r="J479" s="7" t="s">
        <v>46</v>
      </c>
      <c r="K479" s="3">
        <v>44693.075752314813</v>
      </c>
      <c r="L479" t="s">
        <v>48</v>
      </c>
      <c r="M479" t="s">
        <v>28</v>
      </c>
      <c r="Y479" t="s">
        <v>30</v>
      </c>
    </row>
    <row r="480" spans="1:25" x14ac:dyDescent="0.35">
      <c r="A480">
        <v>479</v>
      </c>
      <c r="C480" t="s">
        <v>34</v>
      </c>
      <c r="D480">
        <f t="shared" ca="1" si="94"/>
        <v>2</v>
      </c>
      <c r="E480" t="str">
        <f ca="1">VLOOKUP(D480,'Data Categories'!$A$2:$B$7,2,0)</f>
        <v>Junior</v>
      </c>
      <c r="F480" s="5">
        <f t="shared" ca="1" si="95"/>
        <v>44678.075752314813</v>
      </c>
      <c r="G480" s="5">
        <f t="shared" ca="1" si="96"/>
        <v>44680.075752314813</v>
      </c>
      <c r="H480" s="5">
        <v>44682.075752314813</v>
      </c>
      <c r="I480" s="5">
        <f t="shared" ca="1" si="97"/>
        <v>44691.075752314813</v>
      </c>
      <c r="J480" s="7" t="s">
        <v>46</v>
      </c>
      <c r="K480" s="3">
        <v>44694.075752314813</v>
      </c>
      <c r="L480" t="s">
        <v>48</v>
      </c>
      <c r="M480" t="s">
        <v>26</v>
      </c>
      <c r="R480" s="5">
        <v>44696.075752314813</v>
      </c>
      <c r="Y480" t="s">
        <v>31</v>
      </c>
    </row>
    <row r="481" spans="1:25" x14ac:dyDescent="0.35">
      <c r="A481">
        <v>480</v>
      </c>
      <c r="C481" t="s">
        <v>34</v>
      </c>
      <c r="D481">
        <f t="shared" ca="1" si="94"/>
        <v>2</v>
      </c>
      <c r="E481" t="str">
        <f ca="1">VLOOKUP(D481,'Data Categories'!$A$2:$B$7,2,0)</f>
        <v>Junior</v>
      </c>
      <c r="F481" s="5">
        <f t="shared" ca="1" si="95"/>
        <v>44680.075752314813</v>
      </c>
      <c r="G481" s="5">
        <f t="shared" ca="1" si="96"/>
        <v>44681.075752314813</v>
      </c>
      <c r="H481" s="5">
        <v>44682.075752314813</v>
      </c>
      <c r="I481" s="5">
        <f t="shared" ca="1" si="97"/>
        <v>44706.075752314813</v>
      </c>
      <c r="J481" s="7" t="s">
        <v>46</v>
      </c>
      <c r="K481" s="3">
        <v>44685.075752314813</v>
      </c>
      <c r="L481" t="s">
        <v>48</v>
      </c>
      <c r="M481" t="s">
        <v>28</v>
      </c>
      <c r="Y481" t="s">
        <v>30</v>
      </c>
    </row>
    <row r="482" spans="1:25" x14ac:dyDescent="0.35">
      <c r="A482">
        <v>481</v>
      </c>
      <c r="C482" t="s">
        <v>34</v>
      </c>
      <c r="D482">
        <f t="shared" ca="1" si="94"/>
        <v>6</v>
      </c>
      <c r="E482" t="str">
        <f ca="1">VLOOKUP(D482,'Data Categories'!$A$2:$B$7,2,0)</f>
        <v>Executive</v>
      </c>
      <c r="F482" s="5">
        <f t="shared" ca="1" si="95"/>
        <v>44933.566712962966</v>
      </c>
      <c r="G482" s="5">
        <f t="shared" ca="1" si="96"/>
        <v>44935.566712962966</v>
      </c>
      <c r="H482" s="5">
        <v>44938.566712962966</v>
      </c>
      <c r="I482" s="5">
        <f t="shared" ca="1" si="97"/>
        <v>44959.566712962966</v>
      </c>
      <c r="J482" s="7" t="s">
        <v>46</v>
      </c>
      <c r="K482" s="3">
        <v>44945.566712962966</v>
      </c>
      <c r="L482" t="s">
        <v>20</v>
      </c>
      <c r="N482" s="5">
        <v>44951.566712962966</v>
      </c>
      <c r="O482" t="s">
        <v>20</v>
      </c>
      <c r="P482" s="5">
        <f ca="1">K482+RANDBETWEEN(1,2)</f>
        <v>44947.566712962966</v>
      </c>
      <c r="Q482" s="5">
        <f ca="1">P482+RANDBETWEEN(1,4)</f>
        <v>44949.566712962966</v>
      </c>
      <c r="R482" s="5">
        <v>44949.566712962966</v>
      </c>
      <c r="S482" s="5">
        <f ca="1">R482+RANDBETWEEN(1,10)</f>
        <v>44950.566712962966</v>
      </c>
      <c r="T482" s="5">
        <f ca="1">S482+RANDBETWEEN(1,4)</f>
        <v>44954.566712962966</v>
      </c>
      <c r="U482" s="5">
        <f ca="1">T482+RANDBETWEEN(1,3)</f>
        <v>44956.566712962966</v>
      </c>
      <c r="V482" s="5">
        <f ca="1">U482+RANDBETWEEN(1,3)</f>
        <v>44958.566712962966</v>
      </c>
      <c r="W482">
        <f ca="1">RANDBETWEEN(120,180)</f>
        <v>151</v>
      </c>
    </row>
    <row r="483" spans="1:25" x14ac:dyDescent="0.35">
      <c r="A483">
        <v>482</v>
      </c>
      <c r="C483" t="s">
        <v>34</v>
      </c>
      <c r="D483">
        <f t="shared" ca="1" si="94"/>
        <v>3</v>
      </c>
      <c r="E483" t="str">
        <f ca="1">VLOOKUP(D483,'Data Categories'!$A$2:$B$7,2,0)</f>
        <v>Senior</v>
      </c>
      <c r="F483" s="5">
        <f t="shared" ca="1" si="95"/>
        <v>44932.566712962966</v>
      </c>
      <c r="G483" s="5">
        <f t="shared" ca="1" si="96"/>
        <v>44936.566712962966</v>
      </c>
      <c r="H483" s="5">
        <v>44938.566712962966</v>
      </c>
      <c r="I483" s="5">
        <f t="shared" ca="1" si="97"/>
        <v>44948.566712962966</v>
      </c>
      <c r="J483" s="7" t="s">
        <v>46</v>
      </c>
      <c r="K483" s="3">
        <v>44946.566712962966</v>
      </c>
      <c r="L483" t="s">
        <v>21</v>
      </c>
      <c r="N483" s="5">
        <v>44949.566712962966</v>
      </c>
      <c r="O483" t="s">
        <v>21</v>
      </c>
      <c r="R483" s="5">
        <v>44948.566712962966</v>
      </c>
    </row>
    <row r="484" spans="1:25" x14ac:dyDescent="0.35">
      <c r="A484">
        <v>483</v>
      </c>
      <c r="C484" t="s">
        <v>34</v>
      </c>
      <c r="D484">
        <f t="shared" ca="1" si="94"/>
        <v>3</v>
      </c>
      <c r="E484" t="str">
        <f ca="1">VLOOKUP(D484,'Data Categories'!$A$2:$B$7,2,0)</f>
        <v>Senior</v>
      </c>
      <c r="F484" s="5">
        <f t="shared" ca="1" si="95"/>
        <v>44934.566712962966</v>
      </c>
      <c r="G484" s="5">
        <f t="shared" ca="1" si="96"/>
        <v>44937.566712962966</v>
      </c>
      <c r="H484" s="5">
        <v>44938.566712962966</v>
      </c>
      <c r="I484" s="5">
        <f t="shared" ca="1" si="97"/>
        <v>44945.566712962966</v>
      </c>
      <c r="J484" s="7" t="s">
        <v>47</v>
      </c>
      <c r="K484" s="3"/>
    </row>
    <row r="485" spans="1:25" x14ac:dyDescent="0.35">
      <c r="A485">
        <v>484</v>
      </c>
      <c r="C485" t="s">
        <v>34</v>
      </c>
      <c r="D485">
        <f t="shared" ca="1" si="94"/>
        <v>6</v>
      </c>
      <c r="E485" t="str">
        <f ca="1">VLOOKUP(D485,'Data Categories'!$A$2:$B$7,2,0)</f>
        <v>Executive</v>
      </c>
      <c r="F485" s="5">
        <f t="shared" ca="1" si="95"/>
        <v>44932.566712962966</v>
      </c>
      <c r="G485" s="5">
        <f t="shared" ca="1" si="96"/>
        <v>44933.566712962966</v>
      </c>
      <c r="H485" s="5">
        <v>44938.566712962966</v>
      </c>
      <c r="I485" s="5">
        <f t="shared" ca="1" si="97"/>
        <v>44944.566712962966</v>
      </c>
      <c r="J485" s="7" t="s">
        <v>46</v>
      </c>
      <c r="K485" s="3">
        <v>44947.566712962966</v>
      </c>
      <c r="L485" t="s">
        <v>48</v>
      </c>
      <c r="M485" t="s">
        <v>24</v>
      </c>
      <c r="R485" s="5">
        <v>44950.566712962966</v>
      </c>
      <c r="Y485" t="s">
        <v>31</v>
      </c>
    </row>
    <row r="486" spans="1:25" x14ac:dyDescent="0.35">
      <c r="A486">
        <v>485</v>
      </c>
      <c r="C486" t="s">
        <v>34</v>
      </c>
      <c r="D486">
        <f t="shared" ca="1" si="94"/>
        <v>2</v>
      </c>
      <c r="E486" t="str">
        <f ca="1">VLOOKUP(D486,'Data Categories'!$A$2:$B$7,2,0)</f>
        <v>Junior</v>
      </c>
      <c r="F486" s="5">
        <f t="shared" ca="1" si="95"/>
        <v>44931.566712962966</v>
      </c>
      <c r="G486" s="5">
        <f t="shared" ca="1" si="96"/>
        <v>44932.566712962966</v>
      </c>
      <c r="H486" s="5">
        <v>44938.566712962966</v>
      </c>
      <c r="I486" s="5">
        <f t="shared" ca="1" si="97"/>
        <v>44943.566712962966</v>
      </c>
      <c r="J486" s="7" t="s">
        <v>46</v>
      </c>
      <c r="K486" s="3">
        <v>44948.566712962966</v>
      </c>
      <c r="L486" t="s">
        <v>48</v>
      </c>
      <c r="M486" t="s">
        <v>28</v>
      </c>
      <c r="Y486" t="s">
        <v>31</v>
      </c>
    </row>
    <row r="487" spans="1:25" x14ac:dyDescent="0.35">
      <c r="A487">
        <v>486</v>
      </c>
      <c r="C487" t="s">
        <v>34</v>
      </c>
      <c r="D487">
        <f t="shared" ca="1" si="94"/>
        <v>3</v>
      </c>
      <c r="E487" t="str">
        <f ca="1">VLOOKUP(D487,'Data Categories'!$A$2:$B$7,2,0)</f>
        <v>Senior</v>
      </c>
      <c r="F487" s="5">
        <f t="shared" ca="1" si="95"/>
        <v>44933.566712962966</v>
      </c>
      <c r="G487" s="5">
        <f t="shared" ca="1" si="96"/>
        <v>44935.566712962966</v>
      </c>
      <c r="H487" s="5">
        <v>44938.566712962966</v>
      </c>
      <c r="I487" s="5">
        <f t="shared" ca="1" si="97"/>
        <v>44949.566712962966</v>
      </c>
      <c r="J487" s="7" t="s">
        <v>46</v>
      </c>
      <c r="K487" s="3">
        <v>44956.566712962966</v>
      </c>
      <c r="L487" t="s">
        <v>21</v>
      </c>
      <c r="N487" s="5">
        <v>44960.566712962966</v>
      </c>
      <c r="O487" t="s">
        <v>21</v>
      </c>
      <c r="R487" s="5">
        <v>44959.566712962966</v>
      </c>
    </row>
    <row r="488" spans="1:25" x14ac:dyDescent="0.35">
      <c r="A488">
        <v>487</v>
      </c>
      <c r="C488" t="s">
        <v>34</v>
      </c>
      <c r="D488">
        <f t="shared" ca="1" si="94"/>
        <v>1</v>
      </c>
      <c r="E488" t="str">
        <f ca="1">VLOOKUP(D488,'Data Categories'!$A$2:$B$7,2,0)</f>
        <v>Associate</v>
      </c>
      <c r="F488" s="5">
        <f t="shared" ca="1" si="95"/>
        <v>44929.566712962966</v>
      </c>
      <c r="G488" s="5">
        <f t="shared" ca="1" si="96"/>
        <v>44933.566712962966</v>
      </c>
      <c r="H488" s="5">
        <v>44938.566712962966</v>
      </c>
      <c r="I488" s="5">
        <f t="shared" ca="1" si="97"/>
        <v>44951.566712962966</v>
      </c>
      <c r="J488" s="7" t="s">
        <v>46</v>
      </c>
      <c r="K488" s="3">
        <v>44951.566712962966</v>
      </c>
      <c r="L488" t="s">
        <v>21</v>
      </c>
      <c r="N488" s="5">
        <v>44956.566712962966</v>
      </c>
      <c r="O488" t="s">
        <v>21</v>
      </c>
      <c r="R488" s="5">
        <v>44954.566712962966</v>
      </c>
    </row>
    <row r="489" spans="1:25" x14ac:dyDescent="0.35">
      <c r="A489">
        <v>488</v>
      </c>
      <c r="C489" t="s">
        <v>34</v>
      </c>
      <c r="D489">
        <f t="shared" ca="1" si="94"/>
        <v>5</v>
      </c>
      <c r="E489" t="str">
        <f ca="1">VLOOKUP(D489,'Data Categories'!$A$2:$B$7,2,0)</f>
        <v>Senior Management</v>
      </c>
      <c r="F489" s="5">
        <f t="shared" ca="1" si="95"/>
        <v>44932.566712962966</v>
      </c>
      <c r="G489" s="5">
        <f t="shared" ca="1" si="96"/>
        <v>44936.566712962966</v>
      </c>
      <c r="H489" s="5">
        <v>44938.566712962966</v>
      </c>
      <c r="I489" s="5">
        <f t="shared" ca="1" si="97"/>
        <v>44945.566712962966</v>
      </c>
      <c r="J489" s="7" t="s">
        <v>47</v>
      </c>
      <c r="K489" s="3"/>
    </row>
    <row r="490" spans="1:25" x14ac:dyDescent="0.35">
      <c r="A490">
        <v>489</v>
      </c>
      <c r="C490" t="s">
        <v>34</v>
      </c>
      <c r="D490">
        <f t="shared" ca="1" si="94"/>
        <v>4</v>
      </c>
      <c r="E490" t="str">
        <f ca="1">VLOOKUP(D490,'Data Categories'!$A$2:$B$7,2,0)</f>
        <v>Manager Level</v>
      </c>
      <c r="F490" s="5">
        <f t="shared" ca="1" si="95"/>
        <v>44932.566712962966</v>
      </c>
      <c r="G490" s="5">
        <f t="shared" ca="1" si="96"/>
        <v>44934.566712962966</v>
      </c>
      <c r="H490" s="5">
        <v>44938.566712962966</v>
      </c>
      <c r="I490" s="5">
        <f t="shared" ca="1" si="97"/>
        <v>44954.566712962966</v>
      </c>
      <c r="J490" s="7" t="s">
        <v>46</v>
      </c>
      <c r="K490" s="3">
        <v>44940.566712962966</v>
      </c>
      <c r="L490" t="s">
        <v>48</v>
      </c>
      <c r="M490" t="s">
        <v>27</v>
      </c>
      <c r="R490" s="5">
        <v>44943.566712962966</v>
      </c>
      <c r="Y490" t="s">
        <v>30</v>
      </c>
    </row>
    <row r="491" spans="1:25" x14ac:dyDescent="0.35">
      <c r="A491">
        <v>490</v>
      </c>
      <c r="C491" t="s">
        <v>34</v>
      </c>
      <c r="D491">
        <f t="shared" ca="1" si="94"/>
        <v>4</v>
      </c>
      <c r="E491" t="str">
        <f ca="1">VLOOKUP(D491,'Data Categories'!$A$2:$B$7,2,0)</f>
        <v>Manager Level</v>
      </c>
      <c r="F491" s="5">
        <f t="shared" ca="1" si="95"/>
        <v>44929.566712962966</v>
      </c>
      <c r="G491" s="5">
        <f t="shared" ca="1" si="96"/>
        <v>44933.566712962966</v>
      </c>
      <c r="H491" s="5">
        <v>44938.566712962966</v>
      </c>
      <c r="I491" s="5">
        <f t="shared" ca="1" si="97"/>
        <v>44959.566712962966</v>
      </c>
      <c r="J491" s="7" t="s">
        <v>47</v>
      </c>
      <c r="K491" s="3"/>
    </row>
    <row r="492" spans="1:25" x14ac:dyDescent="0.35">
      <c r="A492">
        <v>491</v>
      </c>
      <c r="C492" t="s">
        <v>34</v>
      </c>
      <c r="D492">
        <f t="shared" ca="1" si="94"/>
        <v>6</v>
      </c>
      <c r="E492" t="str">
        <f ca="1">VLOOKUP(D492,'Data Categories'!$A$2:$B$7,2,0)</f>
        <v>Executive</v>
      </c>
      <c r="F492" s="5">
        <f t="shared" ca="1" si="95"/>
        <v>45166.411724537036</v>
      </c>
      <c r="G492" s="5">
        <f t="shared" ca="1" si="96"/>
        <v>45168.411724537036</v>
      </c>
      <c r="H492" s="5">
        <v>45174.411724537036</v>
      </c>
      <c r="I492" s="5">
        <f t="shared" ca="1" si="97"/>
        <v>45179.411724537036</v>
      </c>
      <c r="J492" s="7" t="s">
        <v>46</v>
      </c>
      <c r="K492" s="3">
        <v>45187.411724537036</v>
      </c>
      <c r="L492" t="s">
        <v>48</v>
      </c>
      <c r="M492" t="s">
        <v>25</v>
      </c>
      <c r="Y492" t="s">
        <v>31</v>
      </c>
    </row>
    <row r="493" spans="1:25" x14ac:dyDescent="0.35">
      <c r="A493">
        <v>492</v>
      </c>
      <c r="C493" t="s">
        <v>34</v>
      </c>
      <c r="D493">
        <f t="shared" ca="1" si="94"/>
        <v>2</v>
      </c>
      <c r="E493" t="str">
        <f ca="1">VLOOKUP(D493,'Data Categories'!$A$2:$B$7,2,0)</f>
        <v>Junior</v>
      </c>
      <c r="F493" s="5">
        <f t="shared" ca="1" si="95"/>
        <v>45165.411724537036</v>
      </c>
      <c r="G493" s="5">
        <f t="shared" ca="1" si="96"/>
        <v>45169.411724537036</v>
      </c>
      <c r="H493" s="5">
        <v>45174.411724537036</v>
      </c>
      <c r="I493" s="5">
        <f t="shared" ca="1" si="97"/>
        <v>45198.411724537036</v>
      </c>
      <c r="J493" s="7" t="s">
        <v>46</v>
      </c>
      <c r="K493" s="3">
        <v>45189.411724537036</v>
      </c>
      <c r="L493" t="s">
        <v>48</v>
      </c>
      <c r="M493" t="s">
        <v>26</v>
      </c>
      <c r="R493" s="5">
        <v>45193.411724537036</v>
      </c>
      <c r="Y493" t="s">
        <v>30</v>
      </c>
    </row>
    <row r="494" spans="1:25" x14ac:dyDescent="0.35">
      <c r="A494">
        <v>493</v>
      </c>
      <c r="C494" t="s">
        <v>34</v>
      </c>
      <c r="D494">
        <f t="shared" ca="1" si="94"/>
        <v>6</v>
      </c>
      <c r="E494" t="str">
        <f ca="1">VLOOKUP(D494,'Data Categories'!$A$2:$B$7,2,0)</f>
        <v>Executive</v>
      </c>
      <c r="F494" s="5">
        <f t="shared" ca="1" si="95"/>
        <v>45167.411724537036</v>
      </c>
      <c r="G494" s="5">
        <f t="shared" ca="1" si="96"/>
        <v>45171.411724537036</v>
      </c>
      <c r="H494" s="5">
        <v>45174.411724537036</v>
      </c>
      <c r="I494" s="5">
        <f t="shared" ca="1" si="97"/>
        <v>45201.411724537036</v>
      </c>
      <c r="J494" s="7" t="s">
        <v>46</v>
      </c>
      <c r="K494" s="3">
        <v>45188.411724537036</v>
      </c>
      <c r="L494" t="s">
        <v>48</v>
      </c>
      <c r="M494" t="s">
        <v>28</v>
      </c>
      <c r="Y494" t="s">
        <v>31</v>
      </c>
    </row>
    <row r="495" spans="1:25" x14ac:dyDescent="0.35">
      <c r="A495">
        <v>494</v>
      </c>
      <c r="C495" t="s">
        <v>34</v>
      </c>
      <c r="D495">
        <f t="shared" ca="1" si="94"/>
        <v>1</v>
      </c>
      <c r="E495" t="str">
        <f ca="1">VLOOKUP(D495,'Data Categories'!$A$2:$B$7,2,0)</f>
        <v>Associate</v>
      </c>
      <c r="F495" s="5">
        <f t="shared" ca="1" si="95"/>
        <v>45169.411724537036</v>
      </c>
      <c r="G495" s="5">
        <f t="shared" ca="1" si="96"/>
        <v>45173.411724537036</v>
      </c>
      <c r="H495" s="5">
        <v>45174.411724537036</v>
      </c>
      <c r="I495" s="5">
        <f t="shared" ca="1" si="97"/>
        <v>45191.411724537036</v>
      </c>
      <c r="J495" s="7" t="s">
        <v>46</v>
      </c>
      <c r="K495" s="3">
        <v>45178.411724537036</v>
      </c>
      <c r="L495" t="s">
        <v>21</v>
      </c>
      <c r="N495" s="5">
        <v>45185.411724537036</v>
      </c>
      <c r="O495" t="s">
        <v>21</v>
      </c>
      <c r="R495" s="5">
        <v>45182.411724537036</v>
      </c>
    </row>
    <row r="496" spans="1:25" x14ac:dyDescent="0.35">
      <c r="A496">
        <v>495</v>
      </c>
      <c r="C496" t="s">
        <v>34</v>
      </c>
      <c r="D496">
        <f t="shared" ca="1" si="94"/>
        <v>3</v>
      </c>
      <c r="E496" t="str">
        <f ca="1">VLOOKUP(D496,'Data Categories'!$A$2:$B$7,2,0)</f>
        <v>Senior</v>
      </c>
      <c r="F496" s="5">
        <f t="shared" ca="1" si="95"/>
        <v>45166.411724537036</v>
      </c>
      <c r="G496" s="5">
        <f t="shared" ca="1" si="96"/>
        <v>45168.411724537036</v>
      </c>
      <c r="H496" s="5">
        <v>45174.411724537036</v>
      </c>
      <c r="I496" s="5">
        <f t="shared" ca="1" si="97"/>
        <v>45188.411724537036</v>
      </c>
      <c r="J496" s="7" t="s">
        <v>47</v>
      </c>
      <c r="K496" s="3"/>
    </row>
    <row r="497" spans="1:25" x14ac:dyDescent="0.35">
      <c r="A497">
        <v>496</v>
      </c>
      <c r="C497" t="s">
        <v>34</v>
      </c>
      <c r="D497">
        <f t="shared" ca="1" si="94"/>
        <v>4</v>
      </c>
      <c r="E497" t="str">
        <f ca="1">VLOOKUP(D497,'Data Categories'!$A$2:$B$7,2,0)</f>
        <v>Manager Level</v>
      </c>
      <c r="F497" s="5">
        <f t="shared" ca="1" si="95"/>
        <v>45166.411724537036</v>
      </c>
      <c r="G497" s="5">
        <f t="shared" ca="1" si="96"/>
        <v>45169.411724537036</v>
      </c>
      <c r="H497" s="5">
        <v>45174.411724537036</v>
      </c>
      <c r="I497" s="5">
        <f t="shared" ca="1" si="97"/>
        <v>45179.411724537036</v>
      </c>
      <c r="J497" s="7" t="s">
        <v>46</v>
      </c>
      <c r="K497" s="3">
        <v>45188.411724537036</v>
      </c>
      <c r="L497" t="s">
        <v>21</v>
      </c>
      <c r="N497" s="5">
        <v>45196.411724537036</v>
      </c>
      <c r="O497" t="s">
        <v>21</v>
      </c>
      <c r="R497" s="5">
        <v>45192.411724537036</v>
      </c>
    </row>
    <row r="498" spans="1:25" x14ac:dyDescent="0.35">
      <c r="A498">
        <v>497</v>
      </c>
      <c r="C498" t="s">
        <v>34</v>
      </c>
      <c r="D498">
        <f t="shared" ca="1" si="94"/>
        <v>4</v>
      </c>
      <c r="E498" t="str">
        <f ca="1">VLOOKUP(D498,'Data Categories'!$A$2:$B$7,2,0)</f>
        <v>Manager Level</v>
      </c>
      <c r="F498" s="5">
        <f t="shared" ca="1" si="95"/>
        <v>45170.411724537036</v>
      </c>
      <c r="G498" s="5">
        <f t="shared" ca="1" si="96"/>
        <v>45172.411724537036</v>
      </c>
      <c r="H498" s="5">
        <v>45174.411724537036</v>
      </c>
      <c r="I498" s="5">
        <f t="shared" ca="1" si="97"/>
        <v>45183.411724537036</v>
      </c>
      <c r="J498" s="7" t="s">
        <v>46</v>
      </c>
      <c r="K498" s="3">
        <v>45180.411724537036</v>
      </c>
      <c r="L498" t="s">
        <v>48</v>
      </c>
      <c r="M498" t="s">
        <v>28</v>
      </c>
      <c r="R498" s="5">
        <v>45182.411724537036</v>
      </c>
      <c r="Y498" t="s">
        <v>31</v>
      </c>
    </row>
    <row r="499" spans="1:25" x14ac:dyDescent="0.35">
      <c r="A499">
        <v>498</v>
      </c>
      <c r="C499" t="s">
        <v>34</v>
      </c>
      <c r="D499">
        <f t="shared" ca="1" si="94"/>
        <v>5</v>
      </c>
      <c r="E499" t="str">
        <f ca="1">VLOOKUP(D499,'Data Categories'!$A$2:$B$7,2,0)</f>
        <v>Senior Management</v>
      </c>
      <c r="F499" s="5">
        <f t="shared" ca="1" si="95"/>
        <v>45169.411724537036</v>
      </c>
      <c r="G499" s="5">
        <f t="shared" ca="1" si="96"/>
        <v>45171.411724537036</v>
      </c>
      <c r="H499" s="5">
        <v>45174.411724537036</v>
      </c>
      <c r="I499" s="5">
        <f t="shared" ca="1" si="97"/>
        <v>45196.411724537036</v>
      </c>
      <c r="J499" s="7" t="s">
        <v>46</v>
      </c>
      <c r="K499" s="3">
        <v>45182.411724537036</v>
      </c>
      <c r="L499" t="s">
        <v>48</v>
      </c>
      <c r="M499" t="s">
        <v>24</v>
      </c>
      <c r="Y499" t="s">
        <v>31</v>
      </c>
    </row>
    <row r="500" spans="1:25" x14ac:dyDescent="0.35">
      <c r="A500">
        <v>499</v>
      </c>
      <c r="C500" t="s">
        <v>34</v>
      </c>
      <c r="D500">
        <f t="shared" ca="1" si="94"/>
        <v>1</v>
      </c>
      <c r="E500" t="str">
        <f ca="1">VLOOKUP(D500,'Data Categories'!$A$2:$B$7,2,0)</f>
        <v>Associate</v>
      </c>
      <c r="F500" s="5">
        <f t="shared" ca="1" si="95"/>
        <v>45169.411724537036</v>
      </c>
      <c r="G500" s="5">
        <f t="shared" ca="1" si="96"/>
        <v>45171.411724537036</v>
      </c>
      <c r="H500" s="5">
        <v>45174.411724537036</v>
      </c>
      <c r="I500" s="5">
        <f t="shared" ca="1" si="97"/>
        <v>45187.411724537036</v>
      </c>
      <c r="J500" s="7" t="s">
        <v>46</v>
      </c>
      <c r="K500" s="3">
        <v>45182.411724537036</v>
      </c>
      <c r="L500" t="s">
        <v>21</v>
      </c>
      <c r="N500" s="5">
        <v>45188.411724537036</v>
      </c>
      <c r="O500" t="s">
        <v>21</v>
      </c>
      <c r="R500" s="5">
        <v>45186.411724537036</v>
      </c>
    </row>
    <row r="501" spans="1:25" x14ac:dyDescent="0.35">
      <c r="A501">
        <v>500</v>
      </c>
      <c r="C501" t="s">
        <v>34</v>
      </c>
      <c r="D501">
        <f t="shared" ca="1" si="94"/>
        <v>2</v>
      </c>
      <c r="E501" t="str">
        <f ca="1">VLOOKUP(D501,'Data Categories'!$A$2:$B$7,2,0)</f>
        <v>Junior</v>
      </c>
      <c r="F501" s="5">
        <f t="shared" ca="1" si="95"/>
        <v>45171.411724537036</v>
      </c>
      <c r="G501" s="5">
        <f t="shared" ca="1" si="96"/>
        <v>45173.411724537036</v>
      </c>
      <c r="H501" s="5">
        <v>45174.411724537036</v>
      </c>
      <c r="I501" s="5">
        <f t="shared" ca="1" si="97"/>
        <v>45199.411724537036</v>
      </c>
      <c r="J501" s="7" t="s">
        <v>46</v>
      </c>
      <c r="K501" s="3">
        <v>45185.411724537036</v>
      </c>
      <c r="L501" t="s">
        <v>48</v>
      </c>
      <c r="M501" t="s">
        <v>25</v>
      </c>
      <c r="Y501" t="s">
        <v>31</v>
      </c>
    </row>
    <row r="502" spans="1:25" x14ac:dyDescent="0.35">
      <c r="A502">
        <v>501</v>
      </c>
      <c r="C502" t="s">
        <v>38</v>
      </c>
      <c r="D502">
        <f t="shared" ca="1" si="94"/>
        <v>2</v>
      </c>
      <c r="E502" t="str">
        <f ca="1">VLOOKUP(D502,'Data Categories'!$A$2:$B$7,2,0)</f>
        <v>Junior</v>
      </c>
      <c r="F502" s="5">
        <f t="shared" ca="1" si="95"/>
        <v>44742.103750000002</v>
      </c>
      <c r="G502" s="5">
        <f t="shared" ca="1" si="96"/>
        <v>44743.103750000002</v>
      </c>
      <c r="H502" s="5">
        <v>44749.103750000002</v>
      </c>
      <c r="I502" s="5">
        <f t="shared" ca="1" si="97"/>
        <v>44775.103750000002</v>
      </c>
      <c r="J502" s="7" t="s">
        <v>46</v>
      </c>
      <c r="K502" s="3">
        <v>44758.103750000002</v>
      </c>
      <c r="L502" t="s">
        <v>48</v>
      </c>
      <c r="M502" t="s">
        <v>25</v>
      </c>
      <c r="Y502" t="s">
        <v>31</v>
      </c>
    </row>
    <row r="503" spans="1:25" x14ac:dyDescent="0.35">
      <c r="A503">
        <v>502</v>
      </c>
      <c r="C503" t="s">
        <v>38</v>
      </c>
      <c r="D503">
        <f t="shared" ca="1" si="94"/>
        <v>5</v>
      </c>
      <c r="E503" t="str">
        <f ca="1">VLOOKUP(D503,'Data Categories'!$A$2:$B$7,2,0)</f>
        <v>Senior Management</v>
      </c>
      <c r="F503" s="5">
        <f t="shared" ca="1" si="95"/>
        <v>44743.103750000002</v>
      </c>
      <c r="G503" s="5">
        <f t="shared" ca="1" si="96"/>
        <v>44747.103750000002</v>
      </c>
      <c r="H503" s="5">
        <v>44749.103750000002</v>
      </c>
      <c r="I503" s="5">
        <f t="shared" ca="1" si="97"/>
        <v>44773.103750000002</v>
      </c>
      <c r="J503" s="7" t="s">
        <v>46</v>
      </c>
      <c r="K503" s="3">
        <v>44763.103750000002</v>
      </c>
      <c r="L503" t="s">
        <v>20</v>
      </c>
      <c r="N503" s="5">
        <v>44767.103750000002</v>
      </c>
      <c r="O503" t="s">
        <v>20</v>
      </c>
      <c r="P503" s="5">
        <f ca="1">K503+RANDBETWEEN(1,2)</f>
        <v>44765.103750000002</v>
      </c>
      <c r="Q503" s="5">
        <f ca="1">P503+RANDBETWEEN(1,4)</f>
        <v>44769.103750000002</v>
      </c>
      <c r="R503" s="5">
        <v>44764.103750000002</v>
      </c>
      <c r="S503" s="5">
        <f ca="1">R503+RANDBETWEEN(1,10)</f>
        <v>44770.103750000002</v>
      </c>
      <c r="T503" s="5">
        <f ca="1">S503+RANDBETWEEN(1,4)</f>
        <v>44772.103750000002</v>
      </c>
      <c r="U503" s="5">
        <f ca="1">T503+RANDBETWEEN(1,3)</f>
        <v>44775.103750000002</v>
      </c>
      <c r="V503" s="5">
        <f ca="1">U503+RANDBETWEEN(1,3)</f>
        <v>44778.103750000002</v>
      </c>
      <c r="W503">
        <f ca="1">RANDBETWEEN(120,180)</f>
        <v>124</v>
      </c>
    </row>
    <row r="504" spans="1:25" x14ac:dyDescent="0.35">
      <c r="A504">
        <v>503</v>
      </c>
      <c r="C504" t="s">
        <v>38</v>
      </c>
      <c r="D504">
        <f t="shared" ca="1" si="94"/>
        <v>5</v>
      </c>
      <c r="E504" t="str">
        <f ca="1">VLOOKUP(D504,'Data Categories'!$A$2:$B$7,2,0)</f>
        <v>Senior Management</v>
      </c>
      <c r="F504" s="5">
        <f t="shared" ca="1" si="95"/>
        <v>44740.103750000002</v>
      </c>
      <c r="G504" s="5">
        <f t="shared" ca="1" si="96"/>
        <v>44743.103750000002</v>
      </c>
      <c r="H504" s="5">
        <v>44749.103750000002</v>
      </c>
      <c r="I504" s="5">
        <f t="shared" ca="1" si="97"/>
        <v>44777.103750000002</v>
      </c>
      <c r="J504" s="7" t="s">
        <v>46</v>
      </c>
      <c r="K504" s="3">
        <v>44756.103750000002</v>
      </c>
      <c r="L504" t="s">
        <v>21</v>
      </c>
      <c r="N504" s="5">
        <v>44762.103750000002</v>
      </c>
      <c r="O504" t="s">
        <v>21</v>
      </c>
      <c r="R504" s="5">
        <v>44759.103750000002</v>
      </c>
    </row>
    <row r="505" spans="1:25" x14ac:dyDescent="0.35">
      <c r="A505">
        <v>504</v>
      </c>
      <c r="C505" t="s">
        <v>38</v>
      </c>
      <c r="D505">
        <f t="shared" ca="1" si="94"/>
        <v>1</v>
      </c>
      <c r="E505" t="str">
        <f ca="1">VLOOKUP(D505,'Data Categories'!$A$2:$B$7,2,0)</f>
        <v>Associate</v>
      </c>
      <c r="F505" s="5">
        <f t="shared" ca="1" si="95"/>
        <v>44746.103750000002</v>
      </c>
      <c r="G505" s="5">
        <f t="shared" ca="1" si="96"/>
        <v>44748.103750000002</v>
      </c>
      <c r="H505" s="5">
        <v>44749.103750000002</v>
      </c>
      <c r="I505" s="5">
        <f t="shared" ca="1" si="97"/>
        <v>44770.103750000002</v>
      </c>
      <c r="J505" s="7" t="s">
        <v>46</v>
      </c>
      <c r="K505" s="3">
        <v>44756.103750000002</v>
      </c>
      <c r="L505" t="s">
        <v>48</v>
      </c>
      <c r="M505" t="s">
        <v>27</v>
      </c>
      <c r="R505" s="5">
        <v>44759.103750000002</v>
      </c>
      <c r="Y505" t="s">
        <v>31</v>
      </c>
    </row>
    <row r="506" spans="1:25" x14ac:dyDescent="0.35">
      <c r="A506">
        <v>505</v>
      </c>
      <c r="C506" t="s">
        <v>38</v>
      </c>
      <c r="D506">
        <f t="shared" ca="1" si="94"/>
        <v>5</v>
      </c>
      <c r="E506" t="str">
        <f ca="1">VLOOKUP(D506,'Data Categories'!$A$2:$B$7,2,0)</f>
        <v>Senior Management</v>
      </c>
      <c r="F506" s="5">
        <f t="shared" ca="1" si="95"/>
        <v>44745.103750000002</v>
      </c>
      <c r="G506" s="5">
        <f t="shared" ca="1" si="96"/>
        <v>44746.103750000002</v>
      </c>
      <c r="H506" s="5">
        <v>44749.103750000002</v>
      </c>
      <c r="I506" s="5">
        <f t="shared" ca="1" si="97"/>
        <v>44767.103750000002</v>
      </c>
      <c r="J506" s="7" t="s">
        <v>47</v>
      </c>
      <c r="K506" s="3"/>
    </row>
    <row r="507" spans="1:25" x14ac:dyDescent="0.35">
      <c r="A507">
        <v>506</v>
      </c>
      <c r="C507" t="s">
        <v>38</v>
      </c>
      <c r="D507">
        <f t="shared" ca="1" si="94"/>
        <v>6</v>
      </c>
      <c r="E507" t="str">
        <f ca="1">VLOOKUP(D507,'Data Categories'!$A$2:$B$7,2,0)</f>
        <v>Executive</v>
      </c>
      <c r="F507" s="5">
        <f t="shared" ca="1" si="95"/>
        <v>44744.103750000002</v>
      </c>
      <c r="G507" s="5">
        <f t="shared" ca="1" si="96"/>
        <v>44747.103750000002</v>
      </c>
      <c r="H507" s="5">
        <v>44749.103750000002</v>
      </c>
      <c r="I507" s="5">
        <f t="shared" ca="1" si="97"/>
        <v>44778.103750000002</v>
      </c>
      <c r="J507" s="7" t="s">
        <v>46</v>
      </c>
      <c r="K507" s="3">
        <v>44762.103750000002</v>
      </c>
      <c r="L507" t="s">
        <v>48</v>
      </c>
      <c r="M507" t="s">
        <v>27</v>
      </c>
      <c r="R507" s="5">
        <v>44766.103750000002</v>
      </c>
      <c r="Y507" t="s">
        <v>31</v>
      </c>
    </row>
    <row r="508" spans="1:25" x14ac:dyDescent="0.35">
      <c r="A508">
        <v>507</v>
      </c>
      <c r="C508" t="s">
        <v>38</v>
      </c>
      <c r="D508">
        <f t="shared" ca="1" si="94"/>
        <v>2</v>
      </c>
      <c r="E508" t="str">
        <f ca="1">VLOOKUP(D508,'Data Categories'!$A$2:$B$7,2,0)</f>
        <v>Junior</v>
      </c>
      <c r="F508" s="5">
        <f t="shared" ca="1" si="95"/>
        <v>44743.103750000002</v>
      </c>
      <c r="G508" s="5">
        <f t="shared" ca="1" si="96"/>
        <v>44747.103750000002</v>
      </c>
      <c r="H508" s="5">
        <v>44749.103750000002</v>
      </c>
      <c r="I508" s="5">
        <f t="shared" ca="1" si="97"/>
        <v>44771.103750000002</v>
      </c>
      <c r="J508" s="7" t="s">
        <v>47</v>
      </c>
      <c r="K508" s="3"/>
    </row>
    <row r="509" spans="1:25" x14ac:dyDescent="0.35">
      <c r="A509">
        <v>508</v>
      </c>
      <c r="C509" t="s">
        <v>38</v>
      </c>
      <c r="D509">
        <f t="shared" ca="1" si="94"/>
        <v>2</v>
      </c>
      <c r="E509" t="str">
        <f ca="1">VLOOKUP(D509,'Data Categories'!$A$2:$B$7,2,0)</f>
        <v>Junior</v>
      </c>
      <c r="F509" s="5">
        <f t="shared" ca="1" si="95"/>
        <v>44745.103750000002</v>
      </c>
      <c r="G509" s="5">
        <f t="shared" ca="1" si="96"/>
        <v>44748.103750000002</v>
      </c>
      <c r="H509" s="5">
        <v>44749.103750000002</v>
      </c>
      <c r="I509" s="5">
        <f t="shared" ca="1" si="97"/>
        <v>44763.103750000002</v>
      </c>
      <c r="J509" s="7" t="s">
        <v>46</v>
      </c>
      <c r="K509" s="3">
        <v>44754.103750000002</v>
      </c>
      <c r="L509" t="s">
        <v>22</v>
      </c>
      <c r="N509" s="5">
        <v>44759.103750000002</v>
      </c>
      <c r="O509" t="s">
        <v>22</v>
      </c>
      <c r="R509" s="5">
        <v>44755.103750000002</v>
      </c>
    </row>
    <row r="510" spans="1:25" x14ac:dyDescent="0.35">
      <c r="A510">
        <v>509</v>
      </c>
      <c r="C510" t="s">
        <v>38</v>
      </c>
      <c r="D510">
        <f t="shared" ca="1" si="94"/>
        <v>6</v>
      </c>
      <c r="E510" t="str">
        <f ca="1">VLOOKUP(D510,'Data Categories'!$A$2:$B$7,2,0)</f>
        <v>Executive</v>
      </c>
      <c r="F510" s="5">
        <f t="shared" ca="1" si="95"/>
        <v>44743.103750000002</v>
      </c>
      <c r="G510" s="5">
        <f t="shared" ca="1" si="96"/>
        <v>44744.103750000002</v>
      </c>
      <c r="H510" s="5">
        <v>44749.103750000002</v>
      </c>
      <c r="I510" s="5">
        <f t="shared" ca="1" si="97"/>
        <v>44772.103750000002</v>
      </c>
      <c r="J510" s="7" t="s">
        <v>46</v>
      </c>
      <c r="K510" s="3">
        <v>44755.103750000002</v>
      </c>
      <c r="L510" t="s">
        <v>20</v>
      </c>
      <c r="N510" s="5">
        <v>44759.103750000002</v>
      </c>
      <c r="O510" t="s">
        <v>20</v>
      </c>
      <c r="P510" s="5">
        <f ca="1">K510+RANDBETWEEN(1,2)</f>
        <v>44757.103750000002</v>
      </c>
      <c r="Q510" s="5">
        <f ca="1">P510+RANDBETWEEN(1,4)</f>
        <v>44761.103750000002</v>
      </c>
      <c r="R510" s="5">
        <v>44757.103750000002</v>
      </c>
      <c r="S510" s="5">
        <f ca="1">R510+RANDBETWEEN(1,10)</f>
        <v>44758.103750000002</v>
      </c>
      <c r="T510" s="5">
        <f ca="1">S510+RANDBETWEEN(1,4)</f>
        <v>44761.103750000002</v>
      </c>
      <c r="U510" s="5">
        <f ca="1">T510+RANDBETWEEN(1,3)</f>
        <v>44764.103750000002</v>
      </c>
      <c r="V510" s="5">
        <f ca="1">U510+RANDBETWEEN(1,3)</f>
        <v>44765.103750000002</v>
      </c>
      <c r="W510">
        <f ca="1">RANDBETWEEN(120,180)</f>
        <v>128</v>
      </c>
    </row>
    <row r="511" spans="1:25" x14ac:dyDescent="0.35">
      <c r="A511">
        <v>510</v>
      </c>
      <c r="C511" t="s">
        <v>38</v>
      </c>
      <c r="D511">
        <f t="shared" ca="1" si="94"/>
        <v>3</v>
      </c>
      <c r="E511" t="str">
        <f ca="1">VLOOKUP(D511,'Data Categories'!$A$2:$B$7,2,0)</f>
        <v>Senior</v>
      </c>
      <c r="F511" s="5">
        <f t="shared" ca="1" si="95"/>
        <v>44745.103750000002</v>
      </c>
      <c r="G511" s="5">
        <f t="shared" ca="1" si="96"/>
        <v>44748.103750000002</v>
      </c>
      <c r="H511" s="5">
        <v>44749.103750000002</v>
      </c>
      <c r="I511" s="5">
        <f t="shared" ca="1" si="97"/>
        <v>44767.103750000002</v>
      </c>
      <c r="J511" s="7" t="s">
        <v>46</v>
      </c>
      <c r="K511" s="3">
        <v>44764.103750000002</v>
      </c>
      <c r="L511" t="s">
        <v>48</v>
      </c>
      <c r="M511" t="s">
        <v>24</v>
      </c>
      <c r="R511" s="5">
        <v>44767.103750000002</v>
      </c>
      <c r="Y511" t="s">
        <v>31</v>
      </c>
    </row>
    <row r="512" spans="1:25" x14ac:dyDescent="0.35">
      <c r="A512">
        <v>511</v>
      </c>
      <c r="C512" t="s">
        <v>36</v>
      </c>
      <c r="D512">
        <f t="shared" ca="1" si="94"/>
        <v>2</v>
      </c>
      <c r="E512" t="str">
        <f ca="1">VLOOKUP(D512,'Data Categories'!$A$2:$B$7,2,0)</f>
        <v>Junior</v>
      </c>
      <c r="F512" s="5">
        <f t="shared" ca="1" si="95"/>
        <v>44850.925555555557</v>
      </c>
      <c r="G512" s="5">
        <f t="shared" ca="1" si="96"/>
        <v>44851.925555555557</v>
      </c>
      <c r="H512" s="5">
        <v>44856.925555555557</v>
      </c>
      <c r="I512" s="5">
        <f t="shared" ca="1" si="97"/>
        <v>44878.925555555557</v>
      </c>
      <c r="J512" s="7" t="s">
        <v>46</v>
      </c>
      <c r="K512" s="3">
        <v>44860.925555555557</v>
      </c>
      <c r="L512" t="s">
        <v>48</v>
      </c>
      <c r="M512" t="s">
        <v>25</v>
      </c>
      <c r="Y512" t="s">
        <v>31</v>
      </c>
    </row>
    <row r="513" spans="1:25" x14ac:dyDescent="0.35">
      <c r="A513">
        <v>512</v>
      </c>
      <c r="C513" t="s">
        <v>36</v>
      </c>
      <c r="D513">
        <f t="shared" ca="1" si="94"/>
        <v>4</v>
      </c>
      <c r="E513" t="str">
        <f ca="1">VLOOKUP(D513,'Data Categories'!$A$2:$B$7,2,0)</f>
        <v>Manager Level</v>
      </c>
      <c r="F513" s="5">
        <f t="shared" ca="1" si="95"/>
        <v>44850.925555555557</v>
      </c>
      <c r="G513" s="5">
        <f t="shared" ca="1" si="96"/>
        <v>44854.925555555557</v>
      </c>
      <c r="H513" s="5">
        <v>44856.925555555557</v>
      </c>
      <c r="I513" s="5">
        <f t="shared" ca="1" si="97"/>
        <v>44885.925555555557</v>
      </c>
      <c r="J513" s="7" t="s">
        <v>46</v>
      </c>
      <c r="K513" s="3">
        <v>44869.925555555557</v>
      </c>
      <c r="L513" t="s">
        <v>21</v>
      </c>
      <c r="N513" s="5">
        <v>44874.925555555557</v>
      </c>
      <c r="O513" t="s">
        <v>21</v>
      </c>
      <c r="R513" s="5">
        <v>44870.925555555557</v>
      </c>
    </row>
    <row r="514" spans="1:25" x14ac:dyDescent="0.35">
      <c r="A514">
        <v>513</v>
      </c>
      <c r="C514" t="s">
        <v>36</v>
      </c>
      <c r="D514">
        <f t="shared" ca="1" si="94"/>
        <v>5</v>
      </c>
      <c r="E514" t="str">
        <f ca="1">VLOOKUP(D514,'Data Categories'!$A$2:$B$7,2,0)</f>
        <v>Senior Management</v>
      </c>
      <c r="F514" s="5">
        <f t="shared" ca="1" si="95"/>
        <v>44848.925555555557</v>
      </c>
      <c r="G514" s="5">
        <f t="shared" ca="1" si="96"/>
        <v>44851.925555555557</v>
      </c>
      <c r="H514" s="5">
        <v>44856.925555555557</v>
      </c>
      <c r="I514" s="5">
        <f t="shared" ca="1" si="97"/>
        <v>44867.925555555557</v>
      </c>
      <c r="J514" s="7" t="s">
        <v>46</v>
      </c>
      <c r="K514" s="3">
        <v>44867.925555555557</v>
      </c>
      <c r="L514" t="s">
        <v>21</v>
      </c>
      <c r="N514" s="5">
        <v>44873.925555555557</v>
      </c>
      <c r="O514" t="s">
        <v>21</v>
      </c>
      <c r="R514" s="5">
        <v>44870.925555555557</v>
      </c>
    </row>
    <row r="515" spans="1:25" x14ac:dyDescent="0.35">
      <c r="A515">
        <v>514</v>
      </c>
      <c r="C515" t="s">
        <v>36</v>
      </c>
      <c r="D515">
        <f t="shared" ref="D515:D578" ca="1" si="98">RANDBETWEEN(1,6)</f>
        <v>4</v>
      </c>
      <c r="E515" t="str">
        <f ca="1">VLOOKUP(D515,'Data Categories'!$A$2:$B$7,2,0)</f>
        <v>Manager Level</v>
      </c>
      <c r="F515" s="5">
        <f t="shared" ref="F515:F578" ca="1" si="99">G515-RANDBETWEEN(1,4)</f>
        <v>44847.925555555557</v>
      </c>
      <c r="G515" s="5">
        <f t="shared" ref="G515:G578" ca="1" si="100">H515-RANDBETWEEN(1,6)</f>
        <v>44850.925555555557</v>
      </c>
      <c r="H515" s="5">
        <v>44856.925555555557</v>
      </c>
      <c r="I515" s="5">
        <f t="shared" ref="I515:I578" ca="1" si="101">H515+RANDBETWEEN(5,30)</f>
        <v>44870.925555555557</v>
      </c>
      <c r="J515" s="7" t="s">
        <v>46</v>
      </c>
      <c r="K515" s="3">
        <v>44866.925555555557</v>
      </c>
      <c r="L515" t="s">
        <v>20</v>
      </c>
      <c r="N515" s="5">
        <v>44871.925555555557</v>
      </c>
      <c r="O515" t="s">
        <v>20</v>
      </c>
      <c r="P515" s="5">
        <f t="shared" ref="P515:P516" ca="1" si="102">K515+RANDBETWEEN(1,2)</f>
        <v>44867.925555555557</v>
      </c>
      <c r="Q515" s="5">
        <f t="shared" ref="Q515:Q516" ca="1" si="103">P515+RANDBETWEEN(1,4)</f>
        <v>44870.925555555557</v>
      </c>
      <c r="R515" s="5">
        <v>44870.925555555557</v>
      </c>
      <c r="S515" s="5">
        <f t="shared" ref="S515:S516" ca="1" si="104">R515+RANDBETWEEN(1,10)</f>
        <v>44875.925555555557</v>
      </c>
      <c r="T515" s="5">
        <f t="shared" ref="T515:T516" ca="1" si="105">S515+RANDBETWEEN(1,4)</f>
        <v>44877.925555555557</v>
      </c>
      <c r="U515" s="5">
        <f t="shared" ref="U515:V516" ca="1" si="106">T515+RANDBETWEEN(1,3)</f>
        <v>44880.925555555557</v>
      </c>
      <c r="V515" s="5">
        <f t="shared" ca="1" si="106"/>
        <v>44882.925555555557</v>
      </c>
      <c r="W515">
        <f t="shared" ref="W515:W516" ca="1" si="107">RANDBETWEEN(120,180)</f>
        <v>170</v>
      </c>
    </row>
    <row r="516" spans="1:25" x14ac:dyDescent="0.35">
      <c r="A516">
        <v>515</v>
      </c>
      <c r="C516" t="s">
        <v>36</v>
      </c>
      <c r="D516">
        <f t="shared" ca="1" si="98"/>
        <v>4</v>
      </c>
      <c r="E516" t="str">
        <f ca="1">VLOOKUP(D516,'Data Categories'!$A$2:$B$7,2,0)</f>
        <v>Manager Level</v>
      </c>
      <c r="F516" s="5">
        <f t="shared" ca="1" si="99"/>
        <v>44851.925555555557</v>
      </c>
      <c r="G516" s="5">
        <f t="shared" ca="1" si="100"/>
        <v>44852.925555555557</v>
      </c>
      <c r="H516" s="5">
        <v>44856.925555555557</v>
      </c>
      <c r="I516" s="5">
        <f t="shared" ca="1" si="101"/>
        <v>44873.925555555557</v>
      </c>
      <c r="J516" s="7" t="s">
        <v>46</v>
      </c>
      <c r="K516" s="3">
        <v>44871.925555555557</v>
      </c>
      <c r="L516" t="s">
        <v>20</v>
      </c>
      <c r="N516" s="5">
        <v>44877.925555555557</v>
      </c>
      <c r="O516" t="s">
        <v>20</v>
      </c>
      <c r="P516" s="5">
        <f t="shared" ca="1" si="102"/>
        <v>44873.925555555557</v>
      </c>
      <c r="Q516" s="5">
        <f t="shared" ca="1" si="103"/>
        <v>44874.925555555557</v>
      </c>
      <c r="R516" s="5">
        <v>44874.925555555557</v>
      </c>
      <c r="S516" s="5">
        <f t="shared" ca="1" si="104"/>
        <v>44877.925555555557</v>
      </c>
      <c r="T516" s="5">
        <f t="shared" ca="1" si="105"/>
        <v>44880.925555555557</v>
      </c>
      <c r="U516" s="5">
        <f t="shared" ca="1" si="106"/>
        <v>44882.925555555557</v>
      </c>
      <c r="V516" s="5">
        <f t="shared" ca="1" si="106"/>
        <v>44885.925555555557</v>
      </c>
      <c r="W516">
        <f t="shared" ca="1" si="107"/>
        <v>152</v>
      </c>
    </row>
    <row r="517" spans="1:25" x14ac:dyDescent="0.35">
      <c r="A517">
        <v>516</v>
      </c>
      <c r="C517" t="s">
        <v>36</v>
      </c>
      <c r="D517">
        <f t="shared" ca="1" si="98"/>
        <v>2</v>
      </c>
      <c r="E517" t="str">
        <f ca="1">VLOOKUP(D517,'Data Categories'!$A$2:$B$7,2,0)</f>
        <v>Junior</v>
      </c>
      <c r="F517" s="5">
        <f t="shared" ca="1" si="99"/>
        <v>44850.925555555557</v>
      </c>
      <c r="G517" s="5">
        <f t="shared" ca="1" si="100"/>
        <v>44853.925555555557</v>
      </c>
      <c r="H517" s="5">
        <v>44856.925555555557</v>
      </c>
      <c r="I517" s="5">
        <f t="shared" ca="1" si="101"/>
        <v>44862.925555555557</v>
      </c>
      <c r="J517" s="7" t="s">
        <v>46</v>
      </c>
      <c r="K517" s="3">
        <v>44864.925555555557</v>
      </c>
      <c r="L517" t="s">
        <v>48</v>
      </c>
      <c r="M517" t="s">
        <v>28</v>
      </c>
      <c r="Y517" t="s">
        <v>31</v>
      </c>
    </row>
    <row r="518" spans="1:25" x14ac:dyDescent="0.35">
      <c r="A518">
        <v>517</v>
      </c>
      <c r="C518" t="s">
        <v>36</v>
      </c>
      <c r="D518">
        <f t="shared" ca="1" si="98"/>
        <v>2</v>
      </c>
      <c r="E518" t="str">
        <f ca="1">VLOOKUP(D518,'Data Categories'!$A$2:$B$7,2,0)</f>
        <v>Junior</v>
      </c>
      <c r="F518" s="5">
        <f t="shared" ca="1" si="99"/>
        <v>44848.925555555557</v>
      </c>
      <c r="G518" s="5">
        <f t="shared" ca="1" si="100"/>
        <v>44852.925555555557</v>
      </c>
      <c r="H518" s="5">
        <v>44856.925555555557</v>
      </c>
      <c r="I518" s="5">
        <f t="shared" ca="1" si="101"/>
        <v>44885.925555555557</v>
      </c>
      <c r="J518" s="7" t="s">
        <v>46</v>
      </c>
      <c r="K518" s="3">
        <v>44873.925555555557</v>
      </c>
      <c r="L518" t="s">
        <v>48</v>
      </c>
      <c r="M518" t="s">
        <v>26</v>
      </c>
      <c r="R518" s="5">
        <v>44876.925555555557</v>
      </c>
      <c r="Y518" t="s">
        <v>31</v>
      </c>
    </row>
    <row r="519" spans="1:25" x14ac:dyDescent="0.35">
      <c r="A519">
        <v>518</v>
      </c>
      <c r="C519" t="s">
        <v>36</v>
      </c>
      <c r="D519">
        <f t="shared" ca="1" si="98"/>
        <v>3</v>
      </c>
      <c r="E519" t="str">
        <f ca="1">VLOOKUP(D519,'Data Categories'!$A$2:$B$7,2,0)</f>
        <v>Senior</v>
      </c>
      <c r="F519" s="5">
        <f t="shared" ca="1" si="99"/>
        <v>44849.925555555557</v>
      </c>
      <c r="G519" s="5">
        <f t="shared" ca="1" si="100"/>
        <v>44850.925555555557</v>
      </c>
      <c r="H519" s="5">
        <v>44856.925555555557</v>
      </c>
      <c r="I519" s="5">
        <f t="shared" ca="1" si="101"/>
        <v>44874.925555555557</v>
      </c>
      <c r="J519" s="7" t="s">
        <v>46</v>
      </c>
      <c r="K519" s="3">
        <v>44871.925555555557</v>
      </c>
      <c r="L519" t="s">
        <v>21</v>
      </c>
      <c r="N519" s="5">
        <v>44875.925555555557</v>
      </c>
      <c r="O519" t="s">
        <v>21</v>
      </c>
      <c r="R519" s="5">
        <v>44874.925555555557</v>
      </c>
    </row>
    <row r="520" spans="1:25" x14ac:dyDescent="0.35">
      <c r="A520">
        <v>519</v>
      </c>
      <c r="C520" t="s">
        <v>36</v>
      </c>
      <c r="D520">
        <f t="shared" ca="1" si="98"/>
        <v>1</v>
      </c>
      <c r="E520" t="str">
        <f ca="1">VLOOKUP(D520,'Data Categories'!$A$2:$B$7,2,0)</f>
        <v>Associate</v>
      </c>
      <c r="F520" s="5">
        <f t="shared" ca="1" si="99"/>
        <v>44850.925555555557</v>
      </c>
      <c r="G520" s="5">
        <f t="shared" ca="1" si="100"/>
        <v>44853.925555555557</v>
      </c>
      <c r="H520" s="5">
        <v>44856.925555555557</v>
      </c>
      <c r="I520" s="5">
        <f t="shared" ca="1" si="101"/>
        <v>44867.925555555557</v>
      </c>
      <c r="J520" s="7" t="s">
        <v>46</v>
      </c>
      <c r="K520" s="3">
        <v>44866.925555555557</v>
      </c>
      <c r="L520" t="s">
        <v>21</v>
      </c>
      <c r="N520" s="5">
        <v>44871.925555555557</v>
      </c>
      <c r="O520" t="s">
        <v>21</v>
      </c>
      <c r="R520" s="5">
        <v>44870.925555555557</v>
      </c>
    </row>
    <row r="521" spans="1:25" x14ac:dyDescent="0.35">
      <c r="A521">
        <v>520</v>
      </c>
      <c r="C521" t="s">
        <v>36</v>
      </c>
      <c r="D521">
        <f t="shared" ca="1" si="98"/>
        <v>2</v>
      </c>
      <c r="E521" t="str">
        <f ca="1">VLOOKUP(D521,'Data Categories'!$A$2:$B$7,2,0)</f>
        <v>Junior</v>
      </c>
      <c r="F521" s="5">
        <f t="shared" ca="1" si="99"/>
        <v>44850.925555555557</v>
      </c>
      <c r="G521" s="5">
        <f t="shared" ca="1" si="100"/>
        <v>44854.925555555557</v>
      </c>
      <c r="H521" s="5">
        <v>44856.925555555557</v>
      </c>
      <c r="I521" s="5">
        <f t="shared" ca="1" si="101"/>
        <v>44868.925555555557</v>
      </c>
      <c r="J521" s="7" t="s">
        <v>46</v>
      </c>
      <c r="K521" s="3">
        <v>44866.925555555557</v>
      </c>
      <c r="L521" t="s">
        <v>48</v>
      </c>
      <c r="M521" t="s">
        <v>27</v>
      </c>
      <c r="Y521" t="s">
        <v>31</v>
      </c>
    </row>
    <row r="522" spans="1:25" x14ac:dyDescent="0.35">
      <c r="A522">
        <v>521</v>
      </c>
      <c r="C522" t="s">
        <v>36</v>
      </c>
      <c r="D522">
        <f t="shared" ca="1" si="98"/>
        <v>3</v>
      </c>
      <c r="E522" t="str">
        <f ca="1">VLOOKUP(D522,'Data Categories'!$A$2:$B$7,2,0)</f>
        <v>Senior</v>
      </c>
      <c r="F522" s="5">
        <f t="shared" ca="1" si="99"/>
        <v>44605.83390046296</v>
      </c>
      <c r="G522" s="5">
        <f t="shared" ca="1" si="100"/>
        <v>44607.83390046296</v>
      </c>
      <c r="H522" s="5">
        <v>44611.83390046296</v>
      </c>
      <c r="I522" s="5">
        <f t="shared" ca="1" si="101"/>
        <v>44641.83390046296</v>
      </c>
      <c r="J522" s="7" t="s">
        <v>46</v>
      </c>
      <c r="K522" s="3">
        <v>44620.83390046296</v>
      </c>
      <c r="L522" t="s">
        <v>21</v>
      </c>
      <c r="N522" s="5">
        <v>44627.83390046296</v>
      </c>
      <c r="O522" t="s">
        <v>21</v>
      </c>
      <c r="R522" s="5">
        <v>44624.83390046296</v>
      </c>
    </row>
    <row r="523" spans="1:25" x14ac:dyDescent="0.35">
      <c r="A523">
        <v>522</v>
      </c>
      <c r="C523" t="s">
        <v>36</v>
      </c>
      <c r="D523">
        <f t="shared" ca="1" si="98"/>
        <v>3</v>
      </c>
      <c r="E523" t="str">
        <f ca="1">VLOOKUP(D523,'Data Categories'!$A$2:$B$7,2,0)</f>
        <v>Senior</v>
      </c>
      <c r="F523" s="5">
        <f t="shared" ca="1" si="99"/>
        <v>44604.83390046296</v>
      </c>
      <c r="G523" s="5">
        <f t="shared" ca="1" si="100"/>
        <v>44605.83390046296</v>
      </c>
      <c r="H523" s="5">
        <v>44611.83390046296</v>
      </c>
      <c r="I523" s="5">
        <f t="shared" ca="1" si="101"/>
        <v>44616.83390046296</v>
      </c>
      <c r="J523" s="7" t="s">
        <v>46</v>
      </c>
      <c r="K523" s="3">
        <v>44613.83390046296</v>
      </c>
      <c r="L523" t="s">
        <v>21</v>
      </c>
      <c r="N523" s="5">
        <v>44618.83390046296</v>
      </c>
      <c r="O523" t="s">
        <v>21</v>
      </c>
      <c r="R523" s="5">
        <v>44614.83390046296</v>
      </c>
    </row>
    <row r="524" spans="1:25" x14ac:dyDescent="0.35">
      <c r="A524">
        <v>523</v>
      </c>
      <c r="C524" t="s">
        <v>36</v>
      </c>
      <c r="D524">
        <f t="shared" ca="1" si="98"/>
        <v>2</v>
      </c>
      <c r="E524" t="str">
        <f ca="1">VLOOKUP(D524,'Data Categories'!$A$2:$B$7,2,0)</f>
        <v>Junior</v>
      </c>
      <c r="F524" s="5">
        <f t="shared" ca="1" si="99"/>
        <v>44603.83390046296</v>
      </c>
      <c r="G524" s="5">
        <f t="shared" ca="1" si="100"/>
        <v>44607.83390046296</v>
      </c>
      <c r="H524" s="5">
        <v>44611.83390046296</v>
      </c>
      <c r="I524" s="5">
        <f t="shared" ca="1" si="101"/>
        <v>44621.83390046296</v>
      </c>
      <c r="J524" s="7" t="s">
        <v>46</v>
      </c>
      <c r="K524" s="3">
        <v>44625.83390046296</v>
      </c>
      <c r="L524" t="s">
        <v>48</v>
      </c>
      <c r="M524" t="s">
        <v>26</v>
      </c>
      <c r="R524" s="5">
        <v>44628.83390046296</v>
      </c>
      <c r="Y524" t="s">
        <v>31</v>
      </c>
    </row>
    <row r="525" spans="1:25" x14ac:dyDescent="0.35">
      <c r="A525">
        <v>524</v>
      </c>
      <c r="C525" t="s">
        <v>36</v>
      </c>
      <c r="D525">
        <f t="shared" ca="1" si="98"/>
        <v>1</v>
      </c>
      <c r="E525" t="str">
        <f ca="1">VLOOKUP(D525,'Data Categories'!$A$2:$B$7,2,0)</f>
        <v>Associate</v>
      </c>
      <c r="F525" s="5">
        <f t="shared" ca="1" si="99"/>
        <v>44608.83390046296</v>
      </c>
      <c r="G525" s="5">
        <f t="shared" ca="1" si="100"/>
        <v>44610.83390046296</v>
      </c>
      <c r="H525" s="5">
        <v>44611.83390046296</v>
      </c>
      <c r="I525" s="5">
        <f t="shared" ca="1" si="101"/>
        <v>44616.83390046296</v>
      </c>
      <c r="J525" s="7" t="s">
        <v>46</v>
      </c>
      <c r="K525" s="3">
        <v>44617.83390046296</v>
      </c>
      <c r="L525" t="s">
        <v>21</v>
      </c>
      <c r="N525" s="5">
        <v>44622.83390046296</v>
      </c>
      <c r="O525" t="s">
        <v>21</v>
      </c>
      <c r="R525" s="5">
        <v>44619.83390046296</v>
      </c>
    </row>
    <row r="526" spans="1:25" x14ac:dyDescent="0.35">
      <c r="A526">
        <v>525</v>
      </c>
      <c r="C526" t="s">
        <v>36</v>
      </c>
      <c r="D526">
        <f t="shared" ca="1" si="98"/>
        <v>4</v>
      </c>
      <c r="E526" t="str">
        <f ca="1">VLOOKUP(D526,'Data Categories'!$A$2:$B$7,2,0)</f>
        <v>Manager Level</v>
      </c>
      <c r="F526" s="5">
        <f t="shared" ca="1" si="99"/>
        <v>44606.83390046296</v>
      </c>
      <c r="G526" s="5">
        <f t="shared" ca="1" si="100"/>
        <v>44607.83390046296</v>
      </c>
      <c r="H526" s="5">
        <v>44611.83390046296</v>
      </c>
      <c r="I526" s="5">
        <f t="shared" ca="1" si="101"/>
        <v>44617.83390046296</v>
      </c>
      <c r="J526" s="7" t="s">
        <v>46</v>
      </c>
      <c r="K526" s="3">
        <v>44616.83390046296</v>
      </c>
      <c r="L526" t="s">
        <v>48</v>
      </c>
      <c r="M526" t="s">
        <v>26</v>
      </c>
      <c r="Y526" t="s">
        <v>31</v>
      </c>
    </row>
    <row r="527" spans="1:25" x14ac:dyDescent="0.35">
      <c r="A527">
        <v>526</v>
      </c>
      <c r="C527" t="s">
        <v>36</v>
      </c>
      <c r="D527">
        <f t="shared" ca="1" si="98"/>
        <v>4</v>
      </c>
      <c r="E527" t="str">
        <f ca="1">VLOOKUP(D527,'Data Categories'!$A$2:$B$7,2,0)</f>
        <v>Manager Level</v>
      </c>
      <c r="F527" s="5">
        <f t="shared" ca="1" si="99"/>
        <v>44604.83390046296</v>
      </c>
      <c r="G527" s="5">
        <f t="shared" ca="1" si="100"/>
        <v>44606.83390046296</v>
      </c>
      <c r="H527" s="5">
        <v>44611.83390046296</v>
      </c>
      <c r="I527" s="5">
        <f t="shared" ca="1" si="101"/>
        <v>44638.83390046296</v>
      </c>
      <c r="J527" s="7" t="s">
        <v>47</v>
      </c>
      <c r="K527" s="3"/>
    </row>
    <row r="528" spans="1:25" x14ac:dyDescent="0.35">
      <c r="A528">
        <v>527</v>
      </c>
      <c r="C528" t="s">
        <v>36</v>
      </c>
      <c r="D528">
        <f t="shared" ca="1" si="98"/>
        <v>2</v>
      </c>
      <c r="E528" t="str">
        <f ca="1">VLOOKUP(D528,'Data Categories'!$A$2:$B$7,2,0)</f>
        <v>Junior</v>
      </c>
      <c r="F528" s="5">
        <f t="shared" ca="1" si="99"/>
        <v>44603.83390046296</v>
      </c>
      <c r="G528" s="5">
        <f t="shared" ca="1" si="100"/>
        <v>44607.83390046296</v>
      </c>
      <c r="H528" s="5">
        <v>44611.83390046296</v>
      </c>
      <c r="I528" s="5">
        <f t="shared" ca="1" si="101"/>
        <v>44626.83390046296</v>
      </c>
      <c r="J528" s="7" t="s">
        <v>46</v>
      </c>
      <c r="K528" s="3">
        <v>44617.83390046296</v>
      </c>
      <c r="L528" t="s">
        <v>21</v>
      </c>
      <c r="N528" s="5">
        <v>44622.83390046296</v>
      </c>
      <c r="O528" t="s">
        <v>21</v>
      </c>
      <c r="R528" s="5">
        <v>44621.83390046296</v>
      </c>
    </row>
    <row r="529" spans="1:25" x14ac:dyDescent="0.35">
      <c r="A529">
        <v>528</v>
      </c>
      <c r="C529" t="s">
        <v>36</v>
      </c>
      <c r="D529">
        <f t="shared" ca="1" si="98"/>
        <v>4</v>
      </c>
      <c r="E529" t="str">
        <f ca="1">VLOOKUP(D529,'Data Categories'!$A$2:$B$7,2,0)</f>
        <v>Manager Level</v>
      </c>
      <c r="F529" s="5">
        <f t="shared" ca="1" si="99"/>
        <v>44606.83390046296</v>
      </c>
      <c r="G529" s="5">
        <f t="shared" ca="1" si="100"/>
        <v>44608.83390046296</v>
      </c>
      <c r="H529" s="5">
        <v>44611.83390046296</v>
      </c>
      <c r="I529" s="5">
        <f t="shared" ca="1" si="101"/>
        <v>44638.83390046296</v>
      </c>
      <c r="J529" s="7" t="s">
        <v>46</v>
      </c>
      <c r="K529" s="3">
        <v>44625.83390046296</v>
      </c>
      <c r="L529" t="s">
        <v>22</v>
      </c>
      <c r="N529" s="5">
        <v>44629.83390046296</v>
      </c>
      <c r="O529" t="s">
        <v>22</v>
      </c>
      <c r="R529" s="5">
        <v>44626.83390046296</v>
      </c>
    </row>
    <row r="530" spans="1:25" x14ac:dyDescent="0.35">
      <c r="A530">
        <v>529</v>
      </c>
      <c r="C530" t="s">
        <v>36</v>
      </c>
      <c r="D530">
        <f t="shared" ca="1" si="98"/>
        <v>6</v>
      </c>
      <c r="E530" t="str">
        <f ca="1">VLOOKUP(D530,'Data Categories'!$A$2:$B$7,2,0)</f>
        <v>Executive</v>
      </c>
      <c r="F530" s="5">
        <f t="shared" ca="1" si="99"/>
        <v>44604.83390046296</v>
      </c>
      <c r="G530" s="5">
        <f t="shared" ca="1" si="100"/>
        <v>44606.83390046296</v>
      </c>
      <c r="H530" s="5">
        <v>44611.83390046296</v>
      </c>
      <c r="I530" s="5">
        <f t="shared" ca="1" si="101"/>
        <v>44629.83390046296</v>
      </c>
      <c r="J530" s="7" t="s">
        <v>46</v>
      </c>
      <c r="K530" s="3">
        <v>44614.83390046296</v>
      </c>
      <c r="L530" t="s">
        <v>48</v>
      </c>
      <c r="M530" t="s">
        <v>26</v>
      </c>
      <c r="R530" s="5">
        <v>44618.83390046296</v>
      </c>
      <c r="Y530" t="s">
        <v>31</v>
      </c>
    </row>
    <row r="531" spans="1:25" x14ac:dyDescent="0.35">
      <c r="A531">
        <v>530</v>
      </c>
      <c r="C531" t="s">
        <v>36</v>
      </c>
      <c r="D531">
        <f t="shared" ca="1" si="98"/>
        <v>3</v>
      </c>
      <c r="E531" t="str">
        <f ca="1">VLOOKUP(D531,'Data Categories'!$A$2:$B$7,2,0)</f>
        <v>Senior</v>
      </c>
      <c r="F531" s="5">
        <f t="shared" ca="1" si="99"/>
        <v>44606.83390046296</v>
      </c>
      <c r="G531" s="5">
        <f t="shared" ca="1" si="100"/>
        <v>44609.83390046296</v>
      </c>
      <c r="H531" s="5">
        <v>44611.83390046296</v>
      </c>
      <c r="I531" s="5">
        <f t="shared" ca="1" si="101"/>
        <v>44635.83390046296</v>
      </c>
      <c r="J531" s="7" t="s">
        <v>46</v>
      </c>
      <c r="K531" s="3">
        <v>44618.83390046296</v>
      </c>
      <c r="L531" t="s">
        <v>20</v>
      </c>
      <c r="N531" s="5">
        <v>44622.83390046296</v>
      </c>
      <c r="O531" t="s">
        <v>20</v>
      </c>
      <c r="P531" s="5">
        <f ca="1">K531+RANDBETWEEN(1,2)</f>
        <v>44619.83390046296</v>
      </c>
      <c r="Q531" s="5">
        <f ca="1">P531+RANDBETWEEN(1,4)</f>
        <v>44622.83390046296</v>
      </c>
      <c r="R531" s="5">
        <v>44620.83390046296</v>
      </c>
      <c r="S531" s="5">
        <f ca="1">R531+RANDBETWEEN(1,10)</f>
        <v>44630.83390046296</v>
      </c>
      <c r="T531" s="5">
        <f ca="1">S531+RANDBETWEEN(1,4)</f>
        <v>44631.83390046296</v>
      </c>
      <c r="U531" s="5">
        <f ca="1">T531+RANDBETWEEN(1,3)</f>
        <v>44633.83390046296</v>
      </c>
      <c r="V531" s="5">
        <f ca="1">U531+RANDBETWEEN(1,3)</f>
        <v>44635.83390046296</v>
      </c>
      <c r="W531">
        <f ca="1">RANDBETWEEN(120,180)</f>
        <v>149</v>
      </c>
    </row>
    <row r="532" spans="1:25" x14ac:dyDescent="0.35">
      <c r="A532">
        <v>531</v>
      </c>
      <c r="C532" t="s">
        <v>38</v>
      </c>
      <c r="D532">
        <f t="shared" ca="1" si="98"/>
        <v>2</v>
      </c>
      <c r="E532" t="str">
        <f ca="1">VLOOKUP(D532,'Data Categories'!$A$2:$B$7,2,0)</f>
        <v>Junior</v>
      </c>
      <c r="F532" s="5">
        <f t="shared" ca="1" si="99"/>
        <v>44571.271180555559</v>
      </c>
      <c r="G532" s="5">
        <f t="shared" ca="1" si="100"/>
        <v>44575.271180555559</v>
      </c>
      <c r="H532" s="5">
        <v>44578.271180555559</v>
      </c>
      <c r="I532" s="5">
        <f t="shared" ca="1" si="101"/>
        <v>44598.271180555559</v>
      </c>
      <c r="J532" s="7" t="s">
        <v>46</v>
      </c>
      <c r="K532" s="3">
        <v>44580.271180555559</v>
      </c>
      <c r="L532" t="s">
        <v>48</v>
      </c>
      <c r="M532" t="s">
        <v>24</v>
      </c>
      <c r="R532" s="5">
        <v>44581.271180555559</v>
      </c>
      <c r="Y532" t="s">
        <v>30</v>
      </c>
    </row>
    <row r="533" spans="1:25" x14ac:dyDescent="0.35">
      <c r="A533">
        <v>532</v>
      </c>
      <c r="C533" t="s">
        <v>38</v>
      </c>
      <c r="D533">
        <f t="shared" ca="1" si="98"/>
        <v>3</v>
      </c>
      <c r="E533" t="str">
        <f ca="1">VLOOKUP(D533,'Data Categories'!$A$2:$B$7,2,0)</f>
        <v>Senior</v>
      </c>
      <c r="F533" s="5">
        <f t="shared" ca="1" si="99"/>
        <v>44574.271180555559</v>
      </c>
      <c r="G533" s="5">
        <f t="shared" ca="1" si="100"/>
        <v>44575.271180555559</v>
      </c>
      <c r="H533" s="5">
        <v>44578.271180555559</v>
      </c>
      <c r="I533" s="5">
        <f t="shared" ca="1" si="101"/>
        <v>44608.271180555559</v>
      </c>
      <c r="J533" s="7" t="s">
        <v>46</v>
      </c>
      <c r="K533" s="3">
        <v>44591.271180555559</v>
      </c>
      <c r="L533" t="s">
        <v>48</v>
      </c>
      <c r="M533" t="s">
        <v>24</v>
      </c>
      <c r="Y533" t="s">
        <v>31</v>
      </c>
    </row>
    <row r="534" spans="1:25" x14ac:dyDescent="0.35">
      <c r="A534">
        <v>533</v>
      </c>
      <c r="C534" t="s">
        <v>38</v>
      </c>
      <c r="D534">
        <f t="shared" ca="1" si="98"/>
        <v>6</v>
      </c>
      <c r="E534" t="str">
        <f ca="1">VLOOKUP(D534,'Data Categories'!$A$2:$B$7,2,0)</f>
        <v>Executive</v>
      </c>
      <c r="F534" s="5">
        <f t="shared" ca="1" si="99"/>
        <v>44568.271180555559</v>
      </c>
      <c r="G534" s="5">
        <f t="shared" ca="1" si="100"/>
        <v>44572.271180555559</v>
      </c>
      <c r="H534" s="5">
        <v>44578.271180555559</v>
      </c>
      <c r="I534" s="5">
        <f t="shared" ca="1" si="101"/>
        <v>44592.271180555559</v>
      </c>
      <c r="J534" s="7" t="s">
        <v>46</v>
      </c>
      <c r="K534" s="3">
        <v>44593.271180555559</v>
      </c>
      <c r="L534" t="s">
        <v>20</v>
      </c>
      <c r="N534" s="5">
        <v>44598.271180555559</v>
      </c>
      <c r="O534" t="s">
        <v>20</v>
      </c>
      <c r="P534" s="5">
        <f t="shared" ref="P534:P536" ca="1" si="108">K534+RANDBETWEEN(1,2)</f>
        <v>44595.271180555559</v>
      </c>
      <c r="Q534" s="5">
        <f t="shared" ref="Q534:Q536" ca="1" si="109">P534+RANDBETWEEN(1,4)</f>
        <v>44596.271180555559</v>
      </c>
      <c r="R534" s="5">
        <v>44595.271180555559</v>
      </c>
      <c r="S534" s="5">
        <f t="shared" ref="S534:S536" ca="1" si="110">R534+RANDBETWEEN(1,10)</f>
        <v>44602.271180555559</v>
      </c>
      <c r="T534" s="5">
        <f t="shared" ref="T534:T536" ca="1" si="111">S534+RANDBETWEEN(1,4)</f>
        <v>44606.271180555559</v>
      </c>
      <c r="U534" s="5">
        <f t="shared" ref="U534:V536" ca="1" si="112">T534+RANDBETWEEN(1,3)</f>
        <v>44609.271180555559</v>
      </c>
      <c r="V534" s="5">
        <f t="shared" ca="1" si="112"/>
        <v>44610.271180555559</v>
      </c>
      <c r="W534">
        <f t="shared" ref="W534:W536" ca="1" si="113">RANDBETWEEN(120,180)</f>
        <v>150</v>
      </c>
    </row>
    <row r="535" spans="1:25" x14ac:dyDescent="0.35">
      <c r="A535">
        <v>534</v>
      </c>
      <c r="C535" t="s">
        <v>38</v>
      </c>
      <c r="D535">
        <f t="shared" ca="1" si="98"/>
        <v>3</v>
      </c>
      <c r="E535" t="str">
        <f ca="1">VLOOKUP(D535,'Data Categories'!$A$2:$B$7,2,0)</f>
        <v>Senior</v>
      </c>
      <c r="F535" s="5">
        <f t="shared" ca="1" si="99"/>
        <v>44571.271180555559</v>
      </c>
      <c r="G535" s="5">
        <f t="shared" ca="1" si="100"/>
        <v>44572.271180555559</v>
      </c>
      <c r="H535" s="5">
        <v>44578.271180555559</v>
      </c>
      <c r="I535" s="5">
        <f t="shared" ca="1" si="101"/>
        <v>44597.271180555559</v>
      </c>
      <c r="J535" s="7" t="s">
        <v>46</v>
      </c>
      <c r="K535" s="3">
        <v>44586.271180555559</v>
      </c>
      <c r="L535" t="s">
        <v>20</v>
      </c>
      <c r="N535" s="5">
        <v>44590.271180555559</v>
      </c>
      <c r="O535" t="s">
        <v>20</v>
      </c>
      <c r="P535" s="5">
        <f t="shared" ca="1" si="108"/>
        <v>44588.271180555559</v>
      </c>
      <c r="Q535" s="5">
        <f t="shared" ca="1" si="109"/>
        <v>44590.271180555559</v>
      </c>
      <c r="R535" s="5">
        <v>44588.271180555559</v>
      </c>
      <c r="S535" s="5">
        <f t="shared" ca="1" si="110"/>
        <v>44589.271180555559</v>
      </c>
      <c r="T535" s="5">
        <f t="shared" ca="1" si="111"/>
        <v>44592.271180555559</v>
      </c>
      <c r="U535" s="5">
        <f t="shared" ca="1" si="112"/>
        <v>44594.271180555559</v>
      </c>
      <c r="V535" s="5">
        <f t="shared" ca="1" si="112"/>
        <v>44596.271180555559</v>
      </c>
      <c r="W535">
        <f t="shared" ca="1" si="113"/>
        <v>143</v>
      </c>
    </row>
    <row r="536" spans="1:25" x14ac:dyDescent="0.35">
      <c r="A536">
        <v>535</v>
      </c>
      <c r="C536" t="s">
        <v>38</v>
      </c>
      <c r="D536">
        <f t="shared" ca="1" si="98"/>
        <v>3</v>
      </c>
      <c r="E536" t="str">
        <f ca="1">VLOOKUP(D536,'Data Categories'!$A$2:$B$7,2,0)</f>
        <v>Senior</v>
      </c>
      <c r="F536" s="5">
        <f t="shared" ca="1" si="99"/>
        <v>44570.271180555559</v>
      </c>
      <c r="G536" s="5">
        <f t="shared" ca="1" si="100"/>
        <v>44574.271180555559</v>
      </c>
      <c r="H536" s="5">
        <v>44578.271180555559</v>
      </c>
      <c r="I536" s="5">
        <f t="shared" ca="1" si="101"/>
        <v>44597.271180555559</v>
      </c>
      <c r="J536" s="7" t="s">
        <v>46</v>
      </c>
      <c r="K536" s="3">
        <v>44592.271180555559</v>
      </c>
      <c r="L536" t="s">
        <v>20</v>
      </c>
      <c r="N536" s="5">
        <v>44600.271180555559</v>
      </c>
      <c r="O536" t="s">
        <v>20</v>
      </c>
      <c r="P536" s="5">
        <f t="shared" ca="1" si="108"/>
        <v>44593.271180555559</v>
      </c>
      <c r="Q536" s="5">
        <f t="shared" ca="1" si="109"/>
        <v>44595.271180555559</v>
      </c>
      <c r="R536" s="5">
        <v>44596.271180555559</v>
      </c>
      <c r="S536" s="5">
        <f t="shared" ca="1" si="110"/>
        <v>44603.271180555559</v>
      </c>
      <c r="T536" s="5">
        <f t="shared" ca="1" si="111"/>
        <v>44606.271180555559</v>
      </c>
      <c r="U536" s="5">
        <f t="shared" ca="1" si="112"/>
        <v>44608.271180555559</v>
      </c>
      <c r="V536" s="5">
        <f t="shared" ca="1" si="112"/>
        <v>44611.271180555559</v>
      </c>
      <c r="W536">
        <f t="shared" ca="1" si="113"/>
        <v>126</v>
      </c>
    </row>
    <row r="537" spans="1:25" x14ac:dyDescent="0.35">
      <c r="A537">
        <v>536</v>
      </c>
      <c r="C537" t="s">
        <v>38</v>
      </c>
      <c r="D537">
        <f t="shared" ca="1" si="98"/>
        <v>5</v>
      </c>
      <c r="E537" t="str">
        <f ca="1">VLOOKUP(D537,'Data Categories'!$A$2:$B$7,2,0)</f>
        <v>Senior Management</v>
      </c>
      <c r="F537" s="5">
        <f t="shared" ca="1" si="99"/>
        <v>44572.271180555559</v>
      </c>
      <c r="G537" s="5">
        <f t="shared" ca="1" si="100"/>
        <v>44573.271180555559</v>
      </c>
      <c r="H537" s="5">
        <v>44578.271180555559</v>
      </c>
      <c r="I537" s="5">
        <f t="shared" ca="1" si="101"/>
        <v>44608.271180555559</v>
      </c>
      <c r="J537" s="7" t="s">
        <v>46</v>
      </c>
      <c r="K537" s="3">
        <v>44586.271180555559</v>
      </c>
      <c r="L537" t="s">
        <v>22</v>
      </c>
      <c r="N537" s="5">
        <v>44592.271180555559</v>
      </c>
      <c r="O537" t="s">
        <v>22</v>
      </c>
      <c r="R537" s="5">
        <v>44590.271180555559</v>
      </c>
    </row>
    <row r="538" spans="1:25" x14ac:dyDescent="0.35">
      <c r="A538">
        <v>537</v>
      </c>
      <c r="C538" t="s">
        <v>38</v>
      </c>
      <c r="D538">
        <f t="shared" ca="1" si="98"/>
        <v>4</v>
      </c>
      <c r="E538" t="str">
        <f ca="1">VLOOKUP(D538,'Data Categories'!$A$2:$B$7,2,0)</f>
        <v>Manager Level</v>
      </c>
      <c r="F538" s="5">
        <f t="shared" ca="1" si="99"/>
        <v>44574.271180555559</v>
      </c>
      <c r="G538" s="5">
        <f t="shared" ca="1" si="100"/>
        <v>44575.271180555559</v>
      </c>
      <c r="H538" s="5">
        <v>44578.271180555559</v>
      </c>
      <c r="I538" s="5">
        <f t="shared" ca="1" si="101"/>
        <v>44590.271180555559</v>
      </c>
      <c r="J538" s="7" t="s">
        <v>46</v>
      </c>
      <c r="K538" s="3">
        <v>44582.271180555559</v>
      </c>
      <c r="L538" t="s">
        <v>48</v>
      </c>
      <c r="M538" t="s">
        <v>28</v>
      </c>
      <c r="R538" s="5">
        <v>44585.271180555559</v>
      </c>
      <c r="Y538" t="s">
        <v>30</v>
      </c>
    </row>
    <row r="539" spans="1:25" x14ac:dyDescent="0.35">
      <c r="A539">
        <v>538</v>
      </c>
      <c r="C539" t="s">
        <v>38</v>
      </c>
      <c r="D539">
        <f t="shared" ca="1" si="98"/>
        <v>1</v>
      </c>
      <c r="E539" t="str">
        <f ca="1">VLOOKUP(D539,'Data Categories'!$A$2:$B$7,2,0)</f>
        <v>Associate</v>
      </c>
      <c r="F539" s="5">
        <f t="shared" ca="1" si="99"/>
        <v>44568.271180555559</v>
      </c>
      <c r="G539" s="5">
        <f t="shared" ca="1" si="100"/>
        <v>44572.271180555559</v>
      </c>
      <c r="H539" s="5">
        <v>44578.271180555559</v>
      </c>
      <c r="I539" s="5">
        <f t="shared" ca="1" si="101"/>
        <v>44606.271180555559</v>
      </c>
      <c r="J539" s="7" t="s">
        <v>46</v>
      </c>
      <c r="K539" s="3">
        <v>44584.271180555559</v>
      </c>
      <c r="L539" t="s">
        <v>48</v>
      </c>
      <c r="M539" t="s">
        <v>28</v>
      </c>
      <c r="R539" s="5">
        <v>44587.271180555559</v>
      </c>
      <c r="Y539" t="s">
        <v>31</v>
      </c>
    </row>
    <row r="540" spans="1:25" x14ac:dyDescent="0.35">
      <c r="A540">
        <v>539</v>
      </c>
      <c r="C540" t="s">
        <v>38</v>
      </c>
      <c r="D540">
        <f t="shared" ca="1" si="98"/>
        <v>4</v>
      </c>
      <c r="E540" t="str">
        <f ca="1">VLOOKUP(D540,'Data Categories'!$A$2:$B$7,2,0)</f>
        <v>Manager Level</v>
      </c>
      <c r="F540" s="5">
        <f t="shared" ca="1" si="99"/>
        <v>44574.271180555559</v>
      </c>
      <c r="G540" s="5">
        <f t="shared" ca="1" si="100"/>
        <v>44576.271180555559</v>
      </c>
      <c r="H540" s="5">
        <v>44578.271180555559</v>
      </c>
      <c r="I540" s="5">
        <f t="shared" ca="1" si="101"/>
        <v>44604.271180555559</v>
      </c>
      <c r="J540" s="7" t="s">
        <v>47</v>
      </c>
      <c r="K540" s="3"/>
    </row>
    <row r="541" spans="1:25" x14ac:dyDescent="0.35">
      <c r="A541">
        <v>540</v>
      </c>
      <c r="C541" t="s">
        <v>38</v>
      </c>
      <c r="D541">
        <f t="shared" ca="1" si="98"/>
        <v>1</v>
      </c>
      <c r="E541" t="str">
        <f ca="1">VLOOKUP(D541,'Data Categories'!$A$2:$B$7,2,0)</f>
        <v>Associate</v>
      </c>
      <c r="F541" s="5">
        <f t="shared" ca="1" si="99"/>
        <v>44569.271180555559</v>
      </c>
      <c r="G541" s="5">
        <f t="shared" ca="1" si="100"/>
        <v>44573.271180555559</v>
      </c>
      <c r="H541" s="5">
        <v>44578.271180555559</v>
      </c>
      <c r="I541" s="5">
        <f t="shared" ca="1" si="101"/>
        <v>44590.271180555559</v>
      </c>
      <c r="J541" s="7" t="s">
        <v>47</v>
      </c>
      <c r="K541" s="3"/>
    </row>
    <row r="542" spans="1:25" x14ac:dyDescent="0.35">
      <c r="A542">
        <v>541</v>
      </c>
      <c r="C542" t="s">
        <v>36</v>
      </c>
      <c r="D542">
        <f t="shared" ca="1" si="98"/>
        <v>6</v>
      </c>
      <c r="E542" t="str">
        <f ca="1">VLOOKUP(D542,'Data Categories'!$A$2:$B$7,2,0)</f>
        <v>Executive</v>
      </c>
      <c r="F542" s="5">
        <f t="shared" ca="1" si="99"/>
        <v>44962.651087962964</v>
      </c>
      <c r="G542" s="5">
        <f t="shared" ca="1" si="100"/>
        <v>44963.651087962964</v>
      </c>
      <c r="H542" s="5">
        <v>44964.651087962964</v>
      </c>
      <c r="I542" s="5">
        <f t="shared" ca="1" si="101"/>
        <v>44973.651087962964</v>
      </c>
      <c r="J542" s="7" t="s">
        <v>46</v>
      </c>
      <c r="K542" s="3">
        <v>44978.651087962964</v>
      </c>
      <c r="L542" t="s">
        <v>48</v>
      </c>
      <c r="M542" t="s">
        <v>27</v>
      </c>
      <c r="R542" s="5">
        <v>44980.651087962964</v>
      </c>
      <c r="Y542" t="s">
        <v>31</v>
      </c>
    </row>
    <row r="543" spans="1:25" x14ac:dyDescent="0.35">
      <c r="A543">
        <v>542</v>
      </c>
      <c r="C543" t="s">
        <v>36</v>
      </c>
      <c r="D543">
        <f t="shared" ca="1" si="98"/>
        <v>3</v>
      </c>
      <c r="E543" t="str">
        <f ca="1">VLOOKUP(D543,'Data Categories'!$A$2:$B$7,2,0)</f>
        <v>Senior</v>
      </c>
      <c r="F543" s="5">
        <f t="shared" ca="1" si="99"/>
        <v>44961.651087962964</v>
      </c>
      <c r="G543" s="5">
        <f t="shared" ca="1" si="100"/>
        <v>44962.651087962964</v>
      </c>
      <c r="H543" s="5">
        <v>44964.651087962964</v>
      </c>
      <c r="I543" s="5">
        <f t="shared" ca="1" si="101"/>
        <v>44975.651087962964</v>
      </c>
      <c r="J543" s="7" t="s">
        <v>47</v>
      </c>
      <c r="K543" s="3"/>
    </row>
    <row r="544" spans="1:25" x14ac:dyDescent="0.35">
      <c r="A544">
        <v>543</v>
      </c>
      <c r="C544" t="s">
        <v>36</v>
      </c>
      <c r="D544">
        <f t="shared" ca="1" si="98"/>
        <v>4</v>
      </c>
      <c r="E544" t="str">
        <f ca="1">VLOOKUP(D544,'Data Categories'!$A$2:$B$7,2,0)</f>
        <v>Manager Level</v>
      </c>
      <c r="F544" s="5">
        <f t="shared" ca="1" si="99"/>
        <v>44958.651087962964</v>
      </c>
      <c r="G544" s="5">
        <f t="shared" ca="1" si="100"/>
        <v>44962.651087962964</v>
      </c>
      <c r="H544" s="5">
        <v>44964.651087962964</v>
      </c>
      <c r="I544" s="5">
        <f t="shared" ca="1" si="101"/>
        <v>44975.651087962964</v>
      </c>
      <c r="J544" s="7" t="s">
        <v>46</v>
      </c>
      <c r="K544" s="3">
        <v>44981.651087962964</v>
      </c>
      <c r="L544" t="s">
        <v>48</v>
      </c>
      <c r="M544" t="s">
        <v>25</v>
      </c>
      <c r="Y544" t="s">
        <v>30</v>
      </c>
    </row>
    <row r="545" spans="1:25" x14ac:dyDescent="0.35">
      <c r="A545">
        <v>544</v>
      </c>
      <c r="C545" t="s">
        <v>36</v>
      </c>
      <c r="D545">
        <f t="shared" ca="1" si="98"/>
        <v>3</v>
      </c>
      <c r="E545" t="str">
        <f ca="1">VLOOKUP(D545,'Data Categories'!$A$2:$B$7,2,0)</f>
        <v>Senior</v>
      </c>
      <c r="F545" s="5">
        <f t="shared" ca="1" si="99"/>
        <v>44959.651087962964</v>
      </c>
      <c r="G545" s="5">
        <f t="shared" ca="1" si="100"/>
        <v>44963.651087962964</v>
      </c>
      <c r="H545" s="5">
        <v>44964.651087962964</v>
      </c>
      <c r="I545" s="5">
        <f t="shared" ca="1" si="101"/>
        <v>44981.651087962964</v>
      </c>
      <c r="J545" s="7" t="s">
        <v>46</v>
      </c>
      <c r="K545" s="3">
        <v>44980.651087962964</v>
      </c>
      <c r="L545" t="s">
        <v>20</v>
      </c>
      <c r="N545" s="5">
        <v>44982.651087962964</v>
      </c>
      <c r="O545" t="s">
        <v>20</v>
      </c>
      <c r="P545" s="5">
        <f ca="1">K545+RANDBETWEEN(1,2)</f>
        <v>44982.651087962964</v>
      </c>
      <c r="Q545" s="5">
        <f ca="1">P545+RANDBETWEEN(1,4)</f>
        <v>44984.651087962964</v>
      </c>
      <c r="R545" s="5">
        <v>44981.651087962964</v>
      </c>
      <c r="S545" s="5">
        <f ca="1">R545+RANDBETWEEN(1,10)</f>
        <v>44988.651087962964</v>
      </c>
      <c r="T545" s="5">
        <f ca="1">S545+RANDBETWEEN(1,4)</f>
        <v>44989.651087962964</v>
      </c>
      <c r="U545" s="5">
        <f ca="1">T545+RANDBETWEEN(1,3)</f>
        <v>44990.651087962964</v>
      </c>
      <c r="V545" s="5">
        <f ca="1">U545+RANDBETWEEN(1,3)</f>
        <v>44993.651087962964</v>
      </c>
      <c r="W545">
        <f ca="1">RANDBETWEEN(120,180)</f>
        <v>132</v>
      </c>
    </row>
    <row r="546" spans="1:25" x14ac:dyDescent="0.35">
      <c r="A546">
        <v>545</v>
      </c>
      <c r="C546" t="s">
        <v>36</v>
      </c>
      <c r="D546">
        <f t="shared" ca="1" si="98"/>
        <v>1</v>
      </c>
      <c r="E546" t="str">
        <f ca="1">VLOOKUP(D546,'Data Categories'!$A$2:$B$7,2,0)</f>
        <v>Associate</v>
      </c>
      <c r="F546" s="5">
        <f t="shared" ca="1" si="99"/>
        <v>44959.651087962964</v>
      </c>
      <c r="G546" s="5">
        <f t="shared" ca="1" si="100"/>
        <v>44961.651087962964</v>
      </c>
      <c r="H546" s="5">
        <v>44964.651087962964</v>
      </c>
      <c r="I546" s="5">
        <f t="shared" ca="1" si="101"/>
        <v>44971.651087962964</v>
      </c>
      <c r="J546" s="7" t="s">
        <v>46</v>
      </c>
      <c r="K546" s="3">
        <v>44971.651087962964</v>
      </c>
      <c r="L546" t="s">
        <v>48</v>
      </c>
      <c r="M546" t="s">
        <v>28</v>
      </c>
      <c r="Y546" t="s">
        <v>30</v>
      </c>
    </row>
    <row r="547" spans="1:25" x14ac:dyDescent="0.35">
      <c r="A547">
        <v>546</v>
      </c>
      <c r="C547" t="s">
        <v>36</v>
      </c>
      <c r="D547">
        <f t="shared" ca="1" si="98"/>
        <v>1</v>
      </c>
      <c r="E547" t="str">
        <f ca="1">VLOOKUP(D547,'Data Categories'!$A$2:$B$7,2,0)</f>
        <v>Associate</v>
      </c>
      <c r="F547" s="5">
        <f t="shared" ca="1" si="99"/>
        <v>44960.651087962964</v>
      </c>
      <c r="G547" s="5">
        <f t="shared" ca="1" si="100"/>
        <v>44963.651087962964</v>
      </c>
      <c r="H547" s="5">
        <v>44964.651087962964</v>
      </c>
      <c r="I547" s="5">
        <f t="shared" ca="1" si="101"/>
        <v>44989.651087962964</v>
      </c>
      <c r="J547" s="7" t="s">
        <v>46</v>
      </c>
      <c r="K547" s="3">
        <v>44969.651087962964</v>
      </c>
      <c r="L547" t="s">
        <v>48</v>
      </c>
      <c r="M547" t="s">
        <v>26</v>
      </c>
      <c r="Y547" t="s">
        <v>30</v>
      </c>
    </row>
    <row r="548" spans="1:25" x14ac:dyDescent="0.35">
      <c r="A548">
        <v>547</v>
      </c>
      <c r="C548" t="s">
        <v>36</v>
      </c>
      <c r="D548">
        <f t="shared" ca="1" si="98"/>
        <v>6</v>
      </c>
      <c r="E548" t="str">
        <f ca="1">VLOOKUP(D548,'Data Categories'!$A$2:$B$7,2,0)</f>
        <v>Executive</v>
      </c>
      <c r="F548" s="5">
        <f t="shared" ca="1" si="99"/>
        <v>44957.651087962964</v>
      </c>
      <c r="G548" s="5">
        <f t="shared" ca="1" si="100"/>
        <v>44960.651087962964</v>
      </c>
      <c r="H548" s="5">
        <v>44964.651087962964</v>
      </c>
      <c r="I548" s="5">
        <f t="shared" ca="1" si="101"/>
        <v>44989.651087962964</v>
      </c>
      <c r="J548" s="7" t="s">
        <v>46</v>
      </c>
      <c r="K548" s="3">
        <v>44968.651087962964</v>
      </c>
      <c r="L548" t="s">
        <v>21</v>
      </c>
      <c r="N548" s="5">
        <v>44973.651087962964</v>
      </c>
      <c r="O548" t="s">
        <v>21</v>
      </c>
      <c r="R548" s="5">
        <v>44971.651087962964</v>
      </c>
    </row>
    <row r="549" spans="1:25" x14ac:dyDescent="0.35">
      <c r="A549">
        <v>548</v>
      </c>
      <c r="C549" t="s">
        <v>36</v>
      </c>
      <c r="D549">
        <f t="shared" ca="1" si="98"/>
        <v>5</v>
      </c>
      <c r="E549" t="str">
        <f ca="1">VLOOKUP(D549,'Data Categories'!$A$2:$B$7,2,0)</f>
        <v>Senior Management</v>
      </c>
      <c r="F549" s="5">
        <f t="shared" ca="1" si="99"/>
        <v>44958.651087962964</v>
      </c>
      <c r="G549" s="5">
        <f t="shared" ca="1" si="100"/>
        <v>44960.651087962964</v>
      </c>
      <c r="H549" s="5">
        <v>44964.651087962964</v>
      </c>
      <c r="I549" s="5">
        <f t="shared" ca="1" si="101"/>
        <v>44980.651087962964</v>
      </c>
      <c r="J549" s="7" t="s">
        <v>47</v>
      </c>
      <c r="K549" s="3"/>
    </row>
    <row r="550" spans="1:25" x14ac:dyDescent="0.35">
      <c r="A550">
        <v>549</v>
      </c>
      <c r="C550" t="s">
        <v>36</v>
      </c>
      <c r="D550">
        <f t="shared" ca="1" si="98"/>
        <v>2</v>
      </c>
      <c r="E550" t="str">
        <f ca="1">VLOOKUP(D550,'Data Categories'!$A$2:$B$7,2,0)</f>
        <v>Junior</v>
      </c>
      <c r="F550" s="5">
        <f t="shared" ca="1" si="99"/>
        <v>44961.651087962964</v>
      </c>
      <c r="G550" s="5">
        <f t="shared" ca="1" si="100"/>
        <v>44962.651087962964</v>
      </c>
      <c r="H550" s="5">
        <v>44964.651087962964</v>
      </c>
      <c r="I550" s="5">
        <f t="shared" ca="1" si="101"/>
        <v>44981.651087962964</v>
      </c>
      <c r="J550" s="7" t="s">
        <v>46</v>
      </c>
      <c r="K550" s="3">
        <v>44980.651087962964</v>
      </c>
      <c r="L550" t="s">
        <v>48</v>
      </c>
      <c r="M550" t="s">
        <v>28</v>
      </c>
      <c r="R550" s="5">
        <v>44982.651087962964</v>
      </c>
      <c r="Y550" t="s">
        <v>31</v>
      </c>
    </row>
    <row r="551" spans="1:25" x14ac:dyDescent="0.35">
      <c r="A551">
        <v>550</v>
      </c>
      <c r="C551" t="s">
        <v>36</v>
      </c>
      <c r="D551">
        <f t="shared" ca="1" si="98"/>
        <v>5</v>
      </c>
      <c r="E551" t="str">
        <f ca="1">VLOOKUP(D551,'Data Categories'!$A$2:$B$7,2,0)</f>
        <v>Senior Management</v>
      </c>
      <c r="F551" s="5">
        <f t="shared" ca="1" si="99"/>
        <v>44958.651087962964</v>
      </c>
      <c r="G551" s="5">
        <f t="shared" ca="1" si="100"/>
        <v>44962.651087962964</v>
      </c>
      <c r="H551" s="5">
        <v>44964.651087962964</v>
      </c>
      <c r="I551" s="5">
        <f t="shared" ca="1" si="101"/>
        <v>44972.651087962964</v>
      </c>
      <c r="J551" s="7" t="s">
        <v>46</v>
      </c>
      <c r="K551" s="3">
        <v>44980.651087962964</v>
      </c>
      <c r="L551" t="s">
        <v>22</v>
      </c>
      <c r="N551" s="5">
        <v>44985.651087962964</v>
      </c>
      <c r="O551" t="s">
        <v>22</v>
      </c>
      <c r="R551" s="5">
        <v>44982.651087962964</v>
      </c>
    </row>
    <row r="552" spans="1:25" x14ac:dyDescent="0.35">
      <c r="A552">
        <v>551</v>
      </c>
      <c r="C552" t="s">
        <v>36</v>
      </c>
      <c r="D552">
        <f t="shared" ca="1" si="98"/>
        <v>5</v>
      </c>
      <c r="E552" t="str">
        <f ca="1">VLOOKUP(D552,'Data Categories'!$A$2:$B$7,2,0)</f>
        <v>Senior Management</v>
      </c>
      <c r="F552" s="5">
        <f t="shared" ca="1" si="99"/>
        <v>45086.01053240741</v>
      </c>
      <c r="G552" s="5">
        <f t="shared" ca="1" si="100"/>
        <v>45090.01053240741</v>
      </c>
      <c r="H552" s="5">
        <v>45091.01053240741</v>
      </c>
      <c r="I552" s="5">
        <f t="shared" ca="1" si="101"/>
        <v>45107.01053240741</v>
      </c>
      <c r="J552" s="7" t="s">
        <v>46</v>
      </c>
      <c r="K552" s="3">
        <v>45107.01053240741</v>
      </c>
      <c r="L552" t="s">
        <v>21</v>
      </c>
      <c r="N552" s="5">
        <v>45112.01053240741</v>
      </c>
      <c r="O552" t="s">
        <v>21</v>
      </c>
      <c r="R552" s="5">
        <v>45110.01053240741</v>
      </c>
    </row>
    <row r="553" spans="1:25" x14ac:dyDescent="0.35">
      <c r="A553">
        <v>552</v>
      </c>
      <c r="C553" t="s">
        <v>36</v>
      </c>
      <c r="D553">
        <f t="shared" ca="1" si="98"/>
        <v>4</v>
      </c>
      <c r="E553" t="str">
        <f ca="1">VLOOKUP(D553,'Data Categories'!$A$2:$B$7,2,0)</f>
        <v>Manager Level</v>
      </c>
      <c r="F553" s="5">
        <f t="shared" ca="1" si="99"/>
        <v>45087.01053240741</v>
      </c>
      <c r="G553" s="5">
        <f t="shared" ca="1" si="100"/>
        <v>45088.01053240741</v>
      </c>
      <c r="H553" s="5">
        <v>45091.01053240741</v>
      </c>
      <c r="I553" s="5">
        <f t="shared" ca="1" si="101"/>
        <v>45099.01053240741</v>
      </c>
      <c r="J553" s="7" t="s">
        <v>46</v>
      </c>
      <c r="K553" s="3">
        <v>45098.01053240741</v>
      </c>
      <c r="L553" t="s">
        <v>48</v>
      </c>
      <c r="M553" t="s">
        <v>24</v>
      </c>
      <c r="R553" s="5">
        <v>45101.01053240741</v>
      </c>
      <c r="Y553" t="s">
        <v>30</v>
      </c>
    </row>
    <row r="554" spans="1:25" x14ac:dyDescent="0.35">
      <c r="A554">
        <v>553</v>
      </c>
      <c r="C554" t="s">
        <v>36</v>
      </c>
      <c r="D554">
        <f t="shared" ca="1" si="98"/>
        <v>2</v>
      </c>
      <c r="E554" t="str">
        <f ca="1">VLOOKUP(D554,'Data Categories'!$A$2:$B$7,2,0)</f>
        <v>Junior</v>
      </c>
      <c r="F554" s="5">
        <f t="shared" ca="1" si="99"/>
        <v>45086.01053240741</v>
      </c>
      <c r="G554" s="5">
        <f t="shared" ca="1" si="100"/>
        <v>45088.01053240741</v>
      </c>
      <c r="H554" s="5">
        <v>45091.01053240741</v>
      </c>
      <c r="I554" s="5">
        <f t="shared" ca="1" si="101"/>
        <v>45103.01053240741</v>
      </c>
      <c r="J554" s="7" t="s">
        <v>46</v>
      </c>
      <c r="K554" s="3">
        <v>45100.01053240741</v>
      </c>
      <c r="L554" t="s">
        <v>22</v>
      </c>
      <c r="N554" s="5">
        <v>45107.01053240741</v>
      </c>
      <c r="O554" t="s">
        <v>22</v>
      </c>
      <c r="R554" s="5">
        <v>45104.01053240741</v>
      </c>
    </row>
    <row r="555" spans="1:25" x14ac:dyDescent="0.35">
      <c r="A555">
        <v>554</v>
      </c>
      <c r="C555" t="s">
        <v>36</v>
      </c>
      <c r="D555">
        <f t="shared" ca="1" si="98"/>
        <v>4</v>
      </c>
      <c r="E555" t="str">
        <f ca="1">VLOOKUP(D555,'Data Categories'!$A$2:$B$7,2,0)</f>
        <v>Manager Level</v>
      </c>
      <c r="F555" s="5">
        <f t="shared" ca="1" si="99"/>
        <v>45087.01053240741</v>
      </c>
      <c r="G555" s="5">
        <f t="shared" ca="1" si="100"/>
        <v>45090.01053240741</v>
      </c>
      <c r="H555" s="5">
        <v>45091.01053240741</v>
      </c>
      <c r="I555" s="5">
        <f t="shared" ca="1" si="101"/>
        <v>45114.01053240741</v>
      </c>
      <c r="J555" s="7" t="s">
        <v>46</v>
      </c>
      <c r="K555" s="3">
        <v>45095.01053240741</v>
      </c>
      <c r="L555" t="s">
        <v>48</v>
      </c>
      <c r="M555" t="s">
        <v>26</v>
      </c>
      <c r="R555" s="5">
        <v>45096.01053240741</v>
      </c>
      <c r="Y555" t="s">
        <v>30</v>
      </c>
    </row>
    <row r="556" spans="1:25" x14ac:dyDescent="0.35">
      <c r="A556">
        <v>555</v>
      </c>
      <c r="C556" t="s">
        <v>36</v>
      </c>
      <c r="D556">
        <f t="shared" ca="1" si="98"/>
        <v>5</v>
      </c>
      <c r="E556" t="str">
        <f ca="1">VLOOKUP(D556,'Data Categories'!$A$2:$B$7,2,0)</f>
        <v>Senior Management</v>
      </c>
      <c r="F556" s="5">
        <f t="shared" ca="1" si="99"/>
        <v>45086.01053240741</v>
      </c>
      <c r="G556" s="5">
        <f t="shared" ca="1" si="100"/>
        <v>45090.01053240741</v>
      </c>
      <c r="H556" s="5">
        <v>45091.01053240741</v>
      </c>
      <c r="I556" s="5">
        <f t="shared" ca="1" si="101"/>
        <v>45103.01053240741</v>
      </c>
      <c r="J556" s="7" t="s">
        <v>46</v>
      </c>
      <c r="K556" s="3">
        <v>45102.01053240741</v>
      </c>
      <c r="L556" t="s">
        <v>21</v>
      </c>
      <c r="N556" s="5">
        <v>45106.01053240741</v>
      </c>
      <c r="O556" t="s">
        <v>21</v>
      </c>
      <c r="R556" s="5">
        <v>45103.01053240741</v>
      </c>
    </row>
    <row r="557" spans="1:25" x14ac:dyDescent="0.35">
      <c r="A557">
        <v>556</v>
      </c>
      <c r="C557" t="s">
        <v>36</v>
      </c>
      <c r="D557">
        <f t="shared" ca="1" si="98"/>
        <v>5</v>
      </c>
      <c r="E557" t="str">
        <f ca="1">VLOOKUP(D557,'Data Categories'!$A$2:$B$7,2,0)</f>
        <v>Senior Management</v>
      </c>
      <c r="F557" s="5">
        <f t="shared" ca="1" si="99"/>
        <v>45087.01053240741</v>
      </c>
      <c r="G557" s="5">
        <f t="shared" ca="1" si="100"/>
        <v>45090.01053240741</v>
      </c>
      <c r="H557" s="5">
        <v>45091.01053240741</v>
      </c>
      <c r="I557" s="5">
        <f t="shared" ca="1" si="101"/>
        <v>45119.01053240741</v>
      </c>
      <c r="J557" s="7" t="s">
        <v>46</v>
      </c>
      <c r="K557" s="3">
        <v>45094.01053240741</v>
      </c>
      <c r="L557" t="s">
        <v>48</v>
      </c>
      <c r="M557" t="s">
        <v>28</v>
      </c>
      <c r="Y557" t="s">
        <v>31</v>
      </c>
    </row>
    <row r="558" spans="1:25" x14ac:dyDescent="0.35">
      <c r="A558">
        <v>557</v>
      </c>
      <c r="C558" t="s">
        <v>36</v>
      </c>
      <c r="D558">
        <f t="shared" ca="1" si="98"/>
        <v>2</v>
      </c>
      <c r="E558" t="str">
        <f ca="1">VLOOKUP(D558,'Data Categories'!$A$2:$B$7,2,0)</f>
        <v>Junior</v>
      </c>
      <c r="F558" s="5">
        <f t="shared" ca="1" si="99"/>
        <v>45084.01053240741</v>
      </c>
      <c r="G558" s="5">
        <f t="shared" ca="1" si="100"/>
        <v>45085.01053240741</v>
      </c>
      <c r="H558" s="5">
        <v>45091.01053240741</v>
      </c>
      <c r="I558" s="5">
        <f t="shared" ca="1" si="101"/>
        <v>45117.01053240741</v>
      </c>
      <c r="J558" s="7" t="s">
        <v>46</v>
      </c>
      <c r="K558" s="3">
        <v>45100.01053240741</v>
      </c>
      <c r="L558" t="s">
        <v>21</v>
      </c>
      <c r="N558" s="5">
        <v>45108.01053240741</v>
      </c>
      <c r="O558" t="s">
        <v>21</v>
      </c>
      <c r="R558" s="5">
        <v>45104.01053240741</v>
      </c>
    </row>
    <row r="559" spans="1:25" x14ac:dyDescent="0.35">
      <c r="A559">
        <v>558</v>
      </c>
      <c r="C559" t="s">
        <v>36</v>
      </c>
      <c r="D559">
        <f t="shared" ca="1" si="98"/>
        <v>5</v>
      </c>
      <c r="E559" t="str">
        <f ca="1">VLOOKUP(D559,'Data Categories'!$A$2:$B$7,2,0)</f>
        <v>Senior Management</v>
      </c>
      <c r="F559" s="5">
        <f t="shared" ca="1" si="99"/>
        <v>45086.01053240741</v>
      </c>
      <c r="G559" s="5">
        <f t="shared" ca="1" si="100"/>
        <v>45090.01053240741</v>
      </c>
      <c r="H559" s="5">
        <v>45091.01053240741</v>
      </c>
      <c r="I559" s="5">
        <f t="shared" ca="1" si="101"/>
        <v>45108.01053240741</v>
      </c>
      <c r="J559" s="7" t="s">
        <v>47</v>
      </c>
      <c r="K559" s="3"/>
    </row>
    <row r="560" spans="1:25" x14ac:dyDescent="0.35">
      <c r="A560">
        <v>559</v>
      </c>
      <c r="C560" t="s">
        <v>36</v>
      </c>
      <c r="D560">
        <f t="shared" ca="1" si="98"/>
        <v>3</v>
      </c>
      <c r="E560" t="str">
        <f ca="1">VLOOKUP(D560,'Data Categories'!$A$2:$B$7,2,0)</f>
        <v>Senior</v>
      </c>
      <c r="F560" s="5">
        <f t="shared" ca="1" si="99"/>
        <v>45087.01053240741</v>
      </c>
      <c r="G560" s="5">
        <f t="shared" ca="1" si="100"/>
        <v>45090.01053240741</v>
      </c>
      <c r="H560" s="5">
        <v>45091.01053240741</v>
      </c>
      <c r="I560" s="5">
        <f t="shared" ca="1" si="101"/>
        <v>45112.01053240741</v>
      </c>
      <c r="J560" s="7" t="s">
        <v>46</v>
      </c>
      <c r="K560" s="3">
        <v>45093.01053240741</v>
      </c>
      <c r="L560" t="s">
        <v>48</v>
      </c>
      <c r="M560" t="s">
        <v>24</v>
      </c>
      <c r="Y560" t="s">
        <v>30</v>
      </c>
    </row>
    <row r="561" spans="1:25" x14ac:dyDescent="0.35">
      <c r="A561">
        <v>560</v>
      </c>
      <c r="C561" t="s">
        <v>36</v>
      </c>
      <c r="D561">
        <f t="shared" ca="1" si="98"/>
        <v>4</v>
      </c>
      <c r="E561" t="str">
        <f ca="1">VLOOKUP(D561,'Data Categories'!$A$2:$B$7,2,0)</f>
        <v>Manager Level</v>
      </c>
      <c r="F561" s="5">
        <f t="shared" ca="1" si="99"/>
        <v>45089.01053240741</v>
      </c>
      <c r="G561" s="5">
        <f t="shared" ca="1" si="100"/>
        <v>45090.01053240741</v>
      </c>
      <c r="H561" s="5">
        <v>45091.01053240741</v>
      </c>
      <c r="I561" s="5">
        <f t="shared" ca="1" si="101"/>
        <v>45118.01053240741</v>
      </c>
      <c r="J561" s="7" t="s">
        <v>46</v>
      </c>
      <c r="K561" s="3">
        <v>45097.01053240741</v>
      </c>
      <c r="L561" t="s">
        <v>20</v>
      </c>
      <c r="N561" s="5">
        <v>45101.01053240741</v>
      </c>
      <c r="O561" t="s">
        <v>20</v>
      </c>
      <c r="P561" s="5">
        <f ca="1">K561+RANDBETWEEN(1,2)</f>
        <v>45099.01053240741</v>
      </c>
      <c r="Q561" s="5">
        <f ca="1">P561+RANDBETWEEN(1,4)</f>
        <v>45102.01053240741</v>
      </c>
      <c r="R561" s="5">
        <v>45098.01053240741</v>
      </c>
      <c r="S561" s="5">
        <f ca="1">R561+RANDBETWEEN(1,10)</f>
        <v>45105.01053240741</v>
      </c>
      <c r="T561" s="5">
        <f ca="1">S561+RANDBETWEEN(1,4)</f>
        <v>45107.01053240741</v>
      </c>
      <c r="U561" s="5">
        <f ca="1">T561+RANDBETWEEN(1,3)</f>
        <v>45110.01053240741</v>
      </c>
      <c r="V561" s="5">
        <f ca="1">U561+RANDBETWEEN(1,3)</f>
        <v>45113.01053240741</v>
      </c>
      <c r="W561">
        <f ca="1">RANDBETWEEN(120,180)</f>
        <v>140</v>
      </c>
    </row>
    <row r="562" spans="1:25" x14ac:dyDescent="0.35">
      <c r="A562">
        <v>561</v>
      </c>
      <c r="C562" t="s">
        <v>37</v>
      </c>
      <c r="D562">
        <f t="shared" ca="1" si="98"/>
        <v>6</v>
      </c>
      <c r="E562" t="str">
        <f ca="1">VLOOKUP(D562,'Data Categories'!$A$2:$B$7,2,0)</f>
        <v>Executive</v>
      </c>
      <c r="F562" s="5">
        <f t="shared" ca="1" si="99"/>
        <v>44865.965416666666</v>
      </c>
      <c r="G562" s="5">
        <f t="shared" ca="1" si="100"/>
        <v>44867.965416666666</v>
      </c>
      <c r="H562" s="5">
        <v>44873.965416666666</v>
      </c>
      <c r="I562" s="5">
        <f t="shared" ca="1" si="101"/>
        <v>44901.965416666666</v>
      </c>
      <c r="J562" s="7" t="s">
        <v>46</v>
      </c>
      <c r="K562" s="3">
        <v>44886.965416666666</v>
      </c>
      <c r="L562" t="s">
        <v>48</v>
      </c>
      <c r="M562" t="s">
        <v>26</v>
      </c>
      <c r="R562" s="5">
        <v>44889.965416666666</v>
      </c>
      <c r="Y562" t="s">
        <v>31</v>
      </c>
    </row>
    <row r="563" spans="1:25" x14ac:dyDescent="0.35">
      <c r="A563">
        <v>562</v>
      </c>
      <c r="C563" t="s">
        <v>37</v>
      </c>
      <c r="D563">
        <f t="shared" ca="1" si="98"/>
        <v>5</v>
      </c>
      <c r="E563" t="str">
        <f ca="1">VLOOKUP(D563,'Data Categories'!$A$2:$B$7,2,0)</f>
        <v>Senior Management</v>
      </c>
      <c r="F563" s="5">
        <f t="shared" ca="1" si="99"/>
        <v>44870.965416666666</v>
      </c>
      <c r="G563" s="5">
        <f t="shared" ca="1" si="100"/>
        <v>44872.965416666666</v>
      </c>
      <c r="H563" s="5">
        <v>44873.965416666666</v>
      </c>
      <c r="I563" s="5">
        <f t="shared" ca="1" si="101"/>
        <v>44898.965416666666</v>
      </c>
      <c r="J563" s="7" t="s">
        <v>46</v>
      </c>
      <c r="K563" s="3">
        <v>44886.965416666666</v>
      </c>
      <c r="L563" t="s">
        <v>21</v>
      </c>
      <c r="N563" s="5">
        <v>44890.965416666666</v>
      </c>
      <c r="O563" t="s">
        <v>21</v>
      </c>
      <c r="R563" s="5">
        <v>44889.965416666666</v>
      </c>
    </row>
    <row r="564" spans="1:25" x14ac:dyDescent="0.35">
      <c r="A564">
        <v>563</v>
      </c>
      <c r="C564" t="s">
        <v>37</v>
      </c>
      <c r="D564">
        <f t="shared" ca="1" si="98"/>
        <v>4</v>
      </c>
      <c r="E564" t="str">
        <f ca="1">VLOOKUP(D564,'Data Categories'!$A$2:$B$7,2,0)</f>
        <v>Manager Level</v>
      </c>
      <c r="F564" s="5">
        <f t="shared" ca="1" si="99"/>
        <v>44867.965416666666</v>
      </c>
      <c r="G564" s="5">
        <f t="shared" ca="1" si="100"/>
        <v>44868.965416666666</v>
      </c>
      <c r="H564" s="5">
        <v>44873.965416666666</v>
      </c>
      <c r="I564" s="5">
        <f t="shared" ca="1" si="101"/>
        <v>44890.965416666666</v>
      </c>
      <c r="J564" s="7" t="s">
        <v>46</v>
      </c>
      <c r="K564" s="3">
        <v>44881.965416666666</v>
      </c>
      <c r="L564" t="s">
        <v>48</v>
      </c>
      <c r="M564" t="s">
        <v>24</v>
      </c>
      <c r="Y564" t="s">
        <v>31</v>
      </c>
    </row>
    <row r="565" spans="1:25" x14ac:dyDescent="0.35">
      <c r="A565">
        <v>564</v>
      </c>
      <c r="C565" t="s">
        <v>37</v>
      </c>
      <c r="D565">
        <f t="shared" ca="1" si="98"/>
        <v>3</v>
      </c>
      <c r="E565" t="str">
        <f ca="1">VLOOKUP(D565,'Data Categories'!$A$2:$B$7,2,0)</f>
        <v>Senior</v>
      </c>
      <c r="F565" s="5">
        <f t="shared" ca="1" si="99"/>
        <v>44867.965416666666</v>
      </c>
      <c r="G565" s="5">
        <f t="shared" ca="1" si="100"/>
        <v>44868.965416666666</v>
      </c>
      <c r="H565" s="5">
        <v>44873.965416666666</v>
      </c>
      <c r="I565" s="5">
        <f t="shared" ca="1" si="101"/>
        <v>44886.965416666666</v>
      </c>
      <c r="J565" s="7" t="s">
        <v>46</v>
      </c>
      <c r="K565" s="3">
        <v>44881.965416666666</v>
      </c>
      <c r="L565" t="s">
        <v>21</v>
      </c>
      <c r="N565" s="5">
        <v>44886.965416666666</v>
      </c>
      <c r="O565" t="s">
        <v>21</v>
      </c>
      <c r="R565" s="5">
        <v>44884.965416666666</v>
      </c>
    </row>
    <row r="566" spans="1:25" x14ac:dyDescent="0.35">
      <c r="A566">
        <v>565</v>
      </c>
      <c r="C566" t="s">
        <v>37</v>
      </c>
      <c r="D566">
        <f t="shared" ca="1" si="98"/>
        <v>2</v>
      </c>
      <c r="E566" t="str">
        <f ca="1">VLOOKUP(D566,'Data Categories'!$A$2:$B$7,2,0)</f>
        <v>Junior</v>
      </c>
      <c r="F566" s="5">
        <f t="shared" ca="1" si="99"/>
        <v>44869.965416666666</v>
      </c>
      <c r="G566" s="5">
        <f t="shared" ca="1" si="100"/>
        <v>44871.965416666666</v>
      </c>
      <c r="H566" s="5">
        <v>44873.965416666666</v>
      </c>
      <c r="I566" s="5">
        <f t="shared" ca="1" si="101"/>
        <v>44895.965416666666</v>
      </c>
      <c r="J566" s="7" t="s">
        <v>46</v>
      </c>
      <c r="K566" s="3">
        <v>44882.965416666666</v>
      </c>
      <c r="L566" t="s">
        <v>20</v>
      </c>
      <c r="N566" s="5">
        <v>44889.965416666666</v>
      </c>
      <c r="O566" t="s">
        <v>20</v>
      </c>
      <c r="P566" s="5">
        <f ca="1">K566+RANDBETWEEN(1,2)</f>
        <v>44883.965416666666</v>
      </c>
      <c r="Q566" s="5">
        <f ca="1">P566+RANDBETWEEN(1,4)</f>
        <v>44885.965416666666</v>
      </c>
      <c r="R566" s="5">
        <v>44885.965416666666</v>
      </c>
      <c r="S566" s="5">
        <f ca="1">R566+RANDBETWEEN(1,10)</f>
        <v>44891.965416666666</v>
      </c>
      <c r="T566" s="5">
        <f ca="1">S566+RANDBETWEEN(1,4)</f>
        <v>44895.965416666666</v>
      </c>
      <c r="U566" s="5">
        <f ca="1">T566+RANDBETWEEN(1,3)</f>
        <v>44897.965416666666</v>
      </c>
      <c r="V566" s="5">
        <f ca="1">U566+RANDBETWEEN(1,3)</f>
        <v>44900.965416666666</v>
      </c>
      <c r="W566">
        <f ca="1">RANDBETWEEN(120,180)</f>
        <v>131</v>
      </c>
    </row>
    <row r="567" spans="1:25" x14ac:dyDescent="0.35">
      <c r="A567">
        <v>566</v>
      </c>
      <c r="C567" t="s">
        <v>37</v>
      </c>
      <c r="D567">
        <f t="shared" ca="1" si="98"/>
        <v>4</v>
      </c>
      <c r="E567" t="str">
        <f ca="1">VLOOKUP(D567,'Data Categories'!$A$2:$B$7,2,0)</f>
        <v>Manager Level</v>
      </c>
      <c r="F567" s="5">
        <f t="shared" ca="1" si="99"/>
        <v>44865.965416666666</v>
      </c>
      <c r="G567" s="5">
        <f t="shared" ca="1" si="100"/>
        <v>44868.965416666666</v>
      </c>
      <c r="H567" s="5">
        <v>44873.965416666666</v>
      </c>
      <c r="I567" s="5">
        <f t="shared" ca="1" si="101"/>
        <v>44901.965416666666</v>
      </c>
      <c r="J567" s="7" t="s">
        <v>46</v>
      </c>
      <c r="K567" s="3">
        <v>44889.965416666666</v>
      </c>
      <c r="L567" t="s">
        <v>21</v>
      </c>
      <c r="N567" s="5">
        <v>44893.965416666666</v>
      </c>
      <c r="O567" t="s">
        <v>21</v>
      </c>
      <c r="R567" s="5">
        <v>44890.965416666666</v>
      </c>
    </row>
    <row r="568" spans="1:25" x14ac:dyDescent="0.35">
      <c r="A568">
        <v>567</v>
      </c>
      <c r="C568" t="s">
        <v>37</v>
      </c>
      <c r="D568">
        <f t="shared" ca="1" si="98"/>
        <v>6</v>
      </c>
      <c r="E568" t="str">
        <f ca="1">VLOOKUP(D568,'Data Categories'!$A$2:$B$7,2,0)</f>
        <v>Executive</v>
      </c>
      <c r="F568" s="5">
        <f t="shared" ca="1" si="99"/>
        <v>44868.965416666666</v>
      </c>
      <c r="G568" s="5">
        <f t="shared" ca="1" si="100"/>
        <v>44870.965416666666</v>
      </c>
      <c r="H568" s="5">
        <v>44873.965416666666</v>
      </c>
      <c r="I568" s="5">
        <f t="shared" ca="1" si="101"/>
        <v>44884.965416666666</v>
      </c>
      <c r="J568" s="7" t="s">
        <v>46</v>
      </c>
      <c r="K568" s="3">
        <v>44876.965416666666</v>
      </c>
      <c r="L568" t="s">
        <v>48</v>
      </c>
      <c r="M568" t="s">
        <v>27</v>
      </c>
      <c r="Y568" t="s">
        <v>31</v>
      </c>
    </row>
    <row r="569" spans="1:25" x14ac:dyDescent="0.35">
      <c r="A569">
        <v>568</v>
      </c>
      <c r="C569" t="s">
        <v>37</v>
      </c>
      <c r="D569">
        <f t="shared" ca="1" si="98"/>
        <v>1</v>
      </c>
      <c r="E569" t="str">
        <f ca="1">VLOOKUP(D569,'Data Categories'!$A$2:$B$7,2,0)</f>
        <v>Associate</v>
      </c>
      <c r="F569" s="5">
        <f t="shared" ca="1" si="99"/>
        <v>44863.965416666666</v>
      </c>
      <c r="G569" s="5">
        <f t="shared" ca="1" si="100"/>
        <v>44867.965416666666</v>
      </c>
      <c r="H569" s="5">
        <v>44873.965416666666</v>
      </c>
      <c r="I569" s="5">
        <f t="shared" ca="1" si="101"/>
        <v>44891.965416666666</v>
      </c>
      <c r="J569" s="7" t="s">
        <v>46</v>
      </c>
      <c r="K569" s="3">
        <v>44889.965416666666</v>
      </c>
      <c r="L569" t="s">
        <v>48</v>
      </c>
      <c r="M569" t="s">
        <v>26</v>
      </c>
      <c r="R569" s="5">
        <v>44892.965416666666</v>
      </c>
      <c r="Y569" t="s">
        <v>31</v>
      </c>
    </row>
    <row r="570" spans="1:25" x14ac:dyDescent="0.35">
      <c r="A570">
        <v>569</v>
      </c>
      <c r="C570" t="s">
        <v>37</v>
      </c>
      <c r="D570">
        <f t="shared" ca="1" si="98"/>
        <v>3</v>
      </c>
      <c r="E570" t="str">
        <f ca="1">VLOOKUP(D570,'Data Categories'!$A$2:$B$7,2,0)</f>
        <v>Senior</v>
      </c>
      <c r="F570" s="5">
        <f t="shared" ca="1" si="99"/>
        <v>44870.965416666666</v>
      </c>
      <c r="G570" s="5">
        <f t="shared" ca="1" si="100"/>
        <v>44871.965416666666</v>
      </c>
      <c r="H570" s="5">
        <v>44873.965416666666</v>
      </c>
      <c r="I570" s="5">
        <f t="shared" ca="1" si="101"/>
        <v>44883.965416666666</v>
      </c>
      <c r="J570" s="7" t="s">
        <v>46</v>
      </c>
      <c r="K570" s="3">
        <v>44880.965416666666</v>
      </c>
      <c r="L570" t="s">
        <v>20</v>
      </c>
      <c r="N570" s="5">
        <v>44883.965416666666</v>
      </c>
      <c r="O570" t="s">
        <v>20</v>
      </c>
      <c r="P570" s="5">
        <f ca="1">K570+RANDBETWEEN(1,2)</f>
        <v>44882.965416666666</v>
      </c>
      <c r="Q570" s="5">
        <f ca="1">P570+RANDBETWEEN(1,4)</f>
        <v>44883.965416666666</v>
      </c>
      <c r="R570" s="5">
        <v>44882.965416666666</v>
      </c>
      <c r="S570" s="5">
        <f ca="1">R570+RANDBETWEEN(1,10)</f>
        <v>44890.965416666666</v>
      </c>
      <c r="T570" s="5">
        <f ca="1">S570+RANDBETWEEN(1,4)</f>
        <v>44893.965416666666</v>
      </c>
      <c r="U570" s="5">
        <f ca="1">T570+RANDBETWEEN(1,3)</f>
        <v>44895.965416666666</v>
      </c>
      <c r="V570" s="5">
        <f ca="1">U570+RANDBETWEEN(1,3)</f>
        <v>44896.965416666666</v>
      </c>
      <c r="W570">
        <f ca="1">RANDBETWEEN(120,180)</f>
        <v>143</v>
      </c>
    </row>
    <row r="571" spans="1:25" x14ac:dyDescent="0.35">
      <c r="A571">
        <v>570</v>
      </c>
      <c r="C571" t="s">
        <v>37</v>
      </c>
      <c r="D571">
        <f t="shared" ca="1" si="98"/>
        <v>6</v>
      </c>
      <c r="E571" t="str">
        <f ca="1">VLOOKUP(D571,'Data Categories'!$A$2:$B$7,2,0)</f>
        <v>Executive</v>
      </c>
      <c r="F571" s="5">
        <f t="shared" ca="1" si="99"/>
        <v>44867.965416666666</v>
      </c>
      <c r="G571" s="5">
        <f t="shared" ca="1" si="100"/>
        <v>44869.965416666666</v>
      </c>
      <c r="H571" s="5">
        <v>44873.965416666666</v>
      </c>
      <c r="I571" s="5">
        <f t="shared" ca="1" si="101"/>
        <v>44892.965416666666</v>
      </c>
      <c r="J571" s="7" t="s">
        <v>46</v>
      </c>
      <c r="K571" s="3">
        <v>44888.965416666666</v>
      </c>
      <c r="L571" t="s">
        <v>48</v>
      </c>
      <c r="M571" t="s">
        <v>25</v>
      </c>
      <c r="R571" s="5">
        <v>44892.965416666666</v>
      </c>
      <c r="Y571" t="s">
        <v>31</v>
      </c>
    </row>
    <row r="572" spans="1:25" x14ac:dyDescent="0.35">
      <c r="A572">
        <v>571</v>
      </c>
      <c r="C572" t="s">
        <v>34</v>
      </c>
      <c r="D572">
        <f t="shared" ca="1" si="98"/>
        <v>5</v>
      </c>
      <c r="E572" t="str">
        <f ca="1">VLOOKUP(D572,'Data Categories'!$A$2:$B$7,2,0)</f>
        <v>Senior Management</v>
      </c>
      <c r="F572" s="5">
        <f t="shared" ca="1" si="99"/>
        <v>44907.089930555558</v>
      </c>
      <c r="G572" s="5">
        <f t="shared" ca="1" si="100"/>
        <v>44910.089930555558</v>
      </c>
      <c r="H572" s="5">
        <v>44915.089930555558</v>
      </c>
      <c r="I572" s="5">
        <f t="shared" ca="1" si="101"/>
        <v>44920.089930555558</v>
      </c>
      <c r="J572" s="7" t="s">
        <v>46</v>
      </c>
      <c r="K572" s="3">
        <v>44931.089930555558</v>
      </c>
      <c r="L572" t="s">
        <v>21</v>
      </c>
      <c r="N572" s="5">
        <v>44939.089930555558</v>
      </c>
      <c r="O572" t="s">
        <v>21</v>
      </c>
      <c r="R572" s="5">
        <v>44935.089930555558</v>
      </c>
    </row>
    <row r="573" spans="1:25" x14ac:dyDescent="0.35">
      <c r="A573">
        <v>572</v>
      </c>
      <c r="C573" t="s">
        <v>34</v>
      </c>
      <c r="D573">
        <f t="shared" ca="1" si="98"/>
        <v>2</v>
      </c>
      <c r="E573" t="str">
        <f ca="1">VLOOKUP(D573,'Data Categories'!$A$2:$B$7,2,0)</f>
        <v>Junior</v>
      </c>
      <c r="F573" s="5">
        <f t="shared" ca="1" si="99"/>
        <v>44910.089930555558</v>
      </c>
      <c r="G573" s="5">
        <f t="shared" ca="1" si="100"/>
        <v>44911.089930555558</v>
      </c>
      <c r="H573" s="5">
        <v>44915.089930555558</v>
      </c>
      <c r="I573" s="5">
        <f t="shared" ca="1" si="101"/>
        <v>44942.089930555558</v>
      </c>
      <c r="J573" s="7" t="s">
        <v>46</v>
      </c>
      <c r="K573" s="3">
        <v>44921.089930555558</v>
      </c>
      <c r="L573" t="s">
        <v>48</v>
      </c>
      <c r="M573" t="s">
        <v>28</v>
      </c>
      <c r="R573" s="5">
        <v>44923.089930555558</v>
      </c>
      <c r="Y573" t="s">
        <v>30</v>
      </c>
    </row>
    <row r="574" spans="1:25" x14ac:dyDescent="0.35">
      <c r="A574">
        <v>573</v>
      </c>
      <c r="C574" t="s">
        <v>34</v>
      </c>
      <c r="D574">
        <f t="shared" ca="1" si="98"/>
        <v>6</v>
      </c>
      <c r="E574" t="str">
        <f ca="1">VLOOKUP(D574,'Data Categories'!$A$2:$B$7,2,0)</f>
        <v>Executive</v>
      </c>
      <c r="F574" s="5">
        <f t="shared" ca="1" si="99"/>
        <v>44910.089930555558</v>
      </c>
      <c r="G574" s="5">
        <f t="shared" ca="1" si="100"/>
        <v>44912.089930555558</v>
      </c>
      <c r="H574" s="5">
        <v>44915.089930555558</v>
      </c>
      <c r="I574" s="5">
        <f t="shared" ca="1" si="101"/>
        <v>44936.089930555558</v>
      </c>
      <c r="J574" s="7" t="s">
        <v>46</v>
      </c>
      <c r="K574" s="3">
        <v>44917.089930555558</v>
      </c>
      <c r="L574" t="s">
        <v>22</v>
      </c>
      <c r="N574" s="5">
        <v>44922.089930555558</v>
      </c>
      <c r="O574" t="s">
        <v>22</v>
      </c>
      <c r="R574" s="5">
        <v>44918.089930555558</v>
      </c>
    </row>
    <row r="575" spans="1:25" x14ac:dyDescent="0.35">
      <c r="A575">
        <v>574</v>
      </c>
      <c r="C575" t="s">
        <v>34</v>
      </c>
      <c r="D575">
        <f t="shared" ca="1" si="98"/>
        <v>2</v>
      </c>
      <c r="E575" t="str">
        <f ca="1">VLOOKUP(D575,'Data Categories'!$A$2:$B$7,2,0)</f>
        <v>Junior</v>
      </c>
      <c r="F575" s="5">
        <f t="shared" ca="1" si="99"/>
        <v>44908.089930555558</v>
      </c>
      <c r="G575" s="5">
        <f t="shared" ca="1" si="100"/>
        <v>44910.089930555558</v>
      </c>
      <c r="H575" s="5">
        <v>44915.089930555558</v>
      </c>
      <c r="I575" s="5">
        <f t="shared" ca="1" si="101"/>
        <v>44920.089930555558</v>
      </c>
      <c r="J575" s="7" t="s">
        <v>47</v>
      </c>
      <c r="K575" s="3"/>
    </row>
    <row r="576" spans="1:25" x14ac:dyDescent="0.35">
      <c r="A576">
        <v>575</v>
      </c>
      <c r="C576" t="s">
        <v>34</v>
      </c>
      <c r="D576">
        <f t="shared" ca="1" si="98"/>
        <v>3</v>
      </c>
      <c r="E576" t="str">
        <f ca="1">VLOOKUP(D576,'Data Categories'!$A$2:$B$7,2,0)</f>
        <v>Senior</v>
      </c>
      <c r="F576" s="5">
        <f t="shared" ca="1" si="99"/>
        <v>44908.089930555558</v>
      </c>
      <c r="G576" s="5">
        <f t="shared" ca="1" si="100"/>
        <v>44909.089930555558</v>
      </c>
      <c r="H576" s="5">
        <v>44915.089930555558</v>
      </c>
      <c r="I576" s="5">
        <f t="shared" ca="1" si="101"/>
        <v>44940.089930555558</v>
      </c>
      <c r="J576" s="7" t="s">
        <v>46</v>
      </c>
      <c r="K576" s="3">
        <v>44925.089930555558</v>
      </c>
      <c r="L576" t="s">
        <v>21</v>
      </c>
      <c r="N576" s="5">
        <v>44927.089930555558</v>
      </c>
      <c r="O576" t="s">
        <v>21</v>
      </c>
      <c r="R576" s="5">
        <v>44926.089930555558</v>
      </c>
    </row>
    <row r="577" spans="1:25" x14ac:dyDescent="0.35">
      <c r="A577">
        <v>576</v>
      </c>
      <c r="C577" t="s">
        <v>34</v>
      </c>
      <c r="D577">
        <f t="shared" ca="1" si="98"/>
        <v>2</v>
      </c>
      <c r="E577" t="str">
        <f ca="1">VLOOKUP(D577,'Data Categories'!$A$2:$B$7,2,0)</f>
        <v>Junior</v>
      </c>
      <c r="F577" s="5">
        <f t="shared" ca="1" si="99"/>
        <v>44911.089930555558</v>
      </c>
      <c r="G577" s="5">
        <f t="shared" ca="1" si="100"/>
        <v>44912.089930555558</v>
      </c>
      <c r="H577" s="5">
        <v>44915.089930555558</v>
      </c>
      <c r="I577" s="5">
        <f t="shared" ca="1" si="101"/>
        <v>44941.089930555558</v>
      </c>
      <c r="J577" s="7" t="s">
        <v>46</v>
      </c>
      <c r="K577" s="3">
        <v>44921.089930555558</v>
      </c>
      <c r="L577" t="s">
        <v>20</v>
      </c>
      <c r="N577" s="5">
        <v>44926.089930555558</v>
      </c>
      <c r="O577" t="s">
        <v>20</v>
      </c>
      <c r="P577" s="5">
        <f ca="1">K577+RANDBETWEEN(1,2)</f>
        <v>44923.089930555558</v>
      </c>
      <c r="Q577" s="5">
        <f ca="1">P577+RANDBETWEEN(1,4)</f>
        <v>44926.089930555558</v>
      </c>
      <c r="R577" s="5">
        <v>44924.089930555558</v>
      </c>
      <c r="S577" s="5">
        <f ca="1">R577+RANDBETWEEN(1,10)</f>
        <v>44927.089930555558</v>
      </c>
      <c r="T577" s="5">
        <f ca="1">S577+RANDBETWEEN(1,4)</f>
        <v>44929.089930555558</v>
      </c>
      <c r="U577" s="5">
        <f ca="1">T577+RANDBETWEEN(1,3)</f>
        <v>44931.089930555558</v>
      </c>
      <c r="V577" s="5">
        <f ca="1">U577+RANDBETWEEN(1,3)</f>
        <v>44932.089930555558</v>
      </c>
      <c r="W577">
        <f ca="1">RANDBETWEEN(120,180)</f>
        <v>143</v>
      </c>
    </row>
    <row r="578" spans="1:25" x14ac:dyDescent="0.35">
      <c r="A578">
        <v>577</v>
      </c>
      <c r="C578" t="s">
        <v>34</v>
      </c>
      <c r="D578">
        <f t="shared" ca="1" si="98"/>
        <v>3</v>
      </c>
      <c r="E578" t="str">
        <f ca="1">VLOOKUP(D578,'Data Categories'!$A$2:$B$7,2,0)</f>
        <v>Senior</v>
      </c>
      <c r="F578" s="5">
        <f t="shared" ca="1" si="99"/>
        <v>44912.089930555558</v>
      </c>
      <c r="G578" s="5">
        <f t="shared" ca="1" si="100"/>
        <v>44914.089930555558</v>
      </c>
      <c r="H578" s="5">
        <v>44915.089930555558</v>
      </c>
      <c r="I578" s="5">
        <f t="shared" ca="1" si="101"/>
        <v>44941.089930555558</v>
      </c>
      <c r="J578" s="7" t="s">
        <v>46</v>
      </c>
      <c r="K578" s="3">
        <v>44931.089930555558</v>
      </c>
      <c r="L578" t="s">
        <v>48</v>
      </c>
      <c r="M578" t="s">
        <v>25</v>
      </c>
      <c r="R578" s="5">
        <v>44935.089930555558</v>
      </c>
      <c r="Y578" t="s">
        <v>31</v>
      </c>
    </row>
    <row r="579" spans="1:25" x14ac:dyDescent="0.35">
      <c r="A579">
        <v>578</v>
      </c>
      <c r="C579" t="s">
        <v>34</v>
      </c>
      <c r="D579">
        <f t="shared" ref="D579:D642" ca="1" si="114">RANDBETWEEN(1,6)</f>
        <v>3</v>
      </c>
      <c r="E579" t="str">
        <f ca="1">VLOOKUP(D579,'Data Categories'!$A$2:$B$7,2,0)</f>
        <v>Senior</v>
      </c>
      <c r="F579" s="5">
        <f t="shared" ref="F579:F642" ca="1" si="115">G579-RANDBETWEEN(1,4)</f>
        <v>44910.089930555558</v>
      </c>
      <c r="G579" s="5">
        <f t="shared" ref="G579:G642" ca="1" si="116">H579-RANDBETWEEN(1,6)</f>
        <v>44911.089930555558</v>
      </c>
      <c r="H579" s="5">
        <v>44915.089930555558</v>
      </c>
      <c r="I579" s="5">
        <f t="shared" ref="I579:I642" ca="1" si="117">H579+RANDBETWEEN(5,30)</f>
        <v>44924.089930555558</v>
      </c>
      <c r="J579" s="7" t="s">
        <v>46</v>
      </c>
      <c r="K579" s="3">
        <v>44931.089930555558</v>
      </c>
      <c r="L579" t="s">
        <v>20</v>
      </c>
      <c r="N579" s="5">
        <v>44935.089930555558</v>
      </c>
      <c r="O579" t="s">
        <v>20</v>
      </c>
      <c r="P579" s="5">
        <f ca="1">K579+RANDBETWEEN(1,2)</f>
        <v>44932.089930555558</v>
      </c>
      <c r="Q579" s="5">
        <f ca="1">P579+RANDBETWEEN(1,4)</f>
        <v>44936.089930555558</v>
      </c>
      <c r="R579" s="5">
        <v>44932.089930555558</v>
      </c>
      <c r="S579" s="5">
        <f ca="1">R579+RANDBETWEEN(1,10)</f>
        <v>44933.089930555558</v>
      </c>
      <c r="T579" s="5">
        <f ca="1">S579+RANDBETWEEN(1,4)</f>
        <v>44937.089930555558</v>
      </c>
      <c r="U579" s="5">
        <f ca="1">T579+RANDBETWEEN(1,3)</f>
        <v>44938.089930555558</v>
      </c>
      <c r="V579" s="5">
        <f ca="1">U579+RANDBETWEEN(1,3)</f>
        <v>44940.089930555558</v>
      </c>
      <c r="W579">
        <f ca="1">RANDBETWEEN(120,180)</f>
        <v>150</v>
      </c>
    </row>
    <row r="580" spans="1:25" x14ac:dyDescent="0.35">
      <c r="A580">
        <v>579</v>
      </c>
      <c r="C580" t="s">
        <v>34</v>
      </c>
      <c r="D580">
        <f t="shared" ca="1" si="114"/>
        <v>4</v>
      </c>
      <c r="E580" t="str">
        <f ca="1">VLOOKUP(D580,'Data Categories'!$A$2:$B$7,2,0)</f>
        <v>Manager Level</v>
      </c>
      <c r="F580" s="5">
        <f t="shared" ca="1" si="115"/>
        <v>44908.089930555558</v>
      </c>
      <c r="G580" s="5">
        <f t="shared" ca="1" si="116"/>
        <v>44911.089930555558</v>
      </c>
      <c r="H580" s="5">
        <v>44915.089930555558</v>
      </c>
      <c r="I580" s="5">
        <f t="shared" ca="1" si="117"/>
        <v>44932.089930555558</v>
      </c>
      <c r="J580" s="7" t="s">
        <v>46</v>
      </c>
      <c r="K580" s="3">
        <v>44921.089930555558</v>
      </c>
      <c r="L580" t="s">
        <v>48</v>
      </c>
      <c r="M580" t="s">
        <v>26</v>
      </c>
      <c r="R580" s="5">
        <v>44923.089930555558</v>
      </c>
      <c r="Y580" t="s">
        <v>31</v>
      </c>
    </row>
    <row r="581" spans="1:25" x14ac:dyDescent="0.35">
      <c r="A581">
        <v>580</v>
      </c>
      <c r="C581" t="s">
        <v>34</v>
      </c>
      <c r="D581">
        <f t="shared" ca="1" si="114"/>
        <v>1</v>
      </c>
      <c r="E581" t="str">
        <f ca="1">VLOOKUP(D581,'Data Categories'!$A$2:$B$7,2,0)</f>
        <v>Associate</v>
      </c>
      <c r="F581" s="5">
        <f t="shared" ca="1" si="115"/>
        <v>44910.089930555558</v>
      </c>
      <c r="G581" s="5">
        <f t="shared" ca="1" si="116"/>
        <v>44912.089930555558</v>
      </c>
      <c r="H581" s="5">
        <v>44915.089930555558</v>
      </c>
      <c r="I581" s="5">
        <f t="shared" ca="1" si="117"/>
        <v>44925.089930555558</v>
      </c>
      <c r="J581" s="7" t="s">
        <v>46</v>
      </c>
      <c r="K581" s="3">
        <v>44922.089930555558</v>
      </c>
      <c r="L581" t="s">
        <v>22</v>
      </c>
      <c r="N581" s="5">
        <v>44926.089930555558</v>
      </c>
      <c r="O581" t="s">
        <v>22</v>
      </c>
      <c r="R581" s="5">
        <v>44923.089930555558</v>
      </c>
    </row>
    <row r="582" spans="1:25" x14ac:dyDescent="0.35">
      <c r="A582">
        <v>581</v>
      </c>
      <c r="C582" t="s">
        <v>36</v>
      </c>
      <c r="D582">
        <f t="shared" ca="1" si="114"/>
        <v>3</v>
      </c>
      <c r="E582" t="str">
        <f ca="1">VLOOKUP(D582,'Data Categories'!$A$2:$B$7,2,0)</f>
        <v>Senior</v>
      </c>
      <c r="F582" s="5">
        <f t="shared" ca="1" si="115"/>
        <v>44893.41333333333</v>
      </c>
      <c r="G582" s="5">
        <f t="shared" ca="1" si="116"/>
        <v>44894.41333333333</v>
      </c>
      <c r="H582" s="5">
        <v>44896.41333333333</v>
      </c>
      <c r="I582" s="5">
        <f t="shared" ca="1" si="117"/>
        <v>44908.41333333333</v>
      </c>
      <c r="J582" s="7" t="s">
        <v>46</v>
      </c>
      <c r="K582" s="3">
        <v>44913.41333333333</v>
      </c>
      <c r="L582" t="s">
        <v>48</v>
      </c>
      <c r="M582" t="s">
        <v>28</v>
      </c>
      <c r="R582" s="5">
        <v>44917.41333333333</v>
      </c>
      <c r="Y582" t="s">
        <v>30</v>
      </c>
    </row>
    <row r="583" spans="1:25" x14ac:dyDescent="0.35">
      <c r="A583">
        <v>582</v>
      </c>
      <c r="C583" t="s">
        <v>36</v>
      </c>
      <c r="D583">
        <f t="shared" ca="1" si="114"/>
        <v>1</v>
      </c>
      <c r="E583" t="str">
        <f ca="1">VLOOKUP(D583,'Data Categories'!$A$2:$B$7,2,0)</f>
        <v>Associate</v>
      </c>
      <c r="F583" s="5">
        <f t="shared" ca="1" si="115"/>
        <v>44890.41333333333</v>
      </c>
      <c r="G583" s="5">
        <f t="shared" ca="1" si="116"/>
        <v>44894.41333333333</v>
      </c>
      <c r="H583" s="5">
        <v>44896.41333333333</v>
      </c>
      <c r="I583" s="5">
        <f t="shared" ca="1" si="117"/>
        <v>44909.41333333333</v>
      </c>
      <c r="J583" s="7" t="s">
        <v>47</v>
      </c>
      <c r="K583" s="3"/>
    </row>
    <row r="584" spans="1:25" x14ac:dyDescent="0.35">
      <c r="A584">
        <v>583</v>
      </c>
      <c r="C584" t="s">
        <v>36</v>
      </c>
      <c r="D584">
        <f t="shared" ca="1" si="114"/>
        <v>2</v>
      </c>
      <c r="E584" t="str">
        <f ca="1">VLOOKUP(D584,'Data Categories'!$A$2:$B$7,2,0)</f>
        <v>Junior</v>
      </c>
      <c r="F584" s="5">
        <f t="shared" ca="1" si="115"/>
        <v>44889.41333333333</v>
      </c>
      <c r="G584" s="5">
        <f t="shared" ca="1" si="116"/>
        <v>44890.41333333333</v>
      </c>
      <c r="H584" s="5">
        <v>44896.41333333333</v>
      </c>
      <c r="I584" s="5">
        <f t="shared" ca="1" si="117"/>
        <v>44906.41333333333</v>
      </c>
      <c r="J584" s="7" t="s">
        <v>46</v>
      </c>
      <c r="K584" s="3">
        <v>44909.41333333333</v>
      </c>
      <c r="L584" t="s">
        <v>48</v>
      </c>
      <c r="M584" t="s">
        <v>28</v>
      </c>
      <c r="Y584" t="s">
        <v>31</v>
      </c>
    </row>
    <row r="585" spans="1:25" x14ac:dyDescent="0.35">
      <c r="A585">
        <v>584</v>
      </c>
      <c r="C585" t="s">
        <v>36</v>
      </c>
      <c r="D585">
        <f t="shared" ca="1" si="114"/>
        <v>3</v>
      </c>
      <c r="E585" t="str">
        <f ca="1">VLOOKUP(D585,'Data Categories'!$A$2:$B$7,2,0)</f>
        <v>Senior</v>
      </c>
      <c r="F585" s="5">
        <f t="shared" ca="1" si="115"/>
        <v>44889.41333333333</v>
      </c>
      <c r="G585" s="5">
        <f t="shared" ca="1" si="116"/>
        <v>44890.41333333333</v>
      </c>
      <c r="H585" s="5">
        <v>44896.41333333333</v>
      </c>
      <c r="I585" s="5">
        <f t="shared" ca="1" si="117"/>
        <v>44921.41333333333</v>
      </c>
      <c r="J585" s="7" t="s">
        <v>46</v>
      </c>
      <c r="K585" s="3">
        <v>44911.41333333333</v>
      </c>
      <c r="L585" t="s">
        <v>20</v>
      </c>
      <c r="N585" s="5">
        <v>44919.41333333333</v>
      </c>
      <c r="O585" t="s">
        <v>20</v>
      </c>
      <c r="P585" s="5">
        <f ca="1">K585+RANDBETWEEN(1,2)</f>
        <v>44913.41333333333</v>
      </c>
      <c r="Q585" s="5">
        <f ca="1">P585+RANDBETWEEN(1,4)</f>
        <v>44917.41333333333</v>
      </c>
      <c r="R585" s="5">
        <v>44915.41333333333</v>
      </c>
      <c r="S585" s="5">
        <f ca="1">R585+RANDBETWEEN(1,10)</f>
        <v>44922.41333333333</v>
      </c>
      <c r="T585" s="5">
        <f ca="1">S585+RANDBETWEEN(1,4)</f>
        <v>44923.41333333333</v>
      </c>
      <c r="U585" s="5">
        <f ca="1">T585+RANDBETWEEN(1,3)</f>
        <v>44926.41333333333</v>
      </c>
      <c r="V585" s="5">
        <f ca="1">U585+RANDBETWEEN(1,3)</f>
        <v>44927.41333333333</v>
      </c>
      <c r="W585">
        <f ca="1">RANDBETWEEN(120,180)</f>
        <v>139</v>
      </c>
    </row>
    <row r="586" spans="1:25" x14ac:dyDescent="0.35">
      <c r="A586">
        <v>585</v>
      </c>
      <c r="C586" t="s">
        <v>36</v>
      </c>
      <c r="D586">
        <f t="shared" ca="1" si="114"/>
        <v>5</v>
      </c>
      <c r="E586" t="str">
        <f ca="1">VLOOKUP(D586,'Data Categories'!$A$2:$B$7,2,0)</f>
        <v>Senior Management</v>
      </c>
      <c r="F586" s="5">
        <f t="shared" ca="1" si="115"/>
        <v>44889.41333333333</v>
      </c>
      <c r="G586" s="5">
        <f t="shared" ca="1" si="116"/>
        <v>44893.41333333333</v>
      </c>
      <c r="H586" s="5">
        <v>44896.41333333333</v>
      </c>
      <c r="I586" s="5">
        <f t="shared" ca="1" si="117"/>
        <v>44910.41333333333</v>
      </c>
      <c r="J586" s="7" t="s">
        <v>46</v>
      </c>
      <c r="K586" s="3">
        <v>44910.41333333333</v>
      </c>
      <c r="L586" t="s">
        <v>22</v>
      </c>
      <c r="N586" s="5">
        <v>44915.41333333333</v>
      </c>
      <c r="O586" t="s">
        <v>22</v>
      </c>
      <c r="R586" s="5">
        <v>44911.41333333333</v>
      </c>
    </row>
    <row r="587" spans="1:25" x14ac:dyDescent="0.35">
      <c r="A587">
        <v>586</v>
      </c>
      <c r="C587" t="s">
        <v>36</v>
      </c>
      <c r="D587">
        <f t="shared" ca="1" si="114"/>
        <v>2</v>
      </c>
      <c r="E587" t="str">
        <f ca="1">VLOOKUP(D587,'Data Categories'!$A$2:$B$7,2,0)</f>
        <v>Junior</v>
      </c>
      <c r="F587" s="5">
        <f t="shared" ca="1" si="115"/>
        <v>44892.41333333333</v>
      </c>
      <c r="G587" s="5">
        <f t="shared" ca="1" si="116"/>
        <v>44894.41333333333</v>
      </c>
      <c r="H587" s="5">
        <v>44896.41333333333</v>
      </c>
      <c r="I587" s="5">
        <f t="shared" ca="1" si="117"/>
        <v>44925.41333333333</v>
      </c>
      <c r="J587" s="7" t="s">
        <v>46</v>
      </c>
      <c r="K587" s="3">
        <v>44899.41333333333</v>
      </c>
      <c r="L587" t="s">
        <v>48</v>
      </c>
      <c r="M587" t="s">
        <v>27</v>
      </c>
      <c r="R587" s="5">
        <v>44900.41333333333</v>
      </c>
      <c r="Y587" t="s">
        <v>30</v>
      </c>
    </row>
    <row r="588" spans="1:25" x14ac:dyDescent="0.35">
      <c r="A588">
        <v>587</v>
      </c>
      <c r="C588" t="s">
        <v>36</v>
      </c>
      <c r="D588">
        <f t="shared" ca="1" si="114"/>
        <v>5</v>
      </c>
      <c r="E588" t="str">
        <f ca="1">VLOOKUP(D588,'Data Categories'!$A$2:$B$7,2,0)</f>
        <v>Senior Management</v>
      </c>
      <c r="F588" s="5">
        <f t="shared" ca="1" si="115"/>
        <v>44890.41333333333</v>
      </c>
      <c r="G588" s="5">
        <f t="shared" ca="1" si="116"/>
        <v>44893.41333333333</v>
      </c>
      <c r="H588" s="5">
        <v>44896.41333333333</v>
      </c>
      <c r="I588" s="5">
        <f t="shared" ca="1" si="117"/>
        <v>44926.41333333333</v>
      </c>
      <c r="J588" s="7" t="s">
        <v>46</v>
      </c>
      <c r="K588" s="3">
        <v>44905.41333333333</v>
      </c>
      <c r="L588" t="s">
        <v>21</v>
      </c>
      <c r="N588" s="5">
        <v>44910.41333333333</v>
      </c>
      <c r="O588" t="s">
        <v>21</v>
      </c>
      <c r="R588" s="5">
        <v>44907.41333333333</v>
      </c>
    </row>
    <row r="589" spans="1:25" x14ac:dyDescent="0.35">
      <c r="A589">
        <v>588</v>
      </c>
      <c r="C589" t="s">
        <v>36</v>
      </c>
      <c r="D589">
        <f t="shared" ca="1" si="114"/>
        <v>3</v>
      </c>
      <c r="E589" t="str">
        <f ca="1">VLOOKUP(D589,'Data Categories'!$A$2:$B$7,2,0)</f>
        <v>Senior</v>
      </c>
      <c r="F589" s="5">
        <f t="shared" ca="1" si="115"/>
        <v>44892.41333333333</v>
      </c>
      <c r="G589" s="5">
        <f t="shared" ca="1" si="116"/>
        <v>44895.41333333333</v>
      </c>
      <c r="H589" s="5">
        <v>44896.41333333333</v>
      </c>
      <c r="I589" s="5">
        <f t="shared" ca="1" si="117"/>
        <v>44912.41333333333</v>
      </c>
      <c r="J589" s="7" t="s">
        <v>46</v>
      </c>
      <c r="K589" s="3">
        <v>44908.41333333333</v>
      </c>
      <c r="L589" t="s">
        <v>48</v>
      </c>
      <c r="M589" t="s">
        <v>28</v>
      </c>
      <c r="Y589" t="s">
        <v>30</v>
      </c>
    </row>
    <row r="590" spans="1:25" x14ac:dyDescent="0.35">
      <c r="A590">
        <v>589</v>
      </c>
      <c r="C590" t="s">
        <v>36</v>
      </c>
      <c r="D590">
        <f t="shared" ca="1" si="114"/>
        <v>5</v>
      </c>
      <c r="E590" t="str">
        <f ca="1">VLOOKUP(D590,'Data Categories'!$A$2:$B$7,2,0)</f>
        <v>Senior Management</v>
      </c>
      <c r="F590" s="5">
        <f t="shared" ca="1" si="115"/>
        <v>44893.41333333333</v>
      </c>
      <c r="G590" s="5">
        <f t="shared" ca="1" si="116"/>
        <v>44894.41333333333</v>
      </c>
      <c r="H590" s="5">
        <v>44896.41333333333</v>
      </c>
      <c r="I590" s="5">
        <f t="shared" ca="1" si="117"/>
        <v>44922.41333333333</v>
      </c>
      <c r="J590" s="7" t="s">
        <v>46</v>
      </c>
      <c r="K590" s="3">
        <v>44898.41333333333</v>
      </c>
      <c r="L590" t="s">
        <v>48</v>
      </c>
      <c r="M590" t="s">
        <v>26</v>
      </c>
      <c r="Y590" t="s">
        <v>31</v>
      </c>
    </row>
    <row r="591" spans="1:25" x14ac:dyDescent="0.35">
      <c r="A591">
        <v>590</v>
      </c>
      <c r="C591" t="s">
        <v>36</v>
      </c>
      <c r="D591">
        <f t="shared" ca="1" si="114"/>
        <v>1</v>
      </c>
      <c r="E591" t="str">
        <f ca="1">VLOOKUP(D591,'Data Categories'!$A$2:$B$7,2,0)</f>
        <v>Associate</v>
      </c>
      <c r="F591" s="5">
        <f t="shared" ca="1" si="115"/>
        <v>44886.41333333333</v>
      </c>
      <c r="G591" s="5">
        <f t="shared" ca="1" si="116"/>
        <v>44890.41333333333</v>
      </c>
      <c r="H591" s="5">
        <v>44896.41333333333</v>
      </c>
      <c r="I591" s="5">
        <f t="shared" ca="1" si="117"/>
        <v>44919.41333333333</v>
      </c>
      <c r="J591" s="7" t="s">
        <v>47</v>
      </c>
      <c r="K591" s="3"/>
    </row>
    <row r="592" spans="1:25" x14ac:dyDescent="0.35">
      <c r="A592">
        <v>591</v>
      </c>
      <c r="C592" t="s">
        <v>35</v>
      </c>
      <c r="D592">
        <f t="shared" ca="1" si="114"/>
        <v>5</v>
      </c>
      <c r="E592" t="str">
        <f ca="1">VLOOKUP(D592,'Data Categories'!$A$2:$B$7,2,0)</f>
        <v>Senior Management</v>
      </c>
      <c r="F592" s="5">
        <f t="shared" ca="1" si="115"/>
        <v>44883.821550925924</v>
      </c>
      <c r="G592" s="5">
        <f t="shared" ca="1" si="116"/>
        <v>44885.821550925924</v>
      </c>
      <c r="H592" s="5">
        <v>44886.821550925924</v>
      </c>
      <c r="I592" s="5">
        <f t="shared" ca="1" si="117"/>
        <v>44896.821550925924</v>
      </c>
      <c r="J592" s="7" t="s">
        <v>46</v>
      </c>
      <c r="K592" s="3">
        <v>44901.821550925924</v>
      </c>
      <c r="L592" t="s">
        <v>20</v>
      </c>
      <c r="N592" s="5">
        <v>44906.821550925924</v>
      </c>
      <c r="O592" t="s">
        <v>20</v>
      </c>
      <c r="P592" s="5">
        <f t="shared" ref="P592:P597" ca="1" si="118">K592+RANDBETWEEN(1,2)</f>
        <v>44902.821550925924</v>
      </c>
      <c r="Q592" s="5">
        <f t="shared" ref="Q592:Q597" ca="1" si="119">P592+RANDBETWEEN(1,4)</f>
        <v>44903.821550925924</v>
      </c>
      <c r="R592" s="5">
        <v>44904.821550925924</v>
      </c>
      <c r="S592" s="5">
        <f t="shared" ref="S592:S597" ca="1" si="120">R592+RANDBETWEEN(1,10)</f>
        <v>44906.821550925924</v>
      </c>
      <c r="T592" s="5">
        <f t="shared" ref="T592:T597" ca="1" si="121">S592+RANDBETWEEN(1,4)</f>
        <v>44908.821550925924</v>
      </c>
      <c r="U592" s="5">
        <f t="shared" ref="U592:V597" ca="1" si="122">T592+RANDBETWEEN(1,3)</f>
        <v>44911.821550925924</v>
      </c>
      <c r="V592" s="5">
        <f t="shared" ca="1" si="122"/>
        <v>44912.821550925924</v>
      </c>
      <c r="W592">
        <f t="shared" ref="W592:W597" ca="1" si="123">RANDBETWEEN(120,180)</f>
        <v>145</v>
      </c>
    </row>
    <row r="593" spans="1:25" x14ac:dyDescent="0.35">
      <c r="A593">
        <v>592</v>
      </c>
      <c r="C593" t="s">
        <v>35</v>
      </c>
      <c r="D593">
        <f t="shared" ca="1" si="114"/>
        <v>4</v>
      </c>
      <c r="E593" t="str">
        <f ca="1">VLOOKUP(D593,'Data Categories'!$A$2:$B$7,2,0)</f>
        <v>Manager Level</v>
      </c>
      <c r="F593" s="5">
        <f t="shared" ca="1" si="115"/>
        <v>44880.821550925924</v>
      </c>
      <c r="G593" s="5">
        <f t="shared" ca="1" si="116"/>
        <v>44882.821550925924</v>
      </c>
      <c r="H593" s="5">
        <v>44886.821550925924</v>
      </c>
      <c r="I593" s="5">
        <f t="shared" ca="1" si="117"/>
        <v>44916.821550925924</v>
      </c>
      <c r="J593" s="7" t="s">
        <v>46</v>
      </c>
      <c r="K593" s="3">
        <v>44897.821550925924</v>
      </c>
      <c r="L593" t="s">
        <v>20</v>
      </c>
      <c r="N593" s="5">
        <v>44902.821550925924</v>
      </c>
      <c r="O593" t="s">
        <v>20</v>
      </c>
      <c r="P593" s="5">
        <f t="shared" ca="1" si="118"/>
        <v>44899.821550925924</v>
      </c>
      <c r="Q593" s="5">
        <f t="shared" ca="1" si="119"/>
        <v>44900.821550925924</v>
      </c>
      <c r="R593" s="5">
        <v>44898.821550925924</v>
      </c>
      <c r="S593" s="5">
        <f t="shared" ca="1" si="120"/>
        <v>44904.821550925924</v>
      </c>
      <c r="T593" s="5">
        <f t="shared" ca="1" si="121"/>
        <v>44905.821550925924</v>
      </c>
      <c r="U593" s="5">
        <f t="shared" ca="1" si="122"/>
        <v>44906.821550925924</v>
      </c>
      <c r="V593" s="5">
        <f t="shared" ca="1" si="122"/>
        <v>44908.821550925924</v>
      </c>
      <c r="W593">
        <f t="shared" ca="1" si="123"/>
        <v>158</v>
      </c>
    </row>
    <row r="594" spans="1:25" x14ac:dyDescent="0.35">
      <c r="A594">
        <v>593</v>
      </c>
      <c r="C594" t="s">
        <v>35</v>
      </c>
      <c r="D594">
        <f t="shared" ca="1" si="114"/>
        <v>3</v>
      </c>
      <c r="E594" t="str">
        <f ca="1">VLOOKUP(D594,'Data Categories'!$A$2:$B$7,2,0)</f>
        <v>Senior</v>
      </c>
      <c r="F594" s="5">
        <f t="shared" ca="1" si="115"/>
        <v>44884.821550925924</v>
      </c>
      <c r="G594" s="5">
        <f t="shared" ca="1" si="116"/>
        <v>44885.821550925924</v>
      </c>
      <c r="H594" s="5">
        <v>44886.821550925924</v>
      </c>
      <c r="I594" s="5">
        <f t="shared" ca="1" si="117"/>
        <v>44894.821550925924</v>
      </c>
      <c r="J594" s="7" t="s">
        <v>46</v>
      </c>
      <c r="K594" s="3">
        <v>44892.821550925924</v>
      </c>
      <c r="L594" t="s">
        <v>20</v>
      </c>
      <c r="N594" s="5">
        <v>44898.821550925924</v>
      </c>
      <c r="O594" t="s">
        <v>20</v>
      </c>
      <c r="P594" s="5">
        <f t="shared" ca="1" si="118"/>
        <v>44894.821550925924</v>
      </c>
      <c r="Q594" s="5">
        <f t="shared" ca="1" si="119"/>
        <v>44898.821550925924</v>
      </c>
      <c r="R594" s="5">
        <v>44896.821550925924</v>
      </c>
      <c r="S594" s="5">
        <f t="shared" ca="1" si="120"/>
        <v>44899.821550925924</v>
      </c>
      <c r="T594" s="5">
        <f t="shared" ca="1" si="121"/>
        <v>44901.821550925924</v>
      </c>
      <c r="U594" s="5">
        <f t="shared" ca="1" si="122"/>
        <v>44902.821550925924</v>
      </c>
      <c r="V594" s="5">
        <f t="shared" ca="1" si="122"/>
        <v>44904.821550925924</v>
      </c>
      <c r="W594">
        <f t="shared" ca="1" si="123"/>
        <v>128</v>
      </c>
    </row>
    <row r="595" spans="1:25" x14ac:dyDescent="0.35">
      <c r="A595">
        <v>594</v>
      </c>
      <c r="C595" t="s">
        <v>35</v>
      </c>
      <c r="D595">
        <f t="shared" ca="1" si="114"/>
        <v>4</v>
      </c>
      <c r="E595" t="str">
        <f ca="1">VLOOKUP(D595,'Data Categories'!$A$2:$B$7,2,0)</f>
        <v>Manager Level</v>
      </c>
      <c r="F595" s="5">
        <f t="shared" ca="1" si="115"/>
        <v>44883.821550925924</v>
      </c>
      <c r="G595" s="5">
        <f t="shared" ca="1" si="116"/>
        <v>44885.821550925924</v>
      </c>
      <c r="H595" s="5">
        <v>44886.821550925924</v>
      </c>
      <c r="I595" s="5">
        <f t="shared" ca="1" si="117"/>
        <v>44910.821550925924</v>
      </c>
      <c r="J595" s="7" t="s">
        <v>46</v>
      </c>
      <c r="K595" s="3">
        <v>44899.821550925924</v>
      </c>
      <c r="L595" t="s">
        <v>20</v>
      </c>
      <c r="N595" s="5">
        <v>44904.821550925924</v>
      </c>
      <c r="O595" t="s">
        <v>20</v>
      </c>
      <c r="P595" s="5">
        <f t="shared" ca="1" si="118"/>
        <v>44900.821550925924</v>
      </c>
      <c r="Q595" s="5">
        <f t="shared" ca="1" si="119"/>
        <v>44903.821550925924</v>
      </c>
      <c r="R595" s="5">
        <v>44903.821550925924</v>
      </c>
      <c r="S595" s="5">
        <f t="shared" ca="1" si="120"/>
        <v>44910.821550925924</v>
      </c>
      <c r="T595" s="5">
        <f t="shared" ca="1" si="121"/>
        <v>44913.821550925924</v>
      </c>
      <c r="U595" s="5">
        <f t="shared" ca="1" si="122"/>
        <v>44915.821550925924</v>
      </c>
      <c r="V595" s="5">
        <f t="shared" ca="1" si="122"/>
        <v>44918.821550925924</v>
      </c>
      <c r="W595">
        <f t="shared" ca="1" si="123"/>
        <v>121</v>
      </c>
    </row>
    <row r="596" spans="1:25" x14ac:dyDescent="0.35">
      <c r="A596">
        <v>595</v>
      </c>
      <c r="C596" t="s">
        <v>35</v>
      </c>
      <c r="D596">
        <f t="shared" ca="1" si="114"/>
        <v>4</v>
      </c>
      <c r="E596" t="str">
        <f ca="1">VLOOKUP(D596,'Data Categories'!$A$2:$B$7,2,0)</f>
        <v>Manager Level</v>
      </c>
      <c r="F596" s="5">
        <f t="shared" ca="1" si="115"/>
        <v>44880.821550925924</v>
      </c>
      <c r="G596" s="5">
        <f t="shared" ca="1" si="116"/>
        <v>44882.821550925924</v>
      </c>
      <c r="H596" s="5">
        <v>44886.821550925924</v>
      </c>
      <c r="I596" s="5">
        <f t="shared" ca="1" si="117"/>
        <v>44892.821550925924</v>
      </c>
      <c r="J596" s="7" t="s">
        <v>46</v>
      </c>
      <c r="K596" s="3">
        <v>44894.821550925924</v>
      </c>
      <c r="L596" t="s">
        <v>20</v>
      </c>
      <c r="N596" s="5">
        <v>44897.821550925924</v>
      </c>
      <c r="O596" t="s">
        <v>20</v>
      </c>
      <c r="P596" s="5">
        <f t="shared" ca="1" si="118"/>
        <v>44895.821550925924</v>
      </c>
      <c r="Q596" s="5">
        <f t="shared" ca="1" si="119"/>
        <v>44897.821550925924</v>
      </c>
      <c r="R596" s="5">
        <v>44895.821550925924</v>
      </c>
      <c r="S596" s="5">
        <f t="shared" ca="1" si="120"/>
        <v>44903.821550925924</v>
      </c>
      <c r="T596" s="5">
        <f t="shared" ca="1" si="121"/>
        <v>44906.821550925924</v>
      </c>
      <c r="U596" s="5">
        <f t="shared" ca="1" si="122"/>
        <v>44908.821550925924</v>
      </c>
      <c r="V596" s="5">
        <f t="shared" ca="1" si="122"/>
        <v>44911.821550925924</v>
      </c>
      <c r="W596">
        <f t="shared" ca="1" si="123"/>
        <v>122</v>
      </c>
    </row>
    <row r="597" spans="1:25" x14ac:dyDescent="0.35">
      <c r="A597">
        <v>596</v>
      </c>
      <c r="C597" t="s">
        <v>35</v>
      </c>
      <c r="D597">
        <f t="shared" ca="1" si="114"/>
        <v>4</v>
      </c>
      <c r="E597" t="str">
        <f ca="1">VLOOKUP(D597,'Data Categories'!$A$2:$B$7,2,0)</f>
        <v>Manager Level</v>
      </c>
      <c r="F597" s="5">
        <f t="shared" ca="1" si="115"/>
        <v>44880.821550925924</v>
      </c>
      <c r="G597" s="5">
        <f t="shared" ca="1" si="116"/>
        <v>44883.821550925924</v>
      </c>
      <c r="H597" s="5">
        <v>44886.821550925924</v>
      </c>
      <c r="I597" s="5">
        <f t="shared" ca="1" si="117"/>
        <v>44893.821550925924</v>
      </c>
      <c r="J597" s="7" t="s">
        <v>46</v>
      </c>
      <c r="K597" s="3">
        <v>44895.821550925924</v>
      </c>
      <c r="L597" t="s">
        <v>20</v>
      </c>
      <c r="N597" s="5">
        <v>44900.821550925924</v>
      </c>
      <c r="O597" t="s">
        <v>20</v>
      </c>
      <c r="P597" s="5">
        <f t="shared" ca="1" si="118"/>
        <v>44896.821550925924</v>
      </c>
      <c r="Q597" s="5">
        <f t="shared" ca="1" si="119"/>
        <v>44900.821550925924</v>
      </c>
      <c r="R597" s="5">
        <v>44898.821550925924</v>
      </c>
      <c r="S597" s="5">
        <f t="shared" ca="1" si="120"/>
        <v>44905.821550925924</v>
      </c>
      <c r="T597" s="5">
        <f t="shared" ca="1" si="121"/>
        <v>44909.821550925924</v>
      </c>
      <c r="U597" s="5">
        <f t="shared" ca="1" si="122"/>
        <v>44911.821550925924</v>
      </c>
      <c r="V597" s="5">
        <f t="shared" ca="1" si="122"/>
        <v>44914.821550925924</v>
      </c>
      <c r="W597">
        <f t="shared" ca="1" si="123"/>
        <v>177</v>
      </c>
    </row>
    <row r="598" spans="1:25" x14ac:dyDescent="0.35">
      <c r="A598">
        <v>597</v>
      </c>
      <c r="C598" t="s">
        <v>35</v>
      </c>
      <c r="D598">
        <f t="shared" ca="1" si="114"/>
        <v>1</v>
      </c>
      <c r="E598" t="str">
        <f ca="1">VLOOKUP(D598,'Data Categories'!$A$2:$B$7,2,0)</f>
        <v>Associate</v>
      </c>
      <c r="F598" s="5">
        <f t="shared" ca="1" si="115"/>
        <v>44882.821550925924</v>
      </c>
      <c r="G598" s="5">
        <f t="shared" ca="1" si="116"/>
        <v>44885.821550925924</v>
      </c>
      <c r="H598" s="5">
        <v>44886.821550925924</v>
      </c>
      <c r="I598" s="5">
        <f t="shared" ca="1" si="117"/>
        <v>44893.821550925924</v>
      </c>
      <c r="J598" s="7" t="s">
        <v>47</v>
      </c>
      <c r="K598" s="3"/>
    </row>
    <row r="599" spans="1:25" x14ac:dyDescent="0.35">
      <c r="A599">
        <v>598</v>
      </c>
      <c r="C599" t="s">
        <v>35</v>
      </c>
      <c r="D599">
        <f t="shared" ca="1" si="114"/>
        <v>6</v>
      </c>
      <c r="E599" t="str">
        <f ca="1">VLOOKUP(D599,'Data Categories'!$A$2:$B$7,2,0)</f>
        <v>Executive</v>
      </c>
      <c r="F599" s="5">
        <f t="shared" ca="1" si="115"/>
        <v>44881.821550925924</v>
      </c>
      <c r="G599" s="5">
        <f t="shared" ca="1" si="116"/>
        <v>44885.821550925924</v>
      </c>
      <c r="H599" s="5">
        <v>44886.821550925924</v>
      </c>
      <c r="I599" s="5">
        <f t="shared" ca="1" si="117"/>
        <v>44907.821550925924</v>
      </c>
      <c r="J599" s="7" t="s">
        <v>46</v>
      </c>
      <c r="K599" s="3">
        <v>44892.821550925924</v>
      </c>
      <c r="L599" t="s">
        <v>20</v>
      </c>
      <c r="N599" s="5">
        <v>44895.821550925924</v>
      </c>
      <c r="O599" t="s">
        <v>20</v>
      </c>
      <c r="P599" s="5">
        <f ca="1">K599+RANDBETWEEN(1,2)</f>
        <v>44893.821550925924</v>
      </c>
      <c r="Q599" s="5">
        <f ca="1">P599+RANDBETWEEN(1,4)</f>
        <v>44895.821550925924</v>
      </c>
      <c r="R599" s="5">
        <v>44893.821550925924</v>
      </c>
      <c r="S599" s="5">
        <f ca="1">R599+RANDBETWEEN(1,10)</f>
        <v>44902.821550925924</v>
      </c>
      <c r="T599" s="5">
        <f ca="1">S599+RANDBETWEEN(1,4)</f>
        <v>44905.821550925924</v>
      </c>
      <c r="U599" s="5">
        <f ca="1">T599+RANDBETWEEN(1,3)</f>
        <v>44906.821550925924</v>
      </c>
      <c r="V599" s="5">
        <f ca="1">U599+RANDBETWEEN(1,3)</f>
        <v>44907.821550925924</v>
      </c>
      <c r="W599">
        <f ca="1">RANDBETWEEN(120,180)</f>
        <v>148</v>
      </c>
    </row>
    <row r="600" spans="1:25" x14ac:dyDescent="0.35">
      <c r="A600">
        <v>599</v>
      </c>
      <c r="C600" t="s">
        <v>35</v>
      </c>
      <c r="D600">
        <f t="shared" ca="1" si="114"/>
        <v>6</v>
      </c>
      <c r="E600" t="str">
        <f ca="1">VLOOKUP(D600,'Data Categories'!$A$2:$B$7,2,0)</f>
        <v>Executive</v>
      </c>
      <c r="F600" s="5">
        <f t="shared" ca="1" si="115"/>
        <v>44878.821550925924</v>
      </c>
      <c r="G600" s="5">
        <f t="shared" ca="1" si="116"/>
        <v>44882.821550925924</v>
      </c>
      <c r="H600" s="5">
        <v>44886.821550925924</v>
      </c>
      <c r="I600" s="5">
        <f t="shared" ca="1" si="117"/>
        <v>44909.821550925924</v>
      </c>
      <c r="J600" s="7" t="s">
        <v>46</v>
      </c>
      <c r="K600" s="3">
        <v>44899.821550925924</v>
      </c>
      <c r="L600" t="s">
        <v>48</v>
      </c>
      <c r="M600" t="s">
        <v>26</v>
      </c>
      <c r="Y600" t="s">
        <v>30</v>
      </c>
    </row>
    <row r="601" spans="1:25" x14ac:dyDescent="0.35">
      <c r="A601">
        <v>600</v>
      </c>
      <c r="C601" t="s">
        <v>35</v>
      </c>
      <c r="D601">
        <f t="shared" ca="1" si="114"/>
        <v>6</v>
      </c>
      <c r="E601" t="str">
        <f ca="1">VLOOKUP(D601,'Data Categories'!$A$2:$B$7,2,0)</f>
        <v>Executive</v>
      </c>
      <c r="F601" s="5">
        <f t="shared" ca="1" si="115"/>
        <v>44878.821550925924</v>
      </c>
      <c r="G601" s="5">
        <f t="shared" ca="1" si="116"/>
        <v>44881.821550925924</v>
      </c>
      <c r="H601" s="5">
        <v>44886.821550925924</v>
      </c>
      <c r="I601" s="5">
        <f t="shared" ca="1" si="117"/>
        <v>44893.821550925924</v>
      </c>
      <c r="J601" s="7" t="s">
        <v>46</v>
      </c>
      <c r="K601" s="3">
        <v>44891.821550925924</v>
      </c>
      <c r="L601" t="s">
        <v>48</v>
      </c>
      <c r="M601" t="s">
        <v>27</v>
      </c>
      <c r="Y601" t="s">
        <v>30</v>
      </c>
    </row>
    <row r="602" spans="1:25" x14ac:dyDescent="0.35">
      <c r="A602">
        <v>601</v>
      </c>
      <c r="C602" t="s">
        <v>35</v>
      </c>
      <c r="D602">
        <f t="shared" ca="1" si="114"/>
        <v>3</v>
      </c>
      <c r="E602" t="str">
        <f ca="1">VLOOKUP(D602,'Data Categories'!$A$2:$B$7,2,0)</f>
        <v>Senior</v>
      </c>
      <c r="F602" s="5">
        <f t="shared" ca="1" si="115"/>
        <v>44573.309340277781</v>
      </c>
      <c r="G602" s="5">
        <f t="shared" ca="1" si="116"/>
        <v>44574.309340277781</v>
      </c>
      <c r="H602" s="5">
        <v>44576.309340277781</v>
      </c>
      <c r="I602" s="5">
        <f t="shared" ca="1" si="117"/>
        <v>44599.309340277781</v>
      </c>
      <c r="J602" s="7" t="s">
        <v>47</v>
      </c>
      <c r="K602" s="3"/>
    </row>
    <row r="603" spans="1:25" x14ac:dyDescent="0.35">
      <c r="A603">
        <v>602</v>
      </c>
      <c r="C603" t="s">
        <v>35</v>
      </c>
      <c r="D603">
        <f t="shared" ca="1" si="114"/>
        <v>5</v>
      </c>
      <c r="E603" t="str">
        <f ca="1">VLOOKUP(D603,'Data Categories'!$A$2:$B$7,2,0)</f>
        <v>Senior Management</v>
      </c>
      <c r="F603" s="5">
        <f t="shared" ca="1" si="115"/>
        <v>44570.309340277781</v>
      </c>
      <c r="G603" s="5">
        <f t="shared" ca="1" si="116"/>
        <v>44573.309340277781</v>
      </c>
      <c r="H603" s="5">
        <v>44576.309340277781</v>
      </c>
      <c r="I603" s="5">
        <f t="shared" ca="1" si="117"/>
        <v>44584.309340277781</v>
      </c>
      <c r="J603" s="7" t="s">
        <v>46</v>
      </c>
      <c r="K603" s="3">
        <v>44586.309340277781</v>
      </c>
      <c r="L603" t="s">
        <v>21</v>
      </c>
      <c r="N603" s="5">
        <v>44591.309340277781</v>
      </c>
      <c r="O603" t="s">
        <v>21</v>
      </c>
      <c r="R603" s="5">
        <v>44588.309340277781</v>
      </c>
    </row>
    <row r="604" spans="1:25" x14ac:dyDescent="0.35">
      <c r="A604">
        <v>603</v>
      </c>
      <c r="C604" t="s">
        <v>35</v>
      </c>
      <c r="D604">
        <f t="shared" ca="1" si="114"/>
        <v>4</v>
      </c>
      <c r="E604" t="str">
        <f ca="1">VLOOKUP(D604,'Data Categories'!$A$2:$B$7,2,0)</f>
        <v>Manager Level</v>
      </c>
      <c r="F604" s="5">
        <f t="shared" ca="1" si="115"/>
        <v>44570.309340277781</v>
      </c>
      <c r="G604" s="5">
        <f t="shared" ca="1" si="116"/>
        <v>44573.309340277781</v>
      </c>
      <c r="H604" s="5">
        <v>44576.309340277781</v>
      </c>
      <c r="I604" s="5">
        <f t="shared" ca="1" si="117"/>
        <v>44605.309340277781</v>
      </c>
      <c r="J604" s="7" t="s">
        <v>46</v>
      </c>
      <c r="K604" s="3">
        <v>44589.309340277781</v>
      </c>
      <c r="L604" t="s">
        <v>20</v>
      </c>
      <c r="N604" s="5">
        <v>44597.309340277781</v>
      </c>
      <c r="O604" t="s">
        <v>20</v>
      </c>
      <c r="P604" s="5">
        <f ca="1">K604+RANDBETWEEN(1,2)</f>
        <v>44590.309340277781</v>
      </c>
      <c r="Q604" s="5">
        <f ca="1">P604+RANDBETWEEN(1,4)</f>
        <v>44594.309340277781</v>
      </c>
      <c r="R604" s="5">
        <v>44593.309340277781</v>
      </c>
      <c r="S604" s="5">
        <f ca="1">R604+RANDBETWEEN(1,10)</f>
        <v>44596.309340277781</v>
      </c>
      <c r="T604" s="5">
        <f ca="1">S604+RANDBETWEEN(1,4)</f>
        <v>44597.309340277781</v>
      </c>
      <c r="U604" s="5">
        <f ca="1">T604+RANDBETWEEN(1,3)</f>
        <v>44598.309340277781</v>
      </c>
      <c r="V604" s="5">
        <f ca="1">U604+RANDBETWEEN(1,3)</f>
        <v>44600.309340277781</v>
      </c>
      <c r="W604">
        <f ca="1">RANDBETWEEN(120,180)</f>
        <v>123</v>
      </c>
    </row>
    <row r="605" spans="1:25" x14ac:dyDescent="0.35">
      <c r="A605">
        <v>604</v>
      </c>
      <c r="C605" t="s">
        <v>35</v>
      </c>
      <c r="D605">
        <f t="shared" ca="1" si="114"/>
        <v>4</v>
      </c>
      <c r="E605" t="str">
        <f ca="1">VLOOKUP(D605,'Data Categories'!$A$2:$B$7,2,0)</f>
        <v>Manager Level</v>
      </c>
      <c r="F605" s="5">
        <f t="shared" ca="1" si="115"/>
        <v>44573.309340277781</v>
      </c>
      <c r="G605" s="5">
        <f t="shared" ca="1" si="116"/>
        <v>44574.309340277781</v>
      </c>
      <c r="H605" s="5">
        <v>44576.309340277781</v>
      </c>
      <c r="I605" s="5">
        <f t="shared" ca="1" si="117"/>
        <v>44588.309340277781</v>
      </c>
      <c r="J605" s="7" t="s">
        <v>46</v>
      </c>
      <c r="K605" s="3">
        <v>44588.309340277781</v>
      </c>
      <c r="L605" t="s">
        <v>22</v>
      </c>
      <c r="N605" s="5">
        <v>44594.309340277781</v>
      </c>
      <c r="O605" t="s">
        <v>22</v>
      </c>
      <c r="R605" s="5">
        <v>44591.309340277781</v>
      </c>
    </row>
    <row r="606" spans="1:25" x14ac:dyDescent="0.35">
      <c r="A606">
        <v>605</v>
      </c>
      <c r="C606" t="s">
        <v>35</v>
      </c>
      <c r="D606">
        <f t="shared" ca="1" si="114"/>
        <v>6</v>
      </c>
      <c r="E606" t="str">
        <f ca="1">VLOOKUP(D606,'Data Categories'!$A$2:$B$7,2,0)</f>
        <v>Executive</v>
      </c>
      <c r="F606" s="5">
        <f t="shared" ca="1" si="115"/>
        <v>44570.309340277781</v>
      </c>
      <c r="G606" s="5">
        <f t="shared" ca="1" si="116"/>
        <v>44572.309340277781</v>
      </c>
      <c r="H606" s="5">
        <v>44576.309340277781</v>
      </c>
      <c r="I606" s="5">
        <f t="shared" ca="1" si="117"/>
        <v>44583.309340277781</v>
      </c>
      <c r="J606" s="7" t="s">
        <v>46</v>
      </c>
      <c r="K606" s="3">
        <v>44590.309340277781</v>
      </c>
      <c r="L606" t="s">
        <v>20</v>
      </c>
      <c r="N606" s="5">
        <v>44595.309340277781</v>
      </c>
      <c r="O606" t="s">
        <v>20</v>
      </c>
      <c r="P606" s="5">
        <f ca="1">K606+RANDBETWEEN(1,2)</f>
        <v>44592.309340277781</v>
      </c>
      <c r="Q606" s="5">
        <f ca="1">P606+RANDBETWEEN(1,4)</f>
        <v>44595.309340277781</v>
      </c>
      <c r="R606" s="5">
        <v>44593.309340277781</v>
      </c>
      <c r="S606" s="5">
        <f ca="1">R606+RANDBETWEEN(1,10)</f>
        <v>44598.309340277781</v>
      </c>
      <c r="T606" s="5">
        <f ca="1">S606+RANDBETWEEN(1,4)</f>
        <v>44599.309340277781</v>
      </c>
      <c r="U606" s="5">
        <f ca="1">T606+RANDBETWEEN(1,3)</f>
        <v>44600.309340277781</v>
      </c>
      <c r="V606" s="5">
        <f ca="1">U606+RANDBETWEEN(1,3)</f>
        <v>44603.309340277781</v>
      </c>
      <c r="W606">
        <f ca="1">RANDBETWEEN(120,180)</f>
        <v>157</v>
      </c>
    </row>
    <row r="607" spans="1:25" x14ac:dyDescent="0.35">
      <c r="A607">
        <v>606</v>
      </c>
      <c r="C607" t="s">
        <v>35</v>
      </c>
      <c r="D607">
        <f t="shared" ca="1" si="114"/>
        <v>5</v>
      </c>
      <c r="E607" t="str">
        <f ca="1">VLOOKUP(D607,'Data Categories'!$A$2:$B$7,2,0)</f>
        <v>Senior Management</v>
      </c>
      <c r="F607" s="5">
        <f t="shared" ca="1" si="115"/>
        <v>44570.309340277781</v>
      </c>
      <c r="G607" s="5">
        <f t="shared" ca="1" si="116"/>
        <v>44573.309340277781</v>
      </c>
      <c r="H607" s="5">
        <v>44576.309340277781</v>
      </c>
      <c r="I607" s="5">
        <f t="shared" ca="1" si="117"/>
        <v>44583.309340277781</v>
      </c>
      <c r="J607" s="7" t="s">
        <v>47</v>
      </c>
      <c r="K607" s="3"/>
    </row>
    <row r="608" spans="1:25" x14ac:dyDescent="0.35">
      <c r="A608">
        <v>607</v>
      </c>
      <c r="C608" t="s">
        <v>35</v>
      </c>
      <c r="D608">
        <f t="shared" ca="1" si="114"/>
        <v>6</v>
      </c>
      <c r="E608" t="str">
        <f ca="1">VLOOKUP(D608,'Data Categories'!$A$2:$B$7,2,0)</f>
        <v>Executive</v>
      </c>
      <c r="F608" s="5">
        <f t="shared" ca="1" si="115"/>
        <v>44570.309340277781</v>
      </c>
      <c r="G608" s="5">
        <f t="shared" ca="1" si="116"/>
        <v>44573.309340277781</v>
      </c>
      <c r="H608" s="5">
        <v>44576.309340277781</v>
      </c>
      <c r="I608" s="5">
        <f t="shared" ca="1" si="117"/>
        <v>44594.309340277781</v>
      </c>
      <c r="J608" s="7" t="s">
        <v>46</v>
      </c>
      <c r="K608" s="3">
        <v>44581.309340277781</v>
      </c>
      <c r="L608" t="s">
        <v>21</v>
      </c>
      <c r="N608" s="5">
        <v>44588.309340277781</v>
      </c>
      <c r="O608" t="s">
        <v>21</v>
      </c>
      <c r="R608" s="5">
        <v>44584.309340277781</v>
      </c>
    </row>
    <row r="609" spans="1:25" x14ac:dyDescent="0.35">
      <c r="A609">
        <v>608</v>
      </c>
      <c r="C609" t="s">
        <v>35</v>
      </c>
      <c r="D609">
        <f t="shared" ca="1" si="114"/>
        <v>6</v>
      </c>
      <c r="E609" t="str">
        <f ca="1">VLOOKUP(D609,'Data Categories'!$A$2:$B$7,2,0)</f>
        <v>Executive</v>
      </c>
      <c r="F609" s="5">
        <f t="shared" ca="1" si="115"/>
        <v>44574.309340277781</v>
      </c>
      <c r="G609" s="5">
        <f t="shared" ca="1" si="116"/>
        <v>44575.309340277781</v>
      </c>
      <c r="H609" s="5">
        <v>44576.309340277781</v>
      </c>
      <c r="I609" s="5">
        <f t="shared" ca="1" si="117"/>
        <v>44594.309340277781</v>
      </c>
      <c r="J609" s="7" t="s">
        <v>47</v>
      </c>
      <c r="K609" s="3"/>
    </row>
    <row r="610" spans="1:25" x14ac:dyDescent="0.35">
      <c r="A610">
        <v>609</v>
      </c>
      <c r="C610" t="s">
        <v>35</v>
      </c>
      <c r="D610">
        <f t="shared" ca="1" si="114"/>
        <v>2</v>
      </c>
      <c r="E610" t="str">
        <f ca="1">VLOOKUP(D610,'Data Categories'!$A$2:$B$7,2,0)</f>
        <v>Junior</v>
      </c>
      <c r="F610" s="5">
        <f t="shared" ca="1" si="115"/>
        <v>44568.309340277781</v>
      </c>
      <c r="G610" s="5">
        <f t="shared" ca="1" si="116"/>
        <v>44572.309340277781</v>
      </c>
      <c r="H610" s="5">
        <v>44576.309340277781</v>
      </c>
      <c r="I610" s="5">
        <f t="shared" ca="1" si="117"/>
        <v>44583.309340277781</v>
      </c>
      <c r="J610" s="7" t="s">
        <v>46</v>
      </c>
      <c r="K610" s="3">
        <v>44589.309340277781</v>
      </c>
      <c r="L610" t="s">
        <v>21</v>
      </c>
      <c r="N610" s="5">
        <v>44595.309340277781</v>
      </c>
      <c r="O610" t="s">
        <v>21</v>
      </c>
      <c r="R610" s="5">
        <v>44591.309340277781</v>
      </c>
    </row>
    <row r="611" spans="1:25" x14ac:dyDescent="0.35">
      <c r="A611">
        <v>610</v>
      </c>
      <c r="C611" t="s">
        <v>35</v>
      </c>
      <c r="D611">
        <f t="shared" ca="1" si="114"/>
        <v>5</v>
      </c>
      <c r="E611" t="str">
        <f ca="1">VLOOKUP(D611,'Data Categories'!$A$2:$B$7,2,0)</f>
        <v>Senior Management</v>
      </c>
      <c r="F611" s="5">
        <f t="shared" ca="1" si="115"/>
        <v>44570.309340277781</v>
      </c>
      <c r="G611" s="5">
        <f t="shared" ca="1" si="116"/>
        <v>44572.309340277781</v>
      </c>
      <c r="H611" s="5">
        <v>44576.309340277781</v>
      </c>
      <c r="I611" s="5">
        <f t="shared" ca="1" si="117"/>
        <v>44604.309340277781</v>
      </c>
      <c r="J611" s="7" t="s">
        <v>46</v>
      </c>
      <c r="K611" s="3">
        <v>44587.309340277781</v>
      </c>
      <c r="L611" t="s">
        <v>48</v>
      </c>
      <c r="M611" t="s">
        <v>25</v>
      </c>
      <c r="R611" s="5">
        <v>44590.309340277781</v>
      </c>
      <c r="Y611" t="s">
        <v>30</v>
      </c>
    </row>
    <row r="612" spans="1:25" x14ac:dyDescent="0.35">
      <c r="A612">
        <v>611</v>
      </c>
      <c r="C612" t="s">
        <v>34</v>
      </c>
      <c r="D612">
        <f t="shared" ca="1" si="114"/>
        <v>3</v>
      </c>
      <c r="E612" t="str">
        <f ca="1">VLOOKUP(D612,'Data Categories'!$A$2:$B$7,2,0)</f>
        <v>Senior</v>
      </c>
      <c r="F612" s="5">
        <f t="shared" ca="1" si="115"/>
        <v>45153.885648148149</v>
      </c>
      <c r="G612" s="5">
        <f t="shared" ca="1" si="116"/>
        <v>45157.885648148149</v>
      </c>
      <c r="H612" s="5">
        <v>45161.885648148149</v>
      </c>
      <c r="I612" s="5">
        <f t="shared" ca="1" si="117"/>
        <v>45170.885648148149</v>
      </c>
      <c r="J612" s="7" t="s">
        <v>46</v>
      </c>
      <c r="K612" s="3">
        <v>45166.885648148149</v>
      </c>
      <c r="L612" t="s">
        <v>20</v>
      </c>
      <c r="N612" s="5">
        <v>45172.885648148149</v>
      </c>
      <c r="O612" t="s">
        <v>20</v>
      </c>
      <c r="P612" s="5">
        <f ca="1">K612+RANDBETWEEN(1,2)</f>
        <v>45168.885648148149</v>
      </c>
      <c r="Q612" s="5">
        <f ca="1">P612+RANDBETWEEN(1,4)</f>
        <v>45170.885648148149</v>
      </c>
      <c r="R612" s="5">
        <v>45170.885648148149</v>
      </c>
      <c r="S612" s="5">
        <f ca="1">R612+RANDBETWEEN(1,10)</f>
        <v>45176.885648148149</v>
      </c>
      <c r="T612" s="5">
        <f ca="1">S612+RANDBETWEEN(1,4)</f>
        <v>45177.885648148149</v>
      </c>
      <c r="U612" s="5">
        <f ca="1">T612+RANDBETWEEN(1,3)</f>
        <v>45178.885648148149</v>
      </c>
      <c r="V612" s="5">
        <f ca="1">U612+RANDBETWEEN(1,3)</f>
        <v>45180.885648148149</v>
      </c>
      <c r="W612">
        <f ca="1">RANDBETWEEN(120,180)</f>
        <v>146</v>
      </c>
    </row>
    <row r="613" spans="1:25" x14ac:dyDescent="0.35">
      <c r="A613">
        <v>612</v>
      </c>
      <c r="C613" t="s">
        <v>34</v>
      </c>
      <c r="D613">
        <f t="shared" ca="1" si="114"/>
        <v>2</v>
      </c>
      <c r="E613" t="str">
        <f ca="1">VLOOKUP(D613,'Data Categories'!$A$2:$B$7,2,0)</f>
        <v>Junior</v>
      </c>
      <c r="F613" s="5">
        <f t="shared" ca="1" si="115"/>
        <v>45157.885648148149</v>
      </c>
      <c r="G613" s="5">
        <f t="shared" ca="1" si="116"/>
        <v>45160.885648148149</v>
      </c>
      <c r="H613" s="5">
        <v>45161.885648148149</v>
      </c>
      <c r="I613" s="5">
        <f t="shared" ca="1" si="117"/>
        <v>45167.885648148149</v>
      </c>
      <c r="J613" s="7" t="s">
        <v>46</v>
      </c>
      <c r="K613" s="3">
        <v>45174.885648148149</v>
      </c>
      <c r="L613" t="s">
        <v>48</v>
      </c>
      <c r="M613" t="s">
        <v>26</v>
      </c>
      <c r="R613" s="5">
        <v>45177.885648148149</v>
      </c>
      <c r="Y613" t="s">
        <v>31</v>
      </c>
    </row>
    <row r="614" spans="1:25" x14ac:dyDescent="0.35">
      <c r="A614">
        <v>613</v>
      </c>
      <c r="C614" t="s">
        <v>34</v>
      </c>
      <c r="D614">
        <f t="shared" ca="1" si="114"/>
        <v>2</v>
      </c>
      <c r="E614" t="str">
        <f ca="1">VLOOKUP(D614,'Data Categories'!$A$2:$B$7,2,0)</f>
        <v>Junior</v>
      </c>
      <c r="F614" s="5">
        <f t="shared" ca="1" si="115"/>
        <v>45153.885648148149</v>
      </c>
      <c r="G614" s="5">
        <f t="shared" ca="1" si="116"/>
        <v>45155.885648148149</v>
      </c>
      <c r="H614" s="5">
        <v>45161.885648148149</v>
      </c>
      <c r="I614" s="5">
        <f t="shared" ca="1" si="117"/>
        <v>45183.885648148149</v>
      </c>
      <c r="J614" s="7" t="s">
        <v>46</v>
      </c>
      <c r="K614" s="3">
        <v>45177.885648148149</v>
      </c>
      <c r="L614" t="s">
        <v>20</v>
      </c>
      <c r="N614" s="5">
        <v>45182.885648148149</v>
      </c>
      <c r="O614" t="s">
        <v>20</v>
      </c>
      <c r="P614" s="5">
        <f t="shared" ref="P614:P615" ca="1" si="124">K614+RANDBETWEEN(1,2)</f>
        <v>45178.885648148149</v>
      </c>
      <c r="Q614" s="5">
        <f t="shared" ref="Q614:Q615" ca="1" si="125">P614+RANDBETWEEN(1,4)</f>
        <v>45179.885648148149</v>
      </c>
      <c r="R614" s="5">
        <v>45180.885648148149</v>
      </c>
      <c r="S614" s="5">
        <f t="shared" ref="S614:S615" ca="1" si="126">R614+RANDBETWEEN(1,10)</f>
        <v>45188.885648148149</v>
      </c>
      <c r="T614" s="5">
        <f t="shared" ref="T614:T615" ca="1" si="127">S614+RANDBETWEEN(1,4)</f>
        <v>45189.885648148149</v>
      </c>
      <c r="U614" s="5">
        <f t="shared" ref="U614:V615" ca="1" si="128">T614+RANDBETWEEN(1,3)</f>
        <v>45190.885648148149</v>
      </c>
      <c r="V614" s="5">
        <f t="shared" ca="1" si="128"/>
        <v>45192.885648148149</v>
      </c>
      <c r="W614">
        <f t="shared" ref="W614:W615" ca="1" si="129">RANDBETWEEN(120,180)</f>
        <v>150</v>
      </c>
    </row>
    <row r="615" spans="1:25" x14ac:dyDescent="0.35">
      <c r="A615">
        <v>614</v>
      </c>
      <c r="C615" t="s">
        <v>34</v>
      </c>
      <c r="D615">
        <f t="shared" ca="1" si="114"/>
        <v>2</v>
      </c>
      <c r="E615" t="str">
        <f ca="1">VLOOKUP(D615,'Data Categories'!$A$2:$B$7,2,0)</f>
        <v>Junior</v>
      </c>
      <c r="F615" s="5">
        <f t="shared" ca="1" si="115"/>
        <v>45158.885648148149</v>
      </c>
      <c r="G615" s="5">
        <f t="shared" ca="1" si="116"/>
        <v>45160.885648148149</v>
      </c>
      <c r="H615" s="5">
        <v>45161.885648148149</v>
      </c>
      <c r="I615" s="5">
        <f t="shared" ca="1" si="117"/>
        <v>45182.885648148149</v>
      </c>
      <c r="J615" s="7" t="s">
        <v>46</v>
      </c>
      <c r="K615" s="3">
        <v>45165.885648148149</v>
      </c>
      <c r="L615" t="s">
        <v>20</v>
      </c>
      <c r="N615" s="5">
        <v>45170.885648148149</v>
      </c>
      <c r="O615" t="s">
        <v>20</v>
      </c>
      <c r="P615" s="5">
        <f t="shared" ca="1" si="124"/>
        <v>45166.885648148149</v>
      </c>
      <c r="Q615" s="5">
        <f t="shared" ca="1" si="125"/>
        <v>45168.885648148149</v>
      </c>
      <c r="R615" s="5">
        <v>45168.885648148149</v>
      </c>
      <c r="S615" s="5">
        <f t="shared" ca="1" si="126"/>
        <v>45178.885648148149</v>
      </c>
      <c r="T615" s="5">
        <f t="shared" ca="1" si="127"/>
        <v>45179.885648148149</v>
      </c>
      <c r="U615" s="5">
        <f t="shared" ca="1" si="128"/>
        <v>45181.885648148149</v>
      </c>
      <c r="V615" s="5">
        <f t="shared" ca="1" si="128"/>
        <v>45183.885648148149</v>
      </c>
      <c r="W615">
        <f t="shared" ca="1" si="129"/>
        <v>166</v>
      </c>
    </row>
    <row r="616" spans="1:25" x14ac:dyDescent="0.35">
      <c r="A616">
        <v>615</v>
      </c>
      <c r="C616" t="s">
        <v>34</v>
      </c>
      <c r="D616">
        <f t="shared" ca="1" si="114"/>
        <v>6</v>
      </c>
      <c r="E616" t="str">
        <f ca="1">VLOOKUP(D616,'Data Categories'!$A$2:$B$7,2,0)</f>
        <v>Executive</v>
      </c>
      <c r="F616" s="5">
        <f t="shared" ca="1" si="115"/>
        <v>45155.885648148149</v>
      </c>
      <c r="G616" s="5">
        <f t="shared" ca="1" si="116"/>
        <v>45158.885648148149</v>
      </c>
      <c r="H616" s="5">
        <v>45161.885648148149</v>
      </c>
      <c r="I616" s="5">
        <f t="shared" ca="1" si="117"/>
        <v>45167.885648148149</v>
      </c>
      <c r="J616" s="7" t="s">
        <v>46</v>
      </c>
      <c r="K616" s="3">
        <v>45178.885648148149</v>
      </c>
      <c r="L616" t="s">
        <v>21</v>
      </c>
      <c r="N616" s="5">
        <v>45183.885648148149</v>
      </c>
      <c r="O616" t="s">
        <v>21</v>
      </c>
      <c r="R616" s="5">
        <v>45182.885648148149</v>
      </c>
    </row>
    <row r="617" spans="1:25" x14ac:dyDescent="0.35">
      <c r="A617">
        <v>616</v>
      </c>
      <c r="C617" t="s">
        <v>34</v>
      </c>
      <c r="D617">
        <f t="shared" ca="1" si="114"/>
        <v>1</v>
      </c>
      <c r="E617" t="str">
        <f ca="1">VLOOKUP(D617,'Data Categories'!$A$2:$B$7,2,0)</f>
        <v>Associate</v>
      </c>
      <c r="F617" s="5">
        <f t="shared" ca="1" si="115"/>
        <v>45158.885648148149</v>
      </c>
      <c r="G617" s="5">
        <f t="shared" ca="1" si="116"/>
        <v>45160.885648148149</v>
      </c>
      <c r="H617" s="5">
        <v>45161.885648148149</v>
      </c>
      <c r="I617" s="5">
        <f t="shared" ca="1" si="117"/>
        <v>45182.885648148149</v>
      </c>
      <c r="J617" s="7" t="s">
        <v>46</v>
      </c>
      <c r="K617" s="3">
        <v>45174.885648148149</v>
      </c>
      <c r="L617" t="s">
        <v>48</v>
      </c>
      <c r="M617" t="s">
        <v>25</v>
      </c>
      <c r="Y617" t="s">
        <v>30</v>
      </c>
    </row>
    <row r="618" spans="1:25" x14ac:dyDescent="0.35">
      <c r="A618">
        <v>617</v>
      </c>
      <c r="C618" t="s">
        <v>34</v>
      </c>
      <c r="D618">
        <f t="shared" ca="1" si="114"/>
        <v>4</v>
      </c>
      <c r="E618" t="str">
        <f ca="1">VLOOKUP(D618,'Data Categories'!$A$2:$B$7,2,0)</f>
        <v>Manager Level</v>
      </c>
      <c r="F618" s="5">
        <f t="shared" ca="1" si="115"/>
        <v>45154.885648148149</v>
      </c>
      <c r="G618" s="5">
        <f t="shared" ca="1" si="116"/>
        <v>45155.885648148149</v>
      </c>
      <c r="H618" s="5">
        <v>45161.885648148149</v>
      </c>
      <c r="I618" s="5">
        <f t="shared" ca="1" si="117"/>
        <v>45167.885648148149</v>
      </c>
      <c r="J618" s="7" t="s">
        <v>46</v>
      </c>
      <c r="K618" s="3">
        <v>45178.885648148149</v>
      </c>
      <c r="L618" t="s">
        <v>20</v>
      </c>
      <c r="N618" s="5">
        <v>45184.885648148149</v>
      </c>
      <c r="O618" t="s">
        <v>20</v>
      </c>
      <c r="P618" s="5">
        <f t="shared" ref="P618:P619" ca="1" si="130">K618+RANDBETWEEN(1,2)</f>
        <v>45179.885648148149</v>
      </c>
      <c r="Q618" s="5">
        <f t="shared" ref="Q618:Q619" ca="1" si="131">P618+RANDBETWEEN(1,4)</f>
        <v>45180.885648148149</v>
      </c>
      <c r="R618" s="5">
        <v>45180.885648148149</v>
      </c>
      <c r="S618" s="5">
        <f t="shared" ref="S618:S619" ca="1" si="132">R618+RANDBETWEEN(1,10)</f>
        <v>45185.885648148149</v>
      </c>
      <c r="T618" s="5">
        <f t="shared" ref="T618:T619" ca="1" si="133">S618+RANDBETWEEN(1,4)</f>
        <v>45188.885648148149</v>
      </c>
      <c r="U618" s="5">
        <f t="shared" ref="U618:V619" ca="1" si="134">T618+RANDBETWEEN(1,3)</f>
        <v>45189.885648148149</v>
      </c>
      <c r="V618" s="5">
        <f t="shared" ca="1" si="134"/>
        <v>45191.885648148149</v>
      </c>
      <c r="W618">
        <f t="shared" ref="W618:W619" ca="1" si="135">RANDBETWEEN(120,180)</f>
        <v>167</v>
      </c>
    </row>
    <row r="619" spans="1:25" x14ac:dyDescent="0.35">
      <c r="A619">
        <v>618</v>
      </c>
      <c r="C619" t="s">
        <v>34</v>
      </c>
      <c r="D619">
        <f t="shared" ca="1" si="114"/>
        <v>2</v>
      </c>
      <c r="E619" t="str">
        <f ca="1">VLOOKUP(D619,'Data Categories'!$A$2:$B$7,2,0)</f>
        <v>Junior</v>
      </c>
      <c r="F619" s="5">
        <f t="shared" ca="1" si="115"/>
        <v>45154.885648148149</v>
      </c>
      <c r="G619" s="5">
        <f t="shared" ca="1" si="116"/>
        <v>45157.885648148149</v>
      </c>
      <c r="H619" s="5">
        <v>45161.885648148149</v>
      </c>
      <c r="I619" s="5">
        <f t="shared" ca="1" si="117"/>
        <v>45171.885648148149</v>
      </c>
      <c r="J619" s="7" t="s">
        <v>46</v>
      </c>
      <c r="K619" s="3">
        <v>45172.885648148149</v>
      </c>
      <c r="L619" t="s">
        <v>20</v>
      </c>
      <c r="N619" s="5">
        <v>45175.885648148149</v>
      </c>
      <c r="O619" t="s">
        <v>20</v>
      </c>
      <c r="P619" s="5">
        <f t="shared" ca="1" si="130"/>
        <v>45174.885648148149</v>
      </c>
      <c r="Q619" s="5">
        <f t="shared" ca="1" si="131"/>
        <v>45175.885648148149</v>
      </c>
      <c r="R619" s="5">
        <v>45173.885648148149</v>
      </c>
      <c r="S619" s="5">
        <f t="shared" ca="1" si="132"/>
        <v>45179.885648148149</v>
      </c>
      <c r="T619" s="5">
        <f t="shared" ca="1" si="133"/>
        <v>45180.885648148149</v>
      </c>
      <c r="U619" s="5">
        <f t="shared" ca="1" si="134"/>
        <v>45183.885648148149</v>
      </c>
      <c r="V619" s="5">
        <f t="shared" ca="1" si="134"/>
        <v>45185.885648148149</v>
      </c>
      <c r="W619">
        <f t="shared" ca="1" si="135"/>
        <v>180</v>
      </c>
    </row>
    <row r="620" spans="1:25" x14ac:dyDescent="0.35">
      <c r="A620">
        <v>619</v>
      </c>
      <c r="C620" t="s">
        <v>34</v>
      </c>
      <c r="D620">
        <f t="shared" ca="1" si="114"/>
        <v>5</v>
      </c>
      <c r="E620" t="str">
        <f ca="1">VLOOKUP(D620,'Data Categories'!$A$2:$B$7,2,0)</f>
        <v>Senior Management</v>
      </c>
      <c r="F620" s="5">
        <f t="shared" ca="1" si="115"/>
        <v>45154.885648148149</v>
      </c>
      <c r="G620" s="5">
        <f t="shared" ca="1" si="116"/>
        <v>45155.885648148149</v>
      </c>
      <c r="H620" s="5">
        <v>45161.885648148149</v>
      </c>
      <c r="I620" s="5">
        <f t="shared" ca="1" si="117"/>
        <v>45185.885648148149</v>
      </c>
      <c r="J620" s="7" t="s">
        <v>46</v>
      </c>
      <c r="K620" s="3">
        <v>45164.885648148149</v>
      </c>
      <c r="L620" t="s">
        <v>21</v>
      </c>
      <c r="N620" s="5">
        <v>45167.885648148149</v>
      </c>
      <c r="O620" t="s">
        <v>21</v>
      </c>
      <c r="R620" s="5">
        <v>45165.885648148149</v>
      </c>
    </row>
    <row r="621" spans="1:25" x14ac:dyDescent="0.35">
      <c r="A621">
        <v>620</v>
      </c>
      <c r="C621" t="s">
        <v>34</v>
      </c>
      <c r="D621">
        <f t="shared" ca="1" si="114"/>
        <v>2</v>
      </c>
      <c r="E621" t="str">
        <f ca="1">VLOOKUP(D621,'Data Categories'!$A$2:$B$7,2,0)</f>
        <v>Junior</v>
      </c>
      <c r="F621" s="5">
        <f t="shared" ca="1" si="115"/>
        <v>45153.885648148149</v>
      </c>
      <c r="G621" s="5">
        <f t="shared" ca="1" si="116"/>
        <v>45157.885648148149</v>
      </c>
      <c r="H621" s="5">
        <v>45161.885648148149</v>
      </c>
      <c r="I621" s="5">
        <f t="shared" ca="1" si="117"/>
        <v>45166.885648148149</v>
      </c>
      <c r="J621" s="7" t="s">
        <v>46</v>
      </c>
      <c r="K621" s="3">
        <v>45178.885648148149</v>
      </c>
      <c r="L621" t="s">
        <v>48</v>
      </c>
      <c r="M621" t="s">
        <v>27</v>
      </c>
      <c r="R621" s="5">
        <v>45179.885648148149</v>
      </c>
      <c r="Y621" t="s">
        <v>30</v>
      </c>
    </row>
    <row r="622" spans="1:25" x14ac:dyDescent="0.35">
      <c r="A622">
        <v>621</v>
      </c>
      <c r="C622" t="s">
        <v>38</v>
      </c>
      <c r="D622">
        <f t="shared" ca="1" si="114"/>
        <v>2</v>
      </c>
      <c r="E622" t="str">
        <f ca="1">VLOOKUP(D622,'Data Categories'!$A$2:$B$7,2,0)</f>
        <v>Junior</v>
      </c>
      <c r="F622" s="5">
        <f t="shared" ca="1" si="115"/>
        <v>44996.828541666669</v>
      </c>
      <c r="G622" s="5">
        <f t="shared" ca="1" si="116"/>
        <v>44997.828541666669</v>
      </c>
      <c r="H622" s="5">
        <v>45000.828541666669</v>
      </c>
      <c r="I622" s="5">
        <f t="shared" ca="1" si="117"/>
        <v>45012.828541666669</v>
      </c>
      <c r="J622" s="7" t="s">
        <v>46</v>
      </c>
      <c r="K622" s="3">
        <v>45005.828541666669</v>
      </c>
      <c r="L622" t="s">
        <v>20</v>
      </c>
      <c r="N622" s="5">
        <v>45010.828541666669</v>
      </c>
      <c r="O622" t="s">
        <v>20</v>
      </c>
      <c r="P622" s="5">
        <f ca="1">K622+RANDBETWEEN(1,2)</f>
        <v>45007.828541666669</v>
      </c>
      <c r="Q622" s="5">
        <f ca="1">P622+RANDBETWEEN(1,4)</f>
        <v>45008.828541666669</v>
      </c>
      <c r="R622" s="5">
        <v>45008.828541666669</v>
      </c>
      <c r="S622" s="5">
        <f ca="1">R622+RANDBETWEEN(1,10)</f>
        <v>45009.828541666669</v>
      </c>
      <c r="T622" s="5">
        <f ca="1">S622+RANDBETWEEN(1,4)</f>
        <v>45012.828541666669</v>
      </c>
      <c r="U622" s="5">
        <f ca="1">T622+RANDBETWEEN(1,3)</f>
        <v>45015.828541666669</v>
      </c>
      <c r="V622" s="5">
        <f ca="1">U622+RANDBETWEEN(1,3)</f>
        <v>45018.828541666669</v>
      </c>
      <c r="W622">
        <f ca="1">RANDBETWEEN(120,180)</f>
        <v>166</v>
      </c>
    </row>
    <row r="623" spans="1:25" x14ac:dyDescent="0.35">
      <c r="A623">
        <v>622</v>
      </c>
      <c r="C623" t="s">
        <v>38</v>
      </c>
      <c r="D623">
        <f t="shared" ca="1" si="114"/>
        <v>5</v>
      </c>
      <c r="E623" t="str">
        <f ca="1">VLOOKUP(D623,'Data Categories'!$A$2:$B$7,2,0)</f>
        <v>Senior Management</v>
      </c>
      <c r="F623" s="5">
        <f t="shared" ca="1" si="115"/>
        <v>44992.828541666669</v>
      </c>
      <c r="G623" s="5">
        <f t="shared" ca="1" si="116"/>
        <v>44996.828541666669</v>
      </c>
      <c r="H623" s="5">
        <v>45000.828541666669</v>
      </c>
      <c r="I623" s="5">
        <f t="shared" ca="1" si="117"/>
        <v>45014.828541666669</v>
      </c>
      <c r="J623" s="7" t="s">
        <v>46</v>
      </c>
      <c r="K623" s="3">
        <v>45004.828541666669</v>
      </c>
      <c r="L623" t="s">
        <v>21</v>
      </c>
      <c r="N623" s="5">
        <v>45009.828541666669</v>
      </c>
      <c r="O623" t="s">
        <v>21</v>
      </c>
      <c r="R623" s="5">
        <v>45008.828541666669</v>
      </c>
    </row>
    <row r="624" spans="1:25" x14ac:dyDescent="0.35">
      <c r="A624">
        <v>623</v>
      </c>
      <c r="C624" t="s">
        <v>38</v>
      </c>
      <c r="D624">
        <f t="shared" ca="1" si="114"/>
        <v>3</v>
      </c>
      <c r="E624" t="str">
        <f ca="1">VLOOKUP(D624,'Data Categories'!$A$2:$B$7,2,0)</f>
        <v>Senior</v>
      </c>
      <c r="F624" s="5">
        <f t="shared" ca="1" si="115"/>
        <v>44990.828541666669</v>
      </c>
      <c r="G624" s="5">
        <f t="shared" ca="1" si="116"/>
        <v>44994.828541666669</v>
      </c>
      <c r="H624" s="5">
        <v>45000.828541666669</v>
      </c>
      <c r="I624" s="5">
        <f t="shared" ca="1" si="117"/>
        <v>45027.828541666669</v>
      </c>
      <c r="J624" s="7" t="s">
        <v>46</v>
      </c>
      <c r="K624" s="3">
        <v>45007.828541666669</v>
      </c>
      <c r="L624" t="s">
        <v>21</v>
      </c>
      <c r="N624" s="5">
        <v>45012.828541666669</v>
      </c>
      <c r="O624" t="s">
        <v>21</v>
      </c>
      <c r="R624" s="5">
        <v>45009.828541666669</v>
      </c>
    </row>
    <row r="625" spans="1:25" x14ac:dyDescent="0.35">
      <c r="A625">
        <v>624</v>
      </c>
      <c r="C625" t="s">
        <v>38</v>
      </c>
      <c r="D625">
        <f t="shared" ca="1" si="114"/>
        <v>4</v>
      </c>
      <c r="E625" t="str">
        <f ca="1">VLOOKUP(D625,'Data Categories'!$A$2:$B$7,2,0)</f>
        <v>Manager Level</v>
      </c>
      <c r="F625" s="5">
        <f t="shared" ca="1" si="115"/>
        <v>44994.828541666669</v>
      </c>
      <c r="G625" s="5">
        <f t="shared" ca="1" si="116"/>
        <v>44998.828541666669</v>
      </c>
      <c r="H625" s="5">
        <v>45000.828541666669</v>
      </c>
      <c r="I625" s="5">
        <f t="shared" ca="1" si="117"/>
        <v>45006.828541666669</v>
      </c>
      <c r="J625" s="7" t="s">
        <v>46</v>
      </c>
      <c r="K625" s="3">
        <v>45008.828541666669</v>
      </c>
      <c r="L625" t="s">
        <v>20</v>
      </c>
      <c r="N625" s="5">
        <v>45016.828541666669</v>
      </c>
      <c r="O625" t="s">
        <v>20</v>
      </c>
      <c r="P625" s="5">
        <f ca="1">K625+RANDBETWEEN(1,2)</f>
        <v>45009.828541666669</v>
      </c>
      <c r="Q625" s="5">
        <f ca="1">P625+RANDBETWEEN(1,4)</f>
        <v>45011.828541666669</v>
      </c>
      <c r="R625" s="5">
        <v>45012.828541666669</v>
      </c>
      <c r="S625" s="5">
        <f ca="1">R625+RANDBETWEEN(1,10)</f>
        <v>45021.828541666669</v>
      </c>
      <c r="T625" s="5">
        <f ca="1">S625+RANDBETWEEN(1,4)</f>
        <v>45025.828541666669</v>
      </c>
      <c r="U625" s="5">
        <f ca="1">T625+RANDBETWEEN(1,3)</f>
        <v>45026.828541666669</v>
      </c>
      <c r="V625" s="5">
        <f ca="1">U625+RANDBETWEEN(1,3)</f>
        <v>45027.828541666669</v>
      </c>
      <c r="W625">
        <f ca="1">RANDBETWEEN(120,180)</f>
        <v>157</v>
      </c>
    </row>
    <row r="626" spans="1:25" x14ac:dyDescent="0.35">
      <c r="A626">
        <v>625</v>
      </c>
      <c r="C626" t="s">
        <v>38</v>
      </c>
      <c r="D626">
        <f t="shared" ca="1" si="114"/>
        <v>5</v>
      </c>
      <c r="E626" t="str">
        <f ca="1">VLOOKUP(D626,'Data Categories'!$A$2:$B$7,2,0)</f>
        <v>Senior Management</v>
      </c>
      <c r="F626" s="5">
        <f t="shared" ca="1" si="115"/>
        <v>44994.828541666669</v>
      </c>
      <c r="G626" s="5">
        <f t="shared" ca="1" si="116"/>
        <v>44995.828541666669</v>
      </c>
      <c r="H626" s="5">
        <v>45000.828541666669</v>
      </c>
      <c r="I626" s="5">
        <f t="shared" ca="1" si="117"/>
        <v>45009.828541666669</v>
      </c>
      <c r="J626" s="7" t="s">
        <v>46</v>
      </c>
      <c r="K626" s="3">
        <v>45013.828541666669</v>
      </c>
      <c r="L626" t="s">
        <v>21</v>
      </c>
      <c r="N626" s="5">
        <v>45018.828541666669</v>
      </c>
      <c r="O626" t="s">
        <v>21</v>
      </c>
      <c r="R626" s="5">
        <v>45016.828541666669</v>
      </c>
    </row>
    <row r="627" spans="1:25" x14ac:dyDescent="0.35">
      <c r="A627">
        <v>626</v>
      </c>
      <c r="C627" t="s">
        <v>38</v>
      </c>
      <c r="D627">
        <f t="shared" ca="1" si="114"/>
        <v>6</v>
      </c>
      <c r="E627" t="str">
        <f ca="1">VLOOKUP(D627,'Data Categories'!$A$2:$B$7,2,0)</f>
        <v>Executive</v>
      </c>
      <c r="F627" s="5">
        <f t="shared" ca="1" si="115"/>
        <v>44994.828541666669</v>
      </c>
      <c r="G627" s="5">
        <f t="shared" ca="1" si="116"/>
        <v>44995.828541666669</v>
      </c>
      <c r="H627" s="5">
        <v>45000.828541666669</v>
      </c>
      <c r="I627" s="5">
        <f t="shared" ca="1" si="117"/>
        <v>45023.828541666669</v>
      </c>
      <c r="J627" s="7" t="s">
        <v>46</v>
      </c>
      <c r="K627" s="3">
        <v>45015.828541666669</v>
      </c>
      <c r="L627" t="s">
        <v>48</v>
      </c>
      <c r="M627" t="s">
        <v>27</v>
      </c>
      <c r="Y627" t="s">
        <v>31</v>
      </c>
    </row>
    <row r="628" spans="1:25" x14ac:dyDescent="0.35">
      <c r="A628">
        <v>627</v>
      </c>
      <c r="C628" t="s">
        <v>38</v>
      </c>
      <c r="D628">
        <f t="shared" ca="1" si="114"/>
        <v>2</v>
      </c>
      <c r="E628" t="str">
        <f ca="1">VLOOKUP(D628,'Data Categories'!$A$2:$B$7,2,0)</f>
        <v>Junior</v>
      </c>
      <c r="F628" s="5">
        <f t="shared" ca="1" si="115"/>
        <v>44994.828541666669</v>
      </c>
      <c r="G628" s="5">
        <f t="shared" ca="1" si="116"/>
        <v>44995.828541666669</v>
      </c>
      <c r="H628" s="5">
        <v>45000.828541666669</v>
      </c>
      <c r="I628" s="5">
        <f t="shared" ca="1" si="117"/>
        <v>45015.828541666669</v>
      </c>
      <c r="J628" s="7" t="s">
        <v>46</v>
      </c>
      <c r="K628" s="3">
        <v>45011.828541666669</v>
      </c>
      <c r="L628" t="s">
        <v>48</v>
      </c>
      <c r="M628" t="s">
        <v>26</v>
      </c>
      <c r="Y628" t="s">
        <v>31</v>
      </c>
    </row>
    <row r="629" spans="1:25" x14ac:dyDescent="0.35">
      <c r="A629">
        <v>628</v>
      </c>
      <c r="C629" t="s">
        <v>38</v>
      </c>
      <c r="D629">
        <f t="shared" ca="1" si="114"/>
        <v>1</v>
      </c>
      <c r="E629" t="str">
        <f ca="1">VLOOKUP(D629,'Data Categories'!$A$2:$B$7,2,0)</f>
        <v>Associate</v>
      </c>
      <c r="F629" s="5">
        <f t="shared" ca="1" si="115"/>
        <v>44996.828541666669</v>
      </c>
      <c r="G629" s="5">
        <f t="shared" ca="1" si="116"/>
        <v>44998.828541666669</v>
      </c>
      <c r="H629" s="5">
        <v>45000.828541666669</v>
      </c>
      <c r="I629" s="5">
        <f t="shared" ca="1" si="117"/>
        <v>45015.828541666669</v>
      </c>
      <c r="J629" s="7" t="s">
        <v>46</v>
      </c>
      <c r="K629" s="3">
        <v>45006.828541666669</v>
      </c>
      <c r="L629" t="s">
        <v>48</v>
      </c>
      <c r="M629" t="s">
        <v>26</v>
      </c>
      <c r="R629" s="5">
        <v>45009.828541666669</v>
      </c>
      <c r="Y629" t="s">
        <v>31</v>
      </c>
    </row>
    <row r="630" spans="1:25" x14ac:dyDescent="0.35">
      <c r="A630">
        <v>629</v>
      </c>
      <c r="C630" t="s">
        <v>38</v>
      </c>
      <c r="D630">
        <f t="shared" ca="1" si="114"/>
        <v>5</v>
      </c>
      <c r="E630" t="str">
        <f ca="1">VLOOKUP(D630,'Data Categories'!$A$2:$B$7,2,0)</f>
        <v>Senior Management</v>
      </c>
      <c r="F630" s="5">
        <f t="shared" ca="1" si="115"/>
        <v>44990.828541666669</v>
      </c>
      <c r="G630" s="5">
        <f t="shared" ca="1" si="116"/>
        <v>44994.828541666669</v>
      </c>
      <c r="H630" s="5">
        <v>45000.828541666669</v>
      </c>
      <c r="I630" s="5">
        <f t="shared" ca="1" si="117"/>
        <v>45023.828541666669</v>
      </c>
      <c r="J630" s="7" t="s">
        <v>46</v>
      </c>
      <c r="K630" s="3">
        <v>45018.828541666669</v>
      </c>
      <c r="L630" t="s">
        <v>48</v>
      </c>
      <c r="M630" t="s">
        <v>28</v>
      </c>
      <c r="R630" s="5">
        <v>45020.828541666669</v>
      </c>
      <c r="Y630" t="s">
        <v>30</v>
      </c>
    </row>
    <row r="631" spans="1:25" x14ac:dyDescent="0.35">
      <c r="A631">
        <v>630</v>
      </c>
      <c r="C631" t="s">
        <v>38</v>
      </c>
      <c r="D631">
        <f t="shared" ca="1" si="114"/>
        <v>6</v>
      </c>
      <c r="E631" t="str">
        <f ca="1">VLOOKUP(D631,'Data Categories'!$A$2:$B$7,2,0)</f>
        <v>Executive</v>
      </c>
      <c r="F631" s="5">
        <f t="shared" ca="1" si="115"/>
        <v>44997.828541666669</v>
      </c>
      <c r="G631" s="5">
        <f t="shared" ca="1" si="116"/>
        <v>44998.828541666669</v>
      </c>
      <c r="H631" s="5">
        <v>45000.828541666669</v>
      </c>
      <c r="I631" s="5">
        <f t="shared" ca="1" si="117"/>
        <v>45023.828541666669</v>
      </c>
      <c r="J631" s="7" t="s">
        <v>46</v>
      </c>
      <c r="K631" s="3">
        <v>45012.828541666669</v>
      </c>
      <c r="L631" t="s">
        <v>21</v>
      </c>
      <c r="N631" s="5">
        <v>45019.828541666669</v>
      </c>
      <c r="O631" t="s">
        <v>21</v>
      </c>
      <c r="R631" s="5">
        <v>45016.828541666669</v>
      </c>
    </row>
    <row r="632" spans="1:25" x14ac:dyDescent="0.35">
      <c r="A632">
        <v>631</v>
      </c>
      <c r="C632" t="s">
        <v>34</v>
      </c>
      <c r="D632">
        <f t="shared" ca="1" si="114"/>
        <v>5</v>
      </c>
      <c r="E632" t="str">
        <f ca="1">VLOOKUP(D632,'Data Categories'!$A$2:$B$7,2,0)</f>
        <v>Senior Management</v>
      </c>
      <c r="F632" s="5">
        <f t="shared" ca="1" si="115"/>
        <v>44827.302743055552</v>
      </c>
      <c r="G632" s="5">
        <f t="shared" ca="1" si="116"/>
        <v>44828.302743055552</v>
      </c>
      <c r="H632" s="5">
        <v>44833.302743055552</v>
      </c>
      <c r="I632" s="5">
        <f t="shared" ca="1" si="117"/>
        <v>44851.302743055552</v>
      </c>
      <c r="J632" s="7" t="s">
        <v>46</v>
      </c>
      <c r="K632" s="3">
        <v>44850.302743055552</v>
      </c>
      <c r="L632" t="s">
        <v>48</v>
      </c>
      <c r="M632" t="s">
        <v>28</v>
      </c>
      <c r="R632" s="5">
        <v>44852.302743055552</v>
      </c>
      <c r="Y632" t="s">
        <v>30</v>
      </c>
    </row>
    <row r="633" spans="1:25" x14ac:dyDescent="0.35">
      <c r="A633">
        <v>632</v>
      </c>
      <c r="C633" t="s">
        <v>34</v>
      </c>
      <c r="D633">
        <f t="shared" ca="1" si="114"/>
        <v>5</v>
      </c>
      <c r="E633" t="str">
        <f ca="1">VLOOKUP(D633,'Data Categories'!$A$2:$B$7,2,0)</f>
        <v>Senior Management</v>
      </c>
      <c r="F633" s="5">
        <f t="shared" ca="1" si="115"/>
        <v>44824.302743055552</v>
      </c>
      <c r="G633" s="5">
        <f t="shared" ca="1" si="116"/>
        <v>44827.302743055552</v>
      </c>
      <c r="H633" s="5">
        <v>44833.302743055552</v>
      </c>
      <c r="I633" s="5">
        <f t="shared" ca="1" si="117"/>
        <v>44862.302743055552</v>
      </c>
      <c r="J633" s="7" t="s">
        <v>46</v>
      </c>
      <c r="K633" s="3">
        <v>44842.302743055552</v>
      </c>
      <c r="L633" t="s">
        <v>48</v>
      </c>
      <c r="M633" t="s">
        <v>25</v>
      </c>
      <c r="Y633" t="s">
        <v>30</v>
      </c>
    </row>
    <row r="634" spans="1:25" x14ac:dyDescent="0.35">
      <c r="A634">
        <v>633</v>
      </c>
      <c r="C634" t="s">
        <v>34</v>
      </c>
      <c r="D634">
        <f t="shared" ca="1" si="114"/>
        <v>1</v>
      </c>
      <c r="E634" t="str">
        <f ca="1">VLOOKUP(D634,'Data Categories'!$A$2:$B$7,2,0)</f>
        <v>Associate</v>
      </c>
      <c r="F634" s="5">
        <f t="shared" ca="1" si="115"/>
        <v>44824.302743055552</v>
      </c>
      <c r="G634" s="5">
        <f t="shared" ca="1" si="116"/>
        <v>44827.302743055552</v>
      </c>
      <c r="H634" s="5">
        <v>44833.302743055552</v>
      </c>
      <c r="I634" s="5">
        <f t="shared" ca="1" si="117"/>
        <v>44845.302743055552</v>
      </c>
      <c r="J634" s="7" t="s">
        <v>47</v>
      </c>
      <c r="K634" s="3"/>
    </row>
    <row r="635" spans="1:25" x14ac:dyDescent="0.35">
      <c r="A635">
        <v>634</v>
      </c>
      <c r="C635" t="s">
        <v>34</v>
      </c>
      <c r="D635">
        <f t="shared" ca="1" si="114"/>
        <v>5</v>
      </c>
      <c r="E635" t="str">
        <f ca="1">VLOOKUP(D635,'Data Categories'!$A$2:$B$7,2,0)</f>
        <v>Senior Management</v>
      </c>
      <c r="F635" s="5">
        <f t="shared" ca="1" si="115"/>
        <v>44831.302743055552</v>
      </c>
      <c r="G635" s="5">
        <f t="shared" ca="1" si="116"/>
        <v>44832.302743055552</v>
      </c>
      <c r="H635" s="5">
        <v>44833.302743055552</v>
      </c>
      <c r="I635" s="5">
        <f t="shared" ca="1" si="117"/>
        <v>44844.302743055552</v>
      </c>
      <c r="J635" s="7" t="s">
        <v>46</v>
      </c>
      <c r="K635" s="3">
        <v>44841.302743055552</v>
      </c>
      <c r="L635" t="s">
        <v>48</v>
      </c>
      <c r="M635" t="s">
        <v>25</v>
      </c>
      <c r="Y635" t="s">
        <v>30</v>
      </c>
    </row>
    <row r="636" spans="1:25" x14ac:dyDescent="0.35">
      <c r="A636">
        <v>635</v>
      </c>
      <c r="C636" t="s">
        <v>34</v>
      </c>
      <c r="D636">
        <f t="shared" ca="1" si="114"/>
        <v>2</v>
      </c>
      <c r="E636" t="str">
        <f ca="1">VLOOKUP(D636,'Data Categories'!$A$2:$B$7,2,0)</f>
        <v>Junior</v>
      </c>
      <c r="F636" s="5">
        <f t="shared" ca="1" si="115"/>
        <v>44826.302743055552</v>
      </c>
      <c r="G636" s="5">
        <f t="shared" ca="1" si="116"/>
        <v>44830.302743055552</v>
      </c>
      <c r="H636" s="5">
        <v>44833.302743055552</v>
      </c>
      <c r="I636" s="5">
        <f t="shared" ca="1" si="117"/>
        <v>44860.302743055552</v>
      </c>
      <c r="J636" s="7" t="s">
        <v>46</v>
      </c>
      <c r="K636" s="3">
        <v>44834.302743055552</v>
      </c>
      <c r="L636" t="s">
        <v>21</v>
      </c>
      <c r="N636" s="5">
        <v>44836.302743055552</v>
      </c>
      <c r="O636" t="s">
        <v>21</v>
      </c>
      <c r="R636" s="5">
        <v>44835.302743055552</v>
      </c>
    </row>
    <row r="637" spans="1:25" x14ac:dyDescent="0.35">
      <c r="A637">
        <v>636</v>
      </c>
      <c r="C637" t="s">
        <v>34</v>
      </c>
      <c r="D637">
        <f t="shared" ca="1" si="114"/>
        <v>6</v>
      </c>
      <c r="E637" t="str">
        <f ca="1">VLOOKUP(D637,'Data Categories'!$A$2:$B$7,2,0)</f>
        <v>Executive</v>
      </c>
      <c r="F637" s="5">
        <f t="shared" ca="1" si="115"/>
        <v>44828.302743055552</v>
      </c>
      <c r="G637" s="5">
        <f t="shared" ca="1" si="116"/>
        <v>44831.302743055552</v>
      </c>
      <c r="H637" s="5">
        <v>44833.302743055552</v>
      </c>
      <c r="I637" s="5">
        <f t="shared" ca="1" si="117"/>
        <v>44854.302743055552</v>
      </c>
      <c r="J637" s="7" t="s">
        <v>46</v>
      </c>
      <c r="K637" s="3">
        <v>44843.302743055552</v>
      </c>
      <c r="L637" t="s">
        <v>48</v>
      </c>
      <c r="M637" t="s">
        <v>26</v>
      </c>
      <c r="Y637" t="s">
        <v>31</v>
      </c>
    </row>
    <row r="638" spans="1:25" x14ac:dyDescent="0.35">
      <c r="A638">
        <v>637</v>
      </c>
      <c r="C638" t="s">
        <v>34</v>
      </c>
      <c r="D638">
        <f t="shared" ca="1" si="114"/>
        <v>6</v>
      </c>
      <c r="E638" t="str">
        <f ca="1">VLOOKUP(D638,'Data Categories'!$A$2:$B$7,2,0)</f>
        <v>Executive</v>
      </c>
      <c r="F638" s="5">
        <f t="shared" ca="1" si="115"/>
        <v>44829.302743055552</v>
      </c>
      <c r="G638" s="5">
        <f t="shared" ca="1" si="116"/>
        <v>44831.302743055552</v>
      </c>
      <c r="H638" s="5">
        <v>44833.302743055552</v>
      </c>
      <c r="I638" s="5">
        <f t="shared" ca="1" si="117"/>
        <v>44843.302743055552</v>
      </c>
      <c r="J638" s="7" t="s">
        <v>46</v>
      </c>
      <c r="K638" s="3">
        <v>44848.302743055552</v>
      </c>
      <c r="L638" t="s">
        <v>20</v>
      </c>
      <c r="N638" s="5">
        <v>44852.302743055552</v>
      </c>
      <c r="O638" t="s">
        <v>20</v>
      </c>
      <c r="P638" s="5">
        <f t="shared" ref="P638:P639" ca="1" si="136">K638+RANDBETWEEN(1,2)</f>
        <v>44850.302743055552</v>
      </c>
      <c r="Q638" s="5">
        <f t="shared" ref="Q638:Q639" ca="1" si="137">P638+RANDBETWEEN(1,4)</f>
        <v>44852.302743055552</v>
      </c>
      <c r="R638" s="5">
        <v>44849.302743055552</v>
      </c>
      <c r="S638" s="5">
        <f t="shared" ref="S638:S639" ca="1" si="138">R638+RANDBETWEEN(1,10)</f>
        <v>44852.302743055552</v>
      </c>
      <c r="T638" s="5">
        <f t="shared" ref="T638:T639" ca="1" si="139">S638+RANDBETWEEN(1,4)</f>
        <v>44854.302743055552</v>
      </c>
      <c r="U638" s="5">
        <f t="shared" ref="U638:V639" ca="1" si="140">T638+RANDBETWEEN(1,3)</f>
        <v>44857.302743055552</v>
      </c>
      <c r="V638" s="5">
        <f t="shared" ca="1" si="140"/>
        <v>44860.302743055552</v>
      </c>
      <c r="W638">
        <f t="shared" ref="W638:W639" ca="1" si="141">RANDBETWEEN(120,180)</f>
        <v>125</v>
      </c>
    </row>
    <row r="639" spans="1:25" x14ac:dyDescent="0.35">
      <c r="A639">
        <v>638</v>
      </c>
      <c r="C639" t="s">
        <v>34</v>
      </c>
      <c r="D639">
        <f t="shared" ca="1" si="114"/>
        <v>1</v>
      </c>
      <c r="E639" t="str">
        <f ca="1">VLOOKUP(D639,'Data Categories'!$A$2:$B$7,2,0)</f>
        <v>Associate</v>
      </c>
      <c r="F639" s="5">
        <f t="shared" ca="1" si="115"/>
        <v>44824.302743055552</v>
      </c>
      <c r="G639" s="5">
        <f t="shared" ca="1" si="116"/>
        <v>44828.302743055552</v>
      </c>
      <c r="H639" s="5">
        <v>44833.302743055552</v>
      </c>
      <c r="I639" s="5">
        <f t="shared" ca="1" si="117"/>
        <v>44845.302743055552</v>
      </c>
      <c r="J639" s="7" t="s">
        <v>46</v>
      </c>
      <c r="K639" s="3">
        <v>44842.302743055552</v>
      </c>
      <c r="L639" t="s">
        <v>20</v>
      </c>
      <c r="N639" s="5">
        <v>44845.302743055552</v>
      </c>
      <c r="O639" t="s">
        <v>20</v>
      </c>
      <c r="P639" s="5">
        <f t="shared" ca="1" si="136"/>
        <v>44843.302743055552</v>
      </c>
      <c r="Q639" s="5">
        <f t="shared" ca="1" si="137"/>
        <v>44844.302743055552</v>
      </c>
      <c r="R639" s="5">
        <v>44844.302743055552</v>
      </c>
      <c r="S639" s="5">
        <f t="shared" ca="1" si="138"/>
        <v>44849.302743055552</v>
      </c>
      <c r="T639" s="5">
        <f t="shared" ca="1" si="139"/>
        <v>44850.302743055552</v>
      </c>
      <c r="U639" s="5">
        <f t="shared" ca="1" si="140"/>
        <v>44851.302743055552</v>
      </c>
      <c r="V639" s="5">
        <f t="shared" ca="1" si="140"/>
        <v>44854.302743055552</v>
      </c>
      <c r="W639">
        <f t="shared" ca="1" si="141"/>
        <v>154</v>
      </c>
    </row>
    <row r="640" spans="1:25" x14ac:dyDescent="0.35">
      <c r="A640">
        <v>639</v>
      </c>
      <c r="C640" t="s">
        <v>34</v>
      </c>
      <c r="D640">
        <f t="shared" ca="1" si="114"/>
        <v>5</v>
      </c>
      <c r="E640" t="str">
        <f ca="1">VLOOKUP(D640,'Data Categories'!$A$2:$B$7,2,0)</f>
        <v>Senior Management</v>
      </c>
      <c r="F640" s="5">
        <f t="shared" ca="1" si="115"/>
        <v>44830.302743055552</v>
      </c>
      <c r="G640" s="5">
        <f t="shared" ca="1" si="116"/>
        <v>44831.302743055552</v>
      </c>
      <c r="H640" s="5">
        <v>44833.302743055552</v>
      </c>
      <c r="I640" s="5">
        <f t="shared" ca="1" si="117"/>
        <v>44863.302743055552</v>
      </c>
      <c r="J640" s="7" t="s">
        <v>46</v>
      </c>
      <c r="K640" s="3">
        <v>44847.302743055552</v>
      </c>
      <c r="L640" t="s">
        <v>48</v>
      </c>
      <c r="M640" t="s">
        <v>26</v>
      </c>
      <c r="Y640" t="s">
        <v>31</v>
      </c>
    </row>
    <row r="641" spans="1:25" x14ac:dyDescent="0.35">
      <c r="A641">
        <v>640</v>
      </c>
      <c r="C641" t="s">
        <v>34</v>
      </c>
      <c r="D641">
        <f t="shared" ca="1" si="114"/>
        <v>5</v>
      </c>
      <c r="E641" t="str">
        <f ca="1">VLOOKUP(D641,'Data Categories'!$A$2:$B$7,2,0)</f>
        <v>Senior Management</v>
      </c>
      <c r="F641" s="5">
        <f t="shared" ca="1" si="115"/>
        <v>44831.302743055552</v>
      </c>
      <c r="G641" s="5">
        <f t="shared" ca="1" si="116"/>
        <v>44832.302743055552</v>
      </c>
      <c r="H641" s="5">
        <v>44833.302743055552</v>
      </c>
      <c r="I641" s="5">
        <f t="shared" ca="1" si="117"/>
        <v>44839.302743055552</v>
      </c>
      <c r="J641" s="7" t="s">
        <v>46</v>
      </c>
      <c r="K641" s="3">
        <v>44841.302743055552</v>
      </c>
      <c r="L641" t="s">
        <v>48</v>
      </c>
      <c r="M641" t="s">
        <v>28</v>
      </c>
      <c r="R641" s="5">
        <v>44845.302743055552</v>
      </c>
      <c r="Y641" t="s">
        <v>30</v>
      </c>
    </row>
    <row r="642" spans="1:25" x14ac:dyDescent="0.35">
      <c r="A642">
        <v>641</v>
      </c>
      <c r="C642" t="s">
        <v>36</v>
      </c>
      <c r="D642">
        <f t="shared" ca="1" si="114"/>
        <v>1</v>
      </c>
      <c r="E642" t="str">
        <f ca="1">VLOOKUP(D642,'Data Categories'!$A$2:$B$7,2,0)</f>
        <v>Associate</v>
      </c>
      <c r="F642" s="5">
        <f t="shared" ca="1" si="115"/>
        <v>44778.760729166665</v>
      </c>
      <c r="G642" s="5">
        <f t="shared" ca="1" si="116"/>
        <v>44782.760729166665</v>
      </c>
      <c r="H642" s="5">
        <v>44788.760729166665</v>
      </c>
      <c r="I642" s="5">
        <f t="shared" ca="1" si="117"/>
        <v>44802.760729166665</v>
      </c>
      <c r="J642" s="7" t="s">
        <v>46</v>
      </c>
      <c r="K642" s="3">
        <v>44790.760729166665</v>
      </c>
      <c r="L642" t="s">
        <v>20</v>
      </c>
      <c r="N642" s="5">
        <v>44796.760729166665</v>
      </c>
      <c r="O642" t="s">
        <v>20</v>
      </c>
      <c r="P642" s="5">
        <f ca="1">K642+RANDBETWEEN(1,2)</f>
        <v>44792.760729166665</v>
      </c>
      <c r="Q642" s="5">
        <f ca="1">P642+RANDBETWEEN(1,4)</f>
        <v>44795.760729166665</v>
      </c>
      <c r="R642" s="5">
        <v>44792.760729166665</v>
      </c>
      <c r="S642" s="5">
        <f ca="1">R642+RANDBETWEEN(1,10)</f>
        <v>44797.760729166665</v>
      </c>
      <c r="T642" s="5">
        <f ca="1">S642+RANDBETWEEN(1,4)</f>
        <v>44798.760729166665</v>
      </c>
      <c r="U642" s="5">
        <f ca="1">T642+RANDBETWEEN(1,3)</f>
        <v>44800.760729166665</v>
      </c>
      <c r="V642" s="5">
        <f ca="1">U642+RANDBETWEEN(1,3)</f>
        <v>44803.760729166665</v>
      </c>
      <c r="W642">
        <f ca="1">RANDBETWEEN(120,180)</f>
        <v>126</v>
      </c>
    </row>
    <row r="643" spans="1:25" x14ac:dyDescent="0.35">
      <c r="A643">
        <v>642</v>
      </c>
      <c r="C643" t="s">
        <v>36</v>
      </c>
      <c r="D643">
        <f t="shared" ref="D643:D706" ca="1" si="142">RANDBETWEEN(1,6)</f>
        <v>1</v>
      </c>
      <c r="E643" t="str">
        <f ca="1">VLOOKUP(D643,'Data Categories'!$A$2:$B$7,2,0)</f>
        <v>Associate</v>
      </c>
      <c r="F643" s="5">
        <f t="shared" ref="F643:F706" ca="1" si="143">G643-RANDBETWEEN(1,4)</f>
        <v>44778.760729166665</v>
      </c>
      <c r="G643" s="5">
        <f t="shared" ref="G643:G706" ca="1" si="144">H643-RANDBETWEEN(1,6)</f>
        <v>44782.760729166665</v>
      </c>
      <c r="H643" s="5">
        <v>44788.760729166665</v>
      </c>
      <c r="I643" s="5">
        <f t="shared" ref="I643:I706" ca="1" si="145">H643+RANDBETWEEN(5,30)</f>
        <v>44799.760729166665</v>
      </c>
      <c r="J643" s="7" t="s">
        <v>46</v>
      </c>
      <c r="K643" s="3">
        <v>44792.760729166665</v>
      </c>
      <c r="L643" t="s">
        <v>21</v>
      </c>
      <c r="N643" s="5">
        <v>44799.760729166665</v>
      </c>
      <c r="O643" t="s">
        <v>21</v>
      </c>
      <c r="R643" s="5">
        <v>44796.760729166665</v>
      </c>
    </row>
    <row r="644" spans="1:25" x14ac:dyDescent="0.35">
      <c r="A644">
        <v>643</v>
      </c>
      <c r="C644" t="s">
        <v>36</v>
      </c>
      <c r="D644">
        <f t="shared" ca="1" si="142"/>
        <v>1</v>
      </c>
      <c r="E644" t="str">
        <f ca="1">VLOOKUP(D644,'Data Categories'!$A$2:$B$7,2,0)</f>
        <v>Associate</v>
      </c>
      <c r="F644" s="5">
        <f t="shared" ca="1" si="143"/>
        <v>44781.760729166665</v>
      </c>
      <c r="G644" s="5">
        <f t="shared" ca="1" si="144"/>
        <v>44782.760729166665</v>
      </c>
      <c r="H644" s="5">
        <v>44788.760729166665</v>
      </c>
      <c r="I644" s="5">
        <f t="shared" ca="1" si="145"/>
        <v>44799.760729166665</v>
      </c>
      <c r="J644" s="7" t="s">
        <v>46</v>
      </c>
      <c r="K644" s="3">
        <v>44802.760729166665</v>
      </c>
      <c r="L644" t="s">
        <v>48</v>
      </c>
      <c r="M644" t="s">
        <v>28</v>
      </c>
      <c r="Y644" t="s">
        <v>31</v>
      </c>
    </row>
    <row r="645" spans="1:25" x14ac:dyDescent="0.35">
      <c r="A645">
        <v>644</v>
      </c>
      <c r="C645" t="s">
        <v>36</v>
      </c>
      <c r="D645">
        <f t="shared" ca="1" si="142"/>
        <v>6</v>
      </c>
      <c r="E645" t="str">
        <f ca="1">VLOOKUP(D645,'Data Categories'!$A$2:$B$7,2,0)</f>
        <v>Executive</v>
      </c>
      <c r="F645" s="5">
        <f t="shared" ca="1" si="143"/>
        <v>44783.760729166665</v>
      </c>
      <c r="G645" s="5">
        <f t="shared" ca="1" si="144"/>
        <v>44785.760729166665</v>
      </c>
      <c r="H645" s="5">
        <v>44788.760729166665</v>
      </c>
      <c r="I645" s="5">
        <f t="shared" ca="1" si="145"/>
        <v>44809.760729166665</v>
      </c>
      <c r="J645" s="7" t="s">
        <v>46</v>
      </c>
      <c r="K645" s="3">
        <v>44797.760729166665</v>
      </c>
      <c r="L645" t="s">
        <v>20</v>
      </c>
      <c r="N645" s="5">
        <v>44802.760729166665</v>
      </c>
      <c r="O645" t="s">
        <v>20</v>
      </c>
      <c r="P645" s="5">
        <f t="shared" ref="P645:P646" ca="1" si="146">K645+RANDBETWEEN(1,2)</f>
        <v>44799.760729166665</v>
      </c>
      <c r="Q645" s="5">
        <f t="shared" ref="Q645:Q646" ca="1" si="147">P645+RANDBETWEEN(1,4)</f>
        <v>44802.760729166665</v>
      </c>
      <c r="R645" s="5">
        <v>44801.760729166665</v>
      </c>
      <c r="S645" s="5">
        <f t="shared" ref="S645:S646" ca="1" si="148">R645+RANDBETWEEN(1,10)</f>
        <v>44802.760729166665</v>
      </c>
      <c r="T645" s="5">
        <f t="shared" ref="T645:T646" ca="1" si="149">S645+RANDBETWEEN(1,4)</f>
        <v>44804.760729166665</v>
      </c>
      <c r="U645" s="5">
        <f t="shared" ref="U645:V646" ca="1" si="150">T645+RANDBETWEEN(1,3)</f>
        <v>44807.760729166665</v>
      </c>
      <c r="V645" s="5">
        <f t="shared" ca="1" si="150"/>
        <v>44810.760729166665</v>
      </c>
      <c r="W645">
        <f t="shared" ref="W645:W646" ca="1" si="151">RANDBETWEEN(120,180)</f>
        <v>176</v>
      </c>
    </row>
    <row r="646" spans="1:25" x14ac:dyDescent="0.35">
      <c r="A646">
        <v>645</v>
      </c>
      <c r="C646" t="s">
        <v>36</v>
      </c>
      <c r="D646">
        <f t="shared" ca="1" si="142"/>
        <v>4</v>
      </c>
      <c r="E646" t="str">
        <f ca="1">VLOOKUP(D646,'Data Categories'!$A$2:$B$7,2,0)</f>
        <v>Manager Level</v>
      </c>
      <c r="F646" s="5">
        <f t="shared" ca="1" si="143"/>
        <v>44782.760729166665</v>
      </c>
      <c r="G646" s="5">
        <f t="shared" ca="1" si="144"/>
        <v>44783.760729166665</v>
      </c>
      <c r="H646" s="5">
        <v>44788.760729166665</v>
      </c>
      <c r="I646" s="5">
        <f t="shared" ca="1" si="145"/>
        <v>44794.760729166665</v>
      </c>
      <c r="J646" s="7" t="s">
        <v>46</v>
      </c>
      <c r="K646" s="3">
        <v>44792.760729166665</v>
      </c>
      <c r="L646" t="s">
        <v>20</v>
      </c>
      <c r="N646" s="5">
        <v>44797.760729166665</v>
      </c>
      <c r="O646" t="s">
        <v>20</v>
      </c>
      <c r="P646" s="5">
        <f t="shared" ca="1" si="146"/>
        <v>44794.760729166665</v>
      </c>
      <c r="Q646" s="5">
        <f t="shared" ca="1" si="147"/>
        <v>44795.760729166665</v>
      </c>
      <c r="R646" s="5">
        <v>44795.760729166665</v>
      </c>
      <c r="S646" s="5">
        <f t="shared" ca="1" si="148"/>
        <v>44803.760729166665</v>
      </c>
      <c r="T646" s="5">
        <f t="shared" ca="1" si="149"/>
        <v>44804.760729166665</v>
      </c>
      <c r="U646" s="5">
        <f t="shared" ca="1" si="150"/>
        <v>44806.760729166665</v>
      </c>
      <c r="V646" s="5">
        <f t="shared" ca="1" si="150"/>
        <v>44807.760729166665</v>
      </c>
      <c r="W646">
        <f t="shared" ca="1" si="151"/>
        <v>163</v>
      </c>
    </row>
    <row r="647" spans="1:25" x14ac:dyDescent="0.35">
      <c r="A647">
        <v>646</v>
      </c>
      <c r="C647" t="s">
        <v>36</v>
      </c>
      <c r="D647">
        <f t="shared" ca="1" si="142"/>
        <v>2</v>
      </c>
      <c r="E647" t="str">
        <f ca="1">VLOOKUP(D647,'Data Categories'!$A$2:$B$7,2,0)</f>
        <v>Junior</v>
      </c>
      <c r="F647" s="5">
        <f t="shared" ca="1" si="143"/>
        <v>44782.760729166665</v>
      </c>
      <c r="G647" s="5">
        <f t="shared" ca="1" si="144"/>
        <v>44784.760729166665</v>
      </c>
      <c r="H647" s="5">
        <v>44788.760729166665</v>
      </c>
      <c r="I647" s="5">
        <f t="shared" ca="1" si="145"/>
        <v>44808.760729166665</v>
      </c>
      <c r="J647" s="7" t="s">
        <v>46</v>
      </c>
      <c r="K647" s="3">
        <v>44795.760729166665</v>
      </c>
      <c r="L647" t="s">
        <v>22</v>
      </c>
      <c r="N647" s="5">
        <v>44797.760729166665</v>
      </c>
      <c r="O647" t="s">
        <v>22</v>
      </c>
      <c r="R647" s="5">
        <v>44796.760729166665</v>
      </c>
    </row>
    <row r="648" spans="1:25" x14ac:dyDescent="0.35">
      <c r="A648">
        <v>647</v>
      </c>
      <c r="C648" t="s">
        <v>36</v>
      </c>
      <c r="D648">
        <f t="shared" ca="1" si="142"/>
        <v>6</v>
      </c>
      <c r="E648" t="str">
        <f ca="1">VLOOKUP(D648,'Data Categories'!$A$2:$B$7,2,0)</f>
        <v>Executive</v>
      </c>
      <c r="F648" s="5">
        <f t="shared" ca="1" si="143"/>
        <v>44784.760729166665</v>
      </c>
      <c r="G648" s="5">
        <f t="shared" ca="1" si="144"/>
        <v>44785.760729166665</v>
      </c>
      <c r="H648" s="5">
        <v>44788.760729166665</v>
      </c>
      <c r="I648" s="5">
        <f t="shared" ca="1" si="145"/>
        <v>44794.760729166665</v>
      </c>
      <c r="J648" s="7" t="s">
        <v>47</v>
      </c>
      <c r="K648" s="3"/>
    </row>
    <row r="649" spans="1:25" x14ac:dyDescent="0.35">
      <c r="A649">
        <v>648</v>
      </c>
      <c r="C649" t="s">
        <v>36</v>
      </c>
      <c r="D649">
        <f t="shared" ca="1" si="142"/>
        <v>1</v>
      </c>
      <c r="E649" t="str">
        <f ca="1">VLOOKUP(D649,'Data Categories'!$A$2:$B$7,2,0)</f>
        <v>Associate</v>
      </c>
      <c r="F649" s="5">
        <f t="shared" ca="1" si="143"/>
        <v>44783.760729166665</v>
      </c>
      <c r="G649" s="5">
        <f t="shared" ca="1" si="144"/>
        <v>44787.760729166665</v>
      </c>
      <c r="H649" s="5">
        <v>44788.760729166665</v>
      </c>
      <c r="I649" s="5">
        <f t="shared" ca="1" si="145"/>
        <v>44799.760729166665</v>
      </c>
      <c r="J649" s="7" t="s">
        <v>47</v>
      </c>
      <c r="K649" s="3"/>
    </row>
    <row r="650" spans="1:25" x14ac:dyDescent="0.35">
      <c r="A650">
        <v>649</v>
      </c>
      <c r="C650" t="s">
        <v>36</v>
      </c>
      <c r="D650">
        <f t="shared" ca="1" si="142"/>
        <v>5</v>
      </c>
      <c r="E650" t="str">
        <f ca="1">VLOOKUP(D650,'Data Categories'!$A$2:$B$7,2,0)</f>
        <v>Senior Management</v>
      </c>
      <c r="F650" s="5">
        <f t="shared" ca="1" si="143"/>
        <v>44781.760729166665</v>
      </c>
      <c r="G650" s="5">
        <f t="shared" ca="1" si="144"/>
        <v>44784.760729166665</v>
      </c>
      <c r="H650" s="5">
        <v>44788.760729166665</v>
      </c>
      <c r="I650" s="5">
        <f t="shared" ca="1" si="145"/>
        <v>44812.760729166665</v>
      </c>
      <c r="J650" s="7" t="s">
        <v>46</v>
      </c>
      <c r="K650" s="3">
        <v>44800.760729166665</v>
      </c>
      <c r="L650" t="s">
        <v>48</v>
      </c>
      <c r="M650" t="s">
        <v>26</v>
      </c>
      <c r="Y650" t="s">
        <v>30</v>
      </c>
    </row>
    <row r="651" spans="1:25" x14ac:dyDescent="0.35">
      <c r="A651">
        <v>650</v>
      </c>
      <c r="C651" t="s">
        <v>36</v>
      </c>
      <c r="D651">
        <f t="shared" ca="1" si="142"/>
        <v>1</v>
      </c>
      <c r="E651" t="str">
        <f ca="1">VLOOKUP(D651,'Data Categories'!$A$2:$B$7,2,0)</f>
        <v>Associate</v>
      </c>
      <c r="F651" s="5">
        <f t="shared" ca="1" si="143"/>
        <v>44781.760729166665</v>
      </c>
      <c r="G651" s="5">
        <f t="shared" ca="1" si="144"/>
        <v>44785.760729166665</v>
      </c>
      <c r="H651" s="5">
        <v>44788.760729166665</v>
      </c>
      <c r="I651" s="5">
        <f t="shared" ca="1" si="145"/>
        <v>44817.760729166665</v>
      </c>
      <c r="J651" s="7" t="s">
        <v>46</v>
      </c>
      <c r="K651" s="3">
        <v>44792.760729166665</v>
      </c>
      <c r="L651" t="s">
        <v>48</v>
      </c>
      <c r="M651" t="s">
        <v>26</v>
      </c>
      <c r="Y651" t="s">
        <v>30</v>
      </c>
    </row>
    <row r="652" spans="1:25" x14ac:dyDescent="0.35">
      <c r="A652">
        <v>651</v>
      </c>
      <c r="C652" t="s">
        <v>34</v>
      </c>
      <c r="D652">
        <f t="shared" ca="1" si="142"/>
        <v>5</v>
      </c>
      <c r="E652" t="str">
        <f ca="1">VLOOKUP(D652,'Data Categories'!$A$2:$B$7,2,0)</f>
        <v>Senior Management</v>
      </c>
      <c r="F652" s="5">
        <f t="shared" ca="1" si="143"/>
        <v>44917.016504629632</v>
      </c>
      <c r="G652" s="5">
        <f t="shared" ca="1" si="144"/>
        <v>44918.016504629632</v>
      </c>
      <c r="H652" s="5">
        <v>44922.016504629632</v>
      </c>
      <c r="I652" s="5">
        <f t="shared" ca="1" si="145"/>
        <v>44937.016504629632</v>
      </c>
      <c r="J652" s="7" t="s">
        <v>46</v>
      </c>
      <c r="K652" s="3">
        <v>44931.016504629632</v>
      </c>
      <c r="L652" t="s">
        <v>48</v>
      </c>
      <c r="M652" t="s">
        <v>26</v>
      </c>
      <c r="Y652" t="s">
        <v>30</v>
      </c>
    </row>
    <row r="653" spans="1:25" x14ac:dyDescent="0.35">
      <c r="A653">
        <v>652</v>
      </c>
      <c r="C653" t="s">
        <v>34</v>
      </c>
      <c r="D653">
        <f t="shared" ca="1" si="142"/>
        <v>6</v>
      </c>
      <c r="E653" t="str">
        <f ca="1">VLOOKUP(D653,'Data Categories'!$A$2:$B$7,2,0)</f>
        <v>Executive</v>
      </c>
      <c r="F653" s="5">
        <f t="shared" ca="1" si="143"/>
        <v>44915.016504629632</v>
      </c>
      <c r="G653" s="5">
        <f t="shared" ca="1" si="144"/>
        <v>44917.016504629632</v>
      </c>
      <c r="H653" s="5">
        <v>44922.016504629632</v>
      </c>
      <c r="I653" s="5">
        <f t="shared" ca="1" si="145"/>
        <v>44951.016504629632</v>
      </c>
      <c r="J653" s="7" t="s">
        <v>46</v>
      </c>
      <c r="K653" s="3">
        <v>44924.016504629632</v>
      </c>
      <c r="L653" t="s">
        <v>48</v>
      </c>
      <c r="M653" t="s">
        <v>24</v>
      </c>
      <c r="Y653" t="s">
        <v>31</v>
      </c>
    </row>
    <row r="654" spans="1:25" x14ac:dyDescent="0.35">
      <c r="A654">
        <v>653</v>
      </c>
      <c r="C654" t="s">
        <v>34</v>
      </c>
      <c r="D654">
        <f t="shared" ca="1" si="142"/>
        <v>6</v>
      </c>
      <c r="E654" t="str">
        <f ca="1">VLOOKUP(D654,'Data Categories'!$A$2:$B$7,2,0)</f>
        <v>Executive</v>
      </c>
      <c r="F654" s="5">
        <f t="shared" ca="1" si="143"/>
        <v>44915.016504629632</v>
      </c>
      <c r="G654" s="5">
        <f t="shared" ca="1" si="144"/>
        <v>44919.016504629632</v>
      </c>
      <c r="H654" s="5">
        <v>44922.016504629632</v>
      </c>
      <c r="I654" s="5">
        <f t="shared" ca="1" si="145"/>
        <v>44952.016504629632</v>
      </c>
      <c r="J654" s="7" t="s">
        <v>46</v>
      </c>
      <c r="K654" s="3">
        <v>44927.016504629632</v>
      </c>
      <c r="L654" t="s">
        <v>20</v>
      </c>
      <c r="N654" s="5">
        <v>44932.016504629632</v>
      </c>
      <c r="O654" t="s">
        <v>20</v>
      </c>
      <c r="P654" s="5">
        <f ca="1">K654+RANDBETWEEN(1,2)</f>
        <v>44928.016504629632</v>
      </c>
      <c r="Q654" s="5">
        <f ca="1">P654+RANDBETWEEN(1,4)</f>
        <v>44929.016504629632</v>
      </c>
      <c r="R654" s="5">
        <v>44928.016504629632</v>
      </c>
      <c r="S654" s="5">
        <f ca="1">R654+RANDBETWEEN(1,10)</f>
        <v>44931.016504629632</v>
      </c>
      <c r="T654" s="5">
        <f ca="1">S654+RANDBETWEEN(1,4)</f>
        <v>44933.016504629632</v>
      </c>
      <c r="U654" s="5">
        <f ca="1">T654+RANDBETWEEN(1,3)</f>
        <v>44935.016504629632</v>
      </c>
      <c r="V654" s="5">
        <f ca="1">U654+RANDBETWEEN(1,3)</f>
        <v>44936.016504629632</v>
      </c>
      <c r="W654">
        <f ca="1">RANDBETWEEN(120,180)</f>
        <v>157</v>
      </c>
    </row>
    <row r="655" spans="1:25" x14ac:dyDescent="0.35">
      <c r="A655">
        <v>654</v>
      </c>
      <c r="C655" t="s">
        <v>34</v>
      </c>
      <c r="D655">
        <f t="shared" ca="1" si="142"/>
        <v>2</v>
      </c>
      <c r="E655" t="str">
        <f ca="1">VLOOKUP(D655,'Data Categories'!$A$2:$B$7,2,0)</f>
        <v>Junior</v>
      </c>
      <c r="F655" s="5">
        <f t="shared" ca="1" si="143"/>
        <v>44914.016504629632</v>
      </c>
      <c r="G655" s="5">
        <f t="shared" ca="1" si="144"/>
        <v>44918.016504629632</v>
      </c>
      <c r="H655" s="5">
        <v>44922.016504629632</v>
      </c>
      <c r="I655" s="5">
        <f t="shared" ca="1" si="145"/>
        <v>44941.016504629632</v>
      </c>
      <c r="J655" s="7" t="s">
        <v>46</v>
      </c>
      <c r="K655" s="3">
        <v>44936.016504629632</v>
      </c>
      <c r="L655" t="s">
        <v>48</v>
      </c>
      <c r="M655" t="s">
        <v>28</v>
      </c>
      <c r="Y655" t="s">
        <v>31</v>
      </c>
    </row>
    <row r="656" spans="1:25" x14ac:dyDescent="0.35">
      <c r="A656">
        <v>655</v>
      </c>
      <c r="C656" t="s">
        <v>34</v>
      </c>
      <c r="D656">
        <f t="shared" ca="1" si="142"/>
        <v>3</v>
      </c>
      <c r="E656" t="str">
        <f ca="1">VLOOKUP(D656,'Data Categories'!$A$2:$B$7,2,0)</f>
        <v>Senior</v>
      </c>
      <c r="F656" s="5">
        <f t="shared" ca="1" si="143"/>
        <v>44918.016504629632</v>
      </c>
      <c r="G656" s="5">
        <f t="shared" ca="1" si="144"/>
        <v>44921.016504629632</v>
      </c>
      <c r="H656" s="5">
        <v>44922.016504629632</v>
      </c>
      <c r="I656" s="5">
        <f t="shared" ca="1" si="145"/>
        <v>44935.016504629632</v>
      </c>
      <c r="J656" s="7" t="s">
        <v>46</v>
      </c>
      <c r="K656" s="3">
        <v>44930.016504629632</v>
      </c>
      <c r="L656" t="s">
        <v>20</v>
      </c>
      <c r="N656" s="5">
        <v>44935.016504629632</v>
      </c>
      <c r="O656" t="s">
        <v>20</v>
      </c>
      <c r="P656" s="5">
        <f ca="1">K656+RANDBETWEEN(1,2)</f>
        <v>44932.016504629632</v>
      </c>
      <c r="Q656" s="5">
        <f ca="1">P656+RANDBETWEEN(1,4)</f>
        <v>44935.016504629632</v>
      </c>
      <c r="R656" s="5">
        <v>44934.016504629632</v>
      </c>
      <c r="S656" s="5">
        <f ca="1">R656+RANDBETWEEN(1,10)</f>
        <v>44942.016504629632</v>
      </c>
      <c r="T656" s="5">
        <f ca="1">S656+RANDBETWEEN(1,4)</f>
        <v>44944.016504629632</v>
      </c>
      <c r="U656" s="5">
        <f ca="1">T656+RANDBETWEEN(1,3)</f>
        <v>44946.016504629632</v>
      </c>
      <c r="V656" s="5">
        <f ca="1">U656+RANDBETWEEN(1,3)</f>
        <v>44947.016504629632</v>
      </c>
      <c r="W656">
        <f ca="1">RANDBETWEEN(120,180)</f>
        <v>151</v>
      </c>
    </row>
    <row r="657" spans="1:25" x14ac:dyDescent="0.35">
      <c r="A657">
        <v>656</v>
      </c>
      <c r="C657" t="s">
        <v>34</v>
      </c>
      <c r="D657">
        <f t="shared" ca="1" si="142"/>
        <v>2</v>
      </c>
      <c r="E657" t="str">
        <f ca="1">VLOOKUP(D657,'Data Categories'!$A$2:$B$7,2,0)</f>
        <v>Junior</v>
      </c>
      <c r="F657" s="5">
        <f t="shared" ca="1" si="143"/>
        <v>44917.016504629632</v>
      </c>
      <c r="G657" s="5">
        <f t="shared" ca="1" si="144"/>
        <v>44919.016504629632</v>
      </c>
      <c r="H657" s="5">
        <v>44922.016504629632</v>
      </c>
      <c r="I657" s="5">
        <f t="shared" ca="1" si="145"/>
        <v>44952.016504629632</v>
      </c>
      <c r="J657" s="7" t="s">
        <v>47</v>
      </c>
      <c r="K657" s="3"/>
    </row>
    <row r="658" spans="1:25" x14ac:dyDescent="0.35">
      <c r="A658">
        <v>657</v>
      </c>
      <c r="C658" t="s">
        <v>34</v>
      </c>
      <c r="D658">
        <f t="shared" ca="1" si="142"/>
        <v>5</v>
      </c>
      <c r="E658" t="str">
        <f ca="1">VLOOKUP(D658,'Data Categories'!$A$2:$B$7,2,0)</f>
        <v>Senior Management</v>
      </c>
      <c r="F658" s="5">
        <f t="shared" ca="1" si="143"/>
        <v>44918.016504629632</v>
      </c>
      <c r="G658" s="5">
        <f t="shared" ca="1" si="144"/>
        <v>44920.016504629632</v>
      </c>
      <c r="H658" s="5">
        <v>44922.016504629632</v>
      </c>
      <c r="I658" s="5">
        <f t="shared" ca="1" si="145"/>
        <v>44946.016504629632</v>
      </c>
      <c r="J658" s="7" t="s">
        <v>47</v>
      </c>
      <c r="K658" s="3"/>
    </row>
    <row r="659" spans="1:25" x14ac:dyDescent="0.35">
      <c r="A659">
        <v>658</v>
      </c>
      <c r="C659" t="s">
        <v>34</v>
      </c>
      <c r="D659">
        <f t="shared" ca="1" si="142"/>
        <v>2</v>
      </c>
      <c r="E659" t="str">
        <f ca="1">VLOOKUP(D659,'Data Categories'!$A$2:$B$7,2,0)</f>
        <v>Junior</v>
      </c>
      <c r="F659" s="5">
        <f t="shared" ca="1" si="143"/>
        <v>44916.016504629632</v>
      </c>
      <c r="G659" s="5">
        <f t="shared" ca="1" si="144"/>
        <v>44920.016504629632</v>
      </c>
      <c r="H659" s="5">
        <v>44922.016504629632</v>
      </c>
      <c r="I659" s="5">
        <f t="shared" ca="1" si="145"/>
        <v>44952.016504629632</v>
      </c>
      <c r="J659" s="7" t="s">
        <v>46</v>
      </c>
      <c r="K659" s="3">
        <v>44931.016504629632</v>
      </c>
      <c r="L659" t="s">
        <v>48</v>
      </c>
      <c r="M659" t="s">
        <v>26</v>
      </c>
      <c r="R659" s="5">
        <v>44935.016504629632</v>
      </c>
      <c r="Y659" t="s">
        <v>31</v>
      </c>
    </row>
    <row r="660" spans="1:25" x14ac:dyDescent="0.35">
      <c r="A660">
        <v>659</v>
      </c>
      <c r="C660" t="s">
        <v>34</v>
      </c>
      <c r="D660">
        <f t="shared" ca="1" si="142"/>
        <v>6</v>
      </c>
      <c r="E660" t="str">
        <f ca="1">VLOOKUP(D660,'Data Categories'!$A$2:$B$7,2,0)</f>
        <v>Executive</v>
      </c>
      <c r="F660" s="5">
        <f t="shared" ca="1" si="143"/>
        <v>44919.016504629632</v>
      </c>
      <c r="G660" s="5">
        <f t="shared" ca="1" si="144"/>
        <v>44920.016504629632</v>
      </c>
      <c r="H660" s="5">
        <v>44922.016504629632</v>
      </c>
      <c r="I660" s="5">
        <f t="shared" ca="1" si="145"/>
        <v>44936.016504629632</v>
      </c>
      <c r="J660" s="7" t="s">
        <v>46</v>
      </c>
      <c r="K660" s="3">
        <v>44928.016504629632</v>
      </c>
      <c r="L660" t="s">
        <v>48</v>
      </c>
      <c r="M660" t="s">
        <v>24</v>
      </c>
      <c r="Y660" t="s">
        <v>30</v>
      </c>
    </row>
    <row r="661" spans="1:25" x14ac:dyDescent="0.35">
      <c r="A661">
        <v>660</v>
      </c>
      <c r="C661" t="s">
        <v>34</v>
      </c>
      <c r="D661">
        <f t="shared" ca="1" si="142"/>
        <v>5</v>
      </c>
      <c r="E661" t="str">
        <f ca="1">VLOOKUP(D661,'Data Categories'!$A$2:$B$7,2,0)</f>
        <v>Senior Management</v>
      </c>
      <c r="F661" s="5">
        <f t="shared" ca="1" si="143"/>
        <v>44916.016504629632</v>
      </c>
      <c r="G661" s="5">
        <f t="shared" ca="1" si="144"/>
        <v>44920.016504629632</v>
      </c>
      <c r="H661" s="5">
        <v>44922.016504629632</v>
      </c>
      <c r="I661" s="5">
        <f t="shared" ca="1" si="145"/>
        <v>44935.016504629632</v>
      </c>
      <c r="J661" s="7" t="s">
        <v>46</v>
      </c>
      <c r="K661" s="3">
        <v>44927.016504629632</v>
      </c>
      <c r="L661" t="s">
        <v>48</v>
      </c>
      <c r="M661" t="s">
        <v>26</v>
      </c>
      <c r="Y661" t="s">
        <v>31</v>
      </c>
    </row>
    <row r="662" spans="1:25" x14ac:dyDescent="0.35">
      <c r="A662">
        <v>661</v>
      </c>
      <c r="C662" t="s">
        <v>38</v>
      </c>
      <c r="D662">
        <f t="shared" ca="1" si="142"/>
        <v>5</v>
      </c>
      <c r="E662" t="str">
        <f ca="1">VLOOKUP(D662,'Data Categories'!$A$2:$B$7,2,0)</f>
        <v>Senior Management</v>
      </c>
      <c r="F662" s="5">
        <f t="shared" ca="1" si="143"/>
        <v>44570.204074074078</v>
      </c>
      <c r="G662" s="5">
        <f t="shared" ca="1" si="144"/>
        <v>44571.204074074078</v>
      </c>
      <c r="H662" s="5">
        <v>44576.204074074078</v>
      </c>
      <c r="I662" s="5">
        <f t="shared" ca="1" si="145"/>
        <v>44603.204074074078</v>
      </c>
      <c r="J662" s="7" t="s">
        <v>46</v>
      </c>
      <c r="K662" s="3">
        <v>44580.204074074078</v>
      </c>
      <c r="L662" t="s">
        <v>48</v>
      </c>
      <c r="M662" t="s">
        <v>27</v>
      </c>
      <c r="R662" s="5">
        <v>44584.204074074078</v>
      </c>
      <c r="Y662" t="s">
        <v>31</v>
      </c>
    </row>
    <row r="663" spans="1:25" x14ac:dyDescent="0.35">
      <c r="A663">
        <v>662</v>
      </c>
      <c r="C663" t="s">
        <v>38</v>
      </c>
      <c r="D663">
        <f t="shared" ca="1" si="142"/>
        <v>2</v>
      </c>
      <c r="E663" t="str">
        <f ca="1">VLOOKUP(D663,'Data Categories'!$A$2:$B$7,2,0)</f>
        <v>Junior</v>
      </c>
      <c r="F663" s="5">
        <f t="shared" ca="1" si="143"/>
        <v>44569.204074074078</v>
      </c>
      <c r="G663" s="5">
        <f t="shared" ca="1" si="144"/>
        <v>44572.204074074078</v>
      </c>
      <c r="H663" s="5">
        <v>44576.204074074078</v>
      </c>
      <c r="I663" s="5">
        <f t="shared" ca="1" si="145"/>
        <v>44601.204074074078</v>
      </c>
      <c r="J663" s="7" t="s">
        <v>46</v>
      </c>
      <c r="K663" s="3">
        <v>44582.204074074078</v>
      </c>
      <c r="L663" t="s">
        <v>20</v>
      </c>
      <c r="N663" s="5">
        <v>44587.204074074078</v>
      </c>
      <c r="O663" t="s">
        <v>20</v>
      </c>
      <c r="P663" s="5">
        <f ca="1">K663+RANDBETWEEN(1,2)</f>
        <v>44583.204074074078</v>
      </c>
      <c r="Q663" s="5">
        <f ca="1">P663+RANDBETWEEN(1,4)</f>
        <v>44584.204074074078</v>
      </c>
      <c r="R663" s="5">
        <v>44586.204074074078</v>
      </c>
      <c r="S663" s="5">
        <f ca="1">R663+RANDBETWEEN(1,10)</f>
        <v>44592.204074074078</v>
      </c>
      <c r="T663" s="5">
        <f ca="1">S663+RANDBETWEEN(1,4)</f>
        <v>44595.204074074078</v>
      </c>
      <c r="U663" s="5">
        <f ca="1">T663+RANDBETWEEN(1,3)</f>
        <v>44597.204074074078</v>
      </c>
      <c r="V663" s="5">
        <f ca="1">U663+RANDBETWEEN(1,3)</f>
        <v>44600.204074074078</v>
      </c>
      <c r="W663">
        <f ca="1">RANDBETWEEN(120,180)</f>
        <v>130</v>
      </c>
    </row>
    <row r="664" spans="1:25" x14ac:dyDescent="0.35">
      <c r="A664">
        <v>663</v>
      </c>
      <c r="C664" t="s">
        <v>38</v>
      </c>
      <c r="D664">
        <f t="shared" ca="1" si="142"/>
        <v>6</v>
      </c>
      <c r="E664" t="str">
        <f ca="1">VLOOKUP(D664,'Data Categories'!$A$2:$B$7,2,0)</f>
        <v>Executive</v>
      </c>
      <c r="F664" s="5">
        <f t="shared" ca="1" si="143"/>
        <v>44570.204074074078</v>
      </c>
      <c r="G664" s="5">
        <f t="shared" ca="1" si="144"/>
        <v>44573.204074074078</v>
      </c>
      <c r="H664" s="5">
        <v>44576.204074074078</v>
      </c>
      <c r="I664" s="5">
        <f t="shared" ca="1" si="145"/>
        <v>44591.204074074078</v>
      </c>
      <c r="J664" s="7" t="s">
        <v>46</v>
      </c>
      <c r="K664" s="3">
        <v>44589.204074074078</v>
      </c>
      <c r="L664" t="s">
        <v>48</v>
      </c>
      <c r="M664" t="s">
        <v>28</v>
      </c>
      <c r="Y664" t="s">
        <v>31</v>
      </c>
    </row>
    <row r="665" spans="1:25" x14ac:dyDescent="0.35">
      <c r="A665">
        <v>664</v>
      </c>
      <c r="C665" t="s">
        <v>38</v>
      </c>
      <c r="D665">
        <f t="shared" ca="1" si="142"/>
        <v>2</v>
      </c>
      <c r="E665" t="str">
        <f ca="1">VLOOKUP(D665,'Data Categories'!$A$2:$B$7,2,0)</f>
        <v>Junior</v>
      </c>
      <c r="F665" s="5">
        <f t="shared" ca="1" si="143"/>
        <v>44570.204074074078</v>
      </c>
      <c r="G665" s="5">
        <f t="shared" ca="1" si="144"/>
        <v>44571.204074074078</v>
      </c>
      <c r="H665" s="5">
        <v>44576.204074074078</v>
      </c>
      <c r="I665" s="5">
        <f t="shared" ca="1" si="145"/>
        <v>44602.204074074078</v>
      </c>
      <c r="J665" s="7" t="s">
        <v>46</v>
      </c>
      <c r="K665" s="3">
        <v>44590.204074074078</v>
      </c>
      <c r="L665" t="s">
        <v>48</v>
      </c>
      <c r="M665" t="s">
        <v>24</v>
      </c>
      <c r="R665" s="5">
        <v>44594.204074074078</v>
      </c>
      <c r="Y665" t="s">
        <v>30</v>
      </c>
    </row>
    <row r="666" spans="1:25" x14ac:dyDescent="0.35">
      <c r="A666">
        <v>665</v>
      </c>
      <c r="C666" t="s">
        <v>38</v>
      </c>
      <c r="D666">
        <f t="shared" ca="1" si="142"/>
        <v>2</v>
      </c>
      <c r="E666" t="str">
        <f ca="1">VLOOKUP(D666,'Data Categories'!$A$2:$B$7,2,0)</f>
        <v>Junior</v>
      </c>
      <c r="F666" s="5">
        <f t="shared" ca="1" si="143"/>
        <v>44569.204074074078</v>
      </c>
      <c r="G666" s="5">
        <f t="shared" ca="1" si="144"/>
        <v>44571.204074074078</v>
      </c>
      <c r="H666" s="5">
        <v>44576.204074074078</v>
      </c>
      <c r="I666" s="5">
        <f t="shared" ca="1" si="145"/>
        <v>44587.204074074078</v>
      </c>
      <c r="J666" s="7" t="s">
        <v>46</v>
      </c>
      <c r="K666" s="3">
        <v>44581.204074074078</v>
      </c>
      <c r="L666" t="s">
        <v>21</v>
      </c>
      <c r="N666" s="5">
        <v>44585.204074074078</v>
      </c>
      <c r="O666" t="s">
        <v>21</v>
      </c>
      <c r="R666" s="5">
        <v>44583.204074074078</v>
      </c>
    </row>
    <row r="667" spans="1:25" x14ac:dyDescent="0.35">
      <c r="A667">
        <v>666</v>
      </c>
      <c r="C667" t="s">
        <v>38</v>
      </c>
      <c r="D667">
        <f t="shared" ca="1" si="142"/>
        <v>6</v>
      </c>
      <c r="E667" t="str">
        <f ca="1">VLOOKUP(D667,'Data Categories'!$A$2:$B$7,2,0)</f>
        <v>Executive</v>
      </c>
      <c r="F667" s="5">
        <f t="shared" ca="1" si="143"/>
        <v>44571.204074074078</v>
      </c>
      <c r="G667" s="5">
        <f t="shared" ca="1" si="144"/>
        <v>44575.204074074078</v>
      </c>
      <c r="H667" s="5">
        <v>44576.204074074078</v>
      </c>
      <c r="I667" s="5">
        <f t="shared" ca="1" si="145"/>
        <v>44599.204074074078</v>
      </c>
      <c r="J667" s="7" t="s">
        <v>46</v>
      </c>
      <c r="K667" s="3">
        <v>44591.204074074078</v>
      </c>
      <c r="L667" t="s">
        <v>22</v>
      </c>
      <c r="N667" s="5">
        <v>44595.204074074078</v>
      </c>
      <c r="O667" t="s">
        <v>22</v>
      </c>
      <c r="R667" s="5">
        <v>44592.204074074078</v>
      </c>
    </row>
    <row r="668" spans="1:25" x14ac:dyDescent="0.35">
      <c r="A668">
        <v>667</v>
      </c>
      <c r="C668" t="s">
        <v>38</v>
      </c>
      <c r="D668">
        <f t="shared" ca="1" si="142"/>
        <v>6</v>
      </c>
      <c r="E668" t="str">
        <f ca="1">VLOOKUP(D668,'Data Categories'!$A$2:$B$7,2,0)</f>
        <v>Executive</v>
      </c>
      <c r="F668" s="5">
        <f t="shared" ca="1" si="143"/>
        <v>44571.204074074078</v>
      </c>
      <c r="G668" s="5">
        <f t="shared" ca="1" si="144"/>
        <v>44573.204074074078</v>
      </c>
      <c r="H668" s="5">
        <v>44576.204074074078</v>
      </c>
      <c r="I668" s="5">
        <f t="shared" ca="1" si="145"/>
        <v>44599.204074074078</v>
      </c>
      <c r="J668" s="7" t="s">
        <v>46</v>
      </c>
      <c r="K668" s="3">
        <v>44588.204074074078</v>
      </c>
      <c r="L668" t="s">
        <v>48</v>
      </c>
      <c r="M668" t="s">
        <v>26</v>
      </c>
      <c r="R668" s="5">
        <v>44590.204074074078</v>
      </c>
      <c r="Y668" t="s">
        <v>31</v>
      </c>
    </row>
    <row r="669" spans="1:25" x14ac:dyDescent="0.35">
      <c r="A669">
        <v>668</v>
      </c>
      <c r="C669" t="s">
        <v>38</v>
      </c>
      <c r="D669">
        <f t="shared" ca="1" si="142"/>
        <v>6</v>
      </c>
      <c r="E669" t="str">
        <f ca="1">VLOOKUP(D669,'Data Categories'!$A$2:$B$7,2,0)</f>
        <v>Executive</v>
      </c>
      <c r="F669" s="5">
        <f t="shared" ca="1" si="143"/>
        <v>44567.204074074078</v>
      </c>
      <c r="G669" s="5">
        <f t="shared" ca="1" si="144"/>
        <v>44570.204074074078</v>
      </c>
      <c r="H669" s="5">
        <v>44576.204074074078</v>
      </c>
      <c r="I669" s="5">
        <f t="shared" ca="1" si="145"/>
        <v>44593.204074074078</v>
      </c>
      <c r="J669" s="7" t="s">
        <v>46</v>
      </c>
      <c r="K669" s="3">
        <v>44583.204074074078</v>
      </c>
      <c r="L669" t="s">
        <v>21</v>
      </c>
      <c r="N669" s="5">
        <v>44585.204074074078</v>
      </c>
      <c r="O669" t="s">
        <v>21</v>
      </c>
      <c r="R669" s="5">
        <v>44584.204074074078</v>
      </c>
    </row>
    <row r="670" spans="1:25" x14ac:dyDescent="0.35">
      <c r="A670">
        <v>669</v>
      </c>
      <c r="C670" t="s">
        <v>38</v>
      </c>
      <c r="D670">
        <f t="shared" ca="1" si="142"/>
        <v>5</v>
      </c>
      <c r="E670" t="str">
        <f ca="1">VLOOKUP(D670,'Data Categories'!$A$2:$B$7,2,0)</f>
        <v>Senior Management</v>
      </c>
      <c r="F670" s="5">
        <f t="shared" ca="1" si="143"/>
        <v>44570.204074074078</v>
      </c>
      <c r="G670" s="5">
        <f t="shared" ca="1" si="144"/>
        <v>44572.204074074078</v>
      </c>
      <c r="H670" s="5">
        <v>44576.204074074078</v>
      </c>
      <c r="I670" s="5">
        <f t="shared" ca="1" si="145"/>
        <v>44591.204074074078</v>
      </c>
      <c r="J670" s="7" t="s">
        <v>47</v>
      </c>
      <c r="K670" s="3"/>
    </row>
    <row r="671" spans="1:25" x14ac:dyDescent="0.35">
      <c r="A671">
        <v>670</v>
      </c>
      <c r="C671" t="s">
        <v>38</v>
      </c>
      <c r="D671">
        <f t="shared" ca="1" si="142"/>
        <v>6</v>
      </c>
      <c r="E671" t="str">
        <f ca="1">VLOOKUP(D671,'Data Categories'!$A$2:$B$7,2,0)</f>
        <v>Executive</v>
      </c>
      <c r="F671" s="5">
        <f t="shared" ca="1" si="143"/>
        <v>44570.204074074078</v>
      </c>
      <c r="G671" s="5">
        <f t="shared" ca="1" si="144"/>
        <v>44573.204074074078</v>
      </c>
      <c r="H671" s="5">
        <v>44576.204074074078</v>
      </c>
      <c r="I671" s="5">
        <f t="shared" ca="1" si="145"/>
        <v>44581.204074074078</v>
      </c>
      <c r="J671" s="7" t="s">
        <v>46</v>
      </c>
      <c r="K671" s="3">
        <v>44591.204074074078</v>
      </c>
      <c r="L671" t="s">
        <v>48</v>
      </c>
      <c r="M671" t="s">
        <v>27</v>
      </c>
      <c r="Y671" t="s">
        <v>30</v>
      </c>
    </row>
    <row r="672" spans="1:25" x14ac:dyDescent="0.35">
      <c r="A672">
        <v>671</v>
      </c>
      <c r="C672" t="s">
        <v>34</v>
      </c>
      <c r="D672">
        <f t="shared" ca="1" si="142"/>
        <v>6</v>
      </c>
      <c r="E672" t="str">
        <f ca="1">VLOOKUP(D672,'Data Categories'!$A$2:$B$7,2,0)</f>
        <v>Executive</v>
      </c>
      <c r="F672" s="5">
        <f t="shared" ca="1" si="143"/>
        <v>45138.885671296295</v>
      </c>
      <c r="G672" s="5">
        <f t="shared" ca="1" si="144"/>
        <v>45142.885671296295</v>
      </c>
      <c r="H672" s="5">
        <v>45147.885671296295</v>
      </c>
      <c r="I672" s="5">
        <f t="shared" ca="1" si="145"/>
        <v>45170.885671296295</v>
      </c>
      <c r="J672" s="7" t="s">
        <v>46</v>
      </c>
      <c r="K672" s="3">
        <v>45160.885671296295</v>
      </c>
      <c r="L672" t="s">
        <v>48</v>
      </c>
      <c r="M672" t="s">
        <v>27</v>
      </c>
      <c r="Y672" t="s">
        <v>31</v>
      </c>
    </row>
    <row r="673" spans="1:25" x14ac:dyDescent="0.35">
      <c r="A673">
        <v>672</v>
      </c>
      <c r="C673" t="s">
        <v>34</v>
      </c>
      <c r="D673">
        <f t="shared" ca="1" si="142"/>
        <v>1</v>
      </c>
      <c r="E673" t="str">
        <f ca="1">VLOOKUP(D673,'Data Categories'!$A$2:$B$7,2,0)</f>
        <v>Associate</v>
      </c>
      <c r="F673" s="5">
        <f t="shared" ca="1" si="143"/>
        <v>45140.885671296295</v>
      </c>
      <c r="G673" s="5">
        <f t="shared" ca="1" si="144"/>
        <v>45142.885671296295</v>
      </c>
      <c r="H673" s="5">
        <v>45147.885671296295</v>
      </c>
      <c r="I673" s="5">
        <f t="shared" ca="1" si="145"/>
        <v>45153.885671296295</v>
      </c>
      <c r="J673" s="7" t="s">
        <v>46</v>
      </c>
      <c r="K673" s="3">
        <v>45156.885671296295</v>
      </c>
      <c r="L673" t="s">
        <v>48</v>
      </c>
      <c r="M673" t="s">
        <v>26</v>
      </c>
      <c r="R673" s="5">
        <v>45157.885671296295</v>
      </c>
      <c r="Y673" t="s">
        <v>30</v>
      </c>
    </row>
    <row r="674" spans="1:25" x14ac:dyDescent="0.35">
      <c r="A674">
        <v>673</v>
      </c>
      <c r="C674" t="s">
        <v>34</v>
      </c>
      <c r="D674">
        <f t="shared" ca="1" si="142"/>
        <v>6</v>
      </c>
      <c r="E674" t="str">
        <f ca="1">VLOOKUP(D674,'Data Categories'!$A$2:$B$7,2,0)</f>
        <v>Executive</v>
      </c>
      <c r="F674" s="5">
        <f t="shared" ca="1" si="143"/>
        <v>45143.885671296295</v>
      </c>
      <c r="G674" s="5">
        <f t="shared" ca="1" si="144"/>
        <v>45144.885671296295</v>
      </c>
      <c r="H674" s="5">
        <v>45147.885671296295</v>
      </c>
      <c r="I674" s="5">
        <f t="shared" ca="1" si="145"/>
        <v>45177.885671296295</v>
      </c>
      <c r="J674" s="7" t="s">
        <v>47</v>
      </c>
      <c r="K674" s="3"/>
    </row>
    <row r="675" spans="1:25" x14ac:dyDescent="0.35">
      <c r="A675">
        <v>674</v>
      </c>
      <c r="C675" t="s">
        <v>34</v>
      </c>
      <c r="D675">
        <f t="shared" ca="1" si="142"/>
        <v>2</v>
      </c>
      <c r="E675" t="str">
        <f ca="1">VLOOKUP(D675,'Data Categories'!$A$2:$B$7,2,0)</f>
        <v>Junior</v>
      </c>
      <c r="F675" s="5">
        <f t="shared" ca="1" si="143"/>
        <v>45140.885671296295</v>
      </c>
      <c r="G675" s="5">
        <f t="shared" ca="1" si="144"/>
        <v>45143.885671296295</v>
      </c>
      <c r="H675" s="5">
        <v>45147.885671296295</v>
      </c>
      <c r="I675" s="5">
        <f t="shared" ca="1" si="145"/>
        <v>45167.885671296295</v>
      </c>
      <c r="J675" s="7" t="s">
        <v>46</v>
      </c>
      <c r="K675" s="3">
        <v>45159.885671296295</v>
      </c>
      <c r="L675" t="s">
        <v>48</v>
      </c>
      <c r="M675" t="s">
        <v>27</v>
      </c>
      <c r="R675" s="5">
        <v>45161.885671296295</v>
      </c>
      <c r="Y675" t="s">
        <v>31</v>
      </c>
    </row>
    <row r="676" spans="1:25" x14ac:dyDescent="0.35">
      <c r="A676">
        <v>675</v>
      </c>
      <c r="C676" t="s">
        <v>34</v>
      </c>
      <c r="D676">
        <f t="shared" ca="1" si="142"/>
        <v>4</v>
      </c>
      <c r="E676" t="str">
        <f ca="1">VLOOKUP(D676,'Data Categories'!$A$2:$B$7,2,0)</f>
        <v>Manager Level</v>
      </c>
      <c r="F676" s="5">
        <f t="shared" ca="1" si="143"/>
        <v>45138.885671296295</v>
      </c>
      <c r="G676" s="5">
        <f t="shared" ca="1" si="144"/>
        <v>45142.885671296295</v>
      </c>
      <c r="H676" s="5">
        <v>45147.885671296295</v>
      </c>
      <c r="I676" s="5">
        <f t="shared" ca="1" si="145"/>
        <v>45161.885671296295</v>
      </c>
      <c r="J676" s="7" t="s">
        <v>46</v>
      </c>
      <c r="K676" s="3">
        <v>45159.885671296295</v>
      </c>
      <c r="L676" t="s">
        <v>48</v>
      </c>
      <c r="M676" t="s">
        <v>26</v>
      </c>
      <c r="R676" s="5">
        <v>45162.885671296295</v>
      </c>
      <c r="Y676" t="s">
        <v>30</v>
      </c>
    </row>
    <row r="677" spans="1:25" x14ac:dyDescent="0.35">
      <c r="A677">
        <v>676</v>
      </c>
      <c r="C677" t="s">
        <v>34</v>
      </c>
      <c r="D677">
        <f t="shared" ca="1" si="142"/>
        <v>1</v>
      </c>
      <c r="E677" t="str">
        <f ca="1">VLOOKUP(D677,'Data Categories'!$A$2:$B$7,2,0)</f>
        <v>Associate</v>
      </c>
      <c r="F677" s="5">
        <f t="shared" ca="1" si="143"/>
        <v>45144.885671296295</v>
      </c>
      <c r="G677" s="5">
        <f t="shared" ca="1" si="144"/>
        <v>45146.885671296295</v>
      </c>
      <c r="H677" s="5">
        <v>45147.885671296295</v>
      </c>
      <c r="I677" s="5">
        <f t="shared" ca="1" si="145"/>
        <v>45166.885671296295</v>
      </c>
      <c r="J677" s="7" t="s">
        <v>46</v>
      </c>
      <c r="K677" s="3">
        <v>45162.885671296295</v>
      </c>
      <c r="L677" t="s">
        <v>22</v>
      </c>
      <c r="N677" s="5">
        <v>45167.885671296295</v>
      </c>
      <c r="O677" t="s">
        <v>22</v>
      </c>
      <c r="R677" s="5">
        <v>45165.885671296295</v>
      </c>
    </row>
    <row r="678" spans="1:25" x14ac:dyDescent="0.35">
      <c r="A678">
        <v>677</v>
      </c>
      <c r="C678" t="s">
        <v>34</v>
      </c>
      <c r="D678">
        <f t="shared" ca="1" si="142"/>
        <v>1</v>
      </c>
      <c r="E678" t="str">
        <f ca="1">VLOOKUP(D678,'Data Categories'!$A$2:$B$7,2,0)</f>
        <v>Associate</v>
      </c>
      <c r="F678" s="5">
        <f t="shared" ca="1" si="143"/>
        <v>45143.885671296295</v>
      </c>
      <c r="G678" s="5">
        <f t="shared" ca="1" si="144"/>
        <v>45145.885671296295</v>
      </c>
      <c r="H678" s="5">
        <v>45147.885671296295</v>
      </c>
      <c r="I678" s="5">
        <f t="shared" ca="1" si="145"/>
        <v>45169.885671296295</v>
      </c>
      <c r="J678" s="7" t="s">
        <v>46</v>
      </c>
      <c r="K678" s="3">
        <v>45161.885671296295</v>
      </c>
      <c r="L678" t="s">
        <v>21</v>
      </c>
      <c r="N678" s="5">
        <v>45164.885671296295</v>
      </c>
      <c r="O678" t="s">
        <v>21</v>
      </c>
      <c r="R678" s="5">
        <v>45163.885671296295</v>
      </c>
    </row>
    <row r="679" spans="1:25" x14ac:dyDescent="0.35">
      <c r="A679">
        <v>678</v>
      </c>
      <c r="C679" t="s">
        <v>34</v>
      </c>
      <c r="D679">
        <f t="shared" ca="1" si="142"/>
        <v>6</v>
      </c>
      <c r="E679" t="str">
        <f ca="1">VLOOKUP(D679,'Data Categories'!$A$2:$B$7,2,0)</f>
        <v>Executive</v>
      </c>
      <c r="F679" s="5">
        <f t="shared" ca="1" si="143"/>
        <v>45140.885671296295</v>
      </c>
      <c r="G679" s="5">
        <f t="shared" ca="1" si="144"/>
        <v>45141.885671296295</v>
      </c>
      <c r="H679" s="5">
        <v>45147.885671296295</v>
      </c>
      <c r="I679" s="5">
        <f t="shared" ca="1" si="145"/>
        <v>45158.885671296295</v>
      </c>
      <c r="J679" s="7" t="s">
        <v>47</v>
      </c>
      <c r="K679" s="3"/>
    </row>
    <row r="680" spans="1:25" x14ac:dyDescent="0.35">
      <c r="A680">
        <v>679</v>
      </c>
      <c r="C680" t="s">
        <v>34</v>
      </c>
      <c r="D680">
        <f t="shared" ca="1" si="142"/>
        <v>1</v>
      </c>
      <c r="E680" t="str">
        <f ca="1">VLOOKUP(D680,'Data Categories'!$A$2:$B$7,2,0)</f>
        <v>Associate</v>
      </c>
      <c r="F680" s="5">
        <f t="shared" ca="1" si="143"/>
        <v>45139.885671296295</v>
      </c>
      <c r="G680" s="5">
        <f t="shared" ca="1" si="144"/>
        <v>45142.885671296295</v>
      </c>
      <c r="H680" s="5">
        <v>45147.885671296295</v>
      </c>
      <c r="I680" s="5">
        <f t="shared" ca="1" si="145"/>
        <v>45161.885671296295</v>
      </c>
      <c r="J680" s="7" t="s">
        <v>46</v>
      </c>
      <c r="K680" s="3">
        <v>45163.885671296295</v>
      </c>
      <c r="L680" t="s">
        <v>20</v>
      </c>
      <c r="N680" s="5">
        <v>45168.885671296295</v>
      </c>
      <c r="O680" t="s">
        <v>20</v>
      </c>
      <c r="P680" s="5">
        <f ca="1">K680+RANDBETWEEN(1,2)</f>
        <v>45164.885671296295</v>
      </c>
      <c r="Q680" s="5">
        <f ca="1">P680+RANDBETWEEN(1,4)</f>
        <v>45165.885671296295</v>
      </c>
      <c r="R680" s="5">
        <v>45167.885671296295</v>
      </c>
      <c r="S680" s="5">
        <f ca="1">R680+RANDBETWEEN(1,10)</f>
        <v>45174.885671296295</v>
      </c>
      <c r="T680" s="5">
        <f ca="1">S680+RANDBETWEEN(1,4)</f>
        <v>45176.885671296295</v>
      </c>
      <c r="U680" s="5">
        <f ca="1">T680+RANDBETWEEN(1,3)</f>
        <v>45179.885671296295</v>
      </c>
      <c r="V680" s="5">
        <f ca="1">U680+RANDBETWEEN(1,3)</f>
        <v>45180.885671296295</v>
      </c>
      <c r="W680">
        <f ca="1">RANDBETWEEN(120,180)</f>
        <v>141</v>
      </c>
    </row>
    <row r="681" spans="1:25" x14ac:dyDescent="0.35">
      <c r="A681">
        <v>680</v>
      </c>
      <c r="C681" t="s">
        <v>34</v>
      </c>
      <c r="D681">
        <f t="shared" ca="1" si="142"/>
        <v>3</v>
      </c>
      <c r="E681" t="str">
        <f ca="1">VLOOKUP(D681,'Data Categories'!$A$2:$B$7,2,0)</f>
        <v>Senior</v>
      </c>
      <c r="F681" s="5">
        <f t="shared" ca="1" si="143"/>
        <v>45140.885671296295</v>
      </c>
      <c r="G681" s="5">
        <f t="shared" ca="1" si="144"/>
        <v>45144.885671296295</v>
      </c>
      <c r="H681" s="5">
        <v>45147.885671296295</v>
      </c>
      <c r="I681" s="5">
        <f t="shared" ca="1" si="145"/>
        <v>45172.885671296295</v>
      </c>
      <c r="J681" s="7" t="s">
        <v>46</v>
      </c>
      <c r="K681" s="3">
        <v>45163.885671296295</v>
      </c>
      <c r="L681" t="s">
        <v>48</v>
      </c>
      <c r="M681" t="s">
        <v>25</v>
      </c>
      <c r="R681" s="5">
        <v>45166.885671296295</v>
      </c>
      <c r="Y681" t="s">
        <v>30</v>
      </c>
    </row>
    <row r="682" spans="1:25" x14ac:dyDescent="0.35">
      <c r="A682">
        <v>681</v>
      </c>
      <c r="C682" t="s">
        <v>37</v>
      </c>
      <c r="D682">
        <f t="shared" ca="1" si="142"/>
        <v>4</v>
      </c>
      <c r="E682" t="str">
        <f ca="1">VLOOKUP(D682,'Data Categories'!$A$2:$B$7,2,0)</f>
        <v>Manager Level</v>
      </c>
      <c r="F682" s="5">
        <f t="shared" ca="1" si="143"/>
        <v>45101.115520833337</v>
      </c>
      <c r="G682" s="5">
        <f t="shared" ca="1" si="144"/>
        <v>45105.115520833337</v>
      </c>
      <c r="H682" s="5">
        <v>45106.115520833337</v>
      </c>
      <c r="I682" s="5">
        <f t="shared" ca="1" si="145"/>
        <v>45114.115520833337</v>
      </c>
      <c r="J682" s="7" t="s">
        <v>46</v>
      </c>
      <c r="K682" s="3">
        <v>45121.115520833337</v>
      </c>
      <c r="L682" t="s">
        <v>48</v>
      </c>
      <c r="M682" t="s">
        <v>28</v>
      </c>
      <c r="Y682" t="s">
        <v>31</v>
      </c>
    </row>
    <row r="683" spans="1:25" x14ac:dyDescent="0.35">
      <c r="A683">
        <v>682</v>
      </c>
      <c r="C683" t="s">
        <v>37</v>
      </c>
      <c r="D683">
        <f t="shared" ca="1" si="142"/>
        <v>3</v>
      </c>
      <c r="E683" t="str">
        <f ca="1">VLOOKUP(D683,'Data Categories'!$A$2:$B$7,2,0)</f>
        <v>Senior</v>
      </c>
      <c r="F683" s="5">
        <f t="shared" ca="1" si="143"/>
        <v>45102.115520833337</v>
      </c>
      <c r="G683" s="5">
        <f t="shared" ca="1" si="144"/>
        <v>45103.115520833337</v>
      </c>
      <c r="H683" s="5">
        <v>45106.115520833337</v>
      </c>
      <c r="I683" s="5">
        <f t="shared" ca="1" si="145"/>
        <v>45127.115520833337</v>
      </c>
      <c r="J683" s="7" t="s">
        <v>46</v>
      </c>
      <c r="K683" s="3">
        <v>45108.115520833337</v>
      </c>
      <c r="L683" t="s">
        <v>48</v>
      </c>
      <c r="M683" t="s">
        <v>28</v>
      </c>
      <c r="Y683" t="s">
        <v>30</v>
      </c>
    </row>
    <row r="684" spans="1:25" x14ac:dyDescent="0.35">
      <c r="A684">
        <v>683</v>
      </c>
      <c r="C684" t="s">
        <v>37</v>
      </c>
      <c r="D684">
        <f t="shared" ca="1" si="142"/>
        <v>6</v>
      </c>
      <c r="E684" t="str">
        <f ca="1">VLOOKUP(D684,'Data Categories'!$A$2:$B$7,2,0)</f>
        <v>Executive</v>
      </c>
      <c r="F684" s="5">
        <f t="shared" ca="1" si="143"/>
        <v>45100.115520833337</v>
      </c>
      <c r="G684" s="5">
        <f t="shared" ca="1" si="144"/>
        <v>45103.115520833337</v>
      </c>
      <c r="H684" s="5">
        <v>45106.115520833337</v>
      </c>
      <c r="I684" s="5">
        <f t="shared" ca="1" si="145"/>
        <v>45114.115520833337</v>
      </c>
      <c r="J684" s="7" t="s">
        <v>46</v>
      </c>
      <c r="K684" s="3">
        <v>45114.115520833337</v>
      </c>
      <c r="L684" t="s">
        <v>48</v>
      </c>
      <c r="M684" t="s">
        <v>26</v>
      </c>
      <c r="R684" s="5">
        <v>45118.115520833337</v>
      </c>
      <c r="Y684" t="s">
        <v>30</v>
      </c>
    </row>
    <row r="685" spans="1:25" x14ac:dyDescent="0.35">
      <c r="A685">
        <v>684</v>
      </c>
      <c r="C685" t="s">
        <v>37</v>
      </c>
      <c r="D685">
        <f t="shared" ca="1" si="142"/>
        <v>5</v>
      </c>
      <c r="E685" t="str">
        <f ca="1">VLOOKUP(D685,'Data Categories'!$A$2:$B$7,2,0)</f>
        <v>Senior Management</v>
      </c>
      <c r="F685" s="5">
        <f t="shared" ca="1" si="143"/>
        <v>45099.115520833337</v>
      </c>
      <c r="G685" s="5">
        <f t="shared" ca="1" si="144"/>
        <v>45102.115520833337</v>
      </c>
      <c r="H685" s="5">
        <v>45106.115520833337</v>
      </c>
      <c r="I685" s="5">
        <f t="shared" ca="1" si="145"/>
        <v>45116.115520833337</v>
      </c>
      <c r="J685" s="7" t="s">
        <v>46</v>
      </c>
      <c r="K685" s="3">
        <v>45114.115520833337</v>
      </c>
      <c r="L685" t="s">
        <v>21</v>
      </c>
      <c r="N685" s="5">
        <v>45118.115520833337</v>
      </c>
      <c r="O685" t="s">
        <v>21</v>
      </c>
      <c r="R685" s="5">
        <v>45117.115520833337</v>
      </c>
    </row>
    <row r="686" spans="1:25" x14ac:dyDescent="0.35">
      <c r="A686">
        <v>685</v>
      </c>
      <c r="C686" t="s">
        <v>37</v>
      </c>
      <c r="D686">
        <f t="shared" ca="1" si="142"/>
        <v>2</v>
      </c>
      <c r="E686" t="str">
        <f ca="1">VLOOKUP(D686,'Data Categories'!$A$2:$B$7,2,0)</f>
        <v>Junior</v>
      </c>
      <c r="F686" s="5">
        <f t="shared" ca="1" si="143"/>
        <v>45101.115520833337</v>
      </c>
      <c r="G686" s="5">
        <f t="shared" ca="1" si="144"/>
        <v>45104.115520833337</v>
      </c>
      <c r="H686" s="5">
        <v>45106.115520833337</v>
      </c>
      <c r="I686" s="5">
        <f t="shared" ca="1" si="145"/>
        <v>45135.115520833337</v>
      </c>
      <c r="J686" s="7" t="s">
        <v>46</v>
      </c>
      <c r="K686" s="3">
        <v>45122.115520833337</v>
      </c>
      <c r="L686" t="s">
        <v>48</v>
      </c>
      <c r="M686" t="s">
        <v>28</v>
      </c>
      <c r="R686" s="5">
        <v>45125.115520833337</v>
      </c>
      <c r="Y686" t="s">
        <v>30</v>
      </c>
    </row>
    <row r="687" spans="1:25" x14ac:dyDescent="0.35">
      <c r="A687">
        <v>686</v>
      </c>
      <c r="C687" t="s">
        <v>37</v>
      </c>
      <c r="D687">
        <f t="shared" ca="1" si="142"/>
        <v>3</v>
      </c>
      <c r="E687" t="str">
        <f ca="1">VLOOKUP(D687,'Data Categories'!$A$2:$B$7,2,0)</f>
        <v>Senior</v>
      </c>
      <c r="F687" s="5">
        <f t="shared" ca="1" si="143"/>
        <v>45102.115520833337</v>
      </c>
      <c r="G687" s="5">
        <f t="shared" ca="1" si="144"/>
        <v>45104.115520833337</v>
      </c>
      <c r="H687" s="5">
        <v>45106.115520833337</v>
      </c>
      <c r="I687" s="5">
        <f t="shared" ca="1" si="145"/>
        <v>45133.115520833337</v>
      </c>
      <c r="J687" s="7" t="s">
        <v>46</v>
      </c>
      <c r="K687" s="3">
        <v>45110.115520833337</v>
      </c>
      <c r="L687" t="s">
        <v>48</v>
      </c>
      <c r="M687" t="s">
        <v>27</v>
      </c>
      <c r="Y687" t="s">
        <v>30</v>
      </c>
    </row>
    <row r="688" spans="1:25" x14ac:dyDescent="0.35">
      <c r="A688">
        <v>687</v>
      </c>
      <c r="C688" t="s">
        <v>37</v>
      </c>
      <c r="D688">
        <f t="shared" ca="1" si="142"/>
        <v>1</v>
      </c>
      <c r="E688" t="str">
        <f ca="1">VLOOKUP(D688,'Data Categories'!$A$2:$B$7,2,0)</f>
        <v>Associate</v>
      </c>
      <c r="F688" s="5">
        <f t="shared" ca="1" si="143"/>
        <v>45098.115520833337</v>
      </c>
      <c r="G688" s="5">
        <f t="shared" ca="1" si="144"/>
        <v>45100.115520833337</v>
      </c>
      <c r="H688" s="5">
        <v>45106.115520833337</v>
      </c>
      <c r="I688" s="5">
        <f t="shared" ca="1" si="145"/>
        <v>45122.115520833337</v>
      </c>
      <c r="J688" s="7" t="s">
        <v>46</v>
      </c>
      <c r="K688" s="3">
        <v>45122.115520833337</v>
      </c>
      <c r="L688" t="s">
        <v>20</v>
      </c>
      <c r="N688" s="5">
        <v>45128.115520833337</v>
      </c>
      <c r="O688" t="s">
        <v>20</v>
      </c>
      <c r="P688" s="5">
        <f ca="1">K688+RANDBETWEEN(1,2)</f>
        <v>45123.115520833337</v>
      </c>
      <c r="Q688" s="5">
        <f ca="1">P688+RANDBETWEEN(1,4)</f>
        <v>45124.115520833337</v>
      </c>
      <c r="R688" s="5">
        <v>45126.115520833337</v>
      </c>
      <c r="S688" s="5">
        <f ca="1">R688+RANDBETWEEN(1,10)</f>
        <v>45128.115520833337</v>
      </c>
      <c r="T688" s="5">
        <f ca="1">S688+RANDBETWEEN(1,4)</f>
        <v>45131.115520833337</v>
      </c>
      <c r="U688" s="5">
        <f ca="1">T688+RANDBETWEEN(1,3)</f>
        <v>45133.115520833337</v>
      </c>
      <c r="V688" s="5">
        <f ca="1">U688+RANDBETWEEN(1,3)</f>
        <v>45134.115520833337</v>
      </c>
      <c r="W688">
        <f ca="1">RANDBETWEEN(120,180)</f>
        <v>147</v>
      </c>
    </row>
    <row r="689" spans="1:25" x14ac:dyDescent="0.35">
      <c r="A689">
        <v>688</v>
      </c>
      <c r="C689" t="s">
        <v>37</v>
      </c>
      <c r="D689">
        <f t="shared" ca="1" si="142"/>
        <v>2</v>
      </c>
      <c r="E689" t="str">
        <f ca="1">VLOOKUP(D689,'Data Categories'!$A$2:$B$7,2,0)</f>
        <v>Junior</v>
      </c>
      <c r="F689" s="5">
        <f t="shared" ca="1" si="143"/>
        <v>45100.115520833337</v>
      </c>
      <c r="G689" s="5">
        <f t="shared" ca="1" si="144"/>
        <v>45101.115520833337</v>
      </c>
      <c r="H689" s="5">
        <v>45106.115520833337</v>
      </c>
      <c r="I689" s="5">
        <f t="shared" ca="1" si="145"/>
        <v>45117.115520833337</v>
      </c>
      <c r="J689" s="7" t="s">
        <v>46</v>
      </c>
      <c r="K689" s="3">
        <v>45119.115520833337</v>
      </c>
      <c r="L689" t="s">
        <v>21</v>
      </c>
      <c r="N689" s="5">
        <v>45121.115520833337</v>
      </c>
      <c r="O689" t="s">
        <v>21</v>
      </c>
      <c r="R689" s="5">
        <v>45120.115520833337</v>
      </c>
    </row>
    <row r="690" spans="1:25" x14ac:dyDescent="0.35">
      <c r="A690">
        <v>689</v>
      </c>
      <c r="C690" t="s">
        <v>37</v>
      </c>
      <c r="D690">
        <f t="shared" ca="1" si="142"/>
        <v>2</v>
      </c>
      <c r="E690" t="str">
        <f ca="1">VLOOKUP(D690,'Data Categories'!$A$2:$B$7,2,0)</f>
        <v>Junior</v>
      </c>
      <c r="F690" s="5">
        <f t="shared" ca="1" si="143"/>
        <v>45098.115520833337</v>
      </c>
      <c r="G690" s="5">
        <f t="shared" ca="1" si="144"/>
        <v>45102.115520833337</v>
      </c>
      <c r="H690" s="5">
        <v>45106.115520833337</v>
      </c>
      <c r="I690" s="5">
        <f t="shared" ca="1" si="145"/>
        <v>45136.115520833337</v>
      </c>
      <c r="J690" s="7" t="s">
        <v>46</v>
      </c>
      <c r="K690" s="3">
        <v>45113.115520833337</v>
      </c>
      <c r="L690" t="s">
        <v>48</v>
      </c>
      <c r="M690" t="s">
        <v>24</v>
      </c>
      <c r="Y690" t="s">
        <v>30</v>
      </c>
    </row>
    <row r="691" spans="1:25" x14ac:dyDescent="0.35">
      <c r="A691">
        <v>690</v>
      </c>
      <c r="C691" t="s">
        <v>37</v>
      </c>
      <c r="D691">
        <f t="shared" ca="1" si="142"/>
        <v>3</v>
      </c>
      <c r="E691" t="str">
        <f ca="1">VLOOKUP(D691,'Data Categories'!$A$2:$B$7,2,0)</f>
        <v>Senior</v>
      </c>
      <c r="F691" s="5">
        <f t="shared" ca="1" si="143"/>
        <v>45097.115520833337</v>
      </c>
      <c r="G691" s="5">
        <f t="shared" ca="1" si="144"/>
        <v>45100.115520833337</v>
      </c>
      <c r="H691" s="5">
        <v>45106.115520833337</v>
      </c>
      <c r="I691" s="5">
        <f t="shared" ca="1" si="145"/>
        <v>45127.115520833337</v>
      </c>
      <c r="J691" s="7" t="s">
        <v>46</v>
      </c>
      <c r="K691" s="3">
        <v>45113.115520833337</v>
      </c>
      <c r="L691" t="s">
        <v>48</v>
      </c>
      <c r="M691" t="s">
        <v>24</v>
      </c>
      <c r="Y691" t="s">
        <v>30</v>
      </c>
    </row>
    <row r="692" spans="1:25" x14ac:dyDescent="0.35">
      <c r="A692">
        <v>691</v>
      </c>
      <c r="C692" t="s">
        <v>36</v>
      </c>
      <c r="D692">
        <f t="shared" ca="1" si="142"/>
        <v>4</v>
      </c>
      <c r="E692" t="str">
        <f ca="1">VLOOKUP(D692,'Data Categories'!$A$2:$B$7,2,0)</f>
        <v>Manager Level</v>
      </c>
      <c r="F692" s="5">
        <f t="shared" ca="1" si="143"/>
        <v>44867.289201388892</v>
      </c>
      <c r="G692" s="5">
        <f t="shared" ca="1" si="144"/>
        <v>44869.289201388892</v>
      </c>
      <c r="H692" s="5">
        <v>44875.289201388892</v>
      </c>
      <c r="I692" s="5">
        <f t="shared" ca="1" si="145"/>
        <v>44901.289201388892</v>
      </c>
      <c r="J692" s="7" t="s">
        <v>46</v>
      </c>
      <c r="K692" s="3">
        <v>44891.289201388892</v>
      </c>
      <c r="L692" t="s">
        <v>48</v>
      </c>
      <c r="M692" t="s">
        <v>25</v>
      </c>
      <c r="Y692" t="s">
        <v>31</v>
      </c>
    </row>
    <row r="693" spans="1:25" x14ac:dyDescent="0.35">
      <c r="A693">
        <v>692</v>
      </c>
      <c r="C693" t="s">
        <v>36</v>
      </c>
      <c r="D693">
        <f t="shared" ca="1" si="142"/>
        <v>4</v>
      </c>
      <c r="E693" t="str">
        <f ca="1">VLOOKUP(D693,'Data Categories'!$A$2:$B$7,2,0)</f>
        <v>Manager Level</v>
      </c>
      <c r="F693" s="5">
        <f t="shared" ca="1" si="143"/>
        <v>44868.289201388892</v>
      </c>
      <c r="G693" s="5">
        <f t="shared" ca="1" si="144"/>
        <v>44871.289201388892</v>
      </c>
      <c r="H693" s="5">
        <v>44875.289201388892</v>
      </c>
      <c r="I693" s="5">
        <f t="shared" ca="1" si="145"/>
        <v>44894.289201388892</v>
      </c>
      <c r="J693" s="7" t="s">
        <v>46</v>
      </c>
      <c r="K693" s="3">
        <v>44890.289201388892</v>
      </c>
      <c r="L693" t="s">
        <v>48</v>
      </c>
      <c r="M693" t="s">
        <v>28</v>
      </c>
      <c r="Y693" t="s">
        <v>31</v>
      </c>
    </row>
    <row r="694" spans="1:25" x14ac:dyDescent="0.35">
      <c r="A694">
        <v>693</v>
      </c>
      <c r="C694" t="s">
        <v>36</v>
      </c>
      <c r="D694">
        <f t="shared" ca="1" si="142"/>
        <v>3</v>
      </c>
      <c r="E694" t="str">
        <f ca="1">VLOOKUP(D694,'Data Categories'!$A$2:$B$7,2,0)</f>
        <v>Senior</v>
      </c>
      <c r="F694" s="5">
        <f t="shared" ca="1" si="143"/>
        <v>44872.289201388892</v>
      </c>
      <c r="G694" s="5">
        <f t="shared" ca="1" si="144"/>
        <v>44873.289201388892</v>
      </c>
      <c r="H694" s="5">
        <v>44875.289201388892</v>
      </c>
      <c r="I694" s="5">
        <f t="shared" ca="1" si="145"/>
        <v>44894.289201388892</v>
      </c>
      <c r="J694" s="7" t="s">
        <v>46</v>
      </c>
      <c r="K694" s="3">
        <v>44889.289201388892</v>
      </c>
      <c r="L694" t="s">
        <v>48</v>
      </c>
      <c r="M694" t="s">
        <v>26</v>
      </c>
      <c r="R694" s="5">
        <v>44893.289201388892</v>
      </c>
      <c r="Y694" t="s">
        <v>31</v>
      </c>
    </row>
    <row r="695" spans="1:25" x14ac:dyDescent="0.35">
      <c r="A695">
        <v>694</v>
      </c>
      <c r="C695" t="s">
        <v>36</v>
      </c>
      <c r="D695">
        <f t="shared" ca="1" si="142"/>
        <v>3</v>
      </c>
      <c r="E695" t="str">
        <f ca="1">VLOOKUP(D695,'Data Categories'!$A$2:$B$7,2,0)</f>
        <v>Senior</v>
      </c>
      <c r="F695" s="5">
        <f t="shared" ca="1" si="143"/>
        <v>44870.289201388892</v>
      </c>
      <c r="G695" s="5">
        <f t="shared" ca="1" si="144"/>
        <v>44871.289201388892</v>
      </c>
      <c r="H695" s="5">
        <v>44875.289201388892</v>
      </c>
      <c r="I695" s="5">
        <f t="shared" ca="1" si="145"/>
        <v>44882.289201388892</v>
      </c>
      <c r="J695" s="7" t="s">
        <v>46</v>
      </c>
      <c r="K695" s="3">
        <v>44883.289201388892</v>
      </c>
      <c r="L695" t="s">
        <v>20</v>
      </c>
      <c r="N695" s="5">
        <v>44888.289201388892</v>
      </c>
      <c r="O695" t="s">
        <v>20</v>
      </c>
      <c r="P695" s="5">
        <f ca="1">K695+RANDBETWEEN(1,2)</f>
        <v>44885.289201388892</v>
      </c>
      <c r="Q695" s="5">
        <f ca="1">P695+RANDBETWEEN(1,4)</f>
        <v>44889.289201388892</v>
      </c>
      <c r="R695" s="5">
        <v>44886.289201388892</v>
      </c>
      <c r="S695" s="5">
        <f ca="1">R695+RANDBETWEEN(1,10)</f>
        <v>44890.289201388892</v>
      </c>
      <c r="T695" s="5">
        <f ca="1">S695+RANDBETWEEN(1,4)</f>
        <v>44894.289201388892</v>
      </c>
      <c r="U695" s="5">
        <f ca="1">T695+RANDBETWEEN(1,3)</f>
        <v>44896.289201388892</v>
      </c>
      <c r="V695" s="5">
        <f ca="1">U695+RANDBETWEEN(1,3)</f>
        <v>44899.289201388892</v>
      </c>
      <c r="W695">
        <f ca="1">RANDBETWEEN(120,180)</f>
        <v>130</v>
      </c>
    </row>
    <row r="696" spans="1:25" x14ac:dyDescent="0.35">
      <c r="A696">
        <v>695</v>
      </c>
      <c r="C696" t="s">
        <v>36</v>
      </c>
      <c r="D696">
        <f t="shared" ca="1" si="142"/>
        <v>6</v>
      </c>
      <c r="E696" t="str">
        <f ca="1">VLOOKUP(D696,'Data Categories'!$A$2:$B$7,2,0)</f>
        <v>Executive</v>
      </c>
      <c r="F696" s="5">
        <f t="shared" ca="1" si="143"/>
        <v>44868.289201388892</v>
      </c>
      <c r="G696" s="5">
        <f t="shared" ca="1" si="144"/>
        <v>44872.289201388892</v>
      </c>
      <c r="H696" s="5">
        <v>44875.289201388892</v>
      </c>
      <c r="I696" s="5">
        <f t="shared" ca="1" si="145"/>
        <v>44896.289201388892</v>
      </c>
      <c r="J696" s="7" t="s">
        <v>46</v>
      </c>
      <c r="K696" s="3">
        <v>44882.289201388892</v>
      </c>
      <c r="L696" t="s">
        <v>48</v>
      </c>
      <c r="M696" t="s">
        <v>26</v>
      </c>
      <c r="R696" s="5">
        <v>44883.289201388892</v>
      </c>
      <c r="Y696" t="s">
        <v>31</v>
      </c>
    </row>
    <row r="697" spans="1:25" x14ac:dyDescent="0.35">
      <c r="A697">
        <v>696</v>
      </c>
      <c r="C697" t="s">
        <v>36</v>
      </c>
      <c r="D697">
        <f t="shared" ca="1" si="142"/>
        <v>6</v>
      </c>
      <c r="E697" t="str">
        <f ca="1">VLOOKUP(D697,'Data Categories'!$A$2:$B$7,2,0)</f>
        <v>Executive</v>
      </c>
      <c r="F697" s="5">
        <f t="shared" ca="1" si="143"/>
        <v>44870.289201388892</v>
      </c>
      <c r="G697" s="5">
        <f t="shared" ca="1" si="144"/>
        <v>44874.289201388892</v>
      </c>
      <c r="H697" s="5">
        <v>44875.289201388892</v>
      </c>
      <c r="I697" s="5">
        <f t="shared" ca="1" si="145"/>
        <v>44902.289201388892</v>
      </c>
      <c r="J697" s="7" t="s">
        <v>47</v>
      </c>
      <c r="K697" s="3"/>
    </row>
    <row r="698" spans="1:25" x14ac:dyDescent="0.35">
      <c r="A698">
        <v>697</v>
      </c>
      <c r="C698" t="s">
        <v>36</v>
      </c>
      <c r="D698">
        <f t="shared" ca="1" si="142"/>
        <v>4</v>
      </c>
      <c r="E698" t="str">
        <f ca="1">VLOOKUP(D698,'Data Categories'!$A$2:$B$7,2,0)</f>
        <v>Manager Level</v>
      </c>
      <c r="F698" s="5">
        <f t="shared" ca="1" si="143"/>
        <v>44869.289201388892</v>
      </c>
      <c r="G698" s="5">
        <f t="shared" ca="1" si="144"/>
        <v>44870.289201388892</v>
      </c>
      <c r="H698" s="5">
        <v>44875.289201388892</v>
      </c>
      <c r="I698" s="5">
        <f t="shared" ca="1" si="145"/>
        <v>44902.289201388892</v>
      </c>
      <c r="J698" s="7" t="s">
        <v>46</v>
      </c>
      <c r="K698" s="3">
        <v>44883.289201388892</v>
      </c>
      <c r="L698" t="s">
        <v>48</v>
      </c>
      <c r="M698" t="s">
        <v>24</v>
      </c>
      <c r="R698" s="5">
        <v>44886.289201388892</v>
      </c>
      <c r="Y698" t="s">
        <v>31</v>
      </c>
    </row>
    <row r="699" spans="1:25" x14ac:dyDescent="0.35">
      <c r="A699">
        <v>698</v>
      </c>
      <c r="C699" t="s">
        <v>36</v>
      </c>
      <c r="D699">
        <f t="shared" ca="1" si="142"/>
        <v>3</v>
      </c>
      <c r="E699" t="str">
        <f ca="1">VLOOKUP(D699,'Data Categories'!$A$2:$B$7,2,0)</f>
        <v>Senior</v>
      </c>
      <c r="F699" s="5">
        <f t="shared" ca="1" si="143"/>
        <v>44867.289201388892</v>
      </c>
      <c r="G699" s="5">
        <f t="shared" ca="1" si="144"/>
        <v>44869.289201388892</v>
      </c>
      <c r="H699" s="5">
        <v>44875.289201388892</v>
      </c>
      <c r="I699" s="5">
        <f t="shared" ca="1" si="145"/>
        <v>44904.289201388892</v>
      </c>
      <c r="J699" s="7" t="s">
        <v>47</v>
      </c>
      <c r="K699" s="3"/>
    </row>
    <row r="700" spans="1:25" x14ac:dyDescent="0.35">
      <c r="A700">
        <v>699</v>
      </c>
      <c r="C700" t="s">
        <v>36</v>
      </c>
      <c r="D700">
        <f t="shared" ca="1" si="142"/>
        <v>6</v>
      </c>
      <c r="E700" t="str">
        <f ca="1">VLOOKUP(D700,'Data Categories'!$A$2:$B$7,2,0)</f>
        <v>Executive</v>
      </c>
      <c r="F700" s="5">
        <f t="shared" ca="1" si="143"/>
        <v>44865.289201388892</v>
      </c>
      <c r="G700" s="5">
        <f t="shared" ca="1" si="144"/>
        <v>44869.289201388892</v>
      </c>
      <c r="H700" s="5">
        <v>44875.289201388892</v>
      </c>
      <c r="I700" s="5">
        <f t="shared" ca="1" si="145"/>
        <v>44901.289201388892</v>
      </c>
      <c r="J700" s="7" t="s">
        <v>46</v>
      </c>
      <c r="K700" s="3">
        <v>44885.289201388892</v>
      </c>
      <c r="L700" t="s">
        <v>48</v>
      </c>
      <c r="M700" t="s">
        <v>28</v>
      </c>
      <c r="R700" s="5">
        <v>44887.289201388892</v>
      </c>
      <c r="Y700" t="s">
        <v>31</v>
      </c>
    </row>
    <row r="701" spans="1:25" x14ac:dyDescent="0.35">
      <c r="A701">
        <v>700</v>
      </c>
      <c r="C701" t="s">
        <v>36</v>
      </c>
      <c r="D701">
        <f t="shared" ca="1" si="142"/>
        <v>3</v>
      </c>
      <c r="E701" t="str">
        <f ca="1">VLOOKUP(D701,'Data Categories'!$A$2:$B$7,2,0)</f>
        <v>Senior</v>
      </c>
      <c r="F701" s="5">
        <f t="shared" ca="1" si="143"/>
        <v>44867.289201388892</v>
      </c>
      <c r="G701" s="5">
        <f t="shared" ca="1" si="144"/>
        <v>44871.289201388892</v>
      </c>
      <c r="H701" s="5">
        <v>44875.289201388892</v>
      </c>
      <c r="I701" s="5">
        <f t="shared" ca="1" si="145"/>
        <v>44880.289201388892</v>
      </c>
      <c r="J701" s="7" t="s">
        <v>46</v>
      </c>
      <c r="K701" s="3">
        <v>44878.289201388892</v>
      </c>
      <c r="L701" t="s">
        <v>48</v>
      </c>
      <c r="M701" t="s">
        <v>28</v>
      </c>
      <c r="Y701" t="s">
        <v>31</v>
      </c>
    </row>
    <row r="702" spans="1:25" x14ac:dyDescent="0.35">
      <c r="A702">
        <v>701</v>
      </c>
      <c r="C702" t="s">
        <v>35</v>
      </c>
      <c r="D702">
        <f t="shared" ca="1" si="142"/>
        <v>1</v>
      </c>
      <c r="E702" t="str">
        <f ca="1">VLOOKUP(D702,'Data Categories'!$A$2:$B$7,2,0)</f>
        <v>Associate</v>
      </c>
      <c r="F702" s="5">
        <f t="shared" ca="1" si="143"/>
        <v>45118.640983796293</v>
      </c>
      <c r="G702" s="5">
        <f t="shared" ca="1" si="144"/>
        <v>45119.640983796293</v>
      </c>
      <c r="H702" s="5">
        <v>45121.640983796293</v>
      </c>
      <c r="I702" s="5">
        <f t="shared" ca="1" si="145"/>
        <v>45145.640983796293</v>
      </c>
      <c r="J702" s="7" t="s">
        <v>46</v>
      </c>
      <c r="K702" s="3">
        <v>45127.640983796293</v>
      </c>
      <c r="L702" t="s">
        <v>48</v>
      </c>
      <c r="M702" t="s">
        <v>28</v>
      </c>
      <c r="Y702" t="s">
        <v>31</v>
      </c>
    </row>
    <row r="703" spans="1:25" x14ac:dyDescent="0.35">
      <c r="A703">
        <v>702</v>
      </c>
      <c r="C703" t="s">
        <v>35</v>
      </c>
      <c r="D703">
        <f t="shared" ca="1" si="142"/>
        <v>5</v>
      </c>
      <c r="E703" t="str">
        <f ca="1">VLOOKUP(D703,'Data Categories'!$A$2:$B$7,2,0)</f>
        <v>Senior Management</v>
      </c>
      <c r="F703" s="5">
        <f t="shared" ca="1" si="143"/>
        <v>45113.640983796293</v>
      </c>
      <c r="G703" s="5">
        <f t="shared" ca="1" si="144"/>
        <v>45115.640983796293</v>
      </c>
      <c r="H703" s="5">
        <v>45121.640983796293</v>
      </c>
      <c r="I703" s="5">
        <f t="shared" ca="1" si="145"/>
        <v>45143.640983796293</v>
      </c>
      <c r="J703" s="7" t="s">
        <v>46</v>
      </c>
      <c r="K703" s="3">
        <v>45126.640983796293</v>
      </c>
      <c r="L703" t="s">
        <v>48</v>
      </c>
      <c r="M703" t="s">
        <v>25</v>
      </c>
      <c r="R703" s="5">
        <v>45127.640983796293</v>
      </c>
      <c r="Y703" t="s">
        <v>31</v>
      </c>
    </row>
    <row r="704" spans="1:25" x14ac:dyDescent="0.35">
      <c r="A704">
        <v>703</v>
      </c>
      <c r="C704" t="s">
        <v>35</v>
      </c>
      <c r="D704">
        <f t="shared" ca="1" si="142"/>
        <v>1</v>
      </c>
      <c r="E704" t="str">
        <f ca="1">VLOOKUP(D704,'Data Categories'!$A$2:$B$7,2,0)</f>
        <v>Associate</v>
      </c>
      <c r="F704" s="5">
        <f t="shared" ca="1" si="143"/>
        <v>45116.640983796293</v>
      </c>
      <c r="G704" s="5">
        <f t="shared" ca="1" si="144"/>
        <v>45119.640983796293</v>
      </c>
      <c r="H704" s="5">
        <v>45121.640983796293</v>
      </c>
      <c r="I704" s="5">
        <f t="shared" ca="1" si="145"/>
        <v>45137.640983796293</v>
      </c>
      <c r="J704" s="7" t="s">
        <v>46</v>
      </c>
      <c r="K704" s="3">
        <v>45134.640983796293</v>
      </c>
      <c r="L704" t="s">
        <v>20</v>
      </c>
      <c r="N704" s="5">
        <v>45139.640983796293</v>
      </c>
      <c r="O704" t="s">
        <v>20</v>
      </c>
      <c r="P704" s="5">
        <f ca="1">K704+RANDBETWEEN(1,2)</f>
        <v>45136.640983796293</v>
      </c>
      <c r="Q704" s="5">
        <f ca="1">P704+RANDBETWEEN(1,4)</f>
        <v>45140.640983796293</v>
      </c>
      <c r="R704" s="5">
        <v>45136.640983796293</v>
      </c>
      <c r="S704" s="5">
        <f ca="1">R704+RANDBETWEEN(1,10)</f>
        <v>45139.640983796293</v>
      </c>
      <c r="T704" s="5">
        <f ca="1">S704+RANDBETWEEN(1,4)</f>
        <v>45142.640983796293</v>
      </c>
      <c r="U704" s="5">
        <f ca="1">T704+RANDBETWEEN(1,3)</f>
        <v>45144.640983796293</v>
      </c>
      <c r="V704" s="5">
        <f ca="1">U704+RANDBETWEEN(1,3)</f>
        <v>45147.640983796293</v>
      </c>
      <c r="W704">
        <f ca="1">RANDBETWEEN(120,180)</f>
        <v>169</v>
      </c>
    </row>
    <row r="705" spans="1:25" x14ac:dyDescent="0.35">
      <c r="A705">
        <v>704</v>
      </c>
      <c r="C705" t="s">
        <v>35</v>
      </c>
      <c r="D705">
        <f t="shared" ca="1" si="142"/>
        <v>2</v>
      </c>
      <c r="E705" t="str">
        <f ca="1">VLOOKUP(D705,'Data Categories'!$A$2:$B$7,2,0)</f>
        <v>Junior</v>
      </c>
      <c r="F705" s="5">
        <f t="shared" ca="1" si="143"/>
        <v>45115.640983796293</v>
      </c>
      <c r="G705" s="5">
        <f t="shared" ca="1" si="144"/>
        <v>45119.640983796293</v>
      </c>
      <c r="H705" s="5">
        <v>45121.640983796293</v>
      </c>
      <c r="I705" s="5">
        <f t="shared" ca="1" si="145"/>
        <v>45136.640983796293</v>
      </c>
      <c r="J705" s="7" t="s">
        <v>47</v>
      </c>
      <c r="K705" s="3"/>
    </row>
    <row r="706" spans="1:25" x14ac:dyDescent="0.35">
      <c r="A706">
        <v>705</v>
      </c>
      <c r="C706" t="s">
        <v>35</v>
      </c>
      <c r="D706">
        <f t="shared" ca="1" si="142"/>
        <v>1</v>
      </c>
      <c r="E706" t="str">
        <f ca="1">VLOOKUP(D706,'Data Categories'!$A$2:$B$7,2,0)</f>
        <v>Associate</v>
      </c>
      <c r="F706" s="5">
        <f t="shared" ca="1" si="143"/>
        <v>45112.640983796293</v>
      </c>
      <c r="G706" s="5">
        <f t="shared" ca="1" si="144"/>
        <v>45116.640983796293</v>
      </c>
      <c r="H706" s="5">
        <v>45121.640983796293</v>
      </c>
      <c r="I706" s="5">
        <f t="shared" ca="1" si="145"/>
        <v>45140.640983796293</v>
      </c>
      <c r="J706" s="7" t="s">
        <v>46</v>
      </c>
      <c r="K706" s="3">
        <v>45123.640983796293</v>
      </c>
      <c r="L706" t="s">
        <v>20</v>
      </c>
      <c r="N706" s="5">
        <v>45130.640983796293</v>
      </c>
      <c r="O706" t="s">
        <v>20</v>
      </c>
      <c r="P706" s="5">
        <f ca="1">K706+RANDBETWEEN(1,2)</f>
        <v>45125.640983796293</v>
      </c>
      <c r="Q706" s="5">
        <f ca="1">P706+RANDBETWEEN(1,4)</f>
        <v>45129.640983796293</v>
      </c>
      <c r="R706" s="5">
        <v>45126.640983796293</v>
      </c>
      <c r="S706" s="5">
        <f ca="1">R706+RANDBETWEEN(1,10)</f>
        <v>45128.640983796293</v>
      </c>
      <c r="T706" s="5">
        <f ca="1">S706+RANDBETWEEN(1,4)</f>
        <v>45132.640983796293</v>
      </c>
      <c r="U706" s="5">
        <f ca="1">T706+RANDBETWEEN(1,3)</f>
        <v>45133.640983796293</v>
      </c>
      <c r="V706" s="5">
        <f ca="1">U706+RANDBETWEEN(1,3)</f>
        <v>45134.640983796293</v>
      </c>
      <c r="W706">
        <f ca="1">RANDBETWEEN(120,180)</f>
        <v>134</v>
      </c>
    </row>
    <row r="707" spans="1:25" x14ac:dyDescent="0.35">
      <c r="A707">
        <v>706</v>
      </c>
      <c r="C707" t="s">
        <v>35</v>
      </c>
      <c r="D707">
        <f t="shared" ref="D707:D770" ca="1" si="152">RANDBETWEEN(1,6)</f>
        <v>5</v>
      </c>
      <c r="E707" t="str">
        <f ca="1">VLOOKUP(D707,'Data Categories'!$A$2:$B$7,2,0)</f>
        <v>Senior Management</v>
      </c>
      <c r="F707" s="5">
        <f t="shared" ref="F707:F770" ca="1" si="153">G707-RANDBETWEEN(1,4)</f>
        <v>45113.640983796293</v>
      </c>
      <c r="G707" s="5">
        <f t="shared" ref="G707:G770" ca="1" si="154">H707-RANDBETWEEN(1,6)</f>
        <v>45115.640983796293</v>
      </c>
      <c r="H707" s="5">
        <v>45121.640983796293</v>
      </c>
      <c r="I707" s="5">
        <f t="shared" ref="I707:I770" ca="1" si="155">H707+RANDBETWEEN(5,30)</f>
        <v>45129.640983796293</v>
      </c>
      <c r="J707" s="7" t="s">
        <v>46</v>
      </c>
      <c r="K707" s="3">
        <v>45126.640983796293</v>
      </c>
      <c r="L707" t="s">
        <v>22</v>
      </c>
      <c r="N707" s="5">
        <v>45130.640983796293</v>
      </c>
      <c r="O707" t="s">
        <v>22</v>
      </c>
      <c r="R707" s="5">
        <v>45128.640983796293</v>
      </c>
    </row>
    <row r="708" spans="1:25" x14ac:dyDescent="0.35">
      <c r="A708">
        <v>707</v>
      </c>
      <c r="C708" t="s">
        <v>35</v>
      </c>
      <c r="D708">
        <f t="shared" ca="1" si="152"/>
        <v>1</v>
      </c>
      <c r="E708" t="str">
        <f ca="1">VLOOKUP(D708,'Data Categories'!$A$2:$B$7,2,0)</f>
        <v>Associate</v>
      </c>
      <c r="F708" s="5">
        <f t="shared" ca="1" si="153"/>
        <v>45112.640983796293</v>
      </c>
      <c r="G708" s="5">
        <f t="shared" ca="1" si="154"/>
        <v>45116.640983796293</v>
      </c>
      <c r="H708" s="5">
        <v>45121.640983796293</v>
      </c>
      <c r="I708" s="5">
        <f t="shared" ca="1" si="155"/>
        <v>45149.640983796293</v>
      </c>
      <c r="J708" s="7" t="s">
        <v>46</v>
      </c>
      <c r="K708" s="3">
        <v>45129.640983796293</v>
      </c>
      <c r="L708" t="s">
        <v>48</v>
      </c>
      <c r="M708" t="s">
        <v>25</v>
      </c>
      <c r="R708" s="5">
        <v>45131.640983796293</v>
      </c>
      <c r="Y708" t="s">
        <v>31</v>
      </c>
    </row>
    <row r="709" spans="1:25" x14ac:dyDescent="0.35">
      <c r="A709">
        <v>708</v>
      </c>
      <c r="C709" t="s">
        <v>35</v>
      </c>
      <c r="D709">
        <f t="shared" ca="1" si="152"/>
        <v>4</v>
      </c>
      <c r="E709" t="str">
        <f ca="1">VLOOKUP(D709,'Data Categories'!$A$2:$B$7,2,0)</f>
        <v>Manager Level</v>
      </c>
      <c r="F709" s="5">
        <f t="shared" ca="1" si="153"/>
        <v>45116.640983796293</v>
      </c>
      <c r="G709" s="5">
        <f t="shared" ca="1" si="154"/>
        <v>45120.640983796293</v>
      </c>
      <c r="H709" s="5">
        <v>45121.640983796293</v>
      </c>
      <c r="I709" s="5">
        <f t="shared" ca="1" si="155"/>
        <v>45135.640983796293</v>
      </c>
      <c r="J709" s="7" t="s">
        <v>46</v>
      </c>
      <c r="K709" s="3">
        <v>45128.640983796293</v>
      </c>
      <c r="L709" t="s">
        <v>21</v>
      </c>
      <c r="N709" s="5">
        <v>45131.640983796293</v>
      </c>
      <c r="O709" t="s">
        <v>21</v>
      </c>
      <c r="R709" s="5">
        <v>45130.640983796293</v>
      </c>
    </row>
    <row r="710" spans="1:25" x14ac:dyDescent="0.35">
      <c r="A710">
        <v>709</v>
      </c>
      <c r="C710" t="s">
        <v>35</v>
      </c>
      <c r="D710">
        <f t="shared" ca="1" si="152"/>
        <v>4</v>
      </c>
      <c r="E710" t="str">
        <f ca="1">VLOOKUP(D710,'Data Categories'!$A$2:$B$7,2,0)</f>
        <v>Manager Level</v>
      </c>
      <c r="F710" s="5">
        <f t="shared" ca="1" si="153"/>
        <v>45115.640983796293</v>
      </c>
      <c r="G710" s="5">
        <f t="shared" ca="1" si="154"/>
        <v>45116.640983796293</v>
      </c>
      <c r="H710" s="5">
        <v>45121.640983796293</v>
      </c>
      <c r="I710" s="5">
        <f t="shared" ca="1" si="155"/>
        <v>45131.640983796293</v>
      </c>
      <c r="J710" s="7" t="s">
        <v>46</v>
      </c>
      <c r="K710" s="3">
        <v>45136.640983796293</v>
      </c>
      <c r="L710" t="s">
        <v>48</v>
      </c>
      <c r="M710" t="s">
        <v>24</v>
      </c>
      <c r="R710" s="5">
        <v>45140.640983796293</v>
      </c>
      <c r="Y710" t="s">
        <v>31</v>
      </c>
    </row>
    <row r="711" spans="1:25" x14ac:dyDescent="0.35">
      <c r="A711">
        <v>710</v>
      </c>
      <c r="C711" t="s">
        <v>35</v>
      </c>
      <c r="D711">
        <f t="shared" ca="1" si="152"/>
        <v>1</v>
      </c>
      <c r="E711" t="str">
        <f ca="1">VLOOKUP(D711,'Data Categories'!$A$2:$B$7,2,0)</f>
        <v>Associate</v>
      </c>
      <c r="F711" s="5">
        <f t="shared" ca="1" si="153"/>
        <v>45116.640983796293</v>
      </c>
      <c r="G711" s="5">
        <f t="shared" ca="1" si="154"/>
        <v>45120.640983796293</v>
      </c>
      <c r="H711" s="5">
        <v>45121.640983796293</v>
      </c>
      <c r="I711" s="5">
        <f t="shared" ca="1" si="155"/>
        <v>45128.640983796293</v>
      </c>
      <c r="J711" s="7" t="s">
        <v>47</v>
      </c>
      <c r="K711" s="3"/>
    </row>
    <row r="712" spans="1:25" x14ac:dyDescent="0.35">
      <c r="A712">
        <v>711</v>
      </c>
      <c r="C712" t="s">
        <v>34</v>
      </c>
      <c r="D712">
        <f t="shared" ca="1" si="152"/>
        <v>3</v>
      </c>
      <c r="E712" t="str">
        <f ca="1">VLOOKUP(D712,'Data Categories'!$A$2:$B$7,2,0)</f>
        <v>Senior</v>
      </c>
      <c r="F712" s="5">
        <f t="shared" ca="1" si="153"/>
        <v>44626.686331018522</v>
      </c>
      <c r="G712" s="5">
        <f t="shared" ca="1" si="154"/>
        <v>44630.686331018522</v>
      </c>
      <c r="H712" s="5">
        <v>44634.686331018522</v>
      </c>
      <c r="I712" s="5">
        <f t="shared" ca="1" si="155"/>
        <v>44653.686331018522</v>
      </c>
      <c r="J712" s="7" t="s">
        <v>46</v>
      </c>
      <c r="K712" s="3">
        <v>44645.686331018522</v>
      </c>
      <c r="L712" t="s">
        <v>20</v>
      </c>
      <c r="N712" s="5">
        <v>44648.686331018522</v>
      </c>
      <c r="O712" t="s">
        <v>20</v>
      </c>
      <c r="P712" s="5">
        <f ca="1">K712+RANDBETWEEN(1,2)</f>
        <v>44646.686331018522</v>
      </c>
      <c r="Q712" s="5">
        <f ca="1">P712+RANDBETWEEN(1,4)</f>
        <v>44649.686331018522</v>
      </c>
      <c r="R712" s="5">
        <v>44646.686331018522</v>
      </c>
      <c r="S712" s="5">
        <f ca="1">R712+RANDBETWEEN(1,10)</f>
        <v>44654.686331018522</v>
      </c>
      <c r="T712" s="5">
        <f ca="1">S712+RANDBETWEEN(1,4)</f>
        <v>44657.686331018522</v>
      </c>
      <c r="U712" s="5">
        <f ca="1">T712+RANDBETWEEN(1,3)</f>
        <v>44659.686331018522</v>
      </c>
      <c r="V712" s="5">
        <f ca="1">U712+RANDBETWEEN(1,3)</f>
        <v>44661.686331018522</v>
      </c>
      <c r="W712">
        <f ca="1">RANDBETWEEN(120,180)</f>
        <v>173</v>
      </c>
    </row>
    <row r="713" spans="1:25" x14ac:dyDescent="0.35">
      <c r="A713">
        <v>712</v>
      </c>
      <c r="C713" t="s">
        <v>34</v>
      </c>
      <c r="D713">
        <f t="shared" ca="1" si="152"/>
        <v>4</v>
      </c>
      <c r="E713" t="str">
        <f ca="1">VLOOKUP(D713,'Data Categories'!$A$2:$B$7,2,0)</f>
        <v>Manager Level</v>
      </c>
      <c r="F713" s="5">
        <f t="shared" ca="1" si="153"/>
        <v>44626.686331018522</v>
      </c>
      <c r="G713" s="5">
        <f t="shared" ca="1" si="154"/>
        <v>44630.686331018522</v>
      </c>
      <c r="H713" s="5">
        <v>44634.686331018522</v>
      </c>
      <c r="I713" s="5">
        <f t="shared" ca="1" si="155"/>
        <v>44642.686331018522</v>
      </c>
      <c r="J713" s="7" t="s">
        <v>46</v>
      </c>
      <c r="K713" s="3">
        <v>44648.686331018522</v>
      </c>
      <c r="L713" t="s">
        <v>48</v>
      </c>
      <c r="M713" t="s">
        <v>26</v>
      </c>
      <c r="R713" s="5">
        <v>44651.686331018522</v>
      </c>
      <c r="Y713" t="s">
        <v>30</v>
      </c>
    </row>
    <row r="714" spans="1:25" x14ac:dyDescent="0.35">
      <c r="A714">
        <v>713</v>
      </c>
      <c r="C714" t="s">
        <v>34</v>
      </c>
      <c r="D714">
        <f t="shared" ca="1" si="152"/>
        <v>3</v>
      </c>
      <c r="E714" t="str">
        <f ca="1">VLOOKUP(D714,'Data Categories'!$A$2:$B$7,2,0)</f>
        <v>Senior</v>
      </c>
      <c r="F714" s="5">
        <f t="shared" ca="1" si="153"/>
        <v>44627.686331018522</v>
      </c>
      <c r="G714" s="5">
        <f t="shared" ca="1" si="154"/>
        <v>44629.686331018522</v>
      </c>
      <c r="H714" s="5">
        <v>44634.686331018522</v>
      </c>
      <c r="I714" s="5">
        <f t="shared" ca="1" si="155"/>
        <v>44642.686331018522</v>
      </c>
      <c r="J714" s="7" t="s">
        <v>47</v>
      </c>
      <c r="K714" s="3"/>
    </row>
    <row r="715" spans="1:25" x14ac:dyDescent="0.35">
      <c r="A715">
        <v>714</v>
      </c>
      <c r="C715" t="s">
        <v>34</v>
      </c>
      <c r="D715">
        <f t="shared" ca="1" si="152"/>
        <v>1</v>
      </c>
      <c r="E715" t="str">
        <f ca="1">VLOOKUP(D715,'Data Categories'!$A$2:$B$7,2,0)</f>
        <v>Associate</v>
      </c>
      <c r="F715" s="5">
        <f t="shared" ca="1" si="153"/>
        <v>44629.686331018522</v>
      </c>
      <c r="G715" s="5">
        <f t="shared" ca="1" si="154"/>
        <v>44633.686331018522</v>
      </c>
      <c r="H715" s="5">
        <v>44634.686331018522</v>
      </c>
      <c r="I715" s="5">
        <f t="shared" ca="1" si="155"/>
        <v>44664.686331018522</v>
      </c>
      <c r="J715" s="7" t="s">
        <v>46</v>
      </c>
      <c r="K715" s="3">
        <v>44648.686331018522</v>
      </c>
      <c r="L715" t="s">
        <v>48</v>
      </c>
      <c r="M715" t="s">
        <v>24</v>
      </c>
      <c r="Y715" t="s">
        <v>30</v>
      </c>
    </row>
    <row r="716" spans="1:25" x14ac:dyDescent="0.35">
      <c r="A716">
        <v>715</v>
      </c>
      <c r="C716" t="s">
        <v>34</v>
      </c>
      <c r="D716">
        <f t="shared" ca="1" si="152"/>
        <v>5</v>
      </c>
      <c r="E716" t="str">
        <f ca="1">VLOOKUP(D716,'Data Categories'!$A$2:$B$7,2,0)</f>
        <v>Senior Management</v>
      </c>
      <c r="F716" s="5">
        <f t="shared" ca="1" si="153"/>
        <v>44632.686331018522</v>
      </c>
      <c r="G716" s="5">
        <f t="shared" ca="1" si="154"/>
        <v>44633.686331018522</v>
      </c>
      <c r="H716" s="5">
        <v>44634.686331018522</v>
      </c>
      <c r="I716" s="5">
        <f t="shared" ca="1" si="155"/>
        <v>44658.686331018522</v>
      </c>
      <c r="J716" s="7" t="s">
        <v>46</v>
      </c>
      <c r="K716" s="3">
        <v>44640.686331018522</v>
      </c>
      <c r="L716" t="s">
        <v>48</v>
      </c>
      <c r="M716" t="s">
        <v>26</v>
      </c>
      <c r="Y716" t="s">
        <v>30</v>
      </c>
    </row>
    <row r="717" spans="1:25" x14ac:dyDescent="0.35">
      <c r="A717">
        <v>716</v>
      </c>
      <c r="C717" t="s">
        <v>34</v>
      </c>
      <c r="D717">
        <f t="shared" ca="1" si="152"/>
        <v>4</v>
      </c>
      <c r="E717" t="str">
        <f ca="1">VLOOKUP(D717,'Data Categories'!$A$2:$B$7,2,0)</f>
        <v>Manager Level</v>
      </c>
      <c r="F717" s="5">
        <f t="shared" ca="1" si="153"/>
        <v>44626.686331018522</v>
      </c>
      <c r="G717" s="5">
        <f t="shared" ca="1" si="154"/>
        <v>44629.686331018522</v>
      </c>
      <c r="H717" s="5">
        <v>44634.686331018522</v>
      </c>
      <c r="I717" s="5">
        <f t="shared" ca="1" si="155"/>
        <v>44643.686331018522</v>
      </c>
      <c r="J717" s="7" t="s">
        <v>46</v>
      </c>
      <c r="K717" s="3">
        <v>44638.686331018522</v>
      </c>
      <c r="L717" t="s">
        <v>48</v>
      </c>
      <c r="M717" t="s">
        <v>24</v>
      </c>
      <c r="Y717" t="s">
        <v>30</v>
      </c>
    </row>
    <row r="718" spans="1:25" x14ac:dyDescent="0.35">
      <c r="A718">
        <v>717</v>
      </c>
      <c r="C718" t="s">
        <v>34</v>
      </c>
      <c r="D718">
        <f t="shared" ca="1" si="152"/>
        <v>4</v>
      </c>
      <c r="E718" t="str">
        <f ca="1">VLOOKUP(D718,'Data Categories'!$A$2:$B$7,2,0)</f>
        <v>Manager Level</v>
      </c>
      <c r="F718" s="5">
        <f t="shared" ca="1" si="153"/>
        <v>44625.686331018522</v>
      </c>
      <c r="G718" s="5">
        <f t="shared" ca="1" si="154"/>
        <v>44628.686331018522</v>
      </c>
      <c r="H718" s="5">
        <v>44634.686331018522</v>
      </c>
      <c r="I718" s="5">
        <f t="shared" ca="1" si="155"/>
        <v>44639.686331018522</v>
      </c>
      <c r="J718" s="7" t="s">
        <v>46</v>
      </c>
      <c r="K718" s="3">
        <v>44640.686331018522</v>
      </c>
      <c r="L718" t="s">
        <v>20</v>
      </c>
      <c r="N718" s="5">
        <v>44644.686331018522</v>
      </c>
      <c r="O718" t="s">
        <v>20</v>
      </c>
      <c r="P718" s="5">
        <f ca="1">K718+RANDBETWEEN(1,2)</f>
        <v>44641.686331018522</v>
      </c>
      <c r="Q718" s="5">
        <f ca="1">P718+RANDBETWEEN(1,4)</f>
        <v>44644.686331018522</v>
      </c>
      <c r="R718" s="5">
        <v>44641.686331018522</v>
      </c>
      <c r="S718" s="5">
        <f ca="1">R718+RANDBETWEEN(1,10)</f>
        <v>44642.686331018522</v>
      </c>
      <c r="T718" s="5">
        <f ca="1">S718+RANDBETWEEN(1,4)</f>
        <v>44643.686331018522</v>
      </c>
      <c r="U718" s="5">
        <f ca="1">T718+RANDBETWEEN(1,3)</f>
        <v>44646.686331018522</v>
      </c>
      <c r="V718" s="5">
        <f ca="1">U718+RANDBETWEEN(1,3)</f>
        <v>44648.686331018522</v>
      </c>
      <c r="W718">
        <f ca="1">RANDBETWEEN(120,180)</f>
        <v>167</v>
      </c>
    </row>
    <row r="719" spans="1:25" x14ac:dyDescent="0.35">
      <c r="A719">
        <v>718</v>
      </c>
      <c r="C719" t="s">
        <v>34</v>
      </c>
      <c r="D719">
        <f t="shared" ca="1" si="152"/>
        <v>3</v>
      </c>
      <c r="E719" t="str">
        <f ca="1">VLOOKUP(D719,'Data Categories'!$A$2:$B$7,2,0)</f>
        <v>Senior</v>
      </c>
      <c r="F719" s="5">
        <f t="shared" ca="1" si="153"/>
        <v>44628.686331018522</v>
      </c>
      <c r="G719" s="5">
        <f t="shared" ca="1" si="154"/>
        <v>44629.686331018522</v>
      </c>
      <c r="H719" s="5">
        <v>44634.686331018522</v>
      </c>
      <c r="I719" s="5">
        <f t="shared" ca="1" si="155"/>
        <v>44648.686331018522</v>
      </c>
      <c r="J719" s="7" t="s">
        <v>46</v>
      </c>
      <c r="K719" s="3">
        <v>44643.686331018522</v>
      </c>
      <c r="L719" t="s">
        <v>21</v>
      </c>
      <c r="N719" s="5">
        <v>44645.686331018522</v>
      </c>
      <c r="O719" t="s">
        <v>21</v>
      </c>
      <c r="R719" s="5">
        <v>44644.686331018522</v>
      </c>
    </row>
    <row r="720" spans="1:25" x14ac:dyDescent="0.35">
      <c r="A720">
        <v>719</v>
      </c>
      <c r="C720" t="s">
        <v>34</v>
      </c>
      <c r="D720">
        <f t="shared" ca="1" si="152"/>
        <v>2</v>
      </c>
      <c r="E720" t="str">
        <f ca="1">VLOOKUP(D720,'Data Categories'!$A$2:$B$7,2,0)</f>
        <v>Junior</v>
      </c>
      <c r="F720" s="5">
        <f t="shared" ca="1" si="153"/>
        <v>44624.686331018522</v>
      </c>
      <c r="G720" s="5">
        <f t="shared" ca="1" si="154"/>
        <v>44628.686331018522</v>
      </c>
      <c r="H720" s="5">
        <v>44634.686331018522</v>
      </c>
      <c r="I720" s="5">
        <f t="shared" ca="1" si="155"/>
        <v>44663.686331018522</v>
      </c>
      <c r="J720" s="7" t="s">
        <v>46</v>
      </c>
      <c r="K720" s="3">
        <v>44647.686331018522</v>
      </c>
      <c r="L720" t="s">
        <v>48</v>
      </c>
      <c r="M720" t="s">
        <v>25</v>
      </c>
      <c r="R720" s="5">
        <v>44648.686331018522</v>
      </c>
      <c r="Y720" t="s">
        <v>30</v>
      </c>
    </row>
    <row r="721" spans="1:25" x14ac:dyDescent="0.35">
      <c r="A721">
        <v>720</v>
      </c>
      <c r="C721" t="s">
        <v>34</v>
      </c>
      <c r="D721">
        <f t="shared" ca="1" si="152"/>
        <v>6</v>
      </c>
      <c r="E721" t="str">
        <f ca="1">VLOOKUP(D721,'Data Categories'!$A$2:$B$7,2,0)</f>
        <v>Executive</v>
      </c>
      <c r="F721" s="5">
        <f t="shared" ca="1" si="153"/>
        <v>44629.686331018522</v>
      </c>
      <c r="G721" s="5">
        <f t="shared" ca="1" si="154"/>
        <v>44632.686331018522</v>
      </c>
      <c r="H721" s="5">
        <v>44634.686331018522</v>
      </c>
      <c r="I721" s="5">
        <f t="shared" ca="1" si="155"/>
        <v>44663.686331018522</v>
      </c>
      <c r="J721" s="7" t="s">
        <v>46</v>
      </c>
      <c r="K721" s="3">
        <v>44650.686331018522</v>
      </c>
      <c r="L721" t="s">
        <v>48</v>
      </c>
      <c r="M721" t="s">
        <v>26</v>
      </c>
      <c r="R721" s="5">
        <v>44652.686331018522</v>
      </c>
      <c r="Y721" t="s">
        <v>31</v>
      </c>
    </row>
    <row r="722" spans="1:25" x14ac:dyDescent="0.35">
      <c r="A722">
        <v>721</v>
      </c>
      <c r="C722" t="s">
        <v>34</v>
      </c>
      <c r="D722">
        <f t="shared" ca="1" si="152"/>
        <v>5</v>
      </c>
      <c r="E722" t="str">
        <f ca="1">VLOOKUP(D722,'Data Categories'!$A$2:$B$7,2,0)</f>
        <v>Senior Management</v>
      </c>
      <c r="F722" s="5">
        <f t="shared" ca="1" si="153"/>
        <v>44607.660578703704</v>
      </c>
      <c r="G722" s="5">
        <f t="shared" ca="1" si="154"/>
        <v>44611.660578703704</v>
      </c>
      <c r="H722" s="5">
        <v>44612.660578703704</v>
      </c>
      <c r="I722" s="5">
        <f t="shared" ca="1" si="155"/>
        <v>44630.660578703704</v>
      </c>
      <c r="J722" s="7" t="s">
        <v>46</v>
      </c>
      <c r="K722" s="3">
        <v>44619.660578703704</v>
      </c>
      <c r="L722" t="s">
        <v>22</v>
      </c>
      <c r="N722" s="5">
        <v>44624.660578703704</v>
      </c>
      <c r="O722" t="s">
        <v>22</v>
      </c>
      <c r="R722" s="5">
        <v>44620.660578703704</v>
      </c>
    </row>
    <row r="723" spans="1:25" x14ac:dyDescent="0.35">
      <c r="A723">
        <v>722</v>
      </c>
      <c r="C723" t="s">
        <v>34</v>
      </c>
      <c r="D723">
        <f t="shared" ca="1" si="152"/>
        <v>2</v>
      </c>
      <c r="E723" t="str">
        <f ca="1">VLOOKUP(D723,'Data Categories'!$A$2:$B$7,2,0)</f>
        <v>Junior</v>
      </c>
      <c r="F723" s="5">
        <f t="shared" ca="1" si="153"/>
        <v>44609.660578703704</v>
      </c>
      <c r="G723" s="5">
        <f t="shared" ca="1" si="154"/>
        <v>44610.660578703704</v>
      </c>
      <c r="H723" s="5">
        <v>44612.660578703704</v>
      </c>
      <c r="I723" s="5">
        <f t="shared" ca="1" si="155"/>
        <v>44641.660578703704</v>
      </c>
      <c r="J723" s="7" t="s">
        <v>46</v>
      </c>
      <c r="K723" s="3">
        <v>44624.660578703704</v>
      </c>
      <c r="L723" t="s">
        <v>48</v>
      </c>
      <c r="M723" t="s">
        <v>26</v>
      </c>
      <c r="Y723" t="s">
        <v>31</v>
      </c>
    </row>
    <row r="724" spans="1:25" x14ac:dyDescent="0.35">
      <c r="A724">
        <v>723</v>
      </c>
      <c r="C724" t="s">
        <v>34</v>
      </c>
      <c r="D724">
        <f t="shared" ca="1" si="152"/>
        <v>5</v>
      </c>
      <c r="E724" t="str">
        <f ca="1">VLOOKUP(D724,'Data Categories'!$A$2:$B$7,2,0)</f>
        <v>Senior Management</v>
      </c>
      <c r="F724" s="5">
        <f t="shared" ca="1" si="153"/>
        <v>44602.660578703704</v>
      </c>
      <c r="G724" s="5">
        <f t="shared" ca="1" si="154"/>
        <v>44606.660578703704</v>
      </c>
      <c r="H724" s="5">
        <v>44612.660578703704</v>
      </c>
      <c r="I724" s="5">
        <f t="shared" ca="1" si="155"/>
        <v>44624.660578703704</v>
      </c>
      <c r="J724" s="7" t="s">
        <v>46</v>
      </c>
      <c r="K724" s="3">
        <v>44619.660578703704</v>
      </c>
      <c r="L724" t="s">
        <v>48</v>
      </c>
      <c r="M724" t="s">
        <v>27</v>
      </c>
      <c r="Y724" t="s">
        <v>31</v>
      </c>
    </row>
    <row r="725" spans="1:25" x14ac:dyDescent="0.35">
      <c r="A725">
        <v>724</v>
      </c>
      <c r="C725" t="s">
        <v>34</v>
      </c>
      <c r="D725">
        <f t="shared" ca="1" si="152"/>
        <v>1</v>
      </c>
      <c r="E725" t="str">
        <f ca="1">VLOOKUP(D725,'Data Categories'!$A$2:$B$7,2,0)</f>
        <v>Associate</v>
      </c>
      <c r="F725" s="5">
        <f t="shared" ca="1" si="153"/>
        <v>44609.660578703704</v>
      </c>
      <c r="G725" s="5">
        <f t="shared" ca="1" si="154"/>
        <v>44610.660578703704</v>
      </c>
      <c r="H725" s="5">
        <v>44612.660578703704</v>
      </c>
      <c r="I725" s="5">
        <f t="shared" ca="1" si="155"/>
        <v>44618.660578703704</v>
      </c>
      <c r="J725" s="7" t="s">
        <v>46</v>
      </c>
      <c r="K725" s="3">
        <v>44622.660578703704</v>
      </c>
      <c r="L725" t="s">
        <v>48</v>
      </c>
      <c r="M725" t="s">
        <v>27</v>
      </c>
      <c r="Y725" t="s">
        <v>30</v>
      </c>
    </row>
    <row r="726" spans="1:25" x14ac:dyDescent="0.35">
      <c r="A726">
        <v>725</v>
      </c>
      <c r="C726" t="s">
        <v>34</v>
      </c>
      <c r="D726">
        <f t="shared" ca="1" si="152"/>
        <v>5</v>
      </c>
      <c r="E726" t="str">
        <f ca="1">VLOOKUP(D726,'Data Categories'!$A$2:$B$7,2,0)</f>
        <v>Senior Management</v>
      </c>
      <c r="F726" s="5">
        <f t="shared" ca="1" si="153"/>
        <v>44610.660578703704</v>
      </c>
      <c r="G726" s="5">
        <f t="shared" ca="1" si="154"/>
        <v>44611.660578703704</v>
      </c>
      <c r="H726" s="5">
        <v>44612.660578703704</v>
      </c>
      <c r="I726" s="5">
        <f t="shared" ca="1" si="155"/>
        <v>44642.660578703704</v>
      </c>
      <c r="J726" s="7" t="s">
        <v>46</v>
      </c>
      <c r="K726" s="3">
        <v>44614.660578703704</v>
      </c>
      <c r="L726" t="s">
        <v>48</v>
      </c>
      <c r="M726" t="s">
        <v>27</v>
      </c>
      <c r="R726" s="5">
        <v>44618.660578703704</v>
      </c>
      <c r="Y726" t="s">
        <v>31</v>
      </c>
    </row>
    <row r="727" spans="1:25" x14ac:dyDescent="0.35">
      <c r="A727">
        <v>726</v>
      </c>
      <c r="C727" t="s">
        <v>34</v>
      </c>
      <c r="D727">
        <f t="shared" ca="1" si="152"/>
        <v>5</v>
      </c>
      <c r="E727" t="str">
        <f ca="1">VLOOKUP(D727,'Data Categories'!$A$2:$B$7,2,0)</f>
        <v>Senior Management</v>
      </c>
      <c r="F727" s="5">
        <f t="shared" ca="1" si="153"/>
        <v>44606.660578703704</v>
      </c>
      <c r="G727" s="5">
        <f t="shared" ca="1" si="154"/>
        <v>44608.660578703704</v>
      </c>
      <c r="H727" s="5">
        <v>44612.660578703704</v>
      </c>
      <c r="I727" s="5">
        <f t="shared" ca="1" si="155"/>
        <v>44636.660578703704</v>
      </c>
      <c r="J727" s="7" t="s">
        <v>46</v>
      </c>
      <c r="K727" s="3">
        <v>44616.660578703704</v>
      </c>
      <c r="L727" t="s">
        <v>21</v>
      </c>
      <c r="N727" s="5">
        <v>44620.660578703704</v>
      </c>
      <c r="O727" t="s">
        <v>21</v>
      </c>
      <c r="R727" s="5">
        <v>44618.660578703704</v>
      </c>
    </row>
    <row r="728" spans="1:25" x14ac:dyDescent="0.35">
      <c r="A728">
        <v>727</v>
      </c>
      <c r="C728" t="s">
        <v>34</v>
      </c>
      <c r="D728">
        <f t="shared" ca="1" si="152"/>
        <v>2</v>
      </c>
      <c r="E728" t="str">
        <f ca="1">VLOOKUP(D728,'Data Categories'!$A$2:$B$7,2,0)</f>
        <v>Junior</v>
      </c>
      <c r="F728" s="5">
        <f t="shared" ca="1" si="153"/>
        <v>44608.660578703704</v>
      </c>
      <c r="G728" s="5">
        <f t="shared" ca="1" si="154"/>
        <v>44611.660578703704</v>
      </c>
      <c r="H728" s="5">
        <v>44612.660578703704</v>
      </c>
      <c r="I728" s="5">
        <f t="shared" ca="1" si="155"/>
        <v>44636.660578703704</v>
      </c>
      <c r="J728" s="7" t="s">
        <v>47</v>
      </c>
      <c r="K728" s="3"/>
    </row>
    <row r="729" spans="1:25" x14ac:dyDescent="0.35">
      <c r="A729">
        <v>728</v>
      </c>
      <c r="C729" t="s">
        <v>34</v>
      </c>
      <c r="D729">
        <f t="shared" ca="1" si="152"/>
        <v>1</v>
      </c>
      <c r="E729" t="str">
        <f ca="1">VLOOKUP(D729,'Data Categories'!$A$2:$B$7,2,0)</f>
        <v>Associate</v>
      </c>
      <c r="F729" s="5">
        <f t="shared" ca="1" si="153"/>
        <v>44610.660578703704</v>
      </c>
      <c r="G729" s="5">
        <f t="shared" ca="1" si="154"/>
        <v>44611.660578703704</v>
      </c>
      <c r="H729" s="5">
        <v>44612.660578703704</v>
      </c>
      <c r="I729" s="5">
        <f t="shared" ca="1" si="155"/>
        <v>44631.660578703704</v>
      </c>
      <c r="J729" s="7" t="s">
        <v>46</v>
      </c>
      <c r="K729" s="3">
        <v>44618.660578703704</v>
      </c>
      <c r="L729" t="s">
        <v>48</v>
      </c>
      <c r="M729" t="s">
        <v>27</v>
      </c>
      <c r="R729" s="5">
        <v>44620.660578703704</v>
      </c>
      <c r="Y729" t="s">
        <v>30</v>
      </c>
    </row>
    <row r="730" spans="1:25" x14ac:dyDescent="0.35">
      <c r="A730">
        <v>729</v>
      </c>
      <c r="C730" t="s">
        <v>34</v>
      </c>
      <c r="D730">
        <f t="shared" ca="1" si="152"/>
        <v>2</v>
      </c>
      <c r="E730" t="str">
        <f ca="1">VLOOKUP(D730,'Data Categories'!$A$2:$B$7,2,0)</f>
        <v>Junior</v>
      </c>
      <c r="F730" s="5">
        <f t="shared" ca="1" si="153"/>
        <v>44606.660578703704</v>
      </c>
      <c r="G730" s="5">
        <f t="shared" ca="1" si="154"/>
        <v>44608.660578703704</v>
      </c>
      <c r="H730" s="5">
        <v>44612.660578703704</v>
      </c>
      <c r="I730" s="5">
        <f t="shared" ca="1" si="155"/>
        <v>44626.660578703704</v>
      </c>
      <c r="J730" s="7" t="s">
        <v>46</v>
      </c>
      <c r="K730" s="3">
        <v>44619.660578703704</v>
      </c>
      <c r="L730" t="s">
        <v>20</v>
      </c>
      <c r="N730" s="5">
        <v>44624.660578703704</v>
      </c>
      <c r="O730" t="s">
        <v>20</v>
      </c>
      <c r="P730" s="5">
        <f ca="1">K730+RANDBETWEEN(1,2)</f>
        <v>44620.660578703704</v>
      </c>
      <c r="Q730" s="5">
        <f ca="1">P730+RANDBETWEEN(1,4)</f>
        <v>44624.660578703704</v>
      </c>
      <c r="R730" s="5">
        <v>44621.660578703704</v>
      </c>
      <c r="S730" s="5">
        <f ca="1">R730+RANDBETWEEN(1,10)</f>
        <v>44623.660578703704</v>
      </c>
      <c r="T730" s="5">
        <f ca="1">S730+RANDBETWEEN(1,4)</f>
        <v>44627.660578703704</v>
      </c>
      <c r="U730" s="5">
        <f ca="1">T730+RANDBETWEEN(1,3)</f>
        <v>44630.660578703704</v>
      </c>
      <c r="V730" s="5">
        <f ca="1">U730+RANDBETWEEN(1,3)</f>
        <v>44632.660578703704</v>
      </c>
      <c r="W730">
        <f ca="1">RANDBETWEEN(120,180)</f>
        <v>146</v>
      </c>
    </row>
    <row r="731" spans="1:25" x14ac:dyDescent="0.35">
      <c r="A731">
        <v>730</v>
      </c>
      <c r="C731" t="s">
        <v>34</v>
      </c>
      <c r="D731">
        <f t="shared" ca="1" si="152"/>
        <v>3</v>
      </c>
      <c r="E731" t="str">
        <f ca="1">VLOOKUP(D731,'Data Categories'!$A$2:$B$7,2,0)</f>
        <v>Senior</v>
      </c>
      <c r="F731" s="5">
        <f t="shared" ca="1" si="153"/>
        <v>44602.660578703704</v>
      </c>
      <c r="G731" s="5">
        <f t="shared" ca="1" si="154"/>
        <v>44606.660578703704</v>
      </c>
      <c r="H731" s="5">
        <v>44612.660578703704</v>
      </c>
      <c r="I731" s="5">
        <f t="shared" ca="1" si="155"/>
        <v>44633.660578703704</v>
      </c>
      <c r="J731" s="7" t="s">
        <v>46</v>
      </c>
      <c r="K731" s="3">
        <v>44620.660578703704</v>
      </c>
      <c r="L731" t="s">
        <v>21</v>
      </c>
      <c r="N731" s="5">
        <v>44627.660578703704</v>
      </c>
      <c r="O731" t="s">
        <v>21</v>
      </c>
      <c r="R731" s="5">
        <v>44623.660578703704</v>
      </c>
    </row>
    <row r="732" spans="1:25" x14ac:dyDescent="0.35">
      <c r="A732">
        <v>731</v>
      </c>
      <c r="C732" t="s">
        <v>37</v>
      </c>
      <c r="D732">
        <f t="shared" ca="1" si="152"/>
        <v>2</v>
      </c>
      <c r="E732" t="str">
        <f ca="1">VLOOKUP(D732,'Data Categories'!$A$2:$B$7,2,0)</f>
        <v>Junior</v>
      </c>
      <c r="F732" s="5">
        <f t="shared" ca="1" si="153"/>
        <v>45039.644548611112</v>
      </c>
      <c r="G732" s="5">
        <f t="shared" ca="1" si="154"/>
        <v>45043.644548611112</v>
      </c>
      <c r="H732" s="5">
        <v>45047.644548611112</v>
      </c>
      <c r="I732" s="5">
        <f t="shared" ca="1" si="155"/>
        <v>45063.644548611112</v>
      </c>
      <c r="J732" s="7" t="s">
        <v>46</v>
      </c>
      <c r="K732" s="3">
        <v>45058.644548611112</v>
      </c>
      <c r="L732" t="s">
        <v>21</v>
      </c>
      <c r="N732" s="5">
        <v>45064.644548611112</v>
      </c>
      <c r="O732" t="s">
        <v>21</v>
      </c>
      <c r="R732" s="5">
        <v>45062.644548611112</v>
      </c>
    </row>
    <row r="733" spans="1:25" x14ac:dyDescent="0.35">
      <c r="A733">
        <v>732</v>
      </c>
      <c r="C733" t="s">
        <v>37</v>
      </c>
      <c r="D733">
        <f t="shared" ca="1" si="152"/>
        <v>5</v>
      </c>
      <c r="E733" t="str">
        <f ca="1">VLOOKUP(D733,'Data Categories'!$A$2:$B$7,2,0)</f>
        <v>Senior Management</v>
      </c>
      <c r="F733" s="5">
        <f t="shared" ca="1" si="153"/>
        <v>45040.644548611112</v>
      </c>
      <c r="G733" s="5">
        <f t="shared" ca="1" si="154"/>
        <v>45042.644548611112</v>
      </c>
      <c r="H733" s="5">
        <v>45047.644548611112</v>
      </c>
      <c r="I733" s="5">
        <f t="shared" ca="1" si="155"/>
        <v>45068.644548611112</v>
      </c>
      <c r="J733" s="7" t="s">
        <v>46</v>
      </c>
      <c r="K733" s="3">
        <v>45049.644548611112</v>
      </c>
      <c r="L733" t="s">
        <v>48</v>
      </c>
      <c r="M733" t="s">
        <v>28</v>
      </c>
      <c r="Y733" t="s">
        <v>30</v>
      </c>
    </row>
    <row r="734" spans="1:25" x14ac:dyDescent="0.35">
      <c r="A734">
        <v>733</v>
      </c>
      <c r="C734" t="s">
        <v>37</v>
      </c>
      <c r="D734">
        <f t="shared" ca="1" si="152"/>
        <v>2</v>
      </c>
      <c r="E734" t="str">
        <f ca="1">VLOOKUP(D734,'Data Categories'!$A$2:$B$7,2,0)</f>
        <v>Junior</v>
      </c>
      <c r="F734" s="5">
        <f t="shared" ca="1" si="153"/>
        <v>45039.644548611112</v>
      </c>
      <c r="G734" s="5">
        <f t="shared" ca="1" si="154"/>
        <v>45041.644548611112</v>
      </c>
      <c r="H734" s="5">
        <v>45047.644548611112</v>
      </c>
      <c r="I734" s="5">
        <f t="shared" ca="1" si="155"/>
        <v>45071.644548611112</v>
      </c>
      <c r="J734" s="7" t="s">
        <v>46</v>
      </c>
      <c r="K734" s="3">
        <v>45060.644548611112</v>
      </c>
      <c r="L734" t="s">
        <v>20</v>
      </c>
      <c r="N734" s="5">
        <v>45065.644548611112</v>
      </c>
      <c r="O734" t="s">
        <v>20</v>
      </c>
      <c r="P734" s="5">
        <f ca="1">K734+RANDBETWEEN(1,2)</f>
        <v>45062.644548611112</v>
      </c>
      <c r="Q734" s="5">
        <f ca="1">P734+RANDBETWEEN(1,4)</f>
        <v>45063.644548611112</v>
      </c>
      <c r="R734" s="5">
        <v>45064.644548611112</v>
      </c>
      <c r="S734" s="5">
        <f ca="1">R734+RANDBETWEEN(1,10)</f>
        <v>45069.644548611112</v>
      </c>
      <c r="T734" s="5">
        <f ca="1">S734+RANDBETWEEN(1,4)</f>
        <v>45073.644548611112</v>
      </c>
      <c r="U734" s="5">
        <f ca="1">T734+RANDBETWEEN(1,3)</f>
        <v>45075.644548611112</v>
      </c>
      <c r="V734" s="5">
        <f ca="1">U734+RANDBETWEEN(1,3)</f>
        <v>45078.644548611112</v>
      </c>
      <c r="W734">
        <f ca="1">RANDBETWEEN(120,180)</f>
        <v>150</v>
      </c>
    </row>
    <row r="735" spans="1:25" x14ac:dyDescent="0.35">
      <c r="A735">
        <v>734</v>
      </c>
      <c r="C735" t="s">
        <v>37</v>
      </c>
      <c r="D735">
        <f t="shared" ca="1" si="152"/>
        <v>4</v>
      </c>
      <c r="E735" t="str">
        <f ca="1">VLOOKUP(D735,'Data Categories'!$A$2:$B$7,2,0)</f>
        <v>Manager Level</v>
      </c>
      <c r="F735" s="5">
        <f t="shared" ca="1" si="153"/>
        <v>45039.644548611112</v>
      </c>
      <c r="G735" s="5">
        <f t="shared" ca="1" si="154"/>
        <v>45041.644548611112</v>
      </c>
      <c r="H735" s="5">
        <v>45047.644548611112</v>
      </c>
      <c r="I735" s="5">
        <f t="shared" ca="1" si="155"/>
        <v>45061.644548611112</v>
      </c>
      <c r="J735" s="7" t="s">
        <v>46</v>
      </c>
      <c r="K735" s="3">
        <v>45050.644548611112</v>
      </c>
      <c r="L735" t="s">
        <v>21</v>
      </c>
      <c r="N735" s="5">
        <v>45057.644548611112</v>
      </c>
      <c r="O735" t="s">
        <v>21</v>
      </c>
      <c r="R735" s="5">
        <v>45053.644548611112</v>
      </c>
    </row>
    <row r="736" spans="1:25" x14ac:dyDescent="0.35">
      <c r="A736">
        <v>735</v>
      </c>
      <c r="C736" t="s">
        <v>37</v>
      </c>
      <c r="D736">
        <f t="shared" ca="1" si="152"/>
        <v>3</v>
      </c>
      <c r="E736" t="str">
        <f ca="1">VLOOKUP(D736,'Data Categories'!$A$2:$B$7,2,0)</f>
        <v>Senior</v>
      </c>
      <c r="F736" s="5">
        <f t="shared" ca="1" si="153"/>
        <v>45041.644548611112</v>
      </c>
      <c r="G736" s="5">
        <f t="shared" ca="1" si="154"/>
        <v>45045.644548611112</v>
      </c>
      <c r="H736" s="5">
        <v>45047.644548611112</v>
      </c>
      <c r="I736" s="5">
        <f t="shared" ca="1" si="155"/>
        <v>45068.644548611112</v>
      </c>
      <c r="J736" s="7" t="s">
        <v>46</v>
      </c>
      <c r="K736" s="3">
        <v>45059.644548611112</v>
      </c>
      <c r="L736" t="s">
        <v>20</v>
      </c>
      <c r="N736" s="5">
        <v>45066.644548611112</v>
      </c>
      <c r="O736" t="s">
        <v>20</v>
      </c>
      <c r="P736" s="5">
        <f ca="1">K736+RANDBETWEEN(1,2)</f>
        <v>45061.644548611112</v>
      </c>
      <c r="Q736" s="5">
        <f ca="1">P736+RANDBETWEEN(1,4)</f>
        <v>45063.644548611112</v>
      </c>
      <c r="R736" s="5">
        <v>45063.644548611112</v>
      </c>
      <c r="S736" s="5">
        <f ca="1">R736+RANDBETWEEN(1,10)</f>
        <v>45072.644548611112</v>
      </c>
      <c r="T736" s="5">
        <f ca="1">S736+RANDBETWEEN(1,4)</f>
        <v>45076.644548611112</v>
      </c>
      <c r="U736" s="5">
        <f ca="1">T736+RANDBETWEEN(1,3)</f>
        <v>45077.644548611112</v>
      </c>
      <c r="V736" s="5">
        <f ca="1">U736+RANDBETWEEN(1,3)</f>
        <v>45078.644548611112</v>
      </c>
      <c r="W736">
        <f ca="1">RANDBETWEEN(120,180)</f>
        <v>176</v>
      </c>
    </row>
    <row r="737" spans="1:25" x14ac:dyDescent="0.35">
      <c r="A737">
        <v>736</v>
      </c>
      <c r="C737" t="s">
        <v>37</v>
      </c>
      <c r="D737">
        <f t="shared" ca="1" si="152"/>
        <v>5</v>
      </c>
      <c r="E737" t="str">
        <f ca="1">VLOOKUP(D737,'Data Categories'!$A$2:$B$7,2,0)</f>
        <v>Senior Management</v>
      </c>
      <c r="F737" s="5">
        <f t="shared" ca="1" si="153"/>
        <v>45040.644548611112</v>
      </c>
      <c r="G737" s="5">
        <f t="shared" ca="1" si="154"/>
        <v>45044.644548611112</v>
      </c>
      <c r="H737" s="5">
        <v>45047.644548611112</v>
      </c>
      <c r="I737" s="5">
        <f t="shared" ca="1" si="155"/>
        <v>45061.644548611112</v>
      </c>
      <c r="J737" s="7" t="s">
        <v>47</v>
      </c>
      <c r="K737" s="3"/>
    </row>
    <row r="738" spans="1:25" x14ac:dyDescent="0.35">
      <c r="A738">
        <v>737</v>
      </c>
      <c r="C738" t="s">
        <v>37</v>
      </c>
      <c r="D738">
        <f t="shared" ca="1" si="152"/>
        <v>2</v>
      </c>
      <c r="E738" t="str">
        <f ca="1">VLOOKUP(D738,'Data Categories'!$A$2:$B$7,2,0)</f>
        <v>Junior</v>
      </c>
      <c r="F738" s="5">
        <f t="shared" ca="1" si="153"/>
        <v>45042.644548611112</v>
      </c>
      <c r="G738" s="5">
        <f t="shared" ca="1" si="154"/>
        <v>45046.644548611112</v>
      </c>
      <c r="H738" s="5">
        <v>45047.644548611112</v>
      </c>
      <c r="I738" s="5">
        <f t="shared" ca="1" si="155"/>
        <v>45074.644548611112</v>
      </c>
      <c r="J738" s="7" t="s">
        <v>46</v>
      </c>
      <c r="K738" s="3">
        <v>45051.644548611112</v>
      </c>
      <c r="L738" t="s">
        <v>22</v>
      </c>
      <c r="N738" s="5">
        <v>45059.644548611112</v>
      </c>
      <c r="O738" t="s">
        <v>22</v>
      </c>
      <c r="R738" s="5">
        <v>45055.644548611112</v>
      </c>
    </row>
    <row r="739" spans="1:25" x14ac:dyDescent="0.35">
      <c r="A739">
        <v>738</v>
      </c>
      <c r="C739" t="s">
        <v>37</v>
      </c>
      <c r="D739">
        <f t="shared" ca="1" si="152"/>
        <v>5</v>
      </c>
      <c r="E739" t="str">
        <f ca="1">VLOOKUP(D739,'Data Categories'!$A$2:$B$7,2,0)</f>
        <v>Senior Management</v>
      </c>
      <c r="F739" s="5">
        <f t="shared" ca="1" si="153"/>
        <v>45044.644548611112</v>
      </c>
      <c r="G739" s="5">
        <f t="shared" ca="1" si="154"/>
        <v>45046.644548611112</v>
      </c>
      <c r="H739" s="5">
        <v>45047.644548611112</v>
      </c>
      <c r="I739" s="5">
        <f t="shared" ca="1" si="155"/>
        <v>45056.644548611112</v>
      </c>
      <c r="J739" s="7" t="s">
        <v>46</v>
      </c>
      <c r="K739" s="3">
        <v>45053.644548611112</v>
      </c>
      <c r="L739" t="s">
        <v>48</v>
      </c>
      <c r="M739" t="s">
        <v>27</v>
      </c>
      <c r="R739" s="5">
        <v>45056.644548611112</v>
      </c>
      <c r="Y739" t="s">
        <v>30</v>
      </c>
    </row>
    <row r="740" spans="1:25" x14ac:dyDescent="0.35">
      <c r="A740">
        <v>739</v>
      </c>
      <c r="C740" t="s">
        <v>37</v>
      </c>
      <c r="D740">
        <f t="shared" ca="1" si="152"/>
        <v>2</v>
      </c>
      <c r="E740" t="str">
        <f ca="1">VLOOKUP(D740,'Data Categories'!$A$2:$B$7,2,0)</f>
        <v>Junior</v>
      </c>
      <c r="F740" s="5">
        <f t="shared" ca="1" si="153"/>
        <v>45043.644548611112</v>
      </c>
      <c r="G740" s="5">
        <f t="shared" ca="1" si="154"/>
        <v>45044.644548611112</v>
      </c>
      <c r="H740" s="5">
        <v>45047.644548611112</v>
      </c>
      <c r="I740" s="5">
        <f t="shared" ca="1" si="155"/>
        <v>45064.644548611112</v>
      </c>
      <c r="J740" s="7" t="s">
        <v>46</v>
      </c>
      <c r="K740" s="3">
        <v>45057.644548611112</v>
      </c>
      <c r="L740" t="s">
        <v>48</v>
      </c>
      <c r="M740" t="s">
        <v>26</v>
      </c>
      <c r="R740" s="5">
        <v>45060.644548611112</v>
      </c>
      <c r="Y740" t="s">
        <v>30</v>
      </c>
    </row>
    <row r="741" spans="1:25" x14ac:dyDescent="0.35">
      <c r="A741">
        <v>740</v>
      </c>
      <c r="C741" t="s">
        <v>37</v>
      </c>
      <c r="D741">
        <f t="shared" ca="1" si="152"/>
        <v>4</v>
      </c>
      <c r="E741" t="str">
        <f ca="1">VLOOKUP(D741,'Data Categories'!$A$2:$B$7,2,0)</f>
        <v>Manager Level</v>
      </c>
      <c r="F741" s="5">
        <f t="shared" ca="1" si="153"/>
        <v>45039.644548611112</v>
      </c>
      <c r="G741" s="5">
        <f t="shared" ca="1" si="154"/>
        <v>45043.644548611112</v>
      </c>
      <c r="H741" s="5">
        <v>45047.644548611112</v>
      </c>
      <c r="I741" s="5">
        <f t="shared" ca="1" si="155"/>
        <v>45052.644548611112</v>
      </c>
      <c r="J741" s="7" t="s">
        <v>47</v>
      </c>
      <c r="K741" s="3"/>
    </row>
    <row r="742" spans="1:25" x14ac:dyDescent="0.35">
      <c r="A742">
        <v>741</v>
      </c>
      <c r="C742" t="s">
        <v>35</v>
      </c>
      <c r="D742">
        <f t="shared" ca="1" si="152"/>
        <v>2</v>
      </c>
      <c r="E742" t="str">
        <f ca="1">VLOOKUP(D742,'Data Categories'!$A$2:$B$7,2,0)</f>
        <v>Junior</v>
      </c>
      <c r="F742" s="5">
        <f t="shared" ca="1" si="153"/>
        <v>44866.220567129632</v>
      </c>
      <c r="G742" s="5">
        <f t="shared" ca="1" si="154"/>
        <v>44870.220567129632</v>
      </c>
      <c r="H742" s="5">
        <v>44874.220567129632</v>
      </c>
      <c r="I742" s="5">
        <f t="shared" ca="1" si="155"/>
        <v>44890.220567129632</v>
      </c>
      <c r="J742" s="7" t="s">
        <v>46</v>
      </c>
      <c r="K742" s="3">
        <v>44892.220567129632</v>
      </c>
      <c r="L742" t="s">
        <v>22</v>
      </c>
      <c r="N742" s="5">
        <v>44896.220567129632</v>
      </c>
      <c r="O742" t="s">
        <v>22</v>
      </c>
      <c r="R742" s="5">
        <v>44894.220567129632</v>
      </c>
    </row>
    <row r="743" spans="1:25" x14ac:dyDescent="0.35">
      <c r="A743">
        <v>742</v>
      </c>
      <c r="C743" t="s">
        <v>35</v>
      </c>
      <c r="D743">
        <f t="shared" ca="1" si="152"/>
        <v>6</v>
      </c>
      <c r="E743" t="str">
        <f ca="1">VLOOKUP(D743,'Data Categories'!$A$2:$B$7,2,0)</f>
        <v>Executive</v>
      </c>
      <c r="F743" s="5">
        <f t="shared" ca="1" si="153"/>
        <v>44867.220567129632</v>
      </c>
      <c r="G743" s="5">
        <f t="shared" ca="1" si="154"/>
        <v>44870.220567129632</v>
      </c>
      <c r="H743" s="5">
        <v>44874.220567129632</v>
      </c>
      <c r="I743" s="5">
        <f t="shared" ca="1" si="155"/>
        <v>44899.220567129632</v>
      </c>
      <c r="J743" s="7" t="s">
        <v>46</v>
      </c>
      <c r="K743" s="3">
        <v>44885.220567129632</v>
      </c>
      <c r="L743" t="s">
        <v>48</v>
      </c>
      <c r="M743" t="s">
        <v>24</v>
      </c>
      <c r="Y743" t="s">
        <v>30</v>
      </c>
    </row>
    <row r="744" spans="1:25" x14ac:dyDescent="0.35">
      <c r="A744">
        <v>743</v>
      </c>
      <c r="C744" t="s">
        <v>35</v>
      </c>
      <c r="D744">
        <f t="shared" ca="1" si="152"/>
        <v>6</v>
      </c>
      <c r="E744" t="str">
        <f ca="1">VLOOKUP(D744,'Data Categories'!$A$2:$B$7,2,0)</f>
        <v>Executive</v>
      </c>
      <c r="F744" s="5">
        <f t="shared" ca="1" si="153"/>
        <v>44866.220567129632</v>
      </c>
      <c r="G744" s="5">
        <f t="shared" ca="1" si="154"/>
        <v>44870.220567129632</v>
      </c>
      <c r="H744" s="5">
        <v>44874.220567129632</v>
      </c>
      <c r="I744" s="5">
        <f t="shared" ca="1" si="155"/>
        <v>44882.220567129632</v>
      </c>
      <c r="J744" s="7" t="s">
        <v>47</v>
      </c>
      <c r="K744" s="3"/>
    </row>
    <row r="745" spans="1:25" x14ac:dyDescent="0.35">
      <c r="A745">
        <v>744</v>
      </c>
      <c r="C745" t="s">
        <v>35</v>
      </c>
      <c r="D745">
        <f t="shared" ca="1" si="152"/>
        <v>6</v>
      </c>
      <c r="E745" t="str">
        <f ca="1">VLOOKUP(D745,'Data Categories'!$A$2:$B$7,2,0)</f>
        <v>Executive</v>
      </c>
      <c r="F745" s="5">
        <f t="shared" ca="1" si="153"/>
        <v>44870.220567129632</v>
      </c>
      <c r="G745" s="5">
        <f t="shared" ca="1" si="154"/>
        <v>44873.220567129632</v>
      </c>
      <c r="H745" s="5">
        <v>44874.220567129632</v>
      </c>
      <c r="I745" s="5">
        <f t="shared" ca="1" si="155"/>
        <v>44888.220567129632</v>
      </c>
      <c r="J745" s="7" t="s">
        <v>47</v>
      </c>
      <c r="K745" s="3"/>
    </row>
    <row r="746" spans="1:25" x14ac:dyDescent="0.35">
      <c r="A746">
        <v>745</v>
      </c>
      <c r="C746" t="s">
        <v>35</v>
      </c>
      <c r="D746">
        <f t="shared" ca="1" si="152"/>
        <v>6</v>
      </c>
      <c r="E746" t="str">
        <f ca="1">VLOOKUP(D746,'Data Categories'!$A$2:$B$7,2,0)</f>
        <v>Executive</v>
      </c>
      <c r="F746" s="5">
        <f t="shared" ca="1" si="153"/>
        <v>44870.220567129632</v>
      </c>
      <c r="G746" s="5">
        <f t="shared" ca="1" si="154"/>
        <v>44873.220567129632</v>
      </c>
      <c r="H746" s="5">
        <v>44874.220567129632</v>
      </c>
      <c r="I746" s="5">
        <f t="shared" ca="1" si="155"/>
        <v>44889.220567129632</v>
      </c>
      <c r="J746" s="7" t="s">
        <v>46</v>
      </c>
      <c r="K746" s="3">
        <v>44891.220567129632</v>
      </c>
      <c r="L746" t="s">
        <v>21</v>
      </c>
      <c r="N746" s="5">
        <v>44899.220567129632</v>
      </c>
      <c r="O746" t="s">
        <v>21</v>
      </c>
      <c r="R746" s="5">
        <v>44895.220567129632</v>
      </c>
    </row>
    <row r="747" spans="1:25" x14ac:dyDescent="0.35">
      <c r="A747">
        <v>746</v>
      </c>
      <c r="C747" t="s">
        <v>35</v>
      </c>
      <c r="D747">
        <f t="shared" ca="1" si="152"/>
        <v>3</v>
      </c>
      <c r="E747" t="str">
        <f ca="1">VLOOKUP(D747,'Data Categories'!$A$2:$B$7,2,0)</f>
        <v>Senior</v>
      </c>
      <c r="F747" s="5">
        <f t="shared" ca="1" si="153"/>
        <v>44864.220567129632</v>
      </c>
      <c r="G747" s="5">
        <f t="shared" ca="1" si="154"/>
        <v>44868.220567129632</v>
      </c>
      <c r="H747" s="5">
        <v>44874.220567129632</v>
      </c>
      <c r="I747" s="5">
        <f t="shared" ca="1" si="155"/>
        <v>44900.220567129632</v>
      </c>
      <c r="J747" s="7" t="s">
        <v>47</v>
      </c>
      <c r="K747" s="3"/>
    </row>
    <row r="748" spans="1:25" x14ac:dyDescent="0.35">
      <c r="A748">
        <v>747</v>
      </c>
      <c r="C748" t="s">
        <v>35</v>
      </c>
      <c r="D748">
        <f t="shared" ca="1" si="152"/>
        <v>5</v>
      </c>
      <c r="E748" t="str">
        <f ca="1">VLOOKUP(D748,'Data Categories'!$A$2:$B$7,2,0)</f>
        <v>Senior Management</v>
      </c>
      <c r="F748" s="5">
        <f t="shared" ca="1" si="153"/>
        <v>44868.220567129632</v>
      </c>
      <c r="G748" s="5">
        <f t="shared" ca="1" si="154"/>
        <v>44872.220567129632</v>
      </c>
      <c r="H748" s="5">
        <v>44874.220567129632</v>
      </c>
      <c r="I748" s="5">
        <f t="shared" ca="1" si="155"/>
        <v>44893.220567129632</v>
      </c>
      <c r="J748" s="7" t="s">
        <v>47</v>
      </c>
      <c r="K748" s="3"/>
    </row>
    <row r="749" spans="1:25" x14ac:dyDescent="0.35">
      <c r="A749">
        <v>748</v>
      </c>
      <c r="C749" t="s">
        <v>35</v>
      </c>
      <c r="D749">
        <f t="shared" ca="1" si="152"/>
        <v>2</v>
      </c>
      <c r="E749" t="str">
        <f ca="1">VLOOKUP(D749,'Data Categories'!$A$2:$B$7,2,0)</f>
        <v>Junior</v>
      </c>
      <c r="F749" s="5">
        <f t="shared" ca="1" si="153"/>
        <v>44866.220567129632</v>
      </c>
      <c r="G749" s="5">
        <f t="shared" ca="1" si="154"/>
        <v>44870.220567129632</v>
      </c>
      <c r="H749" s="5">
        <v>44874.220567129632</v>
      </c>
      <c r="I749" s="5">
        <f t="shared" ca="1" si="155"/>
        <v>44889.220567129632</v>
      </c>
      <c r="J749" s="7" t="s">
        <v>46</v>
      </c>
      <c r="K749" s="3">
        <v>44881.220567129632</v>
      </c>
      <c r="L749" t="s">
        <v>48</v>
      </c>
      <c r="M749" t="s">
        <v>28</v>
      </c>
      <c r="Y749" t="s">
        <v>31</v>
      </c>
    </row>
    <row r="750" spans="1:25" x14ac:dyDescent="0.35">
      <c r="A750">
        <v>749</v>
      </c>
      <c r="C750" t="s">
        <v>35</v>
      </c>
      <c r="D750">
        <f t="shared" ca="1" si="152"/>
        <v>4</v>
      </c>
      <c r="E750" t="str">
        <f ca="1">VLOOKUP(D750,'Data Categories'!$A$2:$B$7,2,0)</f>
        <v>Manager Level</v>
      </c>
      <c r="F750" s="5">
        <f t="shared" ca="1" si="153"/>
        <v>44867.220567129632</v>
      </c>
      <c r="G750" s="5">
        <f t="shared" ca="1" si="154"/>
        <v>44868.220567129632</v>
      </c>
      <c r="H750" s="5">
        <v>44874.220567129632</v>
      </c>
      <c r="I750" s="5">
        <f t="shared" ca="1" si="155"/>
        <v>44894.220567129632</v>
      </c>
      <c r="J750" s="7" t="s">
        <v>46</v>
      </c>
      <c r="K750" s="3">
        <v>44879.220567129632</v>
      </c>
      <c r="L750" t="s">
        <v>21</v>
      </c>
      <c r="N750" s="5">
        <v>44882.220567129632</v>
      </c>
      <c r="O750" t="s">
        <v>21</v>
      </c>
      <c r="R750" s="5">
        <v>44881.220567129632</v>
      </c>
    </row>
    <row r="751" spans="1:25" x14ac:dyDescent="0.35">
      <c r="A751">
        <v>750</v>
      </c>
      <c r="C751" t="s">
        <v>35</v>
      </c>
      <c r="D751">
        <f t="shared" ca="1" si="152"/>
        <v>2</v>
      </c>
      <c r="E751" t="str">
        <f ca="1">VLOOKUP(D751,'Data Categories'!$A$2:$B$7,2,0)</f>
        <v>Junior</v>
      </c>
      <c r="F751" s="5">
        <f t="shared" ca="1" si="153"/>
        <v>44867.220567129632</v>
      </c>
      <c r="G751" s="5">
        <f t="shared" ca="1" si="154"/>
        <v>44869.220567129632</v>
      </c>
      <c r="H751" s="5">
        <v>44874.220567129632</v>
      </c>
      <c r="I751" s="5">
        <f t="shared" ca="1" si="155"/>
        <v>44893.220567129632</v>
      </c>
      <c r="J751" s="7" t="s">
        <v>47</v>
      </c>
      <c r="K751" s="3"/>
    </row>
    <row r="752" spans="1:25" x14ac:dyDescent="0.35">
      <c r="A752">
        <v>751</v>
      </c>
      <c r="C752" t="s">
        <v>36</v>
      </c>
      <c r="D752">
        <f t="shared" ca="1" si="152"/>
        <v>2</v>
      </c>
      <c r="E752" t="str">
        <f ca="1">VLOOKUP(D752,'Data Categories'!$A$2:$B$7,2,0)</f>
        <v>Junior</v>
      </c>
      <c r="F752" s="5">
        <f t="shared" ca="1" si="153"/>
        <v>44942.883877314816</v>
      </c>
      <c r="G752" s="5">
        <f t="shared" ca="1" si="154"/>
        <v>44944.883877314816</v>
      </c>
      <c r="H752" s="5">
        <v>44947.883877314816</v>
      </c>
      <c r="I752" s="5">
        <f t="shared" ca="1" si="155"/>
        <v>44966.883877314816</v>
      </c>
      <c r="J752" s="7" t="s">
        <v>46</v>
      </c>
      <c r="K752" s="3">
        <v>44962.883877314816</v>
      </c>
      <c r="L752" t="s">
        <v>21</v>
      </c>
      <c r="N752" s="5">
        <v>44967.883877314816</v>
      </c>
      <c r="O752" t="s">
        <v>21</v>
      </c>
      <c r="R752" s="5">
        <v>44964.883877314816</v>
      </c>
    </row>
    <row r="753" spans="1:25" x14ac:dyDescent="0.35">
      <c r="A753">
        <v>752</v>
      </c>
      <c r="C753" t="s">
        <v>36</v>
      </c>
      <c r="D753">
        <f t="shared" ca="1" si="152"/>
        <v>5</v>
      </c>
      <c r="E753" t="str">
        <f ca="1">VLOOKUP(D753,'Data Categories'!$A$2:$B$7,2,0)</f>
        <v>Senior Management</v>
      </c>
      <c r="F753" s="5">
        <f t="shared" ca="1" si="153"/>
        <v>44943.883877314816</v>
      </c>
      <c r="G753" s="5">
        <f t="shared" ca="1" si="154"/>
        <v>44945.883877314816</v>
      </c>
      <c r="H753" s="5">
        <v>44947.883877314816</v>
      </c>
      <c r="I753" s="5">
        <f t="shared" ca="1" si="155"/>
        <v>44955.883877314816</v>
      </c>
      <c r="J753" s="7" t="s">
        <v>46</v>
      </c>
      <c r="K753" s="3">
        <v>44953.883877314816</v>
      </c>
      <c r="L753" t="s">
        <v>20</v>
      </c>
      <c r="N753" s="5">
        <v>44956.883877314816</v>
      </c>
      <c r="O753" t="s">
        <v>20</v>
      </c>
      <c r="P753" s="5">
        <f ca="1">K753+RANDBETWEEN(1,2)</f>
        <v>44954.883877314816</v>
      </c>
      <c r="Q753" s="5">
        <f ca="1">P753+RANDBETWEEN(1,4)</f>
        <v>44958.883877314816</v>
      </c>
      <c r="R753" s="5">
        <v>44954.883877314816</v>
      </c>
      <c r="S753" s="5">
        <f ca="1">R753+RANDBETWEEN(1,10)</f>
        <v>44955.883877314816</v>
      </c>
      <c r="T753" s="5">
        <f ca="1">S753+RANDBETWEEN(1,4)</f>
        <v>44958.883877314816</v>
      </c>
      <c r="U753" s="5">
        <f ca="1">T753+RANDBETWEEN(1,3)</f>
        <v>44961.883877314816</v>
      </c>
      <c r="V753" s="5">
        <f ca="1">U753+RANDBETWEEN(1,3)</f>
        <v>44964.883877314816</v>
      </c>
      <c r="W753">
        <f ca="1">RANDBETWEEN(120,180)</f>
        <v>171</v>
      </c>
    </row>
    <row r="754" spans="1:25" x14ac:dyDescent="0.35">
      <c r="A754">
        <v>753</v>
      </c>
      <c r="C754" t="s">
        <v>36</v>
      </c>
      <c r="D754">
        <f t="shared" ca="1" si="152"/>
        <v>2</v>
      </c>
      <c r="E754" t="str">
        <f ca="1">VLOOKUP(D754,'Data Categories'!$A$2:$B$7,2,0)</f>
        <v>Junior</v>
      </c>
      <c r="F754" s="5">
        <f t="shared" ca="1" si="153"/>
        <v>44944.883877314816</v>
      </c>
      <c r="G754" s="5">
        <f t="shared" ca="1" si="154"/>
        <v>44946.883877314816</v>
      </c>
      <c r="H754" s="5">
        <v>44947.883877314816</v>
      </c>
      <c r="I754" s="5">
        <f t="shared" ca="1" si="155"/>
        <v>44957.883877314816</v>
      </c>
      <c r="J754" s="7" t="s">
        <v>46</v>
      </c>
      <c r="K754" s="3">
        <v>44963.883877314816</v>
      </c>
      <c r="L754" t="s">
        <v>48</v>
      </c>
      <c r="M754" t="s">
        <v>24</v>
      </c>
      <c r="Y754" t="s">
        <v>30</v>
      </c>
    </row>
    <row r="755" spans="1:25" x14ac:dyDescent="0.35">
      <c r="A755">
        <v>754</v>
      </c>
      <c r="C755" t="s">
        <v>36</v>
      </c>
      <c r="D755">
        <f t="shared" ca="1" si="152"/>
        <v>1</v>
      </c>
      <c r="E755" t="str">
        <f ca="1">VLOOKUP(D755,'Data Categories'!$A$2:$B$7,2,0)</f>
        <v>Associate</v>
      </c>
      <c r="F755" s="5">
        <f t="shared" ca="1" si="153"/>
        <v>44939.883877314816</v>
      </c>
      <c r="G755" s="5">
        <f t="shared" ca="1" si="154"/>
        <v>44943.883877314816</v>
      </c>
      <c r="H755" s="5">
        <v>44947.883877314816</v>
      </c>
      <c r="I755" s="5">
        <f t="shared" ca="1" si="155"/>
        <v>44972.883877314816</v>
      </c>
      <c r="J755" s="7" t="s">
        <v>46</v>
      </c>
      <c r="K755" s="3">
        <v>44954.883877314816</v>
      </c>
      <c r="L755" t="s">
        <v>21</v>
      </c>
      <c r="N755" s="5">
        <v>44959.883877314816</v>
      </c>
      <c r="O755" t="s">
        <v>21</v>
      </c>
      <c r="R755" s="5">
        <v>44957.883877314816</v>
      </c>
    </row>
    <row r="756" spans="1:25" x14ac:dyDescent="0.35">
      <c r="A756">
        <v>755</v>
      </c>
      <c r="C756" t="s">
        <v>36</v>
      </c>
      <c r="D756">
        <f t="shared" ca="1" si="152"/>
        <v>2</v>
      </c>
      <c r="E756" t="str">
        <f ca="1">VLOOKUP(D756,'Data Categories'!$A$2:$B$7,2,0)</f>
        <v>Junior</v>
      </c>
      <c r="F756" s="5">
        <f t="shared" ca="1" si="153"/>
        <v>44941.883877314816</v>
      </c>
      <c r="G756" s="5">
        <f t="shared" ca="1" si="154"/>
        <v>44943.883877314816</v>
      </c>
      <c r="H756" s="5">
        <v>44947.883877314816</v>
      </c>
      <c r="I756" s="5">
        <f t="shared" ca="1" si="155"/>
        <v>44960.883877314816</v>
      </c>
      <c r="J756" s="7" t="s">
        <v>46</v>
      </c>
      <c r="K756" s="3">
        <v>44965.883877314816</v>
      </c>
      <c r="L756" t="s">
        <v>21</v>
      </c>
      <c r="N756" s="5">
        <v>44970.883877314816</v>
      </c>
      <c r="O756" t="s">
        <v>21</v>
      </c>
      <c r="R756" s="5">
        <v>44967.883877314816</v>
      </c>
    </row>
    <row r="757" spans="1:25" x14ac:dyDescent="0.35">
      <c r="A757">
        <v>756</v>
      </c>
      <c r="C757" t="s">
        <v>36</v>
      </c>
      <c r="D757">
        <f t="shared" ca="1" si="152"/>
        <v>4</v>
      </c>
      <c r="E757" t="str">
        <f ca="1">VLOOKUP(D757,'Data Categories'!$A$2:$B$7,2,0)</f>
        <v>Manager Level</v>
      </c>
      <c r="F757" s="5">
        <f t="shared" ca="1" si="153"/>
        <v>44939.883877314816</v>
      </c>
      <c r="G757" s="5">
        <f t="shared" ca="1" si="154"/>
        <v>44941.883877314816</v>
      </c>
      <c r="H757" s="5">
        <v>44947.883877314816</v>
      </c>
      <c r="I757" s="5">
        <f t="shared" ca="1" si="155"/>
        <v>44955.883877314816</v>
      </c>
      <c r="J757" s="7" t="s">
        <v>46</v>
      </c>
      <c r="K757" s="3">
        <v>44964.883877314816</v>
      </c>
      <c r="L757" t="s">
        <v>21</v>
      </c>
      <c r="N757" s="5">
        <v>44971.883877314816</v>
      </c>
      <c r="O757" t="s">
        <v>21</v>
      </c>
      <c r="R757" s="5">
        <v>44968.883877314816</v>
      </c>
    </row>
    <row r="758" spans="1:25" x14ac:dyDescent="0.35">
      <c r="A758">
        <v>757</v>
      </c>
      <c r="C758" t="s">
        <v>36</v>
      </c>
      <c r="D758">
        <f t="shared" ca="1" si="152"/>
        <v>1</v>
      </c>
      <c r="E758" t="str">
        <f ca="1">VLOOKUP(D758,'Data Categories'!$A$2:$B$7,2,0)</f>
        <v>Associate</v>
      </c>
      <c r="F758" s="5">
        <f t="shared" ca="1" si="153"/>
        <v>44942.883877314816</v>
      </c>
      <c r="G758" s="5">
        <f t="shared" ca="1" si="154"/>
        <v>44943.883877314816</v>
      </c>
      <c r="H758" s="5">
        <v>44947.883877314816</v>
      </c>
      <c r="I758" s="5">
        <f t="shared" ca="1" si="155"/>
        <v>44962.883877314816</v>
      </c>
      <c r="J758" s="7" t="s">
        <v>47</v>
      </c>
      <c r="K758" s="3"/>
    </row>
    <row r="759" spans="1:25" x14ac:dyDescent="0.35">
      <c r="A759">
        <v>758</v>
      </c>
      <c r="C759" t="s">
        <v>36</v>
      </c>
      <c r="D759">
        <f t="shared" ca="1" si="152"/>
        <v>4</v>
      </c>
      <c r="E759" t="str">
        <f ca="1">VLOOKUP(D759,'Data Categories'!$A$2:$B$7,2,0)</f>
        <v>Manager Level</v>
      </c>
      <c r="F759" s="5">
        <f t="shared" ca="1" si="153"/>
        <v>44938.883877314816</v>
      </c>
      <c r="G759" s="5">
        <f t="shared" ca="1" si="154"/>
        <v>44942.883877314816</v>
      </c>
      <c r="H759" s="5">
        <v>44947.883877314816</v>
      </c>
      <c r="I759" s="5">
        <f t="shared" ca="1" si="155"/>
        <v>44968.883877314816</v>
      </c>
      <c r="J759" s="7" t="s">
        <v>46</v>
      </c>
      <c r="K759" s="3">
        <v>44956.883877314816</v>
      </c>
      <c r="L759" t="s">
        <v>22</v>
      </c>
      <c r="N759" s="5">
        <v>44962.883877314816</v>
      </c>
      <c r="O759" t="s">
        <v>22</v>
      </c>
      <c r="R759" s="5">
        <v>44959.883877314816</v>
      </c>
    </row>
    <row r="760" spans="1:25" x14ac:dyDescent="0.35">
      <c r="A760">
        <v>759</v>
      </c>
      <c r="C760" t="s">
        <v>36</v>
      </c>
      <c r="D760">
        <f t="shared" ca="1" si="152"/>
        <v>1</v>
      </c>
      <c r="E760" t="str">
        <f ca="1">VLOOKUP(D760,'Data Categories'!$A$2:$B$7,2,0)</f>
        <v>Associate</v>
      </c>
      <c r="F760" s="5">
        <f t="shared" ca="1" si="153"/>
        <v>44945.883877314816</v>
      </c>
      <c r="G760" s="5">
        <f t="shared" ca="1" si="154"/>
        <v>44946.883877314816</v>
      </c>
      <c r="H760" s="5">
        <v>44947.883877314816</v>
      </c>
      <c r="I760" s="5">
        <f t="shared" ca="1" si="155"/>
        <v>44965.883877314816</v>
      </c>
      <c r="J760" s="7" t="s">
        <v>46</v>
      </c>
      <c r="K760" s="3">
        <v>44961.883877314816</v>
      </c>
      <c r="L760" t="s">
        <v>21</v>
      </c>
      <c r="N760" s="5">
        <v>44966.883877314816</v>
      </c>
      <c r="O760" t="s">
        <v>21</v>
      </c>
      <c r="R760" s="5">
        <v>44965.883877314816</v>
      </c>
    </row>
    <row r="761" spans="1:25" x14ac:dyDescent="0.35">
      <c r="A761">
        <v>760</v>
      </c>
      <c r="C761" t="s">
        <v>36</v>
      </c>
      <c r="D761">
        <f t="shared" ca="1" si="152"/>
        <v>2</v>
      </c>
      <c r="E761" t="str">
        <f ca="1">VLOOKUP(D761,'Data Categories'!$A$2:$B$7,2,0)</f>
        <v>Junior</v>
      </c>
      <c r="F761" s="5">
        <f t="shared" ca="1" si="153"/>
        <v>44943.883877314816</v>
      </c>
      <c r="G761" s="5">
        <f t="shared" ca="1" si="154"/>
        <v>44946.883877314816</v>
      </c>
      <c r="H761" s="5">
        <v>44947.883877314816</v>
      </c>
      <c r="I761" s="5">
        <f t="shared" ca="1" si="155"/>
        <v>44964.883877314816</v>
      </c>
      <c r="J761" s="7" t="s">
        <v>46</v>
      </c>
      <c r="K761" s="3">
        <v>44960.883877314816</v>
      </c>
      <c r="L761" t="s">
        <v>22</v>
      </c>
      <c r="N761" s="5">
        <v>44964.883877314816</v>
      </c>
      <c r="O761" t="s">
        <v>22</v>
      </c>
      <c r="R761" s="5">
        <v>44962.883877314816</v>
      </c>
    </row>
    <row r="762" spans="1:25" x14ac:dyDescent="0.35">
      <c r="A762">
        <v>761</v>
      </c>
      <c r="C762" t="s">
        <v>34</v>
      </c>
      <c r="D762">
        <f t="shared" ca="1" si="152"/>
        <v>5</v>
      </c>
      <c r="E762" t="str">
        <f ca="1">VLOOKUP(D762,'Data Categories'!$A$2:$B$7,2,0)</f>
        <v>Senior Management</v>
      </c>
      <c r="F762" s="5">
        <f t="shared" ca="1" si="153"/>
        <v>44729.736145833333</v>
      </c>
      <c r="G762" s="5">
        <f t="shared" ca="1" si="154"/>
        <v>44731.736145833333</v>
      </c>
      <c r="H762" s="5">
        <v>44733.736145833333</v>
      </c>
      <c r="I762" s="5">
        <f t="shared" ca="1" si="155"/>
        <v>44754.736145833333</v>
      </c>
      <c r="J762" s="7" t="s">
        <v>46</v>
      </c>
      <c r="K762" s="3">
        <v>44745.736145833333</v>
      </c>
      <c r="L762" t="s">
        <v>20</v>
      </c>
      <c r="N762" s="5">
        <v>44752.736145833333</v>
      </c>
      <c r="O762" t="s">
        <v>20</v>
      </c>
      <c r="P762" s="5">
        <f t="shared" ref="P762:P763" ca="1" si="156">K762+RANDBETWEEN(1,2)</f>
        <v>44747.736145833333</v>
      </c>
      <c r="Q762" s="5">
        <f t="shared" ref="Q762:Q763" ca="1" si="157">P762+RANDBETWEEN(1,4)</f>
        <v>44750.736145833333</v>
      </c>
      <c r="R762" s="5">
        <v>44749.736145833333</v>
      </c>
      <c r="S762" s="5">
        <f t="shared" ref="S762:S763" ca="1" si="158">R762+RANDBETWEEN(1,10)</f>
        <v>44750.736145833333</v>
      </c>
      <c r="T762" s="5">
        <f t="shared" ref="T762:T763" ca="1" si="159">S762+RANDBETWEEN(1,4)</f>
        <v>44753.736145833333</v>
      </c>
      <c r="U762" s="5">
        <f t="shared" ref="U762:V763" ca="1" si="160">T762+RANDBETWEEN(1,3)</f>
        <v>44756.736145833333</v>
      </c>
      <c r="V762" s="5">
        <f t="shared" ca="1" si="160"/>
        <v>44757.736145833333</v>
      </c>
      <c r="W762">
        <f t="shared" ref="W762:W763" ca="1" si="161">RANDBETWEEN(120,180)</f>
        <v>152</v>
      </c>
    </row>
    <row r="763" spans="1:25" x14ac:dyDescent="0.35">
      <c r="A763">
        <v>762</v>
      </c>
      <c r="C763" t="s">
        <v>34</v>
      </c>
      <c r="D763">
        <f t="shared" ca="1" si="152"/>
        <v>1</v>
      </c>
      <c r="E763" t="str">
        <f ca="1">VLOOKUP(D763,'Data Categories'!$A$2:$B$7,2,0)</f>
        <v>Associate</v>
      </c>
      <c r="F763" s="5">
        <f t="shared" ca="1" si="153"/>
        <v>44729.736145833333</v>
      </c>
      <c r="G763" s="5">
        <f t="shared" ca="1" si="154"/>
        <v>44732.736145833333</v>
      </c>
      <c r="H763" s="5">
        <v>44733.736145833333</v>
      </c>
      <c r="I763" s="5">
        <f t="shared" ca="1" si="155"/>
        <v>44754.736145833333</v>
      </c>
      <c r="J763" s="7" t="s">
        <v>46</v>
      </c>
      <c r="K763" s="3">
        <v>44744.736145833333</v>
      </c>
      <c r="L763" t="s">
        <v>20</v>
      </c>
      <c r="N763" s="5">
        <v>44749.736145833333</v>
      </c>
      <c r="O763" t="s">
        <v>20</v>
      </c>
      <c r="P763" s="5">
        <f t="shared" ca="1" si="156"/>
        <v>44745.736145833333</v>
      </c>
      <c r="Q763" s="5">
        <f t="shared" ca="1" si="157"/>
        <v>44749.736145833333</v>
      </c>
      <c r="R763" s="5">
        <v>44745.736145833333</v>
      </c>
      <c r="S763" s="5">
        <f t="shared" ca="1" si="158"/>
        <v>44748.736145833333</v>
      </c>
      <c r="T763" s="5">
        <f t="shared" ca="1" si="159"/>
        <v>44750.736145833333</v>
      </c>
      <c r="U763" s="5">
        <f t="shared" ca="1" si="160"/>
        <v>44751.736145833333</v>
      </c>
      <c r="V763" s="5">
        <f t="shared" ca="1" si="160"/>
        <v>44753.736145833333</v>
      </c>
      <c r="W763">
        <f t="shared" ca="1" si="161"/>
        <v>155</v>
      </c>
    </row>
    <row r="764" spans="1:25" x14ac:dyDescent="0.35">
      <c r="A764">
        <v>763</v>
      </c>
      <c r="C764" t="s">
        <v>34</v>
      </c>
      <c r="D764">
        <f t="shared" ca="1" si="152"/>
        <v>1</v>
      </c>
      <c r="E764" t="str">
        <f ca="1">VLOOKUP(D764,'Data Categories'!$A$2:$B$7,2,0)</f>
        <v>Associate</v>
      </c>
      <c r="F764" s="5">
        <f t="shared" ca="1" si="153"/>
        <v>44726.736145833333</v>
      </c>
      <c r="G764" s="5">
        <f t="shared" ca="1" si="154"/>
        <v>44730.736145833333</v>
      </c>
      <c r="H764" s="5">
        <v>44733.736145833333</v>
      </c>
      <c r="I764" s="5">
        <f t="shared" ca="1" si="155"/>
        <v>44751.736145833333</v>
      </c>
      <c r="J764" s="7" t="s">
        <v>46</v>
      </c>
      <c r="K764" s="3">
        <v>44744.736145833333</v>
      </c>
      <c r="L764" t="s">
        <v>48</v>
      </c>
      <c r="M764" t="s">
        <v>27</v>
      </c>
      <c r="R764" s="5">
        <v>44745.736145833333</v>
      </c>
      <c r="Y764" t="s">
        <v>31</v>
      </c>
    </row>
    <row r="765" spans="1:25" x14ac:dyDescent="0.35">
      <c r="A765">
        <v>764</v>
      </c>
      <c r="C765" t="s">
        <v>34</v>
      </c>
      <c r="D765">
        <f t="shared" ca="1" si="152"/>
        <v>4</v>
      </c>
      <c r="E765" t="str">
        <f ca="1">VLOOKUP(D765,'Data Categories'!$A$2:$B$7,2,0)</f>
        <v>Manager Level</v>
      </c>
      <c r="F765" s="5">
        <f t="shared" ca="1" si="153"/>
        <v>44729.736145833333</v>
      </c>
      <c r="G765" s="5">
        <f t="shared" ca="1" si="154"/>
        <v>44731.736145833333</v>
      </c>
      <c r="H765" s="5">
        <v>44733.736145833333</v>
      </c>
      <c r="I765" s="5">
        <f t="shared" ca="1" si="155"/>
        <v>44748.736145833333</v>
      </c>
      <c r="J765" s="7" t="s">
        <v>46</v>
      </c>
      <c r="K765" s="3">
        <v>44737.736145833333</v>
      </c>
      <c r="L765" t="s">
        <v>48</v>
      </c>
      <c r="M765" t="s">
        <v>24</v>
      </c>
      <c r="Y765" t="s">
        <v>30</v>
      </c>
    </row>
    <row r="766" spans="1:25" x14ac:dyDescent="0.35">
      <c r="A766">
        <v>765</v>
      </c>
      <c r="C766" t="s">
        <v>34</v>
      </c>
      <c r="D766">
        <f t="shared" ca="1" si="152"/>
        <v>1</v>
      </c>
      <c r="E766" t="str">
        <f ca="1">VLOOKUP(D766,'Data Categories'!$A$2:$B$7,2,0)</f>
        <v>Associate</v>
      </c>
      <c r="F766" s="5">
        <f t="shared" ca="1" si="153"/>
        <v>44724.736145833333</v>
      </c>
      <c r="G766" s="5">
        <f t="shared" ca="1" si="154"/>
        <v>44728.736145833333</v>
      </c>
      <c r="H766" s="5">
        <v>44733.736145833333</v>
      </c>
      <c r="I766" s="5">
        <f t="shared" ca="1" si="155"/>
        <v>44746.736145833333</v>
      </c>
      <c r="J766" s="7" t="s">
        <v>47</v>
      </c>
      <c r="K766" s="3"/>
    </row>
    <row r="767" spans="1:25" x14ac:dyDescent="0.35">
      <c r="A767">
        <v>766</v>
      </c>
      <c r="C767" t="s">
        <v>34</v>
      </c>
      <c r="D767">
        <f t="shared" ca="1" si="152"/>
        <v>6</v>
      </c>
      <c r="E767" t="str">
        <f ca="1">VLOOKUP(D767,'Data Categories'!$A$2:$B$7,2,0)</f>
        <v>Executive</v>
      </c>
      <c r="F767" s="5">
        <f t="shared" ca="1" si="153"/>
        <v>44728.736145833333</v>
      </c>
      <c r="G767" s="5">
        <f t="shared" ca="1" si="154"/>
        <v>44729.736145833333</v>
      </c>
      <c r="H767" s="5">
        <v>44733.736145833333</v>
      </c>
      <c r="I767" s="5">
        <f t="shared" ca="1" si="155"/>
        <v>44759.736145833333</v>
      </c>
      <c r="J767" s="7" t="s">
        <v>47</v>
      </c>
      <c r="K767" s="3"/>
    </row>
    <row r="768" spans="1:25" x14ac:dyDescent="0.35">
      <c r="A768">
        <v>767</v>
      </c>
      <c r="C768" t="s">
        <v>34</v>
      </c>
      <c r="D768">
        <f t="shared" ca="1" si="152"/>
        <v>5</v>
      </c>
      <c r="E768" t="str">
        <f ca="1">VLOOKUP(D768,'Data Categories'!$A$2:$B$7,2,0)</f>
        <v>Senior Management</v>
      </c>
      <c r="F768" s="5">
        <f t="shared" ca="1" si="153"/>
        <v>44725.736145833333</v>
      </c>
      <c r="G768" s="5">
        <f t="shared" ca="1" si="154"/>
        <v>44729.736145833333</v>
      </c>
      <c r="H768" s="5">
        <v>44733.736145833333</v>
      </c>
      <c r="I768" s="5">
        <f t="shared" ca="1" si="155"/>
        <v>44762.736145833333</v>
      </c>
      <c r="J768" s="7" t="s">
        <v>46</v>
      </c>
      <c r="K768" s="3">
        <v>44746.736145833333</v>
      </c>
      <c r="L768" t="s">
        <v>48</v>
      </c>
      <c r="M768" t="s">
        <v>25</v>
      </c>
      <c r="R768" s="5">
        <v>44747.736145833333</v>
      </c>
      <c r="Y768" t="s">
        <v>30</v>
      </c>
    </row>
    <row r="769" spans="1:25" x14ac:dyDescent="0.35">
      <c r="A769">
        <v>768</v>
      </c>
      <c r="C769" t="s">
        <v>34</v>
      </c>
      <c r="D769">
        <f t="shared" ca="1" si="152"/>
        <v>6</v>
      </c>
      <c r="E769" t="str">
        <f ca="1">VLOOKUP(D769,'Data Categories'!$A$2:$B$7,2,0)</f>
        <v>Executive</v>
      </c>
      <c r="F769" s="5">
        <f t="shared" ca="1" si="153"/>
        <v>44723.736145833333</v>
      </c>
      <c r="G769" s="5">
        <f t="shared" ca="1" si="154"/>
        <v>44727.736145833333</v>
      </c>
      <c r="H769" s="5">
        <v>44733.736145833333</v>
      </c>
      <c r="I769" s="5">
        <f t="shared" ca="1" si="155"/>
        <v>44753.736145833333</v>
      </c>
      <c r="J769" s="7" t="s">
        <v>46</v>
      </c>
      <c r="K769" s="3">
        <v>44742.736145833333</v>
      </c>
      <c r="L769" t="s">
        <v>48</v>
      </c>
      <c r="M769" t="s">
        <v>28</v>
      </c>
      <c r="R769" s="5">
        <v>44745.736145833333</v>
      </c>
      <c r="Y769" t="s">
        <v>31</v>
      </c>
    </row>
    <row r="770" spans="1:25" x14ac:dyDescent="0.35">
      <c r="A770">
        <v>769</v>
      </c>
      <c r="C770" t="s">
        <v>34</v>
      </c>
      <c r="D770">
        <f t="shared" ca="1" si="152"/>
        <v>3</v>
      </c>
      <c r="E770" t="str">
        <f ca="1">VLOOKUP(D770,'Data Categories'!$A$2:$B$7,2,0)</f>
        <v>Senior</v>
      </c>
      <c r="F770" s="5">
        <f t="shared" ca="1" si="153"/>
        <v>44729.736145833333</v>
      </c>
      <c r="G770" s="5">
        <f t="shared" ca="1" si="154"/>
        <v>44730.736145833333</v>
      </c>
      <c r="H770" s="5">
        <v>44733.736145833333</v>
      </c>
      <c r="I770" s="5">
        <f t="shared" ca="1" si="155"/>
        <v>44742.736145833333</v>
      </c>
      <c r="J770" s="7" t="s">
        <v>46</v>
      </c>
      <c r="K770" s="3">
        <v>44746.736145833333</v>
      </c>
      <c r="L770" t="s">
        <v>22</v>
      </c>
      <c r="N770" s="5">
        <v>44748.736145833333</v>
      </c>
      <c r="O770" t="s">
        <v>22</v>
      </c>
      <c r="R770" s="5">
        <v>44747.736145833333</v>
      </c>
    </row>
    <row r="771" spans="1:25" x14ac:dyDescent="0.35">
      <c r="A771">
        <v>770</v>
      </c>
      <c r="C771" t="s">
        <v>34</v>
      </c>
      <c r="D771">
        <f t="shared" ref="D771:D834" ca="1" si="162">RANDBETWEEN(1,6)</f>
        <v>6</v>
      </c>
      <c r="E771" t="str">
        <f ca="1">VLOOKUP(D771,'Data Categories'!$A$2:$B$7,2,0)</f>
        <v>Executive</v>
      </c>
      <c r="F771" s="5">
        <f t="shared" ref="F771:F834" ca="1" si="163">G771-RANDBETWEEN(1,4)</f>
        <v>44727.736145833333</v>
      </c>
      <c r="G771" s="5">
        <f t="shared" ref="G771:G834" ca="1" si="164">H771-RANDBETWEEN(1,6)</f>
        <v>44729.736145833333</v>
      </c>
      <c r="H771" s="5">
        <v>44733.736145833333</v>
      </c>
      <c r="I771" s="5">
        <f t="shared" ref="I771:I834" ca="1" si="165">H771+RANDBETWEEN(5,30)</f>
        <v>44751.736145833333</v>
      </c>
      <c r="J771" s="7" t="s">
        <v>46</v>
      </c>
      <c r="K771" s="3">
        <v>44746.736145833333</v>
      </c>
      <c r="L771" t="s">
        <v>48</v>
      </c>
      <c r="M771" t="s">
        <v>27</v>
      </c>
      <c r="Y771" t="s">
        <v>30</v>
      </c>
    </row>
    <row r="772" spans="1:25" x14ac:dyDescent="0.35">
      <c r="A772">
        <v>771</v>
      </c>
      <c r="C772" t="s">
        <v>38</v>
      </c>
      <c r="D772">
        <f t="shared" ca="1" si="162"/>
        <v>2</v>
      </c>
      <c r="E772" t="str">
        <f ca="1">VLOOKUP(D772,'Data Categories'!$A$2:$B$7,2,0)</f>
        <v>Junior</v>
      </c>
      <c r="F772" s="5">
        <f t="shared" ca="1" si="163"/>
        <v>45003.397060185183</v>
      </c>
      <c r="G772" s="5">
        <f t="shared" ca="1" si="164"/>
        <v>45006.397060185183</v>
      </c>
      <c r="H772" s="5">
        <v>45012.397060185183</v>
      </c>
      <c r="I772" s="5">
        <f t="shared" ca="1" si="165"/>
        <v>45030.397060185183</v>
      </c>
      <c r="J772" s="7" t="s">
        <v>46</v>
      </c>
      <c r="K772" s="3">
        <v>45024.397060185183</v>
      </c>
      <c r="L772" t="s">
        <v>48</v>
      </c>
      <c r="M772" t="s">
        <v>28</v>
      </c>
      <c r="Y772" t="s">
        <v>30</v>
      </c>
    </row>
    <row r="773" spans="1:25" x14ac:dyDescent="0.35">
      <c r="A773">
        <v>772</v>
      </c>
      <c r="C773" t="s">
        <v>38</v>
      </c>
      <c r="D773">
        <f t="shared" ca="1" si="162"/>
        <v>4</v>
      </c>
      <c r="E773" t="str">
        <f ca="1">VLOOKUP(D773,'Data Categories'!$A$2:$B$7,2,0)</f>
        <v>Manager Level</v>
      </c>
      <c r="F773" s="5">
        <f t="shared" ca="1" si="163"/>
        <v>45006.397060185183</v>
      </c>
      <c r="G773" s="5">
        <f t="shared" ca="1" si="164"/>
        <v>45010.397060185183</v>
      </c>
      <c r="H773" s="5">
        <v>45012.397060185183</v>
      </c>
      <c r="I773" s="5">
        <f t="shared" ca="1" si="165"/>
        <v>45036.397060185183</v>
      </c>
      <c r="J773" s="7" t="s">
        <v>46</v>
      </c>
      <c r="K773" s="3">
        <v>45014.397060185183</v>
      </c>
      <c r="L773" t="s">
        <v>48</v>
      </c>
      <c r="M773" t="s">
        <v>28</v>
      </c>
      <c r="R773" s="5">
        <v>45015.397060185183</v>
      </c>
      <c r="Y773" t="s">
        <v>31</v>
      </c>
    </row>
    <row r="774" spans="1:25" x14ac:dyDescent="0.35">
      <c r="A774">
        <v>773</v>
      </c>
      <c r="C774" t="s">
        <v>38</v>
      </c>
      <c r="D774">
        <f t="shared" ca="1" si="162"/>
        <v>4</v>
      </c>
      <c r="E774" t="str">
        <f ca="1">VLOOKUP(D774,'Data Categories'!$A$2:$B$7,2,0)</f>
        <v>Manager Level</v>
      </c>
      <c r="F774" s="5">
        <f t="shared" ca="1" si="163"/>
        <v>45007.397060185183</v>
      </c>
      <c r="G774" s="5">
        <f t="shared" ca="1" si="164"/>
        <v>45008.397060185183</v>
      </c>
      <c r="H774" s="5">
        <v>45012.397060185183</v>
      </c>
      <c r="I774" s="5">
        <f t="shared" ca="1" si="165"/>
        <v>45030.397060185183</v>
      </c>
      <c r="J774" s="7" t="s">
        <v>47</v>
      </c>
      <c r="K774" s="3"/>
    </row>
    <row r="775" spans="1:25" x14ac:dyDescent="0.35">
      <c r="A775">
        <v>774</v>
      </c>
      <c r="C775" t="s">
        <v>38</v>
      </c>
      <c r="D775">
        <f t="shared" ca="1" si="162"/>
        <v>5</v>
      </c>
      <c r="E775" t="str">
        <f ca="1">VLOOKUP(D775,'Data Categories'!$A$2:$B$7,2,0)</f>
        <v>Senior Management</v>
      </c>
      <c r="F775" s="5">
        <f t="shared" ca="1" si="163"/>
        <v>45006.397060185183</v>
      </c>
      <c r="G775" s="5">
        <f t="shared" ca="1" si="164"/>
        <v>45009.397060185183</v>
      </c>
      <c r="H775" s="5">
        <v>45012.397060185183</v>
      </c>
      <c r="I775" s="5">
        <f t="shared" ca="1" si="165"/>
        <v>45038.397060185183</v>
      </c>
      <c r="J775" s="7" t="s">
        <v>46</v>
      </c>
      <c r="K775" s="3">
        <v>45014.397060185183</v>
      </c>
      <c r="L775" t="s">
        <v>20</v>
      </c>
      <c r="N775" s="5">
        <v>45017.397060185183</v>
      </c>
      <c r="O775" t="s">
        <v>20</v>
      </c>
      <c r="P775" s="5">
        <f ca="1">K775+RANDBETWEEN(1,2)</f>
        <v>45015.397060185183</v>
      </c>
      <c r="Q775" s="5">
        <f ca="1">P775+RANDBETWEEN(1,4)</f>
        <v>45018.397060185183</v>
      </c>
      <c r="R775" s="5">
        <v>45015.397060185183</v>
      </c>
      <c r="S775" s="5">
        <f ca="1">R775+RANDBETWEEN(1,10)</f>
        <v>45025.397060185183</v>
      </c>
      <c r="T775" s="5">
        <f ca="1">S775+RANDBETWEEN(1,4)</f>
        <v>45027.397060185183</v>
      </c>
      <c r="U775" s="5">
        <f ca="1">T775+RANDBETWEEN(1,3)</f>
        <v>45029.397060185183</v>
      </c>
      <c r="V775" s="5">
        <f ca="1">U775+RANDBETWEEN(1,3)</f>
        <v>45032.397060185183</v>
      </c>
      <c r="W775">
        <f ca="1">RANDBETWEEN(120,180)</f>
        <v>153</v>
      </c>
    </row>
    <row r="776" spans="1:25" x14ac:dyDescent="0.35">
      <c r="A776">
        <v>775</v>
      </c>
      <c r="C776" t="s">
        <v>38</v>
      </c>
      <c r="D776">
        <f t="shared" ca="1" si="162"/>
        <v>4</v>
      </c>
      <c r="E776" t="str">
        <f ca="1">VLOOKUP(D776,'Data Categories'!$A$2:$B$7,2,0)</f>
        <v>Manager Level</v>
      </c>
      <c r="F776" s="5">
        <f t="shared" ca="1" si="163"/>
        <v>45008.397060185183</v>
      </c>
      <c r="G776" s="5">
        <f t="shared" ca="1" si="164"/>
        <v>45009.397060185183</v>
      </c>
      <c r="H776" s="5">
        <v>45012.397060185183</v>
      </c>
      <c r="I776" s="5">
        <f t="shared" ca="1" si="165"/>
        <v>45030.397060185183</v>
      </c>
      <c r="J776" s="7" t="s">
        <v>46</v>
      </c>
      <c r="K776" s="3">
        <v>45021.397060185183</v>
      </c>
      <c r="L776" t="s">
        <v>48</v>
      </c>
      <c r="M776" t="s">
        <v>27</v>
      </c>
      <c r="R776" s="5">
        <v>45024.397060185183</v>
      </c>
      <c r="Y776" t="s">
        <v>30</v>
      </c>
    </row>
    <row r="777" spans="1:25" x14ac:dyDescent="0.35">
      <c r="A777">
        <v>776</v>
      </c>
      <c r="C777" t="s">
        <v>38</v>
      </c>
      <c r="D777">
        <f t="shared" ca="1" si="162"/>
        <v>1</v>
      </c>
      <c r="E777" t="str">
        <f ca="1">VLOOKUP(D777,'Data Categories'!$A$2:$B$7,2,0)</f>
        <v>Associate</v>
      </c>
      <c r="F777" s="5">
        <f t="shared" ca="1" si="163"/>
        <v>45007.397060185183</v>
      </c>
      <c r="G777" s="5">
        <f t="shared" ca="1" si="164"/>
        <v>45009.397060185183</v>
      </c>
      <c r="H777" s="5">
        <v>45012.397060185183</v>
      </c>
      <c r="I777" s="5">
        <f t="shared" ca="1" si="165"/>
        <v>45019.397060185183</v>
      </c>
      <c r="J777" s="7" t="s">
        <v>46</v>
      </c>
      <c r="K777" s="3">
        <v>45027.397060185183</v>
      </c>
      <c r="L777" t="s">
        <v>21</v>
      </c>
      <c r="N777" s="5">
        <v>45030.397060185183</v>
      </c>
      <c r="O777" t="s">
        <v>21</v>
      </c>
      <c r="R777" s="5">
        <v>45028.397060185183</v>
      </c>
    </row>
    <row r="778" spans="1:25" x14ac:dyDescent="0.35">
      <c r="A778">
        <v>777</v>
      </c>
      <c r="C778" t="s">
        <v>38</v>
      </c>
      <c r="D778">
        <f t="shared" ca="1" si="162"/>
        <v>2</v>
      </c>
      <c r="E778" t="str">
        <f ca="1">VLOOKUP(D778,'Data Categories'!$A$2:$B$7,2,0)</f>
        <v>Junior</v>
      </c>
      <c r="F778" s="5">
        <f t="shared" ca="1" si="163"/>
        <v>45006.397060185183</v>
      </c>
      <c r="G778" s="5">
        <f t="shared" ca="1" si="164"/>
        <v>45010.397060185183</v>
      </c>
      <c r="H778" s="5">
        <v>45012.397060185183</v>
      </c>
      <c r="I778" s="5">
        <f t="shared" ca="1" si="165"/>
        <v>45042.397060185183</v>
      </c>
      <c r="J778" s="7" t="s">
        <v>46</v>
      </c>
      <c r="K778" s="3">
        <v>45020.397060185183</v>
      </c>
      <c r="L778" t="s">
        <v>20</v>
      </c>
      <c r="N778" s="5">
        <v>45027.397060185183</v>
      </c>
      <c r="O778" t="s">
        <v>20</v>
      </c>
      <c r="P778" s="5">
        <f t="shared" ref="P778:P779" ca="1" si="166">K778+RANDBETWEEN(1,2)</f>
        <v>45022.397060185183</v>
      </c>
      <c r="Q778" s="5">
        <f t="shared" ref="Q778:Q779" ca="1" si="167">P778+RANDBETWEEN(1,4)</f>
        <v>45026.397060185183</v>
      </c>
      <c r="R778" s="5">
        <v>45023.397060185183</v>
      </c>
      <c r="S778" s="5">
        <f t="shared" ref="S778:S779" ca="1" si="168">R778+RANDBETWEEN(1,10)</f>
        <v>45029.397060185183</v>
      </c>
      <c r="T778" s="5">
        <f t="shared" ref="T778:T779" ca="1" si="169">S778+RANDBETWEEN(1,4)</f>
        <v>45033.397060185183</v>
      </c>
      <c r="U778" s="5">
        <f t="shared" ref="U778:V779" ca="1" si="170">T778+RANDBETWEEN(1,3)</f>
        <v>45036.397060185183</v>
      </c>
      <c r="V778" s="5">
        <f t="shared" ca="1" si="170"/>
        <v>45037.397060185183</v>
      </c>
      <c r="W778">
        <f t="shared" ref="W778:W779" ca="1" si="171">RANDBETWEEN(120,180)</f>
        <v>177</v>
      </c>
    </row>
    <row r="779" spans="1:25" x14ac:dyDescent="0.35">
      <c r="A779">
        <v>778</v>
      </c>
      <c r="C779" t="s">
        <v>38</v>
      </c>
      <c r="D779">
        <f t="shared" ca="1" si="162"/>
        <v>3</v>
      </c>
      <c r="E779" t="str">
        <f ca="1">VLOOKUP(D779,'Data Categories'!$A$2:$B$7,2,0)</f>
        <v>Senior</v>
      </c>
      <c r="F779" s="5">
        <f t="shared" ca="1" si="163"/>
        <v>45008.397060185183</v>
      </c>
      <c r="G779" s="5">
        <f t="shared" ca="1" si="164"/>
        <v>45011.397060185183</v>
      </c>
      <c r="H779" s="5">
        <v>45012.397060185183</v>
      </c>
      <c r="I779" s="5">
        <f t="shared" ca="1" si="165"/>
        <v>45028.397060185183</v>
      </c>
      <c r="J779" s="7" t="s">
        <v>46</v>
      </c>
      <c r="K779" s="3">
        <v>45024.397060185183</v>
      </c>
      <c r="L779" t="s">
        <v>20</v>
      </c>
      <c r="N779" s="5">
        <v>45029.397060185183</v>
      </c>
      <c r="O779" t="s">
        <v>20</v>
      </c>
      <c r="P779" s="5">
        <f t="shared" ca="1" si="166"/>
        <v>45026.397060185183</v>
      </c>
      <c r="Q779" s="5">
        <f t="shared" ca="1" si="167"/>
        <v>45027.397060185183</v>
      </c>
      <c r="R779" s="5">
        <v>45028.397060185183</v>
      </c>
      <c r="S779" s="5">
        <f t="shared" ca="1" si="168"/>
        <v>45033.397060185183</v>
      </c>
      <c r="T779" s="5">
        <f t="shared" ca="1" si="169"/>
        <v>45034.397060185183</v>
      </c>
      <c r="U779" s="5">
        <f t="shared" ca="1" si="170"/>
        <v>45036.397060185183</v>
      </c>
      <c r="V779" s="5">
        <f t="shared" ca="1" si="170"/>
        <v>45038.397060185183</v>
      </c>
      <c r="W779">
        <f t="shared" ca="1" si="171"/>
        <v>158</v>
      </c>
    </row>
    <row r="780" spans="1:25" x14ac:dyDescent="0.35">
      <c r="A780">
        <v>779</v>
      </c>
      <c r="C780" t="s">
        <v>38</v>
      </c>
      <c r="D780">
        <f t="shared" ca="1" si="162"/>
        <v>4</v>
      </c>
      <c r="E780" t="str">
        <f ca="1">VLOOKUP(D780,'Data Categories'!$A$2:$B$7,2,0)</f>
        <v>Manager Level</v>
      </c>
      <c r="F780" s="5">
        <f t="shared" ca="1" si="163"/>
        <v>45009.397060185183</v>
      </c>
      <c r="G780" s="5">
        <f t="shared" ca="1" si="164"/>
        <v>45010.397060185183</v>
      </c>
      <c r="H780" s="5">
        <v>45012.397060185183</v>
      </c>
      <c r="I780" s="5">
        <f t="shared" ca="1" si="165"/>
        <v>45023.397060185183</v>
      </c>
      <c r="J780" s="7" t="s">
        <v>46</v>
      </c>
      <c r="K780" s="3">
        <v>45029.397060185183</v>
      </c>
      <c r="L780" t="s">
        <v>22</v>
      </c>
      <c r="N780" s="5">
        <v>45034.397060185183</v>
      </c>
      <c r="O780" t="s">
        <v>22</v>
      </c>
      <c r="R780" s="5">
        <v>45031.397060185183</v>
      </c>
    </row>
    <row r="781" spans="1:25" x14ac:dyDescent="0.35">
      <c r="A781">
        <v>780</v>
      </c>
      <c r="C781" t="s">
        <v>38</v>
      </c>
      <c r="D781">
        <f t="shared" ca="1" si="162"/>
        <v>3</v>
      </c>
      <c r="E781" t="str">
        <f ca="1">VLOOKUP(D781,'Data Categories'!$A$2:$B$7,2,0)</f>
        <v>Senior</v>
      </c>
      <c r="F781" s="5">
        <f t="shared" ca="1" si="163"/>
        <v>45008.397060185183</v>
      </c>
      <c r="G781" s="5">
        <f t="shared" ca="1" si="164"/>
        <v>45009.397060185183</v>
      </c>
      <c r="H781" s="5">
        <v>45012.397060185183</v>
      </c>
      <c r="I781" s="5">
        <f t="shared" ca="1" si="165"/>
        <v>45029.397060185183</v>
      </c>
      <c r="J781" s="7" t="s">
        <v>46</v>
      </c>
      <c r="K781" s="3">
        <v>45017.397060185183</v>
      </c>
      <c r="L781" t="s">
        <v>48</v>
      </c>
      <c r="M781" t="s">
        <v>27</v>
      </c>
      <c r="R781" s="5">
        <v>45019.397060185183</v>
      </c>
      <c r="Y781" t="s">
        <v>30</v>
      </c>
    </row>
    <row r="782" spans="1:25" x14ac:dyDescent="0.35">
      <c r="A782">
        <v>781</v>
      </c>
      <c r="C782" t="s">
        <v>37</v>
      </c>
      <c r="D782">
        <f t="shared" ca="1" si="162"/>
        <v>5</v>
      </c>
      <c r="E782" t="str">
        <f ca="1">VLOOKUP(D782,'Data Categories'!$A$2:$B$7,2,0)</f>
        <v>Senior Management</v>
      </c>
      <c r="F782" s="5">
        <f t="shared" ca="1" si="163"/>
        <v>44938.996932870374</v>
      </c>
      <c r="G782" s="5">
        <f t="shared" ca="1" si="164"/>
        <v>44940.996932870374</v>
      </c>
      <c r="H782" s="5">
        <v>44941.996932870374</v>
      </c>
      <c r="I782" s="5">
        <f t="shared" ca="1" si="165"/>
        <v>44954.996932870374</v>
      </c>
      <c r="J782" s="7" t="s">
        <v>46</v>
      </c>
      <c r="K782" s="3">
        <v>44949.996932870374</v>
      </c>
      <c r="L782" t="s">
        <v>20</v>
      </c>
      <c r="N782" s="5">
        <v>44954.996932870374</v>
      </c>
      <c r="O782" t="s">
        <v>20</v>
      </c>
      <c r="P782" s="5">
        <f ca="1">K782+RANDBETWEEN(1,2)</f>
        <v>44951.996932870374</v>
      </c>
      <c r="Q782" s="5">
        <f ca="1">P782+RANDBETWEEN(1,4)</f>
        <v>44954.996932870374</v>
      </c>
      <c r="R782" s="5">
        <v>44950.996932870374</v>
      </c>
      <c r="S782" s="5">
        <f ca="1">R782+RANDBETWEEN(1,10)</f>
        <v>44958.996932870374</v>
      </c>
      <c r="T782" s="5">
        <f ca="1">S782+RANDBETWEEN(1,4)</f>
        <v>44960.996932870374</v>
      </c>
      <c r="U782" s="5">
        <f ca="1">T782+RANDBETWEEN(1,3)</f>
        <v>44963.996932870374</v>
      </c>
      <c r="V782" s="5">
        <f ca="1">U782+RANDBETWEEN(1,3)</f>
        <v>44966.996932870374</v>
      </c>
      <c r="W782">
        <f ca="1">RANDBETWEEN(120,180)</f>
        <v>162</v>
      </c>
    </row>
    <row r="783" spans="1:25" x14ac:dyDescent="0.35">
      <c r="A783">
        <v>782</v>
      </c>
      <c r="C783" t="s">
        <v>37</v>
      </c>
      <c r="D783">
        <f t="shared" ca="1" si="162"/>
        <v>2</v>
      </c>
      <c r="E783" t="str">
        <f ca="1">VLOOKUP(D783,'Data Categories'!$A$2:$B$7,2,0)</f>
        <v>Junior</v>
      </c>
      <c r="F783" s="5">
        <f t="shared" ca="1" si="163"/>
        <v>44934.996932870374</v>
      </c>
      <c r="G783" s="5">
        <f t="shared" ca="1" si="164"/>
        <v>44936.996932870374</v>
      </c>
      <c r="H783" s="5">
        <v>44941.996932870374</v>
      </c>
      <c r="I783" s="5">
        <f t="shared" ca="1" si="165"/>
        <v>44956.996932870374</v>
      </c>
      <c r="J783" s="7" t="s">
        <v>47</v>
      </c>
      <c r="K783" s="3"/>
    </row>
    <row r="784" spans="1:25" x14ac:dyDescent="0.35">
      <c r="A784">
        <v>783</v>
      </c>
      <c r="C784" t="s">
        <v>37</v>
      </c>
      <c r="D784">
        <f t="shared" ca="1" si="162"/>
        <v>4</v>
      </c>
      <c r="E784" t="str">
        <f ca="1">VLOOKUP(D784,'Data Categories'!$A$2:$B$7,2,0)</f>
        <v>Manager Level</v>
      </c>
      <c r="F784" s="5">
        <f t="shared" ca="1" si="163"/>
        <v>44933.996932870374</v>
      </c>
      <c r="G784" s="5">
        <f t="shared" ca="1" si="164"/>
        <v>44937.996932870374</v>
      </c>
      <c r="H784" s="5">
        <v>44941.996932870374</v>
      </c>
      <c r="I784" s="5">
        <f t="shared" ca="1" si="165"/>
        <v>44962.996932870374</v>
      </c>
      <c r="J784" s="7" t="s">
        <v>46</v>
      </c>
      <c r="K784" s="3">
        <v>44948.996932870374</v>
      </c>
      <c r="L784" t="s">
        <v>48</v>
      </c>
      <c r="M784" t="s">
        <v>28</v>
      </c>
      <c r="R784" s="5">
        <v>44949.996932870374</v>
      </c>
      <c r="Y784" t="s">
        <v>31</v>
      </c>
    </row>
    <row r="785" spans="1:25" x14ac:dyDescent="0.35">
      <c r="A785">
        <v>784</v>
      </c>
      <c r="C785" t="s">
        <v>37</v>
      </c>
      <c r="D785">
        <f t="shared" ca="1" si="162"/>
        <v>4</v>
      </c>
      <c r="E785" t="str">
        <f ca="1">VLOOKUP(D785,'Data Categories'!$A$2:$B$7,2,0)</f>
        <v>Manager Level</v>
      </c>
      <c r="F785" s="5">
        <f t="shared" ca="1" si="163"/>
        <v>44933.996932870374</v>
      </c>
      <c r="G785" s="5">
        <f t="shared" ca="1" si="164"/>
        <v>44936.996932870374</v>
      </c>
      <c r="H785" s="5">
        <v>44941.996932870374</v>
      </c>
      <c r="I785" s="5">
        <f t="shared" ca="1" si="165"/>
        <v>44971.996932870374</v>
      </c>
      <c r="J785" s="7" t="s">
        <v>47</v>
      </c>
      <c r="K785" s="3"/>
    </row>
    <row r="786" spans="1:25" x14ac:dyDescent="0.35">
      <c r="A786">
        <v>785</v>
      </c>
      <c r="C786" t="s">
        <v>37</v>
      </c>
      <c r="D786">
        <f t="shared" ca="1" si="162"/>
        <v>1</v>
      </c>
      <c r="E786" t="str">
        <f ca="1">VLOOKUP(D786,'Data Categories'!$A$2:$B$7,2,0)</f>
        <v>Associate</v>
      </c>
      <c r="F786" s="5">
        <f t="shared" ca="1" si="163"/>
        <v>44933.996932870374</v>
      </c>
      <c r="G786" s="5">
        <f t="shared" ca="1" si="164"/>
        <v>44937.996932870374</v>
      </c>
      <c r="H786" s="5">
        <v>44941.996932870374</v>
      </c>
      <c r="I786" s="5">
        <f t="shared" ca="1" si="165"/>
        <v>44964.996932870374</v>
      </c>
      <c r="J786" s="7" t="s">
        <v>46</v>
      </c>
      <c r="K786" s="3">
        <v>44959.996932870374</v>
      </c>
      <c r="L786" t="s">
        <v>48</v>
      </c>
      <c r="M786" t="s">
        <v>24</v>
      </c>
      <c r="R786" s="5">
        <v>44961.996932870374</v>
      </c>
      <c r="Y786" t="s">
        <v>30</v>
      </c>
    </row>
    <row r="787" spans="1:25" x14ac:dyDescent="0.35">
      <c r="A787">
        <v>786</v>
      </c>
      <c r="C787" t="s">
        <v>37</v>
      </c>
      <c r="D787">
        <f t="shared" ca="1" si="162"/>
        <v>5</v>
      </c>
      <c r="E787" t="str">
        <f ca="1">VLOOKUP(D787,'Data Categories'!$A$2:$B$7,2,0)</f>
        <v>Senior Management</v>
      </c>
      <c r="F787" s="5">
        <f t="shared" ca="1" si="163"/>
        <v>44934.996932870374</v>
      </c>
      <c r="G787" s="5">
        <f t="shared" ca="1" si="164"/>
        <v>44936.996932870374</v>
      </c>
      <c r="H787" s="5">
        <v>44941.996932870374</v>
      </c>
      <c r="I787" s="5">
        <f t="shared" ca="1" si="165"/>
        <v>44948.996932870374</v>
      </c>
      <c r="J787" s="7" t="s">
        <v>47</v>
      </c>
      <c r="K787" s="3"/>
    </row>
    <row r="788" spans="1:25" x14ac:dyDescent="0.35">
      <c r="A788">
        <v>787</v>
      </c>
      <c r="C788" t="s">
        <v>37</v>
      </c>
      <c r="D788">
        <f t="shared" ca="1" si="162"/>
        <v>3</v>
      </c>
      <c r="E788" t="str">
        <f ca="1">VLOOKUP(D788,'Data Categories'!$A$2:$B$7,2,0)</f>
        <v>Senior</v>
      </c>
      <c r="F788" s="5">
        <f t="shared" ca="1" si="163"/>
        <v>44935.996932870374</v>
      </c>
      <c r="G788" s="5">
        <f t="shared" ca="1" si="164"/>
        <v>44938.996932870374</v>
      </c>
      <c r="H788" s="5">
        <v>44941.996932870374</v>
      </c>
      <c r="I788" s="5">
        <f t="shared" ca="1" si="165"/>
        <v>44968.996932870374</v>
      </c>
      <c r="J788" s="7" t="s">
        <v>46</v>
      </c>
      <c r="K788" s="3">
        <v>44956.996932870374</v>
      </c>
      <c r="L788" t="s">
        <v>48</v>
      </c>
      <c r="M788" t="s">
        <v>25</v>
      </c>
      <c r="R788" s="5">
        <v>44957.996932870374</v>
      </c>
      <c r="Y788" t="s">
        <v>30</v>
      </c>
    </row>
    <row r="789" spans="1:25" x14ac:dyDescent="0.35">
      <c r="A789">
        <v>788</v>
      </c>
      <c r="C789" t="s">
        <v>37</v>
      </c>
      <c r="D789">
        <f t="shared" ca="1" si="162"/>
        <v>5</v>
      </c>
      <c r="E789" t="str">
        <f ca="1">VLOOKUP(D789,'Data Categories'!$A$2:$B$7,2,0)</f>
        <v>Senior Management</v>
      </c>
      <c r="F789" s="5">
        <f t="shared" ca="1" si="163"/>
        <v>44934.996932870374</v>
      </c>
      <c r="G789" s="5">
        <f t="shared" ca="1" si="164"/>
        <v>44938.996932870374</v>
      </c>
      <c r="H789" s="5">
        <v>44941.996932870374</v>
      </c>
      <c r="I789" s="5">
        <f t="shared" ca="1" si="165"/>
        <v>44959.996932870374</v>
      </c>
      <c r="J789" s="7" t="s">
        <v>46</v>
      </c>
      <c r="K789" s="3">
        <v>44957.996932870374</v>
      </c>
      <c r="L789" t="s">
        <v>48</v>
      </c>
      <c r="M789" t="s">
        <v>27</v>
      </c>
      <c r="R789" s="5">
        <v>44959.996932870374</v>
      </c>
      <c r="Y789" t="s">
        <v>31</v>
      </c>
    </row>
    <row r="790" spans="1:25" x14ac:dyDescent="0.35">
      <c r="A790">
        <v>789</v>
      </c>
      <c r="C790" t="s">
        <v>37</v>
      </c>
      <c r="D790">
        <f t="shared" ca="1" si="162"/>
        <v>3</v>
      </c>
      <c r="E790" t="str">
        <f ca="1">VLOOKUP(D790,'Data Categories'!$A$2:$B$7,2,0)</f>
        <v>Senior</v>
      </c>
      <c r="F790" s="5">
        <f t="shared" ca="1" si="163"/>
        <v>44935.996932870374</v>
      </c>
      <c r="G790" s="5">
        <f t="shared" ca="1" si="164"/>
        <v>44936.996932870374</v>
      </c>
      <c r="H790" s="5">
        <v>44941.996932870374</v>
      </c>
      <c r="I790" s="5">
        <f t="shared" ca="1" si="165"/>
        <v>44967.996932870374</v>
      </c>
      <c r="J790" s="7" t="s">
        <v>46</v>
      </c>
      <c r="K790" s="3">
        <v>44951.996932870374</v>
      </c>
      <c r="L790" t="s">
        <v>21</v>
      </c>
      <c r="N790" s="5">
        <v>44955.996932870374</v>
      </c>
      <c r="O790" t="s">
        <v>21</v>
      </c>
      <c r="R790" s="5">
        <v>44952.996932870374</v>
      </c>
    </row>
    <row r="791" spans="1:25" x14ac:dyDescent="0.35">
      <c r="A791">
        <v>790</v>
      </c>
      <c r="C791" t="s">
        <v>37</v>
      </c>
      <c r="D791">
        <f t="shared" ca="1" si="162"/>
        <v>4</v>
      </c>
      <c r="E791" t="str">
        <f ca="1">VLOOKUP(D791,'Data Categories'!$A$2:$B$7,2,0)</f>
        <v>Manager Level</v>
      </c>
      <c r="F791" s="5">
        <f t="shared" ca="1" si="163"/>
        <v>44935.996932870374</v>
      </c>
      <c r="G791" s="5">
        <f t="shared" ca="1" si="164"/>
        <v>44937.996932870374</v>
      </c>
      <c r="H791" s="5">
        <v>44941.996932870374</v>
      </c>
      <c r="I791" s="5">
        <f t="shared" ca="1" si="165"/>
        <v>44967.996932870374</v>
      </c>
      <c r="J791" s="7" t="s">
        <v>46</v>
      </c>
      <c r="K791" s="3">
        <v>44954.996932870374</v>
      </c>
      <c r="L791" t="s">
        <v>48</v>
      </c>
      <c r="M791" t="s">
        <v>26</v>
      </c>
      <c r="R791" s="5">
        <v>44955.996932870374</v>
      </c>
      <c r="Y791" t="s">
        <v>31</v>
      </c>
    </row>
    <row r="792" spans="1:25" x14ac:dyDescent="0.35">
      <c r="A792">
        <v>791</v>
      </c>
      <c r="C792" t="s">
        <v>34</v>
      </c>
      <c r="D792">
        <f t="shared" ca="1" si="162"/>
        <v>5</v>
      </c>
      <c r="E792" t="str">
        <f ca="1">VLOOKUP(D792,'Data Categories'!$A$2:$B$7,2,0)</f>
        <v>Senior Management</v>
      </c>
      <c r="F792" s="5">
        <f t="shared" ca="1" si="163"/>
        <v>44906.674583333333</v>
      </c>
      <c r="G792" s="5">
        <f t="shared" ca="1" si="164"/>
        <v>44910.674583333333</v>
      </c>
      <c r="H792" s="5">
        <v>44912.674583333333</v>
      </c>
      <c r="I792" s="5">
        <f t="shared" ca="1" si="165"/>
        <v>44938.674583333333</v>
      </c>
      <c r="J792" s="7" t="s">
        <v>46</v>
      </c>
      <c r="K792" s="3">
        <v>44926.674583333333</v>
      </c>
      <c r="L792" t="s">
        <v>48</v>
      </c>
      <c r="M792" t="s">
        <v>28</v>
      </c>
      <c r="R792" s="5">
        <v>44927.674583333333</v>
      </c>
      <c r="Y792" t="s">
        <v>31</v>
      </c>
    </row>
    <row r="793" spans="1:25" x14ac:dyDescent="0.35">
      <c r="A793">
        <v>792</v>
      </c>
      <c r="C793" t="s">
        <v>34</v>
      </c>
      <c r="D793">
        <f t="shared" ca="1" si="162"/>
        <v>5</v>
      </c>
      <c r="E793" t="str">
        <f ca="1">VLOOKUP(D793,'Data Categories'!$A$2:$B$7,2,0)</f>
        <v>Senior Management</v>
      </c>
      <c r="F793" s="5">
        <f t="shared" ca="1" si="163"/>
        <v>44908.674583333333</v>
      </c>
      <c r="G793" s="5">
        <f t="shared" ca="1" si="164"/>
        <v>44909.674583333333</v>
      </c>
      <c r="H793" s="5">
        <v>44912.674583333333</v>
      </c>
      <c r="I793" s="5">
        <f t="shared" ca="1" si="165"/>
        <v>44921.674583333333</v>
      </c>
      <c r="J793" s="7" t="s">
        <v>46</v>
      </c>
      <c r="K793" s="3">
        <v>44923.674583333333</v>
      </c>
      <c r="L793" t="s">
        <v>20</v>
      </c>
      <c r="N793" s="5">
        <v>44927.674583333333</v>
      </c>
      <c r="O793" t="s">
        <v>20</v>
      </c>
      <c r="P793" s="5">
        <f ca="1">K793+RANDBETWEEN(1,2)</f>
        <v>44925.674583333333</v>
      </c>
      <c r="Q793" s="5">
        <f ca="1">P793+RANDBETWEEN(1,4)</f>
        <v>44926.674583333333</v>
      </c>
      <c r="R793" s="5">
        <v>44925.674583333333</v>
      </c>
      <c r="S793" s="5">
        <f ca="1">R793+RANDBETWEEN(1,10)</f>
        <v>44935.674583333333</v>
      </c>
      <c r="T793" s="5">
        <f ca="1">S793+RANDBETWEEN(1,4)</f>
        <v>44936.674583333333</v>
      </c>
      <c r="U793" s="5">
        <f ca="1">T793+RANDBETWEEN(1,3)</f>
        <v>44937.674583333333</v>
      </c>
      <c r="V793" s="5">
        <f ca="1">U793+RANDBETWEEN(1,3)</f>
        <v>44940.674583333333</v>
      </c>
      <c r="W793">
        <f ca="1">RANDBETWEEN(120,180)</f>
        <v>165</v>
      </c>
    </row>
    <row r="794" spans="1:25" x14ac:dyDescent="0.35">
      <c r="A794">
        <v>793</v>
      </c>
      <c r="C794" t="s">
        <v>34</v>
      </c>
      <c r="D794">
        <f t="shared" ca="1" si="162"/>
        <v>5</v>
      </c>
      <c r="E794" t="str">
        <f ca="1">VLOOKUP(D794,'Data Categories'!$A$2:$B$7,2,0)</f>
        <v>Senior Management</v>
      </c>
      <c r="F794" s="5">
        <f t="shared" ca="1" si="163"/>
        <v>44904.674583333333</v>
      </c>
      <c r="G794" s="5">
        <f t="shared" ca="1" si="164"/>
        <v>44907.674583333333</v>
      </c>
      <c r="H794" s="5">
        <v>44912.674583333333</v>
      </c>
      <c r="I794" s="5">
        <f t="shared" ca="1" si="165"/>
        <v>44920.674583333333</v>
      </c>
      <c r="J794" s="7" t="s">
        <v>46</v>
      </c>
      <c r="K794" s="3">
        <v>44923.674583333333</v>
      </c>
      <c r="L794" t="s">
        <v>22</v>
      </c>
      <c r="N794" s="5">
        <v>44928.674583333333</v>
      </c>
      <c r="O794" t="s">
        <v>22</v>
      </c>
      <c r="R794" s="5">
        <v>44926.674583333333</v>
      </c>
    </row>
    <row r="795" spans="1:25" x14ac:dyDescent="0.35">
      <c r="A795">
        <v>794</v>
      </c>
      <c r="C795" t="s">
        <v>34</v>
      </c>
      <c r="D795">
        <f t="shared" ca="1" si="162"/>
        <v>5</v>
      </c>
      <c r="E795" t="str">
        <f ca="1">VLOOKUP(D795,'Data Categories'!$A$2:$B$7,2,0)</f>
        <v>Senior Management</v>
      </c>
      <c r="F795" s="5">
        <f t="shared" ca="1" si="163"/>
        <v>44907.674583333333</v>
      </c>
      <c r="G795" s="5">
        <f t="shared" ca="1" si="164"/>
        <v>44910.674583333333</v>
      </c>
      <c r="H795" s="5">
        <v>44912.674583333333</v>
      </c>
      <c r="I795" s="5">
        <f t="shared" ca="1" si="165"/>
        <v>44922.674583333333</v>
      </c>
      <c r="J795" s="7" t="s">
        <v>47</v>
      </c>
      <c r="K795" s="3"/>
    </row>
    <row r="796" spans="1:25" x14ac:dyDescent="0.35">
      <c r="A796">
        <v>795</v>
      </c>
      <c r="C796" t="s">
        <v>34</v>
      </c>
      <c r="D796">
        <f t="shared" ca="1" si="162"/>
        <v>2</v>
      </c>
      <c r="E796" t="str">
        <f ca="1">VLOOKUP(D796,'Data Categories'!$A$2:$B$7,2,0)</f>
        <v>Junior</v>
      </c>
      <c r="F796" s="5">
        <f t="shared" ca="1" si="163"/>
        <v>44905.674583333333</v>
      </c>
      <c r="G796" s="5">
        <f t="shared" ca="1" si="164"/>
        <v>44907.674583333333</v>
      </c>
      <c r="H796" s="5">
        <v>44912.674583333333</v>
      </c>
      <c r="I796" s="5">
        <f t="shared" ca="1" si="165"/>
        <v>44921.674583333333</v>
      </c>
      <c r="J796" s="7" t="s">
        <v>46</v>
      </c>
      <c r="K796" s="3">
        <v>44927.674583333333</v>
      </c>
      <c r="L796" t="s">
        <v>48</v>
      </c>
      <c r="M796" t="s">
        <v>25</v>
      </c>
      <c r="R796" s="5">
        <v>44929.674583333333</v>
      </c>
      <c r="Y796" t="s">
        <v>30</v>
      </c>
    </row>
    <row r="797" spans="1:25" x14ac:dyDescent="0.35">
      <c r="A797">
        <v>796</v>
      </c>
      <c r="C797" t="s">
        <v>34</v>
      </c>
      <c r="D797">
        <f t="shared" ca="1" si="162"/>
        <v>1</v>
      </c>
      <c r="E797" t="str">
        <f ca="1">VLOOKUP(D797,'Data Categories'!$A$2:$B$7,2,0)</f>
        <v>Associate</v>
      </c>
      <c r="F797" s="5">
        <f t="shared" ca="1" si="163"/>
        <v>44907.674583333333</v>
      </c>
      <c r="G797" s="5">
        <f t="shared" ca="1" si="164"/>
        <v>44908.674583333333</v>
      </c>
      <c r="H797" s="5">
        <v>44912.674583333333</v>
      </c>
      <c r="I797" s="5">
        <f t="shared" ca="1" si="165"/>
        <v>44924.674583333333</v>
      </c>
      <c r="J797" s="7" t="s">
        <v>46</v>
      </c>
      <c r="K797" s="3">
        <v>44924.674583333333</v>
      </c>
      <c r="L797" t="s">
        <v>21</v>
      </c>
      <c r="N797" s="5">
        <v>44930.674583333333</v>
      </c>
      <c r="O797" t="s">
        <v>21</v>
      </c>
      <c r="R797" s="5">
        <v>44927.674583333333</v>
      </c>
    </row>
    <row r="798" spans="1:25" x14ac:dyDescent="0.35">
      <c r="A798">
        <v>797</v>
      </c>
      <c r="C798" t="s">
        <v>34</v>
      </c>
      <c r="D798">
        <f t="shared" ca="1" si="162"/>
        <v>6</v>
      </c>
      <c r="E798" t="str">
        <f ca="1">VLOOKUP(D798,'Data Categories'!$A$2:$B$7,2,0)</f>
        <v>Executive</v>
      </c>
      <c r="F798" s="5">
        <f t="shared" ca="1" si="163"/>
        <v>44905.674583333333</v>
      </c>
      <c r="G798" s="5">
        <f t="shared" ca="1" si="164"/>
        <v>44908.674583333333</v>
      </c>
      <c r="H798" s="5">
        <v>44912.674583333333</v>
      </c>
      <c r="I798" s="5">
        <f t="shared" ca="1" si="165"/>
        <v>44926.674583333333</v>
      </c>
      <c r="J798" s="7" t="s">
        <v>47</v>
      </c>
      <c r="K798" s="3"/>
    </row>
    <row r="799" spans="1:25" x14ac:dyDescent="0.35">
      <c r="A799">
        <v>798</v>
      </c>
      <c r="C799" t="s">
        <v>34</v>
      </c>
      <c r="D799">
        <f t="shared" ca="1" si="162"/>
        <v>3</v>
      </c>
      <c r="E799" t="str">
        <f ca="1">VLOOKUP(D799,'Data Categories'!$A$2:$B$7,2,0)</f>
        <v>Senior</v>
      </c>
      <c r="F799" s="5">
        <f t="shared" ca="1" si="163"/>
        <v>44903.674583333333</v>
      </c>
      <c r="G799" s="5">
        <f t="shared" ca="1" si="164"/>
        <v>44907.674583333333</v>
      </c>
      <c r="H799" s="5">
        <v>44912.674583333333</v>
      </c>
      <c r="I799" s="5">
        <f t="shared" ca="1" si="165"/>
        <v>44934.674583333333</v>
      </c>
      <c r="J799" s="7" t="s">
        <v>46</v>
      </c>
      <c r="K799" s="3">
        <v>44918.674583333333</v>
      </c>
      <c r="L799" t="s">
        <v>48</v>
      </c>
      <c r="M799" t="s">
        <v>28</v>
      </c>
      <c r="R799" s="5">
        <v>44920.674583333333</v>
      </c>
      <c r="Y799" t="s">
        <v>31</v>
      </c>
    </row>
    <row r="800" spans="1:25" x14ac:dyDescent="0.35">
      <c r="A800">
        <v>799</v>
      </c>
      <c r="C800" t="s">
        <v>34</v>
      </c>
      <c r="D800">
        <f t="shared" ca="1" si="162"/>
        <v>4</v>
      </c>
      <c r="E800" t="str">
        <f ca="1">VLOOKUP(D800,'Data Categories'!$A$2:$B$7,2,0)</f>
        <v>Manager Level</v>
      </c>
      <c r="F800" s="5">
        <f t="shared" ca="1" si="163"/>
        <v>44905.674583333333</v>
      </c>
      <c r="G800" s="5">
        <f t="shared" ca="1" si="164"/>
        <v>44908.674583333333</v>
      </c>
      <c r="H800" s="5">
        <v>44912.674583333333</v>
      </c>
      <c r="I800" s="5">
        <f t="shared" ca="1" si="165"/>
        <v>44940.674583333333</v>
      </c>
      <c r="J800" s="7" t="s">
        <v>46</v>
      </c>
      <c r="K800" s="3">
        <v>44926.674583333333</v>
      </c>
      <c r="L800" t="s">
        <v>48</v>
      </c>
      <c r="M800" t="s">
        <v>28</v>
      </c>
      <c r="Y800" t="s">
        <v>31</v>
      </c>
    </row>
    <row r="801" spans="1:25" x14ac:dyDescent="0.35">
      <c r="A801">
        <v>800</v>
      </c>
      <c r="C801" t="s">
        <v>34</v>
      </c>
      <c r="D801">
        <f t="shared" ca="1" si="162"/>
        <v>6</v>
      </c>
      <c r="E801" t="str">
        <f ca="1">VLOOKUP(D801,'Data Categories'!$A$2:$B$7,2,0)</f>
        <v>Executive</v>
      </c>
      <c r="F801" s="5">
        <f t="shared" ca="1" si="163"/>
        <v>44907.674583333333</v>
      </c>
      <c r="G801" s="5">
        <f t="shared" ca="1" si="164"/>
        <v>44908.674583333333</v>
      </c>
      <c r="H801" s="5">
        <v>44912.674583333333</v>
      </c>
      <c r="I801" s="5">
        <f t="shared" ca="1" si="165"/>
        <v>44923.674583333333</v>
      </c>
      <c r="J801" s="7" t="s">
        <v>46</v>
      </c>
      <c r="K801" s="3">
        <v>44928.674583333333</v>
      </c>
      <c r="L801" t="s">
        <v>21</v>
      </c>
      <c r="N801" s="5">
        <v>44932.674583333333</v>
      </c>
      <c r="O801" t="s">
        <v>21</v>
      </c>
      <c r="R801" s="5">
        <v>44931.674583333333</v>
      </c>
    </row>
    <row r="802" spans="1:25" x14ac:dyDescent="0.35">
      <c r="A802">
        <v>801</v>
      </c>
      <c r="C802" t="s">
        <v>38</v>
      </c>
      <c r="D802">
        <f t="shared" ca="1" si="162"/>
        <v>6</v>
      </c>
      <c r="E802" t="str">
        <f ca="1">VLOOKUP(D802,'Data Categories'!$A$2:$B$7,2,0)</f>
        <v>Executive</v>
      </c>
      <c r="F802" s="5">
        <f t="shared" ca="1" si="163"/>
        <v>44939.903796296298</v>
      </c>
      <c r="G802" s="5">
        <f t="shared" ca="1" si="164"/>
        <v>44941.903796296298</v>
      </c>
      <c r="H802" s="5">
        <v>44944.903796296298</v>
      </c>
      <c r="I802" s="5">
        <f t="shared" ca="1" si="165"/>
        <v>44951.903796296298</v>
      </c>
      <c r="J802" s="7" t="s">
        <v>46</v>
      </c>
      <c r="K802" s="3">
        <v>44952.903796296298</v>
      </c>
      <c r="L802" t="s">
        <v>21</v>
      </c>
      <c r="N802" s="5">
        <v>44958.903796296298</v>
      </c>
      <c r="O802" t="s">
        <v>21</v>
      </c>
      <c r="R802" s="5">
        <v>44955.903796296298</v>
      </c>
    </row>
    <row r="803" spans="1:25" x14ac:dyDescent="0.35">
      <c r="A803">
        <v>802</v>
      </c>
      <c r="C803" t="s">
        <v>38</v>
      </c>
      <c r="D803">
        <f t="shared" ca="1" si="162"/>
        <v>4</v>
      </c>
      <c r="E803" t="str">
        <f ca="1">VLOOKUP(D803,'Data Categories'!$A$2:$B$7,2,0)</f>
        <v>Manager Level</v>
      </c>
      <c r="F803" s="5">
        <f t="shared" ca="1" si="163"/>
        <v>44935.903796296298</v>
      </c>
      <c r="G803" s="5">
        <f t="shared" ca="1" si="164"/>
        <v>44939.903796296298</v>
      </c>
      <c r="H803" s="5">
        <v>44944.903796296298</v>
      </c>
      <c r="I803" s="5">
        <f t="shared" ca="1" si="165"/>
        <v>44960.903796296298</v>
      </c>
      <c r="J803" s="7" t="s">
        <v>46</v>
      </c>
      <c r="K803" s="3">
        <v>44946.903796296298</v>
      </c>
      <c r="L803" t="s">
        <v>20</v>
      </c>
      <c r="N803" s="5">
        <v>44950.903796296298</v>
      </c>
      <c r="O803" t="s">
        <v>20</v>
      </c>
      <c r="P803" s="5">
        <f ca="1">K803+RANDBETWEEN(1,2)</f>
        <v>44948.903796296298</v>
      </c>
      <c r="Q803" s="5">
        <f ca="1">P803+RANDBETWEEN(1,4)</f>
        <v>44949.903796296298</v>
      </c>
      <c r="R803" s="5">
        <v>44949.903796296298</v>
      </c>
      <c r="S803" s="5">
        <f ca="1">R803+RANDBETWEEN(1,10)</f>
        <v>44956.903796296298</v>
      </c>
      <c r="T803" s="5">
        <f ca="1">S803+RANDBETWEEN(1,4)</f>
        <v>44957.903796296298</v>
      </c>
      <c r="U803" s="5">
        <f ca="1">T803+RANDBETWEEN(1,3)</f>
        <v>44958.903796296298</v>
      </c>
      <c r="V803" s="5">
        <f ca="1">U803+RANDBETWEEN(1,3)</f>
        <v>44961.903796296298</v>
      </c>
      <c r="W803">
        <f ca="1">RANDBETWEEN(120,180)</f>
        <v>143</v>
      </c>
    </row>
    <row r="804" spans="1:25" x14ac:dyDescent="0.35">
      <c r="A804">
        <v>803</v>
      </c>
      <c r="C804" t="s">
        <v>38</v>
      </c>
      <c r="D804">
        <f t="shared" ca="1" si="162"/>
        <v>3</v>
      </c>
      <c r="E804" t="str">
        <f ca="1">VLOOKUP(D804,'Data Categories'!$A$2:$B$7,2,0)</f>
        <v>Senior</v>
      </c>
      <c r="F804" s="5">
        <f t="shared" ca="1" si="163"/>
        <v>44935.903796296298</v>
      </c>
      <c r="G804" s="5">
        <f t="shared" ca="1" si="164"/>
        <v>44938.903796296298</v>
      </c>
      <c r="H804" s="5">
        <v>44944.903796296298</v>
      </c>
      <c r="I804" s="5">
        <f t="shared" ca="1" si="165"/>
        <v>44968.903796296298</v>
      </c>
      <c r="J804" s="7" t="s">
        <v>46</v>
      </c>
      <c r="K804" s="3">
        <v>44952.903796296298</v>
      </c>
      <c r="L804" t="s">
        <v>48</v>
      </c>
      <c r="M804" t="s">
        <v>25</v>
      </c>
      <c r="R804" s="5">
        <v>44954.903796296298</v>
      </c>
      <c r="Y804" t="s">
        <v>31</v>
      </c>
    </row>
    <row r="805" spans="1:25" x14ac:dyDescent="0.35">
      <c r="A805">
        <v>804</v>
      </c>
      <c r="C805" t="s">
        <v>38</v>
      </c>
      <c r="D805">
        <f t="shared" ca="1" si="162"/>
        <v>4</v>
      </c>
      <c r="E805" t="str">
        <f ca="1">VLOOKUP(D805,'Data Categories'!$A$2:$B$7,2,0)</f>
        <v>Manager Level</v>
      </c>
      <c r="F805" s="5">
        <f t="shared" ca="1" si="163"/>
        <v>44938.903796296298</v>
      </c>
      <c r="G805" s="5">
        <f t="shared" ca="1" si="164"/>
        <v>44941.903796296298</v>
      </c>
      <c r="H805" s="5">
        <v>44944.903796296298</v>
      </c>
      <c r="I805" s="5">
        <f t="shared" ca="1" si="165"/>
        <v>44965.903796296298</v>
      </c>
      <c r="J805" s="7" t="s">
        <v>46</v>
      </c>
      <c r="K805" s="3">
        <v>44959.903796296298</v>
      </c>
      <c r="L805" t="s">
        <v>48</v>
      </c>
      <c r="M805" t="s">
        <v>24</v>
      </c>
      <c r="R805" s="5">
        <v>44960.903796296298</v>
      </c>
      <c r="Y805" t="s">
        <v>30</v>
      </c>
    </row>
    <row r="806" spans="1:25" x14ac:dyDescent="0.35">
      <c r="A806">
        <v>805</v>
      </c>
      <c r="C806" t="s">
        <v>38</v>
      </c>
      <c r="D806">
        <f t="shared" ca="1" si="162"/>
        <v>6</v>
      </c>
      <c r="E806" t="str">
        <f ca="1">VLOOKUP(D806,'Data Categories'!$A$2:$B$7,2,0)</f>
        <v>Executive</v>
      </c>
      <c r="F806" s="5">
        <f t="shared" ca="1" si="163"/>
        <v>44939.903796296298</v>
      </c>
      <c r="G806" s="5">
        <f t="shared" ca="1" si="164"/>
        <v>44942.903796296298</v>
      </c>
      <c r="H806" s="5">
        <v>44944.903796296298</v>
      </c>
      <c r="I806" s="5">
        <f t="shared" ca="1" si="165"/>
        <v>44956.903796296298</v>
      </c>
      <c r="J806" s="7" t="s">
        <v>47</v>
      </c>
      <c r="K806" s="3"/>
    </row>
    <row r="807" spans="1:25" x14ac:dyDescent="0.35">
      <c r="A807">
        <v>806</v>
      </c>
      <c r="C807" t="s">
        <v>38</v>
      </c>
      <c r="D807">
        <f t="shared" ca="1" si="162"/>
        <v>2</v>
      </c>
      <c r="E807" t="str">
        <f ca="1">VLOOKUP(D807,'Data Categories'!$A$2:$B$7,2,0)</f>
        <v>Junior</v>
      </c>
      <c r="F807" s="5">
        <f t="shared" ca="1" si="163"/>
        <v>44937.903796296298</v>
      </c>
      <c r="G807" s="5">
        <f t="shared" ca="1" si="164"/>
        <v>44940.903796296298</v>
      </c>
      <c r="H807" s="5">
        <v>44944.903796296298</v>
      </c>
      <c r="I807" s="5">
        <f t="shared" ca="1" si="165"/>
        <v>44961.903796296298</v>
      </c>
      <c r="J807" s="7" t="s">
        <v>47</v>
      </c>
      <c r="K807" s="3"/>
    </row>
    <row r="808" spans="1:25" x14ac:dyDescent="0.35">
      <c r="A808">
        <v>807</v>
      </c>
      <c r="C808" t="s">
        <v>38</v>
      </c>
      <c r="D808">
        <f t="shared" ca="1" si="162"/>
        <v>4</v>
      </c>
      <c r="E808" t="str">
        <f ca="1">VLOOKUP(D808,'Data Categories'!$A$2:$B$7,2,0)</f>
        <v>Manager Level</v>
      </c>
      <c r="F808" s="5">
        <f t="shared" ca="1" si="163"/>
        <v>44938.903796296298</v>
      </c>
      <c r="G808" s="5">
        <f t="shared" ca="1" si="164"/>
        <v>44942.903796296298</v>
      </c>
      <c r="H808" s="5">
        <v>44944.903796296298</v>
      </c>
      <c r="I808" s="5">
        <f t="shared" ca="1" si="165"/>
        <v>44957.903796296298</v>
      </c>
      <c r="J808" s="7" t="s">
        <v>47</v>
      </c>
      <c r="K808" s="3"/>
    </row>
    <row r="809" spans="1:25" x14ac:dyDescent="0.35">
      <c r="A809">
        <v>808</v>
      </c>
      <c r="C809" t="s">
        <v>38</v>
      </c>
      <c r="D809">
        <f t="shared" ca="1" si="162"/>
        <v>1</v>
      </c>
      <c r="E809" t="str">
        <f ca="1">VLOOKUP(D809,'Data Categories'!$A$2:$B$7,2,0)</f>
        <v>Associate</v>
      </c>
      <c r="F809" s="5">
        <f t="shared" ca="1" si="163"/>
        <v>44940.903796296298</v>
      </c>
      <c r="G809" s="5">
        <f t="shared" ca="1" si="164"/>
        <v>44942.903796296298</v>
      </c>
      <c r="H809" s="5">
        <v>44944.903796296298</v>
      </c>
      <c r="I809" s="5">
        <f t="shared" ca="1" si="165"/>
        <v>44974.903796296298</v>
      </c>
      <c r="J809" s="7" t="s">
        <v>46</v>
      </c>
      <c r="K809" s="3">
        <v>44948.903796296298</v>
      </c>
      <c r="L809" t="s">
        <v>21</v>
      </c>
      <c r="N809" s="5">
        <v>44952.903796296298</v>
      </c>
      <c r="O809" t="s">
        <v>21</v>
      </c>
      <c r="R809" s="5">
        <v>44951.903796296298</v>
      </c>
    </row>
    <row r="810" spans="1:25" x14ac:dyDescent="0.35">
      <c r="A810">
        <v>809</v>
      </c>
      <c r="C810" t="s">
        <v>38</v>
      </c>
      <c r="D810">
        <f t="shared" ca="1" si="162"/>
        <v>6</v>
      </c>
      <c r="E810" t="str">
        <f ca="1">VLOOKUP(D810,'Data Categories'!$A$2:$B$7,2,0)</f>
        <v>Executive</v>
      </c>
      <c r="F810" s="5">
        <f t="shared" ca="1" si="163"/>
        <v>44935.903796296298</v>
      </c>
      <c r="G810" s="5">
        <f t="shared" ca="1" si="164"/>
        <v>44939.903796296298</v>
      </c>
      <c r="H810" s="5">
        <v>44944.903796296298</v>
      </c>
      <c r="I810" s="5">
        <f t="shared" ca="1" si="165"/>
        <v>44950.903796296298</v>
      </c>
      <c r="J810" s="7" t="s">
        <v>46</v>
      </c>
      <c r="K810" s="3">
        <v>44953.903796296298</v>
      </c>
      <c r="L810" t="s">
        <v>48</v>
      </c>
      <c r="M810" t="s">
        <v>25</v>
      </c>
      <c r="Y810" t="s">
        <v>31</v>
      </c>
    </row>
    <row r="811" spans="1:25" x14ac:dyDescent="0.35">
      <c r="A811">
        <v>810</v>
      </c>
      <c r="C811" t="s">
        <v>38</v>
      </c>
      <c r="D811">
        <f t="shared" ca="1" si="162"/>
        <v>4</v>
      </c>
      <c r="E811" t="str">
        <f ca="1">VLOOKUP(D811,'Data Categories'!$A$2:$B$7,2,0)</f>
        <v>Manager Level</v>
      </c>
      <c r="F811" s="5">
        <f t="shared" ca="1" si="163"/>
        <v>44939.903796296298</v>
      </c>
      <c r="G811" s="5">
        <f t="shared" ca="1" si="164"/>
        <v>44941.903796296298</v>
      </c>
      <c r="H811" s="5">
        <v>44944.903796296298</v>
      </c>
      <c r="I811" s="5">
        <f t="shared" ca="1" si="165"/>
        <v>44959.903796296298</v>
      </c>
      <c r="J811" s="7" t="s">
        <v>46</v>
      </c>
      <c r="K811" s="3">
        <v>44952.903796296298</v>
      </c>
      <c r="L811" t="s">
        <v>48</v>
      </c>
      <c r="M811" t="s">
        <v>27</v>
      </c>
      <c r="Y811" t="s">
        <v>31</v>
      </c>
    </row>
    <row r="812" spans="1:25" x14ac:dyDescent="0.35">
      <c r="A812">
        <v>811</v>
      </c>
      <c r="C812" t="s">
        <v>37</v>
      </c>
      <c r="D812">
        <f t="shared" ca="1" si="162"/>
        <v>4</v>
      </c>
      <c r="E812" t="str">
        <f ca="1">VLOOKUP(D812,'Data Categories'!$A$2:$B$7,2,0)</f>
        <v>Manager Level</v>
      </c>
      <c r="F812" s="5">
        <f t="shared" ca="1" si="163"/>
        <v>44673.895150462966</v>
      </c>
      <c r="G812" s="5">
        <f t="shared" ca="1" si="164"/>
        <v>44674.895150462966</v>
      </c>
      <c r="H812" s="5">
        <v>44676.895150462966</v>
      </c>
      <c r="I812" s="5">
        <f t="shared" ca="1" si="165"/>
        <v>44699.895150462966</v>
      </c>
      <c r="J812" s="7" t="s">
        <v>46</v>
      </c>
      <c r="K812" s="3">
        <v>44677.895150462966</v>
      </c>
      <c r="L812" t="s">
        <v>48</v>
      </c>
      <c r="M812" t="s">
        <v>26</v>
      </c>
      <c r="R812" s="5">
        <v>44679.895150462966</v>
      </c>
      <c r="Y812" t="s">
        <v>30</v>
      </c>
    </row>
    <row r="813" spans="1:25" x14ac:dyDescent="0.35">
      <c r="A813">
        <v>812</v>
      </c>
      <c r="C813" t="s">
        <v>37</v>
      </c>
      <c r="D813">
        <f t="shared" ca="1" si="162"/>
        <v>4</v>
      </c>
      <c r="E813" t="str">
        <f ca="1">VLOOKUP(D813,'Data Categories'!$A$2:$B$7,2,0)</f>
        <v>Manager Level</v>
      </c>
      <c r="F813" s="5">
        <f t="shared" ca="1" si="163"/>
        <v>44671.895150462966</v>
      </c>
      <c r="G813" s="5">
        <f t="shared" ca="1" si="164"/>
        <v>44674.895150462966</v>
      </c>
      <c r="H813" s="5">
        <v>44676.895150462966</v>
      </c>
      <c r="I813" s="5">
        <f t="shared" ca="1" si="165"/>
        <v>44688.895150462966</v>
      </c>
      <c r="J813" s="7" t="s">
        <v>46</v>
      </c>
      <c r="K813" s="3">
        <v>44680.895150462966</v>
      </c>
      <c r="L813" t="s">
        <v>48</v>
      </c>
      <c r="M813" t="s">
        <v>25</v>
      </c>
      <c r="Y813" t="s">
        <v>30</v>
      </c>
    </row>
    <row r="814" spans="1:25" x14ac:dyDescent="0.35">
      <c r="A814">
        <v>813</v>
      </c>
      <c r="C814" t="s">
        <v>37</v>
      </c>
      <c r="D814">
        <f t="shared" ca="1" si="162"/>
        <v>3</v>
      </c>
      <c r="E814" t="str">
        <f ca="1">VLOOKUP(D814,'Data Categories'!$A$2:$B$7,2,0)</f>
        <v>Senior</v>
      </c>
      <c r="F814" s="5">
        <f t="shared" ca="1" si="163"/>
        <v>44672.895150462966</v>
      </c>
      <c r="G814" s="5">
        <f t="shared" ca="1" si="164"/>
        <v>44674.895150462966</v>
      </c>
      <c r="H814" s="5">
        <v>44676.895150462966</v>
      </c>
      <c r="I814" s="5">
        <f t="shared" ca="1" si="165"/>
        <v>44703.895150462966</v>
      </c>
      <c r="J814" s="7" t="s">
        <v>46</v>
      </c>
      <c r="K814" s="3">
        <v>44682.895150462966</v>
      </c>
      <c r="L814" t="s">
        <v>48</v>
      </c>
      <c r="M814" t="s">
        <v>24</v>
      </c>
      <c r="R814" s="5">
        <v>44684.895150462966</v>
      </c>
      <c r="Y814" t="s">
        <v>30</v>
      </c>
    </row>
    <row r="815" spans="1:25" x14ac:dyDescent="0.35">
      <c r="A815">
        <v>814</v>
      </c>
      <c r="C815" t="s">
        <v>37</v>
      </c>
      <c r="D815">
        <f t="shared" ca="1" si="162"/>
        <v>1</v>
      </c>
      <c r="E815" t="str">
        <f ca="1">VLOOKUP(D815,'Data Categories'!$A$2:$B$7,2,0)</f>
        <v>Associate</v>
      </c>
      <c r="F815" s="5">
        <f t="shared" ca="1" si="163"/>
        <v>44666.895150462966</v>
      </c>
      <c r="G815" s="5">
        <f t="shared" ca="1" si="164"/>
        <v>44670.895150462966</v>
      </c>
      <c r="H815" s="5">
        <v>44676.895150462966</v>
      </c>
      <c r="I815" s="5">
        <f t="shared" ca="1" si="165"/>
        <v>44685.895150462966</v>
      </c>
      <c r="J815" s="7" t="s">
        <v>46</v>
      </c>
      <c r="K815" s="3">
        <v>44686.895150462966</v>
      </c>
      <c r="L815" t="s">
        <v>21</v>
      </c>
      <c r="N815" s="5">
        <v>44691.895150462966</v>
      </c>
      <c r="O815" t="s">
        <v>21</v>
      </c>
      <c r="R815" s="5">
        <v>44690.895150462966</v>
      </c>
    </row>
    <row r="816" spans="1:25" x14ac:dyDescent="0.35">
      <c r="A816">
        <v>815</v>
      </c>
      <c r="C816" t="s">
        <v>37</v>
      </c>
      <c r="D816">
        <f t="shared" ca="1" si="162"/>
        <v>4</v>
      </c>
      <c r="E816" t="str">
        <f ca="1">VLOOKUP(D816,'Data Categories'!$A$2:$B$7,2,0)</f>
        <v>Manager Level</v>
      </c>
      <c r="F816" s="5">
        <f t="shared" ca="1" si="163"/>
        <v>44668.895150462966</v>
      </c>
      <c r="G816" s="5">
        <f t="shared" ca="1" si="164"/>
        <v>44671.895150462966</v>
      </c>
      <c r="H816" s="5">
        <v>44676.895150462966</v>
      </c>
      <c r="I816" s="5">
        <f t="shared" ca="1" si="165"/>
        <v>44692.895150462966</v>
      </c>
      <c r="J816" s="7" t="s">
        <v>47</v>
      </c>
      <c r="K816" s="3"/>
    </row>
    <row r="817" spans="1:25" x14ac:dyDescent="0.35">
      <c r="A817">
        <v>816</v>
      </c>
      <c r="C817" t="s">
        <v>37</v>
      </c>
      <c r="D817">
        <f t="shared" ca="1" si="162"/>
        <v>1</v>
      </c>
      <c r="E817" t="str">
        <f ca="1">VLOOKUP(D817,'Data Categories'!$A$2:$B$7,2,0)</f>
        <v>Associate</v>
      </c>
      <c r="F817" s="5">
        <f t="shared" ca="1" si="163"/>
        <v>44672.895150462966</v>
      </c>
      <c r="G817" s="5">
        <f t="shared" ca="1" si="164"/>
        <v>44674.895150462966</v>
      </c>
      <c r="H817" s="5">
        <v>44676.895150462966</v>
      </c>
      <c r="I817" s="5">
        <f t="shared" ca="1" si="165"/>
        <v>44701.895150462966</v>
      </c>
      <c r="J817" s="7" t="s">
        <v>46</v>
      </c>
      <c r="K817" s="3">
        <v>44684.895150462966</v>
      </c>
      <c r="L817" t="s">
        <v>48</v>
      </c>
      <c r="M817" t="s">
        <v>24</v>
      </c>
      <c r="R817" s="5">
        <v>44685.895150462966</v>
      </c>
      <c r="Y817" t="s">
        <v>30</v>
      </c>
    </row>
    <row r="818" spans="1:25" x14ac:dyDescent="0.35">
      <c r="A818">
        <v>817</v>
      </c>
      <c r="C818" t="s">
        <v>37</v>
      </c>
      <c r="D818">
        <f t="shared" ca="1" si="162"/>
        <v>5</v>
      </c>
      <c r="E818" t="str">
        <f ca="1">VLOOKUP(D818,'Data Categories'!$A$2:$B$7,2,0)</f>
        <v>Senior Management</v>
      </c>
      <c r="F818" s="5">
        <f t="shared" ca="1" si="163"/>
        <v>44671.895150462966</v>
      </c>
      <c r="G818" s="5">
        <f t="shared" ca="1" si="164"/>
        <v>44673.895150462966</v>
      </c>
      <c r="H818" s="5">
        <v>44676.895150462966</v>
      </c>
      <c r="I818" s="5">
        <f t="shared" ca="1" si="165"/>
        <v>44697.895150462966</v>
      </c>
      <c r="J818" s="7" t="s">
        <v>46</v>
      </c>
      <c r="K818" s="3">
        <v>44682.895150462966</v>
      </c>
      <c r="L818" t="s">
        <v>48</v>
      </c>
      <c r="M818" t="s">
        <v>25</v>
      </c>
      <c r="Y818" t="s">
        <v>30</v>
      </c>
    </row>
    <row r="819" spans="1:25" x14ac:dyDescent="0.35">
      <c r="A819">
        <v>818</v>
      </c>
      <c r="C819" t="s">
        <v>37</v>
      </c>
      <c r="D819">
        <f t="shared" ca="1" si="162"/>
        <v>3</v>
      </c>
      <c r="E819" t="str">
        <f ca="1">VLOOKUP(D819,'Data Categories'!$A$2:$B$7,2,0)</f>
        <v>Senior</v>
      </c>
      <c r="F819" s="5">
        <f t="shared" ca="1" si="163"/>
        <v>44669.895150462966</v>
      </c>
      <c r="G819" s="5">
        <f t="shared" ca="1" si="164"/>
        <v>44670.895150462966</v>
      </c>
      <c r="H819" s="5">
        <v>44676.895150462966</v>
      </c>
      <c r="I819" s="5">
        <f t="shared" ca="1" si="165"/>
        <v>44682.895150462966</v>
      </c>
      <c r="J819" s="7" t="s">
        <v>46</v>
      </c>
      <c r="K819" s="3">
        <v>44684.895150462966</v>
      </c>
      <c r="L819" t="s">
        <v>48</v>
      </c>
      <c r="M819" t="s">
        <v>28</v>
      </c>
      <c r="Y819" t="s">
        <v>30</v>
      </c>
    </row>
    <row r="820" spans="1:25" x14ac:dyDescent="0.35">
      <c r="A820">
        <v>819</v>
      </c>
      <c r="C820" t="s">
        <v>37</v>
      </c>
      <c r="D820">
        <f t="shared" ca="1" si="162"/>
        <v>6</v>
      </c>
      <c r="E820" t="str">
        <f ca="1">VLOOKUP(D820,'Data Categories'!$A$2:$B$7,2,0)</f>
        <v>Executive</v>
      </c>
      <c r="F820" s="5">
        <f t="shared" ca="1" si="163"/>
        <v>44671.895150462966</v>
      </c>
      <c r="G820" s="5">
        <f t="shared" ca="1" si="164"/>
        <v>44673.895150462966</v>
      </c>
      <c r="H820" s="5">
        <v>44676.895150462966</v>
      </c>
      <c r="I820" s="5">
        <f t="shared" ca="1" si="165"/>
        <v>44687.895150462966</v>
      </c>
      <c r="J820" s="7" t="s">
        <v>46</v>
      </c>
      <c r="K820" s="3">
        <v>44690.895150462966</v>
      </c>
      <c r="L820" t="s">
        <v>21</v>
      </c>
      <c r="N820" s="5">
        <v>44697.895150462966</v>
      </c>
      <c r="O820" t="s">
        <v>21</v>
      </c>
      <c r="R820" s="5">
        <v>44694.895150462966</v>
      </c>
    </row>
    <row r="821" spans="1:25" x14ac:dyDescent="0.35">
      <c r="A821">
        <v>820</v>
      </c>
      <c r="C821" t="s">
        <v>37</v>
      </c>
      <c r="D821">
        <f t="shared" ca="1" si="162"/>
        <v>6</v>
      </c>
      <c r="E821" t="str">
        <f ca="1">VLOOKUP(D821,'Data Categories'!$A$2:$B$7,2,0)</f>
        <v>Executive</v>
      </c>
      <c r="F821" s="5">
        <f t="shared" ca="1" si="163"/>
        <v>44671.895150462966</v>
      </c>
      <c r="G821" s="5">
        <f t="shared" ca="1" si="164"/>
        <v>44672.895150462966</v>
      </c>
      <c r="H821" s="5">
        <v>44676.895150462966</v>
      </c>
      <c r="I821" s="5">
        <f t="shared" ca="1" si="165"/>
        <v>44700.895150462966</v>
      </c>
      <c r="J821" s="7" t="s">
        <v>46</v>
      </c>
      <c r="K821" s="3">
        <v>44689.895150462966</v>
      </c>
      <c r="L821" t="s">
        <v>48</v>
      </c>
      <c r="M821" t="s">
        <v>28</v>
      </c>
      <c r="Y821" t="s">
        <v>31</v>
      </c>
    </row>
    <row r="822" spans="1:25" x14ac:dyDescent="0.35">
      <c r="A822">
        <v>821</v>
      </c>
      <c r="C822" t="s">
        <v>34</v>
      </c>
      <c r="D822">
        <f t="shared" ca="1" si="162"/>
        <v>6</v>
      </c>
      <c r="E822" t="str">
        <f ca="1">VLOOKUP(D822,'Data Categories'!$A$2:$B$7,2,0)</f>
        <v>Executive</v>
      </c>
      <c r="F822" s="5">
        <f t="shared" ca="1" si="163"/>
        <v>44624.625335648147</v>
      </c>
      <c r="G822" s="5">
        <f t="shared" ca="1" si="164"/>
        <v>44625.625335648147</v>
      </c>
      <c r="H822" s="5">
        <v>44631.625335648147</v>
      </c>
      <c r="I822" s="5">
        <f t="shared" ca="1" si="165"/>
        <v>44657.625335648147</v>
      </c>
      <c r="J822" s="7" t="s">
        <v>46</v>
      </c>
      <c r="K822" s="3">
        <v>44643.625335648147</v>
      </c>
      <c r="L822" t="s">
        <v>48</v>
      </c>
      <c r="M822" t="s">
        <v>24</v>
      </c>
      <c r="R822" s="5">
        <v>44647.625335648147</v>
      </c>
      <c r="Y822" t="s">
        <v>31</v>
      </c>
    </row>
    <row r="823" spans="1:25" x14ac:dyDescent="0.35">
      <c r="A823">
        <v>822</v>
      </c>
      <c r="C823" t="s">
        <v>34</v>
      </c>
      <c r="D823">
        <f t="shared" ca="1" si="162"/>
        <v>3</v>
      </c>
      <c r="E823" t="str">
        <f ca="1">VLOOKUP(D823,'Data Categories'!$A$2:$B$7,2,0)</f>
        <v>Senior</v>
      </c>
      <c r="F823" s="5">
        <f t="shared" ca="1" si="163"/>
        <v>44623.625335648147</v>
      </c>
      <c r="G823" s="5">
        <f t="shared" ca="1" si="164"/>
        <v>44627.625335648147</v>
      </c>
      <c r="H823" s="5">
        <v>44631.625335648147</v>
      </c>
      <c r="I823" s="5">
        <f t="shared" ca="1" si="165"/>
        <v>44649.625335648147</v>
      </c>
      <c r="J823" s="7" t="s">
        <v>47</v>
      </c>
      <c r="K823" s="3"/>
    </row>
    <row r="824" spans="1:25" x14ac:dyDescent="0.35">
      <c r="A824">
        <v>823</v>
      </c>
      <c r="C824" t="s">
        <v>34</v>
      </c>
      <c r="D824">
        <f t="shared" ca="1" si="162"/>
        <v>6</v>
      </c>
      <c r="E824" t="str">
        <f ca="1">VLOOKUP(D824,'Data Categories'!$A$2:$B$7,2,0)</f>
        <v>Executive</v>
      </c>
      <c r="F824" s="5">
        <f t="shared" ca="1" si="163"/>
        <v>44625.625335648147</v>
      </c>
      <c r="G824" s="5">
        <f t="shared" ca="1" si="164"/>
        <v>44626.625335648147</v>
      </c>
      <c r="H824" s="5">
        <v>44631.625335648147</v>
      </c>
      <c r="I824" s="5">
        <f t="shared" ca="1" si="165"/>
        <v>44645.625335648147</v>
      </c>
      <c r="J824" s="7" t="s">
        <v>46</v>
      </c>
      <c r="K824" s="3">
        <v>44649.625335648147</v>
      </c>
      <c r="L824" t="s">
        <v>20</v>
      </c>
      <c r="N824" s="5">
        <v>44653.625335648147</v>
      </c>
      <c r="O824" t="s">
        <v>20</v>
      </c>
      <c r="P824" s="5">
        <f ca="1">K824+RANDBETWEEN(1,2)</f>
        <v>44650.625335648147</v>
      </c>
      <c r="Q824" s="5">
        <f ca="1">P824+RANDBETWEEN(1,4)</f>
        <v>44652.625335648147</v>
      </c>
      <c r="R824" s="5">
        <v>44651.625335648147</v>
      </c>
      <c r="S824" s="5">
        <f ca="1">R824+RANDBETWEEN(1,10)</f>
        <v>44658.625335648147</v>
      </c>
      <c r="T824" s="5">
        <f ca="1">S824+RANDBETWEEN(1,4)</f>
        <v>44662.625335648147</v>
      </c>
      <c r="U824" s="5">
        <f ca="1">T824+RANDBETWEEN(1,3)</f>
        <v>44665.625335648147</v>
      </c>
      <c r="V824" s="5">
        <f ca="1">U824+RANDBETWEEN(1,3)</f>
        <v>44666.625335648147</v>
      </c>
      <c r="W824">
        <f ca="1">RANDBETWEEN(120,180)</f>
        <v>174</v>
      </c>
    </row>
    <row r="825" spans="1:25" x14ac:dyDescent="0.35">
      <c r="A825">
        <v>824</v>
      </c>
      <c r="C825" t="s">
        <v>34</v>
      </c>
      <c r="D825">
        <f t="shared" ca="1" si="162"/>
        <v>1</v>
      </c>
      <c r="E825" t="str">
        <f ca="1">VLOOKUP(D825,'Data Categories'!$A$2:$B$7,2,0)</f>
        <v>Associate</v>
      </c>
      <c r="F825" s="5">
        <f t="shared" ca="1" si="163"/>
        <v>44624.625335648147</v>
      </c>
      <c r="G825" s="5">
        <f t="shared" ca="1" si="164"/>
        <v>44627.625335648147</v>
      </c>
      <c r="H825" s="5">
        <v>44631.625335648147</v>
      </c>
      <c r="I825" s="5">
        <f t="shared" ca="1" si="165"/>
        <v>44650.625335648147</v>
      </c>
      <c r="J825" s="7" t="s">
        <v>46</v>
      </c>
      <c r="K825" s="3">
        <v>44641.625335648147</v>
      </c>
      <c r="L825" t="s">
        <v>48</v>
      </c>
      <c r="M825" t="s">
        <v>25</v>
      </c>
      <c r="Y825" t="s">
        <v>30</v>
      </c>
    </row>
    <row r="826" spans="1:25" x14ac:dyDescent="0.35">
      <c r="A826">
        <v>825</v>
      </c>
      <c r="C826" t="s">
        <v>34</v>
      </c>
      <c r="D826">
        <f t="shared" ca="1" si="162"/>
        <v>3</v>
      </c>
      <c r="E826" t="str">
        <f ca="1">VLOOKUP(D826,'Data Categories'!$A$2:$B$7,2,0)</f>
        <v>Senior</v>
      </c>
      <c r="F826" s="5">
        <f t="shared" ca="1" si="163"/>
        <v>44623.625335648147</v>
      </c>
      <c r="G826" s="5">
        <f t="shared" ca="1" si="164"/>
        <v>44626.625335648147</v>
      </c>
      <c r="H826" s="5">
        <v>44631.625335648147</v>
      </c>
      <c r="I826" s="5">
        <f t="shared" ca="1" si="165"/>
        <v>44636.625335648147</v>
      </c>
      <c r="J826" s="7" t="s">
        <v>46</v>
      </c>
      <c r="K826" s="3">
        <v>44647.625335648147</v>
      </c>
      <c r="L826" t="s">
        <v>20</v>
      </c>
      <c r="N826" s="5">
        <v>44652.625335648147</v>
      </c>
      <c r="O826" t="s">
        <v>20</v>
      </c>
      <c r="P826" s="5">
        <f t="shared" ref="P826:P827" ca="1" si="172">K826+RANDBETWEEN(1,2)</f>
        <v>44648.625335648147</v>
      </c>
      <c r="Q826" s="5">
        <f t="shared" ref="Q826:Q827" ca="1" si="173">P826+RANDBETWEEN(1,4)</f>
        <v>44650.625335648147</v>
      </c>
      <c r="R826" s="5">
        <v>44650.625335648147</v>
      </c>
      <c r="S826" s="5">
        <f t="shared" ref="S826:S827" ca="1" si="174">R826+RANDBETWEEN(1,10)</f>
        <v>44656.625335648147</v>
      </c>
      <c r="T826" s="5">
        <f t="shared" ref="T826:T827" ca="1" si="175">S826+RANDBETWEEN(1,4)</f>
        <v>44658.625335648147</v>
      </c>
      <c r="U826" s="5">
        <f t="shared" ref="U826:V827" ca="1" si="176">T826+RANDBETWEEN(1,3)</f>
        <v>44659.625335648147</v>
      </c>
      <c r="V826" s="5">
        <f t="shared" ca="1" si="176"/>
        <v>44661.625335648147</v>
      </c>
      <c r="W826">
        <f t="shared" ref="W826:W827" ca="1" si="177">RANDBETWEEN(120,180)</f>
        <v>141</v>
      </c>
    </row>
    <row r="827" spans="1:25" x14ac:dyDescent="0.35">
      <c r="A827">
        <v>826</v>
      </c>
      <c r="C827" t="s">
        <v>34</v>
      </c>
      <c r="D827">
        <f t="shared" ca="1" si="162"/>
        <v>4</v>
      </c>
      <c r="E827" t="str">
        <f ca="1">VLOOKUP(D827,'Data Categories'!$A$2:$B$7,2,0)</f>
        <v>Manager Level</v>
      </c>
      <c r="F827" s="5">
        <f t="shared" ca="1" si="163"/>
        <v>44624.625335648147</v>
      </c>
      <c r="G827" s="5">
        <f t="shared" ca="1" si="164"/>
        <v>44626.625335648147</v>
      </c>
      <c r="H827" s="5">
        <v>44631.625335648147</v>
      </c>
      <c r="I827" s="5">
        <f t="shared" ca="1" si="165"/>
        <v>44643.625335648147</v>
      </c>
      <c r="J827" s="7" t="s">
        <v>46</v>
      </c>
      <c r="K827" s="3">
        <v>44646.625335648147</v>
      </c>
      <c r="L827" t="s">
        <v>20</v>
      </c>
      <c r="N827" s="5">
        <v>44651.625335648147</v>
      </c>
      <c r="O827" t="s">
        <v>20</v>
      </c>
      <c r="P827" s="5">
        <f t="shared" ca="1" si="172"/>
        <v>44648.625335648147</v>
      </c>
      <c r="Q827" s="5">
        <f t="shared" ca="1" si="173"/>
        <v>44652.625335648147</v>
      </c>
      <c r="R827" s="5">
        <v>44650.625335648147</v>
      </c>
      <c r="S827" s="5">
        <f t="shared" ca="1" si="174"/>
        <v>44657.625335648147</v>
      </c>
      <c r="T827" s="5">
        <f t="shared" ca="1" si="175"/>
        <v>44659.625335648147</v>
      </c>
      <c r="U827" s="5">
        <f t="shared" ca="1" si="176"/>
        <v>44662.625335648147</v>
      </c>
      <c r="V827" s="5">
        <f t="shared" ca="1" si="176"/>
        <v>44664.625335648147</v>
      </c>
      <c r="W827">
        <f t="shared" ca="1" si="177"/>
        <v>175</v>
      </c>
    </row>
    <row r="828" spans="1:25" x14ac:dyDescent="0.35">
      <c r="A828">
        <v>827</v>
      </c>
      <c r="C828" t="s">
        <v>34</v>
      </c>
      <c r="D828">
        <f t="shared" ca="1" si="162"/>
        <v>3</v>
      </c>
      <c r="E828" t="str">
        <f ca="1">VLOOKUP(D828,'Data Categories'!$A$2:$B$7,2,0)</f>
        <v>Senior</v>
      </c>
      <c r="F828" s="5">
        <f t="shared" ca="1" si="163"/>
        <v>44622.625335648147</v>
      </c>
      <c r="G828" s="5">
        <f t="shared" ca="1" si="164"/>
        <v>44625.625335648147</v>
      </c>
      <c r="H828" s="5">
        <v>44631.625335648147</v>
      </c>
      <c r="I828" s="5">
        <f t="shared" ca="1" si="165"/>
        <v>44641.625335648147</v>
      </c>
      <c r="J828" s="7" t="s">
        <v>47</v>
      </c>
      <c r="K828" s="3"/>
    </row>
    <row r="829" spans="1:25" x14ac:dyDescent="0.35">
      <c r="A829">
        <v>828</v>
      </c>
      <c r="C829" t="s">
        <v>34</v>
      </c>
      <c r="D829">
        <f t="shared" ca="1" si="162"/>
        <v>2</v>
      </c>
      <c r="E829" t="str">
        <f ca="1">VLOOKUP(D829,'Data Categories'!$A$2:$B$7,2,0)</f>
        <v>Junior</v>
      </c>
      <c r="F829" s="5">
        <f t="shared" ca="1" si="163"/>
        <v>44621.625335648147</v>
      </c>
      <c r="G829" s="5">
        <f t="shared" ca="1" si="164"/>
        <v>44625.625335648147</v>
      </c>
      <c r="H829" s="5">
        <v>44631.625335648147</v>
      </c>
      <c r="I829" s="5">
        <f t="shared" ca="1" si="165"/>
        <v>44659.625335648147</v>
      </c>
      <c r="J829" s="7" t="s">
        <v>46</v>
      </c>
      <c r="K829" s="3">
        <v>44640.625335648147</v>
      </c>
      <c r="L829" t="s">
        <v>22</v>
      </c>
      <c r="N829" s="5">
        <v>44644.625335648147</v>
      </c>
      <c r="O829" t="s">
        <v>22</v>
      </c>
      <c r="R829" s="5">
        <v>44641.625335648147</v>
      </c>
    </row>
    <row r="830" spans="1:25" x14ac:dyDescent="0.35">
      <c r="A830">
        <v>829</v>
      </c>
      <c r="C830" t="s">
        <v>34</v>
      </c>
      <c r="D830">
        <f t="shared" ca="1" si="162"/>
        <v>6</v>
      </c>
      <c r="E830" t="str">
        <f ca="1">VLOOKUP(D830,'Data Categories'!$A$2:$B$7,2,0)</f>
        <v>Executive</v>
      </c>
      <c r="F830" s="5">
        <f t="shared" ca="1" si="163"/>
        <v>44624.625335648147</v>
      </c>
      <c r="G830" s="5">
        <f t="shared" ca="1" si="164"/>
        <v>44627.625335648147</v>
      </c>
      <c r="H830" s="5">
        <v>44631.625335648147</v>
      </c>
      <c r="I830" s="5">
        <f t="shared" ca="1" si="165"/>
        <v>44656.625335648147</v>
      </c>
      <c r="J830" s="7" t="s">
        <v>46</v>
      </c>
      <c r="K830" s="3">
        <v>44647.625335648147</v>
      </c>
      <c r="L830" t="s">
        <v>20</v>
      </c>
      <c r="N830" s="5">
        <v>44651.625335648147</v>
      </c>
      <c r="O830" t="s">
        <v>20</v>
      </c>
      <c r="P830" s="5">
        <f ca="1">K830+RANDBETWEEN(1,2)</f>
        <v>44648.625335648147</v>
      </c>
      <c r="Q830" s="5">
        <f ca="1">P830+RANDBETWEEN(1,4)</f>
        <v>44652.625335648147</v>
      </c>
      <c r="R830" s="5">
        <v>44649.625335648147</v>
      </c>
      <c r="S830" s="5">
        <f ca="1">R830+RANDBETWEEN(1,10)</f>
        <v>44657.625335648147</v>
      </c>
      <c r="T830" s="5">
        <f ca="1">S830+RANDBETWEEN(1,4)</f>
        <v>44660.625335648147</v>
      </c>
      <c r="U830" s="5">
        <f ca="1">T830+RANDBETWEEN(1,3)</f>
        <v>44662.625335648147</v>
      </c>
      <c r="V830" s="5">
        <f ca="1">U830+RANDBETWEEN(1,3)</f>
        <v>44664.625335648147</v>
      </c>
      <c r="W830">
        <f ca="1">RANDBETWEEN(120,180)</f>
        <v>138</v>
      </c>
    </row>
    <row r="831" spans="1:25" x14ac:dyDescent="0.35">
      <c r="A831">
        <v>830</v>
      </c>
      <c r="C831" t="s">
        <v>34</v>
      </c>
      <c r="D831">
        <f t="shared" ca="1" si="162"/>
        <v>2</v>
      </c>
      <c r="E831" t="str">
        <f ca="1">VLOOKUP(D831,'Data Categories'!$A$2:$B$7,2,0)</f>
        <v>Junior</v>
      </c>
      <c r="F831" s="5">
        <f t="shared" ca="1" si="163"/>
        <v>44626.625335648147</v>
      </c>
      <c r="G831" s="5">
        <f t="shared" ca="1" si="164"/>
        <v>44627.625335648147</v>
      </c>
      <c r="H831" s="5">
        <v>44631.625335648147</v>
      </c>
      <c r="I831" s="5">
        <f t="shared" ca="1" si="165"/>
        <v>44651.625335648147</v>
      </c>
      <c r="J831" s="7" t="s">
        <v>46</v>
      </c>
      <c r="K831" s="3">
        <v>44638.625335648147</v>
      </c>
      <c r="L831" t="s">
        <v>21</v>
      </c>
      <c r="N831" s="5">
        <v>44645.625335648147</v>
      </c>
      <c r="O831" t="s">
        <v>21</v>
      </c>
      <c r="R831" s="5">
        <v>44641.625335648147</v>
      </c>
    </row>
    <row r="832" spans="1:25" x14ac:dyDescent="0.35">
      <c r="A832">
        <v>831</v>
      </c>
      <c r="C832" t="s">
        <v>34</v>
      </c>
      <c r="D832">
        <f t="shared" ca="1" si="162"/>
        <v>1</v>
      </c>
      <c r="E832" t="str">
        <f ca="1">VLOOKUP(D832,'Data Categories'!$A$2:$B$7,2,0)</f>
        <v>Associate</v>
      </c>
      <c r="F832" s="5">
        <f t="shared" ca="1" si="163"/>
        <v>44757.707071759258</v>
      </c>
      <c r="G832" s="5">
        <f t="shared" ca="1" si="164"/>
        <v>44759.707071759258</v>
      </c>
      <c r="H832" s="5">
        <v>44760.707071759258</v>
      </c>
      <c r="I832" s="5">
        <f t="shared" ca="1" si="165"/>
        <v>44779.707071759258</v>
      </c>
      <c r="J832" s="7" t="s">
        <v>47</v>
      </c>
      <c r="K832" s="3"/>
    </row>
    <row r="833" spans="1:25" x14ac:dyDescent="0.35">
      <c r="A833">
        <v>832</v>
      </c>
      <c r="C833" t="s">
        <v>34</v>
      </c>
      <c r="D833">
        <f t="shared" ca="1" si="162"/>
        <v>3</v>
      </c>
      <c r="E833" t="str">
        <f ca="1">VLOOKUP(D833,'Data Categories'!$A$2:$B$7,2,0)</f>
        <v>Senior</v>
      </c>
      <c r="F833" s="5">
        <f t="shared" ca="1" si="163"/>
        <v>44751.707071759258</v>
      </c>
      <c r="G833" s="5">
        <f t="shared" ca="1" si="164"/>
        <v>44754.707071759258</v>
      </c>
      <c r="H833" s="5">
        <v>44760.707071759258</v>
      </c>
      <c r="I833" s="5">
        <f t="shared" ca="1" si="165"/>
        <v>44786.707071759258</v>
      </c>
      <c r="J833" s="7" t="s">
        <v>46</v>
      </c>
      <c r="K833" s="3">
        <v>44767.707071759258</v>
      </c>
      <c r="L833" t="s">
        <v>21</v>
      </c>
      <c r="N833" s="5">
        <v>44775.707071759258</v>
      </c>
      <c r="O833" t="s">
        <v>21</v>
      </c>
      <c r="R833" s="5">
        <v>44771.707071759258</v>
      </c>
    </row>
    <row r="834" spans="1:25" x14ac:dyDescent="0.35">
      <c r="A834">
        <v>833</v>
      </c>
      <c r="C834" t="s">
        <v>34</v>
      </c>
      <c r="D834">
        <f t="shared" ca="1" si="162"/>
        <v>3</v>
      </c>
      <c r="E834" t="str">
        <f ca="1">VLOOKUP(D834,'Data Categories'!$A$2:$B$7,2,0)</f>
        <v>Senior</v>
      </c>
      <c r="F834" s="5">
        <f t="shared" ca="1" si="163"/>
        <v>44757.707071759258</v>
      </c>
      <c r="G834" s="5">
        <f t="shared" ca="1" si="164"/>
        <v>44759.707071759258</v>
      </c>
      <c r="H834" s="5">
        <v>44760.707071759258</v>
      </c>
      <c r="I834" s="5">
        <f t="shared" ca="1" si="165"/>
        <v>44777.707071759258</v>
      </c>
      <c r="J834" s="7" t="s">
        <v>47</v>
      </c>
      <c r="K834" s="3"/>
    </row>
    <row r="835" spans="1:25" x14ac:dyDescent="0.35">
      <c r="A835">
        <v>834</v>
      </c>
      <c r="C835" t="s">
        <v>34</v>
      </c>
      <c r="D835">
        <f t="shared" ref="D835:D898" ca="1" si="178">RANDBETWEEN(1,6)</f>
        <v>3</v>
      </c>
      <c r="E835" t="str">
        <f ca="1">VLOOKUP(D835,'Data Categories'!$A$2:$B$7,2,0)</f>
        <v>Senior</v>
      </c>
      <c r="F835" s="5">
        <f t="shared" ref="F835:F898" ca="1" si="179">G835-RANDBETWEEN(1,4)</f>
        <v>44751.707071759258</v>
      </c>
      <c r="G835" s="5">
        <f t="shared" ref="G835:G898" ca="1" si="180">H835-RANDBETWEEN(1,6)</f>
        <v>44755.707071759258</v>
      </c>
      <c r="H835" s="5">
        <v>44760.707071759258</v>
      </c>
      <c r="I835" s="5">
        <f t="shared" ref="I835:I898" ca="1" si="181">H835+RANDBETWEEN(5,30)</f>
        <v>44789.707071759258</v>
      </c>
      <c r="J835" s="7" t="s">
        <v>46</v>
      </c>
      <c r="K835" s="3">
        <v>44772.707071759258</v>
      </c>
      <c r="L835" t="s">
        <v>20</v>
      </c>
      <c r="N835" s="5">
        <v>44777.707071759258</v>
      </c>
      <c r="O835" t="s">
        <v>20</v>
      </c>
      <c r="P835" s="5">
        <f ca="1">K835+RANDBETWEEN(1,2)</f>
        <v>44773.707071759258</v>
      </c>
      <c r="Q835" s="5">
        <f ca="1">P835+RANDBETWEEN(1,4)</f>
        <v>44775.707071759258</v>
      </c>
      <c r="R835" s="5">
        <v>44773.707071759258</v>
      </c>
      <c r="S835" s="5">
        <f ca="1">R835+RANDBETWEEN(1,10)</f>
        <v>44782.707071759258</v>
      </c>
      <c r="T835" s="5">
        <f ca="1">S835+RANDBETWEEN(1,4)</f>
        <v>44785.707071759258</v>
      </c>
      <c r="U835" s="5">
        <f ca="1">T835+RANDBETWEEN(1,3)</f>
        <v>44787.707071759258</v>
      </c>
      <c r="V835" s="5">
        <f ca="1">U835+RANDBETWEEN(1,3)</f>
        <v>44788.707071759258</v>
      </c>
      <c r="W835">
        <f ca="1">RANDBETWEEN(120,180)</f>
        <v>174</v>
      </c>
    </row>
    <row r="836" spans="1:25" x14ac:dyDescent="0.35">
      <c r="A836">
        <v>835</v>
      </c>
      <c r="C836" t="s">
        <v>34</v>
      </c>
      <c r="D836">
        <f t="shared" ca="1" si="178"/>
        <v>2</v>
      </c>
      <c r="E836" t="str">
        <f ca="1">VLOOKUP(D836,'Data Categories'!$A$2:$B$7,2,0)</f>
        <v>Junior</v>
      </c>
      <c r="F836" s="5">
        <f t="shared" ca="1" si="179"/>
        <v>44753.707071759258</v>
      </c>
      <c r="G836" s="5">
        <f t="shared" ca="1" si="180"/>
        <v>44755.707071759258</v>
      </c>
      <c r="H836" s="5">
        <v>44760.707071759258</v>
      </c>
      <c r="I836" s="5">
        <f t="shared" ca="1" si="181"/>
        <v>44774.707071759258</v>
      </c>
      <c r="J836" s="7" t="s">
        <v>46</v>
      </c>
      <c r="K836" s="3">
        <v>44774.707071759258</v>
      </c>
      <c r="L836" t="s">
        <v>48</v>
      </c>
      <c r="M836" t="s">
        <v>26</v>
      </c>
      <c r="Y836" t="s">
        <v>30</v>
      </c>
    </row>
    <row r="837" spans="1:25" x14ac:dyDescent="0.35">
      <c r="A837">
        <v>836</v>
      </c>
      <c r="C837" t="s">
        <v>34</v>
      </c>
      <c r="D837">
        <f t="shared" ca="1" si="178"/>
        <v>3</v>
      </c>
      <c r="E837" t="str">
        <f ca="1">VLOOKUP(D837,'Data Categories'!$A$2:$B$7,2,0)</f>
        <v>Senior</v>
      </c>
      <c r="F837" s="5">
        <f t="shared" ca="1" si="179"/>
        <v>44753.707071759258</v>
      </c>
      <c r="G837" s="5">
        <f t="shared" ca="1" si="180"/>
        <v>44757.707071759258</v>
      </c>
      <c r="H837" s="5">
        <v>44760.707071759258</v>
      </c>
      <c r="I837" s="5">
        <f t="shared" ca="1" si="181"/>
        <v>44773.707071759258</v>
      </c>
      <c r="J837" s="7" t="s">
        <v>46</v>
      </c>
      <c r="K837" s="3">
        <v>44766.707071759258</v>
      </c>
      <c r="L837" t="s">
        <v>22</v>
      </c>
      <c r="N837" s="5">
        <v>44769.707071759258</v>
      </c>
      <c r="O837" t="s">
        <v>22</v>
      </c>
      <c r="R837" s="5">
        <v>44768.707071759258</v>
      </c>
    </row>
    <row r="838" spans="1:25" x14ac:dyDescent="0.35">
      <c r="A838">
        <v>837</v>
      </c>
      <c r="C838" t="s">
        <v>34</v>
      </c>
      <c r="D838">
        <f t="shared" ca="1" si="178"/>
        <v>6</v>
      </c>
      <c r="E838" t="str">
        <f ca="1">VLOOKUP(D838,'Data Categories'!$A$2:$B$7,2,0)</f>
        <v>Executive</v>
      </c>
      <c r="F838" s="5">
        <f t="shared" ca="1" si="179"/>
        <v>44753.707071759258</v>
      </c>
      <c r="G838" s="5">
        <f t="shared" ca="1" si="180"/>
        <v>44755.707071759258</v>
      </c>
      <c r="H838" s="5">
        <v>44760.707071759258</v>
      </c>
      <c r="I838" s="5">
        <f t="shared" ca="1" si="181"/>
        <v>44776.707071759258</v>
      </c>
      <c r="J838" s="7" t="s">
        <v>46</v>
      </c>
      <c r="K838" s="3">
        <v>44766.707071759258</v>
      </c>
      <c r="L838" t="s">
        <v>48</v>
      </c>
      <c r="M838" t="s">
        <v>24</v>
      </c>
      <c r="R838" s="5">
        <v>44769.707071759258</v>
      </c>
      <c r="Y838" t="s">
        <v>30</v>
      </c>
    </row>
    <row r="839" spans="1:25" x14ac:dyDescent="0.35">
      <c r="A839">
        <v>838</v>
      </c>
      <c r="C839" t="s">
        <v>34</v>
      </c>
      <c r="D839">
        <f t="shared" ca="1" si="178"/>
        <v>5</v>
      </c>
      <c r="E839" t="str">
        <f ca="1">VLOOKUP(D839,'Data Categories'!$A$2:$B$7,2,0)</f>
        <v>Senior Management</v>
      </c>
      <c r="F839" s="5">
        <f t="shared" ca="1" si="179"/>
        <v>44753.707071759258</v>
      </c>
      <c r="G839" s="5">
        <f t="shared" ca="1" si="180"/>
        <v>44756.707071759258</v>
      </c>
      <c r="H839" s="5">
        <v>44760.707071759258</v>
      </c>
      <c r="I839" s="5">
        <f t="shared" ca="1" si="181"/>
        <v>44767.707071759258</v>
      </c>
      <c r="J839" s="7" t="s">
        <v>46</v>
      </c>
      <c r="K839" s="3">
        <v>44778.707071759258</v>
      </c>
      <c r="L839" t="s">
        <v>21</v>
      </c>
      <c r="N839" s="5">
        <v>44782.707071759258</v>
      </c>
      <c r="O839" t="s">
        <v>21</v>
      </c>
      <c r="R839" s="5">
        <v>44780.707071759258</v>
      </c>
    </row>
    <row r="840" spans="1:25" x14ac:dyDescent="0.35">
      <c r="A840">
        <v>839</v>
      </c>
      <c r="C840" t="s">
        <v>34</v>
      </c>
      <c r="D840">
        <f t="shared" ca="1" si="178"/>
        <v>5</v>
      </c>
      <c r="E840" t="str">
        <f ca="1">VLOOKUP(D840,'Data Categories'!$A$2:$B$7,2,0)</f>
        <v>Senior Management</v>
      </c>
      <c r="F840" s="5">
        <f t="shared" ca="1" si="179"/>
        <v>44754.707071759258</v>
      </c>
      <c r="G840" s="5">
        <f t="shared" ca="1" si="180"/>
        <v>44756.707071759258</v>
      </c>
      <c r="H840" s="5">
        <v>44760.707071759258</v>
      </c>
      <c r="I840" s="5">
        <f t="shared" ca="1" si="181"/>
        <v>44788.707071759258</v>
      </c>
      <c r="J840" s="7" t="s">
        <v>46</v>
      </c>
      <c r="K840" s="3">
        <v>44762.707071759258</v>
      </c>
      <c r="L840" t="s">
        <v>20</v>
      </c>
      <c r="N840" s="5">
        <v>44767.707071759258</v>
      </c>
      <c r="O840" t="s">
        <v>20</v>
      </c>
      <c r="P840" s="5">
        <f ca="1">K840+RANDBETWEEN(1,2)</f>
        <v>44764.707071759258</v>
      </c>
      <c r="Q840" s="5">
        <f ca="1">P840+RANDBETWEEN(1,4)</f>
        <v>44766.707071759258</v>
      </c>
      <c r="R840" s="5">
        <v>44764.707071759258</v>
      </c>
      <c r="S840" s="5">
        <f ca="1">R840+RANDBETWEEN(1,10)</f>
        <v>44769.707071759258</v>
      </c>
      <c r="T840" s="5">
        <f ca="1">S840+RANDBETWEEN(1,4)</f>
        <v>44771.707071759258</v>
      </c>
      <c r="U840" s="5">
        <f ca="1">T840+RANDBETWEEN(1,3)</f>
        <v>44774.707071759258</v>
      </c>
      <c r="V840" s="5">
        <f ca="1">U840+RANDBETWEEN(1,3)</f>
        <v>44775.707071759258</v>
      </c>
      <c r="W840">
        <f ca="1">RANDBETWEEN(120,180)</f>
        <v>170</v>
      </c>
    </row>
    <row r="841" spans="1:25" x14ac:dyDescent="0.35">
      <c r="A841">
        <v>840</v>
      </c>
      <c r="C841" t="s">
        <v>34</v>
      </c>
      <c r="D841">
        <f t="shared" ca="1" si="178"/>
        <v>1</v>
      </c>
      <c r="E841" t="str">
        <f ca="1">VLOOKUP(D841,'Data Categories'!$A$2:$B$7,2,0)</f>
        <v>Associate</v>
      </c>
      <c r="F841" s="5">
        <f t="shared" ca="1" si="179"/>
        <v>44751.707071759258</v>
      </c>
      <c r="G841" s="5">
        <f t="shared" ca="1" si="180"/>
        <v>44754.707071759258</v>
      </c>
      <c r="H841" s="5">
        <v>44760.707071759258</v>
      </c>
      <c r="I841" s="5">
        <f t="shared" ca="1" si="181"/>
        <v>44785.707071759258</v>
      </c>
      <c r="J841" s="7" t="s">
        <v>46</v>
      </c>
      <c r="K841" s="3">
        <v>44776.707071759258</v>
      </c>
      <c r="L841" t="s">
        <v>48</v>
      </c>
      <c r="M841" t="s">
        <v>28</v>
      </c>
      <c r="R841" s="5">
        <v>44779.707071759258</v>
      </c>
      <c r="Y841" t="s">
        <v>31</v>
      </c>
    </row>
    <row r="842" spans="1:25" x14ac:dyDescent="0.35">
      <c r="A842">
        <v>841</v>
      </c>
      <c r="C842" t="s">
        <v>37</v>
      </c>
      <c r="D842">
        <f t="shared" ca="1" si="178"/>
        <v>4</v>
      </c>
      <c r="E842" t="str">
        <f ca="1">VLOOKUP(D842,'Data Categories'!$A$2:$B$7,2,0)</f>
        <v>Manager Level</v>
      </c>
      <c r="F842" s="5">
        <f t="shared" ca="1" si="179"/>
        <v>44781.836053240739</v>
      </c>
      <c r="G842" s="5">
        <f t="shared" ca="1" si="180"/>
        <v>44782.836053240739</v>
      </c>
      <c r="H842" s="5">
        <v>44783.836053240739</v>
      </c>
      <c r="I842" s="5">
        <f t="shared" ca="1" si="181"/>
        <v>44799.836053240739</v>
      </c>
      <c r="J842" s="7" t="s">
        <v>46</v>
      </c>
      <c r="K842" s="3">
        <v>44799.836053240739</v>
      </c>
      <c r="L842" t="s">
        <v>21</v>
      </c>
      <c r="N842" s="5">
        <v>44804.836053240739</v>
      </c>
      <c r="O842" t="s">
        <v>21</v>
      </c>
      <c r="R842" s="5">
        <v>44802.836053240739</v>
      </c>
    </row>
    <row r="843" spans="1:25" x14ac:dyDescent="0.35">
      <c r="A843">
        <v>842</v>
      </c>
      <c r="C843" t="s">
        <v>37</v>
      </c>
      <c r="D843">
        <f t="shared" ca="1" si="178"/>
        <v>2</v>
      </c>
      <c r="E843" t="str">
        <f ca="1">VLOOKUP(D843,'Data Categories'!$A$2:$B$7,2,0)</f>
        <v>Junior</v>
      </c>
      <c r="F843" s="5">
        <f t="shared" ca="1" si="179"/>
        <v>44777.836053240739</v>
      </c>
      <c r="G843" s="5">
        <f t="shared" ca="1" si="180"/>
        <v>44781.836053240739</v>
      </c>
      <c r="H843" s="5">
        <v>44783.836053240739</v>
      </c>
      <c r="I843" s="5">
        <f t="shared" ca="1" si="181"/>
        <v>44795.836053240739</v>
      </c>
      <c r="J843" s="7" t="s">
        <v>46</v>
      </c>
      <c r="K843" s="3">
        <v>44789.836053240739</v>
      </c>
      <c r="L843" t="s">
        <v>48</v>
      </c>
      <c r="M843" t="s">
        <v>28</v>
      </c>
      <c r="R843" s="5">
        <v>44793.836053240739</v>
      </c>
      <c r="Y843" t="s">
        <v>30</v>
      </c>
    </row>
    <row r="844" spans="1:25" x14ac:dyDescent="0.35">
      <c r="A844">
        <v>843</v>
      </c>
      <c r="C844" t="s">
        <v>37</v>
      </c>
      <c r="D844">
        <f t="shared" ca="1" si="178"/>
        <v>2</v>
      </c>
      <c r="E844" t="str">
        <f ca="1">VLOOKUP(D844,'Data Categories'!$A$2:$B$7,2,0)</f>
        <v>Junior</v>
      </c>
      <c r="F844" s="5">
        <f t="shared" ca="1" si="179"/>
        <v>44776.836053240739</v>
      </c>
      <c r="G844" s="5">
        <f t="shared" ca="1" si="180"/>
        <v>44779.836053240739</v>
      </c>
      <c r="H844" s="5">
        <v>44783.836053240739</v>
      </c>
      <c r="I844" s="5">
        <f t="shared" ca="1" si="181"/>
        <v>44793.836053240739</v>
      </c>
      <c r="J844" s="7" t="s">
        <v>46</v>
      </c>
      <c r="K844" s="3">
        <v>44785.836053240739</v>
      </c>
      <c r="L844" t="s">
        <v>48</v>
      </c>
      <c r="M844" t="s">
        <v>26</v>
      </c>
      <c r="R844" s="5">
        <v>44788.836053240739</v>
      </c>
      <c r="Y844" t="s">
        <v>31</v>
      </c>
    </row>
    <row r="845" spans="1:25" x14ac:dyDescent="0.35">
      <c r="A845">
        <v>844</v>
      </c>
      <c r="C845" t="s">
        <v>37</v>
      </c>
      <c r="D845">
        <f t="shared" ca="1" si="178"/>
        <v>6</v>
      </c>
      <c r="E845" t="str">
        <f ca="1">VLOOKUP(D845,'Data Categories'!$A$2:$B$7,2,0)</f>
        <v>Executive</v>
      </c>
      <c r="F845" s="5">
        <f t="shared" ca="1" si="179"/>
        <v>44780.836053240739</v>
      </c>
      <c r="G845" s="5">
        <f t="shared" ca="1" si="180"/>
        <v>44781.836053240739</v>
      </c>
      <c r="H845" s="5">
        <v>44783.836053240739</v>
      </c>
      <c r="I845" s="5">
        <f t="shared" ca="1" si="181"/>
        <v>44804.836053240739</v>
      </c>
      <c r="J845" s="7" t="s">
        <v>46</v>
      </c>
      <c r="K845" s="3">
        <v>44793.836053240739</v>
      </c>
      <c r="L845" t="s">
        <v>48</v>
      </c>
      <c r="M845" t="s">
        <v>26</v>
      </c>
      <c r="Y845" t="s">
        <v>30</v>
      </c>
    </row>
    <row r="846" spans="1:25" x14ac:dyDescent="0.35">
      <c r="A846">
        <v>845</v>
      </c>
      <c r="C846" t="s">
        <v>37</v>
      </c>
      <c r="D846">
        <f t="shared" ca="1" si="178"/>
        <v>1</v>
      </c>
      <c r="E846" t="str">
        <f ca="1">VLOOKUP(D846,'Data Categories'!$A$2:$B$7,2,0)</f>
        <v>Associate</v>
      </c>
      <c r="F846" s="5">
        <f t="shared" ca="1" si="179"/>
        <v>44779.836053240739</v>
      </c>
      <c r="G846" s="5">
        <f t="shared" ca="1" si="180"/>
        <v>44781.836053240739</v>
      </c>
      <c r="H846" s="5">
        <v>44783.836053240739</v>
      </c>
      <c r="I846" s="5">
        <f t="shared" ca="1" si="181"/>
        <v>44804.836053240739</v>
      </c>
      <c r="J846" s="7" t="s">
        <v>46</v>
      </c>
      <c r="K846" s="3">
        <v>44788.836053240739</v>
      </c>
      <c r="L846" t="s">
        <v>21</v>
      </c>
      <c r="N846" s="5">
        <v>44792.836053240739</v>
      </c>
      <c r="O846" t="s">
        <v>21</v>
      </c>
      <c r="R846" s="5">
        <v>44789.836053240739</v>
      </c>
    </row>
    <row r="847" spans="1:25" x14ac:dyDescent="0.35">
      <c r="A847">
        <v>846</v>
      </c>
      <c r="C847" t="s">
        <v>37</v>
      </c>
      <c r="D847">
        <f t="shared" ca="1" si="178"/>
        <v>2</v>
      </c>
      <c r="E847" t="str">
        <f ca="1">VLOOKUP(D847,'Data Categories'!$A$2:$B$7,2,0)</f>
        <v>Junior</v>
      </c>
      <c r="F847" s="5">
        <f t="shared" ca="1" si="179"/>
        <v>44775.836053240739</v>
      </c>
      <c r="G847" s="5">
        <f t="shared" ca="1" si="180"/>
        <v>44777.836053240739</v>
      </c>
      <c r="H847" s="5">
        <v>44783.836053240739</v>
      </c>
      <c r="I847" s="5">
        <f t="shared" ca="1" si="181"/>
        <v>44789.836053240739</v>
      </c>
      <c r="J847" s="7" t="s">
        <v>46</v>
      </c>
      <c r="K847" s="3">
        <v>44792.836053240739</v>
      </c>
      <c r="L847" t="s">
        <v>20</v>
      </c>
      <c r="N847" s="5">
        <v>44795.836053240739</v>
      </c>
      <c r="O847" t="s">
        <v>20</v>
      </c>
      <c r="P847" s="5">
        <f t="shared" ref="P847:P848" ca="1" si="182">K847+RANDBETWEEN(1,2)</f>
        <v>44793.836053240739</v>
      </c>
      <c r="Q847" s="5">
        <f t="shared" ref="Q847:Q848" ca="1" si="183">P847+RANDBETWEEN(1,4)</f>
        <v>44794.836053240739</v>
      </c>
      <c r="R847" s="5">
        <v>44793.836053240739</v>
      </c>
      <c r="S847" s="5">
        <f t="shared" ref="S847:S848" ca="1" si="184">R847+RANDBETWEEN(1,10)</f>
        <v>44802.836053240739</v>
      </c>
      <c r="T847" s="5">
        <f t="shared" ref="T847:T848" ca="1" si="185">S847+RANDBETWEEN(1,4)</f>
        <v>44806.836053240739</v>
      </c>
      <c r="U847" s="5">
        <f t="shared" ref="U847:V848" ca="1" si="186">T847+RANDBETWEEN(1,3)</f>
        <v>44808.836053240739</v>
      </c>
      <c r="V847" s="5">
        <f t="shared" ca="1" si="186"/>
        <v>44809.836053240739</v>
      </c>
      <c r="W847">
        <f t="shared" ref="W847:W848" ca="1" si="187">RANDBETWEEN(120,180)</f>
        <v>177</v>
      </c>
    </row>
    <row r="848" spans="1:25" x14ac:dyDescent="0.35">
      <c r="A848">
        <v>847</v>
      </c>
      <c r="C848" t="s">
        <v>37</v>
      </c>
      <c r="D848">
        <f t="shared" ca="1" si="178"/>
        <v>4</v>
      </c>
      <c r="E848" t="str">
        <f ca="1">VLOOKUP(D848,'Data Categories'!$A$2:$B$7,2,0)</f>
        <v>Manager Level</v>
      </c>
      <c r="F848" s="5">
        <f t="shared" ca="1" si="179"/>
        <v>44778.836053240739</v>
      </c>
      <c r="G848" s="5">
        <f t="shared" ca="1" si="180"/>
        <v>44780.836053240739</v>
      </c>
      <c r="H848" s="5">
        <v>44783.836053240739</v>
      </c>
      <c r="I848" s="5">
        <f t="shared" ca="1" si="181"/>
        <v>44806.836053240739</v>
      </c>
      <c r="J848" s="7" t="s">
        <v>46</v>
      </c>
      <c r="K848" s="3">
        <v>44787.836053240739</v>
      </c>
      <c r="L848" t="s">
        <v>20</v>
      </c>
      <c r="N848" s="5">
        <v>44794.836053240739</v>
      </c>
      <c r="O848" t="s">
        <v>20</v>
      </c>
      <c r="P848" s="5">
        <f t="shared" ca="1" si="182"/>
        <v>44789.836053240739</v>
      </c>
      <c r="Q848" s="5">
        <f t="shared" ca="1" si="183"/>
        <v>44791.836053240739</v>
      </c>
      <c r="R848" s="5">
        <v>44791.836053240739</v>
      </c>
      <c r="S848" s="5">
        <f t="shared" ca="1" si="184"/>
        <v>44798.836053240739</v>
      </c>
      <c r="T848" s="5">
        <f t="shared" ca="1" si="185"/>
        <v>44801.836053240739</v>
      </c>
      <c r="U848" s="5">
        <f t="shared" ca="1" si="186"/>
        <v>44804.836053240739</v>
      </c>
      <c r="V848" s="5">
        <f t="shared" ca="1" si="186"/>
        <v>44806.836053240739</v>
      </c>
      <c r="W848">
        <f t="shared" ca="1" si="187"/>
        <v>138</v>
      </c>
    </row>
    <row r="849" spans="1:25" x14ac:dyDescent="0.35">
      <c r="A849">
        <v>848</v>
      </c>
      <c r="C849" t="s">
        <v>37</v>
      </c>
      <c r="D849">
        <f t="shared" ca="1" si="178"/>
        <v>3</v>
      </c>
      <c r="E849" t="str">
        <f ca="1">VLOOKUP(D849,'Data Categories'!$A$2:$B$7,2,0)</f>
        <v>Senior</v>
      </c>
      <c r="F849" s="5">
        <f t="shared" ca="1" si="179"/>
        <v>44778.836053240739</v>
      </c>
      <c r="G849" s="5">
        <f t="shared" ca="1" si="180"/>
        <v>44779.836053240739</v>
      </c>
      <c r="H849" s="5">
        <v>44783.836053240739</v>
      </c>
      <c r="I849" s="5">
        <f t="shared" ca="1" si="181"/>
        <v>44801.836053240739</v>
      </c>
      <c r="J849" s="7" t="s">
        <v>46</v>
      </c>
      <c r="K849" s="3">
        <v>44795.836053240739</v>
      </c>
      <c r="L849" t="s">
        <v>48</v>
      </c>
      <c r="M849" t="s">
        <v>27</v>
      </c>
      <c r="Y849" t="s">
        <v>30</v>
      </c>
    </row>
    <row r="850" spans="1:25" x14ac:dyDescent="0.35">
      <c r="A850">
        <v>849</v>
      </c>
      <c r="C850" t="s">
        <v>37</v>
      </c>
      <c r="D850">
        <f t="shared" ca="1" si="178"/>
        <v>2</v>
      </c>
      <c r="E850" t="str">
        <f ca="1">VLOOKUP(D850,'Data Categories'!$A$2:$B$7,2,0)</f>
        <v>Junior</v>
      </c>
      <c r="F850" s="5">
        <f t="shared" ca="1" si="179"/>
        <v>44774.836053240739</v>
      </c>
      <c r="G850" s="5">
        <f t="shared" ca="1" si="180"/>
        <v>44778.836053240739</v>
      </c>
      <c r="H850" s="5">
        <v>44783.836053240739</v>
      </c>
      <c r="I850" s="5">
        <f t="shared" ca="1" si="181"/>
        <v>44790.836053240739</v>
      </c>
      <c r="J850" s="7" t="s">
        <v>46</v>
      </c>
      <c r="K850" s="3">
        <v>44794.836053240739</v>
      </c>
      <c r="L850" t="s">
        <v>48</v>
      </c>
      <c r="M850" t="s">
        <v>26</v>
      </c>
      <c r="Y850" t="s">
        <v>30</v>
      </c>
    </row>
    <row r="851" spans="1:25" x14ac:dyDescent="0.35">
      <c r="A851">
        <v>850</v>
      </c>
      <c r="C851" t="s">
        <v>37</v>
      </c>
      <c r="D851">
        <f t="shared" ca="1" si="178"/>
        <v>5</v>
      </c>
      <c r="E851" t="str">
        <f ca="1">VLOOKUP(D851,'Data Categories'!$A$2:$B$7,2,0)</f>
        <v>Senior Management</v>
      </c>
      <c r="F851" s="5">
        <f t="shared" ca="1" si="179"/>
        <v>44775.836053240739</v>
      </c>
      <c r="G851" s="5">
        <f t="shared" ca="1" si="180"/>
        <v>44777.836053240739</v>
      </c>
      <c r="H851" s="5">
        <v>44783.836053240739</v>
      </c>
      <c r="I851" s="5">
        <f t="shared" ca="1" si="181"/>
        <v>44804.836053240739</v>
      </c>
      <c r="J851" s="7" t="s">
        <v>46</v>
      </c>
      <c r="K851" s="3">
        <v>44790.836053240739</v>
      </c>
      <c r="L851" t="s">
        <v>48</v>
      </c>
      <c r="M851" t="s">
        <v>28</v>
      </c>
      <c r="Y851" t="s">
        <v>31</v>
      </c>
    </row>
    <row r="852" spans="1:25" x14ac:dyDescent="0.35">
      <c r="A852">
        <v>851</v>
      </c>
      <c r="C852" t="s">
        <v>35</v>
      </c>
      <c r="D852">
        <f t="shared" ca="1" si="178"/>
        <v>2</v>
      </c>
      <c r="E852" t="str">
        <f ca="1">VLOOKUP(D852,'Data Categories'!$A$2:$B$7,2,0)</f>
        <v>Junior</v>
      </c>
      <c r="F852" s="5">
        <f t="shared" ca="1" si="179"/>
        <v>44958.002604166664</v>
      </c>
      <c r="G852" s="5">
        <f t="shared" ca="1" si="180"/>
        <v>44959.002604166664</v>
      </c>
      <c r="H852" s="5">
        <v>44964.002604166664</v>
      </c>
      <c r="I852" s="5">
        <f t="shared" ca="1" si="181"/>
        <v>44980.002604166664</v>
      </c>
      <c r="J852" s="7" t="s">
        <v>46</v>
      </c>
      <c r="K852" s="3">
        <v>44969.002604166664</v>
      </c>
      <c r="L852" t="s">
        <v>21</v>
      </c>
      <c r="N852" s="5">
        <v>44974.002604166664</v>
      </c>
      <c r="O852" t="s">
        <v>21</v>
      </c>
      <c r="R852" s="5">
        <v>44971.002604166664</v>
      </c>
    </row>
    <row r="853" spans="1:25" x14ac:dyDescent="0.35">
      <c r="A853">
        <v>852</v>
      </c>
      <c r="C853" t="s">
        <v>35</v>
      </c>
      <c r="D853">
        <f t="shared" ca="1" si="178"/>
        <v>1</v>
      </c>
      <c r="E853" t="str">
        <f ca="1">VLOOKUP(D853,'Data Categories'!$A$2:$B$7,2,0)</f>
        <v>Associate</v>
      </c>
      <c r="F853" s="5">
        <f t="shared" ca="1" si="179"/>
        <v>44956.002604166664</v>
      </c>
      <c r="G853" s="5">
        <f t="shared" ca="1" si="180"/>
        <v>44958.002604166664</v>
      </c>
      <c r="H853" s="5">
        <v>44964.002604166664</v>
      </c>
      <c r="I853" s="5">
        <f t="shared" ca="1" si="181"/>
        <v>44970.002604166664</v>
      </c>
      <c r="J853" s="7" t="s">
        <v>46</v>
      </c>
      <c r="K853" s="3">
        <v>44981.002604166664</v>
      </c>
      <c r="L853" t="s">
        <v>48</v>
      </c>
      <c r="M853" t="s">
        <v>24</v>
      </c>
      <c r="Y853" t="s">
        <v>31</v>
      </c>
    </row>
    <row r="854" spans="1:25" x14ac:dyDescent="0.35">
      <c r="A854">
        <v>853</v>
      </c>
      <c r="C854" t="s">
        <v>35</v>
      </c>
      <c r="D854">
        <f t="shared" ca="1" si="178"/>
        <v>3</v>
      </c>
      <c r="E854" t="str">
        <f ca="1">VLOOKUP(D854,'Data Categories'!$A$2:$B$7,2,0)</f>
        <v>Senior</v>
      </c>
      <c r="F854" s="5">
        <f t="shared" ca="1" si="179"/>
        <v>44959.002604166664</v>
      </c>
      <c r="G854" s="5">
        <f t="shared" ca="1" si="180"/>
        <v>44962.002604166664</v>
      </c>
      <c r="H854" s="5">
        <v>44964.002604166664</v>
      </c>
      <c r="I854" s="5">
        <f t="shared" ca="1" si="181"/>
        <v>44972.002604166664</v>
      </c>
      <c r="J854" s="7" t="s">
        <v>46</v>
      </c>
      <c r="K854" s="3">
        <v>44979.002604166664</v>
      </c>
      <c r="L854" t="s">
        <v>20</v>
      </c>
      <c r="N854" s="5">
        <v>44983.002604166664</v>
      </c>
      <c r="O854" t="s">
        <v>20</v>
      </c>
      <c r="P854" s="5">
        <f ca="1">K854+RANDBETWEEN(1,2)</f>
        <v>44981.002604166664</v>
      </c>
      <c r="Q854" s="5">
        <f ca="1">P854+RANDBETWEEN(1,4)</f>
        <v>44983.002604166664</v>
      </c>
      <c r="R854" s="5">
        <v>44980.002604166664</v>
      </c>
      <c r="S854" s="5">
        <f ca="1">R854+RANDBETWEEN(1,10)</f>
        <v>44984.002604166664</v>
      </c>
      <c r="T854" s="5">
        <f ca="1">S854+RANDBETWEEN(1,4)</f>
        <v>44985.002604166664</v>
      </c>
      <c r="U854" s="5">
        <f ca="1">T854+RANDBETWEEN(1,3)</f>
        <v>44987.002604166664</v>
      </c>
      <c r="V854" s="5">
        <f ca="1">U854+RANDBETWEEN(1,3)</f>
        <v>44988.002604166664</v>
      </c>
      <c r="W854">
        <f ca="1">RANDBETWEEN(120,180)</f>
        <v>168</v>
      </c>
    </row>
    <row r="855" spans="1:25" x14ac:dyDescent="0.35">
      <c r="A855">
        <v>854</v>
      </c>
      <c r="C855" t="s">
        <v>35</v>
      </c>
      <c r="D855">
        <f t="shared" ca="1" si="178"/>
        <v>5</v>
      </c>
      <c r="E855" t="str">
        <f ca="1">VLOOKUP(D855,'Data Categories'!$A$2:$B$7,2,0)</f>
        <v>Senior Management</v>
      </c>
      <c r="F855" s="5">
        <f t="shared" ca="1" si="179"/>
        <v>44959.002604166664</v>
      </c>
      <c r="G855" s="5">
        <f t="shared" ca="1" si="180"/>
        <v>44963.002604166664</v>
      </c>
      <c r="H855" s="5">
        <v>44964.002604166664</v>
      </c>
      <c r="I855" s="5">
        <f t="shared" ca="1" si="181"/>
        <v>44988.002604166664</v>
      </c>
      <c r="J855" s="7" t="s">
        <v>47</v>
      </c>
      <c r="K855" s="3"/>
    </row>
    <row r="856" spans="1:25" x14ac:dyDescent="0.35">
      <c r="A856">
        <v>855</v>
      </c>
      <c r="C856" t="s">
        <v>35</v>
      </c>
      <c r="D856">
        <f t="shared" ca="1" si="178"/>
        <v>6</v>
      </c>
      <c r="E856" t="str">
        <f ca="1">VLOOKUP(D856,'Data Categories'!$A$2:$B$7,2,0)</f>
        <v>Executive</v>
      </c>
      <c r="F856" s="5">
        <f t="shared" ca="1" si="179"/>
        <v>44958.002604166664</v>
      </c>
      <c r="G856" s="5">
        <f t="shared" ca="1" si="180"/>
        <v>44962.002604166664</v>
      </c>
      <c r="H856" s="5">
        <v>44964.002604166664</v>
      </c>
      <c r="I856" s="5">
        <f t="shared" ca="1" si="181"/>
        <v>44978.002604166664</v>
      </c>
      <c r="J856" s="7" t="s">
        <v>46</v>
      </c>
      <c r="K856" s="3">
        <v>44966.002604166664</v>
      </c>
      <c r="L856" t="s">
        <v>20</v>
      </c>
      <c r="N856" s="5">
        <v>44971.002604166664</v>
      </c>
      <c r="O856" t="s">
        <v>20</v>
      </c>
      <c r="P856" s="5">
        <f ca="1">K856+RANDBETWEEN(1,2)</f>
        <v>44968.002604166664</v>
      </c>
      <c r="Q856" s="5">
        <f ca="1">P856+RANDBETWEEN(1,4)</f>
        <v>44970.002604166664</v>
      </c>
      <c r="R856" s="5">
        <v>44967.002604166664</v>
      </c>
      <c r="S856" s="5">
        <f ca="1">R856+RANDBETWEEN(1,10)</f>
        <v>44969.002604166664</v>
      </c>
      <c r="T856" s="5">
        <f ca="1">S856+RANDBETWEEN(1,4)</f>
        <v>44973.002604166664</v>
      </c>
      <c r="U856" s="5">
        <f ca="1">T856+RANDBETWEEN(1,3)</f>
        <v>44976.002604166664</v>
      </c>
      <c r="V856" s="5">
        <f ca="1">U856+RANDBETWEEN(1,3)</f>
        <v>44977.002604166664</v>
      </c>
      <c r="W856">
        <f ca="1">RANDBETWEEN(120,180)</f>
        <v>147</v>
      </c>
    </row>
    <row r="857" spans="1:25" x14ac:dyDescent="0.35">
      <c r="A857">
        <v>856</v>
      </c>
      <c r="C857" t="s">
        <v>35</v>
      </c>
      <c r="D857">
        <f t="shared" ca="1" si="178"/>
        <v>5</v>
      </c>
      <c r="E857" t="str">
        <f ca="1">VLOOKUP(D857,'Data Categories'!$A$2:$B$7,2,0)</f>
        <v>Senior Management</v>
      </c>
      <c r="F857" s="5">
        <f t="shared" ca="1" si="179"/>
        <v>44961.002604166664</v>
      </c>
      <c r="G857" s="5">
        <f t="shared" ca="1" si="180"/>
        <v>44963.002604166664</v>
      </c>
      <c r="H857" s="5">
        <v>44964.002604166664</v>
      </c>
      <c r="I857" s="5">
        <f t="shared" ca="1" si="181"/>
        <v>44981.002604166664</v>
      </c>
      <c r="J857" s="7" t="s">
        <v>46</v>
      </c>
      <c r="K857" s="3">
        <v>44979.002604166664</v>
      </c>
      <c r="L857" t="s">
        <v>48</v>
      </c>
      <c r="M857" t="s">
        <v>27</v>
      </c>
      <c r="R857" s="5">
        <v>44983.002604166664</v>
      </c>
      <c r="Y857" t="s">
        <v>30</v>
      </c>
    </row>
    <row r="858" spans="1:25" x14ac:dyDescent="0.35">
      <c r="A858">
        <v>857</v>
      </c>
      <c r="C858" t="s">
        <v>35</v>
      </c>
      <c r="D858">
        <f t="shared" ca="1" si="178"/>
        <v>2</v>
      </c>
      <c r="E858" t="str">
        <f ca="1">VLOOKUP(D858,'Data Categories'!$A$2:$B$7,2,0)</f>
        <v>Junior</v>
      </c>
      <c r="F858" s="5">
        <f t="shared" ca="1" si="179"/>
        <v>44959.002604166664</v>
      </c>
      <c r="G858" s="5">
        <f t="shared" ca="1" si="180"/>
        <v>44963.002604166664</v>
      </c>
      <c r="H858" s="5">
        <v>44964.002604166664</v>
      </c>
      <c r="I858" s="5">
        <f t="shared" ca="1" si="181"/>
        <v>44969.002604166664</v>
      </c>
      <c r="J858" s="7" t="s">
        <v>46</v>
      </c>
      <c r="K858" s="3">
        <v>44973.002604166664</v>
      </c>
      <c r="L858" t="s">
        <v>20</v>
      </c>
      <c r="N858" s="5">
        <v>44977.002604166664</v>
      </c>
      <c r="O858" t="s">
        <v>20</v>
      </c>
      <c r="P858" s="5">
        <f ca="1">K858+RANDBETWEEN(1,2)</f>
        <v>44975.002604166664</v>
      </c>
      <c r="Q858" s="5">
        <f ca="1">P858+RANDBETWEEN(1,4)</f>
        <v>44976.002604166664</v>
      </c>
      <c r="R858" s="5">
        <v>44976.002604166664</v>
      </c>
      <c r="S858" s="5">
        <f ca="1">R858+RANDBETWEEN(1,10)</f>
        <v>44980.002604166664</v>
      </c>
      <c r="T858" s="5">
        <f ca="1">S858+RANDBETWEEN(1,4)</f>
        <v>44984.002604166664</v>
      </c>
      <c r="U858" s="5">
        <f ca="1">T858+RANDBETWEEN(1,3)</f>
        <v>44986.002604166664</v>
      </c>
      <c r="V858" s="5">
        <f ca="1">U858+RANDBETWEEN(1,3)</f>
        <v>44987.002604166664</v>
      </c>
      <c r="W858">
        <f ca="1">RANDBETWEEN(120,180)</f>
        <v>121</v>
      </c>
    </row>
    <row r="859" spans="1:25" x14ac:dyDescent="0.35">
      <c r="A859">
        <v>858</v>
      </c>
      <c r="C859" t="s">
        <v>35</v>
      </c>
      <c r="D859">
        <f t="shared" ca="1" si="178"/>
        <v>1</v>
      </c>
      <c r="E859" t="str">
        <f ca="1">VLOOKUP(D859,'Data Categories'!$A$2:$B$7,2,0)</f>
        <v>Associate</v>
      </c>
      <c r="F859" s="5">
        <f t="shared" ca="1" si="179"/>
        <v>44958.002604166664</v>
      </c>
      <c r="G859" s="5">
        <f t="shared" ca="1" si="180"/>
        <v>44959.002604166664</v>
      </c>
      <c r="H859" s="5">
        <v>44964.002604166664</v>
      </c>
      <c r="I859" s="5">
        <f t="shared" ca="1" si="181"/>
        <v>44985.002604166664</v>
      </c>
      <c r="J859" s="7" t="s">
        <v>46</v>
      </c>
      <c r="K859" s="3">
        <v>44978.002604166664</v>
      </c>
      <c r="L859" t="s">
        <v>48</v>
      </c>
      <c r="M859" t="s">
        <v>24</v>
      </c>
      <c r="Y859" t="s">
        <v>31</v>
      </c>
    </row>
    <row r="860" spans="1:25" x14ac:dyDescent="0.35">
      <c r="A860">
        <v>859</v>
      </c>
      <c r="C860" t="s">
        <v>35</v>
      </c>
      <c r="D860">
        <f t="shared" ca="1" si="178"/>
        <v>2</v>
      </c>
      <c r="E860" t="str">
        <f ca="1">VLOOKUP(D860,'Data Categories'!$A$2:$B$7,2,0)</f>
        <v>Junior</v>
      </c>
      <c r="F860" s="5">
        <f t="shared" ca="1" si="179"/>
        <v>44960.002604166664</v>
      </c>
      <c r="G860" s="5">
        <f t="shared" ca="1" si="180"/>
        <v>44963.002604166664</v>
      </c>
      <c r="H860" s="5">
        <v>44964.002604166664</v>
      </c>
      <c r="I860" s="5">
        <f t="shared" ca="1" si="181"/>
        <v>44978.002604166664</v>
      </c>
      <c r="J860" s="7" t="s">
        <v>46</v>
      </c>
      <c r="K860" s="3">
        <v>44978.002604166664</v>
      </c>
      <c r="L860" t="s">
        <v>48</v>
      </c>
      <c r="M860" t="s">
        <v>24</v>
      </c>
      <c r="Y860" t="s">
        <v>31</v>
      </c>
    </row>
    <row r="861" spans="1:25" x14ac:dyDescent="0.35">
      <c r="A861">
        <v>860</v>
      </c>
      <c r="C861" t="s">
        <v>35</v>
      </c>
      <c r="D861">
        <f t="shared" ca="1" si="178"/>
        <v>4</v>
      </c>
      <c r="E861" t="str">
        <f ca="1">VLOOKUP(D861,'Data Categories'!$A$2:$B$7,2,0)</f>
        <v>Manager Level</v>
      </c>
      <c r="F861" s="5">
        <f t="shared" ca="1" si="179"/>
        <v>44961.002604166664</v>
      </c>
      <c r="G861" s="5">
        <f t="shared" ca="1" si="180"/>
        <v>44963.002604166664</v>
      </c>
      <c r="H861" s="5">
        <v>44964.002604166664</v>
      </c>
      <c r="I861" s="5">
        <f t="shared" ca="1" si="181"/>
        <v>44969.002604166664</v>
      </c>
      <c r="J861" s="7" t="s">
        <v>46</v>
      </c>
      <c r="K861" s="3">
        <v>44971.002604166664</v>
      </c>
      <c r="L861" t="s">
        <v>48</v>
      </c>
      <c r="M861" t="s">
        <v>26</v>
      </c>
      <c r="R861" s="5">
        <v>44972.002604166664</v>
      </c>
      <c r="Y861" t="s">
        <v>30</v>
      </c>
    </row>
    <row r="862" spans="1:25" x14ac:dyDescent="0.35">
      <c r="A862">
        <v>861</v>
      </c>
      <c r="C862" t="s">
        <v>35</v>
      </c>
      <c r="D862">
        <f t="shared" ca="1" si="178"/>
        <v>4</v>
      </c>
      <c r="E862" t="str">
        <f ca="1">VLOOKUP(D862,'Data Categories'!$A$2:$B$7,2,0)</f>
        <v>Manager Level</v>
      </c>
      <c r="F862" s="5">
        <f t="shared" ca="1" si="179"/>
        <v>45127.103344907409</v>
      </c>
      <c r="G862" s="5">
        <f t="shared" ca="1" si="180"/>
        <v>45130.103344907409</v>
      </c>
      <c r="H862" s="5">
        <v>45131.103344907409</v>
      </c>
      <c r="I862" s="5">
        <f t="shared" ca="1" si="181"/>
        <v>45136.103344907409</v>
      </c>
      <c r="J862" s="7" t="s">
        <v>46</v>
      </c>
      <c r="K862" s="3">
        <v>45144.103344907409</v>
      </c>
      <c r="L862" t="s">
        <v>20</v>
      </c>
      <c r="N862" s="5">
        <v>45149.103344907409</v>
      </c>
      <c r="O862" t="s">
        <v>20</v>
      </c>
      <c r="P862" s="5">
        <f ca="1">K862+RANDBETWEEN(1,2)</f>
        <v>45146.103344907409</v>
      </c>
      <c r="Q862" s="5">
        <f ca="1">P862+RANDBETWEEN(1,4)</f>
        <v>45150.103344907409</v>
      </c>
      <c r="R862" s="5">
        <v>45147.103344907409</v>
      </c>
      <c r="S862" s="5">
        <f ca="1">R862+RANDBETWEEN(1,10)</f>
        <v>45148.103344907409</v>
      </c>
      <c r="T862" s="5">
        <f ca="1">S862+RANDBETWEEN(1,4)</f>
        <v>45151.103344907409</v>
      </c>
      <c r="U862" s="5">
        <f ca="1">T862+RANDBETWEEN(1,3)</f>
        <v>45153.103344907409</v>
      </c>
      <c r="V862" s="5">
        <f ca="1">U862+RANDBETWEEN(1,3)</f>
        <v>45156.103344907409</v>
      </c>
      <c r="W862">
        <f ca="1">RANDBETWEEN(120,180)</f>
        <v>151</v>
      </c>
    </row>
    <row r="863" spans="1:25" x14ac:dyDescent="0.35">
      <c r="A863">
        <v>862</v>
      </c>
      <c r="C863" t="s">
        <v>35</v>
      </c>
      <c r="D863">
        <f t="shared" ca="1" si="178"/>
        <v>4</v>
      </c>
      <c r="E863" t="str">
        <f ca="1">VLOOKUP(D863,'Data Categories'!$A$2:$B$7,2,0)</f>
        <v>Manager Level</v>
      </c>
      <c r="F863" s="5">
        <f t="shared" ca="1" si="179"/>
        <v>45123.103344907409</v>
      </c>
      <c r="G863" s="5">
        <f t="shared" ca="1" si="180"/>
        <v>45127.103344907409</v>
      </c>
      <c r="H863" s="5">
        <v>45131.103344907409</v>
      </c>
      <c r="I863" s="5">
        <f t="shared" ca="1" si="181"/>
        <v>45141.103344907409</v>
      </c>
      <c r="J863" s="7" t="s">
        <v>47</v>
      </c>
      <c r="K863" s="3"/>
    </row>
    <row r="864" spans="1:25" x14ac:dyDescent="0.35">
      <c r="A864">
        <v>863</v>
      </c>
      <c r="C864" t="s">
        <v>35</v>
      </c>
      <c r="D864">
        <f t="shared" ca="1" si="178"/>
        <v>2</v>
      </c>
      <c r="E864" t="str">
        <f ca="1">VLOOKUP(D864,'Data Categories'!$A$2:$B$7,2,0)</f>
        <v>Junior</v>
      </c>
      <c r="F864" s="5">
        <f t="shared" ca="1" si="179"/>
        <v>45127.103344907409</v>
      </c>
      <c r="G864" s="5">
        <f t="shared" ca="1" si="180"/>
        <v>45128.103344907409</v>
      </c>
      <c r="H864" s="5">
        <v>45131.103344907409</v>
      </c>
      <c r="I864" s="5">
        <f t="shared" ca="1" si="181"/>
        <v>45153.103344907409</v>
      </c>
      <c r="J864" s="7" t="s">
        <v>46</v>
      </c>
      <c r="K864" s="3">
        <v>45141.103344907409</v>
      </c>
      <c r="L864" t="s">
        <v>21</v>
      </c>
      <c r="N864" s="5">
        <v>45146.103344907409</v>
      </c>
      <c r="O864" t="s">
        <v>21</v>
      </c>
      <c r="R864" s="5">
        <v>45144.103344907409</v>
      </c>
    </row>
    <row r="865" spans="1:25" x14ac:dyDescent="0.35">
      <c r="A865">
        <v>864</v>
      </c>
      <c r="C865" t="s">
        <v>35</v>
      </c>
      <c r="D865">
        <f t="shared" ca="1" si="178"/>
        <v>5</v>
      </c>
      <c r="E865" t="str">
        <f ca="1">VLOOKUP(D865,'Data Categories'!$A$2:$B$7,2,0)</f>
        <v>Senior Management</v>
      </c>
      <c r="F865" s="5">
        <f t="shared" ca="1" si="179"/>
        <v>45124.103344907409</v>
      </c>
      <c r="G865" s="5">
        <f t="shared" ca="1" si="180"/>
        <v>45126.103344907409</v>
      </c>
      <c r="H865" s="5">
        <v>45131.103344907409</v>
      </c>
      <c r="I865" s="5">
        <f t="shared" ca="1" si="181"/>
        <v>45152.103344907409</v>
      </c>
      <c r="J865" s="7" t="s">
        <v>46</v>
      </c>
      <c r="K865" s="3">
        <v>45139.103344907409</v>
      </c>
      <c r="L865" t="s">
        <v>48</v>
      </c>
      <c r="M865" t="s">
        <v>28</v>
      </c>
      <c r="Y865" t="s">
        <v>30</v>
      </c>
    </row>
    <row r="866" spans="1:25" x14ac:dyDescent="0.35">
      <c r="A866">
        <v>865</v>
      </c>
      <c r="C866" t="s">
        <v>35</v>
      </c>
      <c r="D866">
        <f t="shared" ca="1" si="178"/>
        <v>4</v>
      </c>
      <c r="E866" t="str">
        <f ca="1">VLOOKUP(D866,'Data Categories'!$A$2:$B$7,2,0)</f>
        <v>Manager Level</v>
      </c>
      <c r="F866" s="5">
        <f t="shared" ca="1" si="179"/>
        <v>45127.103344907409</v>
      </c>
      <c r="G866" s="5">
        <f t="shared" ca="1" si="180"/>
        <v>45129.103344907409</v>
      </c>
      <c r="H866" s="5">
        <v>45131.103344907409</v>
      </c>
      <c r="I866" s="5">
        <f t="shared" ca="1" si="181"/>
        <v>45158.103344907409</v>
      </c>
      <c r="J866" s="7" t="s">
        <v>46</v>
      </c>
      <c r="K866" s="3">
        <v>45141.103344907409</v>
      </c>
      <c r="L866" t="s">
        <v>20</v>
      </c>
      <c r="N866" s="5">
        <v>45146.103344907409</v>
      </c>
      <c r="O866" t="s">
        <v>20</v>
      </c>
      <c r="P866" s="5">
        <f ca="1">K866+RANDBETWEEN(1,2)</f>
        <v>45142.103344907409</v>
      </c>
      <c r="Q866" s="5">
        <f ca="1">P866+RANDBETWEEN(1,4)</f>
        <v>45146.103344907409</v>
      </c>
      <c r="R866" s="5">
        <v>45145.103344907409</v>
      </c>
      <c r="S866" s="5">
        <f ca="1">R866+RANDBETWEEN(1,10)</f>
        <v>45152.103344907409</v>
      </c>
      <c r="T866" s="5">
        <f ca="1">S866+RANDBETWEEN(1,4)</f>
        <v>45155.103344907409</v>
      </c>
      <c r="U866" s="5">
        <f ca="1">T866+RANDBETWEEN(1,3)</f>
        <v>45157.103344907409</v>
      </c>
      <c r="V866" s="5">
        <f ca="1">U866+RANDBETWEEN(1,3)</f>
        <v>45158.103344907409</v>
      </c>
      <c r="W866">
        <f ca="1">RANDBETWEEN(120,180)</f>
        <v>175</v>
      </c>
    </row>
    <row r="867" spans="1:25" x14ac:dyDescent="0.35">
      <c r="A867">
        <v>866</v>
      </c>
      <c r="C867" t="s">
        <v>35</v>
      </c>
      <c r="D867">
        <f t="shared" ca="1" si="178"/>
        <v>2</v>
      </c>
      <c r="E867" t="str">
        <f ca="1">VLOOKUP(D867,'Data Categories'!$A$2:$B$7,2,0)</f>
        <v>Junior</v>
      </c>
      <c r="F867" s="5">
        <f t="shared" ca="1" si="179"/>
        <v>45125.103344907409</v>
      </c>
      <c r="G867" s="5">
        <f t="shared" ca="1" si="180"/>
        <v>45126.103344907409</v>
      </c>
      <c r="H867" s="5">
        <v>45131.103344907409</v>
      </c>
      <c r="I867" s="5">
        <f t="shared" ca="1" si="181"/>
        <v>45154.103344907409</v>
      </c>
      <c r="J867" s="7" t="s">
        <v>46</v>
      </c>
      <c r="K867" s="3">
        <v>45142.103344907409</v>
      </c>
      <c r="L867" t="s">
        <v>48</v>
      </c>
      <c r="M867" t="s">
        <v>27</v>
      </c>
      <c r="Y867" t="s">
        <v>30</v>
      </c>
    </row>
    <row r="868" spans="1:25" x14ac:dyDescent="0.35">
      <c r="A868">
        <v>867</v>
      </c>
      <c r="C868" t="s">
        <v>35</v>
      </c>
      <c r="D868">
        <f t="shared" ca="1" si="178"/>
        <v>3</v>
      </c>
      <c r="E868" t="str">
        <f ca="1">VLOOKUP(D868,'Data Categories'!$A$2:$B$7,2,0)</f>
        <v>Senior</v>
      </c>
      <c r="F868" s="5">
        <f t="shared" ca="1" si="179"/>
        <v>45128.103344907409</v>
      </c>
      <c r="G868" s="5">
        <f t="shared" ca="1" si="180"/>
        <v>45130.103344907409</v>
      </c>
      <c r="H868" s="5">
        <v>45131.103344907409</v>
      </c>
      <c r="I868" s="5">
        <f t="shared" ca="1" si="181"/>
        <v>45140.103344907409</v>
      </c>
      <c r="J868" s="7" t="s">
        <v>46</v>
      </c>
      <c r="K868" s="3">
        <v>45141.103344907409</v>
      </c>
      <c r="L868" t="s">
        <v>20</v>
      </c>
      <c r="N868" s="5">
        <v>45145.103344907409</v>
      </c>
      <c r="O868" t="s">
        <v>20</v>
      </c>
      <c r="P868" s="5">
        <f ca="1">K868+RANDBETWEEN(1,2)</f>
        <v>45143.103344907409</v>
      </c>
      <c r="Q868" s="5">
        <f ca="1">P868+RANDBETWEEN(1,4)</f>
        <v>45145.103344907409</v>
      </c>
      <c r="R868" s="5">
        <v>45142.103344907409</v>
      </c>
      <c r="S868" s="5">
        <f ca="1">R868+RANDBETWEEN(1,10)</f>
        <v>45146.103344907409</v>
      </c>
      <c r="T868" s="5">
        <f ca="1">S868+RANDBETWEEN(1,4)</f>
        <v>45147.103344907409</v>
      </c>
      <c r="U868" s="5">
        <f ca="1">T868+RANDBETWEEN(1,3)</f>
        <v>45150.103344907409</v>
      </c>
      <c r="V868" s="5">
        <f ca="1">U868+RANDBETWEEN(1,3)</f>
        <v>45152.103344907409</v>
      </c>
      <c r="W868">
        <f ca="1">RANDBETWEEN(120,180)</f>
        <v>167</v>
      </c>
    </row>
    <row r="869" spans="1:25" x14ac:dyDescent="0.35">
      <c r="A869">
        <v>868</v>
      </c>
      <c r="C869" t="s">
        <v>35</v>
      </c>
      <c r="D869">
        <f t="shared" ca="1" si="178"/>
        <v>5</v>
      </c>
      <c r="E869" t="str">
        <f ca="1">VLOOKUP(D869,'Data Categories'!$A$2:$B$7,2,0)</f>
        <v>Senior Management</v>
      </c>
      <c r="F869" s="5">
        <f t="shared" ca="1" si="179"/>
        <v>45121.103344907409</v>
      </c>
      <c r="G869" s="5">
        <f t="shared" ca="1" si="180"/>
        <v>45125.103344907409</v>
      </c>
      <c r="H869" s="5">
        <v>45131.103344907409</v>
      </c>
      <c r="I869" s="5">
        <f t="shared" ca="1" si="181"/>
        <v>45160.103344907409</v>
      </c>
      <c r="J869" s="7" t="s">
        <v>46</v>
      </c>
      <c r="K869" s="3">
        <v>45136.103344907409</v>
      </c>
      <c r="L869" t="s">
        <v>48</v>
      </c>
      <c r="M869" t="s">
        <v>25</v>
      </c>
      <c r="R869" s="5">
        <v>45139.103344907409</v>
      </c>
      <c r="Y869" t="s">
        <v>31</v>
      </c>
    </row>
    <row r="870" spans="1:25" x14ac:dyDescent="0.35">
      <c r="A870">
        <v>869</v>
      </c>
      <c r="C870" t="s">
        <v>35</v>
      </c>
      <c r="D870">
        <f t="shared" ca="1" si="178"/>
        <v>1</v>
      </c>
      <c r="E870" t="str">
        <f ca="1">VLOOKUP(D870,'Data Categories'!$A$2:$B$7,2,0)</f>
        <v>Associate</v>
      </c>
      <c r="F870" s="5">
        <f t="shared" ca="1" si="179"/>
        <v>45126.103344907409</v>
      </c>
      <c r="G870" s="5">
        <f t="shared" ca="1" si="180"/>
        <v>45130.103344907409</v>
      </c>
      <c r="H870" s="5">
        <v>45131.103344907409</v>
      </c>
      <c r="I870" s="5">
        <f t="shared" ca="1" si="181"/>
        <v>45157.103344907409</v>
      </c>
      <c r="J870" s="7" t="s">
        <v>47</v>
      </c>
      <c r="K870" s="3"/>
    </row>
    <row r="871" spans="1:25" x14ac:dyDescent="0.35">
      <c r="A871">
        <v>870</v>
      </c>
      <c r="C871" t="s">
        <v>35</v>
      </c>
      <c r="D871">
        <f t="shared" ca="1" si="178"/>
        <v>6</v>
      </c>
      <c r="E871" t="str">
        <f ca="1">VLOOKUP(D871,'Data Categories'!$A$2:$B$7,2,0)</f>
        <v>Executive</v>
      </c>
      <c r="F871" s="5">
        <f t="shared" ca="1" si="179"/>
        <v>45125.103344907409</v>
      </c>
      <c r="G871" s="5">
        <f t="shared" ca="1" si="180"/>
        <v>45127.103344907409</v>
      </c>
      <c r="H871" s="5">
        <v>45131.103344907409</v>
      </c>
      <c r="I871" s="5">
        <f t="shared" ca="1" si="181"/>
        <v>45150.103344907409</v>
      </c>
      <c r="J871" s="7" t="s">
        <v>46</v>
      </c>
      <c r="K871" s="3">
        <v>45137.103344907409</v>
      </c>
      <c r="L871" t="s">
        <v>20</v>
      </c>
      <c r="N871" s="5">
        <v>45144.103344907409</v>
      </c>
      <c r="O871" t="s">
        <v>20</v>
      </c>
      <c r="P871" s="5">
        <f t="shared" ref="P871:P872" ca="1" si="188">K871+RANDBETWEEN(1,2)</f>
        <v>45138.103344907409</v>
      </c>
      <c r="Q871" s="5">
        <f t="shared" ref="Q871:Q872" ca="1" si="189">P871+RANDBETWEEN(1,4)</f>
        <v>45140.103344907409</v>
      </c>
      <c r="R871" s="5">
        <v>45140.103344907409</v>
      </c>
      <c r="S871" s="5">
        <f t="shared" ref="S871:S872" ca="1" si="190">R871+RANDBETWEEN(1,10)</f>
        <v>45145.103344907409</v>
      </c>
      <c r="T871" s="5">
        <f t="shared" ref="T871:T872" ca="1" si="191">S871+RANDBETWEEN(1,4)</f>
        <v>45148.103344907409</v>
      </c>
      <c r="U871" s="5">
        <f t="shared" ref="U871:V872" ca="1" si="192">T871+RANDBETWEEN(1,3)</f>
        <v>45151.103344907409</v>
      </c>
      <c r="V871" s="5">
        <f t="shared" ca="1" si="192"/>
        <v>45153.103344907409</v>
      </c>
      <c r="W871">
        <f t="shared" ref="W871:W872" ca="1" si="193">RANDBETWEEN(120,180)</f>
        <v>143</v>
      </c>
    </row>
    <row r="872" spans="1:25" x14ac:dyDescent="0.35">
      <c r="A872">
        <v>871</v>
      </c>
      <c r="C872" t="s">
        <v>36</v>
      </c>
      <c r="D872">
        <f t="shared" ca="1" si="178"/>
        <v>6</v>
      </c>
      <c r="E872" t="str">
        <f ca="1">VLOOKUP(D872,'Data Categories'!$A$2:$B$7,2,0)</f>
        <v>Executive</v>
      </c>
      <c r="F872" s="5">
        <f t="shared" ca="1" si="179"/>
        <v>44762.80777777778</v>
      </c>
      <c r="G872" s="5">
        <f t="shared" ca="1" si="180"/>
        <v>44763.80777777778</v>
      </c>
      <c r="H872" s="5">
        <v>44768.80777777778</v>
      </c>
      <c r="I872" s="5">
        <f t="shared" ca="1" si="181"/>
        <v>44780.80777777778</v>
      </c>
      <c r="J872" s="7" t="s">
        <v>46</v>
      </c>
      <c r="K872" s="3">
        <v>44771.80777777778</v>
      </c>
      <c r="L872" t="s">
        <v>20</v>
      </c>
      <c r="N872" s="5">
        <v>44779.80777777778</v>
      </c>
      <c r="O872" t="s">
        <v>20</v>
      </c>
      <c r="P872" s="5">
        <f t="shared" ca="1" si="188"/>
        <v>44772.80777777778</v>
      </c>
      <c r="Q872" s="5">
        <f t="shared" ca="1" si="189"/>
        <v>44776.80777777778</v>
      </c>
      <c r="R872" s="5">
        <v>44775.80777777778</v>
      </c>
      <c r="S872" s="5">
        <f t="shared" ca="1" si="190"/>
        <v>44780.80777777778</v>
      </c>
      <c r="T872" s="5">
        <f t="shared" ca="1" si="191"/>
        <v>44781.80777777778</v>
      </c>
      <c r="U872" s="5">
        <f t="shared" ca="1" si="192"/>
        <v>44782.80777777778</v>
      </c>
      <c r="V872" s="5">
        <f t="shared" ca="1" si="192"/>
        <v>44785.80777777778</v>
      </c>
      <c r="W872">
        <f t="shared" ca="1" si="193"/>
        <v>145</v>
      </c>
    </row>
    <row r="873" spans="1:25" x14ac:dyDescent="0.35">
      <c r="A873">
        <v>872</v>
      </c>
      <c r="C873" t="s">
        <v>36</v>
      </c>
      <c r="D873">
        <f t="shared" ca="1" si="178"/>
        <v>3</v>
      </c>
      <c r="E873" t="str">
        <f ca="1">VLOOKUP(D873,'Data Categories'!$A$2:$B$7,2,0)</f>
        <v>Senior</v>
      </c>
      <c r="F873" s="5">
        <f t="shared" ca="1" si="179"/>
        <v>44765.80777777778</v>
      </c>
      <c r="G873" s="5">
        <f t="shared" ca="1" si="180"/>
        <v>44767.80777777778</v>
      </c>
      <c r="H873" s="5">
        <v>44768.80777777778</v>
      </c>
      <c r="I873" s="5">
        <f t="shared" ca="1" si="181"/>
        <v>44793.80777777778</v>
      </c>
      <c r="J873" s="7" t="s">
        <v>46</v>
      </c>
      <c r="K873" s="3">
        <v>44770.80777777778</v>
      </c>
      <c r="L873" t="s">
        <v>21</v>
      </c>
      <c r="N873" s="5">
        <v>44774.80777777778</v>
      </c>
      <c r="O873" t="s">
        <v>21</v>
      </c>
      <c r="R873" s="5">
        <v>44772.80777777778</v>
      </c>
    </row>
    <row r="874" spans="1:25" x14ac:dyDescent="0.35">
      <c r="A874">
        <v>873</v>
      </c>
      <c r="C874" t="s">
        <v>36</v>
      </c>
      <c r="D874">
        <f t="shared" ca="1" si="178"/>
        <v>6</v>
      </c>
      <c r="E874" t="str">
        <f ca="1">VLOOKUP(D874,'Data Categories'!$A$2:$B$7,2,0)</f>
        <v>Executive</v>
      </c>
      <c r="F874" s="5">
        <f t="shared" ca="1" si="179"/>
        <v>44763.80777777778</v>
      </c>
      <c r="G874" s="5">
        <f t="shared" ca="1" si="180"/>
        <v>44765.80777777778</v>
      </c>
      <c r="H874" s="5">
        <v>44768.80777777778</v>
      </c>
      <c r="I874" s="5">
        <f t="shared" ca="1" si="181"/>
        <v>44794.80777777778</v>
      </c>
      <c r="J874" s="7" t="s">
        <v>46</v>
      </c>
      <c r="K874" s="3">
        <v>44775.80777777778</v>
      </c>
      <c r="L874" t="s">
        <v>21</v>
      </c>
      <c r="N874" s="5">
        <v>44783.80777777778</v>
      </c>
      <c r="O874" t="s">
        <v>21</v>
      </c>
      <c r="R874" s="5">
        <v>44779.80777777778</v>
      </c>
    </row>
    <row r="875" spans="1:25" x14ac:dyDescent="0.35">
      <c r="A875">
        <v>874</v>
      </c>
      <c r="C875" t="s">
        <v>36</v>
      </c>
      <c r="D875">
        <f t="shared" ca="1" si="178"/>
        <v>5</v>
      </c>
      <c r="E875" t="str">
        <f ca="1">VLOOKUP(D875,'Data Categories'!$A$2:$B$7,2,0)</f>
        <v>Senior Management</v>
      </c>
      <c r="F875" s="5">
        <f t="shared" ca="1" si="179"/>
        <v>44761.80777777778</v>
      </c>
      <c r="G875" s="5">
        <f t="shared" ca="1" si="180"/>
        <v>44764.80777777778</v>
      </c>
      <c r="H875" s="5">
        <v>44768.80777777778</v>
      </c>
      <c r="I875" s="5">
        <f t="shared" ca="1" si="181"/>
        <v>44783.80777777778</v>
      </c>
      <c r="J875" s="7" t="s">
        <v>46</v>
      </c>
      <c r="K875" s="3">
        <v>44773.80777777778</v>
      </c>
      <c r="L875" t="s">
        <v>48</v>
      </c>
      <c r="M875" t="s">
        <v>25</v>
      </c>
      <c r="Y875" t="s">
        <v>31</v>
      </c>
    </row>
    <row r="876" spans="1:25" x14ac:dyDescent="0.35">
      <c r="A876">
        <v>875</v>
      </c>
      <c r="C876" t="s">
        <v>36</v>
      </c>
      <c r="D876">
        <f t="shared" ca="1" si="178"/>
        <v>4</v>
      </c>
      <c r="E876" t="str">
        <f ca="1">VLOOKUP(D876,'Data Categories'!$A$2:$B$7,2,0)</f>
        <v>Manager Level</v>
      </c>
      <c r="F876" s="5">
        <f t="shared" ca="1" si="179"/>
        <v>44765.80777777778</v>
      </c>
      <c r="G876" s="5">
        <f t="shared" ca="1" si="180"/>
        <v>44767.80777777778</v>
      </c>
      <c r="H876" s="5">
        <v>44768.80777777778</v>
      </c>
      <c r="I876" s="5">
        <f t="shared" ca="1" si="181"/>
        <v>44789.80777777778</v>
      </c>
      <c r="J876" s="7" t="s">
        <v>46</v>
      </c>
      <c r="K876" s="3">
        <v>44770.80777777778</v>
      </c>
      <c r="L876" t="s">
        <v>20</v>
      </c>
      <c r="N876" s="5">
        <v>44776.80777777778</v>
      </c>
      <c r="O876" t="s">
        <v>20</v>
      </c>
      <c r="P876" s="5">
        <f ca="1">K876+RANDBETWEEN(1,2)</f>
        <v>44771.80777777778</v>
      </c>
      <c r="Q876" s="5">
        <f ca="1">P876+RANDBETWEEN(1,4)</f>
        <v>44772.80777777778</v>
      </c>
      <c r="R876" s="5">
        <v>44773.80777777778</v>
      </c>
      <c r="S876" s="5">
        <f ca="1">R876+RANDBETWEEN(1,10)</f>
        <v>44777.80777777778</v>
      </c>
      <c r="T876" s="5">
        <f ca="1">S876+RANDBETWEEN(1,4)</f>
        <v>44780.80777777778</v>
      </c>
      <c r="U876" s="5">
        <f ca="1">T876+RANDBETWEEN(1,3)</f>
        <v>44782.80777777778</v>
      </c>
      <c r="V876" s="5">
        <f ca="1">U876+RANDBETWEEN(1,3)</f>
        <v>44785.80777777778</v>
      </c>
      <c r="W876">
        <f ca="1">RANDBETWEEN(120,180)</f>
        <v>145</v>
      </c>
    </row>
    <row r="877" spans="1:25" x14ac:dyDescent="0.35">
      <c r="A877">
        <v>876</v>
      </c>
      <c r="C877" t="s">
        <v>36</v>
      </c>
      <c r="D877">
        <f t="shared" ca="1" si="178"/>
        <v>1</v>
      </c>
      <c r="E877" t="str">
        <f ca="1">VLOOKUP(D877,'Data Categories'!$A$2:$B$7,2,0)</f>
        <v>Associate</v>
      </c>
      <c r="F877" s="5">
        <f t="shared" ca="1" si="179"/>
        <v>44765.80777777778</v>
      </c>
      <c r="G877" s="5">
        <f t="shared" ca="1" si="180"/>
        <v>44767.80777777778</v>
      </c>
      <c r="H877" s="5">
        <v>44768.80777777778</v>
      </c>
      <c r="I877" s="5">
        <f t="shared" ca="1" si="181"/>
        <v>44776.80777777778</v>
      </c>
      <c r="J877" s="7" t="s">
        <v>46</v>
      </c>
      <c r="K877" s="3">
        <v>44772.80777777778</v>
      </c>
      <c r="L877" t="s">
        <v>48</v>
      </c>
      <c r="M877" t="s">
        <v>25</v>
      </c>
      <c r="Y877" t="s">
        <v>31</v>
      </c>
    </row>
    <row r="878" spans="1:25" x14ac:dyDescent="0.35">
      <c r="A878">
        <v>877</v>
      </c>
      <c r="C878" t="s">
        <v>36</v>
      </c>
      <c r="D878">
        <f t="shared" ca="1" si="178"/>
        <v>6</v>
      </c>
      <c r="E878" t="str">
        <f ca="1">VLOOKUP(D878,'Data Categories'!$A$2:$B$7,2,0)</f>
        <v>Executive</v>
      </c>
      <c r="F878" s="5">
        <f t="shared" ca="1" si="179"/>
        <v>44764.80777777778</v>
      </c>
      <c r="G878" s="5">
        <f t="shared" ca="1" si="180"/>
        <v>44766.80777777778</v>
      </c>
      <c r="H878" s="5">
        <v>44768.80777777778</v>
      </c>
      <c r="I878" s="5">
        <f t="shared" ca="1" si="181"/>
        <v>44792.80777777778</v>
      </c>
      <c r="J878" s="7" t="s">
        <v>46</v>
      </c>
      <c r="K878" s="3">
        <v>44786.80777777778</v>
      </c>
      <c r="L878" t="s">
        <v>21</v>
      </c>
      <c r="N878" s="5">
        <v>44790.80777777778</v>
      </c>
      <c r="O878" t="s">
        <v>21</v>
      </c>
      <c r="R878" s="5">
        <v>44788.80777777778</v>
      </c>
    </row>
    <row r="879" spans="1:25" x14ac:dyDescent="0.35">
      <c r="A879">
        <v>878</v>
      </c>
      <c r="C879" t="s">
        <v>36</v>
      </c>
      <c r="D879">
        <f t="shared" ca="1" si="178"/>
        <v>5</v>
      </c>
      <c r="E879" t="str">
        <f ca="1">VLOOKUP(D879,'Data Categories'!$A$2:$B$7,2,0)</f>
        <v>Senior Management</v>
      </c>
      <c r="F879" s="5">
        <f t="shared" ca="1" si="179"/>
        <v>44759.80777777778</v>
      </c>
      <c r="G879" s="5">
        <f t="shared" ca="1" si="180"/>
        <v>44763.80777777778</v>
      </c>
      <c r="H879" s="5">
        <v>44768.80777777778</v>
      </c>
      <c r="I879" s="5">
        <f t="shared" ca="1" si="181"/>
        <v>44774.80777777778</v>
      </c>
      <c r="J879" s="7" t="s">
        <v>46</v>
      </c>
      <c r="K879" s="3">
        <v>44778.80777777778</v>
      </c>
      <c r="L879" t="s">
        <v>21</v>
      </c>
      <c r="N879" s="5">
        <v>44782.80777777778</v>
      </c>
      <c r="O879" t="s">
        <v>21</v>
      </c>
      <c r="R879" s="5">
        <v>44781.80777777778</v>
      </c>
    </row>
    <row r="880" spans="1:25" x14ac:dyDescent="0.35">
      <c r="A880">
        <v>879</v>
      </c>
      <c r="C880" t="s">
        <v>36</v>
      </c>
      <c r="D880">
        <f t="shared" ca="1" si="178"/>
        <v>6</v>
      </c>
      <c r="E880" t="str">
        <f ca="1">VLOOKUP(D880,'Data Categories'!$A$2:$B$7,2,0)</f>
        <v>Executive</v>
      </c>
      <c r="F880" s="5">
        <f t="shared" ca="1" si="179"/>
        <v>44762.80777777778</v>
      </c>
      <c r="G880" s="5">
        <f t="shared" ca="1" si="180"/>
        <v>44763.80777777778</v>
      </c>
      <c r="H880" s="5">
        <v>44768.80777777778</v>
      </c>
      <c r="I880" s="5">
        <f t="shared" ca="1" si="181"/>
        <v>44791.80777777778</v>
      </c>
      <c r="J880" s="7" t="s">
        <v>46</v>
      </c>
      <c r="K880" s="3">
        <v>44781.80777777778</v>
      </c>
      <c r="L880" t="s">
        <v>48</v>
      </c>
      <c r="M880" t="s">
        <v>26</v>
      </c>
      <c r="R880" s="5">
        <v>44783.80777777778</v>
      </c>
      <c r="Y880" t="s">
        <v>31</v>
      </c>
    </row>
    <row r="881" spans="1:25" x14ac:dyDescent="0.35">
      <c r="A881">
        <v>880</v>
      </c>
      <c r="C881" t="s">
        <v>36</v>
      </c>
      <c r="D881">
        <f t="shared" ca="1" si="178"/>
        <v>5</v>
      </c>
      <c r="E881" t="str">
        <f ca="1">VLOOKUP(D881,'Data Categories'!$A$2:$B$7,2,0)</f>
        <v>Senior Management</v>
      </c>
      <c r="F881" s="5">
        <f t="shared" ca="1" si="179"/>
        <v>44761.80777777778</v>
      </c>
      <c r="G881" s="5">
        <f t="shared" ca="1" si="180"/>
        <v>44762.80777777778</v>
      </c>
      <c r="H881" s="5">
        <v>44768.80777777778</v>
      </c>
      <c r="I881" s="5">
        <f t="shared" ca="1" si="181"/>
        <v>44785.80777777778</v>
      </c>
      <c r="J881" s="7" t="s">
        <v>46</v>
      </c>
      <c r="K881" s="3">
        <v>44774.80777777778</v>
      </c>
      <c r="L881" t="s">
        <v>48</v>
      </c>
      <c r="M881" t="s">
        <v>28</v>
      </c>
      <c r="Y881" t="s">
        <v>31</v>
      </c>
    </row>
    <row r="882" spans="1:25" x14ac:dyDescent="0.35">
      <c r="A882">
        <v>881</v>
      </c>
      <c r="C882" t="s">
        <v>35</v>
      </c>
      <c r="D882">
        <f t="shared" ca="1" si="178"/>
        <v>5</v>
      </c>
      <c r="E882" t="str">
        <f ca="1">VLOOKUP(D882,'Data Categories'!$A$2:$B$7,2,0)</f>
        <v>Senior Management</v>
      </c>
      <c r="F882" s="5">
        <f t="shared" ca="1" si="179"/>
        <v>44821.199942129628</v>
      </c>
      <c r="G882" s="5">
        <f t="shared" ca="1" si="180"/>
        <v>44825.199942129628</v>
      </c>
      <c r="H882" s="5">
        <v>44831.199942129628</v>
      </c>
      <c r="I882" s="5">
        <f t="shared" ca="1" si="181"/>
        <v>44849.199942129628</v>
      </c>
      <c r="J882" s="7" t="s">
        <v>46</v>
      </c>
      <c r="K882" s="3">
        <v>44832.199942129628</v>
      </c>
      <c r="L882" t="s">
        <v>20</v>
      </c>
      <c r="N882" s="5">
        <v>44835.199942129628</v>
      </c>
      <c r="O882" t="s">
        <v>20</v>
      </c>
      <c r="P882" s="5">
        <f ca="1">K882+RANDBETWEEN(1,2)</f>
        <v>44833.199942129628</v>
      </c>
      <c r="Q882" s="5">
        <f ca="1">P882+RANDBETWEEN(1,4)</f>
        <v>44836.199942129628</v>
      </c>
      <c r="R882" s="5">
        <v>44834.199942129628</v>
      </c>
      <c r="S882" s="5">
        <f ca="1">R882+RANDBETWEEN(1,10)</f>
        <v>44843.199942129628</v>
      </c>
      <c r="T882" s="5">
        <f ca="1">S882+RANDBETWEEN(1,4)</f>
        <v>44846.199942129628</v>
      </c>
      <c r="U882" s="5">
        <f ca="1">T882+RANDBETWEEN(1,3)</f>
        <v>44849.199942129628</v>
      </c>
      <c r="V882" s="5">
        <f ca="1">U882+RANDBETWEEN(1,3)</f>
        <v>44851.199942129628</v>
      </c>
      <c r="W882">
        <f ca="1">RANDBETWEEN(120,180)</f>
        <v>144</v>
      </c>
    </row>
    <row r="883" spans="1:25" x14ac:dyDescent="0.35">
      <c r="A883">
        <v>882</v>
      </c>
      <c r="C883" t="s">
        <v>35</v>
      </c>
      <c r="D883">
        <f t="shared" ca="1" si="178"/>
        <v>5</v>
      </c>
      <c r="E883" t="str">
        <f ca="1">VLOOKUP(D883,'Data Categories'!$A$2:$B$7,2,0)</f>
        <v>Senior Management</v>
      </c>
      <c r="F883" s="5">
        <f t="shared" ca="1" si="179"/>
        <v>44827.199942129628</v>
      </c>
      <c r="G883" s="5">
        <f t="shared" ca="1" si="180"/>
        <v>44829.199942129628</v>
      </c>
      <c r="H883" s="5">
        <v>44831.199942129628</v>
      </c>
      <c r="I883" s="5">
        <f t="shared" ca="1" si="181"/>
        <v>44846.199942129628</v>
      </c>
      <c r="J883" s="7" t="s">
        <v>46</v>
      </c>
      <c r="K883" s="3">
        <v>44839.199942129628</v>
      </c>
      <c r="L883" t="s">
        <v>48</v>
      </c>
      <c r="M883" t="s">
        <v>26</v>
      </c>
      <c r="R883" s="5">
        <v>44843.199942129628</v>
      </c>
      <c r="Y883" t="s">
        <v>30</v>
      </c>
    </row>
    <row r="884" spans="1:25" x14ac:dyDescent="0.35">
      <c r="A884">
        <v>883</v>
      </c>
      <c r="C884" t="s">
        <v>35</v>
      </c>
      <c r="D884">
        <f t="shared" ca="1" si="178"/>
        <v>1</v>
      </c>
      <c r="E884" t="str">
        <f ca="1">VLOOKUP(D884,'Data Categories'!$A$2:$B$7,2,0)</f>
        <v>Associate</v>
      </c>
      <c r="F884" s="5">
        <f t="shared" ca="1" si="179"/>
        <v>44828.199942129628</v>
      </c>
      <c r="G884" s="5">
        <f t="shared" ca="1" si="180"/>
        <v>44830.199942129628</v>
      </c>
      <c r="H884" s="5">
        <v>44831.199942129628</v>
      </c>
      <c r="I884" s="5">
        <f t="shared" ca="1" si="181"/>
        <v>44856.199942129628</v>
      </c>
      <c r="J884" s="7" t="s">
        <v>46</v>
      </c>
      <c r="K884" s="3">
        <v>44833.199942129628</v>
      </c>
      <c r="L884" t="s">
        <v>48</v>
      </c>
      <c r="M884" t="s">
        <v>24</v>
      </c>
      <c r="Y884" t="s">
        <v>31</v>
      </c>
    </row>
    <row r="885" spans="1:25" x14ac:dyDescent="0.35">
      <c r="A885">
        <v>884</v>
      </c>
      <c r="C885" t="s">
        <v>35</v>
      </c>
      <c r="D885">
        <f t="shared" ca="1" si="178"/>
        <v>5</v>
      </c>
      <c r="E885" t="str">
        <f ca="1">VLOOKUP(D885,'Data Categories'!$A$2:$B$7,2,0)</f>
        <v>Senior Management</v>
      </c>
      <c r="F885" s="5">
        <f t="shared" ca="1" si="179"/>
        <v>44825.199942129628</v>
      </c>
      <c r="G885" s="5">
        <f t="shared" ca="1" si="180"/>
        <v>44829.199942129628</v>
      </c>
      <c r="H885" s="5">
        <v>44831.199942129628</v>
      </c>
      <c r="I885" s="5">
        <f t="shared" ca="1" si="181"/>
        <v>44837.199942129628</v>
      </c>
      <c r="J885" s="7" t="s">
        <v>46</v>
      </c>
      <c r="K885" s="3">
        <v>44838.199942129628</v>
      </c>
      <c r="L885" t="s">
        <v>48</v>
      </c>
      <c r="M885" t="s">
        <v>26</v>
      </c>
      <c r="Y885" t="s">
        <v>30</v>
      </c>
    </row>
    <row r="886" spans="1:25" x14ac:dyDescent="0.35">
      <c r="A886">
        <v>885</v>
      </c>
      <c r="C886" t="s">
        <v>35</v>
      </c>
      <c r="D886">
        <f t="shared" ca="1" si="178"/>
        <v>2</v>
      </c>
      <c r="E886" t="str">
        <f ca="1">VLOOKUP(D886,'Data Categories'!$A$2:$B$7,2,0)</f>
        <v>Junior</v>
      </c>
      <c r="F886" s="5">
        <f t="shared" ca="1" si="179"/>
        <v>44825.199942129628</v>
      </c>
      <c r="G886" s="5">
        <f t="shared" ca="1" si="180"/>
        <v>44827.199942129628</v>
      </c>
      <c r="H886" s="5">
        <v>44831.199942129628</v>
      </c>
      <c r="I886" s="5">
        <f t="shared" ca="1" si="181"/>
        <v>44859.199942129628</v>
      </c>
      <c r="J886" s="7" t="s">
        <v>47</v>
      </c>
      <c r="K886" s="3"/>
    </row>
    <row r="887" spans="1:25" x14ac:dyDescent="0.35">
      <c r="A887">
        <v>886</v>
      </c>
      <c r="C887" t="s">
        <v>35</v>
      </c>
      <c r="D887">
        <f t="shared" ca="1" si="178"/>
        <v>2</v>
      </c>
      <c r="E887" t="str">
        <f ca="1">VLOOKUP(D887,'Data Categories'!$A$2:$B$7,2,0)</f>
        <v>Junior</v>
      </c>
      <c r="F887" s="5">
        <f t="shared" ca="1" si="179"/>
        <v>44826.199942129628</v>
      </c>
      <c r="G887" s="5">
        <f t="shared" ca="1" si="180"/>
        <v>44830.199942129628</v>
      </c>
      <c r="H887" s="5">
        <v>44831.199942129628</v>
      </c>
      <c r="I887" s="5">
        <f t="shared" ca="1" si="181"/>
        <v>44847.199942129628</v>
      </c>
      <c r="J887" s="7" t="s">
        <v>46</v>
      </c>
      <c r="K887" s="3">
        <v>44838.199942129628</v>
      </c>
      <c r="L887" t="s">
        <v>48</v>
      </c>
      <c r="M887" t="s">
        <v>25</v>
      </c>
      <c r="Y887" t="s">
        <v>31</v>
      </c>
    </row>
    <row r="888" spans="1:25" x14ac:dyDescent="0.35">
      <c r="A888">
        <v>887</v>
      </c>
      <c r="C888" t="s">
        <v>35</v>
      </c>
      <c r="D888">
        <f t="shared" ca="1" si="178"/>
        <v>6</v>
      </c>
      <c r="E888" t="str">
        <f ca="1">VLOOKUP(D888,'Data Categories'!$A$2:$B$7,2,0)</f>
        <v>Executive</v>
      </c>
      <c r="F888" s="5">
        <f t="shared" ca="1" si="179"/>
        <v>44826.199942129628</v>
      </c>
      <c r="G888" s="5">
        <f t="shared" ca="1" si="180"/>
        <v>44830.199942129628</v>
      </c>
      <c r="H888" s="5">
        <v>44831.199942129628</v>
      </c>
      <c r="I888" s="5">
        <f t="shared" ca="1" si="181"/>
        <v>44848.199942129628</v>
      </c>
      <c r="J888" s="7" t="s">
        <v>46</v>
      </c>
      <c r="K888" s="3">
        <v>44848.199942129628</v>
      </c>
      <c r="L888" t="s">
        <v>48</v>
      </c>
      <c r="M888" t="s">
        <v>25</v>
      </c>
      <c r="Y888" t="s">
        <v>31</v>
      </c>
    </row>
    <row r="889" spans="1:25" x14ac:dyDescent="0.35">
      <c r="A889">
        <v>888</v>
      </c>
      <c r="C889" t="s">
        <v>35</v>
      </c>
      <c r="D889">
        <f t="shared" ca="1" si="178"/>
        <v>5</v>
      </c>
      <c r="E889" t="str">
        <f ca="1">VLOOKUP(D889,'Data Categories'!$A$2:$B$7,2,0)</f>
        <v>Senior Management</v>
      </c>
      <c r="F889" s="5">
        <f t="shared" ca="1" si="179"/>
        <v>44825.199942129628</v>
      </c>
      <c r="G889" s="5">
        <f t="shared" ca="1" si="180"/>
        <v>44829.199942129628</v>
      </c>
      <c r="H889" s="5">
        <v>44831.199942129628</v>
      </c>
      <c r="I889" s="5">
        <f t="shared" ca="1" si="181"/>
        <v>44860.199942129628</v>
      </c>
      <c r="J889" s="7" t="s">
        <v>46</v>
      </c>
      <c r="K889" s="3">
        <v>44841.199942129628</v>
      </c>
      <c r="L889" t="s">
        <v>48</v>
      </c>
      <c r="M889" t="s">
        <v>26</v>
      </c>
      <c r="R889" s="5">
        <v>44844.199942129628</v>
      </c>
      <c r="Y889" t="s">
        <v>30</v>
      </c>
    </row>
    <row r="890" spans="1:25" x14ac:dyDescent="0.35">
      <c r="A890">
        <v>889</v>
      </c>
      <c r="C890" t="s">
        <v>35</v>
      </c>
      <c r="D890">
        <f t="shared" ca="1" si="178"/>
        <v>6</v>
      </c>
      <c r="E890" t="str">
        <f ca="1">VLOOKUP(D890,'Data Categories'!$A$2:$B$7,2,0)</f>
        <v>Executive</v>
      </c>
      <c r="F890" s="5">
        <f t="shared" ca="1" si="179"/>
        <v>44823.199942129628</v>
      </c>
      <c r="G890" s="5">
        <f t="shared" ca="1" si="180"/>
        <v>44826.199942129628</v>
      </c>
      <c r="H890" s="5">
        <v>44831.199942129628</v>
      </c>
      <c r="I890" s="5">
        <f t="shared" ca="1" si="181"/>
        <v>44846.199942129628</v>
      </c>
      <c r="J890" s="7" t="s">
        <v>47</v>
      </c>
      <c r="K890" s="3"/>
    </row>
    <row r="891" spans="1:25" x14ac:dyDescent="0.35">
      <c r="A891">
        <v>890</v>
      </c>
      <c r="C891" t="s">
        <v>35</v>
      </c>
      <c r="D891">
        <f t="shared" ca="1" si="178"/>
        <v>2</v>
      </c>
      <c r="E891" t="str">
        <f ca="1">VLOOKUP(D891,'Data Categories'!$A$2:$B$7,2,0)</f>
        <v>Junior</v>
      </c>
      <c r="F891" s="5">
        <f t="shared" ca="1" si="179"/>
        <v>44825.199942129628</v>
      </c>
      <c r="G891" s="5">
        <f t="shared" ca="1" si="180"/>
        <v>44828.199942129628</v>
      </c>
      <c r="H891" s="5">
        <v>44831.199942129628</v>
      </c>
      <c r="I891" s="5">
        <f t="shared" ca="1" si="181"/>
        <v>44854.199942129628</v>
      </c>
      <c r="J891" s="7" t="s">
        <v>46</v>
      </c>
      <c r="K891" s="3">
        <v>44842.199942129628</v>
      </c>
      <c r="L891" t="s">
        <v>48</v>
      </c>
      <c r="M891" t="s">
        <v>28</v>
      </c>
      <c r="Y891" t="s">
        <v>31</v>
      </c>
    </row>
    <row r="892" spans="1:25" x14ac:dyDescent="0.35">
      <c r="A892">
        <v>891</v>
      </c>
      <c r="C892" t="s">
        <v>35</v>
      </c>
      <c r="D892">
        <f t="shared" ca="1" si="178"/>
        <v>2</v>
      </c>
      <c r="E892" t="str">
        <f ca="1">VLOOKUP(D892,'Data Categories'!$A$2:$B$7,2,0)</f>
        <v>Junior</v>
      </c>
      <c r="F892" s="5">
        <f t="shared" ca="1" si="179"/>
        <v>44842.939814814818</v>
      </c>
      <c r="G892" s="5">
        <f t="shared" ca="1" si="180"/>
        <v>44844.939814814818</v>
      </c>
      <c r="H892" s="5">
        <v>44850.939814814818</v>
      </c>
      <c r="I892" s="5">
        <f t="shared" ca="1" si="181"/>
        <v>44872.939814814818</v>
      </c>
      <c r="J892" s="7" t="s">
        <v>46</v>
      </c>
      <c r="K892" s="3">
        <v>44866.939814814818</v>
      </c>
      <c r="L892" t="s">
        <v>21</v>
      </c>
      <c r="N892" s="5">
        <v>44869.939814814818</v>
      </c>
      <c r="O892" t="s">
        <v>21</v>
      </c>
      <c r="R892" s="5">
        <v>44867.939814814818</v>
      </c>
    </row>
    <row r="893" spans="1:25" x14ac:dyDescent="0.35">
      <c r="A893">
        <v>892</v>
      </c>
      <c r="C893" t="s">
        <v>35</v>
      </c>
      <c r="D893">
        <f t="shared" ca="1" si="178"/>
        <v>3</v>
      </c>
      <c r="E893" t="str">
        <f ca="1">VLOOKUP(D893,'Data Categories'!$A$2:$B$7,2,0)</f>
        <v>Senior</v>
      </c>
      <c r="F893" s="5">
        <f t="shared" ca="1" si="179"/>
        <v>44845.939814814818</v>
      </c>
      <c r="G893" s="5">
        <f t="shared" ca="1" si="180"/>
        <v>44849.939814814818</v>
      </c>
      <c r="H893" s="5">
        <v>44850.939814814818</v>
      </c>
      <c r="I893" s="5">
        <f t="shared" ca="1" si="181"/>
        <v>44880.939814814818</v>
      </c>
      <c r="J893" s="7" t="s">
        <v>46</v>
      </c>
      <c r="K893" s="3">
        <v>44859.939814814818</v>
      </c>
      <c r="L893" t="s">
        <v>20</v>
      </c>
      <c r="N893" s="5">
        <v>44864.939814814818</v>
      </c>
      <c r="O893" t="s">
        <v>20</v>
      </c>
      <c r="P893" s="5">
        <f ca="1">K893+RANDBETWEEN(1,2)</f>
        <v>44860.939814814818</v>
      </c>
      <c r="Q893" s="5">
        <f ca="1">P893+RANDBETWEEN(1,4)</f>
        <v>44863.939814814818</v>
      </c>
      <c r="R893" s="5">
        <v>44860.939814814818</v>
      </c>
      <c r="S893" s="5">
        <f ca="1">R893+RANDBETWEEN(1,10)</f>
        <v>44869.939814814818</v>
      </c>
      <c r="T893" s="5">
        <f ca="1">S893+RANDBETWEEN(1,4)</f>
        <v>44873.939814814818</v>
      </c>
      <c r="U893" s="5">
        <f ca="1">T893+RANDBETWEEN(1,3)</f>
        <v>44876.939814814818</v>
      </c>
      <c r="V893" s="5">
        <f ca="1">U893+RANDBETWEEN(1,3)</f>
        <v>44877.939814814818</v>
      </c>
      <c r="W893">
        <f ca="1">RANDBETWEEN(120,180)</f>
        <v>134</v>
      </c>
    </row>
    <row r="894" spans="1:25" x14ac:dyDescent="0.35">
      <c r="A894">
        <v>893</v>
      </c>
      <c r="C894" t="s">
        <v>35</v>
      </c>
      <c r="D894">
        <f t="shared" ca="1" si="178"/>
        <v>4</v>
      </c>
      <c r="E894" t="str">
        <f ca="1">VLOOKUP(D894,'Data Categories'!$A$2:$B$7,2,0)</f>
        <v>Manager Level</v>
      </c>
      <c r="F894" s="5">
        <f t="shared" ca="1" si="179"/>
        <v>44843.939814814818</v>
      </c>
      <c r="G894" s="5">
        <f t="shared" ca="1" si="180"/>
        <v>44847.939814814818</v>
      </c>
      <c r="H894" s="5">
        <v>44850.939814814818</v>
      </c>
      <c r="I894" s="5">
        <f t="shared" ca="1" si="181"/>
        <v>44880.939814814818</v>
      </c>
      <c r="J894" s="7" t="s">
        <v>46</v>
      </c>
      <c r="K894" s="3">
        <v>44857.939814814818</v>
      </c>
      <c r="L894" t="s">
        <v>48</v>
      </c>
      <c r="M894" t="s">
        <v>25</v>
      </c>
      <c r="Y894" t="s">
        <v>30</v>
      </c>
    </row>
    <row r="895" spans="1:25" x14ac:dyDescent="0.35">
      <c r="A895">
        <v>894</v>
      </c>
      <c r="C895" t="s">
        <v>35</v>
      </c>
      <c r="D895">
        <f t="shared" ca="1" si="178"/>
        <v>4</v>
      </c>
      <c r="E895" t="str">
        <f ca="1">VLOOKUP(D895,'Data Categories'!$A$2:$B$7,2,0)</f>
        <v>Manager Level</v>
      </c>
      <c r="F895" s="5">
        <f t="shared" ca="1" si="179"/>
        <v>44844.939814814818</v>
      </c>
      <c r="G895" s="5">
        <f t="shared" ca="1" si="180"/>
        <v>44848.939814814818</v>
      </c>
      <c r="H895" s="5">
        <v>44850.939814814818</v>
      </c>
      <c r="I895" s="5">
        <f t="shared" ca="1" si="181"/>
        <v>44871.939814814818</v>
      </c>
      <c r="J895" s="7" t="s">
        <v>46</v>
      </c>
      <c r="K895" s="3">
        <v>44859.939814814818</v>
      </c>
      <c r="L895" t="s">
        <v>21</v>
      </c>
      <c r="N895" s="5">
        <v>44867.939814814818</v>
      </c>
      <c r="O895" t="s">
        <v>21</v>
      </c>
      <c r="R895" s="5">
        <v>44863.939814814818</v>
      </c>
    </row>
    <row r="896" spans="1:25" x14ac:dyDescent="0.35">
      <c r="A896">
        <v>895</v>
      </c>
      <c r="C896" t="s">
        <v>35</v>
      </c>
      <c r="D896">
        <f t="shared" ca="1" si="178"/>
        <v>4</v>
      </c>
      <c r="E896" t="str">
        <f ca="1">VLOOKUP(D896,'Data Categories'!$A$2:$B$7,2,0)</f>
        <v>Manager Level</v>
      </c>
      <c r="F896" s="5">
        <f t="shared" ca="1" si="179"/>
        <v>44844.939814814818</v>
      </c>
      <c r="G896" s="5">
        <f t="shared" ca="1" si="180"/>
        <v>44845.939814814818</v>
      </c>
      <c r="H896" s="5">
        <v>44850.939814814818</v>
      </c>
      <c r="I896" s="5">
        <f t="shared" ca="1" si="181"/>
        <v>44855.939814814818</v>
      </c>
      <c r="J896" s="7" t="s">
        <v>46</v>
      </c>
      <c r="K896" s="3">
        <v>44861.939814814818</v>
      </c>
      <c r="L896" t="s">
        <v>48</v>
      </c>
      <c r="M896" t="s">
        <v>24</v>
      </c>
      <c r="Y896" t="s">
        <v>30</v>
      </c>
    </row>
    <row r="897" spans="1:25" x14ac:dyDescent="0.35">
      <c r="A897">
        <v>896</v>
      </c>
      <c r="C897" t="s">
        <v>35</v>
      </c>
      <c r="D897">
        <f t="shared" ca="1" si="178"/>
        <v>3</v>
      </c>
      <c r="E897" t="str">
        <f ca="1">VLOOKUP(D897,'Data Categories'!$A$2:$B$7,2,0)</f>
        <v>Senior</v>
      </c>
      <c r="F897" s="5">
        <f t="shared" ca="1" si="179"/>
        <v>44848.939814814818</v>
      </c>
      <c r="G897" s="5">
        <f t="shared" ca="1" si="180"/>
        <v>44849.939814814818</v>
      </c>
      <c r="H897" s="5">
        <v>44850.939814814818</v>
      </c>
      <c r="I897" s="5">
        <f t="shared" ca="1" si="181"/>
        <v>44855.939814814818</v>
      </c>
      <c r="J897" s="7" t="s">
        <v>46</v>
      </c>
      <c r="K897" s="3">
        <v>44857.939814814818</v>
      </c>
      <c r="L897" t="s">
        <v>48</v>
      </c>
      <c r="M897" t="s">
        <v>24</v>
      </c>
      <c r="R897" s="5">
        <v>44859.939814814818</v>
      </c>
      <c r="Y897" t="s">
        <v>30</v>
      </c>
    </row>
    <row r="898" spans="1:25" x14ac:dyDescent="0.35">
      <c r="A898">
        <v>897</v>
      </c>
      <c r="C898" t="s">
        <v>35</v>
      </c>
      <c r="D898">
        <f t="shared" ca="1" si="178"/>
        <v>6</v>
      </c>
      <c r="E898" t="str">
        <f ca="1">VLOOKUP(D898,'Data Categories'!$A$2:$B$7,2,0)</f>
        <v>Executive</v>
      </c>
      <c r="F898" s="5">
        <f t="shared" ca="1" si="179"/>
        <v>44843.939814814818</v>
      </c>
      <c r="G898" s="5">
        <f t="shared" ca="1" si="180"/>
        <v>44845.939814814818</v>
      </c>
      <c r="H898" s="5">
        <v>44850.939814814818</v>
      </c>
      <c r="I898" s="5">
        <f t="shared" ca="1" si="181"/>
        <v>44865.939814814818</v>
      </c>
      <c r="J898" s="7" t="s">
        <v>46</v>
      </c>
      <c r="K898" s="3">
        <v>44859.939814814818</v>
      </c>
      <c r="L898" t="s">
        <v>48</v>
      </c>
      <c r="M898" t="s">
        <v>25</v>
      </c>
      <c r="Y898" t="s">
        <v>30</v>
      </c>
    </row>
    <row r="899" spans="1:25" x14ac:dyDescent="0.35">
      <c r="A899">
        <v>898</v>
      </c>
      <c r="C899" t="s">
        <v>35</v>
      </c>
      <c r="D899">
        <f t="shared" ref="D899:D962" ca="1" si="194">RANDBETWEEN(1,6)</f>
        <v>1</v>
      </c>
      <c r="E899" t="str">
        <f ca="1">VLOOKUP(D899,'Data Categories'!$A$2:$B$7,2,0)</f>
        <v>Associate</v>
      </c>
      <c r="F899" s="5">
        <f t="shared" ref="F899:F962" ca="1" si="195">G899-RANDBETWEEN(1,4)</f>
        <v>44847.939814814818</v>
      </c>
      <c r="G899" s="5">
        <f t="shared" ref="G899:G962" ca="1" si="196">H899-RANDBETWEEN(1,6)</f>
        <v>44848.939814814818</v>
      </c>
      <c r="H899" s="5">
        <v>44850.939814814818</v>
      </c>
      <c r="I899" s="5">
        <f t="shared" ref="I899:I962" ca="1" si="197">H899+RANDBETWEEN(5,30)</f>
        <v>44870.939814814818</v>
      </c>
      <c r="J899" s="7" t="s">
        <v>46</v>
      </c>
      <c r="K899" s="3">
        <v>44853.939814814818</v>
      </c>
      <c r="L899" t="s">
        <v>48</v>
      </c>
      <c r="M899" t="s">
        <v>26</v>
      </c>
      <c r="R899" s="5">
        <v>44857.939814814818</v>
      </c>
      <c r="Y899" t="s">
        <v>30</v>
      </c>
    </row>
    <row r="900" spans="1:25" x14ac:dyDescent="0.35">
      <c r="A900">
        <v>899</v>
      </c>
      <c r="C900" t="s">
        <v>35</v>
      </c>
      <c r="D900">
        <f t="shared" ca="1" si="194"/>
        <v>4</v>
      </c>
      <c r="E900" t="str">
        <f ca="1">VLOOKUP(D900,'Data Categories'!$A$2:$B$7,2,0)</f>
        <v>Manager Level</v>
      </c>
      <c r="F900" s="5">
        <f t="shared" ca="1" si="195"/>
        <v>44843.939814814818</v>
      </c>
      <c r="G900" s="5">
        <f t="shared" ca="1" si="196"/>
        <v>44845.939814814818</v>
      </c>
      <c r="H900" s="5">
        <v>44850.939814814818</v>
      </c>
      <c r="I900" s="5">
        <f t="shared" ca="1" si="197"/>
        <v>44871.939814814818</v>
      </c>
      <c r="J900" s="7" t="s">
        <v>46</v>
      </c>
      <c r="K900" s="3">
        <v>44860.939814814818</v>
      </c>
      <c r="L900" t="s">
        <v>20</v>
      </c>
      <c r="N900" s="5">
        <v>44866.939814814818</v>
      </c>
      <c r="O900" t="s">
        <v>20</v>
      </c>
      <c r="P900" s="5">
        <f ca="1">K900+RANDBETWEEN(1,2)</f>
        <v>44861.939814814818</v>
      </c>
      <c r="Q900" s="5">
        <f ca="1">P900+RANDBETWEEN(1,4)</f>
        <v>44864.939814814818</v>
      </c>
      <c r="R900" s="5">
        <v>44863.939814814818</v>
      </c>
      <c r="S900" s="5">
        <f ca="1">R900+RANDBETWEEN(1,10)</f>
        <v>44869.939814814818</v>
      </c>
      <c r="T900" s="5">
        <f ca="1">S900+RANDBETWEEN(1,4)</f>
        <v>44872.939814814818</v>
      </c>
      <c r="U900" s="5">
        <f ca="1">T900+RANDBETWEEN(1,3)</f>
        <v>44874.939814814818</v>
      </c>
      <c r="V900" s="5">
        <f ca="1">U900+RANDBETWEEN(1,3)</f>
        <v>44875.939814814818</v>
      </c>
      <c r="W900">
        <f ca="1">RANDBETWEEN(120,180)</f>
        <v>180</v>
      </c>
    </row>
    <row r="901" spans="1:25" x14ac:dyDescent="0.35">
      <c r="A901">
        <v>900</v>
      </c>
      <c r="C901" t="s">
        <v>35</v>
      </c>
      <c r="D901">
        <f t="shared" ca="1" si="194"/>
        <v>3</v>
      </c>
      <c r="E901" t="str">
        <f ca="1">VLOOKUP(D901,'Data Categories'!$A$2:$B$7,2,0)</f>
        <v>Senior</v>
      </c>
      <c r="F901" s="5">
        <f t="shared" ca="1" si="195"/>
        <v>44843.939814814818</v>
      </c>
      <c r="G901" s="5">
        <f t="shared" ca="1" si="196"/>
        <v>44847.939814814818</v>
      </c>
      <c r="H901" s="5">
        <v>44850.939814814818</v>
      </c>
      <c r="I901" s="5">
        <f t="shared" ca="1" si="197"/>
        <v>44866.939814814818</v>
      </c>
      <c r="J901" s="7" t="s">
        <v>46</v>
      </c>
      <c r="K901" s="3">
        <v>44855.939814814818</v>
      </c>
      <c r="L901" t="s">
        <v>48</v>
      </c>
      <c r="M901" t="s">
        <v>24</v>
      </c>
      <c r="R901" s="5">
        <v>44858.939814814818</v>
      </c>
      <c r="Y901" t="s">
        <v>30</v>
      </c>
    </row>
    <row r="902" spans="1:25" x14ac:dyDescent="0.35">
      <c r="A902">
        <v>901</v>
      </c>
      <c r="C902" t="s">
        <v>34</v>
      </c>
      <c r="D902">
        <f t="shared" ca="1" si="194"/>
        <v>2</v>
      </c>
      <c r="E902" t="str">
        <f ca="1">VLOOKUP(D902,'Data Categories'!$A$2:$B$7,2,0)</f>
        <v>Junior</v>
      </c>
      <c r="F902" s="5">
        <f t="shared" ca="1" si="195"/>
        <v>45159.249560185184</v>
      </c>
      <c r="G902" s="5">
        <f t="shared" ca="1" si="196"/>
        <v>45161.249560185184</v>
      </c>
      <c r="H902" s="5">
        <v>45166.249560185184</v>
      </c>
      <c r="I902" s="5">
        <f t="shared" ca="1" si="197"/>
        <v>45179.249560185184</v>
      </c>
      <c r="J902" s="7" t="s">
        <v>46</v>
      </c>
      <c r="K902" s="3">
        <v>45172.249560185184</v>
      </c>
      <c r="L902" t="s">
        <v>20</v>
      </c>
      <c r="N902" s="5">
        <v>45176.249560185184</v>
      </c>
      <c r="O902" t="s">
        <v>20</v>
      </c>
      <c r="P902" s="5">
        <f ca="1">K902+RANDBETWEEN(1,2)</f>
        <v>45174.249560185184</v>
      </c>
      <c r="Q902" s="5">
        <f ca="1">P902+RANDBETWEEN(1,4)</f>
        <v>45175.249560185184</v>
      </c>
      <c r="R902" s="5">
        <v>45174.249560185184</v>
      </c>
      <c r="S902" s="5">
        <f ca="1">R902+RANDBETWEEN(1,10)</f>
        <v>45180.249560185184</v>
      </c>
      <c r="T902" s="5">
        <f ca="1">S902+RANDBETWEEN(1,4)</f>
        <v>45183.249560185184</v>
      </c>
      <c r="U902" s="5">
        <f ca="1">T902+RANDBETWEEN(1,3)</f>
        <v>45186.249560185184</v>
      </c>
      <c r="V902" s="5">
        <f ca="1">U902+RANDBETWEEN(1,3)</f>
        <v>45189.249560185184</v>
      </c>
      <c r="W902">
        <f ca="1">RANDBETWEEN(120,180)</f>
        <v>135</v>
      </c>
    </row>
    <row r="903" spans="1:25" x14ac:dyDescent="0.35">
      <c r="A903">
        <v>902</v>
      </c>
      <c r="C903" t="s">
        <v>34</v>
      </c>
      <c r="D903">
        <f t="shared" ca="1" si="194"/>
        <v>5</v>
      </c>
      <c r="E903" t="str">
        <f ca="1">VLOOKUP(D903,'Data Categories'!$A$2:$B$7,2,0)</f>
        <v>Senior Management</v>
      </c>
      <c r="F903" s="5">
        <f t="shared" ca="1" si="195"/>
        <v>45164.249560185184</v>
      </c>
      <c r="G903" s="5">
        <f t="shared" ca="1" si="196"/>
        <v>45165.249560185184</v>
      </c>
      <c r="H903" s="5">
        <v>45166.249560185184</v>
      </c>
      <c r="I903" s="5">
        <f t="shared" ca="1" si="197"/>
        <v>45172.249560185184</v>
      </c>
      <c r="J903" s="7" t="s">
        <v>46</v>
      </c>
      <c r="K903" s="3">
        <v>45174.249560185184</v>
      </c>
      <c r="L903" t="s">
        <v>48</v>
      </c>
      <c r="M903" t="s">
        <v>27</v>
      </c>
      <c r="Y903" t="s">
        <v>31</v>
      </c>
    </row>
    <row r="904" spans="1:25" x14ac:dyDescent="0.35">
      <c r="A904">
        <v>903</v>
      </c>
      <c r="C904" t="s">
        <v>34</v>
      </c>
      <c r="D904">
        <f t="shared" ca="1" si="194"/>
        <v>1</v>
      </c>
      <c r="E904" t="str">
        <f ca="1">VLOOKUP(D904,'Data Categories'!$A$2:$B$7,2,0)</f>
        <v>Associate</v>
      </c>
      <c r="F904" s="5">
        <f t="shared" ca="1" si="195"/>
        <v>45161.249560185184</v>
      </c>
      <c r="G904" s="5">
        <f t="shared" ca="1" si="196"/>
        <v>45162.249560185184</v>
      </c>
      <c r="H904" s="5">
        <v>45166.249560185184</v>
      </c>
      <c r="I904" s="5">
        <f t="shared" ca="1" si="197"/>
        <v>45178.249560185184</v>
      </c>
      <c r="J904" s="7" t="s">
        <v>47</v>
      </c>
      <c r="K904" s="3"/>
    </row>
    <row r="905" spans="1:25" x14ac:dyDescent="0.35">
      <c r="A905">
        <v>904</v>
      </c>
      <c r="C905" t="s">
        <v>34</v>
      </c>
      <c r="D905">
        <f t="shared" ca="1" si="194"/>
        <v>6</v>
      </c>
      <c r="E905" t="str">
        <f ca="1">VLOOKUP(D905,'Data Categories'!$A$2:$B$7,2,0)</f>
        <v>Executive</v>
      </c>
      <c r="F905" s="5">
        <f t="shared" ca="1" si="195"/>
        <v>45162.249560185184</v>
      </c>
      <c r="G905" s="5">
        <f t="shared" ca="1" si="196"/>
        <v>45163.249560185184</v>
      </c>
      <c r="H905" s="5">
        <v>45166.249560185184</v>
      </c>
      <c r="I905" s="5">
        <f t="shared" ca="1" si="197"/>
        <v>45173.249560185184</v>
      </c>
      <c r="J905" s="7" t="s">
        <v>46</v>
      </c>
      <c r="K905" s="3">
        <v>45169.249560185184</v>
      </c>
      <c r="L905" t="s">
        <v>20</v>
      </c>
      <c r="N905" s="5">
        <v>45175.249560185184</v>
      </c>
      <c r="O905" t="s">
        <v>20</v>
      </c>
      <c r="P905" s="5">
        <f ca="1">K905+RANDBETWEEN(1,2)</f>
        <v>45171.249560185184</v>
      </c>
      <c r="Q905" s="5">
        <f ca="1">P905+RANDBETWEEN(1,4)</f>
        <v>45172.249560185184</v>
      </c>
      <c r="R905" s="5">
        <v>45171.249560185184</v>
      </c>
      <c r="S905" s="5">
        <f ca="1">R905+RANDBETWEEN(1,10)</f>
        <v>45178.249560185184</v>
      </c>
      <c r="T905" s="5">
        <f ca="1">S905+RANDBETWEEN(1,4)</f>
        <v>45182.249560185184</v>
      </c>
      <c r="U905" s="5">
        <f ca="1">T905+RANDBETWEEN(1,3)</f>
        <v>45184.249560185184</v>
      </c>
      <c r="V905" s="5">
        <f ca="1">U905+RANDBETWEEN(1,3)</f>
        <v>45187.249560185184</v>
      </c>
      <c r="W905">
        <f ca="1">RANDBETWEEN(120,180)</f>
        <v>177</v>
      </c>
    </row>
    <row r="906" spans="1:25" x14ac:dyDescent="0.35">
      <c r="A906">
        <v>905</v>
      </c>
      <c r="C906" t="s">
        <v>34</v>
      </c>
      <c r="D906">
        <f t="shared" ca="1" si="194"/>
        <v>2</v>
      </c>
      <c r="E906" t="str">
        <f ca="1">VLOOKUP(D906,'Data Categories'!$A$2:$B$7,2,0)</f>
        <v>Junior</v>
      </c>
      <c r="F906" s="5">
        <f t="shared" ca="1" si="195"/>
        <v>45161.249560185184</v>
      </c>
      <c r="G906" s="5">
        <f t="shared" ca="1" si="196"/>
        <v>45164.249560185184</v>
      </c>
      <c r="H906" s="5">
        <v>45166.249560185184</v>
      </c>
      <c r="I906" s="5">
        <f t="shared" ca="1" si="197"/>
        <v>45190.249560185184</v>
      </c>
      <c r="J906" s="7" t="s">
        <v>47</v>
      </c>
      <c r="K906" s="3"/>
    </row>
    <row r="907" spans="1:25" x14ac:dyDescent="0.35">
      <c r="A907">
        <v>906</v>
      </c>
      <c r="C907" t="s">
        <v>34</v>
      </c>
      <c r="D907">
        <f t="shared" ca="1" si="194"/>
        <v>5</v>
      </c>
      <c r="E907" t="str">
        <f ca="1">VLOOKUP(D907,'Data Categories'!$A$2:$B$7,2,0)</f>
        <v>Senior Management</v>
      </c>
      <c r="F907" s="5">
        <f t="shared" ca="1" si="195"/>
        <v>45159.249560185184</v>
      </c>
      <c r="G907" s="5">
        <f t="shared" ca="1" si="196"/>
        <v>45161.249560185184</v>
      </c>
      <c r="H907" s="5">
        <v>45166.249560185184</v>
      </c>
      <c r="I907" s="5">
        <f t="shared" ca="1" si="197"/>
        <v>45175.249560185184</v>
      </c>
      <c r="J907" s="7" t="s">
        <v>46</v>
      </c>
      <c r="K907" s="3">
        <v>45173.249560185184</v>
      </c>
      <c r="L907" t="s">
        <v>20</v>
      </c>
      <c r="N907" s="5">
        <v>45179.249560185184</v>
      </c>
      <c r="O907" t="s">
        <v>20</v>
      </c>
      <c r="P907" s="5">
        <f ca="1">K907+RANDBETWEEN(1,2)</f>
        <v>45175.249560185184</v>
      </c>
      <c r="Q907" s="5">
        <f ca="1">P907+RANDBETWEEN(1,4)</f>
        <v>45176.249560185184</v>
      </c>
      <c r="R907" s="5">
        <v>45177.249560185184</v>
      </c>
      <c r="S907" s="5">
        <f ca="1">R907+RANDBETWEEN(1,10)</f>
        <v>45183.249560185184</v>
      </c>
      <c r="T907" s="5">
        <f ca="1">S907+RANDBETWEEN(1,4)</f>
        <v>45186.249560185184</v>
      </c>
      <c r="U907" s="5">
        <f ca="1">T907+RANDBETWEEN(1,3)</f>
        <v>45187.249560185184</v>
      </c>
      <c r="V907" s="5">
        <f ca="1">U907+RANDBETWEEN(1,3)</f>
        <v>45190.249560185184</v>
      </c>
      <c r="W907">
        <f ca="1">RANDBETWEEN(120,180)</f>
        <v>130</v>
      </c>
    </row>
    <row r="908" spans="1:25" x14ac:dyDescent="0.35">
      <c r="A908">
        <v>907</v>
      </c>
      <c r="C908" t="s">
        <v>34</v>
      </c>
      <c r="D908">
        <f t="shared" ca="1" si="194"/>
        <v>2</v>
      </c>
      <c r="E908" t="str">
        <f ca="1">VLOOKUP(D908,'Data Categories'!$A$2:$B$7,2,0)</f>
        <v>Junior</v>
      </c>
      <c r="F908" s="5">
        <f t="shared" ca="1" si="195"/>
        <v>45159.249560185184</v>
      </c>
      <c r="G908" s="5">
        <f t="shared" ca="1" si="196"/>
        <v>45160.249560185184</v>
      </c>
      <c r="H908" s="5">
        <v>45166.249560185184</v>
      </c>
      <c r="I908" s="5">
        <f t="shared" ca="1" si="197"/>
        <v>45171.249560185184</v>
      </c>
      <c r="J908" s="7" t="s">
        <v>47</v>
      </c>
      <c r="K908" s="3"/>
    </row>
    <row r="909" spans="1:25" x14ac:dyDescent="0.35">
      <c r="A909">
        <v>908</v>
      </c>
      <c r="C909" t="s">
        <v>34</v>
      </c>
      <c r="D909">
        <f t="shared" ca="1" si="194"/>
        <v>1</v>
      </c>
      <c r="E909" t="str">
        <f ca="1">VLOOKUP(D909,'Data Categories'!$A$2:$B$7,2,0)</f>
        <v>Associate</v>
      </c>
      <c r="F909" s="5">
        <f t="shared" ca="1" si="195"/>
        <v>45159.249560185184</v>
      </c>
      <c r="G909" s="5">
        <f t="shared" ca="1" si="196"/>
        <v>45163.249560185184</v>
      </c>
      <c r="H909" s="5">
        <v>45166.249560185184</v>
      </c>
      <c r="I909" s="5">
        <f t="shared" ca="1" si="197"/>
        <v>45176.249560185184</v>
      </c>
      <c r="J909" s="7" t="s">
        <v>46</v>
      </c>
      <c r="K909" s="3">
        <v>45170.249560185184</v>
      </c>
      <c r="L909" t="s">
        <v>48</v>
      </c>
      <c r="M909" t="s">
        <v>27</v>
      </c>
      <c r="R909" s="5">
        <v>45171.249560185184</v>
      </c>
      <c r="Y909" t="s">
        <v>31</v>
      </c>
    </row>
    <row r="910" spans="1:25" x14ac:dyDescent="0.35">
      <c r="A910">
        <v>909</v>
      </c>
      <c r="C910" t="s">
        <v>34</v>
      </c>
      <c r="D910">
        <f t="shared" ca="1" si="194"/>
        <v>3</v>
      </c>
      <c r="E910" t="str">
        <f ca="1">VLOOKUP(D910,'Data Categories'!$A$2:$B$7,2,0)</f>
        <v>Senior</v>
      </c>
      <c r="F910" s="5">
        <f t="shared" ca="1" si="195"/>
        <v>45160.249560185184</v>
      </c>
      <c r="G910" s="5">
        <f t="shared" ca="1" si="196"/>
        <v>45161.249560185184</v>
      </c>
      <c r="H910" s="5">
        <v>45166.249560185184</v>
      </c>
      <c r="I910" s="5">
        <f t="shared" ca="1" si="197"/>
        <v>45191.249560185184</v>
      </c>
      <c r="J910" s="7" t="s">
        <v>46</v>
      </c>
      <c r="K910" s="3">
        <v>45180.249560185184</v>
      </c>
      <c r="L910" t="s">
        <v>20</v>
      </c>
      <c r="N910" s="5">
        <v>45184.249560185184</v>
      </c>
      <c r="O910" t="s">
        <v>20</v>
      </c>
      <c r="P910" s="5">
        <f ca="1">K910+RANDBETWEEN(1,2)</f>
        <v>45181.249560185184</v>
      </c>
      <c r="Q910" s="5">
        <f ca="1">P910+RANDBETWEEN(1,4)</f>
        <v>45184.249560185184</v>
      </c>
      <c r="R910" s="5">
        <v>45183.249560185184</v>
      </c>
      <c r="S910" s="5">
        <f ca="1">R910+RANDBETWEEN(1,10)</f>
        <v>45192.249560185184</v>
      </c>
      <c r="T910" s="5">
        <f ca="1">S910+RANDBETWEEN(1,4)</f>
        <v>45194.249560185184</v>
      </c>
      <c r="U910" s="5">
        <f ca="1">T910+RANDBETWEEN(1,3)</f>
        <v>45195.249560185184</v>
      </c>
      <c r="V910" s="5">
        <f ca="1">U910+RANDBETWEEN(1,3)</f>
        <v>45198.249560185184</v>
      </c>
      <c r="W910">
        <f ca="1">RANDBETWEEN(120,180)</f>
        <v>167</v>
      </c>
    </row>
    <row r="911" spans="1:25" x14ac:dyDescent="0.35">
      <c r="A911">
        <v>910</v>
      </c>
      <c r="C911" t="s">
        <v>34</v>
      </c>
      <c r="D911">
        <f t="shared" ca="1" si="194"/>
        <v>4</v>
      </c>
      <c r="E911" t="str">
        <f ca="1">VLOOKUP(D911,'Data Categories'!$A$2:$B$7,2,0)</f>
        <v>Manager Level</v>
      </c>
      <c r="F911" s="5">
        <f t="shared" ca="1" si="195"/>
        <v>45161.249560185184</v>
      </c>
      <c r="G911" s="5">
        <f t="shared" ca="1" si="196"/>
        <v>45162.249560185184</v>
      </c>
      <c r="H911" s="5">
        <v>45166.249560185184</v>
      </c>
      <c r="I911" s="5">
        <f t="shared" ca="1" si="197"/>
        <v>45184.249560185184</v>
      </c>
      <c r="J911" s="7" t="s">
        <v>46</v>
      </c>
      <c r="K911" s="3">
        <v>45175.249560185184</v>
      </c>
      <c r="L911" t="s">
        <v>21</v>
      </c>
      <c r="N911" s="5">
        <v>45177.249560185184</v>
      </c>
      <c r="O911" t="s">
        <v>21</v>
      </c>
      <c r="R911" s="5">
        <v>45176.249560185184</v>
      </c>
    </row>
    <row r="912" spans="1:25" x14ac:dyDescent="0.35">
      <c r="A912">
        <v>911</v>
      </c>
      <c r="C912" t="s">
        <v>34</v>
      </c>
      <c r="D912">
        <f t="shared" ca="1" si="194"/>
        <v>2</v>
      </c>
      <c r="E912" t="str">
        <f ca="1">VLOOKUP(D912,'Data Categories'!$A$2:$B$7,2,0)</f>
        <v>Junior</v>
      </c>
      <c r="F912" s="5">
        <f t="shared" ca="1" si="195"/>
        <v>44667.256099537037</v>
      </c>
      <c r="G912" s="5">
        <f t="shared" ca="1" si="196"/>
        <v>44670.256099537037</v>
      </c>
      <c r="H912" s="5">
        <v>44676.256099537037</v>
      </c>
      <c r="I912" s="5">
        <f t="shared" ca="1" si="197"/>
        <v>44682.256099537037</v>
      </c>
      <c r="J912" s="7" t="s">
        <v>46</v>
      </c>
      <c r="K912" s="3">
        <v>44687.256099537037</v>
      </c>
      <c r="L912" t="s">
        <v>48</v>
      </c>
      <c r="M912" t="s">
        <v>25</v>
      </c>
      <c r="R912" s="5">
        <v>44690.256099537037</v>
      </c>
      <c r="Y912" t="s">
        <v>30</v>
      </c>
    </row>
    <row r="913" spans="1:25" x14ac:dyDescent="0.35">
      <c r="A913">
        <v>912</v>
      </c>
      <c r="C913" t="s">
        <v>34</v>
      </c>
      <c r="D913">
        <f t="shared" ca="1" si="194"/>
        <v>4</v>
      </c>
      <c r="E913" t="str">
        <f ca="1">VLOOKUP(D913,'Data Categories'!$A$2:$B$7,2,0)</f>
        <v>Manager Level</v>
      </c>
      <c r="F913" s="5">
        <f t="shared" ca="1" si="195"/>
        <v>44668.256099537037</v>
      </c>
      <c r="G913" s="5">
        <f t="shared" ca="1" si="196"/>
        <v>44670.256099537037</v>
      </c>
      <c r="H913" s="5">
        <v>44676.256099537037</v>
      </c>
      <c r="I913" s="5">
        <f t="shared" ca="1" si="197"/>
        <v>44702.256099537037</v>
      </c>
      <c r="J913" s="7" t="s">
        <v>47</v>
      </c>
      <c r="K913" s="3"/>
    </row>
    <row r="914" spans="1:25" x14ac:dyDescent="0.35">
      <c r="A914">
        <v>913</v>
      </c>
      <c r="C914" t="s">
        <v>34</v>
      </c>
      <c r="D914">
        <f t="shared" ca="1" si="194"/>
        <v>3</v>
      </c>
      <c r="E914" t="str">
        <f ca="1">VLOOKUP(D914,'Data Categories'!$A$2:$B$7,2,0)</f>
        <v>Senior</v>
      </c>
      <c r="F914" s="5">
        <f t="shared" ca="1" si="195"/>
        <v>44670.256099537037</v>
      </c>
      <c r="G914" s="5">
        <f t="shared" ca="1" si="196"/>
        <v>44671.256099537037</v>
      </c>
      <c r="H914" s="5">
        <v>44676.256099537037</v>
      </c>
      <c r="I914" s="5">
        <f t="shared" ca="1" si="197"/>
        <v>44697.256099537037</v>
      </c>
      <c r="J914" s="7" t="s">
        <v>47</v>
      </c>
      <c r="K914" s="3"/>
    </row>
    <row r="915" spans="1:25" x14ac:dyDescent="0.35">
      <c r="A915">
        <v>914</v>
      </c>
      <c r="C915" t="s">
        <v>34</v>
      </c>
      <c r="D915">
        <f t="shared" ca="1" si="194"/>
        <v>2</v>
      </c>
      <c r="E915" t="str">
        <f ca="1">VLOOKUP(D915,'Data Categories'!$A$2:$B$7,2,0)</f>
        <v>Junior</v>
      </c>
      <c r="F915" s="5">
        <f t="shared" ca="1" si="195"/>
        <v>44674.256099537037</v>
      </c>
      <c r="G915" s="5">
        <f t="shared" ca="1" si="196"/>
        <v>44675.256099537037</v>
      </c>
      <c r="H915" s="5">
        <v>44676.256099537037</v>
      </c>
      <c r="I915" s="5">
        <f t="shared" ca="1" si="197"/>
        <v>44688.256099537037</v>
      </c>
      <c r="J915" s="7" t="s">
        <v>46</v>
      </c>
      <c r="K915" s="3">
        <v>44683.256099537037</v>
      </c>
      <c r="L915" t="s">
        <v>21</v>
      </c>
      <c r="N915" s="5">
        <v>44686.256099537037</v>
      </c>
      <c r="O915" t="s">
        <v>21</v>
      </c>
      <c r="R915" s="5">
        <v>44684.256099537037</v>
      </c>
    </row>
    <row r="916" spans="1:25" x14ac:dyDescent="0.35">
      <c r="A916">
        <v>915</v>
      </c>
      <c r="C916" t="s">
        <v>34</v>
      </c>
      <c r="D916">
        <f t="shared" ca="1" si="194"/>
        <v>3</v>
      </c>
      <c r="E916" t="str">
        <f ca="1">VLOOKUP(D916,'Data Categories'!$A$2:$B$7,2,0)</f>
        <v>Senior</v>
      </c>
      <c r="F916" s="5">
        <f t="shared" ca="1" si="195"/>
        <v>44669.256099537037</v>
      </c>
      <c r="G916" s="5">
        <f t="shared" ca="1" si="196"/>
        <v>44673.256099537037</v>
      </c>
      <c r="H916" s="5">
        <v>44676.256099537037</v>
      </c>
      <c r="I916" s="5">
        <f t="shared" ca="1" si="197"/>
        <v>44686.256099537037</v>
      </c>
      <c r="J916" s="7" t="s">
        <v>46</v>
      </c>
      <c r="K916" s="3">
        <v>44690.256099537037</v>
      </c>
      <c r="L916" t="s">
        <v>20</v>
      </c>
      <c r="N916" s="5">
        <v>44694.256099537037</v>
      </c>
      <c r="O916" t="s">
        <v>20</v>
      </c>
      <c r="P916" s="5">
        <f ca="1">K916+RANDBETWEEN(1,2)</f>
        <v>44691.256099537037</v>
      </c>
      <c r="Q916" s="5">
        <f ca="1">P916+RANDBETWEEN(1,4)</f>
        <v>44693.256099537037</v>
      </c>
      <c r="R916" s="5">
        <v>44691.256099537037</v>
      </c>
      <c r="S916" s="5">
        <f ca="1">R916+RANDBETWEEN(1,10)</f>
        <v>44697.256099537037</v>
      </c>
      <c r="T916" s="5">
        <f ca="1">S916+RANDBETWEEN(1,4)</f>
        <v>44699.256099537037</v>
      </c>
      <c r="U916" s="5">
        <f ca="1">T916+RANDBETWEEN(1,3)</f>
        <v>44702.256099537037</v>
      </c>
      <c r="V916" s="5">
        <f ca="1">U916+RANDBETWEEN(1,3)</f>
        <v>44705.256099537037</v>
      </c>
      <c r="W916">
        <f ca="1">RANDBETWEEN(120,180)</f>
        <v>147</v>
      </c>
    </row>
    <row r="917" spans="1:25" x14ac:dyDescent="0.35">
      <c r="A917">
        <v>916</v>
      </c>
      <c r="C917" t="s">
        <v>34</v>
      </c>
      <c r="D917">
        <f t="shared" ca="1" si="194"/>
        <v>2</v>
      </c>
      <c r="E917" t="str">
        <f ca="1">VLOOKUP(D917,'Data Categories'!$A$2:$B$7,2,0)</f>
        <v>Junior</v>
      </c>
      <c r="F917" s="5">
        <f t="shared" ca="1" si="195"/>
        <v>44673.256099537037</v>
      </c>
      <c r="G917" s="5">
        <f t="shared" ca="1" si="196"/>
        <v>44675.256099537037</v>
      </c>
      <c r="H917" s="5">
        <v>44676.256099537037</v>
      </c>
      <c r="I917" s="5">
        <f t="shared" ca="1" si="197"/>
        <v>44699.256099537037</v>
      </c>
      <c r="J917" s="7" t="s">
        <v>46</v>
      </c>
      <c r="K917" s="3">
        <v>44691.256099537037</v>
      </c>
      <c r="L917" t="s">
        <v>48</v>
      </c>
      <c r="M917" t="s">
        <v>27</v>
      </c>
      <c r="Y917" t="s">
        <v>31</v>
      </c>
    </row>
    <row r="918" spans="1:25" x14ac:dyDescent="0.35">
      <c r="A918">
        <v>917</v>
      </c>
      <c r="C918" t="s">
        <v>34</v>
      </c>
      <c r="D918">
        <f t="shared" ca="1" si="194"/>
        <v>5</v>
      </c>
      <c r="E918" t="str">
        <f ca="1">VLOOKUP(D918,'Data Categories'!$A$2:$B$7,2,0)</f>
        <v>Senior Management</v>
      </c>
      <c r="F918" s="5">
        <f t="shared" ca="1" si="195"/>
        <v>44669.256099537037</v>
      </c>
      <c r="G918" s="5">
        <f t="shared" ca="1" si="196"/>
        <v>44670.256099537037</v>
      </c>
      <c r="H918" s="5">
        <v>44676.256099537037</v>
      </c>
      <c r="I918" s="5">
        <f t="shared" ca="1" si="197"/>
        <v>44681.256099537037</v>
      </c>
      <c r="J918" s="7" t="s">
        <v>47</v>
      </c>
      <c r="K918" s="3"/>
    </row>
    <row r="919" spans="1:25" x14ac:dyDescent="0.35">
      <c r="A919">
        <v>918</v>
      </c>
      <c r="C919" t="s">
        <v>34</v>
      </c>
      <c r="D919">
        <f t="shared" ca="1" si="194"/>
        <v>6</v>
      </c>
      <c r="E919" t="str">
        <f ca="1">VLOOKUP(D919,'Data Categories'!$A$2:$B$7,2,0)</f>
        <v>Executive</v>
      </c>
      <c r="F919" s="5">
        <f t="shared" ca="1" si="195"/>
        <v>44668.256099537037</v>
      </c>
      <c r="G919" s="5">
        <f t="shared" ca="1" si="196"/>
        <v>44671.256099537037</v>
      </c>
      <c r="H919" s="5">
        <v>44676.256099537037</v>
      </c>
      <c r="I919" s="5">
        <f t="shared" ca="1" si="197"/>
        <v>44691.256099537037</v>
      </c>
      <c r="J919" s="7" t="s">
        <v>46</v>
      </c>
      <c r="K919" s="3">
        <v>44679.256099537037</v>
      </c>
      <c r="L919" t="s">
        <v>21</v>
      </c>
      <c r="N919" s="5">
        <v>44684.256099537037</v>
      </c>
      <c r="O919" t="s">
        <v>21</v>
      </c>
      <c r="R919" s="5">
        <v>44681.256099537037</v>
      </c>
    </row>
    <row r="920" spans="1:25" x14ac:dyDescent="0.35">
      <c r="A920">
        <v>919</v>
      </c>
      <c r="C920" t="s">
        <v>34</v>
      </c>
      <c r="D920">
        <f t="shared" ca="1" si="194"/>
        <v>4</v>
      </c>
      <c r="E920" t="str">
        <f ca="1">VLOOKUP(D920,'Data Categories'!$A$2:$B$7,2,0)</f>
        <v>Manager Level</v>
      </c>
      <c r="F920" s="5">
        <f t="shared" ca="1" si="195"/>
        <v>44669.256099537037</v>
      </c>
      <c r="G920" s="5">
        <f t="shared" ca="1" si="196"/>
        <v>44671.256099537037</v>
      </c>
      <c r="H920" s="5">
        <v>44676.256099537037</v>
      </c>
      <c r="I920" s="5">
        <f t="shared" ca="1" si="197"/>
        <v>44699.256099537037</v>
      </c>
      <c r="J920" s="7" t="s">
        <v>46</v>
      </c>
      <c r="K920" s="3">
        <v>44682.256099537037</v>
      </c>
      <c r="L920" t="s">
        <v>20</v>
      </c>
      <c r="N920" s="5">
        <v>44689.256099537037</v>
      </c>
      <c r="O920" t="s">
        <v>20</v>
      </c>
      <c r="P920" s="5">
        <f ca="1">K920+RANDBETWEEN(1,2)</f>
        <v>44684.256099537037</v>
      </c>
      <c r="Q920" s="5">
        <f ca="1">P920+RANDBETWEEN(1,4)</f>
        <v>44686.256099537037</v>
      </c>
      <c r="R920" s="5">
        <v>44686.256099537037</v>
      </c>
      <c r="S920" s="5">
        <f ca="1">R920+RANDBETWEEN(1,10)</f>
        <v>44690.256099537037</v>
      </c>
      <c r="T920" s="5">
        <f ca="1">S920+RANDBETWEEN(1,4)</f>
        <v>44691.256099537037</v>
      </c>
      <c r="U920" s="5">
        <f ca="1">T920+RANDBETWEEN(1,3)</f>
        <v>44692.256099537037</v>
      </c>
      <c r="V920" s="5">
        <f ca="1">U920+RANDBETWEEN(1,3)</f>
        <v>44695.256099537037</v>
      </c>
      <c r="W920">
        <f ca="1">RANDBETWEEN(120,180)</f>
        <v>139</v>
      </c>
    </row>
    <row r="921" spans="1:25" x14ac:dyDescent="0.35">
      <c r="A921">
        <v>920</v>
      </c>
      <c r="C921" t="s">
        <v>34</v>
      </c>
      <c r="D921">
        <f t="shared" ca="1" si="194"/>
        <v>1</v>
      </c>
      <c r="E921" t="str">
        <f ca="1">VLOOKUP(D921,'Data Categories'!$A$2:$B$7,2,0)</f>
        <v>Associate</v>
      </c>
      <c r="F921" s="5">
        <f t="shared" ca="1" si="195"/>
        <v>44671.256099537037</v>
      </c>
      <c r="G921" s="5">
        <f t="shared" ca="1" si="196"/>
        <v>44673.256099537037</v>
      </c>
      <c r="H921" s="5">
        <v>44676.256099537037</v>
      </c>
      <c r="I921" s="5">
        <f t="shared" ca="1" si="197"/>
        <v>44704.256099537037</v>
      </c>
      <c r="J921" s="7" t="s">
        <v>47</v>
      </c>
      <c r="K921" s="3"/>
    </row>
    <row r="922" spans="1:25" x14ac:dyDescent="0.35">
      <c r="A922">
        <v>921</v>
      </c>
      <c r="C922" t="s">
        <v>38</v>
      </c>
      <c r="D922">
        <f t="shared" ca="1" si="194"/>
        <v>2</v>
      </c>
      <c r="E922" t="str">
        <f ca="1">VLOOKUP(D922,'Data Categories'!$A$2:$B$7,2,0)</f>
        <v>Junior</v>
      </c>
      <c r="F922" s="5">
        <f t="shared" ca="1" si="195"/>
        <v>45077.494004629632</v>
      </c>
      <c r="G922" s="5">
        <f t="shared" ca="1" si="196"/>
        <v>45079.494004629632</v>
      </c>
      <c r="H922" s="5">
        <v>45080.494004629632</v>
      </c>
      <c r="I922" s="5">
        <f t="shared" ca="1" si="197"/>
        <v>45096.494004629632</v>
      </c>
      <c r="J922" s="7" t="s">
        <v>46</v>
      </c>
      <c r="K922" s="3">
        <v>45089.494004629632</v>
      </c>
      <c r="L922" t="s">
        <v>20</v>
      </c>
      <c r="N922" s="5">
        <v>45095.494004629632</v>
      </c>
      <c r="O922" t="s">
        <v>20</v>
      </c>
      <c r="P922" s="5">
        <f ca="1">K922+RANDBETWEEN(1,2)</f>
        <v>45091.494004629632</v>
      </c>
      <c r="Q922" s="5">
        <f ca="1">P922+RANDBETWEEN(1,4)</f>
        <v>45092.494004629632</v>
      </c>
      <c r="R922" s="5">
        <v>45093.494004629632</v>
      </c>
      <c r="S922" s="5">
        <f ca="1">R922+RANDBETWEEN(1,10)</f>
        <v>45098.494004629632</v>
      </c>
      <c r="T922" s="5">
        <f ca="1">S922+RANDBETWEEN(1,4)</f>
        <v>45101.494004629632</v>
      </c>
      <c r="U922" s="5">
        <f ca="1">T922+RANDBETWEEN(1,3)</f>
        <v>45104.494004629632</v>
      </c>
      <c r="V922" s="5">
        <f ca="1">U922+RANDBETWEEN(1,3)</f>
        <v>45106.494004629632</v>
      </c>
      <c r="W922">
        <f ca="1">RANDBETWEEN(120,180)</f>
        <v>159</v>
      </c>
    </row>
    <row r="923" spans="1:25" x14ac:dyDescent="0.35">
      <c r="A923">
        <v>922</v>
      </c>
      <c r="C923" t="s">
        <v>38</v>
      </c>
      <c r="D923">
        <f t="shared" ca="1" si="194"/>
        <v>5</v>
      </c>
      <c r="E923" t="str">
        <f ca="1">VLOOKUP(D923,'Data Categories'!$A$2:$B$7,2,0)</f>
        <v>Senior Management</v>
      </c>
      <c r="F923" s="5">
        <f t="shared" ca="1" si="195"/>
        <v>45074.494004629632</v>
      </c>
      <c r="G923" s="5">
        <f t="shared" ca="1" si="196"/>
        <v>45075.494004629632</v>
      </c>
      <c r="H923" s="5">
        <v>45080.494004629632</v>
      </c>
      <c r="I923" s="5">
        <f t="shared" ca="1" si="197"/>
        <v>45093.494004629632</v>
      </c>
      <c r="J923" s="7" t="s">
        <v>46</v>
      </c>
      <c r="K923" s="3">
        <v>45086.494004629632</v>
      </c>
      <c r="L923" t="s">
        <v>22</v>
      </c>
      <c r="N923" s="5">
        <v>45091.494004629632</v>
      </c>
      <c r="O923" t="s">
        <v>22</v>
      </c>
      <c r="R923" s="5">
        <v>45088.494004629632</v>
      </c>
    </row>
    <row r="924" spans="1:25" x14ac:dyDescent="0.35">
      <c r="A924">
        <v>923</v>
      </c>
      <c r="C924" t="s">
        <v>38</v>
      </c>
      <c r="D924">
        <f t="shared" ca="1" si="194"/>
        <v>3</v>
      </c>
      <c r="E924" t="str">
        <f ca="1">VLOOKUP(D924,'Data Categories'!$A$2:$B$7,2,0)</f>
        <v>Senior</v>
      </c>
      <c r="F924" s="5">
        <f t="shared" ca="1" si="195"/>
        <v>45074.494004629632</v>
      </c>
      <c r="G924" s="5">
        <f t="shared" ca="1" si="196"/>
        <v>45075.494004629632</v>
      </c>
      <c r="H924" s="5">
        <v>45080.494004629632</v>
      </c>
      <c r="I924" s="5">
        <f t="shared" ca="1" si="197"/>
        <v>45109.494004629632</v>
      </c>
      <c r="J924" s="7" t="s">
        <v>46</v>
      </c>
      <c r="K924" s="3">
        <v>45097.494004629632</v>
      </c>
      <c r="L924" t="s">
        <v>48</v>
      </c>
      <c r="M924" t="s">
        <v>28</v>
      </c>
      <c r="R924" s="5">
        <v>45099.494004629632</v>
      </c>
      <c r="Y924" t="s">
        <v>31</v>
      </c>
    </row>
    <row r="925" spans="1:25" x14ac:dyDescent="0.35">
      <c r="A925">
        <v>924</v>
      </c>
      <c r="C925" t="s">
        <v>38</v>
      </c>
      <c r="D925">
        <f t="shared" ca="1" si="194"/>
        <v>1</v>
      </c>
      <c r="E925" t="str">
        <f ca="1">VLOOKUP(D925,'Data Categories'!$A$2:$B$7,2,0)</f>
        <v>Associate</v>
      </c>
      <c r="F925" s="5">
        <f t="shared" ca="1" si="195"/>
        <v>45071.494004629632</v>
      </c>
      <c r="G925" s="5">
        <f t="shared" ca="1" si="196"/>
        <v>45075.494004629632</v>
      </c>
      <c r="H925" s="5">
        <v>45080.494004629632</v>
      </c>
      <c r="I925" s="5">
        <f t="shared" ca="1" si="197"/>
        <v>45109.494004629632</v>
      </c>
      <c r="J925" s="7" t="s">
        <v>46</v>
      </c>
      <c r="K925" s="3">
        <v>45083.494004629632</v>
      </c>
      <c r="L925" t="s">
        <v>48</v>
      </c>
      <c r="M925" t="s">
        <v>25</v>
      </c>
      <c r="R925" s="5">
        <v>45086.494004629632</v>
      </c>
      <c r="Y925" t="s">
        <v>31</v>
      </c>
    </row>
    <row r="926" spans="1:25" x14ac:dyDescent="0.35">
      <c r="A926">
        <v>925</v>
      </c>
      <c r="C926" t="s">
        <v>38</v>
      </c>
      <c r="D926">
        <f t="shared" ca="1" si="194"/>
        <v>1</v>
      </c>
      <c r="E926" t="str">
        <f ca="1">VLOOKUP(D926,'Data Categories'!$A$2:$B$7,2,0)</f>
        <v>Associate</v>
      </c>
      <c r="F926" s="5">
        <f t="shared" ca="1" si="195"/>
        <v>45077.494004629632</v>
      </c>
      <c r="G926" s="5">
        <f t="shared" ca="1" si="196"/>
        <v>45078.494004629632</v>
      </c>
      <c r="H926" s="5">
        <v>45080.494004629632</v>
      </c>
      <c r="I926" s="5">
        <f t="shared" ca="1" si="197"/>
        <v>45106.494004629632</v>
      </c>
      <c r="J926" s="7" t="s">
        <v>46</v>
      </c>
      <c r="K926" s="3">
        <v>45092.494004629632</v>
      </c>
      <c r="L926" t="s">
        <v>48</v>
      </c>
      <c r="M926" t="s">
        <v>26</v>
      </c>
      <c r="R926" s="5">
        <v>45093.494004629632</v>
      </c>
      <c r="Y926" t="s">
        <v>31</v>
      </c>
    </row>
    <row r="927" spans="1:25" x14ac:dyDescent="0.35">
      <c r="A927">
        <v>926</v>
      </c>
      <c r="C927" t="s">
        <v>38</v>
      </c>
      <c r="D927">
        <f t="shared" ca="1" si="194"/>
        <v>1</v>
      </c>
      <c r="E927" t="str">
        <f ca="1">VLOOKUP(D927,'Data Categories'!$A$2:$B$7,2,0)</f>
        <v>Associate</v>
      </c>
      <c r="F927" s="5">
        <f t="shared" ca="1" si="195"/>
        <v>45076.494004629632</v>
      </c>
      <c r="G927" s="5">
        <f t="shared" ca="1" si="196"/>
        <v>45077.494004629632</v>
      </c>
      <c r="H927" s="5">
        <v>45080.494004629632</v>
      </c>
      <c r="I927" s="5">
        <f t="shared" ca="1" si="197"/>
        <v>45101.494004629632</v>
      </c>
      <c r="J927" s="7" t="s">
        <v>46</v>
      </c>
      <c r="K927" s="3">
        <v>45091.494004629632</v>
      </c>
      <c r="L927" t="s">
        <v>21</v>
      </c>
      <c r="N927" s="5">
        <v>45095.494004629632</v>
      </c>
      <c r="O927" t="s">
        <v>21</v>
      </c>
      <c r="R927" s="5">
        <v>45094.494004629632</v>
      </c>
    </row>
    <row r="928" spans="1:25" x14ac:dyDescent="0.35">
      <c r="A928">
        <v>927</v>
      </c>
      <c r="C928" t="s">
        <v>38</v>
      </c>
      <c r="D928">
        <f t="shared" ca="1" si="194"/>
        <v>5</v>
      </c>
      <c r="E928" t="str">
        <f ca="1">VLOOKUP(D928,'Data Categories'!$A$2:$B$7,2,0)</f>
        <v>Senior Management</v>
      </c>
      <c r="F928" s="5">
        <f t="shared" ca="1" si="195"/>
        <v>45077.494004629632</v>
      </c>
      <c r="G928" s="5">
        <f t="shared" ca="1" si="196"/>
        <v>45079.494004629632</v>
      </c>
      <c r="H928" s="5">
        <v>45080.494004629632</v>
      </c>
      <c r="I928" s="5">
        <f t="shared" ca="1" si="197"/>
        <v>45094.494004629632</v>
      </c>
      <c r="J928" s="7" t="s">
        <v>47</v>
      </c>
      <c r="K928" s="3"/>
    </row>
    <row r="929" spans="1:25" x14ac:dyDescent="0.35">
      <c r="A929">
        <v>928</v>
      </c>
      <c r="C929" t="s">
        <v>38</v>
      </c>
      <c r="D929">
        <f t="shared" ca="1" si="194"/>
        <v>5</v>
      </c>
      <c r="E929" t="str">
        <f ca="1">VLOOKUP(D929,'Data Categories'!$A$2:$B$7,2,0)</f>
        <v>Senior Management</v>
      </c>
      <c r="F929" s="5">
        <f t="shared" ca="1" si="195"/>
        <v>45073.494004629632</v>
      </c>
      <c r="G929" s="5">
        <f t="shared" ca="1" si="196"/>
        <v>45076.494004629632</v>
      </c>
      <c r="H929" s="5">
        <v>45080.494004629632</v>
      </c>
      <c r="I929" s="5">
        <f t="shared" ca="1" si="197"/>
        <v>45089.494004629632</v>
      </c>
      <c r="J929" s="7" t="s">
        <v>47</v>
      </c>
      <c r="K929" s="3"/>
    </row>
    <row r="930" spans="1:25" x14ac:dyDescent="0.35">
      <c r="A930">
        <v>929</v>
      </c>
      <c r="C930" t="s">
        <v>38</v>
      </c>
      <c r="D930">
        <f t="shared" ca="1" si="194"/>
        <v>2</v>
      </c>
      <c r="E930" t="str">
        <f ca="1">VLOOKUP(D930,'Data Categories'!$A$2:$B$7,2,0)</f>
        <v>Junior</v>
      </c>
      <c r="F930" s="5">
        <f t="shared" ca="1" si="195"/>
        <v>45075.494004629632</v>
      </c>
      <c r="G930" s="5">
        <f t="shared" ca="1" si="196"/>
        <v>45079.494004629632</v>
      </c>
      <c r="H930" s="5">
        <v>45080.494004629632</v>
      </c>
      <c r="I930" s="5">
        <f t="shared" ca="1" si="197"/>
        <v>45089.494004629632</v>
      </c>
      <c r="J930" s="7" t="s">
        <v>46</v>
      </c>
      <c r="K930" s="3">
        <v>45087.494004629632</v>
      </c>
      <c r="L930" t="s">
        <v>48</v>
      </c>
      <c r="M930" t="s">
        <v>27</v>
      </c>
      <c r="R930" s="5">
        <v>45090.494004629632</v>
      </c>
      <c r="Y930" t="s">
        <v>31</v>
      </c>
    </row>
    <row r="931" spans="1:25" x14ac:dyDescent="0.35">
      <c r="A931">
        <v>930</v>
      </c>
      <c r="C931" t="s">
        <v>38</v>
      </c>
      <c r="D931">
        <f t="shared" ca="1" si="194"/>
        <v>5</v>
      </c>
      <c r="E931" t="str">
        <f ca="1">VLOOKUP(D931,'Data Categories'!$A$2:$B$7,2,0)</f>
        <v>Senior Management</v>
      </c>
      <c r="F931" s="5">
        <f t="shared" ca="1" si="195"/>
        <v>45077.494004629632</v>
      </c>
      <c r="G931" s="5">
        <f t="shared" ca="1" si="196"/>
        <v>45078.494004629632</v>
      </c>
      <c r="H931" s="5">
        <v>45080.494004629632</v>
      </c>
      <c r="I931" s="5">
        <f t="shared" ca="1" si="197"/>
        <v>45097.494004629632</v>
      </c>
      <c r="J931" s="7" t="s">
        <v>46</v>
      </c>
      <c r="K931" s="3">
        <v>45083.494004629632</v>
      </c>
      <c r="L931" t="s">
        <v>48</v>
      </c>
      <c r="M931" t="s">
        <v>28</v>
      </c>
      <c r="Y931" t="s">
        <v>30</v>
      </c>
    </row>
    <row r="932" spans="1:25" x14ac:dyDescent="0.35">
      <c r="A932">
        <v>931</v>
      </c>
      <c r="C932" t="s">
        <v>37</v>
      </c>
      <c r="D932">
        <f t="shared" ca="1" si="194"/>
        <v>1</v>
      </c>
      <c r="E932" t="str">
        <f ca="1">VLOOKUP(D932,'Data Categories'!$A$2:$B$7,2,0)</f>
        <v>Associate</v>
      </c>
      <c r="F932" s="5">
        <f t="shared" ca="1" si="195"/>
        <v>45002.704907407409</v>
      </c>
      <c r="G932" s="5">
        <f t="shared" ca="1" si="196"/>
        <v>45004.704907407409</v>
      </c>
      <c r="H932" s="5">
        <v>45005.704907407409</v>
      </c>
      <c r="I932" s="5">
        <f t="shared" ca="1" si="197"/>
        <v>45013.704907407409</v>
      </c>
      <c r="J932" s="7" t="s">
        <v>46</v>
      </c>
      <c r="K932" s="3">
        <v>45014.704907407409</v>
      </c>
      <c r="L932" t="s">
        <v>21</v>
      </c>
      <c r="N932" s="5">
        <v>45020.704907407409</v>
      </c>
      <c r="O932" t="s">
        <v>21</v>
      </c>
      <c r="R932" s="5">
        <v>45016.704907407409</v>
      </c>
    </row>
    <row r="933" spans="1:25" x14ac:dyDescent="0.35">
      <c r="A933">
        <v>932</v>
      </c>
      <c r="C933" t="s">
        <v>37</v>
      </c>
      <c r="D933">
        <f t="shared" ca="1" si="194"/>
        <v>5</v>
      </c>
      <c r="E933" t="str">
        <f ca="1">VLOOKUP(D933,'Data Categories'!$A$2:$B$7,2,0)</f>
        <v>Senior Management</v>
      </c>
      <c r="F933" s="5">
        <f t="shared" ca="1" si="195"/>
        <v>44998.704907407409</v>
      </c>
      <c r="G933" s="5">
        <f t="shared" ca="1" si="196"/>
        <v>45002.704907407409</v>
      </c>
      <c r="H933" s="5">
        <v>45005.704907407409</v>
      </c>
      <c r="I933" s="5">
        <f t="shared" ca="1" si="197"/>
        <v>45025.704907407409</v>
      </c>
      <c r="J933" s="7" t="s">
        <v>46</v>
      </c>
      <c r="K933" s="3">
        <v>45012.704907407409</v>
      </c>
      <c r="L933" t="s">
        <v>48</v>
      </c>
      <c r="M933" t="s">
        <v>25</v>
      </c>
      <c r="Y933" t="s">
        <v>31</v>
      </c>
    </row>
    <row r="934" spans="1:25" x14ac:dyDescent="0.35">
      <c r="A934">
        <v>933</v>
      </c>
      <c r="C934" t="s">
        <v>37</v>
      </c>
      <c r="D934">
        <f t="shared" ca="1" si="194"/>
        <v>4</v>
      </c>
      <c r="E934" t="str">
        <f ca="1">VLOOKUP(D934,'Data Categories'!$A$2:$B$7,2,0)</f>
        <v>Manager Level</v>
      </c>
      <c r="F934" s="5">
        <f t="shared" ca="1" si="195"/>
        <v>44997.704907407409</v>
      </c>
      <c r="G934" s="5">
        <f t="shared" ca="1" si="196"/>
        <v>45000.704907407409</v>
      </c>
      <c r="H934" s="5">
        <v>45005.704907407409</v>
      </c>
      <c r="I934" s="5">
        <f t="shared" ca="1" si="197"/>
        <v>45015.704907407409</v>
      </c>
      <c r="J934" s="7" t="s">
        <v>46</v>
      </c>
      <c r="K934" s="3">
        <v>45020.704907407409</v>
      </c>
      <c r="L934" t="s">
        <v>21</v>
      </c>
      <c r="N934" s="5">
        <v>45028.704907407409</v>
      </c>
      <c r="O934" t="s">
        <v>21</v>
      </c>
      <c r="R934" s="5">
        <v>45024.704907407409</v>
      </c>
    </row>
    <row r="935" spans="1:25" x14ac:dyDescent="0.35">
      <c r="A935">
        <v>934</v>
      </c>
      <c r="C935" t="s">
        <v>37</v>
      </c>
      <c r="D935">
        <f t="shared" ca="1" si="194"/>
        <v>4</v>
      </c>
      <c r="E935" t="str">
        <f ca="1">VLOOKUP(D935,'Data Categories'!$A$2:$B$7,2,0)</f>
        <v>Manager Level</v>
      </c>
      <c r="F935" s="5">
        <f t="shared" ca="1" si="195"/>
        <v>44999.704907407409</v>
      </c>
      <c r="G935" s="5">
        <f t="shared" ca="1" si="196"/>
        <v>45003.704907407409</v>
      </c>
      <c r="H935" s="5">
        <v>45005.704907407409</v>
      </c>
      <c r="I935" s="5">
        <f t="shared" ca="1" si="197"/>
        <v>45028.704907407409</v>
      </c>
      <c r="J935" s="7" t="s">
        <v>46</v>
      </c>
      <c r="K935" s="3">
        <v>45011.704907407409</v>
      </c>
      <c r="L935" t="s">
        <v>48</v>
      </c>
      <c r="M935" t="s">
        <v>24</v>
      </c>
      <c r="Y935" t="s">
        <v>31</v>
      </c>
    </row>
    <row r="936" spans="1:25" x14ac:dyDescent="0.35">
      <c r="A936">
        <v>935</v>
      </c>
      <c r="C936" t="s">
        <v>37</v>
      </c>
      <c r="D936">
        <f t="shared" ca="1" si="194"/>
        <v>3</v>
      </c>
      <c r="E936" t="str">
        <f ca="1">VLOOKUP(D936,'Data Categories'!$A$2:$B$7,2,0)</f>
        <v>Senior</v>
      </c>
      <c r="F936" s="5">
        <f t="shared" ca="1" si="195"/>
        <v>45000.704907407409</v>
      </c>
      <c r="G936" s="5">
        <f t="shared" ca="1" si="196"/>
        <v>45004.704907407409</v>
      </c>
      <c r="H936" s="5">
        <v>45005.704907407409</v>
      </c>
      <c r="I936" s="5">
        <f t="shared" ca="1" si="197"/>
        <v>45034.704907407409</v>
      </c>
      <c r="J936" s="7" t="s">
        <v>46</v>
      </c>
      <c r="K936" s="3">
        <v>45018.704907407409</v>
      </c>
      <c r="L936" t="s">
        <v>21</v>
      </c>
      <c r="N936" s="5">
        <v>45022.704907407409</v>
      </c>
      <c r="O936" t="s">
        <v>21</v>
      </c>
      <c r="R936" s="5">
        <v>45021.704907407409</v>
      </c>
    </row>
    <row r="937" spans="1:25" x14ac:dyDescent="0.35">
      <c r="A937">
        <v>936</v>
      </c>
      <c r="C937" t="s">
        <v>37</v>
      </c>
      <c r="D937">
        <f t="shared" ca="1" si="194"/>
        <v>4</v>
      </c>
      <c r="E937" t="str">
        <f ca="1">VLOOKUP(D937,'Data Categories'!$A$2:$B$7,2,0)</f>
        <v>Manager Level</v>
      </c>
      <c r="F937" s="5">
        <f t="shared" ca="1" si="195"/>
        <v>45000.704907407409</v>
      </c>
      <c r="G937" s="5">
        <f t="shared" ca="1" si="196"/>
        <v>45001.704907407409</v>
      </c>
      <c r="H937" s="5">
        <v>45005.704907407409</v>
      </c>
      <c r="I937" s="5">
        <f t="shared" ca="1" si="197"/>
        <v>45026.704907407409</v>
      </c>
      <c r="J937" s="7" t="s">
        <v>46</v>
      </c>
      <c r="K937" s="3">
        <v>45019.704907407409</v>
      </c>
      <c r="L937" t="s">
        <v>48</v>
      </c>
      <c r="M937" t="s">
        <v>28</v>
      </c>
      <c r="Y937" t="s">
        <v>31</v>
      </c>
    </row>
    <row r="938" spans="1:25" x14ac:dyDescent="0.35">
      <c r="A938">
        <v>937</v>
      </c>
      <c r="C938" t="s">
        <v>37</v>
      </c>
      <c r="D938">
        <f t="shared" ca="1" si="194"/>
        <v>1</v>
      </c>
      <c r="E938" t="str">
        <f ca="1">VLOOKUP(D938,'Data Categories'!$A$2:$B$7,2,0)</f>
        <v>Associate</v>
      </c>
      <c r="F938" s="5">
        <f t="shared" ca="1" si="195"/>
        <v>45001.704907407409</v>
      </c>
      <c r="G938" s="5">
        <f t="shared" ca="1" si="196"/>
        <v>45002.704907407409</v>
      </c>
      <c r="H938" s="5">
        <v>45005.704907407409</v>
      </c>
      <c r="I938" s="5">
        <f t="shared" ca="1" si="197"/>
        <v>45019.704907407409</v>
      </c>
      <c r="J938" s="7" t="s">
        <v>46</v>
      </c>
      <c r="K938" s="3">
        <v>45022.704907407409</v>
      </c>
      <c r="L938" t="s">
        <v>48</v>
      </c>
      <c r="M938" t="s">
        <v>28</v>
      </c>
      <c r="R938" s="5">
        <v>45025.704907407409</v>
      </c>
      <c r="Y938" t="s">
        <v>30</v>
      </c>
    </row>
    <row r="939" spans="1:25" x14ac:dyDescent="0.35">
      <c r="A939">
        <v>938</v>
      </c>
      <c r="C939" t="s">
        <v>37</v>
      </c>
      <c r="D939">
        <f t="shared" ca="1" si="194"/>
        <v>4</v>
      </c>
      <c r="E939" t="str">
        <f ca="1">VLOOKUP(D939,'Data Categories'!$A$2:$B$7,2,0)</f>
        <v>Manager Level</v>
      </c>
      <c r="F939" s="5">
        <f t="shared" ca="1" si="195"/>
        <v>45000.704907407409</v>
      </c>
      <c r="G939" s="5">
        <f t="shared" ca="1" si="196"/>
        <v>45003.704907407409</v>
      </c>
      <c r="H939" s="5">
        <v>45005.704907407409</v>
      </c>
      <c r="I939" s="5">
        <f t="shared" ca="1" si="197"/>
        <v>45018.704907407409</v>
      </c>
      <c r="J939" s="7" t="s">
        <v>46</v>
      </c>
      <c r="K939" s="3">
        <v>45007.704907407409</v>
      </c>
      <c r="L939" t="s">
        <v>48</v>
      </c>
      <c r="M939" t="s">
        <v>24</v>
      </c>
      <c r="R939" s="5">
        <v>45010.704907407409</v>
      </c>
      <c r="Y939" t="s">
        <v>31</v>
      </c>
    </row>
    <row r="940" spans="1:25" x14ac:dyDescent="0.35">
      <c r="A940">
        <v>939</v>
      </c>
      <c r="C940" t="s">
        <v>37</v>
      </c>
      <c r="D940">
        <f t="shared" ca="1" si="194"/>
        <v>4</v>
      </c>
      <c r="E940" t="str">
        <f ca="1">VLOOKUP(D940,'Data Categories'!$A$2:$B$7,2,0)</f>
        <v>Manager Level</v>
      </c>
      <c r="F940" s="5">
        <f t="shared" ca="1" si="195"/>
        <v>44996.704907407409</v>
      </c>
      <c r="G940" s="5">
        <f t="shared" ca="1" si="196"/>
        <v>45000.704907407409</v>
      </c>
      <c r="H940" s="5">
        <v>45005.704907407409</v>
      </c>
      <c r="I940" s="5">
        <f t="shared" ca="1" si="197"/>
        <v>45028.704907407409</v>
      </c>
      <c r="J940" s="7" t="s">
        <v>46</v>
      </c>
      <c r="K940" s="3">
        <v>45012.704907407409</v>
      </c>
      <c r="L940" t="s">
        <v>21</v>
      </c>
      <c r="N940" s="5">
        <v>45019.704907407409</v>
      </c>
      <c r="O940" t="s">
        <v>21</v>
      </c>
      <c r="R940" s="5">
        <v>45016.704907407409</v>
      </c>
    </row>
    <row r="941" spans="1:25" x14ac:dyDescent="0.35">
      <c r="A941">
        <v>940</v>
      </c>
      <c r="C941" t="s">
        <v>37</v>
      </c>
      <c r="D941">
        <f t="shared" ca="1" si="194"/>
        <v>6</v>
      </c>
      <c r="E941" t="str">
        <f ca="1">VLOOKUP(D941,'Data Categories'!$A$2:$B$7,2,0)</f>
        <v>Executive</v>
      </c>
      <c r="F941" s="5">
        <f t="shared" ca="1" si="195"/>
        <v>44996.704907407409</v>
      </c>
      <c r="G941" s="5">
        <f t="shared" ca="1" si="196"/>
        <v>45000.704907407409</v>
      </c>
      <c r="H941" s="5">
        <v>45005.704907407409</v>
      </c>
      <c r="I941" s="5">
        <f t="shared" ca="1" si="197"/>
        <v>45023.704907407409</v>
      </c>
      <c r="J941" s="7" t="s">
        <v>46</v>
      </c>
      <c r="K941" s="3">
        <v>45017.704907407409</v>
      </c>
      <c r="L941" t="s">
        <v>21</v>
      </c>
      <c r="N941" s="5">
        <v>45020.704907407409</v>
      </c>
      <c r="O941" t="s">
        <v>21</v>
      </c>
      <c r="R941" s="5">
        <v>45019.704907407409</v>
      </c>
    </row>
    <row r="942" spans="1:25" x14ac:dyDescent="0.35">
      <c r="A942">
        <v>941</v>
      </c>
      <c r="C942" t="s">
        <v>34</v>
      </c>
      <c r="D942">
        <f t="shared" ca="1" si="194"/>
        <v>4</v>
      </c>
      <c r="E942" t="str">
        <f ca="1">VLOOKUP(D942,'Data Categories'!$A$2:$B$7,2,0)</f>
        <v>Manager Level</v>
      </c>
      <c r="F942" s="5">
        <f t="shared" ca="1" si="195"/>
        <v>44860.043067129627</v>
      </c>
      <c r="G942" s="5">
        <f t="shared" ca="1" si="196"/>
        <v>44863.043067129627</v>
      </c>
      <c r="H942" s="5">
        <v>44868.043067129627</v>
      </c>
      <c r="I942" s="5">
        <f t="shared" ca="1" si="197"/>
        <v>44886.043067129627</v>
      </c>
      <c r="J942" s="7" t="s">
        <v>46</v>
      </c>
      <c r="K942" s="3">
        <v>44871.043067129627</v>
      </c>
      <c r="L942" t="s">
        <v>48</v>
      </c>
      <c r="M942" t="s">
        <v>28</v>
      </c>
      <c r="R942" s="5">
        <v>44873.043067129627</v>
      </c>
      <c r="Y942" t="s">
        <v>31</v>
      </c>
    </row>
    <row r="943" spans="1:25" x14ac:dyDescent="0.35">
      <c r="A943">
        <v>942</v>
      </c>
      <c r="C943" t="s">
        <v>34</v>
      </c>
      <c r="D943">
        <f t="shared" ca="1" si="194"/>
        <v>2</v>
      </c>
      <c r="E943" t="str">
        <f ca="1">VLOOKUP(D943,'Data Categories'!$A$2:$B$7,2,0)</f>
        <v>Junior</v>
      </c>
      <c r="F943" s="5">
        <f t="shared" ca="1" si="195"/>
        <v>44859.043067129627</v>
      </c>
      <c r="G943" s="5">
        <f t="shared" ca="1" si="196"/>
        <v>44863.043067129627</v>
      </c>
      <c r="H943" s="5">
        <v>44868.043067129627</v>
      </c>
      <c r="I943" s="5">
        <f t="shared" ca="1" si="197"/>
        <v>44889.043067129627</v>
      </c>
      <c r="J943" s="7" t="s">
        <v>46</v>
      </c>
      <c r="K943" s="3">
        <v>44872.043067129627</v>
      </c>
      <c r="L943" t="s">
        <v>48</v>
      </c>
      <c r="M943" t="s">
        <v>25</v>
      </c>
      <c r="Y943" t="s">
        <v>30</v>
      </c>
    </row>
    <row r="944" spans="1:25" x14ac:dyDescent="0.35">
      <c r="A944">
        <v>943</v>
      </c>
      <c r="C944" t="s">
        <v>34</v>
      </c>
      <c r="D944">
        <f t="shared" ca="1" si="194"/>
        <v>2</v>
      </c>
      <c r="E944" t="str">
        <f ca="1">VLOOKUP(D944,'Data Categories'!$A$2:$B$7,2,0)</f>
        <v>Junior</v>
      </c>
      <c r="F944" s="5">
        <f t="shared" ca="1" si="195"/>
        <v>44861.043067129627</v>
      </c>
      <c r="G944" s="5">
        <f t="shared" ca="1" si="196"/>
        <v>44864.043067129627</v>
      </c>
      <c r="H944" s="5">
        <v>44868.043067129627</v>
      </c>
      <c r="I944" s="5">
        <f t="shared" ca="1" si="197"/>
        <v>44892.043067129627</v>
      </c>
      <c r="J944" s="7" t="s">
        <v>46</v>
      </c>
      <c r="K944" s="3">
        <v>44875.043067129627</v>
      </c>
      <c r="L944" t="s">
        <v>48</v>
      </c>
      <c r="M944" t="s">
        <v>25</v>
      </c>
      <c r="Y944" t="s">
        <v>31</v>
      </c>
    </row>
    <row r="945" spans="1:25" x14ac:dyDescent="0.35">
      <c r="A945">
        <v>944</v>
      </c>
      <c r="C945" t="s">
        <v>34</v>
      </c>
      <c r="D945">
        <f t="shared" ca="1" si="194"/>
        <v>2</v>
      </c>
      <c r="E945" t="str">
        <f ca="1">VLOOKUP(D945,'Data Categories'!$A$2:$B$7,2,0)</f>
        <v>Junior</v>
      </c>
      <c r="F945" s="5">
        <f t="shared" ca="1" si="195"/>
        <v>44864.043067129627</v>
      </c>
      <c r="G945" s="5">
        <f t="shared" ca="1" si="196"/>
        <v>44866.043067129627</v>
      </c>
      <c r="H945" s="5">
        <v>44868.043067129627</v>
      </c>
      <c r="I945" s="5">
        <f t="shared" ca="1" si="197"/>
        <v>44890.043067129627</v>
      </c>
      <c r="J945" s="7" t="s">
        <v>46</v>
      </c>
      <c r="K945" s="3">
        <v>44884.043067129627</v>
      </c>
      <c r="L945" t="s">
        <v>48</v>
      </c>
      <c r="M945" t="s">
        <v>28</v>
      </c>
      <c r="Y945" t="s">
        <v>31</v>
      </c>
    </row>
    <row r="946" spans="1:25" x14ac:dyDescent="0.35">
      <c r="A946">
        <v>945</v>
      </c>
      <c r="C946" t="s">
        <v>34</v>
      </c>
      <c r="D946">
        <f t="shared" ca="1" si="194"/>
        <v>5</v>
      </c>
      <c r="E946" t="str">
        <f ca="1">VLOOKUP(D946,'Data Categories'!$A$2:$B$7,2,0)</f>
        <v>Senior Management</v>
      </c>
      <c r="F946" s="5">
        <f t="shared" ca="1" si="195"/>
        <v>44865.043067129627</v>
      </c>
      <c r="G946" s="5">
        <f t="shared" ca="1" si="196"/>
        <v>44866.043067129627</v>
      </c>
      <c r="H946" s="5">
        <v>44868.043067129627</v>
      </c>
      <c r="I946" s="5">
        <f t="shared" ca="1" si="197"/>
        <v>44884.043067129627</v>
      </c>
      <c r="J946" s="7" t="s">
        <v>46</v>
      </c>
      <c r="K946" s="3">
        <v>44878.043067129627</v>
      </c>
      <c r="L946" t="s">
        <v>48</v>
      </c>
      <c r="M946" t="s">
        <v>25</v>
      </c>
      <c r="Y946" t="s">
        <v>30</v>
      </c>
    </row>
    <row r="947" spans="1:25" x14ac:dyDescent="0.35">
      <c r="A947">
        <v>946</v>
      </c>
      <c r="C947" t="s">
        <v>34</v>
      </c>
      <c r="D947">
        <f t="shared" ca="1" si="194"/>
        <v>2</v>
      </c>
      <c r="E947" t="str">
        <f ca="1">VLOOKUP(D947,'Data Categories'!$A$2:$B$7,2,0)</f>
        <v>Junior</v>
      </c>
      <c r="F947" s="5">
        <f t="shared" ca="1" si="195"/>
        <v>44859.043067129627</v>
      </c>
      <c r="G947" s="5">
        <f t="shared" ca="1" si="196"/>
        <v>44863.043067129627</v>
      </c>
      <c r="H947" s="5">
        <v>44868.043067129627</v>
      </c>
      <c r="I947" s="5">
        <f t="shared" ca="1" si="197"/>
        <v>44897.043067129627</v>
      </c>
      <c r="J947" s="7" t="s">
        <v>47</v>
      </c>
      <c r="K947" s="3"/>
    </row>
    <row r="948" spans="1:25" x14ac:dyDescent="0.35">
      <c r="A948">
        <v>947</v>
      </c>
      <c r="C948" t="s">
        <v>34</v>
      </c>
      <c r="D948">
        <f t="shared" ca="1" si="194"/>
        <v>1</v>
      </c>
      <c r="E948" t="str">
        <f ca="1">VLOOKUP(D948,'Data Categories'!$A$2:$B$7,2,0)</f>
        <v>Associate</v>
      </c>
      <c r="F948" s="5">
        <f t="shared" ca="1" si="195"/>
        <v>44862.043067129627</v>
      </c>
      <c r="G948" s="5">
        <f t="shared" ca="1" si="196"/>
        <v>44866.043067129627</v>
      </c>
      <c r="H948" s="5">
        <v>44868.043067129627</v>
      </c>
      <c r="I948" s="5">
        <f t="shared" ca="1" si="197"/>
        <v>44892.043067129627</v>
      </c>
      <c r="J948" s="7" t="s">
        <v>46</v>
      </c>
      <c r="K948" s="3">
        <v>44875.043067129627</v>
      </c>
      <c r="L948" t="s">
        <v>48</v>
      </c>
      <c r="M948" t="s">
        <v>28</v>
      </c>
      <c r="R948" s="5">
        <v>44876.043067129627</v>
      </c>
      <c r="Y948" t="s">
        <v>31</v>
      </c>
    </row>
    <row r="949" spans="1:25" x14ac:dyDescent="0.35">
      <c r="A949">
        <v>948</v>
      </c>
      <c r="C949" t="s">
        <v>34</v>
      </c>
      <c r="D949">
        <f t="shared" ca="1" si="194"/>
        <v>1</v>
      </c>
      <c r="E949" t="str">
        <f ca="1">VLOOKUP(D949,'Data Categories'!$A$2:$B$7,2,0)</f>
        <v>Associate</v>
      </c>
      <c r="F949" s="5">
        <f t="shared" ca="1" si="195"/>
        <v>44865.043067129627</v>
      </c>
      <c r="G949" s="5">
        <f t="shared" ca="1" si="196"/>
        <v>44867.043067129627</v>
      </c>
      <c r="H949" s="5">
        <v>44868.043067129627</v>
      </c>
      <c r="I949" s="5">
        <f t="shared" ca="1" si="197"/>
        <v>44875.043067129627</v>
      </c>
      <c r="J949" s="7" t="s">
        <v>47</v>
      </c>
      <c r="K949" s="3"/>
    </row>
    <row r="950" spans="1:25" x14ac:dyDescent="0.35">
      <c r="A950">
        <v>949</v>
      </c>
      <c r="C950" t="s">
        <v>34</v>
      </c>
      <c r="D950">
        <f t="shared" ca="1" si="194"/>
        <v>6</v>
      </c>
      <c r="E950" t="str">
        <f ca="1">VLOOKUP(D950,'Data Categories'!$A$2:$B$7,2,0)</f>
        <v>Executive</v>
      </c>
      <c r="F950" s="5">
        <f t="shared" ca="1" si="195"/>
        <v>44864.043067129627</v>
      </c>
      <c r="G950" s="5">
        <f t="shared" ca="1" si="196"/>
        <v>44867.043067129627</v>
      </c>
      <c r="H950" s="5">
        <v>44868.043067129627</v>
      </c>
      <c r="I950" s="5">
        <f t="shared" ca="1" si="197"/>
        <v>44876.043067129627</v>
      </c>
      <c r="J950" s="7" t="s">
        <v>46</v>
      </c>
      <c r="K950" s="3">
        <v>44872.043067129627</v>
      </c>
      <c r="L950" t="s">
        <v>21</v>
      </c>
      <c r="N950" s="5">
        <v>44878.043067129627</v>
      </c>
      <c r="O950" t="s">
        <v>21</v>
      </c>
      <c r="R950" s="5">
        <v>44876.043067129627</v>
      </c>
    </row>
    <row r="951" spans="1:25" x14ac:dyDescent="0.35">
      <c r="A951">
        <v>950</v>
      </c>
      <c r="C951" t="s">
        <v>34</v>
      </c>
      <c r="D951">
        <f t="shared" ca="1" si="194"/>
        <v>3</v>
      </c>
      <c r="E951" t="str">
        <f ca="1">VLOOKUP(D951,'Data Categories'!$A$2:$B$7,2,0)</f>
        <v>Senior</v>
      </c>
      <c r="F951" s="5">
        <f t="shared" ca="1" si="195"/>
        <v>44862.043067129627</v>
      </c>
      <c r="G951" s="5">
        <f t="shared" ca="1" si="196"/>
        <v>44864.043067129627</v>
      </c>
      <c r="H951" s="5">
        <v>44868.043067129627</v>
      </c>
      <c r="I951" s="5">
        <f t="shared" ca="1" si="197"/>
        <v>44886.043067129627</v>
      </c>
      <c r="J951" s="7" t="s">
        <v>46</v>
      </c>
      <c r="K951" s="3">
        <v>44875.043067129627</v>
      </c>
      <c r="L951" t="s">
        <v>21</v>
      </c>
      <c r="N951" s="5">
        <v>44881.043067129627</v>
      </c>
      <c r="O951" t="s">
        <v>21</v>
      </c>
      <c r="R951" s="5">
        <v>44879.043067129627</v>
      </c>
    </row>
    <row r="952" spans="1:25" x14ac:dyDescent="0.35">
      <c r="A952">
        <v>951</v>
      </c>
      <c r="C952" t="s">
        <v>34</v>
      </c>
      <c r="D952">
        <f t="shared" ca="1" si="194"/>
        <v>2</v>
      </c>
      <c r="E952" t="str">
        <f ca="1">VLOOKUP(D952,'Data Categories'!$A$2:$B$7,2,0)</f>
        <v>Junior</v>
      </c>
      <c r="F952" s="5">
        <f t="shared" ca="1" si="195"/>
        <v>45143.997118055559</v>
      </c>
      <c r="G952" s="5">
        <f t="shared" ca="1" si="196"/>
        <v>45146.997118055559</v>
      </c>
      <c r="H952" s="5">
        <v>45147.997118055559</v>
      </c>
      <c r="I952" s="5">
        <f t="shared" ca="1" si="197"/>
        <v>45162.997118055559</v>
      </c>
      <c r="J952" s="7" t="s">
        <v>46</v>
      </c>
      <c r="K952" s="3">
        <v>45161.997118055559</v>
      </c>
      <c r="L952" t="s">
        <v>48</v>
      </c>
      <c r="M952" t="s">
        <v>24</v>
      </c>
      <c r="R952" s="5">
        <v>45165.997118055559</v>
      </c>
      <c r="Y952" t="s">
        <v>30</v>
      </c>
    </row>
    <row r="953" spans="1:25" x14ac:dyDescent="0.35">
      <c r="A953">
        <v>952</v>
      </c>
      <c r="C953" t="s">
        <v>34</v>
      </c>
      <c r="D953">
        <f t="shared" ca="1" si="194"/>
        <v>5</v>
      </c>
      <c r="E953" t="str">
        <f ca="1">VLOOKUP(D953,'Data Categories'!$A$2:$B$7,2,0)</f>
        <v>Senior Management</v>
      </c>
      <c r="F953" s="5">
        <f t="shared" ca="1" si="195"/>
        <v>45143.997118055559</v>
      </c>
      <c r="G953" s="5">
        <f t="shared" ca="1" si="196"/>
        <v>45146.997118055559</v>
      </c>
      <c r="H953" s="5">
        <v>45147.997118055559</v>
      </c>
      <c r="I953" s="5">
        <f t="shared" ca="1" si="197"/>
        <v>45159.997118055559</v>
      </c>
      <c r="J953" s="7" t="s">
        <v>46</v>
      </c>
      <c r="K953" s="3">
        <v>45155.997118055559</v>
      </c>
      <c r="L953" t="s">
        <v>20</v>
      </c>
      <c r="N953" s="5">
        <v>45157.997118055559</v>
      </c>
      <c r="O953" t="s">
        <v>20</v>
      </c>
      <c r="P953" s="5">
        <f ca="1">K953+RANDBETWEEN(1,2)</f>
        <v>45156.997118055559</v>
      </c>
      <c r="Q953" s="5">
        <f ca="1">P953+RANDBETWEEN(1,4)</f>
        <v>45158.997118055559</v>
      </c>
      <c r="R953" s="5">
        <v>45156.997118055559</v>
      </c>
      <c r="S953" s="5">
        <f ca="1">R953+RANDBETWEEN(1,10)</f>
        <v>45163.997118055559</v>
      </c>
      <c r="T953" s="5">
        <f ca="1">S953+RANDBETWEEN(1,4)</f>
        <v>45164.997118055559</v>
      </c>
      <c r="U953" s="5">
        <f ca="1">T953+RANDBETWEEN(1,3)</f>
        <v>45166.997118055559</v>
      </c>
      <c r="V953" s="5">
        <f ca="1">U953+RANDBETWEEN(1,3)</f>
        <v>45168.997118055559</v>
      </c>
      <c r="W953">
        <f ca="1">RANDBETWEEN(120,180)</f>
        <v>130</v>
      </c>
    </row>
    <row r="954" spans="1:25" x14ac:dyDescent="0.35">
      <c r="A954">
        <v>953</v>
      </c>
      <c r="C954" t="s">
        <v>34</v>
      </c>
      <c r="D954">
        <f t="shared" ca="1" si="194"/>
        <v>3</v>
      </c>
      <c r="E954" t="str">
        <f ca="1">VLOOKUP(D954,'Data Categories'!$A$2:$B$7,2,0)</f>
        <v>Senior</v>
      </c>
      <c r="F954" s="5">
        <f t="shared" ca="1" si="195"/>
        <v>45140.997118055559</v>
      </c>
      <c r="G954" s="5">
        <f t="shared" ca="1" si="196"/>
        <v>45142.997118055559</v>
      </c>
      <c r="H954" s="5">
        <v>45147.997118055559</v>
      </c>
      <c r="I954" s="5">
        <f t="shared" ca="1" si="197"/>
        <v>45155.997118055559</v>
      </c>
      <c r="J954" s="7" t="s">
        <v>46</v>
      </c>
      <c r="K954" s="3">
        <v>45150.997118055559</v>
      </c>
      <c r="L954" t="s">
        <v>48</v>
      </c>
      <c r="M954" t="s">
        <v>28</v>
      </c>
      <c r="Y954" t="s">
        <v>31</v>
      </c>
    </row>
    <row r="955" spans="1:25" x14ac:dyDescent="0.35">
      <c r="A955">
        <v>954</v>
      </c>
      <c r="C955" t="s">
        <v>34</v>
      </c>
      <c r="D955">
        <f t="shared" ca="1" si="194"/>
        <v>4</v>
      </c>
      <c r="E955" t="str">
        <f ca="1">VLOOKUP(D955,'Data Categories'!$A$2:$B$7,2,0)</f>
        <v>Manager Level</v>
      </c>
      <c r="F955" s="5">
        <f t="shared" ca="1" si="195"/>
        <v>45143.997118055559</v>
      </c>
      <c r="G955" s="5">
        <f t="shared" ca="1" si="196"/>
        <v>45144.997118055559</v>
      </c>
      <c r="H955" s="5">
        <v>45147.997118055559</v>
      </c>
      <c r="I955" s="5">
        <f t="shared" ca="1" si="197"/>
        <v>45166.997118055559</v>
      </c>
      <c r="J955" s="7" t="s">
        <v>46</v>
      </c>
      <c r="K955" s="3">
        <v>45163.997118055559</v>
      </c>
      <c r="L955" t="s">
        <v>20</v>
      </c>
      <c r="N955" s="5">
        <v>45166.997118055559</v>
      </c>
      <c r="O955" t="s">
        <v>20</v>
      </c>
      <c r="P955" s="5">
        <f t="shared" ref="P955:P956" ca="1" si="198">K955+RANDBETWEEN(1,2)</f>
        <v>45165.997118055559</v>
      </c>
      <c r="Q955" s="5">
        <f t="shared" ref="Q955:Q956" ca="1" si="199">P955+RANDBETWEEN(1,4)</f>
        <v>45167.997118055559</v>
      </c>
      <c r="R955" s="5">
        <v>45165.997118055559</v>
      </c>
      <c r="S955" s="5">
        <f t="shared" ref="S955:S956" ca="1" si="200">R955+RANDBETWEEN(1,10)</f>
        <v>45169.997118055559</v>
      </c>
      <c r="T955" s="5">
        <f t="shared" ref="T955:T956" ca="1" si="201">S955+RANDBETWEEN(1,4)</f>
        <v>45170.997118055559</v>
      </c>
      <c r="U955" s="5">
        <f t="shared" ref="U955:V956" ca="1" si="202">T955+RANDBETWEEN(1,3)</f>
        <v>45172.997118055559</v>
      </c>
      <c r="V955" s="5">
        <f t="shared" ca="1" si="202"/>
        <v>45175.997118055559</v>
      </c>
      <c r="W955">
        <f t="shared" ref="W955:W956" ca="1" si="203">RANDBETWEEN(120,180)</f>
        <v>123</v>
      </c>
    </row>
    <row r="956" spans="1:25" x14ac:dyDescent="0.35">
      <c r="A956">
        <v>955</v>
      </c>
      <c r="C956" t="s">
        <v>34</v>
      </c>
      <c r="D956">
        <f t="shared" ca="1" si="194"/>
        <v>2</v>
      </c>
      <c r="E956" t="str">
        <f ca="1">VLOOKUP(D956,'Data Categories'!$A$2:$B$7,2,0)</f>
        <v>Junior</v>
      </c>
      <c r="F956" s="5">
        <f t="shared" ca="1" si="195"/>
        <v>45142.997118055559</v>
      </c>
      <c r="G956" s="5">
        <f t="shared" ca="1" si="196"/>
        <v>45146.997118055559</v>
      </c>
      <c r="H956" s="5">
        <v>45147.997118055559</v>
      </c>
      <c r="I956" s="5">
        <f t="shared" ca="1" si="197"/>
        <v>45155.997118055559</v>
      </c>
      <c r="J956" s="7" t="s">
        <v>46</v>
      </c>
      <c r="K956" s="3">
        <v>45159.997118055559</v>
      </c>
      <c r="L956" t="s">
        <v>20</v>
      </c>
      <c r="N956" s="5">
        <v>45165.997118055559</v>
      </c>
      <c r="O956" t="s">
        <v>20</v>
      </c>
      <c r="P956" s="5">
        <f t="shared" ca="1" si="198"/>
        <v>45160.997118055559</v>
      </c>
      <c r="Q956" s="5">
        <f t="shared" ca="1" si="199"/>
        <v>45163.997118055559</v>
      </c>
      <c r="R956" s="5">
        <v>45162.997118055559</v>
      </c>
      <c r="S956" s="5">
        <f t="shared" ca="1" si="200"/>
        <v>45172.997118055559</v>
      </c>
      <c r="T956" s="5">
        <f t="shared" ca="1" si="201"/>
        <v>45175.997118055559</v>
      </c>
      <c r="U956" s="5">
        <f t="shared" ca="1" si="202"/>
        <v>45177.997118055559</v>
      </c>
      <c r="V956" s="5">
        <f t="shared" ca="1" si="202"/>
        <v>45178.997118055559</v>
      </c>
      <c r="W956">
        <f t="shared" ca="1" si="203"/>
        <v>177</v>
      </c>
    </row>
    <row r="957" spans="1:25" x14ac:dyDescent="0.35">
      <c r="A957">
        <v>956</v>
      </c>
      <c r="C957" t="s">
        <v>34</v>
      </c>
      <c r="D957">
        <f t="shared" ca="1" si="194"/>
        <v>2</v>
      </c>
      <c r="E957" t="str">
        <f ca="1">VLOOKUP(D957,'Data Categories'!$A$2:$B$7,2,0)</f>
        <v>Junior</v>
      </c>
      <c r="F957" s="5">
        <f t="shared" ca="1" si="195"/>
        <v>45141.997118055559</v>
      </c>
      <c r="G957" s="5">
        <f t="shared" ca="1" si="196"/>
        <v>45144.997118055559</v>
      </c>
      <c r="H957" s="5">
        <v>45147.997118055559</v>
      </c>
      <c r="I957" s="5">
        <f t="shared" ca="1" si="197"/>
        <v>45154.997118055559</v>
      </c>
      <c r="J957" s="7" t="s">
        <v>46</v>
      </c>
      <c r="K957" s="3">
        <v>45152.997118055559</v>
      </c>
      <c r="L957" t="s">
        <v>48</v>
      </c>
      <c r="M957" t="s">
        <v>24</v>
      </c>
      <c r="R957" s="5">
        <v>45153.997118055559</v>
      </c>
      <c r="Y957" t="s">
        <v>31</v>
      </c>
    </row>
    <row r="958" spans="1:25" x14ac:dyDescent="0.35">
      <c r="A958">
        <v>957</v>
      </c>
      <c r="C958" t="s">
        <v>34</v>
      </c>
      <c r="D958">
        <f t="shared" ca="1" si="194"/>
        <v>2</v>
      </c>
      <c r="E958" t="str">
        <f ca="1">VLOOKUP(D958,'Data Categories'!$A$2:$B$7,2,0)</f>
        <v>Junior</v>
      </c>
      <c r="F958" s="5">
        <f t="shared" ca="1" si="195"/>
        <v>45145.997118055559</v>
      </c>
      <c r="G958" s="5">
        <f t="shared" ca="1" si="196"/>
        <v>45146.997118055559</v>
      </c>
      <c r="H958" s="5">
        <v>45147.997118055559</v>
      </c>
      <c r="I958" s="5">
        <f t="shared" ca="1" si="197"/>
        <v>45154.997118055559</v>
      </c>
      <c r="J958" s="7" t="s">
        <v>46</v>
      </c>
      <c r="K958" s="3">
        <v>45161.997118055559</v>
      </c>
      <c r="L958" t="s">
        <v>20</v>
      </c>
      <c r="N958" s="5">
        <v>45168.997118055559</v>
      </c>
      <c r="O958" t="s">
        <v>20</v>
      </c>
      <c r="P958" s="5">
        <f ca="1">K958+RANDBETWEEN(1,2)</f>
        <v>45162.997118055559</v>
      </c>
      <c r="Q958" s="5">
        <f ca="1">P958+RANDBETWEEN(1,4)</f>
        <v>45164.997118055559</v>
      </c>
      <c r="R958" s="5">
        <v>45164.997118055559</v>
      </c>
      <c r="S958" s="5">
        <f ca="1">R958+RANDBETWEEN(1,10)</f>
        <v>45167.997118055559</v>
      </c>
      <c r="T958" s="5">
        <f ca="1">S958+RANDBETWEEN(1,4)</f>
        <v>45168.997118055559</v>
      </c>
      <c r="U958" s="5">
        <f ca="1">T958+RANDBETWEEN(1,3)</f>
        <v>45170.997118055559</v>
      </c>
      <c r="V958" s="5">
        <f ca="1">U958+RANDBETWEEN(1,3)</f>
        <v>45173.997118055559</v>
      </c>
      <c r="W958">
        <f ca="1">RANDBETWEEN(120,180)</f>
        <v>160</v>
      </c>
    </row>
    <row r="959" spans="1:25" x14ac:dyDescent="0.35">
      <c r="A959">
        <v>958</v>
      </c>
      <c r="C959" t="s">
        <v>34</v>
      </c>
      <c r="D959">
        <f t="shared" ca="1" si="194"/>
        <v>5</v>
      </c>
      <c r="E959" t="str">
        <f ca="1">VLOOKUP(D959,'Data Categories'!$A$2:$B$7,2,0)</f>
        <v>Senior Management</v>
      </c>
      <c r="F959" s="5">
        <f t="shared" ca="1" si="195"/>
        <v>45143.997118055559</v>
      </c>
      <c r="G959" s="5">
        <f t="shared" ca="1" si="196"/>
        <v>45146.997118055559</v>
      </c>
      <c r="H959" s="5">
        <v>45147.997118055559</v>
      </c>
      <c r="I959" s="5">
        <f t="shared" ca="1" si="197"/>
        <v>45157.997118055559</v>
      </c>
      <c r="J959" s="7" t="s">
        <v>46</v>
      </c>
      <c r="K959" s="3">
        <v>45161.997118055559</v>
      </c>
      <c r="L959" t="s">
        <v>48</v>
      </c>
      <c r="M959" t="s">
        <v>25</v>
      </c>
      <c r="R959" s="5">
        <v>45163.997118055559</v>
      </c>
      <c r="Y959" t="s">
        <v>30</v>
      </c>
    </row>
    <row r="960" spans="1:25" x14ac:dyDescent="0.35">
      <c r="A960">
        <v>959</v>
      </c>
      <c r="C960" t="s">
        <v>34</v>
      </c>
      <c r="D960">
        <f t="shared" ca="1" si="194"/>
        <v>5</v>
      </c>
      <c r="E960" t="str">
        <f ca="1">VLOOKUP(D960,'Data Categories'!$A$2:$B$7,2,0)</f>
        <v>Senior Management</v>
      </c>
      <c r="F960" s="5">
        <f t="shared" ca="1" si="195"/>
        <v>45142.997118055559</v>
      </c>
      <c r="G960" s="5">
        <f t="shared" ca="1" si="196"/>
        <v>45143.997118055559</v>
      </c>
      <c r="H960" s="5">
        <v>45147.997118055559</v>
      </c>
      <c r="I960" s="5">
        <f t="shared" ca="1" si="197"/>
        <v>45173.997118055559</v>
      </c>
      <c r="J960" s="7" t="s">
        <v>47</v>
      </c>
      <c r="K960" s="3"/>
    </row>
    <row r="961" spans="1:25" x14ac:dyDescent="0.35">
      <c r="A961">
        <v>960</v>
      </c>
      <c r="C961" t="s">
        <v>34</v>
      </c>
      <c r="D961">
        <f t="shared" ca="1" si="194"/>
        <v>5</v>
      </c>
      <c r="E961" t="str">
        <f ca="1">VLOOKUP(D961,'Data Categories'!$A$2:$B$7,2,0)</f>
        <v>Senior Management</v>
      </c>
      <c r="F961" s="5">
        <f t="shared" ca="1" si="195"/>
        <v>45139.997118055559</v>
      </c>
      <c r="G961" s="5">
        <f t="shared" ca="1" si="196"/>
        <v>45142.997118055559</v>
      </c>
      <c r="H961" s="5">
        <v>45147.997118055559</v>
      </c>
      <c r="I961" s="5">
        <f t="shared" ca="1" si="197"/>
        <v>45171.997118055559</v>
      </c>
      <c r="J961" s="7" t="s">
        <v>46</v>
      </c>
      <c r="K961" s="3">
        <v>45152.997118055559</v>
      </c>
      <c r="L961" t="s">
        <v>21</v>
      </c>
      <c r="N961" s="5">
        <v>45158.997118055559</v>
      </c>
      <c r="O961" t="s">
        <v>21</v>
      </c>
      <c r="R961" s="5">
        <v>45156.997118055559</v>
      </c>
    </row>
    <row r="962" spans="1:25" x14ac:dyDescent="0.35">
      <c r="A962">
        <v>961</v>
      </c>
      <c r="C962" t="s">
        <v>35</v>
      </c>
      <c r="D962">
        <f t="shared" ca="1" si="194"/>
        <v>6</v>
      </c>
      <c r="E962" t="str">
        <f ca="1">VLOOKUP(D962,'Data Categories'!$A$2:$B$7,2,0)</f>
        <v>Executive</v>
      </c>
      <c r="F962" s="5">
        <f t="shared" ca="1" si="195"/>
        <v>45120.340451388889</v>
      </c>
      <c r="G962" s="5">
        <f t="shared" ca="1" si="196"/>
        <v>45121.340451388889</v>
      </c>
      <c r="H962" s="5">
        <v>45127.340451388889</v>
      </c>
      <c r="I962" s="5">
        <f t="shared" ca="1" si="197"/>
        <v>45141.340451388889</v>
      </c>
      <c r="J962" s="7" t="s">
        <v>46</v>
      </c>
      <c r="K962" s="3">
        <v>45141.340451388889</v>
      </c>
      <c r="L962" t="s">
        <v>20</v>
      </c>
      <c r="N962" s="5">
        <v>45144.340451388889</v>
      </c>
      <c r="O962" t="s">
        <v>20</v>
      </c>
      <c r="P962" s="5">
        <f t="shared" ref="P962:P963" ca="1" si="204">K962+RANDBETWEEN(1,2)</f>
        <v>45142.340451388889</v>
      </c>
      <c r="Q962" s="5">
        <f t="shared" ref="Q962:Q963" ca="1" si="205">P962+RANDBETWEEN(1,4)</f>
        <v>45145.340451388889</v>
      </c>
      <c r="R962" s="5">
        <v>45142.340451388889</v>
      </c>
      <c r="S962" s="5">
        <f t="shared" ref="S962:S963" ca="1" si="206">R962+RANDBETWEEN(1,10)</f>
        <v>45150.340451388889</v>
      </c>
      <c r="T962" s="5">
        <f t="shared" ref="T962:T963" ca="1" si="207">S962+RANDBETWEEN(1,4)</f>
        <v>45151.340451388889</v>
      </c>
      <c r="U962" s="5">
        <f t="shared" ref="U962:V963" ca="1" si="208">T962+RANDBETWEEN(1,3)</f>
        <v>45154.340451388889</v>
      </c>
      <c r="V962" s="5">
        <f t="shared" ca="1" si="208"/>
        <v>45155.340451388889</v>
      </c>
      <c r="W962">
        <f t="shared" ref="W962:W963" ca="1" si="209">RANDBETWEEN(120,180)</f>
        <v>120</v>
      </c>
    </row>
    <row r="963" spans="1:25" x14ac:dyDescent="0.35">
      <c r="A963">
        <v>962</v>
      </c>
      <c r="C963" t="s">
        <v>35</v>
      </c>
      <c r="D963">
        <f t="shared" ref="D963:D1026" ca="1" si="210">RANDBETWEEN(1,6)</f>
        <v>2</v>
      </c>
      <c r="E963" t="str">
        <f ca="1">VLOOKUP(D963,'Data Categories'!$A$2:$B$7,2,0)</f>
        <v>Junior</v>
      </c>
      <c r="F963" s="5">
        <f t="shared" ref="F963:F1026" ca="1" si="211">G963-RANDBETWEEN(1,4)</f>
        <v>45121.340451388889</v>
      </c>
      <c r="G963" s="5">
        <f t="shared" ref="G963:G1026" ca="1" si="212">H963-RANDBETWEEN(1,6)</f>
        <v>45124.340451388889</v>
      </c>
      <c r="H963" s="5">
        <v>45127.340451388889</v>
      </c>
      <c r="I963" s="5">
        <f t="shared" ref="I963:I1026" ca="1" si="213">H963+RANDBETWEEN(5,30)</f>
        <v>45151.340451388889</v>
      </c>
      <c r="J963" s="7" t="s">
        <v>46</v>
      </c>
      <c r="K963" s="3">
        <v>45144.340451388889</v>
      </c>
      <c r="L963" t="s">
        <v>20</v>
      </c>
      <c r="N963" s="5">
        <v>45150.340451388889</v>
      </c>
      <c r="O963" t="s">
        <v>20</v>
      </c>
      <c r="P963" s="5">
        <f t="shared" ca="1" si="204"/>
        <v>45145.340451388889</v>
      </c>
      <c r="Q963" s="5">
        <f t="shared" ca="1" si="205"/>
        <v>45149.340451388889</v>
      </c>
      <c r="R963" s="5">
        <v>45147.340451388889</v>
      </c>
      <c r="S963" s="5">
        <f t="shared" ca="1" si="206"/>
        <v>45153.340451388889</v>
      </c>
      <c r="T963" s="5">
        <f t="shared" ca="1" si="207"/>
        <v>45154.340451388889</v>
      </c>
      <c r="U963" s="5">
        <f t="shared" ca="1" si="208"/>
        <v>45156.340451388889</v>
      </c>
      <c r="V963" s="5">
        <f t="shared" ca="1" si="208"/>
        <v>45158.340451388889</v>
      </c>
      <c r="W963">
        <f t="shared" ca="1" si="209"/>
        <v>125</v>
      </c>
    </row>
    <row r="964" spans="1:25" x14ac:dyDescent="0.35">
      <c r="A964">
        <v>963</v>
      </c>
      <c r="C964" t="s">
        <v>35</v>
      </c>
      <c r="D964">
        <f t="shared" ca="1" si="210"/>
        <v>6</v>
      </c>
      <c r="E964" t="str">
        <f ca="1">VLOOKUP(D964,'Data Categories'!$A$2:$B$7,2,0)</f>
        <v>Executive</v>
      </c>
      <c r="F964" s="5">
        <f t="shared" ca="1" si="211"/>
        <v>45118.340451388889</v>
      </c>
      <c r="G964" s="5">
        <f t="shared" ca="1" si="212"/>
        <v>45122.340451388889</v>
      </c>
      <c r="H964" s="5">
        <v>45127.340451388889</v>
      </c>
      <c r="I964" s="5">
        <f t="shared" ca="1" si="213"/>
        <v>45134.340451388889</v>
      </c>
      <c r="J964" s="7" t="s">
        <v>46</v>
      </c>
      <c r="K964" s="3">
        <v>45130.340451388889</v>
      </c>
      <c r="L964" t="s">
        <v>48</v>
      </c>
      <c r="M964" t="s">
        <v>27</v>
      </c>
      <c r="Y964" t="s">
        <v>30</v>
      </c>
    </row>
    <row r="965" spans="1:25" x14ac:dyDescent="0.35">
      <c r="A965">
        <v>964</v>
      </c>
      <c r="C965" t="s">
        <v>35</v>
      </c>
      <c r="D965">
        <f t="shared" ca="1" si="210"/>
        <v>1</v>
      </c>
      <c r="E965" t="str">
        <f ca="1">VLOOKUP(D965,'Data Categories'!$A$2:$B$7,2,0)</f>
        <v>Associate</v>
      </c>
      <c r="F965" s="5">
        <f t="shared" ca="1" si="211"/>
        <v>45120.340451388889</v>
      </c>
      <c r="G965" s="5">
        <f t="shared" ca="1" si="212"/>
        <v>45123.340451388889</v>
      </c>
      <c r="H965" s="5">
        <v>45127.340451388889</v>
      </c>
      <c r="I965" s="5">
        <f t="shared" ca="1" si="213"/>
        <v>45148.340451388889</v>
      </c>
      <c r="J965" s="7" t="s">
        <v>46</v>
      </c>
      <c r="K965" s="3">
        <v>45132.340451388889</v>
      </c>
      <c r="L965" t="s">
        <v>20</v>
      </c>
      <c r="N965" s="5">
        <v>45138.340451388889</v>
      </c>
      <c r="O965" t="s">
        <v>20</v>
      </c>
      <c r="P965" s="5">
        <f t="shared" ref="P965:P966" ca="1" si="214">K965+RANDBETWEEN(1,2)</f>
        <v>45133.340451388889</v>
      </c>
      <c r="Q965" s="5">
        <f t="shared" ref="Q965:Q966" ca="1" si="215">P965+RANDBETWEEN(1,4)</f>
        <v>45137.340451388889</v>
      </c>
      <c r="R965" s="5">
        <v>45134.340451388889</v>
      </c>
      <c r="S965" s="5">
        <f t="shared" ref="S965:S966" ca="1" si="216">R965+RANDBETWEEN(1,10)</f>
        <v>45140.340451388889</v>
      </c>
      <c r="T965" s="5">
        <f t="shared" ref="T965:T966" ca="1" si="217">S965+RANDBETWEEN(1,4)</f>
        <v>45144.340451388889</v>
      </c>
      <c r="U965" s="5">
        <f t="shared" ref="U965:V966" ca="1" si="218">T965+RANDBETWEEN(1,3)</f>
        <v>45147.340451388889</v>
      </c>
      <c r="V965" s="5">
        <f t="shared" ca="1" si="218"/>
        <v>45150.340451388889</v>
      </c>
      <c r="W965">
        <f t="shared" ref="W965:W966" ca="1" si="219">RANDBETWEEN(120,180)</f>
        <v>147</v>
      </c>
    </row>
    <row r="966" spans="1:25" x14ac:dyDescent="0.35">
      <c r="A966">
        <v>965</v>
      </c>
      <c r="C966" t="s">
        <v>35</v>
      </c>
      <c r="D966">
        <f t="shared" ca="1" si="210"/>
        <v>2</v>
      </c>
      <c r="E966" t="str">
        <f ca="1">VLOOKUP(D966,'Data Categories'!$A$2:$B$7,2,0)</f>
        <v>Junior</v>
      </c>
      <c r="F966" s="5">
        <f t="shared" ca="1" si="211"/>
        <v>45119.340451388889</v>
      </c>
      <c r="G966" s="5">
        <f t="shared" ca="1" si="212"/>
        <v>45122.340451388889</v>
      </c>
      <c r="H966" s="5">
        <v>45127.340451388889</v>
      </c>
      <c r="I966" s="5">
        <f t="shared" ca="1" si="213"/>
        <v>45152.340451388889</v>
      </c>
      <c r="J966" s="7" t="s">
        <v>46</v>
      </c>
      <c r="K966" s="3">
        <v>45130.340451388889</v>
      </c>
      <c r="L966" t="s">
        <v>20</v>
      </c>
      <c r="N966" s="5">
        <v>45137.340451388889</v>
      </c>
      <c r="O966" t="s">
        <v>20</v>
      </c>
      <c r="P966" s="5">
        <f t="shared" ca="1" si="214"/>
        <v>45132.340451388889</v>
      </c>
      <c r="Q966" s="5">
        <f t="shared" ca="1" si="215"/>
        <v>45135.340451388889</v>
      </c>
      <c r="R966" s="5">
        <v>45133.340451388889</v>
      </c>
      <c r="S966" s="5">
        <f t="shared" ca="1" si="216"/>
        <v>45142.340451388889</v>
      </c>
      <c r="T966" s="5">
        <f t="shared" ca="1" si="217"/>
        <v>45144.340451388889</v>
      </c>
      <c r="U966" s="5">
        <f t="shared" ca="1" si="218"/>
        <v>45147.340451388889</v>
      </c>
      <c r="V966" s="5">
        <f t="shared" ca="1" si="218"/>
        <v>45148.340451388889</v>
      </c>
      <c r="W966">
        <f t="shared" ca="1" si="219"/>
        <v>153</v>
      </c>
    </row>
    <row r="967" spans="1:25" x14ac:dyDescent="0.35">
      <c r="A967">
        <v>966</v>
      </c>
      <c r="C967" t="s">
        <v>35</v>
      </c>
      <c r="D967">
        <f t="shared" ca="1" si="210"/>
        <v>1</v>
      </c>
      <c r="E967" t="str">
        <f ca="1">VLOOKUP(D967,'Data Categories'!$A$2:$B$7,2,0)</f>
        <v>Associate</v>
      </c>
      <c r="F967" s="5">
        <f t="shared" ca="1" si="211"/>
        <v>45120.340451388889</v>
      </c>
      <c r="G967" s="5">
        <f t="shared" ca="1" si="212"/>
        <v>45124.340451388889</v>
      </c>
      <c r="H967" s="5">
        <v>45127.340451388889</v>
      </c>
      <c r="I967" s="5">
        <f t="shared" ca="1" si="213"/>
        <v>45154.340451388889</v>
      </c>
      <c r="J967" s="7" t="s">
        <v>46</v>
      </c>
      <c r="K967" s="3">
        <v>45138.340451388889</v>
      </c>
      <c r="L967" t="s">
        <v>21</v>
      </c>
      <c r="N967" s="5">
        <v>45143.340451388889</v>
      </c>
      <c r="O967" t="s">
        <v>21</v>
      </c>
      <c r="R967" s="5">
        <v>45140.340451388889</v>
      </c>
    </row>
    <row r="968" spans="1:25" x14ac:dyDescent="0.35">
      <c r="A968">
        <v>967</v>
      </c>
      <c r="C968" t="s">
        <v>35</v>
      </c>
      <c r="D968">
        <f t="shared" ca="1" si="210"/>
        <v>6</v>
      </c>
      <c r="E968" t="str">
        <f ca="1">VLOOKUP(D968,'Data Categories'!$A$2:$B$7,2,0)</f>
        <v>Executive</v>
      </c>
      <c r="F968" s="5">
        <f t="shared" ca="1" si="211"/>
        <v>45121.340451388889</v>
      </c>
      <c r="G968" s="5">
        <f t="shared" ca="1" si="212"/>
        <v>45124.340451388889</v>
      </c>
      <c r="H968" s="5">
        <v>45127.340451388889</v>
      </c>
      <c r="I968" s="5">
        <f t="shared" ca="1" si="213"/>
        <v>45139.340451388889</v>
      </c>
      <c r="J968" s="7" t="s">
        <v>46</v>
      </c>
      <c r="K968" s="3">
        <v>45139.340451388889</v>
      </c>
      <c r="L968" t="s">
        <v>22</v>
      </c>
      <c r="N968" s="5">
        <v>45143.340451388889</v>
      </c>
      <c r="O968" t="s">
        <v>22</v>
      </c>
      <c r="R968" s="5">
        <v>45140.340451388889</v>
      </c>
    </row>
    <row r="969" spans="1:25" x14ac:dyDescent="0.35">
      <c r="A969">
        <v>968</v>
      </c>
      <c r="C969" t="s">
        <v>35</v>
      </c>
      <c r="D969">
        <f t="shared" ca="1" si="210"/>
        <v>6</v>
      </c>
      <c r="E969" t="str">
        <f ca="1">VLOOKUP(D969,'Data Categories'!$A$2:$B$7,2,0)</f>
        <v>Executive</v>
      </c>
      <c r="F969" s="5">
        <f t="shared" ca="1" si="211"/>
        <v>45123.340451388889</v>
      </c>
      <c r="G969" s="5">
        <f t="shared" ca="1" si="212"/>
        <v>45124.340451388889</v>
      </c>
      <c r="H969" s="5">
        <v>45127.340451388889</v>
      </c>
      <c r="I969" s="5">
        <f t="shared" ca="1" si="213"/>
        <v>45142.340451388889</v>
      </c>
      <c r="J969" s="7" t="s">
        <v>46</v>
      </c>
      <c r="K969" s="3">
        <v>45133.340451388889</v>
      </c>
      <c r="L969" t="s">
        <v>20</v>
      </c>
      <c r="N969" s="5">
        <v>45137.340451388889</v>
      </c>
      <c r="O969" t="s">
        <v>20</v>
      </c>
      <c r="P969" s="5">
        <f ca="1">K969+RANDBETWEEN(1,2)</f>
        <v>45134.340451388889</v>
      </c>
      <c r="Q969" s="5">
        <f ca="1">P969+RANDBETWEEN(1,4)</f>
        <v>45138.340451388889</v>
      </c>
      <c r="R969" s="5">
        <v>45134.340451388889</v>
      </c>
      <c r="S969" s="5">
        <f ca="1">R969+RANDBETWEEN(1,10)</f>
        <v>45138.340451388889</v>
      </c>
      <c r="T969" s="5">
        <f ca="1">S969+RANDBETWEEN(1,4)</f>
        <v>45139.340451388889</v>
      </c>
      <c r="U969" s="5">
        <f ca="1">T969+RANDBETWEEN(1,3)</f>
        <v>45142.340451388889</v>
      </c>
      <c r="V969" s="5">
        <f ca="1">U969+RANDBETWEEN(1,3)</f>
        <v>45144.340451388889</v>
      </c>
      <c r="W969">
        <f ca="1">RANDBETWEEN(120,180)</f>
        <v>168</v>
      </c>
    </row>
    <row r="970" spans="1:25" x14ac:dyDescent="0.35">
      <c r="A970">
        <v>969</v>
      </c>
      <c r="C970" t="s">
        <v>35</v>
      </c>
      <c r="D970">
        <f t="shared" ca="1" si="210"/>
        <v>2</v>
      </c>
      <c r="E970" t="str">
        <f ca="1">VLOOKUP(D970,'Data Categories'!$A$2:$B$7,2,0)</f>
        <v>Junior</v>
      </c>
      <c r="F970" s="5">
        <f t="shared" ca="1" si="211"/>
        <v>45124.340451388889</v>
      </c>
      <c r="G970" s="5">
        <f t="shared" ca="1" si="212"/>
        <v>45125.340451388889</v>
      </c>
      <c r="H970" s="5">
        <v>45127.340451388889</v>
      </c>
      <c r="I970" s="5">
        <f t="shared" ca="1" si="213"/>
        <v>45134.340451388889</v>
      </c>
      <c r="J970" s="7" t="s">
        <v>46</v>
      </c>
      <c r="K970" s="3">
        <v>45140.340451388889</v>
      </c>
      <c r="L970" t="s">
        <v>21</v>
      </c>
      <c r="N970" s="5">
        <v>45148.340451388889</v>
      </c>
      <c r="O970" t="s">
        <v>21</v>
      </c>
      <c r="R970" s="5">
        <v>45144.340451388889</v>
      </c>
    </row>
    <row r="971" spans="1:25" x14ac:dyDescent="0.35">
      <c r="A971">
        <v>970</v>
      </c>
      <c r="C971" t="s">
        <v>35</v>
      </c>
      <c r="D971">
        <f t="shared" ca="1" si="210"/>
        <v>6</v>
      </c>
      <c r="E971" t="str">
        <f ca="1">VLOOKUP(D971,'Data Categories'!$A$2:$B$7,2,0)</f>
        <v>Executive</v>
      </c>
      <c r="F971" s="5">
        <f t="shared" ca="1" si="211"/>
        <v>45124.340451388889</v>
      </c>
      <c r="G971" s="5">
        <f t="shared" ca="1" si="212"/>
        <v>45126.340451388889</v>
      </c>
      <c r="H971" s="5">
        <v>45127.340451388889</v>
      </c>
      <c r="I971" s="5">
        <f t="shared" ca="1" si="213"/>
        <v>45136.340451388889</v>
      </c>
      <c r="J971" s="7" t="s">
        <v>47</v>
      </c>
      <c r="K971" s="3"/>
    </row>
    <row r="972" spans="1:25" x14ac:dyDescent="0.35">
      <c r="A972">
        <v>971</v>
      </c>
      <c r="C972" t="s">
        <v>35</v>
      </c>
      <c r="D972">
        <f t="shared" ca="1" si="210"/>
        <v>3</v>
      </c>
      <c r="E972" t="str">
        <f ca="1">VLOOKUP(D972,'Data Categories'!$A$2:$B$7,2,0)</f>
        <v>Senior</v>
      </c>
      <c r="F972" s="5">
        <f t="shared" ca="1" si="211"/>
        <v>44758.699247685188</v>
      </c>
      <c r="G972" s="5">
        <f t="shared" ca="1" si="212"/>
        <v>44762.699247685188</v>
      </c>
      <c r="H972" s="5">
        <v>44764.699247685188</v>
      </c>
      <c r="I972" s="5">
        <f t="shared" ca="1" si="213"/>
        <v>44783.699247685188</v>
      </c>
      <c r="J972" s="7" t="s">
        <v>46</v>
      </c>
      <c r="K972" s="3">
        <v>44771.699247685188</v>
      </c>
      <c r="L972" t="s">
        <v>48</v>
      </c>
      <c r="M972" t="s">
        <v>24</v>
      </c>
      <c r="R972" s="5">
        <v>44774.699247685188</v>
      </c>
      <c r="Y972" t="s">
        <v>31</v>
      </c>
    </row>
    <row r="973" spans="1:25" x14ac:dyDescent="0.35">
      <c r="A973">
        <v>972</v>
      </c>
      <c r="C973" t="s">
        <v>35</v>
      </c>
      <c r="D973">
        <f t="shared" ca="1" si="210"/>
        <v>3</v>
      </c>
      <c r="E973" t="str">
        <f ca="1">VLOOKUP(D973,'Data Categories'!$A$2:$B$7,2,0)</f>
        <v>Senior</v>
      </c>
      <c r="F973" s="5">
        <f t="shared" ca="1" si="211"/>
        <v>44760.699247685188</v>
      </c>
      <c r="G973" s="5">
        <f t="shared" ca="1" si="212"/>
        <v>44761.699247685188</v>
      </c>
      <c r="H973" s="5">
        <v>44764.699247685188</v>
      </c>
      <c r="I973" s="5">
        <f t="shared" ca="1" si="213"/>
        <v>44788.699247685188</v>
      </c>
      <c r="J973" s="7" t="s">
        <v>46</v>
      </c>
      <c r="K973" s="3">
        <v>44774.699247685188</v>
      </c>
      <c r="L973" t="s">
        <v>21</v>
      </c>
      <c r="N973" s="5">
        <v>44781.699247685188</v>
      </c>
      <c r="O973" t="s">
        <v>21</v>
      </c>
      <c r="R973" s="5">
        <v>44777.699247685188</v>
      </c>
    </row>
    <row r="974" spans="1:25" x14ac:dyDescent="0.35">
      <c r="A974">
        <v>973</v>
      </c>
      <c r="C974" t="s">
        <v>35</v>
      </c>
      <c r="D974">
        <f t="shared" ca="1" si="210"/>
        <v>1</v>
      </c>
      <c r="E974" t="str">
        <f ca="1">VLOOKUP(D974,'Data Categories'!$A$2:$B$7,2,0)</f>
        <v>Associate</v>
      </c>
      <c r="F974" s="5">
        <f t="shared" ca="1" si="211"/>
        <v>44755.699247685188</v>
      </c>
      <c r="G974" s="5">
        <f t="shared" ca="1" si="212"/>
        <v>44758.699247685188</v>
      </c>
      <c r="H974" s="5">
        <v>44764.699247685188</v>
      </c>
      <c r="I974" s="5">
        <f t="shared" ca="1" si="213"/>
        <v>44783.699247685188</v>
      </c>
      <c r="J974" s="7" t="s">
        <v>46</v>
      </c>
      <c r="K974" s="3">
        <v>44773.699247685188</v>
      </c>
      <c r="L974" t="s">
        <v>48</v>
      </c>
      <c r="M974" t="s">
        <v>24</v>
      </c>
      <c r="R974" s="5">
        <v>44774.699247685188</v>
      </c>
      <c r="Y974" t="s">
        <v>31</v>
      </c>
    </row>
    <row r="975" spans="1:25" x14ac:dyDescent="0.35">
      <c r="A975">
        <v>974</v>
      </c>
      <c r="C975" t="s">
        <v>35</v>
      </c>
      <c r="D975">
        <f t="shared" ca="1" si="210"/>
        <v>5</v>
      </c>
      <c r="E975" t="str">
        <f ca="1">VLOOKUP(D975,'Data Categories'!$A$2:$B$7,2,0)</f>
        <v>Senior Management</v>
      </c>
      <c r="F975" s="5">
        <f t="shared" ca="1" si="211"/>
        <v>44755.699247685188</v>
      </c>
      <c r="G975" s="5">
        <f t="shared" ca="1" si="212"/>
        <v>44758.699247685188</v>
      </c>
      <c r="H975" s="5">
        <v>44764.699247685188</v>
      </c>
      <c r="I975" s="5">
        <f t="shared" ca="1" si="213"/>
        <v>44793.699247685188</v>
      </c>
      <c r="J975" s="7" t="s">
        <v>46</v>
      </c>
      <c r="K975" s="3">
        <v>44781.699247685188</v>
      </c>
      <c r="L975" t="s">
        <v>21</v>
      </c>
      <c r="N975" s="5">
        <v>44786.699247685188</v>
      </c>
      <c r="O975" t="s">
        <v>21</v>
      </c>
      <c r="R975" s="5">
        <v>44785.699247685188</v>
      </c>
    </row>
    <row r="976" spans="1:25" x14ac:dyDescent="0.35">
      <c r="A976">
        <v>975</v>
      </c>
      <c r="C976" t="s">
        <v>35</v>
      </c>
      <c r="D976">
        <f t="shared" ca="1" si="210"/>
        <v>5</v>
      </c>
      <c r="E976" t="str">
        <f ca="1">VLOOKUP(D976,'Data Categories'!$A$2:$B$7,2,0)</f>
        <v>Senior Management</v>
      </c>
      <c r="F976" s="5">
        <f t="shared" ca="1" si="211"/>
        <v>44756.699247685188</v>
      </c>
      <c r="G976" s="5">
        <f t="shared" ca="1" si="212"/>
        <v>44759.699247685188</v>
      </c>
      <c r="H976" s="5">
        <v>44764.699247685188</v>
      </c>
      <c r="I976" s="5">
        <f t="shared" ca="1" si="213"/>
        <v>44775.699247685188</v>
      </c>
      <c r="J976" s="7" t="s">
        <v>46</v>
      </c>
      <c r="K976" s="3">
        <v>44766.699247685188</v>
      </c>
      <c r="L976" t="s">
        <v>22</v>
      </c>
      <c r="N976" s="5">
        <v>44770.699247685188</v>
      </c>
      <c r="O976" t="s">
        <v>22</v>
      </c>
      <c r="R976" s="5">
        <v>44768.699247685188</v>
      </c>
    </row>
    <row r="977" spans="1:25" x14ac:dyDescent="0.35">
      <c r="A977">
        <v>976</v>
      </c>
      <c r="C977" t="s">
        <v>35</v>
      </c>
      <c r="D977">
        <f t="shared" ca="1" si="210"/>
        <v>2</v>
      </c>
      <c r="E977" t="str">
        <f ca="1">VLOOKUP(D977,'Data Categories'!$A$2:$B$7,2,0)</f>
        <v>Junior</v>
      </c>
      <c r="F977" s="5">
        <f t="shared" ca="1" si="211"/>
        <v>44757.699247685188</v>
      </c>
      <c r="G977" s="5">
        <f t="shared" ca="1" si="212"/>
        <v>44758.699247685188</v>
      </c>
      <c r="H977" s="5">
        <v>44764.699247685188</v>
      </c>
      <c r="I977" s="5">
        <f t="shared" ca="1" si="213"/>
        <v>44773.699247685188</v>
      </c>
      <c r="J977" s="7" t="s">
        <v>46</v>
      </c>
      <c r="K977" s="3">
        <v>44777.699247685188</v>
      </c>
      <c r="L977" t="s">
        <v>48</v>
      </c>
      <c r="M977" t="s">
        <v>27</v>
      </c>
      <c r="R977" s="5">
        <v>44778.699247685188</v>
      </c>
      <c r="Y977" t="s">
        <v>31</v>
      </c>
    </row>
    <row r="978" spans="1:25" x14ac:dyDescent="0.35">
      <c r="A978">
        <v>977</v>
      </c>
      <c r="C978" t="s">
        <v>35</v>
      </c>
      <c r="D978">
        <f t="shared" ca="1" si="210"/>
        <v>6</v>
      </c>
      <c r="E978" t="str">
        <f ca="1">VLOOKUP(D978,'Data Categories'!$A$2:$B$7,2,0)</f>
        <v>Executive</v>
      </c>
      <c r="F978" s="5">
        <f t="shared" ca="1" si="211"/>
        <v>44759.699247685188</v>
      </c>
      <c r="G978" s="5">
        <f t="shared" ca="1" si="212"/>
        <v>44761.699247685188</v>
      </c>
      <c r="H978" s="5">
        <v>44764.699247685188</v>
      </c>
      <c r="I978" s="5">
        <f t="shared" ca="1" si="213"/>
        <v>44780.699247685188</v>
      </c>
      <c r="J978" s="7" t="s">
        <v>46</v>
      </c>
      <c r="K978" s="3">
        <v>44777.699247685188</v>
      </c>
      <c r="L978" t="s">
        <v>48</v>
      </c>
      <c r="M978" t="s">
        <v>24</v>
      </c>
      <c r="Y978" t="s">
        <v>31</v>
      </c>
    </row>
    <row r="979" spans="1:25" x14ac:dyDescent="0.35">
      <c r="A979">
        <v>978</v>
      </c>
      <c r="C979" t="s">
        <v>35</v>
      </c>
      <c r="D979">
        <f t="shared" ca="1" si="210"/>
        <v>2</v>
      </c>
      <c r="E979" t="str">
        <f ca="1">VLOOKUP(D979,'Data Categories'!$A$2:$B$7,2,0)</f>
        <v>Junior</v>
      </c>
      <c r="F979" s="5">
        <f t="shared" ca="1" si="211"/>
        <v>44760.699247685188</v>
      </c>
      <c r="G979" s="5">
        <f t="shared" ca="1" si="212"/>
        <v>44761.699247685188</v>
      </c>
      <c r="H979" s="5">
        <v>44764.699247685188</v>
      </c>
      <c r="I979" s="5">
        <f t="shared" ca="1" si="213"/>
        <v>44774.699247685188</v>
      </c>
      <c r="J979" s="7" t="s">
        <v>46</v>
      </c>
      <c r="K979" s="3">
        <v>44768.699247685188</v>
      </c>
      <c r="L979" t="s">
        <v>48</v>
      </c>
      <c r="M979" t="s">
        <v>24</v>
      </c>
      <c r="Y979" t="s">
        <v>30</v>
      </c>
    </row>
    <row r="980" spans="1:25" x14ac:dyDescent="0.35">
      <c r="A980">
        <v>979</v>
      </c>
      <c r="C980" t="s">
        <v>35</v>
      </c>
      <c r="D980">
        <f t="shared" ca="1" si="210"/>
        <v>2</v>
      </c>
      <c r="E980" t="str">
        <f ca="1">VLOOKUP(D980,'Data Categories'!$A$2:$B$7,2,0)</f>
        <v>Junior</v>
      </c>
      <c r="F980" s="5">
        <f t="shared" ca="1" si="211"/>
        <v>44759.699247685188</v>
      </c>
      <c r="G980" s="5">
        <f t="shared" ca="1" si="212"/>
        <v>44761.699247685188</v>
      </c>
      <c r="H980" s="5">
        <v>44764.699247685188</v>
      </c>
      <c r="I980" s="5">
        <f t="shared" ca="1" si="213"/>
        <v>44788.699247685188</v>
      </c>
      <c r="J980" s="7" t="s">
        <v>46</v>
      </c>
      <c r="K980" s="3">
        <v>44768.699247685188</v>
      </c>
      <c r="L980" t="s">
        <v>20</v>
      </c>
      <c r="N980" s="5">
        <v>44774.699247685188</v>
      </c>
      <c r="O980" t="s">
        <v>20</v>
      </c>
      <c r="P980" s="5">
        <f ca="1">K980+RANDBETWEEN(1,2)</f>
        <v>44770.699247685188</v>
      </c>
      <c r="Q980" s="5">
        <f ca="1">P980+RANDBETWEEN(1,4)</f>
        <v>44772.699247685188</v>
      </c>
      <c r="R980" s="5">
        <v>44771.699247685188</v>
      </c>
      <c r="S980" s="5">
        <f ca="1">R980+RANDBETWEEN(1,10)</f>
        <v>44779.699247685188</v>
      </c>
      <c r="T980" s="5">
        <f ca="1">S980+RANDBETWEEN(1,4)</f>
        <v>44783.699247685188</v>
      </c>
      <c r="U980" s="5">
        <f ca="1">T980+RANDBETWEEN(1,3)</f>
        <v>44785.699247685188</v>
      </c>
      <c r="V980" s="5">
        <f ca="1">U980+RANDBETWEEN(1,3)</f>
        <v>44786.699247685188</v>
      </c>
      <c r="W980">
        <f ca="1">RANDBETWEEN(120,180)</f>
        <v>142</v>
      </c>
    </row>
    <row r="981" spans="1:25" x14ac:dyDescent="0.35">
      <c r="A981">
        <v>980</v>
      </c>
      <c r="C981" t="s">
        <v>35</v>
      </c>
      <c r="D981">
        <f t="shared" ca="1" si="210"/>
        <v>5</v>
      </c>
      <c r="E981" t="str">
        <f ca="1">VLOOKUP(D981,'Data Categories'!$A$2:$B$7,2,0)</f>
        <v>Senior Management</v>
      </c>
      <c r="F981" s="5">
        <f t="shared" ca="1" si="211"/>
        <v>44754.699247685188</v>
      </c>
      <c r="G981" s="5">
        <f t="shared" ca="1" si="212"/>
        <v>44758.699247685188</v>
      </c>
      <c r="H981" s="5">
        <v>44764.699247685188</v>
      </c>
      <c r="I981" s="5">
        <f t="shared" ca="1" si="213"/>
        <v>44770.699247685188</v>
      </c>
      <c r="J981" s="7" t="s">
        <v>47</v>
      </c>
      <c r="K981" s="3"/>
    </row>
    <row r="982" spans="1:25" x14ac:dyDescent="0.35">
      <c r="A982">
        <v>981</v>
      </c>
      <c r="C982" t="s">
        <v>36</v>
      </c>
      <c r="D982">
        <f t="shared" ca="1" si="210"/>
        <v>5</v>
      </c>
      <c r="E982" t="str">
        <f ca="1">VLOOKUP(D982,'Data Categories'!$A$2:$B$7,2,0)</f>
        <v>Senior Management</v>
      </c>
      <c r="F982" s="5">
        <f t="shared" ca="1" si="211"/>
        <v>44798.241203703707</v>
      </c>
      <c r="G982" s="5">
        <f t="shared" ca="1" si="212"/>
        <v>44801.241203703707</v>
      </c>
      <c r="H982" s="5">
        <v>44803.241203703707</v>
      </c>
      <c r="I982" s="5">
        <f t="shared" ca="1" si="213"/>
        <v>44828.241203703707</v>
      </c>
      <c r="J982" s="7" t="s">
        <v>46</v>
      </c>
      <c r="K982" s="3">
        <v>44820.241203703707</v>
      </c>
      <c r="L982" t="s">
        <v>21</v>
      </c>
      <c r="N982" s="5">
        <v>44825.241203703707</v>
      </c>
      <c r="O982" t="s">
        <v>21</v>
      </c>
      <c r="R982" s="5">
        <v>44821.241203703707</v>
      </c>
    </row>
    <row r="983" spans="1:25" x14ac:dyDescent="0.35">
      <c r="A983">
        <v>982</v>
      </c>
      <c r="C983" t="s">
        <v>36</v>
      </c>
      <c r="D983">
        <f t="shared" ca="1" si="210"/>
        <v>6</v>
      </c>
      <c r="E983" t="str">
        <f ca="1">VLOOKUP(D983,'Data Categories'!$A$2:$B$7,2,0)</f>
        <v>Executive</v>
      </c>
      <c r="F983" s="5">
        <f t="shared" ca="1" si="211"/>
        <v>44795.241203703707</v>
      </c>
      <c r="G983" s="5">
        <f t="shared" ca="1" si="212"/>
        <v>44799.241203703707</v>
      </c>
      <c r="H983" s="5">
        <v>44803.241203703707</v>
      </c>
      <c r="I983" s="5">
        <f t="shared" ca="1" si="213"/>
        <v>44825.241203703707</v>
      </c>
      <c r="J983" s="7" t="s">
        <v>46</v>
      </c>
      <c r="K983" s="3">
        <v>44811.241203703707</v>
      </c>
      <c r="L983" t="s">
        <v>21</v>
      </c>
      <c r="N983" s="5">
        <v>44816.241203703707</v>
      </c>
      <c r="O983" t="s">
        <v>21</v>
      </c>
      <c r="R983" s="5">
        <v>44814.241203703707</v>
      </c>
    </row>
    <row r="984" spans="1:25" x14ac:dyDescent="0.35">
      <c r="A984">
        <v>983</v>
      </c>
      <c r="C984" t="s">
        <v>36</v>
      </c>
      <c r="D984">
        <f t="shared" ca="1" si="210"/>
        <v>5</v>
      </c>
      <c r="E984" t="str">
        <f ca="1">VLOOKUP(D984,'Data Categories'!$A$2:$B$7,2,0)</f>
        <v>Senior Management</v>
      </c>
      <c r="F984" s="5">
        <f t="shared" ca="1" si="211"/>
        <v>44798.241203703707</v>
      </c>
      <c r="G984" s="5">
        <f t="shared" ca="1" si="212"/>
        <v>44802.241203703707</v>
      </c>
      <c r="H984" s="5">
        <v>44803.241203703707</v>
      </c>
      <c r="I984" s="5">
        <f t="shared" ca="1" si="213"/>
        <v>44809.241203703707</v>
      </c>
      <c r="J984" s="7" t="s">
        <v>46</v>
      </c>
      <c r="K984" s="3">
        <v>44810.241203703707</v>
      </c>
      <c r="L984" t="s">
        <v>20</v>
      </c>
      <c r="N984" s="5">
        <v>44812.241203703707</v>
      </c>
      <c r="O984" t="s">
        <v>20</v>
      </c>
      <c r="P984" s="5">
        <f ca="1">K984+RANDBETWEEN(1,2)</f>
        <v>44812.241203703707</v>
      </c>
      <c r="Q984" s="5">
        <f ca="1">P984+RANDBETWEEN(1,4)</f>
        <v>44816.241203703707</v>
      </c>
      <c r="R984" s="5">
        <v>44811.241203703707</v>
      </c>
      <c r="S984" s="5">
        <f ca="1">R984+RANDBETWEEN(1,10)</f>
        <v>44821.241203703707</v>
      </c>
      <c r="T984" s="5">
        <f ca="1">S984+RANDBETWEEN(1,4)</f>
        <v>44825.241203703707</v>
      </c>
      <c r="U984" s="5">
        <f ca="1">T984+RANDBETWEEN(1,3)</f>
        <v>44826.241203703707</v>
      </c>
      <c r="V984" s="5">
        <f ca="1">U984+RANDBETWEEN(1,3)</f>
        <v>44828.241203703707</v>
      </c>
      <c r="W984">
        <f ca="1">RANDBETWEEN(120,180)</f>
        <v>152</v>
      </c>
    </row>
    <row r="985" spans="1:25" x14ac:dyDescent="0.35">
      <c r="A985">
        <v>984</v>
      </c>
      <c r="C985" t="s">
        <v>36</v>
      </c>
      <c r="D985">
        <f t="shared" ca="1" si="210"/>
        <v>3</v>
      </c>
      <c r="E985" t="str">
        <f ca="1">VLOOKUP(D985,'Data Categories'!$A$2:$B$7,2,0)</f>
        <v>Senior</v>
      </c>
      <c r="F985" s="5">
        <f t="shared" ca="1" si="211"/>
        <v>44793.241203703707</v>
      </c>
      <c r="G985" s="5">
        <f t="shared" ca="1" si="212"/>
        <v>44797.241203703707</v>
      </c>
      <c r="H985" s="5">
        <v>44803.241203703707</v>
      </c>
      <c r="I985" s="5">
        <f t="shared" ca="1" si="213"/>
        <v>44808.241203703707</v>
      </c>
      <c r="J985" s="7" t="s">
        <v>47</v>
      </c>
      <c r="K985" s="3"/>
    </row>
    <row r="986" spans="1:25" x14ac:dyDescent="0.35">
      <c r="A986">
        <v>985</v>
      </c>
      <c r="C986" t="s">
        <v>36</v>
      </c>
      <c r="D986">
        <f t="shared" ca="1" si="210"/>
        <v>5</v>
      </c>
      <c r="E986" t="str">
        <f ca="1">VLOOKUP(D986,'Data Categories'!$A$2:$B$7,2,0)</f>
        <v>Senior Management</v>
      </c>
      <c r="F986" s="5">
        <f t="shared" ca="1" si="211"/>
        <v>44796.241203703707</v>
      </c>
      <c r="G986" s="5">
        <f t="shared" ca="1" si="212"/>
        <v>44800.241203703707</v>
      </c>
      <c r="H986" s="5">
        <v>44803.241203703707</v>
      </c>
      <c r="I986" s="5">
        <f t="shared" ca="1" si="213"/>
        <v>44822.241203703707</v>
      </c>
      <c r="J986" s="7" t="s">
        <v>46</v>
      </c>
      <c r="K986" s="3">
        <v>44807.241203703707</v>
      </c>
      <c r="L986" t="s">
        <v>48</v>
      </c>
      <c r="M986" t="s">
        <v>27</v>
      </c>
      <c r="Y986" t="s">
        <v>30</v>
      </c>
    </row>
    <row r="987" spans="1:25" x14ac:dyDescent="0.35">
      <c r="A987">
        <v>986</v>
      </c>
      <c r="C987" t="s">
        <v>36</v>
      </c>
      <c r="D987">
        <f t="shared" ca="1" si="210"/>
        <v>2</v>
      </c>
      <c r="E987" t="str">
        <f ca="1">VLOOKUP(D987,'Data Categories'!$A$2:$B$7,2,0)</f>
        <v>Junior</v>
      </c>
      <c r="F987" s="5">
        <f t="shared" ca="1" si="211"/>
        <v>44798.241203703707</v>
      </c>
      <c r="G987" s="5">
        <f t="shared" ca="1" si="212"/>
        <v>44801.241203703707</v>
      </c>
      <c r="H987" s="5">
        <v>44803.241203703707</v>
      </c>
      <c r="I987" s="5">
        <f t="shared" ca="1" si="213"/>
        <v>44830.241203703707</v>
      </c>
      <c r="J987" s="7" t="s">
        <v>46</v>
      </c>
      <c r="K987" s="3">
        <v>44816.241203703707</v>
      </c>
      <c r="L987" t="s">
        <v>21</v>
      </c>
      <c r="N987" s="5">
        <v>44819.241203703707</v>
      </c>
      <c r="O987" t="s">
        <v>21</v>
      </c>
      <c r="R987" s="5">
        <v>44817.241203703707</v>
      </c>
    </row>
    <row r="988" spans="1:25" x14ac:dyDescent="0.35">
      <c r="A988">
        <v>987</v>
      </c>
      <c r="C988" t="s">
        <v>36</v>
      </c>
      <c r="D988">
        <f t="shared" ca="1" si="210"/>
        <v>3</v>
      </c>
      <c r="E988" t="str">
        <f ca="1">VLOOKUP(D988,'Data Categories'!$A$2:$B$7,2,0)</f>
        <v>Senior</v>
      </c>
      <c r="F988" s="5">
        <f t="shared" ca="1" si="211"/>
        <v>44800.241203703707</v>
      </c>
      <c r="G988" s="5">
        <f t="shared" ca="1" si="212"/>
        <v>44801.241203703707</v>
      </c>
      <c r="H988" s="5">
        <v>44803.241203703707</v>
      </c>
      <c r="I988" s="5">
        <f t="shared" ca="1" si="213"/>
        <v>44830.241203703707</v>
      </c>
      <c r="J988" s="7" t="s">
        <v>46</v>
      </c>
      <c r="K988" s="3">
        <v>44818.241203703707</v>
      </c>
      <c r="L988" t="s">
        <v>21</v>
      </c>
      <c r="N988" s="5">
        <v>44824.241203703707</v>
      </c>
      <c r="O988" t="s">
        <v>21</v>
      </c>
      <c r="R988" s="5">
        <v>44820.241203703707</v>
      </c>
    </row>
    <row r="989" spans="1:25" x14ac:dyDescent="0.35">
      <c r="A989">
        <v>988</v>
      </c>
      <c r="C989" t="s">
        <v>36</v>
      </c>
      <c r="D989">
        <f t="shared" ca="1" si="210"/>
        <v>2</v>
      </c>
      <c r="E989" t="str">
        <f ca="1">VLOOKUP(D989,'Data Categories'!$A$2:$B$7,2,0)</f>
        <v>Junior</v>
      </c>
      <c r="F989" s="5">
        <f t="shared" ca="1" si="211"/>
        <v>44794.241203703707</v>
      </c>
      <c r="G989" s="5">
        <f t="shared" ca="1" si="212"/>
        <v>44797.241203703707</v>
      </c>
      <c r="H989" s="5">
        <v>44803.241203703707</v>
      </c>
      <c r="I989" s="5">
        <f t="shared" ca="1" si="213"/>
        <v>44818.241203703707</v>
      </c>
      <c r="J989" s="7" t="s">
        <v>47</v>
      </c>
      <c r="K989" s="3"/>
    </row>
    <row r="990" spans="1:25" x14ac:dyDescent="0.35">
      <c r="A990">
        <v>989</v>
      </c>
      <c r="C990" t="s">
        <v>36</v>
      </c>
      <c r="D990">
        <f t="shared" ca="1" si="210"/>
        <v>2</v>
      </c>
      <c r="E990" t="str">
        <f ca="1">VLOOKUP(D990,'Data Categories'!$A$2:$B$7,2,0)</f>
        <v>Junior</v>
      </c>
      <c r="F990" s="5">
        <f t="shared" ca="1" si="211"/>
        <v>44800.241203703707</v>
      </c>
      <c r="G990" s="5">
        <f t="shared" ca="1" si="212"/>
        <v>44802.241203703707</v>
      </c>
      <c r="H990" s="5">
        <v>44803.241203703707</v>
      </c>
      <c r="I990" s="5">
        <f t="shared" ca="1" si="213"/>
        <v>44821.241203703707</v>
      </c>
      <c r="J990" s="7" t="s">
        <v>46</v>
      </c>
      <c r="K990" s="3">
        <v>44820.241203703707</v>
      </c>
      <c r="L990" t="s">
        <v>21</v>
      </c>
      <c r="N990" s="5">
        <v>44825.241203703707</v>
      </c>
      <c r="O990" t="s">
        <v>21</v>
      </c>
      <c r="R990" s="5">
        <v>44821.241203703707</v>
      </c>
    </row>
    <row r="991" spans="1:25" x14ac:dyDescent="0.35">
      <c r="A991">
        <v>990</v>
      </c>
      <c r="C991" t="s">
        <v>36</v>
      </c>
      <c r="D991">
        <f t="shared" ca="1" si="210"/>
        <v>4</v>
      </c>
      <c r="E991" t="str">
        <f ca="1">VLOOKUP(D991,'Data Categories'!$A$2:$B$7,2,0)</f>
        <v>Manager Level</v>
      </c>
      <c r="F991" s="5">
        <f t="shared" ca="1" si="211"/>
        <v>44795.241203703707</v>
      </c>
      <c r="G991" s="5">
        <f t="shared" ca="1" si="212"/>
        <v>44798.241203703707</v>
      </c>
      <c r="H991" s="5">
        <v>44803.241203703707</v>
      </c>
      <c r="I991" s="5">
        <f t="shared" ca="1" si="213"/>
        <v>44814.241203703707</v>
      </c>
      <c r="J991" s="7" t="s">
        <v>46</v>
      </c>
      <c r="K991" s="3">
        <v>44808.241203703707</v>
      </c>
      <c r="L991" t="s">
        <v>20</v>
      </c>
      <c r="N991" s="5">
        <v>44811.241203703707</v>
      </c>
      <c r="O991" t="s">
        <v>20</v>
      </c>
      <c r="P991" s="5">
        <f t="shared" ref="P991:P992" ca="1" si="220">K991+RANDBETWEEN(1,2)</f>
        <v>44810.241203703707</v>
      </c>
      <c r="Q991" s="5">
        <f t="shared" ref="Q991:Q992" ca="1" si="221">P991+RANDBETWEEN(1,4)</f>
        <v>44814.241203703707</v>
      </c>
      <c r="R991" s="5">
        <v>44809.241203703707</v>
      </c>
      <c r="S991" s="5">
        <f t="shared" ref="S991:S992" ca="1" si="222">R991+RANDBETWEEN(1,10)</f>
        <v>44813.241203703707</v>
      </c>
      <c r="T991" s="5">
        <f t="shared" ref="T991:T992" ca="1" si="223">S991+RANDBETWEEN(1,4)</f>
        <v>44815.241203703707</v>
      </c>
      <c r="U991" s="5">
        <f t="shared" ref="U991:V992" ca="1" si="224">T991+RANDBETWEEN(1,3)</f>
        <v>44817.241203703707</v>
      </c>
      <c r="V991" s="5">
        <f t="shared" ca="1" si="224"/>
        <v>44818.241203703707</v>
      </c>
      <c r="W991">
        <f t="shared" ref="W991:W992" ca="1" si="225">RANDBETWEEN(120,180)</f>
        <v>135</v>
      </c>
    </row>
    <row r="992" spans="1:25" x14ac:dyDescent="0.35">
      <c r="A992">
        <v>991</v>
      </c>
      <c r="C992" t="s">
        <v>34</v>
      </c>
      <c r="D992">
        <f t="shared" ca="1" si="210"/>
        <v>2</v>
      </c>
      <c r="E992" t="str">
        <f ca="1">VLOOKUP(D992,'Data Categories'!$A$2:$B$7,2,0)</f>
        <v>Junior</v>
      </c>
      <c r="F992" s="5">
        <f t="shared" ca="1" si="211"/>
        <v>45013.858425925922</v>
      </c>
      <c r="G992" s="5">
        <f t="shared" ca="1" si="212"/>
        <v>45016.858425925922</v>
      </c>
      <c r="H992" s="5">
        <v>45020.858425925922</v>
      </c>
      <c r="I992" s="5">
        <f t="shared" ca="1" si="213"/>
        <v>45026.858425925922</v>
      </c>
      <c r="J992" s="7" t="s">
        <v>46</v>
      </c>
      <c r="K992" s="3">
        <v>45031.858425925922</v>
      </c>
      <c r="L992" t="s">
        <v>20</v>
      </c>
      <c r="N992" s="5">
        <v>45034.858425925922</v>
      </c>
      <c r="O992" t="s">
        <v>20</v>
      </c>
      <c r="P992" s="5">
        <f t="shared" ca="1" si="220"/>
        <v>45033.858425925922</v>
      </c>
      <c r="Q992" s="5">
        <f t="shared" ca="1" si="221"/>
        <v>45035.858425925922</v>
      </c>
      <c r="R992" s="5">
        <v>45033.858425925922</v>
      </c>
      <c r="S992" s="5">
        <f t="shared" ca="1" si="222"/>
        <v>45038.858425925922</v>
      </c>
      <c r="T992" s="5">
        <f t="shared" ca="1" si="223"/>
        <v>45039.858425925922</v>
      </c>
      <c r="U992" s="5">
        <f t="shared" ca="1" si="224"/>
        <v>45041.858425925922</v>
      </c>
      <c r="V992" s="5">
        <f t="shared" ca="1" si="224"/>
        <v>45043.858425925922</v>
      </c>
      <c r="W992">
        <f t="shared" ca="1" si="225"/>
        <v>129</v>
      </c>
    </row>
    <row r="993" spans="1:25" x14ac:dyDescent="0.35">
      <c r="A993">
        <v>992</v>
      </c>
      <c r="C993" t="s">
        <v>34</v>
      </c>
      <c r="D993">
        <f t="shared" ca="1" si="210"/>
        <v>4</v>
      </c>
      <c r="E993" t="str">
        <f ca="1">VLOOKUP(D993,'Data Categories'!$A$2:$B$7,2,0)</f>
        <v>Manager Level</v>
      </c>
      <c r="F993" s="5">
        <f t="shared" ca="1" si="211"/>
        <v>45011.858425925922</v>
      </c>
      <c r="G993" s="5">
        <f t="shared" ca="1" si="212"/>
        <v>45015.858425925922</v>
      </c>
      <c r="H993" s="5">
        <v>45020.858425925922</v>
      </c>
      <c r="I993" s="5">
        <f t="shared" ca="1" si="213"/>
        <v>45027.858425925922</v>
      </c>
      <c r="J993" s="7" t="s">
        <v>46</v>
      </c>
      <c r="K993" s="3">
        <v>45024.858425925922</v>
      </c>
      <c r="L993" t="s">
        <v>48</v>
      </c>
      <c r="M993" t="s">
        <v>24</v>
      </c>
      <c r="Y993" t="s">
        <v>31</v>
      </c>
    </row>
    <row r="994" spans="1:25" x14ac:dyDescent="0.35">
      <c r="A994">
        <v>993</v>
      </c>
      <c r="C994" t="s">
        <v>34</v>
      </c>
      <c r="D994">
        <f t="shared" ca="1" si="210"/>
        <v>2</v>
      </c>
      <c r="E994" t="str">
        <f ca="1">VLOOKUP(D994,'Data Categories'!$A$2:$B$7,2,0)</f>
        <v>Junior</v>
      </c>
      <c r="F994" s="5">
        <f t="shared" ca="1" si="211"/>
        <v>45017.858425925922</v>
      </c>
      <c r="G994" s="5">
        <f t="shared" ca="1" si="212"/>
        <v>45019.858425925922</v>
      </c>
      <c r="H994" s="5">
        <v>45020.858425925922</v>
      </c>
      <c r="I994" s="5">
        <f t="shared" ca="1" si="213"/>
        <v>45029.858425925922</v>
      </c>
      <c r="J994" s="7" t="s">
        <v>46</v>
      </c>
      <c r="K994" s="3">
        <v>45032.858425925922</v>
      </c>
      <c r="L994" t="s">
        <v>20</v>
      </c>
      <c r="N994" s="5">
        <v>45039.858425925922</v>
      </c>
      <c r="O994" t="s">
        <v>20</v>
      </c>
      <c r="P994" s="5">
        <f ca="1">K994+RANDBETWEEN(1,2)</f>
        <v>45033.858425925922</v>
      </c>
      <c r="Q994" s="5">
        <f ca="1">P994+RANDBETWEEN(1,4)</f>
        <v>45035.858425925922</v>
      </c>
      <c r="R994" s="5">
        <v>45035.858425925922</v>
      </c>
      <c r="S994" s="5">
        <f ca="1">R994+RANDBETWEEN(1,10)</f>
        <v>45038.858425925922</v>
      </c>
      <c r="T994" s="5">
        <f ca="1">S994+RANDBETWEEN(1,4)</f>
        <v>45040.858425925922</v>
      </c>
      <c r="U994" s="5">
        <f ca="1">T994+RANDBETWEEN(1,3)</f>
        <v>45043.858425925922</v>
      </c>
      <c r="V994" s="5">
        <f ca="1">U994+RANDBETWEEN(1,3)</f>
        <v>45044.858425925922</v>
      </c>
      <c r="W994">
        <f ca="1">RANDBETWEEN(120,180)</f>
        <v>126</v>
      </c>
    </row>
    <row r="995" spans="1:25" x14ac:dyDescent="0.35">
      <c r="A995">
        <v>994</v>
      </c>
      <c r="C995" t="s">
        <v>34</v>
      </c>
      <c r="D995">
        <f t="shared" ca="1" si="210"/>
        <v>5</v>
      </c>
      <c r="E995" t="str">
        <f ca="1">VLOOKUP(D995,'Data Categories'!$A$2:$B$7,2,0)</f>
        <v>Senior Management</v>
      </c>
      <c r="F995" s="5">
        <f t="shared" ca="1" si="211"/>
        <v>45011.858425925922</v>
      </c>
      <c r="G995" s="5">
        <f t="shared" ca="1" si="212"/>
        <v>45015.858425925922</v>
      </c>
      <c r="H995" s="5">
        <v>45020.858425925922</v>
      </c>
      <c r="I995" s="5">
        <f t="shared" ca="1" si="213"/>
        <v>45028.858425925922</v>
      </c>
      <c r="J995" s="7" t="s">
        <v>46</v>
      </c>
      <c r="K995" s="3">
        <v>45031.858425925922</v>
      </c>
      <c r="L995" t="s">
        <v>48</v>
      </c>
      <c r="M995" t="s">
        <v>25</v>
      </c>
      <c r="Y995" t="s">
        <v>30</v>
      </c>
    </row>
    <row r="996" spans="1:25" x14ac:dyDescent="0.35">
      <c r="A996">
        <v>995</v>
      </c>
      <c r="C996" t="s">
        <v>34</v>
      </c>
      <c r="D996">
        <f t="shared" ca="1" si="210"/>
        <v>3</v>
      </c>
      <c r="E996" t="str">
        <f ca="1">VLOOKUP(D996,'Data Categories'!$A$2:$B$7,2,0)</f>
        <v>Senior</v>
      </c>
      <c r="F996" s="5">
        <f t="shared" ca="1" si="211"/>
        <v>45015.858425925922</v>
      </c>
      <c r="G996" s="5">
        <f t="shared" ca="1" si="212"/>
        <v>45017.858425925922</v>
      </c>
      <c r="H996" s="5">
        <v>45020.858425925922</v>
      </c>
      <c r="I996" s="5">
        <f t="shared" ca="1" si="213"/>
        <v>45039.858425925922</v>
      </c>
      <c r="J996" s="7" t="s">
        <v>46</v>
      </c>
      <c r="K996" s="3">
        <v>45023.858425925922</v>
      </c>
      <c r="L996" t="s">
        <v>48</v>
      </c>
      <c r="M996" t="s">
        <v>26</v>
      </c>
      <c r="Y996" t="s">
        <v>31</v>
      </c>
    </row>
    <row r="997" spans="1:25" x14ac:dyDescent="0.35">
      <c r="A997">
        <v>996</v>
      </c>
      <c r="C997" t="s">
        <v>34</v>
      </c>
      <c r="D997">
        <f t="shared" ca="1" si="210"/>
        <v>3</v>
      </c>
      <c r="E997" t="str">
        <f ca="1">VLOOKUP(D997,'Data Categories'!$A$2:$B$7,2,0)</f>
        <v>Senior</v>
      </c>
      <c r="F997" s="5">
        <f t="shared" ca="1" si="211"/>
        <v>45011.858425925922</v>
      </c>
      <c r="G997" s="5">
        <f t="shared" ca="1" si="212"/>
        <v>45015.858425925922</v>
      </c>
      <c r="H997" s="5">
        <v>45020.858425925922</v>
      </c>
      <c r="I997" s="5">
        <f t="shared" ca="1" si="213"/>
        <v>45028.858425925922</v>
      </c>
      <c r="J997" s="7" t="s">
        <v>46</v>
      </c>
      <c r="K997" s="3">
        <v>45027.858425925922</v>
      </c>
      <c r="L997" t="s">
        <v>48</v>
      </c>
      <c r="M997" t="s">
        <v>25</v>
      </c>
      <c r="Y997" t="s">
        <v>31</v>
      </c>
    </row>
    <row r="998" spans="1:25" x14ac:dyDescent="0.35">
      <c r="A998">
        <v>997</v>
      </c>
      <c r="C998" t="s">
        <v>34</v>
      </c>
      <c r="D998">
        <f t="shared" ca="1" si="210"/>
        <v>5</v>
      </c>
      <c r="E998" t="str">
        <f ca="1">VLOOKUP(D998,'Data Categories'!$A$2:$B$7,2,0)</f>
        <v>Senior Management</v>
      </c>
      <c r="F998" s="5">
        <f t="shared" ca="1" si="211"/>
        <v>45016.858425925922</v>
      </c>
      <c r="G998" s="5">
        <f t="shared" ca="1" si="212"/>
        <v>45018.858425925922</v>
      </c>
      <c r="H998" s="5">
        <v>45020.858425925922</v>
      </c>
      <c r="I998" s="5">
        <f t="shared" ca="1" si="213"/>
        <v>45033.858425925922</v>
      </c>
      <c r="J998" s="7" t="s">
        <v>46</v>
      </c>
      <c r="K998" s="3">
        <v>45024.858425925922</v>
      </c>
      <c r="L998" t="s">
        <v>20</v>
      </c>
      <c r="N998" s="5">
        <v>45030.858425925922</v>
      </c>
      <c r="O998" t="s">
        <v>20</v>
      </c>
      <c r="P998" s="5">
        <f ca="1">K998+RANDBETWEEN(1,2)</f>
        <v>45026.858425925922</v>
      </c>
      <c r="Q998" s="5">
        <f ca="1">P998+RANDBETWEEN(1,4)</f>
        <v>45028.858425925922</v>
      </c>
      <c r="R998" s="5">
        <v>45026.858425925922</v>
      </c>
      <c r="S998" s="5">
        <f ca="1">R998+RANDBETWEEN(1,10)</f>
        <v>45028.858425925922</v>
      </c>
      <c r="T998" s="5">
        <f ca="1">S998+RANDBETWEEN(1,4)</f>
        <v>45031.858425925922</v>
      </c>
      <c r="U998" s="5">
        <f ca="1">T998+RANDBETWEEN(1,3)</f>
        <v>45034.858425925922</v>
      </c>
      <c r="V998" s="5">
        <f ca="1">U998+RANDBETWEEN(1,3)</f>
        <v>45036.858425925922</v>
      </c>
      <c r="W998">
        <f ca="1">RANDBETWEEN(120,180)</f>
        <v>145</v>
      </c>
    </row>
    <row r="999" spans="1:25" x14ac:dyDescent="0.35">
      <c r="A999">
        <v>998</v>
      </c>
      <c r="C999" t="s">
        <v>34</v>
      </c>
      <c r="D999">
        <f t="shared" ca="1" si="210"/>
        <v>1</v>
      </c>
      <c r="E999" t="str">
        <f ca="1">VLOOKUP(D999,'Data Categories'!$A$2:$B$7,2,0)</f>
        <v>Associate</v>
      </c>
      <c r="F999" s="5">
        <f t="shared" ca="1" si="211"/>
        <v>45013.858425925922</v>
      </c>
      <c r="G999" s="5">
        <f t="shared" ca="1" si="212"/>
        <v>45017.858425925922</v>
      </c>
      <c r="H999" s="5">
        <v>45020.858425925922</v>
      </c>
      <c r="I999" s="5">
        <f t="shared" ca="1" si="213"/>
        <v>45042.858425925922</v>
      </c>
      <c r="J999" s="7" t="s">
        <v>46</v>
      </c>
      <c r="K999" s="3">
        <v>45028.858425925922</v>
      </c>
      <c r="L999" t="s">
        <v>48</v>
      </c>
      <c r="M999" t="s">
        <v>26</v>
      </c>
      <c r="Y999" t="s">
        <v>30</v>
      </c>
    </row>
    <row r="1000" spans="1:25" x14ac:dyDescent="0.35">
      <c r="A1000">
        <v>999</v>
      </c>
      <c r="C1000" t="s">
        <v>34</v>
      </c>
      <c r="D1000">
        <f t="shared" ca="1" si="210"/>
        <v>4</v>
      </c>
      <c r="E1000" t="str">
        <f ca="1">VLOOKUP(D1000,'Data Categories'!$A$2:$B$7,2,0)</f>
        <v>Manager Level</v>
      </c>
      <c r="F1000" s="5">
        <f t="shared" ca="1" si="211"/>
        <v>45014.858425925922</v>
      </c>
      <c r="G1000" s="5">
        <f t="shared" ca="1" si="212"/>
        <v>45016.858425925922</v>
      </c>
      <c r="H1000" s="5">
        <v>45020.858425925922</v>
      </c>
      <c r="I1000" s="5">
        <f t="shared" ca="1" si="213"/>
        <v>45042.858425925922</v>
      </c>
      <c r="J1000" s="7" t="s">
        <v>46</v>
      </c>
      <c r="K1000" s="3">
        <v>45035.858425925922</v>
      </c>
      <c r="L1000" t="s">
        <v>48</v>
      </c>
      <c r="M1000" t="s">
        <v>26</v>
      </c>
      <c r="R1000" s="5">
        <v>45039.858425925922</v>
      </c>
      <c r="Y1000" t="s">
        <v>31</v>
      </c>
    </row>
    <row r="1001" spans="1:25" x14ac:dyDescent="0.35">
      <c r="A1001">
        <v>1000</v>
      </c>
      <c r="C1001" t="s">
        <v>34</v>
      </c>
      <c r="D1001">
        <f t="shared" ca="1" si="210"/>
        <v>1</v>
      </c>
      <c r="E1001" t="str">
        <f ca="1">VLOOKUP(D1001,'Data Categories'!$A$2:$B$7,2,0)</f>
        <v>Associate</v>
      </c>
      <c r="F1001" s="5">
        <f t="shared" ca="1" si="211"/>
        <v>45011.858425925922</v>
      </c>
      <c r="G1001" s="5">
        <f t="shared" ca="1" si="212"/>
        <v>45015.858425925922</v>
      </c>
      <c r="H1001" s="5">
        <v>45020.858425925922</v>
      </c>
      <c r="I1001" s="5">
        <f t="shared" ca="1" si="213"/>
        <v>45027.858425925922</v>
      </c>
      <c r="J1001" s="7" t="s">
        <v>46</v>
      </c>
      <c r="K1001" s="3">
        <v>45033.858425925922</v>
      </c>
      <c r="L1001" t="s">
        <v>21</v>
      </c>
      <c r="N1001" s="5">
        <v>45039.858425925922</v>
      </c>
      <c r="O1001" t="s">
        <v>21</v>
      </c>
      <c r="R1001" s="5">
        <v>45037.858425925922</v>
      </c>
    </row>
    <row r="1002" spans="1:25" x14ac:dyDescent="0.35">
      <c r="A1002">
        <v>2633</v>
      </c>
      <c r="C1002" t="s">
        <v>38</v>
      </c>
      <c r="D1002">
        <f t="shared" ca="1" si="210"/>
        <v>5</v>
      </c>
      <c r="E1002" t="str">
        <f ca="1">VLOOKUP(D1002,'Data Categories'!$A$2:$B$7,2,0)</f>
        <v>Senior Management</v>
      </c>
      <c r="F1002" s="5">
        <f t="shared" ca="1" si="211"/>
        <v>44584.196851851855</v>
      </c>
      <c r="G1002" s="5">
        <f t="shared" ca="1" si="212"/>
        <v>44585.196851851855</v>
      </c>
      <c r="H1002" s="5">
        <v>44588.196851851855</v>
      </c>
      <c r="I1002" s="5">
        <f t="shared" ca="1" si="213"/>
        <v>44604.196851851855</v>
      </c>
      <c r="J1002" s="7" t="s">
        <v>47</v>
      </c>
      <c r="K1002" s="3"/>
    </row>
    <row r="1003" spans="1:25" x14ac:dyDescent="0.35">
      <c r="A1003">
        <v>2919</v>
      </c>
      <c r="C1003" t="s">
        <v>38</v>
      </c>
      <c r="D1003">
        <f t="shared" ca="1" si="210"/>
        <v>3</v>
      </c>
      <c r="E1003" t="str">
        <f ca="1">VLOOKUP(D1003,'Data Categories'!$A$2:$B$7,2,0)</f>
        <v>Senior</v>
      </c>
      <c r="F1003" s="5">
        <f t="shared" ca="1" si="211"/>
        <v>44602.794965277775</v>
      </c>
      <c r="G1003" s="5">
        <f t="shared" ca="1" si="212"/>
        <v>44603.794965277775</v>
      </c>
      <c r="H1003" s="5">
        <v>44604.794965277775</v>
      </c>
      <c r="I1003" s="5">
        <f t="shared" ca="1" si="213"/>
        <v>44634.794965277775</v>
      </c>
      <c r="J1003" s="7" t="s">
        <v>47</v>
      </c>
      <c r="K1003" s="3"/>
    </row>
    <row r="1004" spans="1:25" x14ac:dyDescent="0.35">
      <c r="A1004">
        <v>1939</v>
      </c>
      <c r="C1004" t="s">
        <v>38</v>
      </c>
      <c r="D1004">
        <f t="shared" ca="1" si="210"/>
        <v>3</v>
      </c>
      <c r="E1004" t="str">
        <f ca="1">VLOOKUP(D1004,'Data Categories'!$A$2:$B$7,2,0)</f>
        <v>Senior</v>
      </c>
      <c r="F1004" s="5">
        <f t="shared" ca="1" si="211"/>
        <v>45179.30609953704</v>
      </c>
      <c r="G1004" s="5">
        <f t="shared" ca="1" si="212"/>
        <v>45183.30609953704</v>
      </c>
      <c r="H1004" s="5">
        <v>45184.30609953704</v>
      </c>
      <c r="I1004" s="5">
        <f t="shared" ca="1" si="213"/>
        <v>45190.30609953704</v>
      </c>
      <c r="J1004" s="7" t="s">
        <v>47</v>
      </c>
      <c r="K1004" s="3"/>
    </row>
    <row r="1005" spans="1:25" x14ac:dyDescent="0.35">
      <c r="A1005">
        <v>2703</v>
      </c>
      <c r="C1005" t="s">
        <v>38</v>
      </c>
      <c r="D1005">
        <f t="shared" ca="1" si="210"/>
        <v>1</v>
      </c>
      <c r="E1005" t="str">
        <f ca="1">VLOOKUP(D1005,'Data Categories'!$A$2:$B$7,2,0)</f>
        <v>Associate</v>
      </c>
      <c r="F1005" s="5">
        <f t="shared" ca="1" si="211"/>
        <v>44832.495787037034</v>
      </c>
      <c r="G1005" s="5">
        <f t="shared" ca="1" si="212"/>
        <v>44836.495787037034</v>
      </c>
      <c r="H1005" s="5">
        <v>44837.495787037034</v>
      </c>
      <c r="I1005" s="5">
        <f t="shared" ca="1" si="213"/>
        <v>44857.495787037034</v>
      </c>
      <c r="J1005" s="7" t="s">
        <v>47</v>
      </c>
      <c r="K1005" s="3"/>
    </row>
    <row r="1006" spans="1:25" x14ac:dyDescent="0.35">
      <c r="A1006">
        <v>2705</v>
      </c>
      <c r="C1006" t="s">
        <v>38</v>
      </c>
      <c r="D1006">
        <f t="shared" ca="1" si="210"/>
        <v>4</v>
      </c>
      <c r="E1006" t="str">
        <f ca="1">VLOOKUP(D1006,'Data Categories'!$A$2:$B$7,2,0)</f>
        <v>Manager Level</v>
      </c>
      <c r="F1006" s="5">
        <f t="shared" ca="1" si="211"/>
        <v>44830.495787037034</v>
      </c>
      <c r="G1006" s="5">
        <f t="shared" ca="1" si="212"/>
        <v>44834.495787037034</v>
      </c>
      <c r="H1006" s="5">
        <v>44837.495787037034</v>
      </c>
      <c r="I1006" s="5">
        <f t="shared" ca="1" si="213"/>
        <v>44851.495787037034</v>
      </c>
      <c r="J1006" s="7" t="s">
        <v>47</v>
      </c>
      <c r="K1006" s="3"/>
    </row>
    <row r="1007" spans="1:25" x14ac:dyDescent="0.35">
      <c r="A1007">
        <v>2526</v>
      </c>
      <c r="C1007" t="s">
        <v>38</v>
      </c>
      <c r="D1007">
        <f t="shared" ca="1" si="210"/>
        <v>1</v>
      </c>
      <c r="E1007" t="str">
        <f ca="1">VLOOKUP(D1007,'Data Categories'!$A$2:$B$7,2,0)</f>
        <v>Associate</v>
      </c>
      <c r="F1007" s="5">
        <f t="shared" ca="1" si="211"/>
        <v>45024.778819444444</v>
      </c>
      <c r="G1007" s="5">
        <f t="shared" ca="1" si="212"/>
        <v>45027.778819444444</v>
      </c>
      <c r="H1007" s="5">
        <v>45033.778819444444</v>
      </c>
      <c r="I1007" s="5">
        <f t="shared" ca="1" si="213"/>
        <v>45059.778819444444</v>
      </c>
      <c r="J1007" s="7" t="s">
        <v>47</v>
      </c>
      <c r="K1007" s="3"/>
    </row>
    <row r="1008" spans="1:25" x14ac:dyDescent="0.35">
      <c r="A1008">
        <v>2137</v>
      </c>
      <c r="C1008" t="s">
        <v>38</v>
      </c>
      <c r="D1008">
        <f t="shared" ca="1" si="210"/>
        <v>3</v>
      </c>
      <c r="E1008" t="str">
        <f ca="1">VLOOKUP(D1008,'Data Categories'!$A$2:$B$7,2,0)</f>
        <v>Senior</v>
      </c>
      <c r="F1008" s="5">
        <f t="shared" ca="1" si="211"/>
        <v>44774.516493055555</v>
      </c>
      <c r="G1008" s="5">
        <f t="shared" ca="1" si="212"/>
        <v>44778.516493055555</v>
      </c>
      <c r="H1008" s="5">
        <v>44781.516493055555</v>
      </c>
      <c r="I1008" s="5">
        <f t="shared" ca="1" si="213"/>
        <v>44801.516493055555</v>
      </c>
      <c r="J1008" s="7" t="s">
        <v>47</v>
      </c>
      <c r="K1008" s="3"/>
    </row>
    <row r="1009" spans="1:11" x14ac:dyDescent="0.35">
      <c r="A1009">
        <v>1875</v>
      </c>
      <c r="C1009" t="s">
        <v>38</v>
      </c>
      <c r="D1009">
        <f t="shared" ca="1" si="210"/>
        <v>3</v>
      </c>
      <c r="E1009" t="str">
        <f ca="1">VLOOKUP(D1009,'Data Categories'!$A$2:$B$7,2,0)</f>
        <v>Senior</v>
      </c>
      <c r="F1009" s="5">
        <f t="shared" ca="1" si="211"/>
        <v>44574.732974537037</v>
      </c>
      <c r="G1009" s="5">
        <f t="shared" ca="1" si="212"/>
        <v>44578.732974537037</v>
      </c>
      <c r="H1009" s="5">
        <v>44581.732974537037</v>
      </c>
      <c r="I1009" s="5">
        <f t="shared" ca="1" si="213"/>
        <v>44598.732974537037</v>
      </c>
      <c r="J1009" s="7" t="s">
        <v>47</v>
      </c>
      <c r="K1009" s="3"/>
    </row>
    <row r="1010" spans="1:11" x14ac:dyDescent="0.35">
      <c r="A1010">
        <v>2393</v>
      </c>
      <c r="C1010" t="s">
        <v>38</v>
      </c>
      <c r="D1010">
        <f t="shared" ca="1" si="210"/>
        <v>5</v>
      </c>
      <c r="E1010" t="str">
        <f ca="1">VLOOKUP(D1010,'Data Categories'!$A$2:$B$7,2,0)</f>
        <v>Senior Management</v>
      </c>
      <c r="F1010" s="5">
        <f t="shared" ca="1" si="211"/>
        <v>45126.731192129628</v>
      </c>
      <c r="G1010" s="5">
        <f t="shared" ca="1" si="212"/>
        <v>45127.731192129628</v>
      </c>
      <c r="H1010" s="5">
        <v>45131.731192129628</v>
      </c>
      <c r="I1010" s="5">
        <f t="shared" ca="1" si="213"/>
        <v>45138.731192129628</v>
      </c>
      <c r="J1010" s="7" t="s">
        <v>47</v>
      </c>
      <c r="K1010" s="3"/>
    </row>
    <row r="1011" spans="1:11" x14ac:dyDescent="0.35">
      <c r="A1011">
        <v>1713</v>
      </c>
      <c r="C1011" t="s">
        <v>38</v>
      </c>
      <c r="D1011">
        <f t="shared" ca="1" si="210"/>
        <v>5</v>
      </c>
      <c r="E1011" t="str">
        <f ca="1">VLOOKUP(D1011,'Data Categories'!$A$2:$B$7,2,0)</f>
        <v>Senior Management</v>
      </c>
      <c r="F1011" s="5">
        <f t="shared" ca="1" si="211"/>
        <v>44562.077685185184</v>
      </c>
      <c r="G1011" s="5">
        <f t="shared" ca="1" si="212"/>
        <v>44565.077685185184</v>
      </c>
      <c r="H1011" s="5">
        <v>44568.077685185184</v>
      </c>
      <c r="I1011" s="5">
        <f t="shared" ca="1" si="213"/>
        <v>44573.077685185184</v>
      </c>
      <c r="J1011" s="7" t="s">
        <v>47</v>
      </c>
      <c r="K1011" s="3"/>
    </row>
    <row r="1012" spans="1:11" x14ac:dyDescent="0.35">
      <c r="A1012">
        <v>1454</v>
      </c>
      <c r="C1012" t="s">
        <v>37</v>
      </c>
      <c r="D1012">
        <f t="shared" ca="1" si="210"/>
        <v>5</v>
      </c>
      <c r="E1012" t="str">
        <f ca="1">VLOOKUP(D1012,'Data Categories'!$A$2:$B$7,2,0)</f>
        <v>Senior Management</v>
      </c>
      <c r="F1012" s="5">
        <f t="shared" ca="1" si="211"/>
        <v>45025.57240740741</v>
      </c>
      <c r="G1012" s="5">
        <f t="shared" ca="1" si="212"/>
        <v>45028.57240740741</v>
      </c>
      <c r="H1012" s="5">
        <v>45029.57240740741</v>
      </c>
      <c r="I1012" s="5">
        <f t="shared" ca="1" si="213"/>
        <v>45035.57240740741</v>
      </c>
      <c r="J1012" s="7" t="s">
        <v>47</v>
      </c>
      <c r="K1012" s="3"/>
    </row>
    <row r="1013" spans="1:11" x14ac:dyDescent="0.35">
      <c r="A1013">
        <v>1215</v>
      </c>
      <c r="C1013" t="s">
        <v>37</v>
      </c>
      <c r="D1013">
        <f t="shared" ca="1" si="210"/>
        <v>2</v>
      </c>
      <c r="E1013" t="str">
        <f ca="1">VLOOKUP(D1013,'Data Categories'!$A$2:$B$7,2,0)</f>
        <v>Junior</v>
      </c>
      <c r="F1013" s="5">
        <f t="shared" ca="1" si="211"/>
        <v>45136.004317129627</v>
      </c>
      <c r="G1013" s="5">
        <f t="shared" ca="1" si="212"/>
        <v>45137.004317129627</v>
      </c>
      <c r="H1013" s="5">
        <v>45138.004317129627</v>
      </c>
      <c r="I1013" s="5">
        <f t="shared" ca="1" si="213"/>
        <v>45148.004317129627</v>
      </c>
      <c r="J1013" s="7" t="s">
        <v>47</v>
      </c>
      <c r="K1013" s="3"/>
    </row>
    <row r="1014" spans="1:11" x14ac:dyDescent="0.35">
      <c r="A1014">
        <v>2052</v>
      </c>
      <c r="C1014" t="s">
        <v>37</v>
      </c>
      <c r="D1014">
        <f t="shared" ca="1" si="210"/>
        <v>5</v>
      </c>
      <c r="E1014" t="str">
        <f ca="1">VLOOKUP(D1014,'Data Categories'!$A$2:$B$7,2,0)</f>
        <v>Senior Management</v>
      </c>
      <c r="F1014" s="5">
        <f t="shared" ca="1" si="211"/>
        <v>44572.831099537034</v>
      </c>
      <c r="G1014" s="5">
        <f t="shared" ca="1" si="212"/>
        <v>44576.831099537034</v>
      </c>
      <c r="H1014" s="5">
        <v>44580.831099537034</v>
      </c>
      <c r="I1014" s="5">
        <f t="shared" ca="1" si="213"/>
        <v>44585.831099537034</v>
      </c>
      <c r="J1014" s="7" t="s">
        <v>47</v>
      </c>
      <c r="K1014" s="3"/>
    </row>
    <row r="1015" spans="1:11" x14ac:dyDescent="0.35">
      <c r="A1015">
        <v>1906</v>
      </c>
      <c r="C1015" t="s">
        <v>37</v>
      </c>
      <c r="D1015">
        <f t="shared" ca="1" si="210"/>
        <v>1</v>
      </c>
      <c r="E1015" t="str">
        <f ca="1">VLOOKUP(D1015,'Data Categories'!$A$2:$B$7,2,0)</f>
        <v>Associate</v>
      </c>
      <c r="F1015" s="5">
        <f t="shared" ca="1" si="211"/>
        <v>44993.686469907407</v>
      </c>
      <c r="G1015" s="5">
        <f t="shared" ca="1" si="212"/>
        <v>44996.686469907407</v>
      </c>
      <c r="H1015" s="5">
        <v>45001.686469907407</v>
      </c>
      <c r="I1015" s="5">
        <f t="shared" ca="1" si="213"/>
        <v>45011.686469907407</v>
      </c>
      <c r="J1015" s="7" t="s">
        <v>47</v>
      </c>
      <c r="K1015" s="3"/>
    </row>
    <row r="1016" spans="1:11" x14ac:dyDescent="0.35">
      <c r="A1016">
        <v>1023</v>
      </c>
      <c r="C1016" t="s">
        <v>37</v>
      </c>
      <c r="D1016">
        <f t="shared" ca="1" si="210"/>
        <v>3</v>
      </c>
      <c r="E1016" t="str">
        <f ca="1">VLOOKUP(D1016,'Data Categories'!$A$2:$B$7,2,0)</f>
        <v>Senior</v>
      </c>
      <c r="F1016" s="5">
        <f t="shared" ca="1" si="211"/>
        <v>44951.791134259256</v>
      </c>
      <c r="G1016" s="5">
        <f t="shared" ca="1" si="212"/>
        <v>44954.791134259256</v>
      </c>
      <c r="H1016" s="5">
        <v>44958.791134259256</v>
      </c>
      <c r="I1016" s="5">
        <f t="shared" ca="1" si="213"/>
        <v>44983.791134259256</v>
      </c>
      <c r="J1016" s="7" t="s">
        <v>47</v>
      </c>
      <c r="K1016" s="3"/>
    </row>
    <row r="1017" spans="1:11" x14ac:dyDescent="0.35">
      <c r="A1017">
        <v>1022</v>
      </c>
      <c r="C1017" t="s">
        <v>37</v>
      </c>
      <c r="D1017">
        <f t="shared" ca="1" si="210"/>
        <v>2</v>
      </c>
      <c r="E1017" t="str">
        <f ca="1">VLOOKUP(D1017,'Data Categories'!$A$2:$B$7,2,0)</f>
        <v>Junior</v>
      </c>
      <c r="F1017" s="5">
        <f t="shared" ca="1" si="211"/>
        <v>44955.791134259256</v>
      </c>
      <c r="G1017" s="5">
        <f t="shared" ca="1" si="212"/>
        <v>44956.791134259256</v>
      </c>
      <c r="H1017" s="5">
        <v>44958.791134259256</v>
      </c>
      <c r="I1017" s="5">
        <f t="shared" ca="1" si="213"/>
        <v>44968.791134259256</v>
      </c>
      <c r="J1017" s="7" t="s">
        <v>47</v>
      </c>
      <c r="K1017" s="3"/>
    </row>
    <row r="1018" spans="1:11" x14ac:dyDescent="0.35">
      <c r="A1018">
        <v>1575</v>
      </c>
      <c r="C1018" t="s">
        <v>37</v>
      </c>
      <c r="D1018">
        <f t="shared" ca="1" si="210"/>
        <v>3</v>
      </c>
      <c r="E1018" t="str">
        <f ca="1">VLOOKUP(D1018,'Data Categories'!$A$2:$B$7,2,0)</f>
        <v>Senior</v>
      </c>
      <c r="F1018" s="5">
        <f t="shared" ca="1" si="211"/>
        <v>44806.733078703706</v>
      </c>
      <c r="G1018" s="5">
        <f t="shared" ca="1" si="212"/>
        <v>44808.733078703706</v>
      </c>
      <c r="H1018" s="5">
        <v>44813.733078703706</v>
      </c>
      <c r="I1018" s="5">
        <f t="shared" ca="1" si="213"/>
        <v>44836.733078703706</v>
      </c>
      <c r="J1018" s="7" t="s">
        <v>47</v>
      </c>
      <c r="K1018" s="3"/>
    </row>
    <row r="1019" spans="1:11" x14ac:dyDescent="0.35">
      <c r="A1019">
        <v>1320</v>
      </c>
      <c r="C1019" t="s">
        <v>37</v>
      </c>
      <c r="D1019">
        <f t="shared" ca="1" si="210"/>
        <v>4</v>
      </c>
      <c r="E1019" t="str">
        <f ca="1">VLOOKUP(D1019,'Data Categories'!$A$2:$B$7,2,0)</f>
        <v>Manager Level</v>
      </c>
      <c r="F1019" s="5">
        <f t="shared" ca="1" si="211"/>
        <v>45146.233067129629</v>
      </c>
      <c r="G1019" s="5">
        <f t="shared" ca="1" si="212"/>
        <v>45150.233067129629</v>
      </c>
      <c r="H1019" s="5">
        <v>45155.233067129629</v>
      </c>
      <c r="I1019" s="5">
        <f t="shared" ca="1" si="213"/>
        <v>45175.233067129629</v>
      </c>
      <c r="J1019" s="7" t="s">
        <v>47</v>
      </c>
      <c r="K1019" s="3"/>
    </row>
    <row r="1020" spans="1:11" x14ac:dyDescent="0.35">
      <c r="A1020">
        <v>1749</v>
      </c>
      <c r="C1020" t="s">
        <v>37</v>
      </c>
      <c r="D1020">
        <f t="shared" ca="1" si="210"/>
        <v>3</v>
      </c>
      <c r="E1020" t="str">
        <f ca="1">VLOOKUP(D1020,'Data Categories'!$A$2:$B$7,2,0)</f>
        <v>Senior</v>
      </c>
      <c r="F1020" s="5">
        <f t="shared" ca="1" si="211"/>
        <v>44949.798078703701</v>
      </c>
      <c r="G1020" s="5">
        <f t="shared" ca="1" si="212"/>
        <v>44952.798078703701</v>
      </c>
      <c r="H1020" s="5">
        <v>44953.798078703701</v>
      </c>
      <c r="I1020" s="5">
        <f t="shared" ca="1" si="213"/>
        <v>44972.798078703701</v>
      </c>
      <c r="J1020" s="7" t="s">
        <v>47</v>
      </c>
      <c r="K1020" s="3"/>
    </row>
    <row r="1021" spans="1:11" x14ac:dyDescent="0.35">
      <c r="A1021">
        <v>1745</v>
      </c>
      <c r="C1021" t="s">
        <v>37</v>
      </c>
      <c r="D1021">
        <f t="shared" ca="1" si="210"/>
        <v>1</v>
      </c>
      <c r="E1021" t="str">
        <f ca="1">VLOOKUP(D1021,'Data Categories'!$A$2:$B$7,2,0)</f>
        <v>Associate</v>
      </c>
      <c r="F1021" s="5">
        <f t="shared" ca="1" si="211"/>
        <v>44943.798078703701</v>
      </c>
      <c r="G1021" s="5">
        <f t="shared" ca="1" si="212"/>
        <v>44947.798078703701</v>
      </c>
      <c r="H1021" s="5">
        <v>44953.798078703701</v>
      </c>
      <c r="I1021" s="5">
        <f t="shared" ca="1" si="213"/>
        <v>44974.798078703701</v>
      </c>
      <c r="J1021" s="7" t="s">
        <v>47</v>
      </c>
      <c r="K1021" s="3"/>
    </row>
    <row r="1022" spans="1:11" x14ac:dyDescent="0.35">
      <c r="A1022">
        <v>1773</v>
      </c>
      <c r="C1022" t="s">
        <v>37</v>
      </c>
      <c r="D1022">
        <f t="shared" ca="1" si="210"/>
        <v>5</v>
      </c>
      <c r="E1022" t="str">
        <f ca="1">VLOOKUP(D1022,'Data Categories'!$A$2:$B$7,2,0)</f>
        <v>Senior Management</v>
      </c>
      <c r="F1022" s="5">
        <f t="shared" ca="1" si="211"/>
        <v>44714.825856481482</v>
      </c>
      <c r="G1022" s="5">
        <f t="shared" ca="1" si="212"/>
        <v>44716.825856481482</v>
      </c>
      <c r="H1022" s="5">
        <v>44718.825856481482</v>
      </c>
      <c r="I1022" s="5">
        <f t="shared" ca="1" si="213"/>
        <v>44723.825856481482</v>
      </c>
      <c r="J1022" s="7" t="s">
        <v>47</v>
      </c>
      <c r="K1022" s="3"/>
    </row>
    <row r="1023" spans="1:11" x14ac:dyDescent="0.35">
      <c r="A1023">
        <v>2941</v>
      </c>
      <c r="C1023" t="s">
        <v>37</v>
      </c>
      <c r="D1023">
        <f t="shared" ca="1" si="210"/>
        <v>4</v>
      </c>
      <c r="E1023" t="str">
        <f ca="1">VLOOKUP(D1023,'Data Categories'!$A$2:$B$7,2,0)</f>
        <v>Manager Level</v>
      </c>
      <c r="F1023" s="5">
        <f t="shared" ca="1" si="211"/>
        <v>44726.484722222223</v>
      </c>
      <c r="G1023" s="5">
        <f t="shared" ca="1" si="212"/>
        <v>44729.484722222223</v>
      </c>
      <c r="H1023" s="5">
        <v>44731.484722222223</v>
      </c>
      <c r="I1023" s="5">
        <f t="shared" ca="1" si="213"/>
        <v>44744.484722222223</v>
      </c>
      <c r="J1023" s="7" t="s">
        <v>47</v>
      </c>
      <c r="K1023" s="3"/>
    </row>
    <row r="1024" spans="1:11" x14ac:dyDescent="0.35">
      <c r="A1024">
        <v>2416</v>
      </c>
      <c r="C1024" t="s">
        <v>37</v>
      </c>
      <c r="D1024">
        <f t="shared" ca="1" si="210"/>
        <v>3</v>
      </c>
      <c r="E1024" t="str">
        <f ca="1">VLOOKUP(D1024,'Data Categories'!$A$2:$B$7,2,0)</f>
        <v>Senior</v>
      </c>
      <c r="F1024" s="5">
        <f t="shared" ca="1" si="211"/>
        <v>45005.608229166668</v>
      </c>
      <c r="G1024" s="5">
        <f t="shared" ca="1" si="212"/>
        <v>45009.608229166668</v>
      </c>
      <c r="H1024" s="5">
        <v>45015.608229166668</v>
      </c>
      <c r="I1024" s="5">
        <f t="shared" ca="1" si="213"/>
        <v>45039.608229166668</v>
      </c>
      <c r="J1024" s="7" t="s">
        <v>47</v>
      </c>
      <c r="K1024" s="3"/>
    </row>
    <row r="1025" spans="1:11" x14ac:dyDescent="0.35">
      <c r="A1025">
        <v>2413</v>
      </c>
      <c r="C1025" t="s">
        <v>37</v>
      </c>
      <c r="D1025">
        <f t="shared" ca="1" si="210"/>
        <v>2</v>
      </c>
      <c r="E1025" t="str">
        <f ca="1">VLOOKUP(D1025,'Data Categories'!$A$2:$B$7,2,0)</f>
        <v>Junior</v>
      </c>
      <c r="F1025" s="5">
        <f t="shared" ca="1" si="211"/>
        <v>45009.608229166668</v>
      </c>
      <c r="G1025" s="5">
        <f t="shared" ca="1" si="212"/>
        <v>45011.608229166668</v>
      </c>
      <c r="H1025" s="5">
        <v>45015.608229166668</v>
      </c>
      <c r="I1025" s="5">
        <f t="shared" ca="1" si="213"/>
        <v>45026.608229166668</v>
      </c>
      <c r="J1025" s="7" t="s">
        <v>47</v>
      </c>
      <c r="K1025" s="3"/>
    </row>
    <row r="1026" spans="1:11" x14ac:dyDescent="0.35">
      <c r="A1026">
        <v>1539</v>
      </c>
      <c r="C1026" t="s">
        <v>37</v>
      </c>
      <c r="D1026">
        <f t="shared" ca="1" si="210"/>
        <v>2</v>
      </c>
      <c r="E1026" t="str">
        <f ca="1">VLOOKUP(D1026,'Data Categories'!$A$2:$B$7,2,0)</f>
        <v>Junior</v>
      </c>
      <c r="F1026" s="5">
        <f t="shared" ca="1" si="211"/>
        <v>45057.546423611115</v>
      </c>
      <c r="G1026" s="5">
        <f t="shared" ca="1" si="212"/>
        <v>45058.546423611115</v>
      </c>
      <c r="H1026" s="5">
        <v>45060.546423611115</v>
      </c>
      <c r="I1026" s="5">
        <f t="shared" ca="1" si="213"/>
        <v>45075.546423611115</v>
      </c>
      <c r="J1026" s="7" t="s">
        <v>47</v>
      </c>
      <c r="K1026" s="3"/>
    </row>
    <row r="1027" spans="1:11" x14ac:dyDescent="0.35">
      <c r="A1027">
        <v>1647</v>
      </c>
      <c r="C1027" t="s">
        <v>37</v>
      </c>
      <c r="D1027">
        <f t="shared" ref="D1027:D1090" ca="1" si="226">RANDBETWEEN(1,6)</f>
        <v>1</v>
      </c>
      <c r="E1027" t="str">
        <f ca="1">VLOOKUP(D1027,'Data Categories'!$A$2:$B$7,2,0)</f>
        <v>Associate</v>
      </c>
      <c r="F1027" s="5">
        <f t="shared" ref="F1027:F1090" ca="1" si="227">G1027-RANDBETWEEN(1,4)</f>
        <v>44911.661261574074</v>
      </c>
      <c r="G1027" s="5">
        <f t="shared" ref="G1027:G1090" ca="1" si="228">H1027-RANDBETWEEN(1,6)</f>
        <v>44915.661261574074</v>
      </c>
      <c r="H1027" s="5">
        <v>44920.661261574074</v>
      </c>
      <c r="I1027" s="5">
        <f t="shared" ref="I1027:I1090" ca="1" si="229">H1027+RANDBETWEEN(5,30)</f>
        <v>44950.661261574074</v>
      </c>
      <c r="J1027" s="7" t="s">
        <v>47</v>
      </c>
      <c r="K1027" s="3"/>
    </row>
    <row r="1028" spans="1:11" x14ac:dyDescent="0.35">
      <c r="A1028">
        <v>1139</v>
      </c>
      <c r="C1028" t="s">
        <v>37</v>
      </c>
      <c r="D1028">
        <f t="shared" ca="1" si="226"/>
        <v>2</v>
      </c>
      <c r="E1028" t="str">
        <f ca="1">VLOOKUP(D1028,'Data Categories'!$A$2:$B$7,2,0)</f>
        <v>Junior</v>
      </c>
      <c r="F1028" s="5">
        <f t="shared" ca="1" si="227"/>
        <v>44634.796018518522</v>
      </c>
      <c r="G1028" s="5">
        <f t="shared" ca="1" si="228"/>
        <v>44637.796018518522</v>
      </c>
      <c r="H1028" s="5">
        <v>44639.796018518522</v>
      </c>
      <c r="I1028" s="5">
        <f t="shared" ca="1" si="229"/>
        <v>44657.796018518522</v>
      </c>
      <c r="J1028" s="7" t="s">
        <v>47</v>
      </c>
      <c r="K1028" s="3"/>
    </row>
    <row r="1029" spans="1:11" x14ac:dyDescent="0.35">
      <c r="A1029">
        <v>1127</v>
      </c>
      <c r="C1029" t="s">
        <v>37</v>
      </c>
      <c r="D1029">
        <f t="shared" ca="1" si="226"/>
        <v>3</v>
      </c>
      <c r="E1029" t="str">
        <f ca="1">VLOOKUP(D1029,'Data Categories'!$A$2:$B$7,2,0)</f>
        <v>Senior</v>
      </c>
      <c r="F1029" s="5">
        <f t="shared" ca="1" si="227"/>
        <v>45094.561550925922</v>
      </c>
      <c r="G1029" s="5">
        <f t="shared" ca="1" si="228"/>
        <v>45096.561550925922</v>
      </c>
      <c r="H1029" s="5">
        <v>45102.561550925922</v>
      </c>
      <c r="I1029" s="5">
        <f t="shared" ca="1" si="229"/>
        <v>45118.561550925922</v>
      </c>
      <c r="J1029" s="7" t="s">
        <v>47</v>
      </c>
      <c r="K1029" s="3"/>
    </row>
    <row r="1030" spans="1:11" x14ac:dyDescent="0.35">
      <c r="A1030">
        <v>2495</v>
      </c>
      <c r="C1030" t="s">
        <v>36</v>
      </c>
      <c r="D1030">
        <f t="shared" ca="1" si="226"/>
        <v>4</v>
      </c>
      <c r="E1030" t="str">
        <f ca="1">VLOOKUP(D1030,'Data Categories'!$A$2:$B$7,2,0)</f>
        <v>Manager Level</v>
      </c>
      <c r="F1030" s="5">
        <f t="shared" ca="1" si="227"/>
        <v>44589.546469907407</v>
      </c>
      <c r="G1030" s="5">
        <f t="shared" ca="1" si="228"/>
        <v>44591.546469907407</v>
      </c>
      <c r="H1030" s="5">
        <v>44597.546469907407</v>
      </c>
      <c r="I1030" s="5">
        <f t="shared" ca="1" si="229"/>
        <v>44609.546469907407</v>
      </c>
      <c r="J1030" s="7" t="s">
        <v>47</v>
      </c>
      <c r="K1030" s="3"/>
    </row>
    <row r="1031" spans="1:11" x14ac:dyDescent="0.35">
      <c r="A1031">
        <v>1790</v>
      </c>
      <c r="C1031" t="s">
        <v>36</v>
      </c>
      <c r="D1031">
        <f t="shared" ca="1" si="226"/>
        <v>6</v>
      </c>
      <c r="E1031" t="str">
        <f ca="1">VLOOKUP(D1031,'Data Categories'!$A$2:$B$7,2,0)</f>
        <v>Executive</v>
      </c>
      <c r="F1031" s="5">
        <f t="shared" ca="1" si="227"/>
        <v>44658.356493055559</v>
      </c>
      <c r="G1031" s="5">
        <f t="shared" ca="1" si="228"/>
        <v>44659.356493055559</v>
      </c>
      <c r="H1031" s="5">
        <v>44665.356493055559</v>
      </c>
      <c r="I1031" s="5">
        <f t="shared" ca="1" si="229"/>
        <v>44687.356493055559</v>
      </c>
      <c r="J1031" s="7" t="s">
        <v>47</v>
      </c>
      <c r="K1031" s="3"/>
    </row>
    <row r="1032" spans="1:11" x14ac:dyDescent="0.35">
      <c r="A1032">
        <v>1837</v>
      </c>
      <c r="C1032" t="s">
        <v>36</v>
      </c>
      <c r="D1032">
        <f t="shared" ca="1" si="226"/>
        <v>5</v>
      </c>
      <c r="E1032" t="str">
        <f ca="1">VLOOKUP(D1032,'Data Categories'!$A$2:$B$7,2,0)</f>
        <v>Senior Management</v>
      </c>
      <c r="F1032" s="5">
        <f t="shared" ca="1" si="227"/>
        <v>45036.367280092592</v>
      </c>
      <c r="G1032" s="5">
        <f t="shared" ca="1" si="228"/>
        <v>45037.367280092592</v>
      </c>
      <c r="H1032" s="5">
        <v>45040.367280092592</v>
      </c>
      <c r="I1032" s="5">
        <f t="shared" ca="1" si="229"/>
        <v>45048.367280092592</v>
      </c>
      <c r="J1032" s="7" t="s">
        <v>47</v>
      </c>
      <c r="K1032" s="3"/>
    </row>
    <row r="1033" spans="1:11" x14ac:dyDescent="0.35">
      <c r="A1033">
        <v>2201</v>
      </c>
      <c r="C1033" t="s">
        <v>36</v>
      </c>
      <c r="D1033">
        <f t="shared" ca="1" si="226"/>
        <v>2</v>
      </c>
      <c r="E1033" t="str">
        <f ca="1">VLOOKUP(D1033,'Data Categories'!$A$2:$B$7,2,0)</f>
        <v>Junior</v>
      </c>
      <c r="F1033" s="5">
        <f t="shared" ca="1" si="227"/>
        <v>45089.202615740738</v>
      </c>
      <c r="G1033" s="5">
        <f t="shared" ca="1" si="228"/>
        <v>45092.202615740738</v>
      </c>
      <c r="H1033" s="5">
        <v>45098.202615740738</v>
      </c>
      <c r="I1033" s="5">
        <f t="shared" ca="1" si="229"/>
        <v>45128.202615740738</v>
      </c>
      <c r="J1033" s="7" t="s">
        <v>47</v>
      </c>
      <c r="K1033" s="3"/>
    </row>
    <row r="1034" spans="1:11" x14ac:dyDescent="0.35">
      <c r="A1034">
        <v>1927</v>
      </c>
      <c r="C1034" t="s">
        <v>36</v>
      </c>
      <c r="D1034">
        <f t="shared" ca="1" si="226"/>
        <v>5</v>
      </c>
      <c r="E1034" t="str">
        <f ca="1">VLOOKUP(D1034,'Data Categories'!$A$2:$B$7,2,0)</f>
        <v>Senior Management</v>
      </c>
      <c r="F1034" s="5">
        <f t="shared" ca="1" si="227"/>
        <v>44793.391932870371</v>
      </c>
      <c r="G1034" s="5">
        <f t="shared" ca="1" si="228"/>
        <v>44796.391932870371</v>
      </c>
      <c r="H1034" s="5">
        <v>44798.391932870371</v>
      </c>
      <c r="I1034" s="5">
        <f t="shared" ca="1" si="229"/>
        <v>44808.391932870371</v>
      </c>
      <c r="J1034" s="7" t="s">
        <v>47</v>
      </c>
      <c r="K1034" s="3"/>
    </row>
    <row r="1035" spans="1:11" x14ac:dyDescent="0.35">
      <c r="A1035">
        <v>1653</v>
      </c>
      <c r="C1035" t="s">
        <v>36</v>
      </c>
      <c r="D1035">
        <f t="shared" ca="1" si="226"/>
        <v>3</v>
      </c>
      <c r="E1035" t="str">
        <f ca="1">VLOOKUP(D1035,'Data Categories'!$A$2:$B$7,2,0)</f>
        <v>Senior</v>
      </c>
      <c r="F1035" s="5">
        <f t="shared" ca="1" si="227"/>
        <v>44878.194988425923</v>
      </c>
      <c r="G1035" s="5">
        <f t="shared" ca="1" si="228"/>
        <v>44881.194988425923</v>
      </c>
      <c r="H1035" s="5">
        <v>44883.194988425923</v>
      </c>
      <c r="I1035" s="5">
        <f t="shared" ca="1" si="229"/>
        <v>44909.194988425923</v>
      </c>
      <c r="J1035" s="7" t="s">
        <v>47</v>
      </c>
      <c r="K1035" s="3"/>
    </row>
    <row r="1036" spans="1:11" x14ac:dyDescent="0.35">
      <c r="A1036">
        <v>2073</v>
      </c>
      <c r="C1036" t="s">
        <v>36</v>
      </c>
      <c r="D1036">
        <f t="shared" ca="1" si="226"/>
        <v>1</v>
      </c>
      <c r="E1036" t="str">
        <f ca="1">VLOOKUP(D1036,'Data Categories'!$A$2:$B$7,2,0)</f>
        <v>Associate</v>
      </c>
      <c r="F1036" s="5">
        <f t="shared" ca="1" si="227"/>
        <v>44918.441053240742</v>
      </c>
      <c r="G1036" s="5">
        <f t="shared" ca="1" si="228"/>
        <v>44921.441053240742</v>
      </c>
      <c r="H1036" s="5">
        <v>44923.441053240742</v>
      </c>
      <c r="I1036" s="5">
        <f t="shared" ca="1" si="229"/>
        <v>44936.441053240742</v>
      </c>
      <c r="J1036" s="7" t="s">
        <v>47</v>
      </c>
      <c r="K1036" s="3"/>
    </row>
    <row r="1037" spans="1:11" x14ac:dyDescent="0.35">
      <c r="A1037">
        <v>2078</v>
      </c>
      <c r="C1037" t="s">
        <v>36</v>
      </c>
      <c r="D1037">
        <f t="shared" ca="1" si="226"/>
        <v>5</v>
      </c>
      <c r="E1037" t="str">
        <f ca="1">VLOOKUP(D1037,'Data Categories'!$A$2:$B$7,2,0)</f>
        <v>Senior Management</v>
      </c>
      <c r="F1037" s="5">
        <f t="shared" ca="1" si="227"/>
        <v>44914.441053240742</v>
      </c>
      <c r="G1037" s="5">
        <f t="shared" ca="1" si="228"/>
        <v>44917.441053240742</v>
      </c>
      <c r="H1037" s="5">
        <v>44923.441053240742</v>
      </c>
      <c r="I1037" s="5">
        <f t="shared" ca="1" si="229"/>
        <v>44940.441053240742</v>
      </c>
      <c r="J1037" s="7" t="s">
        <v>47</v>
      </c>
      <c r="K1037" s="3"/>
    </row>
    <row r="1038" spans="1:11" x14ac:dyDescent="0.35">
      <c r="A1038">
        <v>2291</v>
      </c>
      <c r="C1038" t="s">
        <v>36</v>
      </c>
      <c r="D1038">
        <f t="shared" ca="1" si="226"/>
        <v>6</v>
      </c>
      <c r="E1038" t="str">
        <f ca="1">VLOOKUP(D1038,'Data Categories'!$A$2:$B$7,2,0)</f>
        <v>Executive</v>
      </c>
      <c r="F1038" s="5">
        <f t="shared" ca="1" si="227"/>
        <v>45109.656666666669</v>
      </c>
      <c r="G1038" s="5">
        <f t="shared" ca="1" si="228"/>
        <v>45112.656666666669</v>
      </c>
      <c r="H1038" s="5">
        <v>45113.656666666669</v>
      </c>
      <c r="I1038" s="5">
        <f t="shared" ca="1" si="229"/>
        <v>45133.656666666669</v>
      </c>
      <c r="J1038" s="7" t="s">
        <v>47</v>
      </c>
      <c r="K1038" s="3"/>
    </row>
    <row r="1039" spans="1:11" x14ac:dyDescent="0.35">
      <c r="A1039">
        <v>2343</v>
      </c>
      <c r="C1039" t="s">
        <v>36</v>
      </c>
      <c r="D1039">
        <f t="shared" ca="1" si="226"/>
        <v>2</v>
      </c>
      <c r="E1039" t="str">
        <f ca="1">VLOOKUP(D1039,'Data Categories'!$A$2:$B$7,2,0)</f>
        <v>Junior</v>
      </c>
      <c r="F1039" s="5">
        <f t="shared" ca="1" si="227"/>
        <v>45058.364525462966</v>
      </c>
      <c r="G1039" s="5">
        <f t="shared" ca="1" si="228"/>
        <v>45059.364525462966</v>
      </c>
      <c r="H1039" s="5">
        <v>45060.364525462966</v>
      </c>
      <c r="I1039" s="5">
        <f t="shared" ca="1" si="229"/>
        <v>45071.364525462966</v>
      </c>
      <c r="J1039" s="7" t="s">
        <v>47</v>
      </c>
      <c r="K1039" s="3"/>
    </row>
    <row r="1040" spans="1:11" x14ac:dyDescent="0.35">
      <c r="A1040">
        <v>1792</v>
      </c>
      <c r="C1040" t="s">
        <v>34</v>
      </c>
      <c r="D1040">
        <f t="shared" ca="1" si="226"/>
        <v>6</v>
      </c>
      <c r="E1040" t="str">
        <f ca="1">VLOOKUP(D1040,'Data Categories'!$A$2:$B$7,2,0)</f>
        <v>Executive</v>
      </c>
      <c r="F1040" s="5">
        <f t="shared" ca="1" si="227"/>
        <v>44834.47960648148</v>
      </c>
      <c r="G1040" s="5">
        <f t="shared" ca="1" si="228"/>
        <v>44835.47960648148</v>
      </c>
      <c r="H1040" s="5">
        <v>44837.47960648148</v>
      </c>
      <c r="I1040" s="5">
        <f t="shared" ca="1" si="229"/>
        <v>44859.47960648148</v>
      </c>
      <c r="J1040" s="7" t="s">
        <v>47</v>
      </c>
      <c r="K1040" s="3"/>
    </row>
    <row r="1041" spans="1:11" x14ac:dyDescent="0.35">
      <c r="A1041">
        <v>2212</v>
      </c>
      <c r="C1041" t="s">
        <v>34</v>
      </c>
      <c r="D1041">
        <f t="shared" ca="1" si="226"/>
        <v>6</v>
      </c>
      <c r="E1041" t="str">
        <f ca="1">VLOOKUP(D1041,'Data Categories'!$A$2:$B$7,2,0)</f>
        <v>Executive</v>
      </c>
      <c r="F1041" s="5">
        <f t="shared" ca="1" si="227"/>
        <v>44643.873194444444</v>
      </c>
      <c r="G1041" s="5">
        <f t="shared" ca="1" si="228"/>
        <v>44647.873194444444</v>
      </c>
      <c r="H1041" s="5">
        <v>44648.873194444444</v>
      </c>
      <c r="I1041" s="5">
        <f t="shared" ca="1" si="229"/>
        <v>44658.873194444444</v>
      </c>
      <c r="J1041" s="7" t="s">
        <v>47</v>
      </c>
      <c r="K1041" s="3"/>
    </row>
    <row r="1042" spans="1:11" x14ac:dyDescent="0.35">
      <c r="A1042">
        <v>2884</v>
      </c>
      <c r="C1042" t="s">
        <v>34</v>
      </c>
      <c r="D1042">
        <f t="shared" ca="1" si="226"/>
        <v>6</v>
      </c>
      <c r="E1042" t="str">
        <f ca="1">VLOOKUP(D1042,'Data Categories'!$A$2:$B$7,2,0)</f>
        <v>Executive</v>
      </c>
      <c r="F1042" s="5">
        <f t="shared" ca="1" si="227"/>
        <v>44856.066979166666</v>
      </c>
      <c r="G1042" s="5">
        <f t="shared" ca="1" si="228"/>
        <v>44859.066979166666</v>
      </c>
      <c r="H1042" s="5">
        <v>44863.066979166666</v>
      </c>
      <c r="I1042" s="5">
        <f t="shared" ca="1" si="229"/>
        <v>44882.066979166666</v>
      </c>
      <c r="J1042" s="7" t="s">
        <v>47</v>
      </c>
      <c r="K1042" s="3"/>
    </row>
    <row r="1043" spans="1:11" x14ac:dyDescent="0.35">
      <c r="A1043">
        <v>2369</v>
      </c>
      <c r="C1043" t="s">
        <v>34</v>
      </c>
      <c r="D1043">
        <f t="shared" ca="1" si="226"/>
        <v>3</v>
      </c>
      <c r="E1043" t="str">
        <f ca="1">VLOOKUP(D1043,'Data Categories'!$A$2:$B$7,2,0)</f>
        <v>Senior</v>
      </c>
      <c r="F1043" s="5">
        <f t="shared" ca="1" si="227"/>
        <v>44973.268252314818</v>
      </c>
      <c r="G1043" s="5">
        <f t="shared" ca="1" si="228"/>
        <v>44974.268252314818</v>
      </c>
      <c r="H1043" s="5">
        <v>44980.268252314818</v>
      </c>
      <c r="I1043" s="5">
        <f t="shared" ca="1" si="229"/>
        <v>45003.268252314818</v>
      </c>
      <c r="J1043" s="7" t="s">
        <v>47</v>
      </c>
      <c r="K1043" s="3"/>
    </row>
    <row r="1044" spans="1:11" x14ac:dyDescent="0.35">
      <c r="A1044">
        <v>2361</v>
      </c>
      <c r="C1044" t="s">
        <v>34</v>
      </c>
      <c r="D1044">
        <f t="shared" ca="1" si="226"/>
        <v>2</v>
      </c>
      <c r="E1044" t="str">
        <f ca="1">VLOOKUP(D1044,'Data Categories'!$A$2:$B$7,2,0)</f>
        <v>Junior</v>
      </c>
      <c r="F1044" s="5">
        <f t="shared" ca="1" si="227"/>
        <v>44976.268252314818</v>
      </c>
      <c r="G1044" s="5">
        <f t="shared" ca="1" si="228"/>
        <v>44977.268252314818</v>
      </c>
      <c r="H1044" s="5">
        <v>44980.268252314818</v>
      </c>
      <c r="I1044" s="5">
        <f t="shared" ca="1" si="229"/>
        <v>45008.268252314818</v>
      </c>
      <c r="J1044" s="7" t="s">
        <v>47</v>
      </c>
      <c r="K1044" s="3"/>
    </row>
    <row r="1045" spans="1:11" x14ac:dyDescent="0.35">
      <c r="A1045">
        <v>2364</v>
      </c>
      <c r="C1045" t="s">
        <v>34</v>
      </c>
      <c r="D1045">
        <f t="shared" ca="1" si="226"/>
        <v>1</v>
      </c>
      <c r="E1045" t="str">
        <f ca="1">VLOOKUP(D1045,'Data Categories'!$A$2:$B$7,2,0)</f>
        <v>Associate</v>
      </c>
      <c r="F1045" s="5">
        <f t="shared" ca="1" si="227"/>
        <v>44975.268252314818</v>
      </c>
      <c r="G1045" s="5">
        <f t="shared" ca="1" si="228"/>
        <v>44976.268252314818</v>
      </c>
      <c r="H1045" s="5">
        <v>44980.268252314818</v>
      </c>
      <c r="I1045" s="5">
        <f t="shared" ca="1" si="229"/>
        <v>44990.268252314818</v>
      </c>
      <c r="J1045" s="7" t="s">
        <v>47</v>
      </c>
      <c r="K1045" s="3"/>
    </row>
    <row r="1046" spans="1:11" x14ac:dyDescent="0.35">
      <c r="A1046">
        <v>1857</v>
      </c>
      <c r="C1046" t="s">
        <v>34</v>
      </c>
      <c r="D1046">
        <f t="shared" ca="1" si="226"/>
        <v>1</v>
      </c>
      <c r="E1046" t="str">
        <f ca="1">VLOOKUP(D1046,'Data Categories'!$A$2:$B$7,2,0)</f>
        <v>Associate</v>
      </c>
      <c r="F1046" s="5">
        <f t="shared" ca="1" si="227"/>
        <v>44875.077060185184</v>
      </c>
      <c r="G1046" s="5">
        <f t="shared" ca="1" si="228"/>
        <v>44877.077060185184</v>
      </c>
      <c r="H1046" s="5">
        <v>44882.077060185184</v>
      </c>
      <c r="I1046" s="5">
        <f t="shared" ca="1" si="229"/>
        <v>44896.077060185184</v>
      </c>
      <c r="J1046" s="7" t="s">
        <v>47</v>
      </c>
      <c r="K1046" s="3"/>
    </row>
    <row r="1047" spans="1:11" x14ac:dyDescent="0.35">
      <c r="A1047">
        <v>2782</v>
      </c>
      <c r="C1047" t="s">
        <v>34</v>
      </c>
      <c r="D1047">
        <f t="shared" ca="1" si="226"/>
        <v>4</v>
      </c>
      <c r="E1047" t="str">
        <f ca="1">VLOOKUP(D1047,'Data Categories'!$A$2:$B$7,2,0)</f>
        <v>Manager Level</v>
      </c>
      <c r="F1047" s="5">
        <f t="shared" ca="1" si="227"/>
        <v>45105.816620370373</v>
      </c>
      <c r="G1047" s="5">
        <f t="shared" ca="1" si="228"/>
        <v>45106.816620370373</v>
      </c>
      <c r="H1047" s="5">
        <v>45110.816620370373</v>
      </c>
      <c r="I1047" s="5">
        <f t="shared" ca="1" si="229"/>
        <v>45124.816620370373</v>
      </c>
      <c r="J1047" s="7" t="s">
        <v>47</v>
      </c>
      <c r="K1047" s="3"/>
    </row>
    <row r="1048" spans="1:11" x14ac:dyDescent="0.35">
      <c r="A1048">
        <v>2266</v>
      </c>
      <c r="C1048" t="s">
        <v>34</v>
      </c>
      <c r="D1048">
        <f t="shared" ca="1" si="226"/>
        <v>4</v>
      </c>
      <c r="E1048" t="str">
        <f ca="1">VLOOKUP(D1048,'Data Categories'!$A$2:$B$7,2,0)</f>
        <v>Manager Level</v>
      </c>
      <c r="F1048" s="5">
        <f t="shared" ca="1" si="227"/>
        <v>45029.937696759262</v>
      </c>
      <c r="G1048" s="5">
        <f t="shared" ca="1" si="228"/>
        <v>45033.937696759262</v>
      </c>
      <c r="H1048" s="5">
        <v>45036.937696759262</v>
      </c>
      <c r="I1048" s="5">
        <f t="shared" ca="1" si="229"/>
        <v>45041.937696759262</v>
      </c>
      <c r="J1048" s="7" t="s">
        <v>47</v>
      </c>
      <c r="K1048" s="3"/>
    </row>
    <row r="1049" spans="1:11" x14ac:dyDescent="0.35">
      <c r="A1049">
        <v>2515</v>
      </c>
      <c r="C1049" t="s">
        <v>34</v>
      </c>
      <c r="D1049">
        <f t="shared" ca="1" si="226"/>
        <v>2</v>
      </c>
      <c r="E1049" t="str">
        <f ca="1">VLOOKUP(D1049,'Data Categories'!$A$2:$B$7,2,0)</f>
        <v>Junior</v>
      </c>
      <c r="F1049" s="5">
        <f t="shared" ca="1" si="227"/>
        <v>45170.133263888885</v>
      </c>
      <c r="G1049" s="5">
        <f t="shared" ca="1" si="228"/>
        <v>45172.133263888885</v>
      </c>
      <c r="H1049" s="5">
        <v>45177.133263888885</v>
      </c>
      <c r="I1049" s="5">
        <f t="shared" ca="1" si="229"/>
        <v>45207.133263888885</v>
      </c>
      <c r="J1049" s="7" t="s">
        <v>47</v>
      </c>
      <c r="K1049" s="3"/>
    </row>
    <row r="1050" spans="1:11" x14ac:dyDescent="0.35">
      <c r="A1050">
        <v>1816</v>
      </c>
      <c r="C1050" t="s">
        <v>34</v>
      </c>
      <c r="D1050">
        <f t="shared" ca="1" si="226"/>
        <v>3</v>
      </c>
      <c r="E1050" t="str">
        <f ca="1">VLOOKUP(D1050,'Data Categories'!$A$2:$B$7,2,0)</f>
        <v>Senior</v>
      </c>
      <c r="F1050" s="5">
        <f t="shared" ca="1" si="227"/>
        <v>44820.186388888891</v>
      </c>
      <c r="G1050" s="5">
        <f t="shared" ca="1" si="228"/>
        <v>44824.186388888891</v>
      </c>
      <c r="H1050" s="5">
        <v>44829.186388888891</v>
      </c>
      <c r="I1050" s="5">
        <f t="shared" ca="1" si="229"/>
        <v>44859.186388888891</v>
      </c>
      <c r="J1050" s="7" t="s">
        <v>47</v>
      </c>
      <c r="K1050" s="3"/>
    </row>
    <row r="1051" spans="1:11" x14ac:dyDescent="0.35">
      <c r="A1051">
        <v>1863</v>
      </c>
      <c r="C1051" t="s">
        <v>35</v>
      </c>
      <c r="D1051">
        <f t="shared" ca="1" si="226"/>
        <v>2</v>
      </c>
      <c r="E1051" t="str">
        <f ca="1">VLOOKUP(D1051,'Data Categories'!$A$2:$B$7,2,0)</f>
        <v>Junior</v>
      </c>
      <c r="F1051" s="5">
        <f t="shared" ca="1" si="227"/>
        <v>44641.350624999999</v>
      </c>
      <c r="G1051" s="5">
        <f t="shared" ca="1" si="228"/>
        <v>44642.350624999999</v>
      </c>
      <c r="H1051" s="5">
        <v>44646.350624999999</v>
      </c>
      <c r="I1051" s="5">
        <f t="shared" ca="1" si="229"/>
        <v>44671.350624999999</v>
      </c>
      <c r="J1051" s="7" t="s">
        <v>47</v>
      </c>
      <c r="K1051" s="3"/>
    </row>
    <row r="1052" spans="1:11" x14ac:dyDescent="0.35">
      <c r="A1052">
        <v>1149</v>
      </c>
      <c r="C1052" t="s">
        <v>35</v>
      </c>
      <c r="D1052">
        <f t="shared" ca="1" si="226"/>
        <v>6</v>
      </c>
      <c r="E1052" t="str">
        <f ca="1">VLOOKUP(D1052,'Data Categories'!$A$2:$B$7,2,0)</f>
        <v>Executive</v>
      </c>
      <c r="F1052" s="5">
        <f t="shared" ca="1" si="227"/>
        <v>45139.067280092589</v>
      </c>
      <c r="G1052" s="5">
        <f t="shared" ca="1" si="228"/>
        <v>45143.067280092589</v>
      </c>
      <c r="H1052" s="5">
        <v>45148.067280092589</v>
      </c>
      <c r="I1052" s="5">
        <f t="shared" ca="1" si="229"/>
        <v>45154.067280092589</v>
      </c>
      <c r="J1052" s="7" t="s">
        <v>47</v>
      </c>
      <c r="K1052" s="3"/>
    </row>
    <row r="1053" spans="1:11" x14ac:dyDescent="0.35">
      <c r="A1053">
        <v>1846</v>
      </c>
      <c r="C1053" t="s">
        <v>35</v>
      </c>
      <c r="D1053">
        <f t="shared" ca="1" si="226"/>
        <v>4</v>
      </c>
      <c r="E1053" t="str">
        <f ca="1">VLOOKUP(D1053,'Data Categories'!$A$2:$B$7,2,0)</f>
        <v>Manager Level</v>
      </c>
      <c r="F1053" s="5">
        <f t="shared" ca="1" si="227"/>
        <v>44608.970185185186</v>
      </c>
      <c r="G1053" s="5">
        <f t="shared" ca="1" si="228"/>
        <v>44612.970185185186</v>
      </c>
      <c r="H1053" s="5">
        <v>44615.970185185186</v>
      </c>
      <c r="I1053" s="5">
        <f t="shared" ca="1" si="229"/>
        <v>44633.970185185186</v>
      </c>
      <c r="J1053" s="7" t="s">
        <v>47</v>
      </c>
      <c r="K1053" s="3"/>
    </row>
    <row r="1054" spans="1:11" x14ac:dyDescent="0.35">
      <c r="A1054">
        <v>1640</v>
      </c>
      <c r="C1054" t="s">
        <v>35</v>
      </c>
      <c r="D1054">
        <f t="shared" ca="1" si="226"/>
        <v>4</v>
      </c>
      <c r="E1054" t="str">
        <f ca="1">VLOOKUP(D1054,'Data Categories'!$A$2:$B$7,2,0)</f>
        <v>Manager Level</v>
      </c>
      <c r="F1054" s="5">
        <f t="shared" ca="1" si="227"/>
        <v>45172.320416666669</v>
      </c>
      <c r="G1054" s="5">
        <f t="shared" ca="1" si="228"/>
        <v>45174.320416666669</v>
      </c>
      <c r="H1054" s="5">
        <v>45178.320416666669</v>
      </c>
      <c r="I1054" s="5">
        <f t="shared" ca="1" si="229"/>
        <v>45194.320416666669</v>
      </c>
      <c r="J1054" s="7" t="s">
        <v>47</v>
      </c>
      <c r="K1054" s="3"/>
    </row>
    <row r="1055" spans="1:11" x14ac:dyDescent="0.35">
      <c r="A1055">
        <v>1739</v>
      </c>
      <c r="C1055" t="s">
        <v>35</v>
      </c>
      <c r="D1055">
        <f t="shared" ca="1" si="226"/>
        <v>5</v>
      </c>
      <c r="E1055" t="str">
        <f ca="1">VLOOKUP(D1055,'Data Categories'!$A$2:$B$7,2,0)</f>
        <v>Senior Management</v>
      </c>
      <c r="F1055" s="5">
        <f t="shared" ca="1" si="227"/>
        <v>44562.634641203702</v>
      </c>
      <c r="G1055" s="5">
        <f t="shared" ca="1" si="228"/>
        <v>44564.634641203702</v>
      </c>
      <c r="H1055" s="5">
        <v>44568.634641203702</v>
      </c>
      <c r="I1055" s="5">
        <f t="shared" ca="1" si="229"/>
        <v>44593.634641203702</v>
      </c>
      <c r="J1055" s="7" t="s">
        <v>47</v>
      </c>
      <c r="K1055" s="3"/>
    </row>
    <row r="1056" spans="1:11" x14ac:dyDescent="0.35">
      <c r="A1056">
        <v>2359</v>
      </c>
      <c r="C1056" t="s">
        <v>35</v>
      </c>
      <c r="D1056">
        <f t="shared" ca="1" si="226"/>
        <v>4</v>
      </c>
      <c r="E1056" t="str">
        <f ca="1">VLOOKUP(D1056,'Data Categories'!$A$2:$B$7,2,0)</f>
        <v>Manager Level</v>
      </c>
      <c r="F1056" s="5">
        <f t="shared" ca="1" si="227"/>
        <v>45024.526319444441</v>
      </c>
      <c r="G1056" s="5">
        <f t="shared" ca="1" si="228"/>
        <v>45028.526319444441</v>
      </c>
      <c r="H1056" s="5">
        <v>45032.526319444441</v>
      </c>
      <c r="I1056" s="5">
        <f t="shared" ca="1" si="229"/>
        <v>45060.526319444441</v>
      </c>
      <c r="J1056" s="7" t="s">
        <v>47</v>
      </c>
      <c r="K1056" s="3"/>
    </row>
    <row r="1057" spans="1:11" x14ac:dyDescent="0.35">
      <c r="A1057">
        <v>2543</v>
      </c>
      <c r="C1057" t="s">
        <v>35</v>
      </c>
      <c r="D1057">
        <f t="shared" ca="1" si="226"/>
        <v>5</v>
      </c>
      <c r="E1057" t="str">
        <f ca="1">VLOOKUP(D1057,'Data Categories'!$A$2:$B$7,2,0)</f>
        <v>Senior Management</v>
      </c>
      <c r="F1057" s="5">
        <f t="shared" ca="1" si="227"/>
        <v>45107.479166666664</v>
      </c>
      <c r="G1057" s="5">
        <f t="shared" ca="1" si="228"/>
        <v>45108.479166666664</v>
      </c>
      <c r="H1057" s="5">
        <v>45112.479166666664</v>
      </c>
      <c r="I1057" s="5">
        <f t="shared" ca="1" si="229"/>
        <v>45121.479166666664</v>
      </c>
      <c r="J1057" s="7" t="s">
        <v>47</v>
      </c>
      <c r="K1057" s="3"/>
    </row>
    <row r="1058" spans="1:11" x14ac:dyDescent="0.35">
      <c r="A1058">
        <v>1307</v>
      </c>
      <c r="C1058" t="s">
        <v>35</v>
      </c>
      <c r="D1058">
        <f t="shared" ca="1" si="226"/>
        <v>2</v>
      </c>
      <c r="E1058" t="str">
        <f ca="1">VLOOKUP(D1058,'Data Categories'!$A$2:$B$7,2,0)</f>
        <v>Junior</v>
      </c>
      <c r="F1058" s="5">
        <f t="shared" ca="1" si="227"/>
        <v>44917.189664351848</v>
      </c>
      <c r="G1058" s="5">
        <f t="shared" ca="1" si="228"/>
        <v>44920.189664351848</v>
      </c>
      <c r="H1058" s="5">
        <v>44922.189664351848</v>
      </c>
      <c r="I1058" s="5">
        <f t="shared" ca="1" si="229"/>
        <v>44931.189664351848</v>
      </c>
      <c r="J1058" s="7" t="s">
        <v>47</v>
      </c>
      <c r="K1058" s="3"/>
    </row>
    <row r="1059" spans="1:11" x14ac:dyDescent="0.35">
      <c r="A1059">
        <v>1340</v>
      </c>
      <c r="C1059" t="s">
        <v>35</v>
      </c>
      <c r="D1059">
        <f t="shared" ca="1" si="226"/>
        <v>4</v>
      </c>
      <c r="E1059" t="str">
        <f ca="1">VLOOKUP(D1059,'Data Categories'!$A$2:$B$7,2,0)</f>
        <v>Manager Level</v>
      </c>
      <c r="F1059" s="5">
        <f t="shared" ca="1" si="227"/>
        <v>45169.691018518519</v>
      </c>
      <c r="G1059" s="5">
        <f t="shared" ca="1" si="228"/>
        <v>45170.691018518519</v>
      </c>
      <c r="H1059" s="5">
        <v>45174.691018518519</v>
      </c>
      <c r="I1059" s="5">
        <f t="shared" ca="1" si="229"/>
        <v>45196.691018518519</v>
      </c>
      <c r="J1059" s="7" t="s">
        <v>47</v>
      </c>
      <c r="K1059" s="3"/>
    </row>
    <row r="1060" spans="1:11" x14ac:dyDescent="0.35">
      <c r="A1060">
        <v>2324</v>
      </c>
      <c r="C1060" t="s">
        <v>35</v>
      </c>
      <c r="D1060">
        <f t="shared" ca="1" si="226"/>
        <v>6</v>
      </c>
      <c r="E1060" t="str">
        <f ca="1">VLOOKUP(D1060,'Data Categories'!$A$2:$B$7,2,0)</f>
        <v>Executive</v>
      </c>
      <c r="F1060" s="5">
        <f t="shared" ca="1" si="227"/>
        <v>44601.265613425923</v>
      </c>
      <c r="G1060" s="5">
        <f t="shared" ca="1" si="228"/>
        <v>44602.265613425923</v>
      </c>
      <c r="H1060" s="5">
        <v>44603.265613425923</v>
      </c>
      <c r="I1060" s="5">
        <f t="shared" ca="1" si="229"/>
        <v>44624.265613425923</v>
      </c>
      <c r="J1060" s="7" t="s">
        <v>47</v>
      </c>
      <c r="K1060" s="3"/>
    </row>
    <row r="1061" spans="1:11" x14ac:dyDescent="0.35">
      <c r="A1061">
        <v>2329</v>
      </c>
      <c r="C1061" t="s">
        <v>35</v>
      </c>
      <c r="D1061">
        <f t="shared" ca="1" si="226"/>
        <v>3</v>
      </c>
      <c r="E1061" t="str">
        <f ca="1">VLOOKUP(D1061,'Data Categories'!$A$2:$B$7,2,0)</f>
        <v>Senior</v>
      </c>
      <c r="F1061" s="5">
        <f t="shared" ca="1" si="227"/>
        <v>44596.265613425923</v>
      </c>
      <c r="G1061" s="5">
        <f t="shared" ca="1" si="228"/>
        <v>44599.265613425923</v>
      </c>
      <c r="H1061" s="5">
        <v>44603.265613425923</v>
      </c>
      <c r="I1061" s="5">
        <f t="shared" ca="1" si="229"/>
        <v>44619.265613425923</v>
      </c>
      <c r="J1061" s="7" t="s">
        <v>47</v>
      </c>
      <c r="K1061" s="3"/>
    </row>
    <row r="1062" spans="1:11" x14ac:dyDescent="0.35">
      <c r="A1062">
        <v>2753</v>
      </c>
      <c r="C1062" t="s">
        <v>35</v>
      </c>
      <c r="D1062">
        <f t="shared" ca="1" si="226"/>
        <v>3</v>
      </c>
      <c r="E1062" t="str">
        <f ca="1">VLOOKUP(D1062,'Data Categories'!$A$2:$B$7,2,0)</f>
        <v>Senior</v>
      </c>
      <c r="F1062" s="5">
        <f t="shared" ca="1" si="227"/>
        <v>45024.765081018515</v>
      </c>
      <c r="G1062" s="5">
        <f t="shared" ca="1" si="228"/>
        <v>45027.765081018515</v>
      </c>
      <c r="H1062" s="5">
        <v>45032.765081018515</v>
      </c>
      <c r="I1062" s="5">
        <f t="shared" ca="1" si="229"/>
        <v>45055.765081018515</v>
      </c>
      <c r="J1062" s="7" t="s">
        <v>47</v>
      </c>
      <c r="K1062" s="3"/>
    </row>
    <row r="1063" spans="1:11" x14ac:dyDescent="0.35">
      <c r="A1063">
        <v>1061</v>
      </c>
      <c r="C1063" t="s">
        <v>35</v>
      </c>
      <c r="D1063">
        <f t="shared" ca="1" si="226"/>
        <v>5</v>
      </c>
      <c r="E1063" t="str">
        <f ca="1">VLOOKUP(D1063,'Data Categories'!$A$2:$B$7,2,0)</f>
        <v>Senior Management</v>
      </c>
      <c r="F1063" s="5">
        <f t="shared" ca="1" si="227"/>
        <v>44784.414236111108</v>
      </c>
      <c r="G1063" s="5">
        <f t="shared" ca="1" si="228"/>
        <v>44785.414236111108</v>
      </c>
      <c r="H1063" s="5">
        <v>44786.414236111108</v>
      </c>
      <c r="I1063" s="5">
        <f t="shared" ca="1" si="229"/>
        <v>44806.414236111108</v>
      </c>
      <c r="J1063" s="7" t="s">
        <v>47</v>
      </c>
      <c r="K1063" s="3"/>
    </row>
    <row r="1064" spans="1:11" x14ac:dyDescent="0.35">
      <c r="A1064">
        <v>2636</v>
      </c>
      <c r="C1064" t="s">
        <v>38</v>
      </c>
      <c r="D1064">
        <f t="shared" ca="1" si="226"/>
        <v>1</v>
      </c>
      <c r="E1064" t="str">
        <f ca="1">VLOOKUP(D1064,'Data Categories'!$A$2:$B$7,2,0)</f>
        <v>Associate</v>
      </c>
      <c r="F1064" s="5">
        <f t="shared" ca="1" si="227"/>
        <v>44582.196851851855</v>
      </c>
      <c r="G1064" s="5">
        <f t="shared" ca="1" si="228"/>
        <v>44583.196851851855</v>
      </c>
      <c r="H1064" s="5">
        <v>44588.196851851855</v>
      </c>
      <c r="I1064" s="5">
        <f t="shared" ca="1" si="229"/>
        <v>44597.196851851855</v>
      </c>
      <c r="J1064" s="7" t="s">
        <v>47</v>
      </c>
      <c r="K1064" s="3"/>
    </row>
    <row r="1065" spans="1:11" x14ac:dyDescent="0.35">
      <c r="A1065">
        <v>2934</v>
      </c>
      <c r="C1065" t="s">
        <v>38</v>
      </c>
      <c r="D1065">
        <f t="shared" ca="1" si="226"/>
        <v>3</v>
      </c>
      <c r="E1065" t="str">
        <f ca="1">VLOOKUP(D1065,'Data Categories'!$A$2:$B$7,2,0)</f>
        <v>Senior</v>
      </c>
      <c r="F1065" s="5">
        <f t="shared" ca="1" si="227"/>
        <v>44969.550104166665</v>
      </c>
      <c r="G1065" s="5">
        <f t="shared" ca="1" si="228"/>
        <v>44971.550104166665</v>
      </c>
      <c r="H1065" s="5">
        <v>44973.550104166665</v>
      </c>
      <c r="I1065" s="5">
        <f t="shared" ca="1" si="229"/>
        <v>44993.550104166665</v>
      </c>
      <c r="J1065" s="7" t="s">
        <v>47</v>
      </c>
      <c r="K1065" s="3"/>
    </row>
    <row r="1066" spans="1:11" x14ac:dyDescent="0.35">
      <c r="A1066">
        <v>2926</v>
      </c>
      <c r="C1066" t="s">
        <v>38</v>
      </c>
      <c r="D1066">
        <f t="shared" ca="1" si="226"/>
        <v>6</v>
      </c>
      <c r="E1066" t="str">
        <f ca="1">VLOOKUP(D1066,'Data Categories'!$A$2:$B$7,2,0)</f>
        <v>Executive</v>
      </c>
      <c r="F1066" s="5">
        <f t="shared" ca="1" si="227"/>
        <v>45176.386689814812</v>
      </c>
      <c r="G1066" s="5">
        <f t="shared" ca="1" si="228"/>
        <v>45178.386689814812</v>
      </c>
      <c r="H1066" s="5">
        <v>45183.386689814812</v>
      </c>
      <c r="I1066" s="5">
        <f t="shared" ca="1" si="229"/>
        <v>45192.386689814812</v>
      </c>
      <c r="J1066" s="7" t="s">
        <v>47</v>
      </c>
      <c r="K1066" s="3"/>
    </row>
    <row r="1067" spans="1:11" x14ac:dyDescent="0.35">
      <c r="A1067">
        <v>2797</v>
      </c>
      <c r="C1067" t="s">
        <v>38</v>
      </c>
      <c r="D1067">
        <f t="shared" ca="1" si="226"/>
        <v>1</v>
      </c>
      <c r="E1067" t="str">
        <f ca="1">VLOOKUP(D1067,'Data Categories'!$A$2:$B$7,2,0)</f>
        <v>Associate</v>
      </c>
      <c r="F1067" s="5">
        <f t="shared" ca="1" si="227"/>
        <v>45103.834444444445</v>
      </c>
      <c r="G1067" s="5">
        <f t="shared" ca="1" si="228"/>
        <v>45107.834444444445</v>
      </c>
      <c r="H1067" s="5">
        <v>45109.834444444445</v>
      </c>
      <c r="I1067" s="5">
        <f t="shared" ca="1" si="229"/>
        <v>45133.834444444445</v>
      </c>
      <c r="J1067" s="7" t="s">
        <v>47</v>
      </c>
      <c r="K1067" s="3"/>
    </row>
    <row r="1068" spans="1:11" x14ac:dyDescent="0.35">
      <c r="A1068">
        <v>2110</v>
      </c>
      <c r="C1068" t="s">
        <v>38</v>
      </c>
      <c r="D1068">
        <f t="shared" ca="1" si="226"/>
        <v>1</v>
      </c>
      <c r="E1068" t="str">
        <f ca="1">VLOOKUP(D1068,'Data Categories'!$A$2:$B$7,2,0)</f>
        <v>Associate</v>
      </c>
      <c r="F1068" s="5">
        <f t="shared" ca="1" si="227"/>
        <v>44683.022326388891</v>
      </c>
      <c r="G1068" s="5">
        <f t="shared" ca="1" si="228"/>
        <v>44687.022326388891</v>
      </c>
      <c r="H1068" s="5">
        <v>44692.022326388891</v>
      </c>
      <c r="I1068" s="5">
        <f t="shared" ca="1" si="229"/>
        <v>44707.022326388891</v>
      </c>
      <c r="J1068" s="7" t="s">
        <v>47</v>
      </c>
      <c r="K1068" s="3"/>
    </row>
    <row r="1069" spans="1:11" x14ac:dyDescent="0.35">
      <c r="A1069">
        <v>2140</v>
      </c>
      <c r="C1069" t="s">
        <v>38</v>
      </c>
      <c r="D1069">
        <f t="shared" ca="1" si="226"/>
        <v>1</v>
      </c>
      <c r="E1069" t="str">
        <f ca="1">VLOOKUP(D1069,'Data Categories'!$A$2:$B$7,2,0)</f>
        <v>Associate</v>
      </c>
      <c r="F1069" s="5">
        <f t="shared" ca="1" si="227"/>
        <v>44773.516493055555</v>
      </c>
      <c r="G1069" s="5">
        <f t="shared" ca="1" si="228"/>
        <v>44775.516493055555</v>
      </c>
      <c r="H1069" s="5">
        <v>44781.516493055555</v>
      </c>
      <c r="I1069" s="5">
        <f t="shared" ca="1" si="229"/>
        <v>44807.516493055555</v>
      </c>
      <c r="J1069" s="7" t="s">
        <v>47</v>
      </c>
      <c r="K1069" s="3"/>
    </row>
    <row r="1070" spans="1:11" x14ac:dyDescent="0.35">
      <c r="A1070">
        <v>2134</v>
      </c>
      <c r="C1070" t="s">
        <v>38</v>
      </c>
      <c r="D1070">
        <f t="shared" ca="1" si="226"/>
        <v>5</v>
      </c>
      <c r="E1070" t="str">
        <f ca="1">VLOOKUP(D1070,'Data Categories'!$A$2:$B$7,2,0)</f>
        <v>Senior Management</v>
      </c>
      <c r="F1070" s="5">
        <f t="shared" ca="1" si="227"/>
        <v>44773.516493055555</v>
      </c>
      <c r="G1070" s="5">
        <f t="shared" ca="1" si="228"/>
        <v>44776.516493055555</v>
      </c>
      <c r="H1070" s="5">
        <v>44781.516493055555</v>
      </c>
      <c r="I1070" s="5">
        <f t="shared" ca="1" si="229"/>
        <v>44810.516493055555</v>
      </c>
      <c r="J1070" s="7" t="s">
        <v>47</v>
      </c>
      <c r="K1070" s="3"/>
    </row>
    <row r="1071" spans="1:11" x14ac:dyDescent="0.35">
      <c r="A1071">
        <v>2615</v>
      </c>
      <c r="C1071" t="s">
        <v>38</v>
      </c>
      <c r="D1071">
        <f t="shared" ca="1" si="226"/>
        <v>5</v>
      </c>
      <c r="E1071" t="str">
        <f ca="1">VLOOKUP(D1071,'Data Categories'!$A$2:$B$7,2,0)</f>
        <v>Senior Management</v>
      </c>
      <c r="F1071" s="5">
        <f t="shared" ca="1" si="227"/>
        <v>44929.379525462966</v>
      </c>
      <c r="G1071" s="5">
        <f t="shared" ca="1" si="228"/>
        <v>44932.379525462966</v>
      </c>
      <c r="H1071" s="5">
        <v>44936.379525462966</v>
      </c>
      <c r="I1071" s="5">
        <f t="shared" ca="1" si="229"/>
        <v>44947.379525462966</v>
      </c>
      <c r="J1071" s="7" t="s">
        <v>47</v>
      </c>
      <c r="K1071" s="3"/>
    </row>
    <row r="1072" spans="1:11" x14ac:dyDescent="0.35">
      <c r="A1072">
        <v>2092</v>
      </c>
      <c r="C1072" t="s">
        <v>38</v>
      </c>
      <c r="D1072">
        <f t="shared" ca="1" si="226"/>
        <v>5</v>
      </c>
      <c r="E1072" t="str">
        <f ca="1">VLOOKUP(D1072,'Data Categories'!$A$2:$B$7,2,0)</f>
        <v>Senior Management</v>
      </c>
      <c r="F1072" s="5">
        <f t="shared" ca="1" si="227"/>
        <v>44855.987488425926</v>
      </c>
      <c r="G1072" s="5">
        <f t="shared" ca="1" si="228"/>
        <v>44858.987488425926</v>
      </c>
      <c r="H1072" s="5">
        <v>44864.987488425926</v>
      </c>
      <c r="I1072" s="5">
        <f t="shared" ca="1" si="229"/>
        <v>44873.987488425926</v>
      </c>
      <c r="J1072" s="7" t="s">
        <v>47</v>
      </c>
      <c r="K1072" s="3"/>
    </row>
    <row r="1073" spans="1:11" x14ac:dyDescent="0.35">
      <c r="A1073">
        <v>1714</v>
      </c>
      <c r="C1073" t="s">
        <v>38</v>
      </c>
      <c r="D1073">
        <f t="shared" ca="1" si="226"/>
        <v>3</v>
      </c>
      <c r="E1073" t="str">
        <f ca="1">VLOOKUP(D1073,'Data Categories'!$A$2:$B$7,2,0)</f>
        <v>Senior</v>
      </c>
      <c r="F1073" s="5">
        <f t="shared" ca="1" si="227"/>
        <v>44562.077685185184</v>
      </c>
      <c r="G1073" s="5">
        <f t="shared" ca="1" si="228"/>
        <v>44564.077685185184</v>
      </c>
      <c r="H1073" s="5">
        <v>44568.077685185184</v>
      </c>
      <c r="I1073" s="5">
        <f t="shared" ca="1" si="229"/>
        <v>44588.077685185184</v>
      </c>
      <c r="J1073" s="7" t="s">
        <v>47</v>
      </c>
      <c r="K1073" s="3"/>
    </row>
    <row r="1074" spans="1:11" x14ac:dyDescent="0.35">
      <c r="A1074">
        <v>2595</v>
      </c>
      <c r="C1074" t="s">
        <v>38</v>
      </c>
      <c r="D1074">
        <f t="shared" ca="1" si="226"/>
        <v>5</v>
      </c>
      <c r="E1074" t="str">
        <f ca="1">VLOOKUP(D1074,'Data Categories'!$A$2:$B$7,2,0)</f>
        <v>Senior Management</v>
      </c>
      <c r="F1074" s="5">
        <f t="shared" ca="1" si="227"/>
        <v>44944.403136574074</v>
      </c>
      <c r="G1074" s="5">
        <f t="shared" ca="1" si="228"/>
        <v>44947.403136574074</v>
      </c>
      <c r="H1074" s="5">
        <v>44952.403136574074</v>
      </c>
      <c r="I1074" s="5">
        <f t="shared" ca="1" si="229"/>
        <v>44966.403136574074</v>
      </c>
      <c r="J1074" s="7" t="s">
        <v>47</v>
      </c>
      <c r="K1074" s="3"/>
    </row>
    <row r="1075" spans="1:11" x14ac:dyDescent="0.35">
      <c r="A1075">
        <v>1247</v>
      </c>
      <c r="C1075" t="s">
        <v>38</v>
      </c>
      <c r="D1075">
        <f t="shared" ca="1" si="226"/>
        <v>5</v>
      </c>
      <c r="E1075" t="str">
        <f ca="1">VLOOKUP(D1075,'Data Categories'!$A$2:$B$7,2,0)</f>
        <v>Senior Management</v>
      </c>
      <c r="F1075" s="5">
        <f t="shared" ca="1" si="227"/>
        <v>44738.839942129627</v>
      </c>
      <c r="G1075" s="5">
        <f t="shared" ca="1" si="228"/>
        <v>44739.839942129627</v>
      </c>
      <c r="H1075" s="5">
        <v>44741.839942129627</v>
      </c>
      <c r="I1075" s="5">
        <f t="shared" ca="1" si="229"/>
        <v>44757.839942129627</v>
      </c>
      <c r="J1075" s="7" t="s">
        <v>47</v>
      </c>
      <c r="K1075" s="3"/>
    </row>
    <row r="1076" spans="1:11" x14ac:dyDescent="0.35">
      <c r="A1076">
        <v>1200</v>
      </c>
      <c r="C1076" t="s">
        <v>38</v>
      </c>
      <c r="D1076">
        <f t="shared" ca="1" si="226"/>
        <v>5</v>
      </c>
      <c r="E1076" t="str">
        <f ca="1">VLOOKUP(D1076,'Data Categories'!$A$2:$B$7,2,0)</f>
        <v>Senior Management</v>
      </c>
      <c r="F1076" s="5">
        <f t="shared" ca="1" si="227"/>
        <v>44764.966006944444</v>
      </c>
      <c r="G1076" s="5">
        <f t="shared" ca="1" si="228"/>
        <v>44766.966006944444</v>
      </c>
      <c r="H1076" s="5">
        <v>44771.966006944444</v>
      </c>
      <c r="I1076" s="5">
        <f t="shared" ca="1" si="229"/>
        <v>44794.966006944444</v>
      </c>
      <c r="J1076" s="7" t="s">
        <v>47</v>
      </c>
      <c r="K1076" s="3"/>
    </row>
    <row r="1077" spans="1:11" x14ac:dyDescent="0.35">
      <c r="A1077">
        <v>1596</v>
      </c>
      <c r="C1077" t="s">
        <v>37</v>
      </c>
      <c r="D1077">
        <f t="shared" ca="1" si="226"/>
        <v>6</v>
      </c>
      <c r="E1077" t="str">
        <f ca="1">VLOOKUP(D1077,'Data Categories'!$A$2:$B$7,2,0)</f>
        <v>Executive</v>
      </c>
      <c r="F1077" s="5">
        <f t="shared" ca="1" si="227"/>
        <v>44996.164201388892</v>
      </c>
      <c r="G1077" s="5">
        <f t="shared" ca="1" si="228"/>
        <v>44998.164201388892</v>
      </c>
      <c r="H1077" s="5">
        <v>45000.164201388892</v>
      </c>
      <c r="I1077" s="5">
        <f t="shared" ca="1" si="229"/>
        <v>45020.164201388892</v>
      </c>
      <c r="J1077" s="7" t="s">
        <v>47</v>
      </c>
      <c r="K1077" s="3"/>
    </row>
    <row r="1078" spans="1:11" x14ac:dyDescent="0.35">
      <c r="A1078">
        <v>2333</v>
      </c>
      <c r="C1078" t="s">
        <v>37</v>
      </c>
      <c r="D1078">
        <f t="shared" ca="1" si="226"/>
        <v>6</v>
      </c>
      <c r="E1078" t="str">
        <f ca="1">VLOOKUP(D1078,'Data Categories'!$A$2:$B$7,2,0)</f>
        <v>Executive</v>
      </c>
      <c r="F1078" s="5">
        <f t="shared" ca="1" si="227"/>
        <v>44695.386030092595</v>
      </c>
      <c r="G1078" s="5">
        <f t="shared" ca="1" si="228"/>
        <v>44698.386030092595</v>
      </c>
      <c r="H1078" s="5">
        <v>44700.386030092595</v>
      </c>
      <c r="I1078" s="5">
        <f t="shared" ca="1" si="229"/>
        <v>44710.386030092595</v>
      </c>
      <c r="J1078" s="7" t="s">
        <v>47</v>
      </c>
      <c r="K1078" s="3"/>
    </row>
    <row r="1079" spans="1:11" x14ac:dyDescent="0.35">
      <c r="A1079">
        <v>2336</v>
      </c>
      <c r="C1079" t="s">
        <v>37</v>
      </c>
      <c r="D1079">
        <f t="shared" ca="1" si="226"/>
        <v>1</v>
      </c>
      <c r="E1079" t="str">
        <f ca="1">VLOOKUP(D1079,'Data Categories'!$A$2:$B$7,2,0)</f>
        <v>Associate</v>
      </c>
      <c r="F1079" s="5">
        <f t="shared" ca="1" si="227"/>
        <v>44698.386030092595</v>
      </c>
      <c r="G1079" s="5">
        <f t="shared" ca="1" si="228"/>
        <v>44699.386030092595</v>
      </c>
      <c r="H1079" s="5">
        <v>44700.386030092595</v>
      </c>
      <c r="I1079" s="5">
        <f t="shared" ca="1" si="229"/>
        <v>44722.386030092595</v>
      </c>
      <c r="J1079" s="7" t="s">
        <v>47</v>
      </c>
      <c r="K1079" s="3"/>
    </row>
    <row r="1080" spans="1:11" x14ac:dyDescent="0.35">
      <c r="A1080">
        <v>1901</v>
      </c>
      <c r="C1080" t="s">
        <v>37</v>
      </c>
      <c r="D1080">
        <f t="shared" ca="1" si="226"/>
        <v>3</v>
      </c>
      <c r="E1080" t="str">
        <f ca="1">VLOOKUP(D1080,'Data Categories'!$A$2:$B$7,2,0)</f>
        <v>Senior</v>
      </c>
      <c r="F1080" s="5">
        <f t="shared" ca="1" si="227"/>
        <v>44998.686469907407</v>
      </c>
      <c r="G1080" s="5">
        <f t="shared" ca="1" si="228"/>
        <v>45000.686469907407</v>
      </c>
      <c r="H1080" s="5">
        <v>45001.686469907407</v>
      </c>
      <c r="I1080" s="5">
        <f t="shared" ca="1" si="229"/>
        <v>45011.686469907407</v>
      </c>
      <c r="J1080" s="7" t="s">
        <v>47</v>
      </c>
      <c r="K1080" s="3"/>
    </row>
    <row r="1081" spans="1:11" x14ac:dyDescent="0.35">
      <c r="A1081">
        <v>2150</v>
      </c>
      <c r="C1081" t="s">
        <v>37</v>
      </c>
      <c r="D1081">
        <f t="shared" ca="1" si="226"/>
        <v>1</v>
      </c>
      <c r="E1081" t="str">
        <f ca="1">VLOOKUP(D1081,'Data Categories'!$A$2:$B$7,2,0)</f>
        <v>Associate</v>
      </c>
      <c r="F1081" s="5">
        <f t="shared" ca="1" si="227"/>
        <v>44747.830833333333</v>
      </c>
      <c r="G1081" s="5">
        <f t="shared" ca="1" si="228"/>
        <v>44749.830833333333</v>
      </c>
      <c r="H1081" s="5">
        <v>44754.830833333333</v>
      </c>
      <c r="I1081" s="5">
        <f t="shared" ca="1" si="229"/>
        <v>44776.830833333333</v>
      </c>
      <c r="J1081" s="7" t="s">
        <v>47</v>
      </c>
      <c r="K1081" s="3"/>
    </row>
    <row r="1082" spans="1:11" x14ac:dyDescent="0.35">
      <c r="A1082">
        <v>2146</v>
      </c>
      <c r="C1082" t="s">
        <v>37</v>
      </c>
      <c r="D1082">
        <f t="shared" ca="1" si="226"/>
        <v>4</v>
      </c>
      <c r="E1082" t="str">
        <f ca="1">VLOOKUP(D1082,'Data Categories'!$A$2:$B$7,2,0)</f>
        <v>Manager Level</v>
      </c>
      <c r="F1082" s="5">
        <f t="shared" ca="1" si="227"/>
        <v>44748.830833333333</v>
      </c>
      <c r="G1082" s="5">
        <f t="shared" ca="1" si="228"/>
        <v>44752.830833333333</v>
      </c>
      <c r="H1082" s="5">
        <v>44754.830833333333</v>
      </c>
      <c r="I1082" s="5">
        <f t="shared" ca="1" si="229"/>
        <v>44767.830833333333</v>
      </c>
      <c r="J1082" s="7" t="s">
        <v>47</v>
      </c>
      <c r="K1082" s="3"/>
    </row>
    <row r="1083" spans="1:11" x14ac:dyDescent="0.35">
      <c r="A1083">
        <v>1428</v>
      </c>
      <c r="C1083" t="s">
        <v>37</v>
      </c>
      <c r="D1083">
        <f t="shared" ca="1" si="226"/>
        <v>3</v>
      </c>
      <c r="E1083" t="str">
        <f ca="1">VLOOKUP(D1083,'Data Categories'!$A$2:$B$7,2,0)</f>
        <v>Senior</v>
      </c>
      <c r="F1083" s="5">
        <f t="shared" ca="1" si="227"/>
        <v>44661.11314814815</v>
      </c>
      <c r="G1083" s="5">
        <f t="shared" ca="1" si="228"/>
        <v>44664.11314814815</v>
      </c>
      <c r="H1083" s="5">
        <v>44666.11314814815</v>
      </c>
      <c r="I1083" s="5">
        <f t="shared" ca="1" si="229"/>
        <v>44686.11314814815</v>
      </c>
      <c r="J1083" s="7" t="s">
        <v>47</v>
      </c>
      <c r="K1083" s="3"/>
    </row>
    <row r="1084" spans="1:11" x14ac:dyDescent="0.35">
      <c r="A1084">
        <v>1315</v>
      </c>
      <c r="C1084" t="s">
        <v>37</v>
      </c>
      <c r="D1084">
        <f t="shared" ca="1" si="226"/>
        <v>6</v>
      </c>
      <c r="E1084" t="str">
        <f ca="1">VLOOKUP(D1084,'Data Categories'!$A$2:$B$7,2,0)</f>
        <v>Executive</v>
      </c>
      <c r="F1084" s="5">
        <f t="shared" ca="1" si="227"/>
        <v>45147.233067129629</v>
      </c>
      <c r="G1084" s="5">
        <f t="shared" ca="1" si="228"/>
        <v>45150.233067129629</v>
      </c>
      <c r="H1084" s="5">
        <v>45155.233067129629</v>
      </c>
      <c r="I1084" s="5">
        <f t="shared" ca="1" si="229"/>
        <v>45177.233067129629</v>
      </c>
      <c r="J1084" s="7" t="s">
        <v>47</v>
      </c>
      <c r="K1084" s="3"/>
    </row>
    <row r="1085" spans="1:11" x14ac:dyDescent="0.35">
      <c r="A1085">
        <v>1507</v>
      </c>
      <c r="C1085" t="s">
        <v>37</v>
      </c>
      <c r="D1085">
        <f t="shared" ca="1" si="226"/>
        <v>5</v>
      </c>
      <c r="E1085" t="str">
        <f ca="1">VLOOKUP(D1085,'Data Categories'!$A$2:$B$7,2,0)</f>
        <v>Senior Management</v>
      </c>
      <c r="F1085" s="5">
        <f t="shared" ca="1" si="227"/>
        <v>44760.346215277779</v>
      </c>
      <c r="G1085" s="5">
        <f t="shared" ca="1" si="228"/>
        <v>44761.346215277779</v>
      </c>
      <c r="H1085" s="5">
        <v>44762.346215277779</v>
      </c>
      <c r="I1085" s="5">
        <f t="shared" ca="1" si="229"/>
        <v>44779.346215277779</v>
      </c>
      <c r="J1085" s="7" t="s">
        <v>47</v>
      </c>
      <c r="K1085" s="3"/>
    </row>
    <row r="1086" spans="1:11" x14ac:dyDescent="0.35">
      <c r="A1086">
        <v>1085</v>
      </c>
      <c r="C1086" t="s">
        <v>37</v>
      </c>
      <c r="D1086">
        <f t="shared" ca="1" si="226"/>
        <v>1</v>
      </c>
      <c r="E1086" t="str">
        <f ca="1">VLOOKUP(D1086,'Data Categories'!$A$2:$B$7,2,0)</f>
        <v>Associate</v>
      </c>
      <c r="F1086" s="5">
        <f t="shared" ca="1" si="227"/>
        <v>44892.976215277777</v>
      </c>
      <c r="G1086" s="5">
        <f t="shared" ca="1" si="228"/>
        <v>44894.976215277777</v>
      </c>
      <c r="H1086" s="5">
        <v>44899.976215277777</v>
      </c>
      <c r="I1086" s="5">
        <f t="shared" ca="1" si="229"/>
        <v>44913.976215277777</v>
      </c>
      <c r="J1086" s="7" t="s">
        <v>47</v>
      </c>
      <c r="K1086" s="3"/>
    </row>
    <row r="1087" spans="1:11" x14ac:dyDescent="0.35">
      <c r="A1087">
        <v>1186</v>
      </c>
      <c r="C1087" t="s">
        <v>37</v>
      </c>
      <c r="D1087">
        <f t="shared" ca="1" si="226"/>
        <v>1</v>
      </c>
      <c r="E1087" t="str">
        <f ca="1">VLOOKUP(D1087,'Data Categories'!$A$2:$B$7,2,0)</f>
        <v>Associate</v>
      </c>
      <c r="F1087" s="5">
        <f t="shared" ca="1" si="227"/>
        <v>45075.784872685188</v>
      </c>
      <c r="G1087" s="5">
        <f t="shared" ca="1" si="228"/>
        <v>45078.784872685188</v>
      </c>
      <c r="H1087" s="5">
        <v>45080.784872685188</v>
      </c>
      <c r="I1087" s="5">
        <f t="shared" ca="1" si="229"/>
        <v>45086.784872685188</v>
      </c>
      <c r="J1087" s="7" t="s">
        <v>47</v>
      </c>
      <c r="K1087" s="3"/>
    </row>
    <row r="1088" spans="1:11" x14ac:dyDescent="0.35">
      <c r="A1088">
        <v>2892</v>
      </c>
      <c r="C1088" t="s">
        <v>37</v>
      </c>
      <c r="D1088">
        <f t="shared" ca="1" si="226"/>
        <v>2</v>
      </c>
      <c r="E1088" t="str">
        <f ca="1">VLOOKUP(D1088,'Data Categories'!$A$2:$B$7,2,0)</f>
        <v>Junior</v>
      </c>
      <c r="F1088" s="5">
        <f t="shared" ca="1" si="227"/>
        <v>44958.681840277779</v>
      </c>
      <c r="G1088" s="5">
        <f t="shared" ca="1" si="228"/>
        <v>44961.681840277779</v>
      </c>
      <c r="H1088" s="5">
        <v>44967.681840277779</v>
      </c>
      <c r="I1088" s="5">
        <f t="shared" ca="1" si="229"/>
        <v>44977.681840277779</v>
      </c>
      <c r="J1088" s="7" t="s">
        <v>47</v>
      </c>
      <c r="K1088" s="3"/>
    </row>
    <row r="1089" spans="1:11" x14ac:dyDescent="0.35">
      <c r="A1089">
        <v>1136</v>
      </c>
      <c r="C1089" t="s">
        <v>37</v>
      </c>
      <c r="D1089">
        <f t="shared" ca="1" si="226"/>
        <v>6</v>
      </c>
      <c r="E1089" t="str">
        <f ca="1">VLOOKUP(D1089,'Data Categories'!$A$2:$B$7,2,0)</f>
        <v>Executive</v>
      </c>
      <c r="F1089" s="5">
        <f t="shared" ca="1" si="227"/>
        <v>44636.796018518522</v>
      </c>
      <c r="G1089" s="5">
        <f t="shared" ca="1" si="228"/>
        <v>44637.796018518522</v>
      </c>
      <c r="H1089" s="5">
        <v>44639.796018518522</v>
      </c>
      <c r="I1089" s="5">
        <f t="shared" ca="1" si="229"/>
        <v>44645.796018518522</v>
      </c>
      <c r="J1089" s="7" t="s">
        <v>47</v>
      </c>
      <c r="K1089" s="3"/>
    </row>
    <row r="1090" spans="1:11" x14ac:dyDescent="0.35">
      <c r="A1090">
        <v>1129</v>
      </c>
      <c r="C1090" t="s">
        <v>37</v>
      </c>
      <c r="D1090">
        <f t="shared" ca="1" si="226"/>
        <v>3</v>
      </c>
      <c r="E1090" t="str">
        <f ca="1">VLOOKUP(D1090,'Data Categories'!$A$2:$B$7,2,0)</f>
        <v>Senior</v>
      </c>
      <c r="F1090" s="5">
        <f t="shared" ca="1" si="227"/>
        <v>45094.561550925922</v>
      </c>
      <c r="G1090" s="5">
        <f t="shared" ca="1" si="228"/>
        <v>45097.561550925922</v>
      </c>
      <c r="H1090" s="5">
        <v>45102.561550925922</v>
      </c>
      <c r="I1090" s="5">
        <f t="shared" ca="1" si="229"/>
        <v>45117.561550925922</v>
      </c>
      <c r="J1090" s="7" t="s">
        <v>47</v>
      </c>
      <c r="K1090" s="3"/>
    </row>
    <row r="1091" spans="1:11" x14ac:dyDescent="0.35">
      <c r="A1091">
        <v>1123</v>
      </c>
      <c r="C1091" t="s">
        <v>37</v>
      </c>
      <c r="D1091">
        <f t="shared" ref="D1091:D1154" ca="1" si="230">RANDBETWEEN(1,6)</f>
        <v>2</v>
      </c>
      <c r="E1091" t="str">
        <f ca="1">VLOOKUP(D1091,'Data Categories'!$A$2:$B$7,2,0)</f>
        <v>Junior</v>
      </c>
      <c r="F1091" s="5">
        <f t="shared" ref="F1091:F1154" ca="1" si="231">G1091-RANDBETWEEN(1,4)</f>
        <v>45094.561550925922</v>
      </c>
      <c r="G1091" s="5">
        <f t="shared" ref="G1091:G1154" ca="1" si="232">H1091-RANDBETWEEN(1,6)</f>
        <v>45098.561550925922</v>
      </c>
      <c r="H1091" s="5">
        <v>45102.561550925922</v>
      </c>
      <c r="I1091" s="5">
        <f t="shared" ref="I1091:I1154" ca="1" si="233">H1091+RANDBETWEEN(5,30)</f>
        <v>45115.561550925922</v>
      </c>
      <c r="J1091" s="7" t="s">
        <v>47</v>
      </c>
      <c r="K1091" s="3"/>
    </row>
    <row r="1092" spans="1:11" x14ac:dyDescent="0.35">
      <c r="A1092">
        <v>1130</v>
      </c>
      <c r="C1092" t="s">
        <v>37</v>
      </c>
      <c r="D1092">
        <f t="shared" ca="1" si="230"/>
        <v>5</v>
      </c>
      <c r="E1092" t="str">
        <f ca="1">VLOOKUP(D1092,'Data Categories'!$A$2:$B$7,2,0)</f>
        <v>Senior Management</v>
      </c>
      <c r="F1092" s="5">
        <f t="shared" ca="1" si="231"/>
        <v>45100.561550925922</v>
      </c>
      <c r="G1092" s="5">
        <f t="shared" ca="1" si="232"/>
        <v>45101.561550925922</v>
      </c>
      <c r="H1092" s="5">
        <v>45102.561550925922</v>
      </c>
      <c r="I1092" s="5">
        <f t="shared" ca="1" si="233"/>
        <v>45124.561550925922</v>
      </c>
      <c r="J1092" s="7" t="s">
        <v>47</v>
      </c>
      <c r="K1092" s="3"/>
    </row>
    <row r="1093" spans="1:11" x14ac:dyDescent="0.35">
      <c r="A1093">
        <v>1786</v>
      </c>
      <c r="C1093" t="s">
        <v>36</v>
      </c>
      <c r="D1093">
        <f t="shared" ca="1" si="230"/>
        <v>1</v>
      </c>
      <c r="E1093" t="str">
        <f ca="1">VLOOKUP(D1093,'Data Categories'!$A$2:$B$7,2,0)</f>
        <v>Associate</v>
      </c>
      <c r="F1093" s="5">
        <f t="shared" ca="1" si="231"/>
        <v>44662.356493055559</v>
      </c>
      <c r="G1093" s="5">
        <f t="shared" ca="1" si="232"/>
        <v>44663.356493055559</v>
      </c>
      <c r="H1093" s="5">
        <v>44665.356493055559</v>
      </c>
      <c r="I1093" s="5">
        <f t="shared" ca="1" si="233"/>
        <v>44680.356493055559</v>
      </c>
      <c r="J1093" s="7" t="s">
        <v>47</v>
      </c>
      <c r="K1093" s="3"/>
    </row>
    <row r="1094" spans="1:11" x14ac:dyDescent="0.35">
      <c r="A1094">
        <v>1723</v>
      </c>
      <c r="C1094" t="s">
        <v>36</v>
      </c>
      <c r="D1094">
        <f t="shared" ca="1" si="230"/>
        <v>6</v>
      </c>
      <c r="E1094" t="str">
        <f ca="1">VLOOKUP(D1094,'Data Categories'!$A$2:$B$7,2,0)</f>
        <v>Executive</v>
      </c>
      <c r="F1094" s="5">
        <f t="shared" ca="1" si="231"/>
        <v>44863.500428240739</v>
      </c>
      <c r="G1094" s="5">
        <f t="shared" ca="1" si="232"/>
        <v>44867.500428240739</v>
      </c>
      <c r="H1094" s="5">
        <v>44868.500428240739</v>
      </c>
      <c r="I1094" s="5">
        <f t="shared" ca="1" si="233"/>
        <v>44897.500428240739</v>
      </c>
      <c r="J1094" s="7" t="s">
        <v>47</v>
      </c>
      <c r="K1094" s="3"/>
    </row>
    <row r="1095" spans="1:11" x14ac:dyDescent="0.35">
      <c r="A1095">
        <v>1721</v>
      </c>
      <c r="C1095" t="s">
        <v>36</v>
      </c>
      <c r="D1095">
        <f t="shared" ca="1" si="230"/>
        <v>1</v>
      </c>
      <c r="E1095" t="str">
        <f ca="1">VLOOKUP(D1095,'Data Categories'!$A$2:$B$7,2,0)</f>
        <v>Associate</v>
      </c>
      <c r="F1095" s="5">
        <f t="shared" ca="1" si="231"/>
        <v>44860.500428240739</v>
      </c>
      <c r="G1095" s="5">
        <f t="shared" ca="1" si="232"/>
        <v>44864.500428240739</v>
      </c>
      <c r="H1095" s="5">
        <v>44868.500428240739</v>
      </c>
      <c r="I1095" s="5">
        <f t="shared" ca="1" si="233"/>
        <v>44874.500428240739</v>
      </c>
      <c r="J1095" s="7" t="s">
        <v>47</v>
      </c>
      <c r="K1095" s="3"/>
    </row>
    <row r="1096" spans="1:11" x14ac:dyDescent="0.35">
      <c r="A1096">
        <v>1051</v>
      </c>
      <c r="C1096" t="s">
        <v>36</v>
      </c>
      <c r="D1096">
        <f t="shared" ca="1" si="230"/>
        <v>1</v>
      </c>
      <c r="E1096" t="str">
        <f ca="1">VLOOKUP(D1096,'Data Categories'!$A$2:$B$7,2,0)</f>
        <v>Associate</v>
      </c>
      <c r="F1096" s="5">
        <f t="shared" ca="1" si="231"/>
        <v>45158.180486111109</v>
      </c>
      <c r="G1096" s="5">
        <f t="shared" ca="1" si="232"/>
        <v>45162.180486111109</v>
      </c>
      <c r="H1096" s="5">
        <v>45163.180486111109</v>
      </c>
      <c r="I1096" s="5">
        <f t="shared" ca="1" si="233"/>
        <v>45183.180486111109</v>
      </c>
      <c r="J1096" s="7" t="s">
        <v>47</v>
      </c>
      <c r="K1096" s="3"/>
    </row>
    <row r="1097" spans="1:11" x14ac:dyDescent="0.35">
      <c r="A1097">
        <v>2462</v>
      </c>
      <c r="C1097" t="s">
        <v>36</v>
      </c>
      <c r="D1097">
        <f t="shared" ca="1" si="230"/>
        <v>1</v>
      </c>
      <c r="E1097" t="str">
        <f ca="1">VLOOKUP(D1097,'Data Categories'!$A$2:$B$7,2,0)</f>
        <v>Associate</v>
      </c>
      <c r="F1097" s="5">
        <f t="shared" ca="1" si="231"/>
        <v>45016.841874999998</v>
      </c>
      <c r="G1097" s="5">
        <f t="shared" ca="1" si="232"/>
        <v>45017.841874999998</v>
      </c>
      <c r="H1097" s="5">
        <v>45022.841874999998</v>
      </c>
      <c r="I1097" s="5">
        <f t="shared" ca="1" si="233"/>
        <v>45034.841874999998</v>
      </c>
      <c r="J1097" s="7" t="s">
        <v>47</v>
      </c>
      <c r="K1097" s="3"/>
    </row>
    <row r="1098" spans="1:11" x14ac:dyDescent="0.35">
      <c r="A1098">
        <v>1373</v>
      </c>
      <c r="C1098" t="s">
        <v>36</v>
      </c>
      <c r="D1098">
        <f t="shared" ca="1" si="230"/>
        <v>2</v>
      </c>
      <c r="E1098" t="str">
        <f ca="1">VLOOKUP(D1098,'Data Categories'!$A$2:$B$7,2,0)</f>
        <v>Junior</v>
      </c>
      <c r="F1098" s="5">
        <f t="shared" ca="1" si="231"/>
        <v>44860.130648148152</v>
      </c>
      <c r="G1098" s="5">
        <f t="shared" ca="1" si="232"/>
        <v>44864.130648148152</v>
      </c>
      <c r="H1098" s="5">
        <v>44869.130648148152</v>
      </c>
      <c r="I1098" s="5">
        <f t="shared" ca="1" si="233"/>
        <v>44875.130648148152</v>
      </c>
      <c r="J1098" s="7" t="s">
        <v>47</v>
      </c>
      <c r="K1098" s="3"/>
    </row>
    <row r="1099" spans="1:11" x14ac:dyDescent="0.35">
      <c r="A1099">
        <v>1605</v>
      </c>
      <c r="C1099" t="s">
        <v>36</v>
      </c>
      <c r="D1099">
        <f t="shared" ca="1" si="230"/>
        <v>3</v>
      </c>
      <c r="E1099" t="str">
        <f ca="1">VLOOKUP(D1099,'Data Categories'!$A$2:$B$7,2,0)</f>
        <v>Senior</v>
      </c>
      <c r="F1099" s="5">
        <f t="shared" ca="1" si="231"/>
        <v>44562.819027777776</v>
      </c>
      <c r="G1099" s="5">
        <f t="shared" ca="1" si="232"/>
        <v>44566.819027777776</v>
      </c>
      <c r="H1099" s="5">
        <v>44569.819027777776</v>
      </c>
      <c r="I1099" s="5">
        <f t="shared" ca="1" si="233"/>
        <v>44589.819027777776</v>
      </c>
      <c r="J1099" s="7" t="s">
        <v>47</v>
      </c>
      <c r="K1099" s="3"/>
    </row>
    <row r="1100" spans="1:11" x14ac:dyDescent="0.35">
      <c r="A1100">
        <v>2015</v>
      </c>
      <c r="C1100" t="s">
        <v>36</v>
      </c>
      <c r="D1100">
        <f t="shared" ca="1" si="230"/>
        <v>4</v>
      </c>
      <c r="E1100" t="str">
        <f ca="1">VLOOKUP(D1100,'Data Categories'!$A$2:$B$7,2,0)</f>
        <v>Manager Level</v>
      </c>
      <c r="F1100" s="5">
        <f t="shared" ca="1" si="231"/>
        <v>45078.58390046296</v>
      </c>
      <c r="G1100" s="5">
        <f t="shared" ca="1" si="232"/>
        <v>45082.58390046296</v>
      </c>
      <c r="H1100" s="5">
        <v>45086.58390046296</v>
      </c>
      <c r="I1100" s="5">
        <f t="shared" ca="1" si="233"/>
        <v>45100.58390046296</v>
      </c>
      <c r="J1100" s="7" t="s">
        <v>47</v>
      </c>
      <c r="K1100" s="3"/>
    </row>
    <row r="1101" spans="1:11" x14ac:dyDescent="0.35">
      <c r="A1101">
        <v>2904</v>
      </c>
      <c r="C1101" t="s">
        <v>36</v>
      </c>
      <c r="D1101">
        <f t="shared" ca="1" si="230"/>
        <v>5</v>
      </c>
      <c r="E1101" t="str">
        <f ca="1">VLOOKUP(D1101,'Data Categories'!$A$2:$B$7,2,0)</f>
        <v>Senior Management</v>
      </c>
      <c r="F1101" s="5">
        <f t="shared" ca="1" si="231"/>
        <v>44620.299814814818</v>
      </c>
      <c r="G1101" s="5">
        <f t="shared" ca="1" si="232"/>
        <v>44621.299814814818</v>
      </c>
      <c r="H1101" s="5">
        <v>44622.299814814818</v>
      </c>
      <c r="I1101" s="5">
        <f t="shared" ca="1" si="233"/>
        <v>44639.299814814818</v>
      </c>
      <c r="J1101" s="7" t="s">
        <v>47</v>
      </c>
      <c r="K1101" s="3"/>
    </row>
    <row r="1102" spans="1:11" x14ac:dyDescent="0.35">
      <c r="A1102">
        <v>2050</v>
      </c>
      <c r="C1102" t="s">
        <v>36</v>
      </c>
      <c r="D1102">
        <f t="shared" ca="1" si="230"/>
        <v>4</v>
      </c>
      <c r="E1102" t="str">
        <f ca="1">VLOOKUP(D1102,'Data Categories'!$A$2:$B$7,2,0)</f>
        <v>Manager Level</v>
      </c>
      <c r="F1102" s="5">
        <f t="shared" ca="1" si="231"/>
        <v>44757.200532407405</v>
      </c>
      <c r="G1102" s="5">
        <f t="shared" ca="1" si="232"/>
        <v>44759.200532407405</v>
      </c>
      <c r="H1102" s="5">
        <v>44765.200532407405</v>
      </c>
      <c r="I1102" s="5">
        <f t="shared" ca="1" si="233"/>
        <v>44781.200532407405</v>
      </c>
      <c r="J1102" s="7" t="s">
        <v>47</v>
      </c>
      <c r="K1102" s="3"/>
    </row>
    <row r="1103" spans="1:11" x14ac:dyDescent="0.35">
      <c r="A1103">
        <v>2047</v>
      </c>
      <c r="C1103" t="s">
        <v>36</v>
      </c>
      <c r="D1103">
        <f t="shared" ca="1" si="230"/>
        <v>6</v>
      </c>
      <c r="E1103" t="str">
        <f ca="1">VLOOKUP(D1103,'Data Categories'!$A$2:$B$7,2,0)</f>
        <v>Executive</v>
      </c>
      <c r="F1103" s="5">
        <f t="shared" ca="1" si="231"/>
        <v>44756.200532407405</v>
      </c>
      <c r="G1103" s="5">
        <f t="shared" ca="1" si="232"/>
        <v>44760.200532407405</v>
      </c>
      <c r="H1103" s="5">
        <v>44765.200532407405</v>
      </c>
      <c r="I1103" s="5">
        <f t="shared" ca="1" si="233"/>
        <v>44784.200532407405</v>
      </c>
      <c r="J1103" s="7" t="s">
        <v>47</v>
      </c>
      <c r="K1103" s="3"/>
    </row>
    <row r="1104" spans="1:11" x14ac:dyDescent="0.35">
      <c r="A1104">
        <v>2292</v>
      </c>
      <c r="C1104" t="s">
        <v>36</v>
      </c>
      <c r="D1104">
        <f t="shared" ca="1" si="230"/>
        <v>5</v>
      </c>
      <c r="E1104" t="str">
        <f ca="1">VLOOKUP(D1104,'Data Categories'!$A$2:$B$7,2,0)</f>
        <v>Senior Management</v>
      </c>
      <c r="F1104" s="5">
        <f t="shared" ca="1" si="231"/>
        <v>45104.656666666669</v>
      </c>
      <c r="G1104" s="5">
        <f t="shared" ca="1" si="232"/>
        <v>45107.656666666669</v>
      </c>
      <c r="H1104" s="5">
        <v>45113.656666666669</v>
      </c>
      <c r="I1104" s="5">
        <f t="shared" ca="1" si="233"/>
        <v>45124.656666666669</v>
      </c>
      <c r="J1104" s="7" t="s">
        <v>47</v>
      </c>
      <c r="K1104" s="3"/>
    </row>
    <row r="1105" spans="1:11" x14ac:dyDescent="0.35">
      <c r="A1105">
        <v>2295</v>
      </c>
      <c r="C1105" t="s">
        <v>36</v>
      </c>
      <c r="D1105">
        <f t="shared" ca="1" si="230"/>
        <v>5</v>
      </c>
      <c r="E1105" t="str">
        <f ca="1">VLOOKUP(D1105,'Data Categories'!$A$2:$B$7,2,0)</f>
        <v>Senior Management</v>
      </c>
      <c r="F1105" s="5">
        <f t="shared" ca="1" si="231"/>
        <v>45108.656666666669</v>
      </c>
      <c r="G1105" s="5">
        <f t="shared" ca="1" si="232"/>
        <v>45109.656666666669</v>
      </c>
      <c r="H1105" s="5">
        <v>45113.656666666669</v>
      </c>
      <c r="I1105" s="5">
        <f t="shared" ca="1" si="233"/>
        <v>45136.656666666669</v>
      </c>
      <c r="J1105" s="7" t="s">
        <v>47</v>
      </c>
      <c r="K1105" s="3"/>
    </row>
    <row r="1106" spans="1:11" x14ac:dyDescent="0.35">
      <c r="A1106">
        <v>2341</v>
      </c>
      <c r="C1106" t="s">
        <v>36</v>
      </c>
      <c r="D1106">
        <f t="shared" ca="1" si="230"/>
        <v>3</v>
      </c>
      <c r="E1106" t="str">
        <f ca="1">VLOOKUP(D1106,'Data Categories'!$A$2:$B$7,2,0)</f>
        <v>Senior</v>
      </c>
      <c r="F1106" s="5">
        <f t="shared" ca="1" si="231"/>
        <v>45054.364525462966</v>
      </c>
      <c r="G1106" s="5">
        <f t="shared" ca="1" si="232"/>
        <v>45055.364525462966</v>
      </c>
      <c r="H1106" s="5">
        <v>45060.364525462966</v>
      </c>
      <c r="I1106" s="5">
        <f t="shared" ca="1" si="233"/>
        <v>45069.364525462966</v>
      </c>
      <c r="J1106" s="7" t="s">
        <v>47</v>
      </c>
      <c r="K1106" s="3"/>
    </row>
    <row r="1107" spans="1:11" x14ac:dyDescent="0.35">
      <c r="A1107">
        <v>2181</v>
      </c>
      <c r="C1107" t="s">
        <v>36</v>
      </c>
      <c r="D1107">
        <f t="shared" ca="1" si="230"/>
        <v>4</v>
      </c>
      <c r="E1107" t="str">
        <f ca="1">VLOOKUP(D1107,'Data Categories'!$A$2:$B$7,2,0)</f>
        <v>Manager Level</v>
      </c>
      <c r="F1107" s="5">
        <f t="shared" ca="1" si="231"/>
        <v>44995.531736111108</v>
      </c>
      <c r="G1107" s="5">
        <f t="shared" ca="1" si="232"/>
        <v>44999.531736111108</v>
      </c>
      <c r="H1107" s="5">
        <v>45000.531736111108</v>
      </c>
      <c r="I1107" s="5">
        <f t="shared" ca="1" si="233"/>
        <v>45029.531736111108</v>
      </c>
      <c r="J1107" s="7" t="s">
        <v>47</v>
      </c>
      <c r="K1107" s="3"/>
    </row>
    <row r="1108" spans="1:11" x14ac:dyDescent="0.35">
      <c r="A1108">
        <v>1796</v>
      </c>
      <c r="C1108" t="s">
        <v>34</v>
      </c>
      <c r="D1108">
        <f t="shared" ca="1" si="230"/>
        <v>4</v>
      </c>
      <c r="E1108" t="str">
        <f ca="1">VLOOKUP(D1108,'Data Categories'!$A$2:$B$7,2,0)</f>
        <v>Manager Level</v>
      </c>
      <c r="F1108" s="5">
        <f t="shared" ca="1" si="231"/>
        <v>44830.47960648148</v>
      </c>
      <c r="G1108" s="5">
        <f t="shared" ca="1" si="232"/>
        <v>44831.47960648148</v>
      </c>
      <c r="H1108" s="5">
        <v>44837.47960648148</v>
      </c>
      <c r="I1108" s="5">
        <f t="shared" ca="1" si="233"/>
        <v>44851.47960648148</v>
      </c>
      <c r="J1108" s="7" t="s">
        <v>47</v>
      </c>
      <c r="K1108" s="3"/>
    </row>
    <row r="1109" spans="1:11" x14ac:dyDescent="0.35">
      <c r="A1109">
        <v>2532</v>
      </c>
      <c r="C1109" t="s">
        <v>34</v>
      </c>
      <c r="D1109">
        <f t="shared" ca="1" si="230"/>
        <v>1</v>
      </c>
      <c r="E1109" t="str">
        <f ca="1">VLOOKUP(D1109,'Data Categories'!$A$2:$B$7,2,0)</f>
        <v>Associate</v>
      </c>
      <c r="F1109" s="5">
        <f t="shared" ca="1" si="231"/>
        <v>44682.058252314811</v>
      </c>
      <c r="G1109" s="5">
        <f t="shared" ca="1" si="232"/>
        <v>44686.058252314811</v>
      </c>
      <c r="H1109" s="5">
        <v>44688.058252314811</v>
      </c>
      <c r="I1109" s="5">
        <f t="shared" ca="1" si="233"/>
        <v>44715.058252314811</v>
      </c>
      <c r="J1109" s="7" t="s">
        <v>47</v>
      </c>
      <c r="K1109" s="3"/>
    </row>
    <row r="1110" spans="1:11" x14ac:dyDescent="0.35">
      <c r="A1110">
        <v>2559</v>
      </c>
      <c r="C1110" t="s">
        <v>34</v>
      </c>
      <c r="D1110">
        <f t="shared" ca="1" si="230"/>
        <v>4</v>
      </c>
      <c r="E1110" t="str">
        <f ca="1">VLOOKUP(D1110,'Data Categories'!$A$2:$B$7,2,0)</f>
        <v>Manager Level</v>
      </c>
      <c r="F1110" s="5">
        <f t="shared" ca="1" si="231"/>
        <v>45142.715324074074</v>
      </c>
      <c r="G1110" s="5">
        <f t="shared" ca="1" si="232"/>
        <v>45145.715324074074</v>
      </c>
      <c r="H1110" s="5">
        <v>45148.715324074074</v>
      </c>
      <c r="I1110" s="5">
        <f t="shared" ca="1" si="233"/>
        <v>45168.715324074074</v>
      </c>
      <c r="J1110" s="7" t="s">
        <v>47</v>
      </c>
      <c r="K1110" s="3"/>
    </row>
    <row r="1111" spans="1:11" x14ac:dyDescent="0.35">
      <c r="A1111">
        <v>2120</v>
      </c>
      <c r="C1111" t="s">
        <v>34</v>
      </c>
      <c r="D1111">
        <f t="shared" ca="1" si="230"/>
        <v>2</v>
      </c>
      <c r="E1111" t="str">
        <f ca="1">VLOOKUP(D1111,'Data Categories'!$A$2:$B$7,2,0)</f>
        <v>Junior</v>
      </c>
      <c r="F1111" s="5">
        <f t="shared" ca="1" si="231"/>
        <v>45034.055439814816</v>
      </c>
      <c r="G1111" s="5">
        <f t="shared" ca="1" si="232"/>
        <v>45037.055439814816</v>
      </c>
      <c r="H1111" s="5">
        <v>45038.055439814816</v>
      </c>
      <c r="I1111" s="5">
        <f t="shared" ca="1" si="233"/>
        <v>45050.055439814816</v>
      </c>
      <c r="J1111" s="7" t="s">
        <v>47</v>
      </c>
      <c r="K1111" s="3"/>
    </row>
    <row r="1112" spans="1:11" x14ac:dyDescent="0.35">
      <c r="A1112">
        <v>2114</v>
      </c>
      <c r="C1112" t="s">
        <v>34</v>
      </c>
      <c r="D1112">
        <f t="shared" ca="1" si="230"/>
        <v>5</v>
      </c>
      <c r="E1112" t="str">
        <f ca="1">VLOOKUP(D1112,'Data Categories'!$A$2:$B$7,2,0)</f>
        <v>Senior Management</v>
      </c>
      <c r="F1112" s="5">
        <f t="shared" ca="1" si="231"/>
        <v>45032.055439814816</v>
      </c>
      <c r="G1112" s="5">
        <f t="shared" ca="1" si="232"/>
        <v>45033.055439814816</v>
      </c>
      <c r="H1112" s="5">
        <v>45038.055439814816</v>
      </c>
      <c r="I1112" s="5">
        <f t="shared" ca="1" si="233"/>
        <v>45051.055439814816</v>
      </c>
      <c r="J1112" s="7" t="s">
        <v>47</v>
      </c>
      <c r="K1112" s="3"/>
    </row>
    <row r="1113" spans="1:11" x14ac:dyDescent="0.35">
      <c r="A1113">
        <v>2115</v>
      </c>
      <c r="C1113" t="s">
        <v>34</v>
      </c>
      <c r="D1113">
        <f t="shared" ca="1" si="230"/>
        <v>6</v>
      </c>
      <c r="E1113" t="str">
        <f ca="1">VLOOKUP(D1113,'Data Categories'!$A$2:$B$7,2,0)</f>
        <v>Executive</v>
      </c>
      <c r="F1113" s="5">
        <f t="shared" ca="1" si="231"/>
        <v>45033.055439814816</v>
      </c>
      <c r="G1113" s="5">
        <f t="shared" ca="1" si="232"/>
        <v>45035.055439814816</v>
      </c>
      <c r="H1113" s="5">
        <v>45038.055439814816</v>
      </c>
      <c r="I1113" s="5">
        <f t="shared" ca="1" si="233"/>
        <v>45067.055439814816</v>
      </c>
      <c r="J1113" s="7" t="s">
        <v>47</v>
      </c>
      <c r="K1113" s="3"/>
    </row>
    <row r="1114" spans="1:11" x14ac:dyDescent="0.35">
      <c r="A1114">
        <v>2458</v>
      </c>
      <c r="C1114" t="s">
        <v>34</v>
      </c>
      <c r="D1114">
        <f t="shared" ca="1" si="230"/>
        <v>6</v>
      </c>
      <c r="E1114" t="str">
        <f ca="1">VLOOKUP(D1114,'Data Categories'!$A$2:$B$7,2,0)</f>
        <v>Executive</v>
      </c>
      <c r="F1114" s="5">
        <f t="shared" ca="1" si="231"/>
        <v>45162.069826388892</v>
      </c>
      <c r="G1114" s="5">
        <f t="shared" ca="1" si="232"/>
        <v>45163.069826388892</v>
      </c>
      <c r="H1114" s="5">
        <v>45167.069826388892</v>
      </c>
      <c r="I1114" s="5">
        <f t="shared" ca="1" si="233"/>
        <v>45174.069826388892</v>
      </c>
      <c r="J1114" s="7" t="s">
        <v>47</v>
      </c>
      <c r="K1114" s="3"/>
    </row>
    <row r="1115" spans="1:11" x14ac:dyDescent="0.35">
      <c r="A1115">
        <v>1809</v>
      </c>
      <c r="C1115" t="s">
        <v>34</v>
      </c>
      <c r="D1115">
        <f t="shared" ca="1" si="230"/>
        <v>4</v>
      </c>
      <c r="E1115" t="str">
        <f ca="1">VLOOKUP(D1115,'Data Categories'!$A$2:$B$7,2,0)</f>
        <v>Manager Level</v>
      </c>
      <c r="F1115" s="5">
        <f t="shared" ca="1" si="231"/>
        <v>45124.017708333333</v>
      </c>
      <c r="G1115" s="5">
        <f t="shared" ca="1" si="232"/>
        <v>45125.017708333333</v>
      </c>
      <c r="H1115" s="5">
        <v>45127.017708333333</v>
      </c>
      <c r="I1115" s="5">
        <f t="shared" ca="1" si="233"/>
        <v>45132.017708333333</v>
      </c>
      <c r="J1115" s="7" t="s">
        <v>47</v>
      </c>
      <c r="K1115" s="3"/>
    </row>
    <row r="1116" spans="1:11" x14ac:dyDescent="0.35">
      <c r="A1116">
        <v>1408</v>
      </c>
      <c r="C1116" t="s">
        <v>34</v>
      </c>
      <c r="D1116">
        <f t="shared" ca="1" si="230"/>
        <v>1</v>
      </c>
      <c r="E1116" t="str">
        <f ca="1">VLOOKUP(D1116,'Data Categories'!$A$2:$B$7,2,0)</f>
        <v>Associate</v>
      </c>
      <c r="F1116" s="5">
        <f t="shared" ca="1" si="231"/>
        <v>44609.306493055556</v>
      </c>
      <c r="G1116" s="5">
        <f t="shared" ca="1" si="232"/>
        <v>44613.306493055556</v>
      </c>
      <c r="H1116" s="5">
        <v>44619.306493055556</v>
      </c>
      <c r="I1116" s="5">
        <f t="shared" ca="1" si="233"/>
        <v>44639.306493055556</v>
      </c>
      <c r="J1116" s="7" t="s">
        <v>47</v>
      </c>
      <c r="K1116" s="3"/>
    </row>
    <row r="1117" spans="1:11" x14ac:dyDescent="0.35">
      <c r="A1117">
        <v>2127</v>
      </c>
      <c r="C1117" t="s">
        <v>34</v>
      </c>
      <c r="D1117">
        <f t="shared" ca="1" si="230"/>
        <v>1</v>
      </c>
      <c r="E1117" t="str">
        <f ca="1">VLOOKUP(D1117,'Data Categories'!$A$2:$B$7,2,0)</f>
        <v>Associate</v>
      </c>
      <c r="F1117" s="5">
        <f t="shared" ca="1" si="231"/>
        <v>44929.473356481481</v>
      </c>
      <c r="G1117" s="5">
        <f t="shared" ca="1" si="232"/>
        <v>44932.473356481481</v>
      </c>
      <c r="H1117" s="5">
        <v>44935.473356481481</v>
      </c>
      <c r="I1117" s="5">
        <f t="shared" ca="1" si="233"/>
        <v>44951.473356481481</v>
      </c>
      <c r="J1117" s="7" t="s">
        <v>47</v>
      </c>
      <c r="K1117" s="3"/>
    </row>
    <row r="1118" spans="1:11" x14ac:dyDescent="0.35">
      <c r="A1118">
        <v>2124</v>
      </c>
      <c r="C1118" t="s">
        <v>34</v>
      </c>
      <c r="D1118">
        <f t="shared" ca="1" si="230"/>
        <v>1</v>
      </c>
      <c r="E1118" t="str">
        <f ca="1">VLOOKUP(D1118,'Data Categories'!$A$2:$B$7,2,0)</f>
        <v>Associate</v>
      </c>
      <c r="F1118" s="5">
        <f t="shared" ca="1" si="231"/>
        <v>44927.473356481481</v>
      </c>
      <c r="G1118" s="5">
        <f t="shared" ca="1" si="232"/>
        <v>44930.473356481481</v>
      </c>
      <c r="H1118" s="5">
        <v>44935.473356481481</v>
      </c>
      <c r="I1118" s="5">
        <f t="shared" ca="1" si="233"/>
        <v>44959.473356481481</v>
      </c>
      <c r="J1118" s="7" t="s">
        <v>47</v>
      </c>
      <c r="K1118" s="3"/>
    </row>
    <row r="1119" spans="1:11" x14ac:dyDescent="0.35">
      <c r="A1119">
        <v>2969</v>
      </c>
      <c r="C1119" t="s">
        <v>34</v>
      </c>
      <c r="D1119">
        <f t="shared" ca="1" si="230"/>
        <v>6</v>
      </c>
      <c r="E1119" t="str">
        <f ca="1">VLOOKUP(D1119,'Data Categories'!$A$2:$B$7,2,0)</f>
        <v>Executive</v>
      </c>
      <c r="F1119" s="5">
        <f t="shared" ca="1" si="231"/>
        <v>44702.276689814818</v>
      </c>
      <c r="G1119" s="5">
        <f t="shared" ca="1" si="232"/>
        <v>44703.276689814818</v>
      </c>
      <c r="H1119" s="5">
        <v>44704.276689814818</v>
      </c>
      <c r="I1119" s="5">
        <f t="shared" ca="1" si="233"/>
        <v>44724.276689814818</v>
      </c>
      <c r="J1119" s="7" t="s">
        <v>47</v>
      </c>
      <c r="K1119" s="3"/>
    </row>
    <row r="1120" spans="1:11" x14ac:dyDescent="0.35">
      <c r="A1120">
        <v>2790</v>
      </c>
      <c r="C1120" t="s">
        <v>34</v>
      </c>
      <c r="D1120">
        <f t="shared" ca="1" si="230"/>
        <v>3</v>
      </c>
      <c r="E1120" t="str">
        <f ca="1">VLOOKUP(D1120,'Data Categories'!$A$2:$B$7,2,0)</f>
        <v>Senior</v>
      </c>
      <c r="F1120" s="5">
        <f t="shared" ca="1" si="231"/>
        <v>45104.816620370373</v>
      </c>
      <c r="G1120" s="5">
        <f t="shared" ca="1" si="232"/>
        <v>45108.816620370373</v>
      </c>
      <c r="H1120" s="5">
        <v>45110.816620370373</v>
      </c>
      <c r="I1120" s="5">
        <f t="shared" ca="1" si="233"/>
        <v>45129.816620370373</v>
      </c>
      <c r="J1120" s="7" t="s">
        <v>47</v>
      </c>
      <c r="K1120" s="3"/>
    </row>
    <row r="1121" spans="1:11" x14ac:dyDescent="0.35">
      <c r="A1121">
        <v>2265</v>
      </c>
      <c r="C1121" t="s">
        <v>34</v>
      </c>
      <c r="D1121">
        <f t="shared" ca="1" si="230"/>
        <v>6</v>
      </c>
      <c r="E1121" t="str">
        <f ca="1">VLOOKUP(D1121,'Data Categories'!$A$2:$B$7,2,0)</f>
        <v>Executive</v>
      </c>
      <c r="F1121" s="5">
        <f t="shared" ca="1" si="231"/>
        <v>45031.937696759262</v>
      </c>
      <c r="G1121" s="5">
        <f t="shared" ca="1" si="232"/>
        <v>45032.937696759262</v>
      </c>
      <c r="H1121" s="5">
        <v>45036.937696759262</v>
      </c>
      <c r="I1121" s="5">
        <f t="shared" ca="1" si="233"/>
        <v>45054.937696759262</v>
      </c>
      <c r="J1121" s="7" t="s">
        <v>47</v>
      </c>
      <c r="K1121" s="3"/>
    </row>
    <row r="1122" spans="1:11" x14ac:dyDescent="0.35">
      <c r="A1122">
        <v>1327</v>
      </c>
      <c r="C1122" t="s">
        <v>34</v>
      </c>
      <c r="D1122">
        <f t="shared" ca="1" si="230"/>
        <v>5</v>
      </c>
      <c r="E1122" t="str">
        <f ca="1">VLOOKUP(D1122,'Data Categories'!$A$2:$B$7,2,0)</f>
        <v>Senior Management</v>
      </c>
      <c r="F1122" s="5">
        <f t="shared" ca="1" si="231"/>
        <v>45158.187118055554</v>
      </c>
      <c r="G1122" s="5">
        <f t="shared" ca="1" si="232"/>
        <v>45162.187118055554</v>
      </c>
      <c r="H1122" s="5">
        <v>45166.187118055554</v>
      </c>
      <c r="I1122" s="5">
        <f t="shared" ca="1" si="233"/>
        <v>45189.187118055554</v>
      </c>
      <c r="J1122" s="7" t="s">
        <v>47</v>
      </c>
      <c r="K1122" s="3"/>
    </row>
    <row r="1123" spans="1:11" x14ac:dyDescent="0.35">
      <c r="A1123">
        <v>1819</v>
      </c>
      <c r="C1123" t="s">
        <v>34</v>
      </c>
      <c r="D1123">
        <f t="shared" ca="1" si="230"/>
        <v>3</v>
      </c>
      <c r="E1123" t="str">
        <f ca="1">VLOOKUP(D1123,'Data Categories'!$A$2:$B$7,2,0)</f>
        <v>Senior</v>
      </c>
      <c r="F1123" s="5">
        <f t="shared" ca="1" si="231"/>
        <v>44822.186388888891</v>
      </c>
      <c r="G1123" s="5">
        <f t="shared" ca="1" si="232"/>
        <v>44825.186388888891</v>
      </c>
      <c r="H1123" s="5">
        <v>44829.186388888891</v>
      </c>
      <c r="I1123" s="5">
        <f t="shared" ca="1" si="233"/>
        <v>44848.186388888891</v>
      </c>
      <c r="J1123" s="7" t="s">
        <v>47</v>
      </c>
      <c r="K1123" s="3"/>
    </row>
    <row r="1124" spans="1:11" x14ac:dyDescent="0.35">
      <c r="A1124">
        <v>2086</v>
      </c>
      <c r="C1124" t="s">
        <v>35</v>
      </c>
      <c r="D1124">
        <f t="shared" ca="1" si="230"/>
        <v>4</v>
      </c>
      <c r="E1124" t="str">
        <f ca="1">VLOOKUP(D1124,'Data Categories'!$A$2:$B$7,2,0)</f>
        <v>Manager Level</v>
      </c>
      <c r="F1124" s="5">
        <f t="shared" ca="1" si="231"/>
        <v>44836.879004629627</v>
      </c>
      <c r="G1124" s="5">
        <f t="shared" ca="1" si="232"/>
        <v>44840.879004629627</v>
      </c>
      <c r="H1124" s="5">
        <v>44841.879004629627</v>
      </c>
      <c r="I1124" s="5">
        <f t="shared" ca="1" si="233"/>
        <v>44849.879004629627</v>
      </c>
      <c r="J1124" s="7" t="s">
        <v>47</v>
      </c>
      <c r="K1124" s="3"/>
    </row>
    <row r="1125" spans="1:11" x14ac:dyDescent="0.35">
      <c r="A1125">
        <v>1146</v>
      </c>
      <c r="C1125" t="s">
        <v>35</v>
      </c>
      <c r="D1125">
        <f t="shared" ca="1" si="230"/>
        <v>6</v>
      </c>
      <c r="E1125" t="str">
        <f ca="1">VLOOKUP(D1125,'Data Categories'!$A$2:$B$7,2,0)</f>
        <v>Executive</v>
      </c>
      <c r="F1125" s="5">
        <f t="shared" ca="1" si="231"/>
        <v>45145.067280092589</v>
      </c>
      <c r="G1125" s="5">
        <f t="shared" ca="1" si="232"/>
        <v>45147.067280092589</v>
      </c>
      <c r="H1125" s="5">
        <v>45148.067280092589</v>
      </c>
      <c r="I1125" s="5">
        <f t="shared" ca="1" si="233"/>
        <v>45166.067280092589</v>
      </c>
      <c r="J1125" s="7" t="s">
        <v>47</v>
      </c>
      <c r="K1125" s="3"/>
    </row>
    <row r="1126" spans="1:11" x14ac:dyDescent="0.35">
      <c r="A1126">
        <v>1563</v>
      </c>
      <c r="C1126" t="s">
        <v>35</v>
      </c>
      <c r="D1126">
        <f t="shared" ca="1" si="230"/>
        <v>5</v>
      </c>
      <c r="E1126" t="str">
        <f ca="1">VLOOKUP(D1126,'Data Categories'!$A$2:$B$7,2,0)</f>
        <v>Senior Management</v>
      </c>
      <c r="F1126" s="5">
        <f t="shared" ca="1" si="231"/>
        <v>44635.490486111114</v>
      </c>
      <c r="G1126" s="5">
        <f t="shared" ca="1" si="232"/>
        <v>44639.490486111114</v>
      </c>
      <c r="H1126" s="5">
        <v>44645.490486111114</v>
      </c>
      <c r="I1126" s="5">
        <f t="shared" ca="1" si="233"/>
        <v>44651.490486111114</v>
      </c>
      <c r="J1126" s="7" t="s">
        <v>47</v>
      </c>
      <c r="K1126" s="3"/>
    </row>
    <row r="1127" spans="1:11" x14ac:dyDescent="0.35">
      <c r="A1127">
        <v>2234</v>
      </c>
      <c r="C1127" t="s">
        <v>35</v>
      </c>
      <c r="D1127">
        <f t="shared" ca="1" si="230"/>
        <v>3</v>
      </c>
      <c r="E1127" t="str">
        <f ca="1">VLOOKUP(D1127,'Data Categories'!$A$2:$B$7,2,0)</f>
        <v>Senior</v>
      </c>
      <c r="F1127" s="5">
        <f t="shared" ca="1" si="231"/>
        <v>45026.959444444445</v>
      </c>
      <c r="G1127" s="5">
        <f t="shared" ca="1" si="232"/>
        <v>45030.959444444445</v>
      </c>
      <c r="H1127" s="5">
        <v>45036.959444444445</v>
      </c>
      <c r="I1127" s="5">
        <f t="shared" ca="1" si="233"/>
        <v>45043.959444444445</v>
      </c>
      <c r="J1127" s="7" t="s">
        <v>47</v>
      </c>
      <c r="K1127" s="3"/>
    </row>
    <row r="1128" spans="1:11" x14ac:dyDescent="0.35">
      <c r="A1128">
        <v>2238</v>
      </c>
      <c r="C1128" t="s">
        <v>35</v>
      </c>
      <c r="D1128">
        <f t="shared" ca="1" si="230"/>
        <v>2</v>
      </c>
      <c r="E1128" t="str">
        <f ca="1">VLOOKUP(D1128,'Data Categories'!$A$2:$B$7,2,0)</f>
        <v>Junior</v>
      </c>
      <c r="F1128" s="5">
        <f t="shared" ca="1" si="231"/>
        <v>45029.959444444445</v>
      </c>
      <c r="G1128" s="5">
        <f t="shared" ca="1" si="232"/>
        <v>45033.959444444445</v>
      </c>
      <c r="H1128" s="5">
        <v>45036.959444444445</v>
      </c>
      <c r="I1128" s="5">
        <f t="shared" ca="1" si="233"/>
        <v>45066.959444444445</v>
      </c>
      <c r="J1128" s="7" t="s">
        <v>47</v>
      </c>
      <c r="K1128" s="3"/>
    </row>
    <row r="1129" spans="1:11" x14ac:dyDescent="0.35">
      <c r="A1129">
        <v>2240</v>
      </c>
      <c r="C1129" t="s">
        <v>35</v>
      </c>
      <c r="D1129">
        <f t="shared" ca="1" si="230"/>
        <v>1</v>
      </c>
      <c r="E1129" t="str">
        <f ca="1">VLOOKUP(D1129,'Data Categories'!$A$2:$B$7,2,0)</f>
        <v>Associate</v>
      </c>
      <c r="F1129" s="5">
        <f t="shared" ca="1" si="231"/>
        <v>45032.959444444445</v>
      </c>
      <c r="G1129" s="5">
        <f t="shared" ca="1" si="232"/>
        <v>45033.959444444445</v>
      </c>
      <c r="H1129" s="5">
        <v>45036.959444444445</v>
      </c>
      <c r="I1129" s="5">
        <f t="shared" ca="1" si="233"/>
        <v>45059.959444444445</v>
      </c>
      <c r="J1129" s="7" t="s">
        <v>47</v>
      </c>
      <c r="K1129" s="3"/>
    </row>
    <row r="1130" spans="1:11" x14ac:dyDescent="0.35">
      <c r="A1130">
        <v>2309</v>
      </c>
      <c r="C1130" t="s">
        <v>35</v>
      </c>
      <c r="D1130">
        <f t="shared" ca="1" si="230"/>
        <v>4</v>
      </c>
      <c r="E1130" t="str">
        <f ca="1">VLOOKUP(D1130,'Data Categories'!$A$2:$B$7,2,0)</f>
        <v>Manager Level</v>
      </c>
      <c r="F1130" s="5">
        <f t="shared" ca="1" si="231"/>
        <v>45097.08085648148</v>
      </c>
      <c r="G1130" s="5">
        <f t="shared" ca="1" si="232"/>
        <v>45100.08085648148</v>
      </c>
      <c r="H1130" s="5">
        <v>45105.08085648148</v>
      </c>
      <c r="I1130" s="5">
        <f t="shared" ca="1" si="233"/>
        <v>45127.08085648148</v>
      </c>
      <c r="J1130" s="7" t="s">
        <v>47</v>
      </c>
      <c r="K1130" s="3"/>
    </row>
    <row r="1131" spans="1:11" x14ac:dyDescent="0.35">
      <c r="A1131">
        <v>2290</v>
      </c>
      <c r="C1131" t="s">
        <v>35</v>
      </c>
      <c r="D1131">
        <f t="shared" ca="1" si="230"/>
        <v>1</v>
      </c>
      <c r="E1131" t="str">
        <f ca="1">VLOOKUP(D1131,'Data Categories'!$A$2:$B$7,2,0)</f>
        <v>Associate</v>
      </c>
      <c r="F1131" s="5">
        <f t="shared" ca="1" si="231"/>
        <v>44762.489282407405</v>
      </c>
      <c r="G1131" s="5">
        <f t="shared" ca="1" si="232"/>
        <v>44766.489282407405</v>
      </c>
      <c r="H1131" s="5">
        <v>44769.489282407405</v>
      </c>
      <c r="I1131" s="5">
        <f t="shared" ca="1" si="233"/>
        <v>44777.489282407405</v>
      </c>
      <c r="J1131" s="7" t="s">
        <v>47</v>
      </c>
      <c r="K1131" s="3"/>
    </row>
    <row r="1132" spans="1:11" x14ac:dyDescent="0.35">
      <c r="A1132">
        <v>1632</v>
      </c>
      <c r="C1132" t="s">
        <v>35</v>
      </c>
      <c r="D1132">
        <f t="shared" ca="1" si="230"/>
        <v>4</v>
      </c>
      <c r="E1132" t="str">
        <f ca="1">VLOOKUP(D1132,'Data Categories'!$A$2:$B$7,2,0)</f>
        <v>Manager Level</v>
      </c>
      <c r="F1132" s="5">
        <f t="shared" ca="1" si="231"/>
        <v>45173.320416666669</v>
      </c>
      <c r="G1132" s="5">
        <f t="shared" ca="1" si="232"/>
        <v>45177.320416666669</v>
      </c>
      <c r="H1132" s="5">
        <v>45178.320416666669</v>
      </c>
      <c r="I1132" s="5">
        <f t="shared" ca="1" si="233"/>
        <v>45191.320416666669</v>
      </c>
      <c r="J1132" s="7" t="s">
        <v>47</v>
      </c>
      <c r="K1132" s="3"/>
    </row>
    <row r="1133" spans="1:11" x14ac:dyDescent="0.35">
      <c r="A1133">
        <v>1543</v>
      </c>
      <c r="C1133" t="s">
        <v>35</v>
      </c>
      <c r="D1133">
        <f t="shared" ca="1" si="230"/>
        <v>6</v>
      </c>
      <c r="E1133" t="str">
        <f ca="1">VLOOKUP(D1133,'Data Categories'!$A$2:$B$7,2,0)</f>
        <v>Executive</v>
      </c>
      <c r="F1133" s="5">
        <f t="shared" ca="1" si="231"/>
        <v>45075.849814814814</v>
      </c>
      <c r="G1133" s="5">
        <f t="shared" ca="1" si="232"/>
        <v>45077.849814814814</v>
      </c>
      <c r="H1133" s="5">
        <v>45079.849814814814</v>
      </c>
      <c r="I1133" s="5">
        <f t="shared" ca="1" si="233"/>
        <v>45103.849814814814</v>
      </c>
      <c r="J1133" s="7" t="s">
        <v>47</v>
      </c>
      <c r="K1133" s="3"/>
    </row>
    <row r="1134" spans="1:11" x14ac:dyDescent="0.35">
      <c r="A1134">
        <v>1516</v>
      </c>
      <c r="C1134" t="s">
        <v>35</v>
      </c>
      <c r="D1134">
        <f t="shared" ca="1" si="230"/>
        <v>6</v>
      </c>
      <c r="E1134" t="str">
        <f ca="1">VLOOKUP(D1134,'Data Categories'!$A$2:$B$7,2,0)</f>
        <v>Executive</v>
      </c>
      <c r="F1134" s="5">
        <f t="shared" ca="1" si="231"/>
        <v>44920.208773148152</v>
      </c>
      <c r="G1134" s="5">
        <f t="shared" ca="1" si="232"/>
        <v>44922.208773148152</v>
      </c>
      <c r="H1134" s="5">
        <v>44927.208773148152</v>
      </c>
      <c r="I1134" s="5">
        <f t="shared" ca="1" si="233"/>
        <v>44934.208773148152</v>
      </c>
      <c r="J1134" s="7" t="s">
        <v>47</v>
      </c>
      <c r="K1134" s="3"/>
    </row>
    <row r="1135" spans="1:11" x14ac:dyDescent="0.35">
      <c r="A1135">
        <v>2021</v>
      </c>
      <c r="C1135" t="s">
        <v>35</v>
      </c>
      <c r="D1135">
        <f t="shared" ca="1" si="230"/>
        <v>5</v>
      </c>
      <c r="E1135" t="str">
        <f ca="1">VLOOKUP(D1135,'Data Categories'!$A$2:$B$7,2,0)</f>
        <v>Senior Management</v>
      </c>
      <c r="F1135" s="5">
        <f t="shared" ca="1" si="231"/>
        <v>44783.679872685185</v>
      </c>
      <c r="G1135" s="5">
        <f t="shared" ca="1" si="232"/>
        <v>44785.679872685185</v>
      </c>
      <c r="H1135" s="5">
        <v>44790.679872685185</v>
      </c>
      <c r="I1135" s="5">
        <f t="shared" ca="1" si="233"/>
        <v>44807.679872685185</v>
      </c>
      <c r="J1135" s="7" t="s">
        <v>47</v>
      </c>
      <c r="K1135" s="3"/>
    </row>
    <row r="1136" spans="1:11" x14ac:dyDescent="0.35">
      <c r="A1136">
        <v>2028</v>
      </c>
      <c r="C1136" t="s">
        <v>35</v>
      </c>
      <c r="D1136">
        <f t="shared" ca="1" si="230"/>
        <v>5</v>
      </c>
      <c r="E1136" t="str">
        <f ca="1">VLOOKUP(D1136,'Data Categories'!$A$2:$B$7,2,0)</f>
        <v>Senior Management</v>
      </c>
      <c r="F1136" s="5">
        <f t="shared" ca="1" si="231"/>
        <v>44781.679872685185</v>
      </c>
      <c r="G1136" s="5">
        <f t="shared" ca="1" si="232"/>
        <v>44785.679872685185</v>
      </c>
      <c r="H1136" s="5">
        <v>44790.679872685185</v>
      </c>
      <c r="I1136" s="5">
        <f t="shared" ca="1" si="233"/>
        <v>44804.679872685185</v>
      </c>
      <c r="J1136" s="7" t="s">
        <v>47</v>
      </c>
      <c r="K1136" s="3"/>
    </row>
    <row r="1137" spans="1:11" x14ac:dyDescent="0.35">
      <c r="A1137">
        <v>1829</v>
      </c>
      <c r="C1137" t="s">
        <v>35</v>
      </c>
      <c r="D1137">
        <f t="shared" ca="1" si="230"/>
        <v>6</v>
      </c>
      <c r="E1137" t="str">
        <f ca="1">VLOOKUP(D1137,'Data Categories'!$A$2:$B$7,2,0)</f>
        <v>Executive</v>
      </c>
      <c r="F1137" s="5">
        <f t="shared" ca="1" si="231"/>
        <v>44665.459594907406</v>
      </c>
      <c r="G1137" s="5">
        <f t="shared" ca="1" si="232"/>
        <v>44667.459594907406</v>
      </c>
      <c r="H1137" s="5">
        <v>44668.459594907406</v>
      </c>
      <c r="I1137" s="5">
        <f t="shared" ca="1" si="233"/>
        <v>44680.459594907406</v>
      </c>
      <c r="J1137" s="7" t="s">
        <v>47</v>
      </c>
      <c r="K1137" s="3"/>
    </row>
    <row r="1138" spans="1:11" x14ac:dyDescent="0.35">
      <c r="A1138">
        <v>2841</v>
      </c>
      <c r="C1138" t="s">
        <v>35</v>
      </c>
      <c r="D1138">
        <f t="shared" ca="1" si="230"/>
        <v>2</v>
      </c>
      <c r="E1138" t="str">
        <f ca="1">VLOOKUP(D1138,'Data Categories'!$A$2:$B$7,2,0)</f>
        <v>Junior</v>
      </c>
      <c r="F1138" s="5">
        <f t="shared" ca="1" si="231"/>
        <v>44650.443379629629</v>
      </c>
      <c r="G1138" s="5">
        <f t="shared" ca="1" si="232"/>
        <v>44654.443379629629</v>
      </c>
      <c r="H1138" s="5">
        <v>44658.443379629629</v>
      </c>
      <c r="I1138" s="5">
        <f t="shared" ca="1" si="233"/>
        <v>44668.443379629629</v>
      </c>
      <c r="J1138" s="7" t="s">
        <v>47</v>
      </c>
      <c r="K1138" s="3"/>
    </row>
    <row r="1139" spans="1:11" x14ac:dyDescent="0.35">
      <c r="A1139">
        <v>1034</v>
      </c>
      <c r="C1139" t="s">
        <v>35</v>
      </c>
      <c r="D1139">
        <f t="shared" ca="1" si="230"/>
        <v>1</v>
      </c>
      <c r="E1139" t="str">
        <f ca="1">VLOOKUP(D1139,'Data Categories'!$A$2:$B$7,2,0)</f>
        <v>Associate</v>
      </c>
      <c r="F1139" s="5">
        <f t="shared" ca="1" si="231"/>
        <v>44988.822372685187</v>
      </c>
      <c r="G1139" s="5">
        <f t="shared" ca="1" si="232"/>
        <v>44989.822372685187</v>
      </c>
      <c r="H1139" s="5">
        <v>44993.822372685187</v>
      </c>
      <c r="I1139" s="5">
        <f t="shared" ca="1" si="233"/>
        <v>45019.822372685187</v>
      </c>
      <c r="J1139" s="7" t="s">
        <v>47</v>
      </c>
      <c r="K1139" s="3"/>
    </row>
    <row r="1140" spans="1:11" x14ac:dyDescent="0.35">
      <c r="A1140">
        <v>1114</v>
      </c>
      <c r="C1140" t="s">
        <v>35</v>
      </c>
      <c r="D1140">
        <f t="shared" ca="1" si="230"/>
        <v>2</v>
      </c>
      <c r="E1140" t="str">
        <f ca="1">VLOOKUP(D1140,'Data Categories'!$A$2:$B$7,2,0)</f>
        <v>Junior</v>
      </c>
      <c r="F1140" s="5">
        <f t="shared" ca="1" si="231"/>
        <v>45023.266469907408</v>
      </c>
      <c r="G1140" s="5">
        <f t="shared" ca="1" si="232"/>
        <v>45025.266469907408</v>
      </c>
      <c r="H1140" s="5">
        <v>45027.266469907408</v>
      </c>
      <c r="I1140" s="5">
        <f t="shared" ca="1" si="233"/>
        <v>45042.266469907408</v>
      </c>
      <c r="J1140" s="7" t="s">
        <v>47</v>
      </c>
      <c r="K1140" s="3"/>
    </row>
    <row r="1141" spans="1:11" x14ac:dyDescent="0.35">
      <c r="A1141">
        <v>1107</v>
      </c>
      <c r="C1141" t="s">
        <v>38</v>
      </c>
      <c r="D1141">
        <f t="shared" ca="1" si="230"/>
        <v>6</v>
      </c>
      <c r="E1141" t="str">
        <f ca="1">VLOOKUP(D1141,'Data Categories'!$A$2:$B$7,2,0)</f>
        <v>Executive</v>
      </c>
      <c r="F1141" s="5">
        <f t="shared" ca="1" si="231"/>
        <v>44673.953865740739</v>
      </c>
      <c r="G1141" s="5">
        <f t="shared" ca="1" si="232"/>
        <v>44675.953865740739</v>
      </c>
      <c r="H1141" s="5">
        <v>44681.953865740739</v>
      </c>
      <c r="I1141" s="5">
        <f t="shared" ca="1" si="233"/>
        <v>44707.953865740739</v>
      </c>
      <c r="J1141" s="7" t="s">
        <v>47</v>
      </c>
      <c r="K1141" s="3"/>
    </row>
    <row r="1142" spans="1:11" x14ac:dyDescent="0.35">
      <c r="A1142">
        <v>2825</v>
      </c>
      <c r="C1142" t="s">
        <v>38</v>
      </c>
      <c r="D1142">
        <f t="shared" ca="1" si="230"/>
        <v>4</v>
      </c>
      <c r="E1142" t="str">
        <f ca="1">VLOOKUP(D1142,'Data Categories'!$A$2:$B$7,2,0)</f>
        <v>Manager Level</v>
      </c>
      <c r="F1142" s="5">
        <f t="shared" ca="1" si="231"/>
        <v>44564.055902777778</v>
      </c>
      <c r="G1142" s="5">
        <f t="shared" ca="1" si="232"/>
        <v>44565.055902777778</v>
      </c>
      <c r="H1142" s="5">
        <v>44571.055902777778</v>
      </c>
      <c r="I1142" s="5">
        <f t="shared" ca="1" si="233"/>
        <v>44585.055902777778</v>
      </c>
      <c r="J1142" s="7" t="s">
        <v>47</v>
      </c>
      <c r="K1142" s="3"/>
    </row>
    <row r="1143" spans="1:11" x14ac:dyDescent="0.35">
      <c r="A1143">
        <v>2952</v>
      </c>
      <c r="C1143" t="s">
        <v>38</v>
      </c>
      <c r="D1143">
        <f t="shared" ca="1" si="230"/>
        <v>2</v>
      </c>
      <c r="E1143" t="str">
        <f ca="1">VLOOKUP(D1143,'Data Categories'!$A$2:$B$7,2,0)</f>
        <v>Junior</v>
      </c>
      <c r="F1143" s="5">
        <f t="shared" ca="1" si="231"/>
        <v>45015.652233796296</v>
      </c>
      <c r="G1143" s="5">
        <f t="shared" ca="1" si="232"/>
        <v>45017.652233796296</v>
      </c>
      <c r="H1143" s="5">
        <v>45022.652233796296</v>
      </c>
      <c r="I1143" s="5">
        <f t="shared" ca="1" si="233"/>
        <v>45046.652233796296</v>
      </c>
      <c r="J1143" s="7" t="s">
        <v>47</v>
      </c>
      <c r="K1143" s="3"/>
    </row>
    <row r="1144" spans="1:11" x14ac:dyDescent="0.35">
      <c r="A1144">
        <v>2109</v>
      </c>
      <c r="C1144" t="s">
        <v>38</v>
      </c>
      <c r="D1144">
        <f t="shared" ca="1" si="230"/>
        <v>3</v>
      </c>
      <c r="E1144" t="str">
        <f ca="1">VLOOKUP(D1144,'Data Categories'!$A$2:$B$7,2,0)</f>
        <v>Senior</v>
      </c>
      <c r="F1144" s="5">
        <f t="shared" ca="1" si="231"/>
        <v>44686.022326388891</v>
      </c>
      <c r="G1144" s="5">
        <f t="shared" ca="1" si="232"/>
        <v>44690.022326388891</v>
      </c>
      <c r="H1144" s="5">
        <v>44692.022326388891</v>
      </c>
      <c r="I1144" s="5">
        <f t="shared" ca="1" si="233"/>
        <v>44708.022326388891</v>
      </c>
      <c r="J1144" s="7" t="s">
        <v>47</v>
      </c>
      <c r="K1144" s="3"/>
    </row>
    <row r="1145" spans="1:11" x14ac:dyDescent="0.35">
      <c r="A1145">
        <v>1172</v>
      </c>
      <c r="C1145" t="s">
        <v>38</v>
      </c>
      <c r="D1145">
        <f t="shared" ca="1" si="230"/>
        <v>5</v>
      </c>
      <c r="E1145" t="str">
        <f ca="1">VLOOKUP(D1145,'Data Categories'!$A$2:$B$7,2,0)</f>
        <v>Senior Management</v>
      </c>
      <c r="F1145" s="5">
        <f t="shared" ca="1" si="231"/>
        <v>45057.041770833333</v>
      </c>
      <c r="G1145" s="5">
        <f t="shared" ca="1" si="232"/>
        <v>45060.041770833333</v>
      </c>
      <c r="H1145" s="5">
        <v>45066.041770833333</v>
      </c>
      <c r="I1145" s="5">
        <f t="shared" ca="1" si="233"/>
        <v>45095.041770833333</v>
      </c>
      <c r="J1145" s="7" t="s">
        <v>47</v>
      </c>
      <c r="K1145" s="3"/>
    </row>
    <row r="1146" spans="1:11" x14ac:dyDescent="0.35">
      <c r="A1146">
        <v>2702</v>
      </c>
      <c r="C1146" t="s">
        <v>38</v>
      </c>
      <c r="D1146">
        <f t="shared" ca="1" si="230"/>
        <v>5</v>
      </c>
      <c r="E1146" t="str">
        <f ca="1">VLOOKUP(D1146,'Data Categories'!$A$2:$B$7,2,0)</f>
        <v>Senior Management</v>
      </c>
      <c r="F1146" s="5">
        <f t="shared" ca="1" si="231"/>
        <v>44835.495787037034</v>
      </c>
      <c r="G1146" s="5">
        <f t="shared" ca="1" si="232"/>
        <v>44836.495787037034</v>
      </c>
      <c r="H1146" s="5">
        <v>44837.495787037034</v>
      </c>
      <c r="I1146" s="5">
        <f t="shared" ca="1" si="233"/>
        <v>44854.495787037034</v>
      </c>
      <c r="J1146" s="7" t="s">
        <v>47</v>
      </c>
      <c r="K1146" s="3"/>
    </row>
    <row r="1147" spans="1:11" x14ac:dyDescent="0.35">
      <c r="A1147">
        <v>3000</v>
      </c>
      <c r="C1147" t="s">
        <v>38</v>
      </c>
      <c r="D1147">
        <f t="shared" ca="1" si="230"/>
        <v>2</v>
      </c>
      <c r="E1147" t="str">
        <f ca="1">VLOOKUP(D1147,'Data Categories'!$A$2:$B$7,2,0)</f>
        <v>Junior</v>
      </c>
      <c r="F1147" s="5">
        <f t="shared" ca="1" si="231"/>
        <v>44986.039479166669</v>
      </c>
      <c r="G1147" s="5">
        <f t="shared" ca="1" si="232"/>
        <v>44990.039479166669</v>
      </c>
      <c r="H1147" s="5">
        <v>44993.039479166669</v>
      </c>
      <c r="I1147" s="5">
        <f t="shared" ca="1" si="233"/>
        <v>44999.039479166669</v>
      </c>
      <c r="J1147" s="7" t="s">
        <v>47</v>
      </c>
      <c r="K1147" s="3"/>
    </row>
    <row r="1148" spans="1:11" x14ac:dyDescent="0.35">
      <c r="A1148">
        <v>2992</v>
      </c>
      <c r="C1148" t="s">
        <v>38</v>
      </c>
      <c r="D1148">
        <f t="shared" ca="1" si="230"/>
        <v>5</v>
      </c>
      <c r="E1148" t="str">
        <f ca="1">VLOOKUP(D1148,'Data Categories'!$A$2:$B$7,2,0)</f>
        <v>Senior Management</v>
      </c>
      <c r="F1148" s="5">
        <f t="shared" ca="1" si="231"/>
        <v>44989.039479166669</v>
      </c>
      <c r="G1148" s="5">
        <f t="shared" ca="1" si="232"/>
        <v>44991.039479166669</v>
      </c>
      <c r="H1148" s="5">
        <v>44993.039479166669</v>
      </c>
      <c r="I1148" s="5">
        <f t="shared" ca="1" si="233"/>
        <v>45018.039479166669</v>
      </c>
      <c r="J1148" s="7" t="s">
        <v>47</v>
      </c>
      <c r="K1148" s="3"/>
    </row>
    <row r="1149" spans="1:11" x14ac:dyDescent="0.35">
      <c r="A1149">
        <v>1074</v>
      </c>
      <c r="C1149" t="s">
        <v>38</v>
      </c>
      <c r="D1149">
        <f t="shared" ca="1" si="230"/>
        <v>2</v>
      </c>
      <c r="E1149" t="str">
        <f ca="1">VLOOKUP(D1149,'Data Categories'!$A$2:$B$7,2,0)</f>
        <v>Junior</v>
      </c>
      <c r="F1149" s="5">
        <f t="shared" ca="1" si="231"/>
        <v>44605.990740740737</v>
      </c>
      <c r="G1149" s="5">
        <f t="shared" ca="1" si="232"/>
        <v>44606.990740740737</v>
      </c>
      <c r="H1149" s="5">
        <v>44607.990740740737</v>
      </c>
      <c r="I1149" s="5">
        <f t="shared" ca="1" si="233"/>
        <v>44618.990740740737</v>
      </c>
      <c r="J1149" s="7" t="s">
        <v>47</v>
      </c>
      <c r="K1149" s="3"/>
    </row>
    <row r="1150" spans="1:11" x14ac:dyDescent="0.35">
      <c r="A1150">
        <v>2770</v>
      </c>
      <c r="C1150" t="s">
        <v>38</v>
      </c>
      <c r="D1150">
        <f t="shared" ca="1" si="230"/>
        <v>2</v>
      </c>
      <c r="E1150" t="str">
        <f ca="1">VLOOKUP(D1150,'Data Categories'!$A$2:$B$7,2,0)</f>
        <v>Junior</v>
      </c>
      <c r="F1150" s="5">
        <f t="shared" ca="1" si="231"/>
        <v>44804.301701388889</v>
      </c>
      <c r="G1150" s="5">
        <f t="shared" ca="1" si="232"/>
        <v>44808.301701388889</v>
      </c>
      <c r="H1150" s="5">
        <v>44813.301701388889</v>
      </c>
      <c r="I1150" s="5">
        <f t="shared" ca="1" si="233"/>
        <v>44825.301701388889</v>
      </c>
      <c r="J1150" s="7" t="s">
        <v>47</v>
      </c>
      <c r="K1150" s="3"/>
    </row>
    <row r="1151" spans="1:11" x14ac:dyDescent="0.35">
      <c r="A1151">
        <v>2039</v>
      </c>
      <c r="C1151" t="s">
        <v>38</v>
      </c>
      <c r="D1151">
        <f t="shared" ca="1" si="230"/>
        <v>3</v>
      </c>
      <c r="E1151" t="str">
        <f ca="1">VLOOKUP(D1151,'Data Categories'!$A$2:$B$7,2,0)</f>
        <v>Senior</v>
      </c>
      <c r="F1151" s="5">
        <f t="shared" ca="1" si="231"/>
        <v>44650.861122685186</v>
      </c>
      <c r="G1151" s="5">
        <f t="shared" ca="1" si="232"/>
        <v>44651.861122685186</v>
      </c>
      <c r="H1151" s="5">
        <v>44652.861122685186</v>
      </c>
      <c r="I1151" s="5">
        <f t="shared" ca="1" si="233"/>
        <v>44666.861122685186</v>
      </c>
      <c r="J1151" s="7" t="s">
        <v>47</v>
      </c>
      <c r="K1151" s="3"/>
    </row>
    <row r="1152" spans="1:11" x14ac:dyDescent="0.35">
      <c r="A1152">
        <v>2611</v>
      </c>
      <c r="C1152" t="s">
        <v>38</v>
      </c>
      <c r="D1152">
        <f t="shared" ca="1" si="230"/>
        <v>3</v>
      </c>
      <c r="E1152" t="str">
        <f ca="1">VLOOKUP(D1152,'Data Categories'!$A$2:$B$7,2,0)</f>
        <v>Senior</v>
      </c>
      <c r="F1152" s="5">
        <f t="shared" ca="1" si="231"/>
        <v>44927.379525462966</v>
      </c>
      <c r="G1152" s="5">
        <f t="shared" ca="1" si="232"/>
        <v>44931.379525462966</v>
      </c>
      <c r="H1152" s="5">
        <v>44936.379525462966</v>
      </c>
      <c r="I1152" s="5">
        <f t="shared" ca="1" si="233"/>
        <v>44950.379525462966</v>
      </c>
      <c r="J1152" s="7" t="s">
        <v>47</v>
      </c>
      <c r="K1152" s="3"/>
    </row>
    <row r="1153" spans="1:11" x14ac:dyDescent="0.35">
      <c r="A1153">
        <v>2576</v>
      </c>
      <c r="C1153" t="s">
        <v>38</v>
      </c>
      <c r="D1153">
        <f t="shared" ca="1" si="230"/>
        <v>2</v>
      </c>
      <c r="E1153" t="str">
        <f ca="1">VLOOKUP(D1153,'Data Categories'!$A$2:$B$7,2,0)</f>
        <v>Junior</v>
      </c>
      <c r="F1153" s="5">
        <f t="shared" ca="1" si="231"/>
        <v>44641.718425925923</v>
      </c>
      <c r="G1153" s="5">
        <f t="shared" ca="1" si="232"/>
        <v>44643.718425925923</v>
      </c>
      <c r="H1153" s="5">
        <v>44645.718425925923</v>
      </c>
      <c r="I1153" s="5">
        <f t="shared" ca="1" si="233"/>
        <v>44658.718425925923</v>
      </c>
      <c r="J1153" s="7" t="s">
        <v>47</v>
      </c>
      <c r="K1153" s="3"/>
    </row>
    <row r="1154" spans="1:11" x14ac:dyDescent="0.35">
      <c r="A1154">
        <v>1718</v>
      </c>
      <c r="C1154" t="s">
        <v>38</v>
      </c>
      <c r="D1154">
        <f t="shared" ca="1" si="230"/>
        <v>1</v>
      </c>
      <c r="E1154" t="str">
        <f ca="1">VLOOKUP(D1154,'Data Categories'!$A$2:$B$7,2,0)</f>
        <v>Associate</v>
      </c>
      <c r="F1154" s="5">
        <f t="shared" ca="1" si="231"/>
        <v>44562.077685185184</v>
      </c>
      <c r="G1154" s="5">
        <f t="shared" ca="1" si="232"/>
        <v>44566.077685185184</v>
      </c>
      <c r="H1154" s="5">
        <v>44568.077685185184</v>
      </c>
      <c r="I1154" s="5">
        <f t="shared" ca="1" si="233"/>
        <v>44596.077685185184</v>
      </c>
      <c r="J1154" s="7" t="s">
        <v>47</v>
      </c>
      <c r="K1154" s="3"/>
    </row>
    <row r="1155" spans="1:11" x14ac:dyDescent="0.35">
      <c r="A1155">
        <v>2591</v>
      </c>
      <c r="C1155" t="s">
        <v>38</v>
      </c>
      <c r="D1155">
        <f t="shared" ref="D1155:D1218" ca="1" si="234">RANDBETWEEN(1,6)</f>
        <v>1</v>
      </c>
      <c r="E1155" t="str">
        <f ca="1">VLOOKUP(D1155,'Data Categories'!$A$2:$B$7,2,0)</f>
        <v>Associate</v>
      </c>
      <c r="F1155" s="5">
        <f t="shared" ref="F1155:F1218" ca="1" si="235">G1155-RANDBETWEEN(1,4)</f>
        <v>44946.403136574074</v>
      </c>
      <c r="G1155" s="5">
        <f t="shared" ref="G1155:G1218" ca="1" si="236">H1155-RANDBETWEEN(1,6)</f>
        <v>44947.403136574074</v>
      </c>
      <c r="H1155" s="5">
        <v>44952.403136574074</v>
      </c>
      <c r="I1155" s="5">
        <f t="shared" ref="I1155:I1218" ca="1" si="237">H1155+RANDBETWEEN(5,30)</f>
        <v>44975.403136574074</v>
      </c>
      <c r="J1155" s="7" t="s">
        <v>47</v>
      </c>
      <c r="K1155" s="3"/>
    </row>
    <row r="1156" spans="1:11" x14ac:dyDescent="0.35">
      <c r="A1156">
        <v>1595</v>
      </c>
      <c r="C1156" t="s">
        <v>37</v>
      </c>
      <c r="D1156">
        <f t="shared" ca="1" si="234"/>
        <v>2</v>
      </c>
      <c r="E1156" t="str">
        <f ca="1">VLOOKUP(D1156,'Data Categories'!$A$2:$B$7,2,0)</f>
        <v>Junior</v>
      </c>
      <c r="F1156" s="5">
        <f t="shared" ca="1" si="235"/>
        <v>44996.164201388892</v>
      </c>
      <c r="G1156" s="5">
        <f t="shared" ca="1" si="236"/>
        <v>44998.164201388892</v>
      </c>
      <c r="H1156" s="5">
        <v>45000.164201388892</v>
      </c>
      <c r="I1156" s="5">
        <f t="shared" ca="1" si="237"/>
        <v>45029.164201388892</v>
      </c>
      <c r="J1156" s="7" t="s">
        <v>47</v>
      </c>
      <c r="K1156" s="3"/>
    </row>
    <row r="1157" spans="1:11" x14ac:dyDescent="0.35">
      <c r="A1157">
        <v>2331</v>
      </c>
      <c r="C1157" t="s">
        <v>37</v>
      </c>
      <c r="D1157">
        <f t="shared" ca="1" si="234"/>
        <v>1</v>
      </c>
      <c r="E1157" t="str">
        <f ca="1">VLOOKUP(D1157,'Data Categories'!$A$2:$B$7,2,0)</f>
        <v>Associate</v>
      </c>
      <c r="F1157" s="5">
        <f t="shared" ca="1" si="235"/>
        <v>44693.386030092595</v>
      </c>
      <c r="G1157" s="5">
        <f t="shared" ca="1" si="236"/>
        <v>44697.386030092595</v>
      </c>
      <c r="H1157" s="5">
        <v>44700.386030092595</v>
      </c>
      <c r="I1157" s="5">
        <f t="shared" ca="1" si="237"/>
        <v>44714.386030092595</v>
      </c>
      <c r="J1157" s="7" t="s">
        <v>47</v>
      </c>
      <c r="K1157" s="3"/>
    </row>
    <row r="1158" spans="1:11" x14ac:dyDescent="0.35">
      <c r="A1158">
        <v>2332</v>
      </c>
      <c r="C1158" t="s">
        <v>37</v>
      </c>
      <c r="D1158">
        <f t="shared" ca="1" si="234"/>
        <v>1</v>
      </c>
      <c r="E1158" t="str">
        <f ca="1">VLOOKUP(D1158,'Data Categories'!$A$2:$B$7,2,0)</f>
        <v>Associate</v>
      </c>
      <c r="F1158" s="5">
        <f t="shared" ca="1" si="235"/>
        <v>44693.386030092595</v>
      </c>
      <c r="G1158" s="5">
        <f t="shared" ca="1" si="236"/>
        <v>44695.386030092595</v>
      </c>
      <c r="H1158" s="5">
        <v>44700.386030092595</v>
      </c>
      <c r="I1158" s="5">
        <f t="shared" ca="1" si="237"/>
        <v>44722.386030092595</v>
      </c>
      <c r="J1158" s="7" t="s">
        <v>47</v>
      </c>
      <c r="K1158" s="3"/>
    </row>
    <row r="1159" spans="1:11" x14ac:dyDescent="0.35">
      <c r="A1159">
        <v>1746</v>
      </c>
      <c r="C1159" t="s">
        <v>37</v>
      </c>
      <c r="D1159">
        <f t="shared" ca="1" si="234"/>
        <v>4</v>
      </c>
      <c r="E1159" t="str">
        <f ca="1">VLOOKUP(D1159,'Data Categories'!$A$2:$B$7,2,0)</f>
        <v>Manager Level</v>
      </c>
      <c r="F1159" s="5">
        <f t="shared" ca="1" si="235"/>
        <v>44951.798078703701</v>
      </c>
      <c r="G1159" s="5">
        <f t="shared" ca="1" si="236"/>
        <v>44952.798078703701</v>
      </c>
      <c r="H1159" s="5">
        <v>44953.798078703701</v>
      </c>
      <c r="I1159" s="5">
        <f t="shared" ca="1" si="237"/>
        <v>44965.798078703701</v>
      </c>
      <c r="J1159" s="7" t="s">
        <v>47</v>
      </c>
      <c r="K1159" s="3"/>
    </row>
    <row r="1160" spans="1:11" x14ac:dyDescent="0.35">
      <c r="A1160">
        <v>1503</v>
      </c>
      <c r="C1160" t="s">
        <v>37</v>
      </c>
      <c r="D1160">
        <f t="shared" ca="1" si="234"/>
        <v>6</v>
      </c>
      <c r="E1160" t="str">
        <f ca="1">VLOOKUP(D1160,'Data Categories'!$A$2:$B$7,2,0)</f>
        <v>Executive</v>
      </c>
      <c r="F1160" s="5">
        <f t="shared" ca="1" si="235"/>
        <v>44758.346215277779</v>
      </c>
      <c r="G1160" s="5">
        <f t="shared" ca="1" si="236"/>
        <v>44761.346215277779</v>
      </c>
      <c r="H1160" s="5">
        <v>44762.346215277779</v>
      </c>
      <c r="I1160" s="5">
        <f t="shared" ca="1" si="237"/>
        <v>44771.346215277779</v>
      </c>
      <c r="J1160" s="7" t="s">
        <v>47</v>
      </c>
      <c r="K1160" s="3"/>
    </row>
    <row r="1161" spans="1:11" x14ac:dyDescent="0.35">
      <c r="A1161">
        <v>2728</v>
      </c>
      <c r="C1161" t="s">
        <v>37</v>
      </c>
      <c r="D1161">
        <f t="shared" ca="1" si="234"/>
        <v>5</v>
      </c>
      <c r="E1161" t="str">
        <f ca="1">VLOOKUP(D1161,'Data Categories'!$A$2:$B$7,2,0)</f>
        <v>Senior Management</v>
      </c>
      <c r="F1161" s="5">
        <f t="shared" ca="1" si="235"/>
        <v>45065.24894675926</v>
      </c>
      <c r="G1161" s="5">
        <f t="shared" ca="1" si="236"/>
        <v>45069.24894675926</v>
      </c>
      <c r="H1161" s="5">
        <v>45071.24894675926</v>
      </c>
      <c r="I1161" s="5">
        <f t="shared" ca="1" si="237"/>
        <v>45100.24894675926</v>
      </c>
      <c r="J1161" s="7" t="s">
        <v>47</v>
      </c>
      <c r="K1161" s="3"/>
    </row>
    <row r="1162" spans="1:11" x14ac:dyDescent="0.35">
      <c r="A1162">
        <v>2494</v>
      </c>
      <c r="C1162" t="s">
        <v>36</v>
      </c>
      <c r="D1162">
        <f t="shared" ca="1" si="234"/>
        <v>1</v>
      </c>
      <c r="E1162" t="str">
        <f ca="1">VLOOKUP(D1162,'Data Categories'!$A$2:$B$7,2,0)</f>
        <v>Associate</v>
      </c>
      <c r="F1162" s="5">
        <f t="shared" ca="1" si="235"/>
        <v>44589.546469907407</v>
      </c>
      <c r="G1162" s="5">
        <f t="shared" ca="1" si="236"/>
        <v>44591.546469907407</v>
      </c>
      <c r="H1162" s="5">
        <v>44597.546469907407</v>
      </c>
      <c r="I1162" s="5">
        <f t="shared" ca="1" si="237"/>
        <v>44608.546469907407</v>
      </c>
      <c r="J1162" s="7" t="s">
        <v>47</v>
      </c>
      <c r="K1162" s="3"/>
    </row>
    <row r="1163" spans="1:11" x14ac:dyDescent="0.35">
      <c r="A1163">
        <v>1941</v>
      </c>
      <c r="C1163" t="s">
        <v>36</v>
      </c>
      <c r="D1163">
        <f t="shared" ca="1" si="234"/>
        <v>5</v>
      </c>
      <c r="E1163" t="str">
        <f ca="1">VLOOKUP(D1163,'Data Categories'!$A$2:$B$7,2,0)</f>
        <v>Senior Management</v>
      </c>
      <c r="F1163" s="5">
        <f t="shared" ca="1" si="235"/>
        <v>44986.264120370368</v>
      </c>
      <c r="G1163" s="5">
        <f t="shared" ca="1" si="236"/>
        <v>44989.264120370368</v>
      </c>
      <c r="H1163" s="5">
        <v>44990.264120370368</v>
      </c>
      <c r="I1163" s="5">
        <f t="shared" ca="1" si="237"/>
        <v>45018.264120370368</v>
      </c>
      <c r="J1163" s="7" t="s">
        <v>47</v>
      </c>
      <c r="K1163" s="3"/>
    </row>
    <row r="1164" spans="1:11" x14ac:dyDescent="0.35">
      <c r="A1164">
        <v>1722</v>
      </c>
      <c r="C1164" t="s">
        <v>36</v>
      </c>
      <c r="D1164">
        <f t="shared" ca="1" si="234"/>
        <v>4</v>
      </c>
      <c r="E1164" t="str">
        <f ca="1">VLOOKUP(D1164,'Data Categories'!$A$2:$B$7,2,0)</f>
        <v>Manager Level</v>
      </c>
      <c r="F1164" s="5">
        <f t="shared" ca="1" si="235"/>
        <v>44864.500428240739</v>
      </c>
      <c r="G1164" s="5">
        <f t="shared" ca="1" si="236"/>
        <v>44867.500428240739</v>
      </c>
      <c r="H1164" s="5">
        <v>44868.500428240739</v>
      </c>
      <c r="I1164" s="5">
        <f t="shared" ca="1" si="237"/>
        <v>44893.500428240739</v>
      </c>
      <c r="J1164" s="7" t="s">
        <v>47</v>
      </c>
      <c r="K1164" s="3"/>
    </row>
    <row r="1165" spans="1:11" x14ac:dyDescent="0.35">
      <c r="A1165">
        <v>1929</v>
      </c>
      <c r="C1165" t="s">
        <v>36</v>
      </c>
      <c r="D1165">
        <f t="shared" ca="1" si="234"/>
        <v>4</v>
      </c>
      <c r="E1165" t="str">
        <f ca="1">VLOOKUP(D1165,'Data Categories'!$A$2:$B$7,2,0)</f>
        <v>Manager Level</v>
      </c>
      <c r="F1165" s="5">
        <f t="shared" ca="1" si="235"/>
        <v>44791.391932870371</v>
      </c>
      <c r="G1165" s="5">
        <f t="shared" ca="1" si="236"/>
        <v>44792.391932870371</v>
      </c>
      <c r="H1165" s="5">
        <v>44798.391932870371</v>
      </c>
      <c r="I1165" s="5">
        <f t="shared" ca="1" si="237"/>
        <v>44803.391932870371</v>
      </c>
      <c r="J1165" s="7" t="s">
        <v>47</v>
      </c>
      <c r="K1165" s="3"/>
    </row>
    <row r="1166" spans="1:11" x14ac:dyDescent="0.35">
      <c r="A1166">
        <v>1660</v>
      </c>
      <c r="C1166" t="s">
        <v>36</v>
      </c>
      <c r="D1166">
        <f t="shared" ca="1" si="234"/>
        <v>6</v>
      </c>
      <c r="E1166" t="str">
        <f ca="1">VLOOKUP(D1166,'Data Categories'!$A$2:$B$7,2,0)</f>
        <v>Executive</v>
      </c>
      <c r="F1166" s="5">
        <f t="shared" ca="1" si="235"/>
        <v>44873.194988425923</v>
      </c>
      <c r="G1166" s="5">
        <f t="shared" ca="1" si="236"/>
        <v>44877.194988425923</v>
      </c>
      <c r="H1166" s="5">
        <v>44883.194988425923</v>
      </c>
      <c r="I1166" s="5">
        <f t="shared" ca="1" si="237"/>
        <v>44898.194988425923</v>
      </c>
      <c r="J1166" s="7" t="s">
        <v>47</v>
      </c>
      <c r="K1166" s="3"/>
    </row>
    <row r="1167" spans="1:11" x14ac:dyDescent="0.35">
      <c r="A1167">
        <v>1346</v>
      </c>
      <c r="C1167" t="s">
        <v>36</v>
      </c>
      <c r="D1167">
        <f t="shared" ca="1" si="234"/>
        <v>2</v>
      </c>
      <c r="E1167" t="str">
        <f ca="1">VLOOKUP(D1167,'Data Categories'!$A$2:$B$7,2,0)</f>
        <v>Junior</v>
      </c>
      <c r="F1167" s="5">
        <f t="shared" ca="1" si="235"/>
        <v>45090.039097222223</v>
      </c>
      <c r="G1167" s="5">
        <f t="shared" ca="1" si="236"/>
        <v>45094.039097222223</v>
      </c>
      <c r="H1167" s="5">
        <v>45100.039097222223</v>
      </c>
      <c r="I1167" s="5">
        <f t="shared" ca="1" si="237"/>
        <v>45110.039097222223</v>
      </c>
      <c r="J1167" s="7" t="s">
        <v>47</v>
      </c>
      <c r="K1167" s="3"/>
    </row>
    <row r="1168" spans="1:11" x14ac:dyDescent="0.35">
      <c r="A1168">
        <v>2046</v>
      </c>
      <c r="C1168" t="s">
        <v>36</v>
      </c>
      <c r="D1168">
        <f t="shared" ca="1" si="234"/>
        <v>5</v>
      </c>
      <c r="E1168" t="str">
        <f ca="1">VLOOKUP(D1168,'Data Categories'!$A$2:$B$7,2,0)</f>
        <v>Senior Management</v>
      </c>
      <c r="F1168" s="5">
        <f t="shared" ca="1" si="235"/>
        <v>44761.200532407405</v>
      </c>
      <c r="G1168" s="5">
        <f t="shared" ca="1" si="236"/>
        <v>44762.200532407405</v>
      </c>
      <c r="H1168" s="5">
        <v>44765.200532407405</v>
      </c>
      <c r="I1168" s="5">
        <f t="shared" ca="1" si="237"/>
        <v>44791.200532407405</v>
      </c>
      <c r="J1168" s="7" t="s">
        <v>47</v>
      </c>
      <c r="K1168" s="3"/>
    </row>
    <row r="1169" spans="1:11" x14ac:dyDescent="0.35">
      <c r="A1169">
        <v>1628</v>
      </c>
      <c r="C1169" t="s">
        <v>36</v>
      </c>
      <c r="D1169">
        <f t="shared" ca="1" si="234"/>
        <v>5</v>
      </c>
      <c r="E1169" t="str">
        <f ca="1">VLOOKUP(D1169,'Data Categories'!$A$2:$B$7,2,0)</f>
        <v>Senior Management</v>
      </c>
      <c r="F1169" s="5">
        <f t="shared" ca="1" si="235"/>
        <v>44638.297905092593</v>
      </c>
      <c r="G1169" s="5">
        <f t="shared" ca="1" si="236"/>
        <v>44641.297905092593</v>
      </c>
      <c r="H1169" s="5">
        <v>44645.297905092593</v>
      </c>
      <c r="I1169" s="5">
        <f t="shared" ca="1" si="237"/>
        <v>44668.297905092593</v>
      </c>
      <c r="J1169" s="7" t="s">
        <v>47</v>
      </c>
      <c r="K1169" s="3"/>
    </row>
    <row r="1170" spans="1:11" x14ac:dyDescent="0.35">
      <c r="A1170">
        <v>2982</v>
      </c>
      <c r="C1170" t="s">
        <v>36</v>
      </c>
      <c r="D1170">
        <f t="shared" ca="1" si="234"/>
        <v>3</v>
      </c>
      <c r="E1170" t="str">
        <f ca="1">VLOOKUP(D1170,'Data Categories'!$A$2:$B$7,2,0)</f>
        <v>Senior</v>
      </c>
      <c r="F1170" s="5">
        <f t="shared" ca="1" si="235"/>
        <v>44924.987974537034</v>
      </c>
      <c r="G1170" s="5">
        <f t="shared" ca="1" si="236"/>
        <v>44925.987974537034</v>
      </c>
      <c r="H1170" s="5">
        <v>44931.987974537034</v>
      </c>
      <c r="I1170" s="5">
        <f t="shared" ca="1" si="237"/>
        <v>44957.987974537034</v>
      </c>
      <c r="J1170" s="7" t="s">
        <v>47</v>
      </c>
      <c r="K1170" s="3"/>
    </row>
    <row r="1171" spans="1:11" x14ac:dyDescent="0.35">
      <c r="A1171">
        <v>2813</v>
      </c>
      <c r="C1171" t="s">
        <v>36</v>
      </c>
      <c r="D1171">
        <f t="shared" ca="1" si="234"/>
        <v>3</v>
      </c>
      <c r="E1171" t="str">
        <f ca="1">VLOOKUP(D1171,'Data Categories'!$A$2:$B$7,2,0)</f>
        <v>Senior</v>
      </c>
      <c r="F1171" s="5">
        <f t="shared" ca="1" si="235"/>
        <v>44891.862592592595</v>
      </c>
      <c r="G1171" s="5">
        <f t="shared" ca="1" si="236"/>
        <v>44895.862592592595</v>
      </c>
      <c r="H1171" s="5">
        <v>44898.862592592595</v>
      </c>
      <c r="I1171" s="5">
        <f t="shared" ca="1" si="237"/>
        <v>44917.862592592595</v>
      </c>
      <c r="J1171" s="7" t="s">
        <v>47</v>
      </c>
      <c r="K1171" s="3"/>
    </row>
    <row r="1172" spans="1:11" x14ac:dyDescent="0.35">
      <c r="A1172">
        <v>2346</v>
      </c>
      <c r="C1172" t="s">
        <v>36</v>
      </c>
      <c r="D1172">
        <f t="shared" ca="1" si="234"/>
        <v>5</v>
      </c>
      <c r="E1172" t="str">
        <f ca="1">VLOOKUP(D1172,'Data Categories'!$A$2:$B$7,2,0)</f>
        <v>Senior Management</v>
      </c>
      <c r="F1172" s="5">
        <f t="shared" ca="1" si="235"/>
        <v>45052.364525462966</v>
      </c>
      <c r="G1172" s="5">
        <f t="shared" ca="1" si="236"/>
        <v>45055.364525462966</v>
      </c>
      <c r="H1172" s="5">
        <v>45060.364525462966</v>
      </c>
      <c r="I1172" s="5">
        <f t="shared" ca="1" si="237"/>
        <v>45082.364525462966</v>
      </c>
      <c r="J1172" s="7" t="s">
        <v>47</v>
      </c>
      <c r="K1172" s="3"/>
    </row>
    <row r="1173" spans="1:11" x14ac:dyDescent="0.35">
      <c r="A1173">
        <v>2531</v>
      </c>
      <c r="C1173" t="s">
        <v>34</v>
      </c>
      <c r="D1173">
        <f t="shared" ca="1" si="234"/>
        <v>6</v>
      </c>
      <c r="E1173" t="str">
        <f ca="1">VLOOKUP(D1173,'Data Categories'!$A$2:$B$7,2,0)</f>
        <v>Executive</v>
      </c>
      <c r="F1173" s="5">
        <f t="shared" ca="1" si="235"/>
        <v>44681.058252314811</v>
      </c>
      <c r="G1173" s="5">
        <f t="shared" ca="1" si="236"/>
        <v>44685.058252314811</v>
      </c>
      <c r="H1173" s="5">
        <v>44688.058252314811</v>
      </c>
      <c r="I1173" s="5">
        <f t="shared" ca="1" si="237"/>
        <v>44713.058252314811</v>
      </c>
      <c r="J1173" s="7" t="s">
        <v>47</v>
      </c>
      <c r="K1173" s="3"/>
    </row>
    <row r="1174" spans="1:11" x14ac:dyDescent="0.35">
      <c r="A1174">
        <v>2540</v>
      </c>
      <c r="C1174" t="s">
        <v>34</v>
      </c>
      <c r="D1174">
        <f t="shared" ca="1" si="234"/>
        <v>5</v>
      </c>
      <c r="E1174" t="str">
        <f ca="1">VLOOKUP(D1174,'Data Categories'!$A$2:$B$7,2,0)</f>
        <v>Senior Management</v>
      </c>
      <c r="F1174" s="5">
        <f t="shared" ca="1" si="235"/>
        <v>44681.058252314811</v>
      </c>
      <c r="G1174" s="5">
        <f t="shared" ca="1" si="236"/>
        <v>44682.058252314811</v>
      </c>
      <c r="H1174" s="5">
        <v>44688.058252314811</v>
      </c>
      <c r="I1174" s="5">
        <f t="shared" ca="1" si="237"/>
        <v>44697.058252314811</v>
      </c>
      <c r="J1174" s="7" t="s">
        <v>47</v>
      </c>
      <c r="K1174" s="3"/>
    </row>
    <row r="1175" spans="1:11" x14ac:dyDescent="0.35">
      <c r="A1175">
        <v>1296</v>
      </c>
      <c r="C1175" t="s">
        <v>34</v>
      </c>
      <c r="D1175">
        <f t="shared" ca="1" si="234"/>
        <v>2</v>
      </c>
      <c r="E1175" t="str">
        <f ca="1">VLOOKUP(D1175,'Data Categories'!$A$2:$B$7,2,0)</f>
        <v>Junior</v>
      </c>
      <c r="F1175" s="5">
        <f t="shared" ca="1" si="235"/>
        <v>45089.672731481478</v>
      </c>
      <c r="G1175" s="5">
        <f t="shared" ca="1" si="236"/>
        <v>45092.672731481478</v>
      </c>
      <c r="H1175" s="5">
        <v>45096.672731481478</v>
      </c>
      <c r="I1175" s="5">
        <f t="shared" ca="1" si="237"/>
        <v>45125.672731481478</v>
      </c>
      <c r="J1175" s="7" t="s">
        <v>47</v>
      </c>
      <c r="K1175" s="3"/>
    </row>
    <row r="1176" spans="1:11" x14ac:dyDescent="0.35">
      <c r="A1176">
        <v>1446</v>
      </c>
      <c r="C1176" t="s">
        <v>34</v>
      </c>
      <c r="D1176">
        <f t="shared" ca="1" si="234"/>
        <v>3</v>
      </c>
      <c r="E1176" t="str">
        <f ca="1">VLOOKUP(D1176,'Data Categories'!$A$2:$B$7,2,0)</f>
        <v>Senior</v>
      </c>
      <c r="F1176" s="5">
        <f t="shared" ca="1" si="235"/>
        <v>45013.427199074074</v>
      </c>
      <c r="G1176" s="5">
        <f t="shared" ca="1" si="236"/>
        <v>45017.427199074074</v>
      </c>
      <c r="H1176" s="5">
        <v>45019.427199074074</v>
      </c>
      <c r="I1176" s="5">
        <f t="shared" ca="1" si="237"/>
        <v>45046.427199074074</v>
      </c>
      <c r="J1176" s="7" t="s">
        <v>47</v>
      </c>
      <c r="K1176" s="3"/>
    </row>
    <row r="1177" spans="1:11" x14ac:dyDescent="0.35">
      <c r="A1177">
        <v>2168</v>
      </c>
      <c r="C1177" t="s">
        <v>34</v>
      </c>
      <c r="D1177">
        <f t="shared" ca="1" si="234"/>
        <v>5</v>
      </c>
      <c r="E1177" t="str">
        <f ca="1">VLOOKUP(D1177,'Data Categories'!$A$2:$B$7,2,0)</f>
        <v>Senior Management</v>
      </c>
      <c r="F1177" s="5">
        <f t="shared" ca="1" si="235"/>
        <v>44795.082037037035</v>
      </c>
      <c r="G1177" s="5">
        <f t="shared" ca="1" si="236"/>
        <v>44797.082037037035</v>
      </c>
      <c r="H1177" s="5">
        <v>44802.082037037035</v>
      </c>
      <c r="I1177" s="5">
        <f t="shared" ca="1" si="237"/>
        <v>44829.082037037035</v>
      </c>
      <c r="J1177" s="7" t="s">
        <v>47</v>
      </c>
      <c r="K1177" s="3"/>
    </row>
    <row r="1178" spans="1:11" x14ac:dyDescent="0.35">
      <c r="A1178">
        <v>2567</v>
      </c>
      <c r="C1178" t="s">
        <v>34</v>
      </c>
      <c r="D1178">
        <f t="shared" ca="1" si="234"/>
        <v>6</v>
      </c>
      <c r="E1178" t="str">
        <f ca="1">VLOOKUP(D1178,'Data Categories'!$A$2:$B$7,2,0)</f>
        <v>Executive</v>
      </c>
      <c r="F1178" s="5">
        <f t="shared" ca="1" si="235"/>
        <v>44887.290763888886</v>
      </c>
      <c r="G1178" s="5">
        <f t="shared" ca="1" si="236"/>
        <v>44891.290763888886</v>
      </c>
      <c r="H1178" s="5">
        <v>44893.290763888886</v>
      </c>
      <c r="I1178" s="5">
        <f t="shared" ca="1" si="237"/>
        <v>44918.290763888886</v>
      </c>
      <c r="J1178" s="7" t="s">
        <v>47</v>
      </c>
      <c r="K1178" s="3"/>
    </row>
    <row r="1179" spans="1:11" x14ac:dyDescent="0.35">
      <c r="A1179">
        <v>2886</v>
      </c>
      <c r="C1179" t="s">
        <v>34</v>
      </c>
      <c r="D1179">
        <f t="shared" ca="1" si="234"/>
        <v>3</v>
      </c>
      <c r="E1179" t="str">
        <f ca="1">VLOOKUP(D1179,'Data Categories'!$A$2:$B$7,2,0)</f>
        <v>Senior</v>
      </c>
      <c r="F1179" s="5">
        <f t="shared" ca="1" si="235"/>
        <v>44858.066979166666</v>
      </c>
      <c r="G1179" s="5">
        <f t="shared" ca="1" si="236"/>
        <v>44861.066979166666</v>
      </c>
      <c r="H1179" s="5">
        <v>44863.066979166666</v>
      </c>
      <c r="I1179" s="5">
        <f t="shared" ca="1" si="237"/>
        <v>44874.066979166666</v>
      </c>
      <c r="J1179" s="7" t="s">
        <v>47</v>
      </c>
      <c r="K1179" s="3"/>
    </row>
    <row r="1180" spans="1:11" x14ac:dyDescent="0.35">
      <c r="A1180">
        <v>2066</v>
      </c>
      <c r="C1180" t="s">
        <v>34</v>
      </c>
      <c r="D1180">
        <f t="shared" ca="1" si="234"/>
        <v>6</v>
      </c>
      <c r="E1180" t="str">
        <f ca="1">VLOOKUP(D1180,'Data Categories'!$A$2:$B$7,2,0)</f>
        <v>Executive</v>
      </c>
      <c r="F1180" s="5">
        <f t="shared" ca="1" si="235"/>
        <v>44866.782581018517</v>
      </c>
      <c r="G1180" s="5">
        <f t="shared" ca="1" si="236"/>
        <v>44867.782581018517</v>
      </c>
      <c r="H1180" s="5">
        <v>44873.782581018517</v>
      </c>
      <c r="I1180" s="5">
        <f t="shared" ca="1" si="237"/>
        <v>44887.782581018517</v>
      </c>
      <c r="J1180" s="7" t="s">
        <v>47</v>
      </c>
      <c r="K1180" s="3"/>
    </row>
    <row r="1181" spans="1:11" x14ac:dyDescent="0.35">
      <c r="A1181">
        <v>2370</v>
      </c>
      <c r="C1181" t="s">
        <v>34</v>
      </c>
      <c r="D1181">
        <f t="shared" ca="1" si="234"/>
        <v>3</v>
      </c>
      <c r="E1181" t="str">
        <f ca="1">VLOOKUP(D1181,'Data Categories'!$A$2:$B$7,2,0)</f>
        <v>Senior</v>
      </c>
      <c r="F1181" s="5">
        <f t="shared" ca="1" si="235"/>
        <v>44972.268252314818</v>
      </c>
      <c r="G1181" s="5">
        <f t="shared" ca="1" si="236"/>
        <v>44974.268252314818</v>
      </c>
      <c r="H1181" s="5">
        <v>44980.268252314818</v>
      </c>
      <c r="I1181" s="5">
        <f t="shared" ca="1" si="237"/>
        <v>44988.268252314818</v>
      </c>
      <c r="J1181" s="7" t="s">
        <v>47</v>
      </c>
      <c r="K1181" s="3"/>
    </row>
    <row r="1182" spans="1:11" x14ac:dyDescent="0.35">
      <c r="A1182">
        <v>1419</v>
      </c>
      <c r="C1182" t="s">
        <v>34</v>
      </c>
      <c r="D1182">
        <f t="shared" ca="1" si="234"/>
        <v>2</v>
      </c>
      <c r="E1182" t="str">
        <f ca="1">VLOOKUP(D1182,'Data Categories'!$A$2:$B$7,2,0)</f>
        <v>Junior</v>
      </c>
      <c r="F1182" s="5">
        <f t="shared" ca="1" si="235"/>
        <v>44780.789305555554</v>
      </c>
      <c r="G1182" s="5">
        <f t="shared" ca="1" si="236"/>
        <v>44784.789305555554</v>
      </c>
      <c r="H1182" s="5">
        <v>44786.789305555554</v>
      </c>
      <c r="I1182" s="5">
        <f t="shared" ca="1" si="237"/>
        <v>44814.789305555554</v>
      </c>
      <c r="J1182" s="7" t="s">
        <v>47</v>
      </c>
      <c r="K1182" s="3"/>
    </row>
    <row r="1183" spans="1:11" x14ac:dyDescent="0.35">
      <c r="A1183">
        <v>2262</v>
      </c>
      <c r="C1183" t="s">
        <v>34</v>
      </c>
      <c r="D1183">
        <f t="shared" ca="1" si="234"/>
        <v>4</v>
      </c>
      <c r="E1183" t="str">
        <f ca="1">VLOOKUP(D1183,'Data Categories'!$A$2:$B$7,2,0)</f>
        <v>Manager Level</v>
      </c>
      <c r="F1183" s="5">
        <f t="shared" ca="1" si="235"/>
        <v>45029.937696759262</v>
      </c>
      <c r="G1183" s="5">
        <f t="shared" ca="1" si="236"/>
        <v>45031.937696759262</v>
      </c>
      <c r="H1183" s="5">
        <v>45036.937696759262</v>
      </c>
      <c r="I1183" s="5">
        <f t="shared" ca="1" si="237"/>
        <v>45059.937696759262</v>
      </c>
      <c r="J1183" s="7" t="s">
        <v>47</v>
      </c>
      <c r="K1183" s="3"/>
    </row>
    <row r="1184" spans="1:11" x14ac:dyDescent="0.35">
      <c r="A1184">
        <v>2198</v>
      </c>
      <c r="C1184" t="s">
        <v>34</v>
      </c>
      <c r="D1184">
        <f t="shared" ca="1" si="234"/>
        <v>3</v>
      </c>
      <c r="E1184" t="str">
        <f ca="1">VLOOKUP(D1184,'Data Categories'!$A$2:$B$7,2,0)</f>
        <v>Senior</v>
      </c>
      <c r="F1184" s="5">
        <f t="shared" ca="1" si="235"/>
        <v>44803.166006944448</v>
      </c>
      <c r="G1184" s="5">
        <f t="shared" ca="1" si="236"/>
        <v>44804.166006944448</v>
      </c>
      <c r="H1184" s="5">
        <v>44807.166006944448</v>
      </c>
      <c r="I1184" s="5">
        <f t="shared" ca="1" si="237"/>
        <v>44827.166006944448</v>
      </c>
      <c r="J1184" s="7" t="s">
        <v>47</v>
      </c>
      <c r="K1184" s="3"/>
    </row>
    <row r="1185" spans="1:11" x14ac:dyDescent="0.35">
      <c r="A1185">
        <v>2312</v>
      </c>
      <c r="C1185" t="s">
        <v>34</v>
      </c>
      <c r="D1185">
        <f t="shared" ca="1" si="234"/>
        <v>5</v>
      </c>
      <c r="E1185" t="str">
        <f ca="1">VLOOKUP(D1185,'Data Categories'!$A$2:$B$7,2,0)</f>
        <v>Senior Management</v>
      </c>
      <c r="F1185" s="5">
        <f t="shared" ca="1" si="235"/>
        <v>44668.037303240744</v>
      </c>
      <c r="G1185" s="5">
        <f t="shared" ca="1" si="236"/>
        <v>44672.037303240744</v>
      </c>
      <c r="H1185" s="5">
        <v>44677.037303240744</v>
      </c>
      <c r="I1185" s="5">
        <f t="shared" ca="1" si="237"/>
        <v>44689.037303240744</v>
      </c>
      <c r="J1185" s="7" t="s">
        <v>47</v>
      </c>
      <c r="K1185" s="3"/>
    </row>
    <row r="1186" spans="1:11" x14ac:dyDescent="0.35">
      <c r="A1186">
        <v>1670</v>
      </c>
      <c r="C1186" t="s">
        <v>34</v>
      </c>
      <c r="D1186">
        <f t="shared" ca="1" si="234"/>
        <v>1</v>
      </c>
      <c r="E1186" t="str">
        <f ca="1">VLOOKUP(D1186,'Data Categories'!$A$2:$B$7,2,0)</f>
        <v>Associate</v>
      </c>
      <c r="F1186" s="5">
        <f t="shared" ca="1" si="235"/>
        <v>44670.935347222221</v>
      </c>
      <c r="G1186" s="5">
        <f t="shared" ca="1" si="236"/>
        <v>44674.935347222221</v>
      </c>
      <c r="H1186" s="5">
        <v>44678.935347222221</v>
      </c>
      <c r="I1186" s="5">
        <f t="shared" ca="1" si="237"/>
        <v>44703.935347222221</v>
      </c>
      <c r="J1186" s="7" t="s">
        <v>47</v>
      </c>
      <c r="K1186" s="3"/>
    </row>
    <row r="1187" spans="1:11" x14ac:dyDescent="0.35">
      <c r="A1187">
        <v>1983</v>
      </c>
      <c r="C1187" t="s">
        <v>34</v>
      </c>
      <c r="D1187">
        <f t="shared" ca="1" si="234"/>
        <v>1</v>
      </c>
      <c r="E1187" t="str">
        <f ca="1">VLOOKUP(D1187,'Data Categories'!$A$2:$B$7,2,0)</f>
        <v>Associate</v>
      </c>
      <c r="F1187" s="5">
        <f t="shared" ca="1" si="235"/>
        <v>44591.370439814818</v>
      </c>
      <c r="G1187" s="5">
        <f t="shared" ca="1" si="236"/>
        <v>44595.370439814818</v>
      </c>
      <c r="H1187" s="5">
        <v>44601.370439814818</v>
      </c>
      <c r="I1187" s="5">
        <f t="shared" ca="1" si="237"/>
        <v>44630.370439814818</v>
      </c>
      <c r="J1187" s="7" t="s">
        <v>47</v>
      </c>
      <c r="K1187" s="3"/>
    </row>
    <row r="1188" spans="1:11" x14ac:dyDescent="0.35">
      <c r="A1188">
        <v>1326</v>
      </c>
      <c r="C1188" t="s">
        <v>34</v>
      </c>
      <c r="D1188">
        <f t="shared" ca="1" si="234"/>
        <v>4</v>
      </c>
      <c r="E1188" t="str">
        <f ca="1">VLOOKUP(D1188,'Data Categories'!$A$2:$B$7,2,0)</f>
        <v>Manager Level</v>
      </c>
      <c r="F1188" s="5">
        <f t="shared" ca="1" si="235"/>
        <v>45158.187118055554</v>
      </c>
      <c r="G1188" s="5">
        <f t="shared" ca="1" si="236"/>
        <v>45161.187118055554</v>
      </c>
      <c r="H1188" s="5">
        <v>45166.187118055554</v>
      </c>
      <c r="I1188" s="5">
        <f t="shared" ca="1" si="237"/>
        <v>45195.187118055554</v>
      </c>
      <c r="J1188" s="7" t="s">
        <v>47</v>
      </c>
      <c r="K1188" s="3"/>
    </row>
    <row r="1189" spans="1:11" x14ac:dyDescent="0.35">
      <c r="A1189">
        <v>1820</v>
      </c>
      <c r="C1189" t="s">
        <v>34</v>
      </c>
      <c r="D1189">
        <f t="shared" ca="1" si="234"/>
        <v>5</v>
      </c>
      <c r="E1189" t="str">
        <f ca="1">VLOOKUP(D1189,'Data Categories'!$A$2:$B$7,2,0)</f>
        <v>Senior Management</v>
      </c>
      <c r="F1189" s="5">
        <f t="shared" ca="1" si="235"/>
        <v>44823.186388888891</v>
      </c>
      <c r="G1189" s="5">
        <f t="shared" ca="1" si="236"/>
        <v>44827.186388888891</v>
      </c>
      <c r="H1189" s="5">
        <v>44829.186388888891</v>
      </c>
      <c r="I1189" s="5">
        <f t="shared" ca="1" si="237"/>
        <v>44840.186388888891</v>
      </c>
      <c r="J1189" s="7" t="s">
        <v>47</v>
      </c>
      <c r="K1189" s="3"/>
    </row>
    <row r="1190" spans="1:11" x14ac:dyDescent="0.35">
      <c r="A1190">
        <v>2445</v>
      </c>
      <c r="C1190" t="s">
        <v>34</v>
      </c>
      <c r="D1190">
        <f t="shared" ca="1" si="234"/>
        <v>5</v>
      </c>
      <c r="E1190" t="str">
        <f ca="1">VLOOKUP(D1190,'Data Categories'!$A$2:$B$7,2,0)</f>
        <v>Senior Management</v>
      </c>
      <c r="F1190" s="5">
        <f t="shared" ca="1" si="235"/>
        <v>44870.772222222222</v>
      </c>
      <c r="G1190" s="5">
        <f t="shared" ca="1" si="236"/>
        <v>44872.772222222222</v>
      </c>
      <c r="H1190" s="5">
        <v>44873.772222222222</v>
      </c>
      <c r="I1190" s="5">
        <f t="shared" ca="1" si="237"/>
        <v>44883.772222222222</v>
      </c>
      <c r="J1190" s="7" t="s">
        <v>47</v>
      </c>
      <c r="K1190" s="3"/>
    </row>
    <row r="1191" spans="1:11" x14ac:dyDescent="0.35">
      <c r="A1191">
        <v>2447</v>
      </c>
      <c r="C1191" t="s">
        <v>34</v>
      </c>
      <c r="D1191">
        <f t="shared" ca="1" si="234"/>
        <v>4</v>
      </c>
      <c r="E1191" t="str">
        <f ca="1">VLOOKUP(D1191,'Data Categories'!$A$2:$B$7,2,0)</f>
        <v>Manager Level</v>
      </c>
      <c r="F1191" s="5">
        <f t="shared" ca="1" si="235"/>
        <v>44869.772222222222</v>
      </c>
      <c r="G1191" s="5">
        <f t="shared" ca="1" si="236"/>
        <v>44871.772222222222</v>
      </c>
      <c r="H1191" s="5">
        <v>44873.772222222222</v>
      </c>
      <c r="I1191" s="5">
        <f t="shared" ca="1" si="237"/>
        <v>44896.772222222222</v>
      </c>
      <c r="J1191" s="7" t="s">
        <v>47</v>
      </c>
      <c r="K1191" s="3"/>
    </row>
    <row r="1192" spans="1:11" x14ac:dyDescent="0.35">
      <c r="A1192">
        <v>1997</v>
      </c>
      <c r="C1192" t="s">
        <v>35</v>
      </c>
      <c r="D1192">
        <f t="shared" ca="1" si="234"/>
        <v>2</v>
      </c>
      <c r="E1192" t="str">
        <f ca="1">VLOOKUP(D1192,'Data Categories'!$A$2:$B$7,2,0)</f>
        <v>Junior</v>
      </c>
      <c r="F1192" s="5">
        <f t="shared" ca="1" si="235"/>
        <v>45016.653923611113</v>
      </c>
      <c r="G1192" s="5">
        <f t="shared" ca="1" si="236"/>
        <v>45020.653923611113</v>
      </c>
      <c r="H1192" s="5">
        <v>45021.653923611113</v>
      </c>
      <c r="I1192" s="5">
        <f t="shared" ca="1" si="237"/>
        <v>45044.653923611113</v>
      </c>
      <c r="J1192" s="7" t="s">
        <v>47</v>
      </c>
      <c r="K1192" s="3"/>
    </row>
    <row r="1193" spans="1:11" x14ac:dyDescent="0.35">
      <c r="A1193">
        <v>1259</v>
      </c>
      <c r="C1193" t="s">
        <v>35</v>
      </c>
      <c r="D1193">
        <f t="shared" ca="1" si="234"/>
        <v>4</v>
      </c>
      <c r="E1193" t="str">
        <f ca="1">VLOOKUP(D1193,'Data Categories'!$A$2:$B$7,2,0)</f>
        <v>Manager Level</v>
      </c>
      <c r="F1193" s="5">
        <f t="shared" ca="1" si="235"/>
        <v>44736.170439814814</v>
      </c>
      <c r="G1193" s="5">
        <f t="shared" ca="1" si="236"/>
        <v>44740.170439814814</v>
      </c>
      <c r="H1193" s="5">
        <v>44743.170439814814</v>
      </c>
      <c r="I1193" s="5">
        <f t="shared" ca="1" si="237"/>
        <v>44762.170439814814</v>
      </c>
      <c r="J1193" s="7" t="s">
        <v>47</v>
      </c>
      <c r="K1193" s="3"/>
    </row>
    <row r="1194" spans="1:11" x14ac:dyDescent="0.35">
      <c r="A1194">
        <v>1885</v>
      </c>
      <c r="C1194" t="s">
        <v>35</v>
      </c>
      <c r="D1194">
        <f t="shared" ca="1" si="234"/>
        <v>3</v>
      </c>
      <c r="E1194" t="str">
        <f ca="1">VLOOKUP(D1194,'Data Categories'!$A$2:$B$7,2,0)</f>
        <v>Senior</v>
      </c>
      <c r="F1194" s="5">
        <f t="shared" ca="1" si="235"/>
        <v>44840.425185185188</v>
      </c>
      <c r="G1194" s="5">
        <f t="shared" ca="1" si="236"/>
        <v>44843.425185185188</v>
      </c>
      <c r="H1194" s="5">
        <v>44848.425185185188</v>
      </c>
      <c r="I1194" s="5">
        <f t="shared" ca="1" si="237"/>
        <v>44861.425185185188</v>
      </c>
      <c r="J1194" s="7" t="s">
        <v>47</v>
      </c>
      <c r="K1194" s="3"/>
    </row>
    <row r="1195" spans="1:11" x14ac:dyDescent="0.35">
      <c r="A1195">
        <v>2355</v>
      </c>
      <c r="C1195" t="s">
        <v>35</v>
      </c>
      <c r="D1195">
        <f t="shared" ca="1" si="234"/>
        <v>3</v>
      </c>
      <c r="E1195" t="str">
        <f ca="1">VLOOKUP(D1195,'Data Categories'!$A$2:$B$7,2,0)</f>
        <v>Senior</v>
      </c>
      <c r="F1195" s="5">
        <f t="shared" ca="1" si="235"/>
        <v>45028.526319444441</v>
      </c>
      <c r="G1195" s="5">
        <f t="shared" ca="1" si="236"/>
        <v>45029.526319444441</v>
      </c>
      <c r="H1195" s="5">
        <v>45032.526319444441</v>
      </c>
      <c r="I1195" s="5">
        <f t="shared" ca="1" si="237"/>
        <v>45052.526319444441</v>
      </c>
      <c r="J1195" s="7" t="s">
        <v>47</v>
      </c>
      <c r="K1195" s="3"/>
    </row>
    <row r="1196" spans="1:11" x14ac:dyDescent="0.35">
      <c r="A1196">
        <v>1759</v>
      </c>
      <c r="C1196" t="s">
        <v>35</v>
      </c>
      <c r="D1196">
        <f t="shared" ca="1" si="234"/>
        <v>3</v>
      </c>
      <c r="E1196" t="str">
        <f ca="1">VLOOKUP(D1196,'Data Categories'!$A$2:$B$7,2,0)</f>
        <v>Senior</v>
      </c>
      <c r="F1196" s="5">
        <f t="shared" ca="1" si="235"/>
        <v>44710.645821759259</v>
      </c>
      <c r="G1196" s="5">
        <f t="shared" ca="1" si="236"/>
        <v>44713.645821759259</v>
      </c>
      <c r="H1196" s="5">
        <v>44718.645821759259</v>
      </c>
      <c r="I1196" s="5">
        <f t="shared" ca="1" si="237"/>
        <v>44748.645821759259</v>
      </c>
      <c r="J1196" s="7" t="s">
        <v>47</v>
      </c>
      <c r="K1196" s="3"/>
    </row>
    <row r="1197" spans="1:11" x14ac:dyDescent="0.35">
      <c r="A1197">
        <v>2675</v>
      </c>
      <c r="C1197" t="s">
        <v>35</v>
      </c>
      <c r="D1197">
        <f t="shared" ca="1" si="234"/>
        <v>3</v>
      </c>
      <c r="E1197" t="str">
        <f ca="1">VLOOKUP(D1197,'Data Categories'!$A$2:$B$7,2,0)</f>
        <v>Senior</v>
      </c>
      <c r="F1197" s="5">
        <f t="shared" ca="1" si="235"/>
        <v>44602.141087962962</v>
      </c>
      <c r="G1197" s="5">
        <f t="shared" ca="1" si="236"/>
        <v>44603.141087962962</v>
      </c>
      <c r="H1197" s="5">
        <v>44608.141087962962</v>
      </c>
      <c r="I1197" s="5">
        <f t="shared" ca="1" si="237"/>
        <v>44618.141087962962</v>
      </c>
      <c r="J1197" s="7" t="s">
        <v>47</v>
      </c>
      <c r="K1197" s="3"/>
    </row>
    <row r="1198" spans="1:11" x14ac:dyDescent="0.35">
      <c r="A1198">
        <v>1435</v>
      </c>
      <c r="C1198" t="s">
        <v>35</v>
      </c>
      <c r="D1198">
        <f t="shared" ca="1" si="234"/>
        <v>6</v>
      </c>
      <c r="E1198" t="str">
        <f ca="1">VLOOKUP(D1198,'Data Categories'!$A$2:$B$7,2,0)</f>
        <v>Executive</v>
      </c>
      <c r="F1198" s="5">
        <f t="shared" ca="1" si="235"/>
        <v>45083.936932870369</v>
      </c>
      <c r="G1198" s="5">
        <f t="shared" ca="1" si="236"/>
        <v>45086.936932870369</v>
      </c>
      <c r="H1198" s="5">
        <v>45092.936932870369</v>
      </c>
      <c r="I1198" s="5">
        <f t="shared" ca="1" si="237"/>
        <v>45122.936932870369</v>
      </c>
      <c r="J1198" s="7" t="s">
        <v>47</v>
      </c>
      <c r="K1198" s="3"/>
    </row>
    <row r="1199" spans="1:11" x14ac:dyDescent="0.35">
      <c r="A1199">
        <v>1674</v>
      </c>
      <c r="C1199" t="s">
        <v>35</v>
      </c>
      <c r="D1199">
        <f t="shared" ca="1" si="234"/>
        <v>6</v>
      </c>
      <c r="E1199" t="str">
        <f ca="1">VLOOKUP(D1199,'Data Categories'!$A$2:$B$7,2,0)</f>
        <v>Executive</v>
      </c>
      <c r="F1199" s="5">
        <f t="shared" ca="1" si="235"/>
        <v>44872.144270833334</v>
      </c>
      <c r="G1199" s="5">
        <f t="shared" ca="1" si="236"/>
        <v>44875.144270833334</v>
      </c>
      <c r="H1199" s="5">
        <v>44877.144270833334</v>
      </c>
      <c r="I1199" s="5">
        <f t="shared" ca="1" si="237"/>
        <v>44897.144270833334</v>
      </c>
      <c r="J1199" s="7" t="s">
        <v>47</v>
      </c>
      <c r="K1199" s="3"/>
    </row>
    <row r="1200" spans="1:11" x14ac:dyDescent="0.35">
      <c r="A1200">
        <v>2756</v>
      </c>
      <c r="C1200" t="s">
        <v>35</v>
      </c>
      <c r="D1200">
        <f t="shared" ca="1" si="234"/>
        <v>6</v>
      </c>
      <c r="E1200" t="str">
        <f ca="1">VLOOKUP(D1200,'Data Categories'!$A$2:$B$7,2,0)</f>
        <v>Executive</v>
      </c>
      <c r="F1200" s="5">
        <f t="shared" ca="1" si="235"/>
        <v>45027.765081018515</v>
      </c>
      <c r="G1200" s="5">
        <f t="shared" ca="1" si="236"/>
        <v>45029.765081018515</v>
      </c>
      <c r="H1200" s="5">
        <v>45032.765081018515</v>
      </c>
      <c r="I1200" s="5">
        <f t="shared" ca="1" si="237"/>
        <v>45043.765081018515</v>
      </c>
      <c r="J1200" s="7" t="s">
        <v>47</v>
      </c>
      <c r="K1200" s="3"/>
    </row>
    <row r="1201" spans="1:11" x14ac:dyDescent="0.35">
      <c r="A1201">
        <v>1119</v>
      </c>
      <c r="C1201" t="s">
        <v>35</v>
      </c>
      <c r="D1201">
        <f t="shared" ca="1" si="234"/>
        <v>6</v>
      </c>
      <c r="E1201" t="str">
        <f ca="1">VLOOKUP(D1201,'Data Categories'!$A$2:$B$7,2,0)</f>
        <v>Executive</v>
      </c>
      <c r="F1201" s="5">
        <f t="shared" ca="1" si="235"/>
        <v>45022.266469907408</v>
      </c>
      <c r="G1201" s="5">
        <f t="shared" ca="1" si="236"/>
        <v>45023.266469907408</v>
      </c>
      <c r="H1201" s="5">
        <v>45027.266469907408</v>
      </c>
      <c r="I1201" s="5">
        <f t="shared" ca="1" si="237"/>
        <v>45043.266469907408</v>
      </c>
      <c r="J1201" s="7" t="s">
        <v>47</v>
      </c>
      <c r="K1201" s="3"/>
    </row>
    <row r="1202" spans="1:11" x14ac:dyDescent="0.35">
      <c r="A1202">
        <v>2638</v>
      </c>
      <c r="C1202" t="s">
        <v>38</v>
      </c>
      <c r="D1202">
        <f t="shared" ca="1" si="234"/>
        <v>4</v>
      </c>
      <c r="E1202" t="str">
        <f ca="1">VLOOKUP(D1202,'Data Categories'!$A$2:$B$7,2,0)</f>
        <v>Manager Level</v>
      </c>
      <c r="F1202" s="5">
        <f t="shared" ca="1" si="235"/>
        <v>44578.196851851855</v>
      </c>
      <c r="G1202" s="5">
        <f t="shared" ca="1" si="236"/>
        <v>44582.196851851855</v>
      </c>
      <c r="H1202" s="5">
        <v>44588.196851851855</v>
      </c>
      <c r="I1202" s="5">
        <f t="shared" ca="1" si="237"/>
        <v>44618.196851851855</v>
      </c>
      <c r="J1202" s="7" t="s">
        <v>47</v>
      </c>
      <c r="K1202" s="3"/>
    </row>
    <row r="1203" spans="1:11" x14ac:dyDescent="0.35">
      <c r="A1203">
        <v>1102</v>
      </c>
      <c r="C1203" t="s">
        <v>38</v>
      </c>
      <c r="D1203">
        <f t="shared" ca="1" si="234"/>
        <v>1</v>
      </c>
      <c r="E1203" t="str">
        <f ca="1">VLOOKUP(D1203,'Data Categories'!$A$2:$B$7,2,0)</f>
        <v>Associate</v>
      </c>
      <c r="F1203" s="5">
        <f t="shared" ca="1" si="235"/>
        <v>44673.953865740739</v>
      </c>
      <c r="G1203" s="5">
        <f t="shared" ca="1" si="236"/>
        <v>44676.953865740739</v>
      </c>
      <c r="H1203" s="5">
        <v>44681.953865740739</v>
      </c>
      <c r="I1203" s="5">
        <f t="shared" ca="1" si="237"/>
        <v>44699.953865740739</v>
      </c>
      <c r="J1203" s="7" t="s">
        <v>47</v>
      </c>
      <c r="K1203" s="3"/>
    </row>
    <row r="1204" spans="1:11" x14ac:dyDescent="0.35">
      <c r="A1204">
        <v>2953</v>
      </c>
      <c r="C1204" t="s">
        <v>38</v>
      </c>
      <c r="D1204">
        <f t="shared" ca="1" si="234"/>
        <v>2</v>
      </c>
      <c r="E1204" t="str">
        <f ca="1">VLOOKUP(D1204,'Data Categories'!$A$2:$B$7,2,0)</f>
        <v>Junior</v>
      </c>
      <c r="F1204" s="5">
        <f t="shared" ca="1" si="235"/>
        <v>45014.652233796296</v>
      </c>
      <c r="G1204" s="5">
        <f t="shared" ca="1" si="236"/>
        <v>45018.652233796296</v>
      </c>
      <c r="H1204" s="5">
        <v>45022.652233796296</v>
      </c>
      <c r="I1204" s="5">
        <f t="shared" ca="1" si="237"/>
        <v>45051.652233796296</v>
      </c>
      <c r="J1204" s="7" t="s">
        <v>47</v>
      </c>
      <c r="K1204" s="3"/>
    </row>
    <row r="1205" spans="1:11" x14ac:dyDescent="0.35">
      <c r="A1205">
        <v>1233</v>
      </c>
      <c r="C1205" t="s">
        <v>38</v>
      </c>
      <c r="D1205">
        <f t="shared" ca="1" si="234"/>
        <v>6</v>
      </c>
      <c r="E1205" t="str">
        <f ca="1">VLOOKUP(D1205,'Data Categories'!$A$2:$B$7,2,0)</f>
        <v>Executive</v>
      </c>
      <c r="F1205" s="5">
        <f t="shared" ca="1" si="235"/>
        <v>44983.728877314818</v>
      </c>
      <c r="G1205" s="5">
        <f t="shared" ca="1" si="236"/>
        <v>44984.728877314818</v>
      </c>
      <c r="H1205" s="5">
        <v>44986.728877314818</v>
      </c>
      <c r="I1205" s="5">
        <f t="shared" ca="1" si="237"/>
        <v>45016.728877314818</v>
      </c>
      <c r="J1205" s="7" t="s">
        <v>47</v>
      </c>
      <c r="K1205" s="3"/>
    </row>
    <row r="1206" spans="1:11" x14ac:dyDescent="0.35">
      <c r="A1206">
        <v>2528</v>
      </c>
      <c r="C1206" t="s">
        <v>38</v>
      </c>
      <c r="D1206">
        <f t="shared" ca="1" si="234"/>
        <v>5</v>
      </c>
      <c r="E1206" t="str">
        <f ca="1">VLOOKUP(D1206,'Data Categories'!$A$2:$B$7,2,0)</f>
        <v>Senior Management</v>
      </c>
      <c r="F1206" s="5">
        <f t="shared" ca="1" si="235"/>
        <v>45031.778819444444</v>
      </c>
      <c r="G1206" s="5">
        <f t="shared" ca="1" si="236"/>
        <v>45032.778819444444</v>
      </c>
      <c r="H1206" s="5">
        <v>45033.778819444444</v>
      </c>
      <c r="I1206" s="5">
        <f t="shared" ca="1" si="237"/>
        <v>45051.778819444444</v>
      </c>
      <c r="J1206" s="7" t="s">
        <v>47</v>
      </c>
      <c r="K1206" s="3"/>
    </row>
    <row r="1207" spans="1:11" x14ac:dyDescent="0.35">
      <c r="A1207">
        <v>2529</v>
      </c>
      <c r="C1207" t="s">
        <v>38</v>
      </c>
      <c r="D1207">
        <f t="shared" ca="1" si="234"/>
        <v>4</v>
      </c>
      <c r="E1207" t="str">
        <f ca="1">VLOOKUP(D1207,'Data Categories'!$A$2:$B$7,2,0)</f>
        <v>Manager Level</v>
      </c>
      <c r="F1207" s="5">
        <f t="shared" ca="1" si="235"/>
        <v>45025.778819444444</v>
      </c>
      <c r="G1207" s="5">
        <f t="shared" ca="1" si="236"/>
        <v>45029.778819444444</v>
      </c>
      <c r="H1207" s="5">
        <v>45033.778819444444</v>
      </c>
      <c r="I1207" s="5">
        <f t="shared" ca="1" si="237"/>
        <v>45053.778819444444</v>
      </c>
      <c r="J1207" s="7" t="s">
        <v>47</v>
      </c>
      <c r="K1207" s="3"/>
    </row>
    <row r="1208" spans="1:11" x14ac:dyDescent="0.35">
      <c r="A1208">
        <v>2997</v>
      </c>
      <c r="C1208" t="s">
        <v>38</v>
      </c>
      <c r="D1208">
        <f t="shared" ca="1" si="234"/>
        <v>4</v>
      </c>
      <c r="E1208" t="str">
        <f ca="1">VLOOKUP(D1208,'Data Categories'!$A$2:$B$7,2,0)</f>
        <v>Manager Level</v>
      </c>
      <c r="F1208" s="5">
        <f t="shared" ca="1" si="235"/>
        <v>44988.039479166669</v>
      </c>
      <c r="G1208" s="5">
        <f t="shared" ca="1" si="236"/>
        <v>44990.039479166669</v>
      </c>
      <c r="H1208" s="5">
        <v>44993.039479166669</v>
      </c>
      <c r="I1208" s="5">
        <f t="shared" ca="1" si="237"/>
        <v>45003.039479166669</v>
      </c>
      <c r="J1208" s="7" t="s">
        <v>47</v>
      </c>
      <c r="K1208" s="3"/>
    </row>
    <row r="1209" spans="1:11" x14ac:dyDescent="0.35">
      <c r="A1209">
        <v>1079</v>
      </c>
      <c r="C1209" t="s">
        <v>38</v>
      </c>
      <c r="D1209">
        <f t="shared" ca="1" si="234"/>
        <v>5</v>
      </c>
      <c r="E1209" t="str">
        <f ca="1">VLOOKUP(D1209,'Data Categories'!$A$2:$B$7,2,0)</f>
        <v>Senior Management</v>
      </c>
      <c r="F1209" s="5">
        <f t="shared" ca="1" si="235"/>
        <v>44604.990740740737</v>
      </c>
      <c r="G1209" s="5">
        <f t="shared" ca="1" si="236"/>
        <v>44605.990740740737</v>
      </c>
      <c r="H1209" s="5">
        <v>44607.990740740737</v>
      </c>
      <c r="I1209" s="5">
        <f t="shared" ca="1" si="237"/>
        <v>44628.990740740737</v>
      </c>
      <c r="J1209" s="7" t="s">
        <v>47</v>
      </c>
      <c r="K1209" s="3"/>
    </row>
    <row r="1210" spans="1:11" x14ac:dyDescent="0.35">
      <c r="A1210">
        <v>2768</v>
      </c>
      <c r="C1210" t="s">
        <v>38</v>
      </c>
      <c r="D1210">
        <f t="shared" ca="1" si="234"/>
        <v>3</v>
      </c>
      <c r="E1210" t="str">
        <f ca="1">VLOOKUP(D1210,'Data Categories'!$A$2:$B$7,2,0)</f>
        <v>Senior</v>
      </c>
      <c r="F1210" s="5">
        <f t="shared" ca="1" si="235"/>
        <v>44810.301701388889</v>
      </c>
      <c r="G1210" s="5">
        <f t="shared" ca="1" si="236"/>
        <v>44812.301701388889</v>
      </c>
      <c r="H1210" s="5">
        <v>44813.301701388889</v>
      </c>
      <c r="I1210" s="5">
        <f t="shared" ca="1" si="237"/>
        <v>44833.301701388889</v>
      </c>
      <c r="J1210" s="7" t="s">
        <v>47</v>
      </c>
      <c r="K1210" s="3"/>
    </row>
    <row r="1211" spans="1:11" x14ac:dyDescent="0.35">
      <c r="A1211">
        <v>1552</v>
      </c>
      <c r="C1211" t="s">
        <v>38</v>
      </c>
      <c r="D1211">
        <f t="shared" ca="1" si="234"/>
        <v>5</v>
      </c>
      <c r="E1211" t="str">
        <f ca="1">VLOOKUP(D1211,'Data Categories'!$A$2:$B$7,2,0)</f>
        <v>Senior Management</v>
      </c>
      <c r="F1211" s="5">
        <f t="shared" ca="1" si="235"/>
        <v>44903.597222222219</v>
      </c>
      <c r="G1211" s="5">
        <f t="shared" ca="1" si="236"/>
        <v>44905.597222222219</v>
      </c>
      <c r="H1211" s="5">
        <v>44907.597222222219</v>
      </c>
      <c r="I1211" s="5">
        <f t="shared" ca="1" si="237"/>
        <v>44921.597222222219</v>
      </c>
      <c r="J1211" s="7" t="s">
        <v>47</v>
      </c>
      <c r="K1211" s="3"/>
    </row>
    <row r="1212" spans="1:11" x14ac:dyDescent="0.35">
      <c r="A1212">
        <v>1556</v>
      </c>
      <c r="C1212" t="s">
        <v>38</v>
      </c>
      <c r="D1212">
        <f t="shared" ca="1" si="234"/>
        <v>4</v>
      </c>
      <c r="E1212" t="str">
        <f ca="1">VLOOKUP(D1212,'Data Categories'!$A$2:$B$7,2,0)</f>
        <v>Manager Level</v>
      </c>
      <c r="F1212" s="5">
        <f t="shared" ca="1" si="235"/>
        <v>44901.597222222219</v>
      </c>
      <c r="G1212" s="5">
        <f t="shared" ca="1" si="236"/>
        <v>44903.597222222219</v>
      </c>
      <c r="H1212" s="5">
        <v>44907.597222222219</v>
      </c>
      <c r="I1212" s="5">
        <f t="shared" ca="1" si="237"/>
        <v>44921.597222222219</v>
      </c>
      <c r="J1212" s="7" t="s">
        <v>47</v>
      </c>
      <c r="K1212" s="3"/>
    </row>
    <row r="1213" spans="1:11" x14ac:dyDescent="0.35">
      <c r="A1213">
        <v>2097</v>
      </c>
      <c r="C1213" t="s">
        <v>38</v>
      </c>
      <c r="D1213">
        <f t="shared" ca="1" si="234"/>
        <v>1</v>
      </c>
      <c r="E1213" t="str">
        <f ca="1">VLOOKUP(D1213,'Data Categories'!$A$2:$B$7,2,0)</f>
        <v>Associate</v>
      </c>
      <c r="F1213" s="5">
        <f t="shared" ca="1" si="235"/>
        <v>44857.987488425926</v>
      </c>
      <c r="G1213" s="5">
        <f t="shared" ca="1" si="236"/>
        <v>44861.987488425926</v>
      </c>
      <c r="H1213" s="5">
        <v>44864.987488425926</v>
      </c>
      <c r="I1213" s="5">
        <f t="shared" ca="1" si="237"/>
        <v>44877.987488425926</v>
      </c>
      <c r="J1213" s="7" t="s">
        <v>47</v>
      </c>
      <c r="K1213" s="3"/>
    </row>
    <row r="1214" spans="1:11" x14ac:dyDescent="0.35">
      <c r="A1214">
        <v>2741</v>
      </c>
      <c r="C1214" t="s">
        <v>38</v>
      </c>
      <c r="D1214">
        <f t="shared" ca="1" si="234"/>
        <v>5</v>
      </c>
      <c r="E1214" t="str">
        <f ca="1">VLOOKUP(D1214,'Data Categories'!$A$2:$B$7,2,0)</f>
        <v>Senior Management</v>
      </c>
      <c r="F1214" s="5">
        <f t="shared" ca="1" si="235"/>
        <v>44669.561030092591</v>
      </c>
      <c r="G1214" s="5">
        <f t="shared" ca="1" si="236"/>
        <v>44672.561030092591</v>
      </c>
      <c r="H1214" s="5">
        <v>44675.561030092591</v>
      </c>
      <c r="I1214" s="5">
        <f t="shared" ca="1" si="237"/>
        <v>44696.561030092591</v>
      </c>
      <c r="J1214" s="7" t="s">
        <v>47</v>
      </c>
      <c r="K1214" s="3"/>
    </row>
    <row r="1215" spans="1:11" x14ac:dyDescent="0.35">
      <c r="A1215">
        <v>1716</v>
      </c>
      <c r="C1215" t="s">
        <v>38</v>
      </c>
      <c r="D1215">
        <f t="shared" ca="1" si="234"/>
        <v>3</v>
      </c>
      <c r="E1215" t="str">
        <f ca="1">VLOOKUP(D1215,'Data Categories'!$A$2:$B$7,2,0)</f>
        <v>Senior</v>
      </c>
      <c r="F1215" s="5">
        <f t="shared" ca="1" si="235"/>
        <v>44558.077685185184</v>
      </c>
      <c r="G1215" s="5">
        <f t="shared" ca="1" si="236"/>
        <v>44562.077685185184</v>
      </c>
      <c r="H1215" s="5">
        <v>44568.077685185184</v>
      </c>
      <c r="I1215" s="5">
        <f t="shared" ca="1" si="237"/>
        <v>44587.077685185184</v>
      </c>
      <c r="J1215" s="7" t="s">
        <v>47</v>
      </c>
      <c r="K1215" s="3"/>
    </row>
    <row r="1216" spans="1:11" x14ac:dyDescent="0.35">
      <c r="A1216">
        <v>1192</v>
      </c>
      <c r="C1216" t="s">
        <v>38</v>
      </c>
      <c r="D1216">
        <f t="shared" ca="1" si="234"/>
        <v>2</v>
      </c>
      <c r="E1216" t="str">
        <f ca="1">VLOOKUP(D1216,'Data Categories'!$A$2:$B$7,2,0)</f>
        <v>Junior</v>
      </c>
      <c r="F1216" s="5">
        <f t="shared" ca="1" si="235"/>
        <v>44764.966006944444</v>
      </c>
      <c r="G1216" s="5">
        <f t="shared" ca="1" si="236"/>
        <v>44767.966006944444</v>
      </c>
      <c r="H1216" s="5">
        <v>44771.966006944444</v>
      </c>
      <c r="I1216" s="5">
        <f t="shared" ca="1" si="237"/>
        <v>44801.966006944444</v>
      </c>
      <c r="J1216" s="7" t="s">
        <v>47</v>
      </c>
      <c r="K1216" s="3"/>
    </row>
    <row r="1217" spans="1:11" x14ac:dyDescent="0.35">
      <c r="A1217">
        <v>1691</v>
      </c>
      <c r="C1217" t="s">
        <v>38</v>
      </c>
      <c r="D1217">
        <f t="shared" ca="1" si="234"/>
        <v>4</v>
      </c>
      <c r="E1217" t="str">
        <f ca="1">VLOOKUP(D1217,'Data Categories'!$A$2:$B$7,2,0)</f>
        <v>Manager Level</v>
      </c>
      <c r="F1217" s="5">
        <f t="shared" ca="1" si="235"/>
        <v>44984.764687499999</v>
      </c>
      <c r="G1217" s="5">
        <f t="shared" ca="1" si="236"/>
        <v>44986.764687499999</v>
      </c>
      <c r="H1217" s="5">
        <v>44989.764687499999</v>
      </c>
      <c r="I1217" s="5">
        <f t="shared" ca="1" si="237"/>
        <v>45001.764687499999</v>
      </c>
      <c r="J1217" s="7" t="s">
        <v>47</v>
      </c>
      <c r="K1217" s="3"/>
    </row>
    <row r="1218" spans="1:11" x14ac:dyDescent="0.35">
      <c r="A1218">
        <v>1693</v>
      </c>
      <c r="C1218" t="s">
        <v>38</v>
      </c>
      <c r="D1218">
        <f t="shared" ca="1" si="234"/>
        <v>5</v>
      </c>
      <c r="E1218" t="str">
        <f ca="1">VLOOKUP(D1218,'Data Categories'!$A$2:$B$7,2,0)</f>
        <v>Senior Management</v>
      </c>
      <c r="F1218" s="5">
        <f t="shared" ca="1" si="235"/>
        <v>44985.764687499999</v>
      </c>
      <c r="G1218" s="5">
        <f t="shared" ca="1" si="236"/>
        <v>44986.764687499999</v>
      </c>
      <c r="H1218" s="5">
        <v>44989.764687499999</v>
      </c>
      <c r="I1218" s="5">
        <f t="shared" ca="1" si="237"/>
        <v>45009.764687499999</v>
      </c>
      <c r="J1218" s="7" t="s">
        <v>47</v>
      </c>
      <c r="K1218" s="3"/>
    </row>
    <row r="1219" spans="1:11" x14ac:dyDescent="0.35">
      <c r="A1219">
        <v>1592</v>
      </c>
      <c r="C1219" t="s">
        <v>37</v>
      </c>
      <c r="D1219">
        <f t="shared" ref="D1219:D1282" ca="1" si="238">RANDBETWEEN(1,6)</f>
        <v>6</v>
      </c>
      <c r="E1219" t="str">
        <f ca="1">VLOOKUP(D1219,'Data Categories'!$A$2:$B$7,2,0)</f>
        <v>Executive</v>
      </c>
      <c r="F1219" s="5">
        <f t="shared" ref="F1219:F1282" ca="1" si="239">G1219-RANDBETWEEN(1,4)</f>
        <v>44993.164201388892</v>
      </c>
      <c r="G1219" s="5">
        <f t="shared" ref="G1219:G1282" ca="1" si="240">H1219-RANDBETWEEN(1,6)</f>
        <v>44995.164201388892</v>
      </c>
      <c r="H1219" s="5">
        <v>45000.164201388892</v>
      </c>
      <c r="I1219" s="5">
        <f t="shared" ref="I1219:I1282" ca="1" si="241">H1219+RANDBETWEEN(5,30)</f>
        <v>45014.164201388892</v>
      </c>
      <c r="J1219" s="7" t="s">
        <v>47</v>
      </c>
      <c r="K1219" s="3"/>
    </row>
    <row r="1220" spans="1:11" x14ac:dyDescent="0.35">
      <c r="A1220">
        <v>1597</v>
      </c>
      <c r="C1220" t="s">
        <v>37</v>
      </c>
      <c r="D1220">
        <f t="shared" ca="1" si="238"/>
        <v>2</v>
      </c>
      <c r="E1220" t="str">
        <f ca="1">VLOOKUP(D1220,'Data Categories'!$A$2:$B$7,2,0)</f>
        <v>Junior</v>
      </c>
      <c r="F1220" s="5">
        <f t="shared" ca="1" si="239"/>
        <v>44993.164201388892</v>
      </c>
      <c r="G1220" s="5">
        <f t="shared" ca="1" si="240"/>
        <v>44996.164201388892</v>
      </c>
      <c r="H1220" s="5">
        <v>45000.164201388892</v>
      </c>
      <c r="I1220" s="5">
        <f t="shared" ca="1" si="241"/>
        <v>45028.164201388892</v>
      </c>
      <c r="J1220" s="7" t="s">
        <v>47</v>
      </c>
      <c r="K1220" s="3"/>
    </row>
    <row r="1221" spans="1:11" x14ac:dyDescent="0.35">
      <c r="A1221">
        <v>1213</v>
      </c>
      <c r="C1221" t="s">
        <v>37</v>
      </c>
      <c r="D1221">
        <f t="shared" ca="1" si="238"/>
        <v>5</v>
      </c>
      <c r="E1221" t="str">
        <f ca="1">VLOOKUP(D1221,'Data Categories'!$A$2:$B$7,2,0)</f>
        <v>Senior Management</v>
      </c>
      <c r="F1221" s="5">
        <f t="shared" ca="1" si="239"/>
        <v>45134.004317129627</v>
      </c>
      <c r="G1221" s="5">
        <f t="shared" ca="1" si="240"/>
        <v>45137.004317129627</v>
      </c>
      <c r="H1221" s="5">
        <v>45138.004317129627</v>
      </c>
      <c r="I1221" s="5">
        <f t="shared" ca="1" si="241"/>
        <v>45150.004317129627</v>
      </c>
      <c r="J1221" s="7" t="s">
        <v>47</v>
      </c>
      <c r="K1221" s="3"/>
    </row>
    <row r="1222" spans="1:11" x14ac:dyDescent="0.35">
      <c r="A1222">
        <v>1368</v>
      </c>
      <c r="C1222" t="s">
        <v>37</v>
      </c>
      <c r="D1222">
        <f t="shared" ca="1" si="238"/>
        <v>3</v>
      </c>
      <c r="E1222" t="str">
        <f ca="1">VLOOKUP(D1222,'Data Categories'!$A$2:$B$7,2,0)</f>
        <v>Senior</v>
      </c>
      <c r="F1222" s="5">
        <f t="shared" ca="1" si="239"/>
        <v>44851.163807870369</v>
      </c>
      <c r="G1222" s="5">
        <f t="shared" ca="1" si="240"/>
        <v>44854.163807870369</v>
      </c>
      <c r="H1222" s="5">
        <v>44856.163807870369</v>
      </c>
      <c r="I1222" s="5">
        <f t="shared" ca="1" si="241"/>
        <v>44874.163807870369</v>
      </c>
      <c r="J1222" s="7" t="s">
        <v>47</v>
      </c>
      <c r="K1222" s="3"/>
    </row>
    <row r="1223" spans="1:11" x14ac:dyDescent="0.35">
      <c r="A1223">
        <v>1364</v>
      </c>
      <c r="C1223" t="s">
        <v>37</v>
      </c>
      <c r="D1223">
        <f t="shared" ca="1" si="238"/>
        <v>2</v>
      </c>
      <c r="E1223" t="str">
        <f ca="1">VLOOKUP(D1223,'Data Categories'!$A$2:$B$7,2,0)</f>
        <v>Junior</v>
      </c>
      <c r="F1223" s="5">
        <f t="shared" ca="1" si="239"/>
        <v>44850.163807870369</v>
      </c>
      <c r="G1223" s="5">
        <f t="shared" ca="1" si="240"/>
        <v>44854.163807870369</v>
      </c>
      <c r="H1223" s="5">
        <v>44856.163807870369</v>
      </c>
      <c r="I1223" s="5">
        <f t="shared" ca="1" si="241"/>
        <v>44862.163807870369</v>
      </c>
      <c r="J1223" s="7" t="s">
        <v>47</v>
      </c>
      <c r="K1223" s="3"/>
    </row>
    <row r="1224" spans="1:11" x14ac:dyDescent="0.35">
      <c r="A1224">
        <v>2663</v>
      </c>
      <c r="C1224" t="s">
        <v>37</v>
      </c>
      <c r="D1224">
        <f t="shared" ca="1" si="238"/>
        <v>2</v>
      </c>
      <c r="E1224" t="str">
        <f ca="1">VLOOKUP(D1224,'Data Categories'!$A$2:$B$7,2,0)</f>
        <v>Junior</v>
      </c>
      <c r="F1224" s="5">
        <f t="shared" ca="1" si="239"/>
        <v>44899.903680555559</v>
      </c>
      <c r="G1224" s="5">
        <f t="shared" ca="1" si="240"/>
        <v>44901.903680555559</v>
      </c>
      <c r="H1224" s="5">
        <v>44903.903680555559</v>
      </c>
      <c r="I1224" s="5">
        <f t="shared" ca="1" si="241"/>
        <v>44914.903680555559</v>
      </c>
      <c r="J1224" s="7" t="s">
        <v>47</v>
      </c>
      <c r="K1224" s="3"/>
    </row>
    <row r="1225" spans="1:11" x14ac:dyDescent="0.35">
      <c r="A1225">
        <v>2056</v>
      </c>
      <c r="C1225" t="s">
        <v>37</v>
      </c>
      <c r="D1225">
        <f t="shared" ca="1" si="238"/>
        <v>4</v>
      </c>
      <c r="E1225" t="str">
        <f ca="1">VLOOKUP(D1225,'Data Categories'!$A$2:$B$7,2,0)</f>
        <v>Manager Level</v>
      </c>
      <c r="F1225" s="5">
        <f t="shared" ca="1" si="239"/>
        <v>44572.831099537034</v>
      </c>
      <c r="G1225" s="5">
        <f t="shared" ca="1" si="240"/>
        <v>44574.831099537034</v>
      </c>
      <c r="H1225" s="5">
        <v>44580.831099537034</v>
      </c>
      <c r="I1225" s="5">
        <f t="shared" ca="1" si="241"/>
        <v>44605.831099537034</v>
      </c>
      <c r="J1225" s="7" t="s">
        <v>47</v>
      </c>
      <c r="K1225" s="3"/>
    </row>
    <row r="1226" spans="1:11" x14ac:dyDescent="0.35">
      <c r="A1226">
        <v>2058</v>
      </c>
      <c r="C1226" t="s">
        <v>37</v>
      </c>
      <c r="D1226">
        <f t="shared" ca="1" si="238"/>
        <v>1</v>
      </c>
      <c r="E1226" t="str">
        <f ca="1">VLOOKUP(D1226,'Data Categories'!$A$2:$B$7,2,0)</f>
        <v>Associate</v>
      </c>
      <c r="F1226" s="5">
        <f t="shared" ca="1" si="239"/>
        <v>44575.831099537034</v>
      </c>
      <c r="G1226" s="5">
        <f t="shared" ca="1" si="240"/>
        <v>44576.831099537034</v>
      </c>
      <c r="H1226" s="5">
        <v>44580.831099537034</v>
      </c>
      <c r="I1226" s="5">
        <f t="shared" ca="1" si="241"/>
        <v>44603.831099537034</v>
      </c>
      <c r="J1226" s="7" t="s">
        <v>47</v>
      </c>
      <c r="K1226" s="3"/>
    </row>
    <row r="1227" spans="1:11" x14ac:dyDescent="0.35">
      <c r="A1227">
        <v>2253</v>
      </c>
      <c r="C1227" t="s">
        <v>37</v>
      </c>
      <c r="D1227">
        <f t="shared" ca="1" si="238"/>
        <v>5</v>
      </c>
      <c r="E1227" t="str">
        <f ca="1">VLOOKUP(D1227,'Data Categories'!$A$2:$B$7,2,0)</f>
        <v>Senior Management</v>
      </c>
      <c r="F1227" s="5">
        <f t="shared" ca="1" si="239"/>
        <v>44783.68608796296</v>
      </c>
      <c r="G1227" s="5">
        <f t="shared" ca="1" si="240"/>
        <v>44786.68608796296</v>
      </c>
      <c r="H1227" s="5">
        <v>44787.68608796296</v>
      </c>
      <c r="I1227" s="5">
        <f t="shared" ca="1" si="241"/>
        <v>44810.68608796296</v>
      </c>
      <c r="J1227" s="7" t="s">
        <v>47</v>
      </c>
      <c r="K1227" s="3"/>
    </row>
    <row r="1228" spans="1:11" x14ac:dyDescent="0.35">
      <c r="A1228">
        <v>1747</v>
      </c>
      <c r="C1228" t="s">
        <v>37</v>
      </c>
      <c r="D1228">
        <f t="shared" ca="1" si="238"/>
        <v>1</v>
      </c>
      <c r="E1228" t="str">
        <f ca="1">VLOOKUP(D1228,'Data Categories'!$A$2:$B$7,2,0)</f>
        <v>Associate</v>
      </c>
      <c r="F1228" s="5">
        <f t="shared" ca="1" si="239"/>
        <v>44948.798078703701</v>
      </c>
      <c r="G1228" s="5">
        <f t="shared" ca="1" si="240"/>
        <v>44950.798078703701</v>
      </c>
      <c r="H1228" s="5">
        <v>44953.798078703701</v>
      </c>
      <c r="I1228" s="5">
        <f t="shared" ca="1" si="241"/>
        <v>44979.798078703701</v>
      </c>
      <c r="J1228" s="7" t="s">
        <v>47</v>
      </c>
      <c r="K1228" s="3"/>
    </row>
    <row r="1229" spans="1:11" x14ac:dyDescent="0.35">
      <c r="A1229">
        <v>1892</v>
      </c>
      <c r="C1229" t="s">
        <v>37</v>
      </c>
      <c r="D1229">
        <f t="shared" ca="1" si="238"/>
        <v>1</v>
      </c>
      <c r="E1229" t="str">
        <f ca="1">VLOOKUP(D1229,'Data Categories'!$A$2:$B$7,2,0)</f>
        <v>Associate</v>
      </c>
      <c r="F1229" s="5">
        <f t="shared" ca="1" si="239"/>
        <v>44596.278043981481</v>
      </c>
      <c r="G1229" s="5">
        <f t="shared" ca="1" si="240"/>
        <v>44597.278043981481</v>
      </c>
      <c r="H1229" s="5">
        <v>44599.278043981481</v>
      </c>
      <c r="I1229" s="5">
        <f t="shared" ca="1" si="241"/>
        <v>44615.278043981481</v>
      </c>
      <c r="J1229" s="7" t="s">
        <v>47</v>
      </c>
      <c r="K1229" s="3"/>
    </row>
    <row r="1230" spans="1:11" x14ac:dyDescent="0.35">
      <c r="A1230">
        <v>1911</v>
      </c>
      <c r="C1230" t="s">
        <v>37</v>
      </c>
      <c r="D1230">
        <f t="shared" ca="1" si="238"/>
        <v>3</v>
      </c>
      <c r="E1230" t="str">
        <f ca="1">VLOOKUP(D1230,'Data Categories'!$A$2:$B$7,2,0)</f>
        <v>Senior</v>
      </c>
      <c r="F1230" s="5">
        <f t="shared" ca="1" si="239"/>
        <v>44684.892118055555</v>
      </c>
      <c r="G1230" s="5">
        <f t="shared" ca="1" si="240"/>
        <v>44688.892118055555</v>
      </c>
      <c r="H1230" s="5">
        <v>44689.892118055555</v>
      </c>
      <c r="I1230" s="5">
        <f t="shared" ca="1" si="241"/>
        <v>44715.892118055555</v>
      </c>
      <c r="J1230" s="7" t="s">
        <v>47</v>
      </c>
      <c r="K1230" s="3"/>
    </row>
    <row r="1231" spans="1:11" x14ac:dyDescent="0.35">
      <c r="A1231">
        <v>1131</v>
      </c>
      <c r="C1231" t="s">
        <v>37</v>
      </c>
      <c r="D1231">
        <f t="shared" ca="1" si="238"/>
        <v>1</v>
      </c>
      <c r="E1231" t="str">
        <f ca="1">VLOOKUP(D1231,'Data Categories'!$A$2:$B$7,2,0)</f>
        <v>Associate</v>
      </c>
      <c r="F1231" s="5">
        <f t="shared" ca="1" si="239"/>
        <v>44632.796018518522</v>
      </c>
      <c r="G1231" s="5">
        <f t="shared" ca="1" si="240"/>
        <v>44636.796018518522</v>
      </c>
      <c r="H1231" s="5">
        <v>44639.796018518522</v>
      </c>
      <c r="I1231" s="5">
        <f t="shared" ca="1" si="241"/>
        <v>44653.796018518522</v>
      </c>
      <c r="J1231" s="7" t="s">
        <v>47</v>
      </c>
      <c r="K1231" s="3"/>
    </row>
    <row r="1232" spans="1:11" x14ac:dyDescent="0.35">
      <c r="A1232">
        <v>1955</v>
      </c>
      <c r="C1232" t="s">
        <v>37</v>
      </c>
      <c r="D1232">
        <f t="shared" ca="1" si="238"/>
        <v>5</v>
      </c>
      <c r="E1232" t="str">
        <f ca="1">VLOOKUP(D1232,'Data Categories'!$A$2:$B$7,2,0)</f>
        <v>Senior Management</v>
      </c>
      <c r="F1232" s="5">
        <f t="shared" ca="1" si="239"/>
        <v>44818.042395833334</v>
      </c>
      <c r="G1232" s="5">
        <f t="shared" ca="1" si="240"/>
        <v>44821.042395833334</v>
      </c>
      <c r="H1232" s="5">
        <v>44825.042395833334</v>
      </c>
      <c r="I1232" s="5">
        <f t="shared" ca="1" si="241"/>
        <v>44836.042395833334</v>
      </c>
      <c r="J1232" s="7" t="s">
        <v>47</v>
      </c>
      <c r="K1232" s="3"/>
    </row>
    <row r="1233" spans="1:11" x14ac:dyDescent="0.35">
      <c r="A1233">
        <v>1943</v>
      </c>
      <c r="C1233" t="s">
        <v>36</v>
      </c>
      <c r="D1233">
        <f t="shared" ca="1" si="238"/>
        <v>5</v>
      </c>
      <c r="E1233" t="str">
        <f ca="1">VLOOKUP(D1233,'Data Categories'!$A$2:$B$7,2,0)</f>
        <v>Senior Management</v>
      </c>
      <c r="F1233" s="5">
        <f t="shared" ca="1" si="239"/>
        <v>44984.264120370368</v>
      </c>
      <c r="G1233" s="5">
        <f t="shared" ca="1" si="240"/>
        <v>44987.264120370368</v>
      </c>
      <c r="H1233" s="5">
        <v>44990.264120370368</v>
      </c>
      <c r="I1233" s="5">
        <f t="shared" ca="1" si="241"/>
        <v>45016.264120370368</v>
      </c>
      <c r="J1233" s="7" t="s">
        <v>47</v>
      </c>
      <c r="K1233" s="3"/>
    </row>
    <row r="1234" spans="1:11" x14ac:dyDescent="0.35">
      <c r="A1234">
        <v>2698</v>
      </c>
      <c r="C1234" t="s">
        <v>36</v>
      </c>
      <c r="D1234">
        <f t="shared" ca="1" si="238"/>
        <v>6</v>
      </c>
      <c r="E1234" t="str">
        <f ca="1">VLOOKUP(D1234,'Data Categories'!$A$2:$B$7,2,0)</f>
        <v>Executive</v>
      </c>
      <c r="F1234" s="5">
        <f t="shared" ca="1" si="239"/>
        <v>45016.99291666667</v>
      </c>
      <c r="G1234" s="5">
        <f t="shared" ca="1" si="240"/>
        <v>45019.99291666667</v>
      </c>
      <c r="H1234" s="5">
        <v>45023.99291666667</v>
      </c>
      <c r="I1234" s="5">
        <f t="shared" ca="1" si="241"/>
        <v>45032.99291666667</v>
      </c>
      <c r="J1234" s="7" t="s">
        <v>47</v>
      </c>
      <c r="K1234" s="3"/>
    </row>
    <row r="1235" spans="1:11" x14ac:dyDescent="0.35">
      <c r="A1235">
        <v>2468</v>
      </c>
      <c r="C1235" t="s">
        <v>36</v>
      </c>
      <c r="D1235">
        <f t="shared" ca="1" si="238"/>
        <v>6</v>
      </c>
      <c r="E1235" t="str">
        <f ca="1">VLOOKUP(D1235,'Data Categories'!$A$2:$B$7,2,0)</f>
        <v>Executive</v>
      </c>
      <c r="F1235" s="5">
        <f t="shared" ca="1" si="239"/>
        <v>45013.841874999998</v>
      </c>
      <c r="G1235" s="5">
        <f t="shared" ca="1" si="240"/>
        <v>45016.841874999998</v>
      </c>
      <c r="H1235" s="5">
        <v>45022.841874999998</v>
      </c>
      <c r="I1235" s="5">
        <f t="shared" ca="1" si="241"/>
        <v>45052.841874999998</v>
      </c>
      <c r="J1235" s="7" t="s">
        <v>47</v>
      </c>
      <c r="K1235" s="3"/>
    </row>
    <row r="1236" spans="1:11" x14ac:dyDescent="0.35">
      <c r="A1236">
        <v>1761</v>
      </c>
      <c r="C1236" t="s">
        <v>36</v>
      </c>
      <c r="D1236">
        <f t="shared" ca="1" si="238"/>
        <v>5</v>
      </c>
      <c r="E1236" t="str">
        <f ca="1">VLOOKUP(D1236,'Data Categories'!$A$2:$B$7,2,0)</f>
        <v>Senior Management</v>
      </c>
      <c r="F1236" s="5">
        <f t="shared" ca="1" si="239"/>
        <v>45098.652581018519</v>
      </c>
      <c r="G1236" s="5">
        <f t="shared" ca="1" si="240"/>
        <v>45102.652581018519</v>
      </c>
      <c r="H1236" s="5">
        <v>45105.652581018519</v>
      </c>
      <c r="I1236" s="5">
        <f t="shared" ca="1" si="241"/>
        <v>45111.652581018519</v>
      </c>
      <c r="J1236" s="7" t="s">
        <v>47</v>
      </c>
      <c r="K1236" s="3"/>
    </row>
    <row r="1237" spans="1:11" x14ac:dyDescent="0.35">
      <c r="A1237">
        <v>2439</v>
      </c>
      <c r="C1237" t="s">
        <v>36</v>
      </c>
      <c r="D1237">
        <f t="shared" ca="1" si="238"/>
        <v>6</v>
      </c>
      <c r="E1237" t="str">
        <f ca="1">VLOOKUP(D1237,'Data Categories'!$A$2:$B$7,2,0)</f>
        <v>Executive</v>
      </c>
      <c r="F1237" s="5">
        <f t="shared" ca="1" si="239"/>
        <v>44744.126967592594</v>
      </c>
      <c r="G1237" s="5">
        <f t="shared" ca="1" si="240"/>
        <v>44746.126967592594</v>
      </c>
      <c r="H1237" s="5">
        <v>44749.126967592594</v>
      </c>
      <c r="I1237" s="5">
        <f t="shared" ca="1" si="241"/>
        <v>44757.126967592594</v>
      </c>
      <c r="J1237" s="7" t="s">
        <v>47</v>
      </c>
      <c r="K1237" s="3"/>
    </row>
    <row r="1238" spans="1:11" x14ac:dyDescent="0.35">
      <c r="A1238">
        <v>1609</v>
      </c>
      <c r="C1238" t="s">
        <v>36</v>
      </c>
      <c r="D1238">
        <f t="shared" ca="1" si="238"/>
        <v>2</v>
      </c>
      <c r="E1238" t="str">
        <f ca="1">VLOOKUP(D1238,'Data Categories'!$A$2:$B$7,2,0)</f>
        <v>Junior</v>
      </c>
      <c r="F1238" s="5">
        <f t="shared" ca="1" si="239"/>
        <v>44563.819027777776</v>
      </c>
      <c r="G1238" s="5">
        <f t="shared" ca="1" si="240"/>
        <v>44565.819027777776</v>
      </c>
      <c r="H1238" s="5">
        <v>44569.819027777776</v>
      </c>
      <c r="I1238" s="5">
        <f t="shared" ca="1" si="241"/>
        <v>44596.819027777776</v>
      </c>
      <c r="J1238" s="7" t="s">
        <v>47</v>
      </c>
      <c r="K1238" s="3"/>
    </row>
    <row r="1239" spans="1:11" x14ac:dyDescent="0.35">
      <c r="A1239">
        <v>2875</v>
      </c>
      <c r="C1239" t="s">
        <v>36</v>
      </c>
      <c r="D1239">
        <f t="shared" ca="1" si="238"/>
        <v>4</v>
      </c>
      <c r="E1239" t="str">
        <f ca="1">VLOOKUP(D1239,'Data Categories'!$A$2:$B$7,2,0)</f>
        <v>Manager Level</v>
      </c>
      <c r="F1239" s="5">
        <f t="shared" ca="1" si="239"/>
        <v>45113.164652777778</v>
      </c>
      <c r="G1239" s="5">
        <f t="shared" ca="1" si="240"/>
        <v>45117.164652777778</v>
      </c>
      <c r="H1239" s="5">
        <v>45121.164652777778</v>
      </c>
      <c r="I1239" s="5">
        <f t="shared" ca="1" si="241"/>
        <v>45127.164652777778</v>
      </c>
      <c r="J1239" s="7" t="s">
        <v>47</v>
      </c>
      <c r="K1239" s="3"/>
    </row>
    <row r="1240" spans="1:11" x14ac:dyDescent="0.35">
      <c r="A1240">
        <v>2296</v>
      </c>
      <c r="C1240" t="s">
        <v>36</v>
      </c>
      <c r="D1240">
        <f t="shared" ca="1" si="238"/>
        <v>6</v>
      </c>
      <c r="E1240" t="str">
        <f ca="1">VLOOKUP(D1240,'Data Categories'!$A$2:$B$7,2,0)</f>
        <v>Executive</v>
      </c>
      <c r="F1240" s="5">
        <f t="shared" ca="1" si="239"/>
        <v>45105.656666666669</v>
      </c>
      <c r="G1240" s="5">
        <f t="shared" ca="1" si="240"/>
        <v>45109.656666666669</v>
      </c>
      <c r="H1240" s="5">
        <v>45113.656666666669</v>
      </c>
      <c r="I1240" s="5">
        <f t="shared" ca="1" si="241"/>
        <v>45120.656666666669</v>
      </c>
      <c r="J1240" s="7" t="s">
        <v>47</v>
      </c>
      <c r="K1240" s="3"/>
    </row>
    <row r="1241" spans="1:11" x14ac:dyDescent="0.35">
      <c r="A1241">
        <v>1791</v>
      </c>
      <c r="C1241" t="s">
        <v>34</v>
      </c>
      <c r="D1241">
        <f t="shared" ca="1" si="238"/>
        <v>5</v>
      </c>
      <c r="E1241" t="str">
        <f ca="1">VLOOKUP(D1241,'Data Categories'!$A$2:$B$7,2,0)</f>
        <v>Senior Management</v>
      </c>
      <c r="F1241" s="5">
        <f t="shared" ca="1" si="239"/>
        <v>44827.47960648148</v>
      </c>
      <c r="G1241" s="5">
        <f t="shared" ca="1" si="240"/>
        <v>44831.47960648148</v>
      </c>
      <c r="H1241" s="5">
        <v>44837.47960648148</v>
      </c>
      <c r="I1241" s="5">
        <f t="shared" ca="1" si="241"/>
        <v>44848.47960648148</v>
      </c>
      <c r="J1241" s="7" t="s">
        <v>47</v>
      </c>
      <c r="K1241" s="3"/>
    </row>
    <row r="1242" spans="1:11" x14ac:dyDescent="0.35">
      <c r="A1242">
        <v>2164</v>
      </c>
      <c r="C1242" t="s">
        <v>34</v>
      </c>
      <c r="D1242">
        <f t="shared" ca="1" si="238"/>
        <v>2</v>
      </c>
      <c r="E1242" t="str">
        <f ca="1">VLOOKUP(D1242,'Data Categories'!$A$2:$B$7,2,0)</f>
        <v>Junior</v>
      </c>
      <c r="F1242" s="5">
        <f t="shared" ca="1" si="239"/>
        <v>44797.082037037035</v>
      </c>
      <c r="G1242" s="5">
        <f t="shared" ca="1" si="240"/>
        <v>44798.082037037035</v>
      </c>
      <c r="H1242" s="5">
        <v>44802.082037037035</v>
      </c>
      <c r="I1242" s="5">
        <f t="shared" ca="1" si="241"/>
        <v>44813.082037037035</v>
      </c>
      <c r="J1242" s="7" t="s">
        <v>47</v>
      </c>
      <c r="K1242" s="3"/>
    </row>
    <row r="1243" spans="1:11" x14ac:dyDescent="0.35">
      <c r="A1243">
        <v>2734</v>
      </c>
      <c r="C1243" t="s">
        <v>34</v>
      </c>
      <c r="D1243">
        <f t="shared" ca="1" si="238"/>
        <v>3</v>
      </c>
      <c r="E1243" t="str">
        <f ca="1">VLOOKUP(D1243,'Data Categories'!$A$2:$B$7,2,0)</f>
        <v>Senior</v>
      </c>
      <c r="F1243" s="5">
        <f t="shared" ca="1" si="239"/>
        <v>44750.981076388889</v>
      </c>
      <c r="G1243" s="5">
        <f t="shared" ca="1" si="240"/>
        <v>44753.981076388889</v>
      </c>
      <c r="H1243" s="5">
        <v>44757.981076388889</v>
      </c>
      <c r="I1243" s="5">
        <f t="shared" ca="1" si="241"/>
        <v>44766.981076388889</v>
      </c>
      <c r="J1243" s="7" t="s">
        <v>47</v>
      </c>
      <c r="K1243" s="3"/>
    </row>
    <row r="1244" spans="1:11" x14ac:dyDescent="0.35">
      <c r="A1244">
        <v>2561</v>
      </c>
      <c r="C1244" t="s">
        <v>34</v>
      </c>
      <c r="D1244">
        <f t="shared" ca="1" si="238"/>
        <v>6</v>
      </c>
      <c r="E1244" t="str">
        <f ca="1">VLOOKUP(D1244,'Data Categories'!$A$2:$B$7,2,0)</f>
        <v>Executive</v>
      </c>
      <c r="F1244" s="5">
        <f t="shared" ca="1" si="239"/>
        <v>44883.290763888886</v>
      </c>
      <c r="G1244" s="5">
        <f t="shared" ca="1" si="240"/>
        <v>44887.290763888886</v>
      </c>
      <c r="H1244" s="5">
        <v>44893.290763888886</v>
      </c>
      <c r="I1244" s="5">
        <f t="shared" ca="1" si="241"/>
        <v>44921.290763888886</v>
      </c>
      <c r="J1244" s="7" t="s">
        <v>47</v>
      </c>
      <c r="K1244" s="3"/>
    </row>
    <row r="1245" spans="1:11" x14ac:dyDescent="0.35">
      <c r="A1245">
        <v>2568</v>
      </c>
      <c r="C1245" t="s">
        <v>34</v>
      </c>
      <c r="D1245">
        <f t="shared" ca="1" si="238"/>
        <v>5</v>
      </c>
      <c r="E1245" t="str">
        <f ca="1">VLOOKUP(D1245,'Data Categories'!$A$2:$B$7,2,0)</f>
        <v>Senior Management</v>
      </c>
      <c r="F1245" s="5">
        <f t="shared" ca="1" si="239"/>
        <v>44891.290763888886</v>
      </c>
      <c r="G1245" s="5">
        <f t="shared" ca="1" si="240"/>
        <v>44892.290763888886</v>
      </c>
      <c r="H1245" s="5">
        <v>44893.290763888886</v>
      </c>
      <c r="I1245" s="5">
        <f t="shared" ca="1" si="241"/>
        <v>44916.290763888886</v>
      </c>
      <c r="J1245" s="7" t="s">
        <v>47</v>
      </c>
      <c r="K1245" s="3"/>
    </row>
    <row r="1246" spans="1:11" x14ac:dyDescent="0.35">
      <c r="A1246">
        <v>2889</v>
      </c>
      <c r="C1246" t="s">
        <v>34</v>
      </c>
      <c r="D1246">
        <f t="shared" ca="1" si="238"/>
        <v>6</v>
      </c>
      <c r="E1246" t="str">
        <f ca="1">VLOOKUP(D1246,'Data Categories'!$A$2:$B$7,2,0)</f>
        <v>Executive</v>
      </c>
      <c r="F1246" s="5">
        <f t="shared" ca="1" si="239"/>
        <v>44855.066979166666</v>
      </c>
      <c r="G1246" s="5">
        <f t="shared" ca="1" si="240"/>
        <v>44857.066979166666</v>
      </c>
      <c r="H1246" s="5">
        <v>44863.066979166666</v>
      </c>
      <c r="I1246" s="5">
        <f t="shared" ca="1" si="241"/>
        <v>44874.066979166666</v>
      </c>
      <c r="J1246" s="7" t="s">
        <v>47</v>
      </c>
      <c r="K1246" s="3"/>
    </row>
    <row r="1247" spans="1:11" x14ac:dyDescent="0.35">
      <c r="A1247">
        <v>2121</v>
      </c>
      <c r="C1247" t="s">
        <v>34</v>
      </c>
      <c r="D1247">
        <f t="shared" ca="1" si="238"/>
        <v>5</v>
      </c>
      <c r="E1247" t="str">
        <f ca="1">VLOOKUP(D1247,'Data Categories'!$A$2:$B$7,2,0)</f>
        <v>Senior Management</v>
      </c>
      <c r="F1247" s="5">
        <f t="shared" ca="1" si="239"/>
        <v>44927.473356481481</v>
      </c>
      <c r="G1247" s="5">
        <f t="shared" ca="1" si="240"/>
        <v>44930.473356481481</v>
      </c>
      <c r="H1247" s="5">
        <v>44935.473356481481</v>
      </c>
      <c r="I1247" s="5">
        <f t="shared" ca="1" si="241"/>
        <v>44962.473356481481</v>
      </c>
      <c r="J1247" s="7" t="s">
        <v>47</v>
      </c>
      <c r="K1247" s="3"/>
    </row>
    <row r="1248" spans="1:11" x14ac:dyDescent="0.35">
      <c r="A1248">
        <v>2967</v>
      </c>
      <c r="C1248" t="s">
        <v>34</v>
      </c>
      <c r="D1248">
        <f t="shared" ca="1" si="238"/>
        <v>4</v>
      </c>
      <c r="E1248" t="str">
        <f ca="1">VLOOKUP(D1248,'Data Categories'!$A$2:$B$7,2,0)</f>
        <v>Manager Level</v>
      </c>
      <c r="F1248" s="5">
        <f t="shared" ca="1" si="239"/>
        <v>44701.276689814818</v>
      </c>
      <c r="G1248" s="5">
        <f t="shared" ca="1" si="240"/>
        <v>44702.276689814818</v>
      </c>
      <c r="H1248" s="5">
        <v>44704.276689814818</v>
      </c>
      <c r="I1248" s="5">
        <f t="shared" ca="1" si="241"/>
        <v>44716.276689814818</v>
      </c>
      <c r="J1248" s="7" t="s">
        <v>47</v>
      </c>
      <c r="K1248" s="3"/>
    </row>
    <row r="1249" spans="1:11" x14ac:dyDescent="0.35">
      <c r="A1249">
        <v>2784</v>
      </c>
      <c r="C1249" t="s">
        <v>34</v>
      </c>
      <c r="D1249">
        <f t="shared" ca="1" si="238"/>
        <v>5</v>
      </c>
      <c r="E1249" t="str">
        <f ca="1">VLOOKUP(D1249,'Data Categories'!$A$2:$B$7,2,0)</f>
        <v>Senior Management</v>
      </c>
      <c r="F1249" s="5">
        <f t="shared" ca="1" si="239"/>
        <v>45104.816620370373</v>
      </c>
      <c r="G1249" s="5">
        <f t="shared" ca="1" si="240"/>
        <v>45105.816620370373</v>
      </c>
      <c r="H1249" s="5">
        <v>45110.816620370373</v>
      </c>
      <c r="I1249" s="5">
        <f t="shared" ca="1" si="241"/>
        <v>45128.816620370373</v>
      </c>
      <c r="J1249" s="7" t="s">
        <v>47</v>
      </c>
      <c r="K1249" s="3"/>
    </row>
    <row r="1250" spans="1:11" x14ac:dyDescent="0.35">
      <c r="A1250">
        <v>2971</v>
      </c>
      <c r="C1250" t="s">
        <v>34</v>
      </c>
      <c r="D1250">
        <f t="shared" ca="1" si="238"/>
        <v>4</v>
      </c>
      <c r="E1250" t="str">
        <f ca="1">VLOOKUP(D1250,'Data Categories'!$A$2:$B$7,2,0)</f>
        <v>Manager Level</v>
      </c>
      <c r="F1250" s="5">
        <f t="shared" ca="1" si="239"/>
        <v>44760.636782407404</v>
      </c>
      <c r="G1250" s="5">
        <f t="shared" ca="1" si="240"/>
        <v>44763.636782407404</v>
      </c>
      <c r="H1250" s="5">
        <v>44766.636782407404</v>
      </c>
      <c r="I1250" s="5">
        <f t="shared" ca="1" si="241"/>
        <v>44788.636782407404</v>
      </c>
      <c r="J1250" s="7" t="s">
        <v>47</v>
      </c>
      <c r="K1250" s="3"/>
    </row>
    <row r="1251" spans="1:11" x14ac:dyDescent="0.35">
      <c r="A1251">
        <v>1661</v>
      </c>
      <c r="C1251" t="s">
        <v>34</v>
      </c>
      <c r="D1251">
        <f t="shared" ca="1" si="238"/>
        <v>6</v>
      </c>
      <c r="E1251" t="str">
        <f ca="1">VLOOKUP(D1251,'Data Categories'!$A$2:$B$7,2,0)</f>
        <v>Executive</v>
      </c>
      <c r="F1251" s="5">
        <f t="shared" ca="1" si="239"/>
        <v>44670.935347222221</v>
      </c>
      <c r="G1251" s="5">
        <f t="shared" ca="1" si="240"/>
        <v>44673.935347222221</v>
      </c>
      <c r="H1251" s="5">
        <v>44678.935347222221</v>
      </c>
      <c r="I1251" s="5">
        <f t="shared" ca="1" si="241"/>
        <v>44683.935347222221</v>
      </c>
      <c r="J1251" s="7" t="s">
        <v>47</v>
      </c>
      <c r="K1251" s="3"/>
    </row>
    <row r="1252" spans="1:11" x14ac:dyDescent="0.35">
      <c r="A1252">
        <v>1982</v>
      </c>
      <c r="C1252" t="s">
        <v>34</v>
      </c>
      <c r="D1252">
        <f t="shared" ca="1" si="238"/>
        <v>1</v>
      </c>
      <c r="E1252" t="str">
        <f ca="1">VLOOKUP(D1252,'Data Categories'!$A$2:$B$7,2,0)</f>
        <v>Associate</v>
      </c>
      <c r="F1252" s="5">
        <f t="shared" ca="1" si="239"/>
        <v>44597.370439814818</v>
      </c>
      <c r="G1252" s="5">
        <f t="shared" ca="1" si="240"/>
        <v>44600.370439814818</v>
      </c>
      <c r="H1252" s="5">
        <v>44601.370439814818</v>
      </c>
      <c r="I1252" s="5">
        <f t="shared" ca="1" si="241"/>
        <v>44618.370439814818</v>
      </c>
      <c r="J1252" s="7" t="s">
        <v>47</v>
      </c>
      <c r="K1252" s="3"/>
    </row>
    <row r="1253" spans="1:11" x14ac:dyDescent="0.35">
      <c r="A1253">
        <v>1325</v>
      </c>
      <c r="C1253" t="s">
        <v>34</v>
      </c>
      <c r="D1253">
        <f t="shared" ca="1" si="238"/>
        <v>3</v>
      </c>
      <c r="E1253" t="str">
        <f ca="1">VLOOKUP(D1253,'Data Categories'!$A$2:$B$7,2,0)</f>
        <v>Senior</v>
      </c>
      <c r="F1253" s="5">
        <f t="shared" ca="1" si="239"/>
        <v>45163.187118055554</v>
      </c>
      <c r="G1253" s="5">
        <f t="shared" ca="1" si="240"/>
        <v>45164.187118055554</v>
      </c>
      <c r="H1253" s="5">
        <v>45166.187118055554</v>
      </c>
      <c r="I1253" s="5">
        <f t="shared" ca="1" si="241"/>
        <v>45187.187118055554</v>
      </c>
      <c r="J1253" s="7" t="s">
        <v>47</v>
      </c>
      <c r="K1253" s="3"/>
    </row>
    <row r="1254" spans="1:11" x14ac:dyDescent="0.35">
      <c r="A1254">
        <v>2081</v>
      </c>
      <c r="C1254" t="s">
        <v>35</v>
      </c>
      <c r="D1254">
        <f t="shared" ca="1" si="238"/>
        <v>2</v>
      </c>
      <c r="E1254" t="str">
        <f ca="1">VLOOKUP(D1254,'Data Categories'!$A$2:$B$7,2,0)</f>
        <v>Junior</v>
      </c>
      <c r="F1254" s="5">
        <f t="shared" ca="1" si="239"/>
        <v>44835.879004629627</v>
      </c>
      <c r="G1254" s="5">
        <f t="shared" ca="1" si="240"/>
        <v>44836.879004629627</v>
      </c>
      <c r="H1254" s="5">
        <v>44841.879004629627</v>
      </c>
      <c r="I1254" s="5">
        <f t="shared" ca="1" si="241"/>
        <v>44869.879004629627</v>
      </c>
      <c r="J1254" s="7" t="s">
        <v>47</v>
      </c>
      <c r="K1254" s="3"/>
    </row>
    <row r="1255" spans="1:11" x14ac:dyDescent="0.35">
      <c r="A1255">
        <v>1999</v>
      </c>
      <c r="C1255" t="s">
        <v>35</v>
      </c>
      <c r="D1255">
        <f t="shared" ca="1" si="238"/>
        <v>6</v>
      </c>
      <c r="E1255" t="str">
        <f ca="1">VLOOKUP(D1255,'Data Categories'!$A$2:$B$7,2,0)</f>
        <v>Executive</v>
      </c>
      <c r="F1255" s="5">
        <f t="shared" ca="1" si="239"/>
        <v>45015.653923611113</v>
      </c>
      <c r="G1255" s="5">
        <f t="shared" ca="1" si="240"/>
        <v>45016.653923611113</v>
      </c>
      <c r="H1255" s="5">
        <v>45021.653923611113</v>
      </c>
      <c r="I1255" s="5">
        <f t="shared" ca="1" si="241"/>
        <v>45028.653923611113</v>
      </c>
      <c r="J1255" s="7" t="s">
        <v>47</v>
      </c>
      <c r="K1255" s="3"/>
    </row>
    <row r="1256" spans="1:11" x14ac:dyDescent="0.35">
      <c r="A1256">
        <v>1396</v>
      </c>
      <c r="C1256" t="s">
        <v>35</v>
      </c>
      <c r="D1256">
        <f t="shared" ca="1" si="238"/>
        <v>3</v>
      </c>
      <c r="E1256" t="str">
        <f ca="1">VLOOKUP(D1256,'Data Categories'!$A$2:$B$7,2,0)</f>
        <v>Senior</v>
      </c>
      <c r="F1256" s="5">
        <f t="shared" ca="1" si="239"/>
        <v>44790.359849537039</v>
      </c>
      <c r="G1256" s="5">
        <f t="shared" ca="1" si="240"/>
        <v>44792.359849537039</v>
      </c>
      <c r="H1256" s="5">
        <v>44796.359849537039</v>
      </c>
      <c r="I1256" s="5">
        <f t="shared" ca="1" si="241"/>
        <v>44813.359849537039</v>
      </c>
      <c r="J1256" s="7" t="s">
        <v>47</v>
      </c>
      <c r="K1256" s="3"/>
    </row>
    <row r="1257" spans="1:11" x14ac:dyDescent="0.35">
      <c r="A1257">
        <v>1141</v>
      </c>
      <c r="C1257" t="s">
        <v>35</v>
      </c>
      <c r="D1257">
        <f t="shared" ca="1" si="238"/>
        <v>3</v>
      </c>
      <c r="E1257" t="str">
        <f ca="1">VLOOKUP(D1257,'Data Categories'!$A$2:$B$7,2,0)</f>
        <v>Senior</v>
      </c>
      <c r="F1257" s="5">
        <f t="shared" ca="1" si="239"/>
        <v>45143.067280092589</v>
      </c>
      <c r="G1257" s="5">
        <f t="shared" ca="1" si="240"/>
        <v>45146.067280092589</v>
      </c>
      <c r="H1257" s="5">
        <v>45148.067280092589</v>
      </c>
      <c r="I1257" s="5">
        <f t="shared" ca="1" si="241"/>
        <v>45169.067280092589</v>
      </c>
      <c r="J1257" s="7" t="s">
        <v>47</v>
      </c>
      <c r="K1257" s="3"/>
    </row>
    <row r="1258" spans="1:11" x14ac:dyDescent="0.35">
      <c r="A1258">
        <v>1564</v>
      </c>
      <c r="C1258" t="s">
        <v>35</v>
      </c>
      <c r="D1258">
        <f t="shared" ca="1" si="238"/>
        <v>6</v>
      </c>
      <c r="E1258" t="str">
        <f ca="1">VLOOKUP(D1258,'Data Categories'!$A$2:$B$7,2,0)</f>
        <v>Executive</v>
      </c>
      <c r="F1258" s="5">
        <f t="shared" ca="1" si="239"/>
        <v>44640.490486111114</v>
      </c>
      <c r="G1258" s="5">
        <f t="shared" ca="1" si="240"/>
        <v>44641.490486111114</v>
      </c>
      <c r="H1258" s="5">
        <v>44645.490486111114</v>
      </c>
      <c r="I1258" s="5">
        <f t="shared" ca="1" si="241"/>
        <v>44669.490486111114</v>
      </c>
      <c r="J1258" s="7" t="s">
        <v>47</v>
      </c>
      <c r="K1258" s="3"/>
    </row>
    <row r="1259" spans="1:11" x14ac:dyDescent="0.35">
      <c r="A1259">
        <v>1016</v>
      </c>
      <c r="C1259" t="s">
        <v>35</v>
      </c>
      <c r="D1259">
        <f t="shared" ca="1" si="238"/>
        <v>6</v>
      </c>
      <c r="E1259" t="str">
        <f ca="1">VLOOKUP(D1259,'Data Categories'!$A$2:$B$7,2,0)</f>
        <v>Executive</v>
      </c>
      <c r="F1259" s="5">
        <f t="shared" ca="1" si="239"/>
        <v>44596.329571759263</v>
      </c>
      <c r="G1259" s="5">
        <f t="shared" ca="1" si="240"/>
        <v>44597.329571759263</v>
      </c>
      <c r="H1259" s="5">
        <v>44602.329571759263</v>
      </c>
      <c r="I1259" s="5">
        <f t="shared" ca="1" si="241"/>
        <v>44613.329571759263</v>
      </c>
      <c r="J1259" s="7" t="s">
        <v>47</v>
      </c>
      <c r="K1259" s="3"/>
    </row>
    <row r="1260" spans="1:11" x14ac:dyDescent="0.35">
      <c r="A1260">
        <v>2235</v>
      </c>
      <c r="C1260" t="s">
        <v>35</v>
      </c>
      <c r="D1260">
        <f t="shared" ca="1" si="238"/>
        <v>3</v>
      </c>
      <c r="E1260" t="str">
        <f ca="1">VLOOKUP(D1260,'Data Categories'!$A$2:$B$7,2,0)</f>
        <v>Senior</v>
      </c>
      <c r="F1260" s="5">
        <f t="shared" ca="1" si="239"/>
        <v>45033.959444444445</v>
      </c>
      <c r="G1260" s="5">
        <f t="shared" ca="1" si="240"/>
        <v>45034.959444444445</v>
      </c>
      <c r="H1260" s="5">
        <v>45036.959444444445</v>
      </c>
      <c r="I1260" s="5">
        <f t="shared" ca="1" si="241"/>
        <v>45058.959444444445</v>
      </c>
      <c r="J1260" s="7" t="s">
        <v>47</v>
      </c>
      <c r="K1260" s="3"/>
    </row>
    <row r="1261" spans="1:11" x14ac:dyDescent="0.35">
      <c r="A1261">
        <v>2281</v>
      </c>
      <c r="C1261" t="s">
        <v>35</v>
      </c>
      <c r="D1261">
        <f t="shared" ca="1" si="238"/>
        <v>4</v>
      </c>
      <c r="E1261" t="str">
        <f ca="1">VLOOKUP(D1261,'Data Categories'!$A$2:$B$7,2,0)</f>
        <v>Manager Level</v>
      </c>
      <c r="F1261" s="5">
        <f t="shared" ca="1" si="239"/>
        <v>44760.489282407405</v>
      </c>
      <c r="G1261" s="5">
        <f t="shared" ca="1" si="240"/>
        <v>44763.489282407405</v>
      </c>
      <c r="H1261" s="5">
        <v>44769.489282407405</v>
      </c>
      <c r="I1261" s="5">
        <f t="shared" ca="1" si="241"/>
        <v>44793.489282407405</v>
      </c>
      <c r="J1261" s="7" t="s">
        <v>47</v>
      </c>
      <c r="K1261" s="3"/>
    </row>
    <row r="1262" spans="1:11" x14ac:dyDescent="0.35">
      <c r="A1262">
        <v>2478</v>
      </c>
      <c r="C1262" t="s">
        <v>35</v>
      </c>
      <c r="D1262">
        <f t="shared" ca="1" si="238"/>
        <v>2</v>
      </c>
      <c r="E1262" t="str">
        <f ca="1">VLOOKUP(D1262,'Data Categories'!$A$2:$B$7,2,0)</f>
        <v>Junior</v>
      </c>
      <c r="F1262" s="5">
        <f t="shared" ca="1" si="239"/>
        <v>44911.430844907409</v>
      </c>
      <c r="G1262" s="5">
        <f t="shared" ca="1" si="240"/>
        <v>44914.430844907409</v>
      </c>
      <c r="H1262" s="5">
        <v>44920.430844907409</v>
      </c>
      <c r="I1262" s="5">
        <f t="shared" ca="1" si="241"/>
        <v>44950.430844907409</v>
      </c>
      <c r="J1262" s="7" t="s">
        <v>47</v>
      </c>
      <c r="K1262" s="3"/>
    </row>
    <row r="1263" spans="1:11" x14ac:dyDescent="0.35">
      <c r="A1263">
        <v>1889</v>
      </c>
      <c r="C1263" t="s">
        <v>35</v>
      </c>
      <c r="D1263">
        <f t="shared" ca="1" si="238"/>
        <v>5</v>
      </c>
      <c r="E1263" t="str">
        <f ca="1">VLOOKUP(D1263,'Data Categories'!$A$2:$B$7,2,0)</f>
        <v>Senior Management</v>
      </c>
      <c r="F1263" s="5">
        <f t="shared" ca="1" si="239"/>
        <v>44841.425185185188</v>
      </c>
      <c r="G1263" s="5">
        <f t="shared" ca="1" si="240"/>
        <v>44843.425185185188</v>
      </c>
      <c r="H1263" s="5">
        <v>44848.425185185188</v>
      </c>
      <c r="I1263" s="5">
        <f t="shared" ca="1" si="241"/>
        <v>44868.425185185188</v>
      </c>
      <c r="J1263" s="7" t="s">
        <v>47</v>
      </c>
      <c r="K1263" s="3"/>
    </row>
    <row r="1264" spans="1:11" x14ac:dyDescent="0.35">
      <c r="A1264">
        <v>2279</v>
      </c>
      <c r="C1264" t="s">
        <v>35</v>
      </c>
      <c r="D1264">
        <f t="shared" ca="1" si="238"/>
        <v>3</v>
      </c>
      <c r="E1264" t="str">
        <f ca="1">VLOOKUP(D1264,'Data Categories'!$A$2:$B$7,2,0)</f>
        <v>Senior</v>
      </c>
      <c r="F1264" s="5">
        <f t="shared" ca="1" si="239"/>
        <v>45167.90388888889</v>
      </c>
      <c r="G1264" s="5">
        <f t="shared" ca="1" si="240"/>
        <v>45168.90388888889</v>
      </c>
      <c r="H1264" s="5">
        <v>45171.90388888889</v>
      </c>
      <c r="I1264" s="5">
        <f t="shared" ca="1" si="241"/>
        <v>45179.90388888889</v>
      </c>
      <c r="J1264" s="7" t="s">
        <v>47</v>
      </c>
      <c r="K1264" s="3"/>
    </row>
    <row r="1265" spans="1:11" x14ac:dyDescent="0.35">
      <c r="A1265">
        <v>2542</v>
      </c>
      <c r="C1265" t="s">
        <v>35</v>
      </c>
      <c r="D1265">
        <f t="shared" ca="1" si="238"/>
        <v>3</v>
      </c>
      <c r="E1265" t="str">
        <f ca="1">VLOOKUP(D1265,'Data Categories'!$A$2:$B$7,2,0)</f>
        <v>Senior</v>
      </c>
      <c r="F1265" s="5">
        <f t="shared" ca="1" si="239"/>
        <v>45104.479166666664</v>
      </c>
      <c r="G1265" s="5">
        <f t="shared" ca="1" si="240"/>
        <v>45108.479166666664</v>
      </c>
      <c r="H1265" s="5">
        <v>45112.479166666664</v>
      </c>
      <c r="I1265" s="5">
        <f t="shared" ca="1" si="241"/>
        <v>45127.479166666664</v>
      </c>
      <c r="J1265" s="7" t="s">
        <v>47</v>
      </c>
      <c r="K1265" s="3"/>
    </row>
    <row r="1266" spans="1:11" x14ac:dyDescent="0.35">
      <c r="A1266">
        <v>2673</v>
      </c>
      <c r="C1266" t="s">
        <v>35</v>
      </c>
      <c r="D1266">
        <f t="shared" ca="1" si="238"/>
        <v>2</v>
      </c>
      <c r="E1266" t="str">
        <f ca="1">VLOOKUP(D1266,'Data Categories'!$A$2:$B$7,2,0)</f>
        <v>Junior</v>
      </c>
      <c r="F1266" s="5">
        <f t="shared" ca="1" si="239"/>
        <v>44603.141087962962</v>
      </c>
      <c r="G1266" s="5">
        <f t="shared" ca="1" si="240"/>
        <v>44604.141087962962</v>
      </c>
      <c r="H1266" s="5">
        <v>44608.141087962962</v>
      </c>
      <c r="I1266" s="5">
        <f t="shared" ca="1" si="241"/>
        <v>44617.141087962962</v>
      </c>
      <c r="J1266" s="7" t="s">
        <v>47</v>
      </c>
      <c r="K1266" s="3"/>
    </row>
    <row r="1267" spans="1:11" x14ac:dyDescent="0.35">
      <c r="A1267">
        <v>1830</v>
      </c>
      <c r="C1267" t="s">
        <v>35</v>
      </c>
      <c r="D1267">
        <f t="shared" ca="1" si="238"/>
        <v>2</v>
      </c>
      <c r="E1267" t="str">
        <f ca="1">VLOOKUP(D1267,'Data Categories'!$A$2:$B$7,2,0)</f>
        <v>Junior</v>
      </c>
      <c r="F1267" s="5">
        <f t="shared" ca="1" si="239"/>
        <v>44663.459594907406</v>
      </c>
      <c r="G1267" s="5">
        <f t="shared" ca="1" si="240"/>
        <v>44666.459594907406</v>
      </c>
      <c r="H1267" s="5">
        <v>44668.459594907406</v>
      </c>
      <c r="I1267" s="5">
        <f t="shared" ca="1" si="241"/>
        <v>44692.459594907406</v>
      </c>
      <c r="J1267" s="7" t="s">
        <v>47</v>
      </c>
      <c r="K1267" s="3"/>
    </row>
    <row r="1268" spans="1:11" x14ac:dyDescent="0.35">
      <c r="A1268">
        <v>1335</v>
      </c>
      <c r="C1268" t="s">
        <v>35</v>
      </c>
      <c r="D1268">
        <f t="shared" ca="1" si="238"/>
        <v>6</v>
      </c>
      <c r="E1268" t="str">
        <f ca="1">VLOOKUP(D1268,'Data Categories'!$A$2:$B$7,2,0)</f>
        <v>Executive</v>
      </c>
      <c r="F1268" s="5">
        <f t="shared" ca="1" si="239"/>
        <v>45169.691018518519</v>
      </c>
      <c r="G1268" s="5">
        <f t="shared" ca="1" si="240"/>
        <v>45173.691018518519</v>
      </c>
      <c r="H1268" s="5">
        <v>45174.691018518519</v>
      </c>
      <c r="I1268" s="5">
        <f t="shared" ca="1" si="241"/>
        <v>45195.691018518519</v>
      </c>
      <c r="J1268" s="7" t="s">
        <v>47</v>
      </c>
      <c r="K1268" s="3"/>
    </row>
    <row r="1269" spans="1:11" x14ac:dyDescent="0.35">
      <c r="A1269">
        <v>1675</v>
      </c>
      <c r="C1269" t="s">
        <v>35</v>
      </c>
      <c r="D1269">
        <f t="shared" ca="1" si="238"/>
        <v>4</v>
      </c>
      <c r="E1269" t="str">
        <f ca="1">VLOOKUP(D1269,'Data Categories'!$A$2:$B$7,2,0)</f>
        <v>Manager Level</v>
      </c>
      <c r="F1269" s="5">
        <f t="shared" ca="1" si="239"/>
        <v>44871.144270833334</v>
      </c>
      <c r="G1269" s="5">
        <f t="shared" ca="1" si="240"/>
        <v>44874.144270833334</v>
      </c>
      <c r="H1269" s="5">
        <v>44877.144270833334</v>
      </c>
      <c r="I1269" s="5">
        <f t="shared" ca="1" si="241"/>
        <v>44891.144270833334</v>
      </c>
      <c r="J1269" s="7" t="s">
        <v>47</v>
      </c>
      <c r="K1269" s="3"/>
    </row>
    <row r="1270" spans="1:11" x14ac:dyDescent="0.35">
      <c r="A1270">
        <v>2686</v>
      </c>
      <c r="C1270" t="s">
        <v>35</v>
      </c>
      <c r="D1270">
        <f t="shared" ca="1" si="238"/>
        <v>6</v>
      </c>
      <c r="E1270" t="str">
        <f ca="1">VLOOKUP(D1270,'Data Categories'!$A$2:$B$7,2,0)</f>
        <v>Executive</v>
      </c>
      <c r="F1270" s="5">
        <f t="shared" ca="1" si="239"/>
        <v>45134.716412037036</v>
      </c>
      <c r="G1270" s="5">
        <f t="shared" ca="1" si="240"/>
        <v>45136.716412037036</v>
      </c>
      <c r="H1270" s="5">
        <v>45142.716412037036</v>
      </c>
      <c r="I1270" s="5">
        <f t="shared" ca="1" si="241"/>
        <v>45153.716412037036</v>
      </c>
      <c r="J1270" s="7" t="s">
        <v>47</v>
      </c>
      <c r="K1270" s="3"/>
    </row>
    <row r="1271" spans="1:11" x14ac:dyDescent="0.35">
      <c r="A1271">
        <v>1035</v>
      </c>
      <c r="C1271" t="s">
        <v>35</v>
      </c>
      <c r="D1271">
        <f t="shared" ca="1" si="238"/>
        <v>5</v>
      </c>
      <c r="E1271" t="str">
        <f ca="1">VLOOKUP(D1271,'Data Categories'!$A$2:$B$7,2,0)</f>
        <v>Senior Management</v>
      </c>
      <c r="F1271" s="5">
        <f t="shared" ca="1" si="239"/>
        <v>44983.822372685187</v>
      </c>
      <c r="G1271" s="5">
        <f t="shared" ca="1" si="240"/>
        <v>44987.822372685187</v>
      </c>
      <c r="H1271" s="5">
        <v>44993.822372685187</v>
      </c>
      <c r="I1271" s="5">
        <f t="shared" ca="1" si="241"/>
        <v>45001.822372685187</v>
      </c>
      <c r="J1271" s="7" t="s">
        <v>47</v>
      </c>
      <c r="K1271" s="3"/>
    </row>
    <row r="1272" spans="1:11" x14ac:dyDescent="0.35">
      <c r="A1272">
        <v>2951</v>
      </c>
      <c r="C1272" t="s">
        <v>38</v>
      </c>
      <c r="D1272">
        <f t="shared" ca="1" si="238"/>
        <v>1</v>
      </c>
      <c r="E1272" t="str">
        <f ca="1">VLOOKUP(D1272,'Data Categories'!$A$2:$B$7,2,0)</f>
        <v>Associate</v>
      </c>
      <c r="F1272" s="5">
        <f t="shared" ca="1" si="239"/>
        <v>45019.652233796296</v>
      </c>
      <c r="G1272" s="5">
        <f t="shared" ca="1" si="240"/>
        <v>45021.652233796296</v>
      </c>
      <c r="H1272" s="5">
        <v>45022.652233796296</v>
      </c>
      <c r="I1272" s="5">
        <f t="shared" ca="1" si="241"/>
        <v>45036.652233796296</v>
      </c>
      <c r="J1272" s="7" t="s">
        <v>47</v>
      </c>
      <c r="K1272" s="3"/>
    </row>
    <row r="1273" spans="1:11" x14ac:dyDescent="0.35">
      <c r="A1273">
        <v>1487</v>
      </c>
      <c r="C1273" t="s">
        <v>38</v>
      </c>
      <c r="D1273">
        <f t="shared" ca="1" si="238"/>
        <v>2</v>
      </c>
      <c r="E1273" t="str">
        <f ca="1">VLOOKUP(D1273,'Data Categories'!$A$2:$B$7,2,0)</f>
        <v>Junior</v>
      </c>
      <c r="F1273" s="5">
        <f t="shared" ca="1" si="239"/>
        <v>45114.542164351849</v>
      </c>
      <c r="G1273" s="5">
        <f t="shared" ca="1" si="240"/>
        <v>45117.542164351849</v>
      </c>
      <c r="H1273" s="5">
        <v>45119.542164351849</v>
      </c>
      <c r="I1273" s="5">
        <f t="shared" ca="1" si="241"/>
        <v>45147.542164351849</v>
      </c>
      <c r="J1273" s="7" t="s">
        <v>47</v>
      </c>
      <c r="K1273" s="3"/>
    </row>
    <row r="1274" spans="1:11" x14ac:dyDescent="0.35">
      <c r="A1274">
        <v>1237</v>
      </c>
      <c r="C1274" t="s">
        <v>38</v>
      </c>
      <c r="D1274">
        <f t="shared" ca="1" si="238"/>
        <v>2</v>
      </c>
      <c r="E1274" t="str">
        <f ca="1">VLOOKUP(D1274,'Data Categories'!$A$2:$B$7,2,0)</f>
        <v>Junior</v>
      </c>
      <c r="F1274" s="5">
        <f t="shared" ca="1" si="239"/>
        <v>44978.728877314818</v>
      </c>
      <c r="G1274" s="5">
        <f t="shared" ca="1" si="240"/>
        <v>44981.728877314818</v>
      </c>
      <c r="H1274" s="5">
        <v>44986.728877314818</v>
      </c>
      <c r="I1274" s="5">
        <f t="shared" ca="1" si="241"/>
        <v>45011.728877314818</v>
      </c>
      <c r="J1274" s="7" t="s">
        <v>47</v>
      </c>
      <c r="K1274" s="3"/>
    </row>
    <row r="1275" spans="1:11" x14ac:dyDescent="0.35">
      <c r="A1275">
        <v>2808</v>
      </c>
      <c r="C1275" t="s">
        <v>38</v>
      </c>
      <c r="D1275">
        <f t="shared" ca="1" si="238"/>
        <v>2</v>
      </c>
      <c r="E1275" t="str">
        <f ca="1">VLOOKUP(D1275,'Data Categories'!$A$2:$B$7,2,0)</f>
        <v>Junior</v>
      </c>
      <c r="F1275" s="5">
        <f t="shared" ca="1" si="239"/>
        <v>45083.778425925928</v>
      </c>
      <c r="G1275" s="5">
        <f t="shared" ca="1" si="240"/>
        <v>45084.778425925928</v>
      </c>
      <c r="H1275" s="5">
        <v>45085.778425925928</v>
      </c>
      <c r="I1275" s="5">
        <f t="shared" ca="1" si="241"/>
        <v>45101.778425925928</v>
      </c>
      <c r="J1275" s="7" t="s">
        <v>47</v>
      </c>
      <c r="K1275" s="3"/>
    </row>
    <row r="1276" spans="1:11" x14ac:dyDescent="0.35">
      <c r="A1276">
        <v>2804</v>
      </c>
      <c r="C1276" t="s">
        <v>38</v>
      </c>
      <c r="D1276">
        <f t="shared" ca="1" si="238"/>
        <v>1</v>
      </c>
      <c r="E1276" t="str">
        <f ca="1">VLOOKUP(D1276,'Data Categories'!$A$2:$B$7,2,0)</f>
        <v>Associate</v>
      </c>
      <c r="F1276" s="5">
        <f t="shared" ca="1" si="239"/>
        <v>45080.778425925928</v>
      </c>
      <c r="G1276" s="5">
        <f t="shared" ca="1" si="240"/>
        <v>45083.778425925928</v>
      </c>
      <c r="H1276" s="5">
        <v>45085.778425925928</v>
      </c>
      <c r="I1276" s="5">
        <f t="shared" ca="1" si="241"/>
        <v>45100.778425925928</v>
      </c>
      <c r="J1276" s="7" t="s">
        <v>47</v>
      </c>
      <c r="K1276" s="3"/>
    </row>
    <row r="1277" spans="1:11" x14ac:dyDescent="0.35">
      <c r="A1277">
        <v>2102</v>
      </c>
      <c r="C1277" t="s">
        <v>38</v>
      </c>
      <c r="D1277">
        <f t="shared" ca="1" si="238"/>
        <v>6</v>
      </c>
      <c r="E1277" t="str">
        <f ca="1">VLOOKUP(D1277,'Data Categories'!$A$2:$B$7,2,0)</f>
        <v>Executive</v>
      </c>
      <c r="F1277" s="5">
        <f t="shared" ca="1" si="239"/>
        <v>44685.022326388891</v>
      </c>
      <c r="G1277" s="5">
        <f t="shared" ca="1" si="240"/>
        <v>44688.022326388891</v>
      </c>
      <c r="H1277" s="5">
        <v>44692.022326388891</v>
      </c>
      <c r="I1277" s="5">
        <f t="shared" ca="1" si="241"/>
        <v>44716.022326388891</v>
      </c>
      <c r="J1277" s="7" t="s">
        <v>47</v>
      </c>
      <c r="K1277" s="3"/>
    </row>
    <row r="1278" spans="1:11" x14ac:dyDescent="0.35">
      <c r="A1278">
        <v>2103</v>
      </c>
      <c r="C1278" t="s">
        <v>38</v>
      </c>
      <c r="D1278">
        <f t="shared" ca="1" si="238"/>
        <v>4</v>
      </c>
      <c r="E1278" t="str">
        <f ca="1">VLOOKUP(D1278,'Data Categories'!$A$2:$B$7,2,0)</f>
        <v>Manager Level</v>
      </c>
      <c r="F1278" s="5">
        <f t="shared" ca="1" si="239"/>
        <v>44687.022326388891</v>
      </c>
      <c r="G1278" s="5">
        <f t="shared" ca="1" si="240"/>
        <v>44691.022326388891</v>
      </c>
      <c r="H1278" s="5">
        <v>44692.022326388891</v>
      </c>
      <c r="I1278" s="5">
        <f t="shared" ca="1" si="241"/>
        <v>44708.022326388891</v>
      </c>
      <c r="J1278" s="7" t="s">
        <v>47</v>
      </c>
      <c r="K1278" s="3"/>
    </row>
    <row r="1279" spans="1:11" x14ac:dyDescent="0.35">
      <c r="A1279">
        <v>1225</v>
      </c>
      <c r="C1279" t="s">
        <v>38</v>
      </c>
      <c r="D1279">
        <f t="shared" ca="1" si="238"/>
        <v>2</v>
      </c>
      <c r="E1279" t="str">
        <f ca="1">VLOOKUP(D1279,'Data Categories'!$A$2:$B$7,2,0)</f>
        <v>Junior</v>
      </c>
      <c r="F1279" s="5">
        <f t="shared" ca="1" si="239"/>
        <v>44735.14203703704</v>
      </c>
      <c r="G1279" s="5">
        <f t="shared" ca="1" si="240"/>
        <v>44736.14203703704</v>
      </c>
      <c r="H1279" s="5">
        <v>44741.14203703704</v>
      </c>
      <c r="I1279" s="5">
        <f t="shared" ca="1" si="241"/>
        <v>44760.14203703704</v>
      </c>
      <c r="J1279" s="7" t="s">
        <v>47</v>
      </c>
      <c r="K1279" s="3"/>
    </row>
    <row r="1280" spans="1:11" x14ac:dyDescent="0.35">
      <c r="A1280">
        <v>1072</v>
      </c>
      <c r="C1280" t="s">
        <v>38</v>
      </c>
      <c r="D1280">
        <f t="shared" ca="1" si="238"/>
        <v>5</v>
      </c>
      <c r="E1280" t="str">
        <f ca="1">VLOOKUP(D1280,'Data Categories'!$A$2:$B$7,2,0)</f>
        <v>Senior Management</v>
      </c>
      <c r="F1280" s="5">
        <f t="shared" ca="1" si="239"/>
        <v>44600.990740740737</v>
      </c>
      <c r="G1280" s="5">
        <f t="shared" ca="1" si="240"/>
        <v>44604.990740740737</v>
      </c>
      <c r="H1280" s="5">
        <v>44607.990740740737</v>
      </c>
      <c r="I1280" s="5">
        <f t="shared" ca="1" si="241"/>
        <v>44628.990740740737</v>
      </c>
      <c r="J1280" s="7" t="s">
        <v>47</v>
      </c>
      <c r="K1280" s="3"/>
    </row>
    <row r="1281" spans="1:11" x14ac:dyDescent="0.35">
      <c r="A1281">
        <v>2100</v>
      </c>
      <c r="C1281" t="s">
        <v>38</v>
      </c>
      <c r="D1281">
        <f t="shared" ca="1" si="238"/>
        <v>6</v>
      </c>
      <c r="E1281" t="str">
        <f ca="1">VLOOKUP(D1281,'Data Categories'!$A$2:$B$7,2,0)</f>
        <v>Executive</v>
      </c>
      <c r="F1281" s="5">
        <f t="shared" ca="1" si="239"/>
        <v>44856.987488425926</v>
      </c>
      <c r="G1281" s="5">
        <f t="shared" ca="1" si="240"/>
        <v>44860.987488425926</v>
      </c>
      <c r="H1281" s="5">
        <v>44864.987488425926</v>
      </c>
      <c r="I1281" s="5">
        <f t="shared" ca="1" si="241"/>
        <v>44892.987488425926</v>
      </c>
      <c r="J1281" s="7" t="s">
        <v>47</v>
      </c>
      <c r="K1281" s="3"/>
    </row>
    <row r="1282" spans="1:11" x14ac:dyDescent="0.35">
      <c r="A1282">
        <v>1241</v>
      </c>
      <c r="C1282" t="s">
        <v>38</v>
      </c>
      <c r="D1282">
        <f t="shared" ca="1" si="238"/>
        <v>2</v>
      </c>
      <c r="E1282" t="str">
        <f ca="1">VLOOKUP(D1282,'Data Categories'!$A$2:$B$7,2,0)</f>
        <v>Junior</v>
      </c>
      <c r="F1282" s="5">
        <f t="shared" ca="1" si="239"/>
        <v>44733.839942129627</v>
      </c>
      <c r="G1282" s="5">
        <f t="shared" ca="1" si="240"/>
        <v>44736.839942129627</v>
      </c>
      <c r="H1282" s="5">
        <v>44741.839942129627</v>
      </c>
      <c r="I1282" s="5">
        <f t="shared" ca="1" si="241"/>
        <v>44754.839942129627</v>
      </c>
      <c r="J1282" s="7" t="s">
        <v>47</v>
      </c>
      <c r="K1282" s="3"/>
    </row>
    <row r="1283" spans="1:11" x14ac:dyDescent="0.35">
      <c r="A1283">
        <v>1244</v>
      </c>
      <c r="C1283" t="s">
        <v>38</v>
      </c>
      <c r="D1283">
        <f t="shared" ref="D1283:D1346" ca="1" si="242">RANDBETWEEN(1,6)</f>
        <v>5</v>
      </c>
      <c r="E1283" t="str">
        <f ca="1">VLOOKUP(D1283,'Data Categories'!$A$2:$B$7,2,0)</f>
        <v>Senior Management</v>
      </c>
      <c r="F1283" s="5">
        <f t="shared" ref="F1283:F1346" ca="1" si="243">G1283-RANDBETWEEN(1,4)</f>
        <v>44738.839942129627</v>
      </c>
      <c r="G1283" s="5">
        <f t="shared" ref="G1283:G1346" ca="1" si="244">H1283-RANDBETWEEN(1,6)</f>
        <v>44739.839942129627</v>
      </c>
      <c r="H1283" s="5">
        <v>44741.839942129627</v>
      </c>
      <c r="I1283" s="5">
        <f t="shared" ref="I1283:I1346" ca="1" si="245">H1283+RANDBETWEEN(5,30)</f>
        <v>44765.839942129627</v>
      </c>
      <c r="J1283" s="7" t="s">
        <v>47</v>
      </c>
      <c r="K1283" s="3"/>
    </row>
    <row r="1284" spans="1:11" x14ac:dyDescent="0.35">
      <c r="A1284">
        <v>2627</v>
      </c>
      <c r="C1284" t="s">
        <v>38</v>
      </c>
      <c r="D1284">
        <f t="shared" ca="1" si="242"/>
        <v>5</v>
      </c>
      <c r="E1284" t="str">
        <f ca="1">VLOOKUP(D1284,'Data Categories'!$A$2:$B$7,2,0)</f>
        <v>Senior Management</v>
      </c>
      <c r="F1284" s="5">
        <f t="shared" ca="1" si="243"/>
        <v>45097.668356481481</v>
      </c>
      <c r="G1284" s="5">
        <f t="shared" ca="1" si="244"/>
        <v>45101.668356481481</v>
      </c>
      <c r="H1284" s="5">
        <v>45102.668356481481</v>
      </c>
      <c r="I1284" s="5">
        <f t="shared" ca="1" si="245"/>
        <v>45108.668356481481</v>
      </c>
      <c r="J1284" s="7" t="s">
        <v>47</v>
      </c>
      <c r="K1284" s="3"/>
    </row>
    <row r="1285" spans="1:11" x14ac:dyDescent="0.35">
      <c r="A1285">
        <v>2335</v>
      </c>
      <c r="C1285" t="s">
        <v>37</v>
      </c>
      <c r="D1285">
        <f t="shared" ca="1" si="242"/>
        <v>2</v>
      </c>
      <c r="E1285" t="str">
        <f ca="1">VLOOKUP(D1285,'Data Categories'!$A$2:$B$7,2,0)</f>
        <v>Junior</v>
      </c>
      <c r="F1285" s="5">
        <f t="shared" ca="1" si="243"/>
        <v>44693.386030092595</v>
      </c>
      <c r="G1285" s="5">
        <f t="shared" ca="1" si="244"/>
        <v>44696.386030092595</v>
      </c>
      <c r="H1285" s="5">
        <v>44700.386030092595</v>
      </c>
      <c r="I1285" s="5">
        <f t="shared" ca="1" si="245"/>
        <v>44721.386030092595</v>
      </c>
      <c r="J1285" s="7" t="s">
        <v>47</v>
      </c>
      <c r="K1285" s="3"/>
    </row>
    <row r="1286" spans="1:11" x14ac:dyDescent="0.35">
      <c r="A1286">
        <v>1216</v>
      </c>
      <c r="C1286" t="s">
        <v>37</v>
      </c>
      <c r="D1286">
        <f t="shared" ca="1" si="242"/>
        <v>1</v>
      </c>
      <c r="E1286" t="str">
        <f ca="1">VLOOKUP(D1286,'Data Categories'!$A$2:$B$7,2,0)</f>
        <v>Associate</v>
      </c>
      <c r="F1286" s="5">
        <f t="shared" ca="1" si="243"/>
        <v>45132.004317129627</v>
      </c>
      <c r="G1286" s="5">
        <f t="shared" ca="1" si="244"/>
        <v>45135.004317129627</v>
      </c>
      <c r="H1286" s="5">
        <v>45138.004317129627</v>
      </c>
      <c r="I1286" s="5">
        <f t="shared" ca="1" si="245"/>
        <v>45160.004317129627</v>
      </c>
      <c r="J1286" s="7" t="s">
        <v>47</v>
      </c>
      <c r="K1286" s="3"/>
    </row>
    <row r="1287" spans="1:11" x14ac:dyDescent="0.35">
      <c r="A1287">
        <v>1907</v>
      </c>
      <c r="C1287" t="s">
        <v>37</v>
      </c>
      <c r="D1287">
        <f t="shared" ca="1" si="242"/>
        <v>2</v>
      </c>
      <c r="E1287" t="str">
        <f ca="1">VLOOKUP(D1287,'Data Categories'!$A$2:$B$7,2,0)</f>
        <v>Junior</v>
      </c>
      <c r="F1287" s="5">
        <f t="shared" ca="1" si="243"/>
        <v>44996.686469907407</v>
      </c>
      <c r="G1287" s="5">
        <f t="shared" ca="1" si="244"/>
        <v>44999.686469907407</v>
      </c>
      <c r="H1287" s="5">
        <v>45001.686469907407</v>
      </c>
      <c r="I1287" s="5">
        <f t="shared" ca="1" si="245"/>
        <v>45012.686469907407</v>
      </c>
      <c r="J1287" s="7" t="s">
        <v>47</v>
      </c>
      <c r="K1287" s="3"/>
    </row>
    <row r="1288" spans="1:11" x14ac:dyDescent="0.35">
      <c r="A1288">
        <v>2143</v>
      </c>
      <c r="C1288" t="s">
        <v>37</v>
      </c>
      <c r="D1288">
        <f t="shared" ca="1" si="242"/>
        <v>3</v>
      </c>
      <c r="E1288" t="str">
        <f ca="1">VLOOKUP(D1288,'Data Categories'!$A$2:$B$7,2,0)</f>
        <v>Senior</v>
      </c>
      <c r="F1288" s="5">
        <f t="shared" ca="1" si="243"/>
        <v>44747.830833333333</v>
      </c>
      <c r="G1288" s="5">
        <f t="shared" ca="1" si="244"/>
        <v>44749.830833333333</v>
      </c>
      <c r="H1288" s="5">
        <v>44754.830833333333</v>
      </c>
      <c r="I1288" s="5">
        <f t="shared" ca="1" si="245"/>
        <v>44783.830833333333</v>
      </c>
      <c r="J1288" s="7" t="s">
        <v>47</v>
      </c>
      <c r="K1288" s="3"/>
    </row>
    <row r="1289" spans="1:11" x14ac:dyDescent="0.35">
      <c r="A1289">
        <v>1423</v>
      </c>
      <c r="C1289" t="s">
        <v>37</v>
      </c>
      <c r="D1289">
        <f t="shared" ca="1" si="242"/>
        <v>1</v>
      </c>
      <c r="E1289" t="str">
        <f ca="1">VLOOKUP(D1289,'Data Categories'!$A$2:$B$7,2,0)</f>
        <v>Associate</v>
      </c>
      <c r="F1289" s="5">
        <f t="shared" ca="1" si="243"/>
        <v>44661.11314814815</v>
      </c>
      <c r="G1289" s="5">
        <f t="shared" ca="1" si="244"/>
        <v>44664.11314814815</v>
      </c>
      <c r="H1289" s="5">
        <v>44666.11314814815</v>
      </c>
      <c r="I1289" s="5">
        <f t="shared" ca="1" si="245"/>
        <v>44683.11314814815</v>
      </c>
      <c r="J1289" s="7" t="s">
        <v>47</v>
      </c>
      <c r="K1289" s="3"/>
    </row>
    <row r="1290" spans="1:11" x14ac:dyDescent="0.35">
      <c r="A1290">
        <v>1577</v>
      </c>
      <c r="C1290" t="s">
        <v>37</v>
      </c>
      <c r="D1290">
        <f t="shared" ca="1" si="242"/>
        <v>6</v>
      </c>
      <c r="E1290" t="str">
        <f ca="1">VLOOKUP(D1290,'Data Categories'!$A$2:$B$7,2,0)</f>
        <v>Executive</v>
      </c>
      <c r="F1290" s="5">
        <f t="shared" ca="1" si="243"/>
        <v>44808.733078703706</v>
      </c>
      <c r="G1290" s="5">
        <f t="shared" ca="1" si="244"/>
        <v>44811.733078703706</v>
      </c>
      <c r="H1290" s="5">
        <v>44813.733078703706</v>
      </c>
      <c r="I1290" s="5">
        <f t="shared" ca="1" si="245"/>
        <v>44818.733078703706</v>
      </c>
      <c r="J1290" s="7" t="s">
        <v>47</v>
      </c>
      <c r="K1290" s="3"/>
    </row>
    <row r="1291" spans="1:11" x14ac:dyDescent="0.35">
      <c r="A1291">
        <v>1742</v>
      </c>
      <c r="C1291" t="s">
        <v>37</v>
      </c>
      <c r="D1291">
        <f t="shared" ca="1" si="242"/>
        <v>4</v>
      </c>
      <c r="E1291" t="str">
        <f ca="1">VLOOKUP(D1291,'Data Categories'!$A$2:$B$7,2,0)</f>
        <v>Manager Level</v>
      </c>
      <c r="F1291" s="5">
        <f t="shared" ca="1" si="243"/>
        <v>44948.798078703701</v>
      </c>
      <c r="G1291" s="5">
        <f t="shared" ca="1" si="244"/>
        <v>44949.798078703701</v>
      </c>
      <c r="H1291" s="5">
        <v>44953.798078703701</v>
      </c>
      <c r="I1291" s="5">
        <f t="shared" ca="1" si="245"/>
        <v>44980.798078703701</v>
      </c>
      <c r="J1291" s="7" t="s">
        <v>47</v>
      </c>
      <c r="K1291" s="3"/>
    </row>
    <row r="1292" spans="1:11" x14ac:dyDescent="0.35">
      <c r="A1292">
        <v>1897</v>
      </c>
      <c r="C1292" t="s">
        <v>37</v>
      </c>
      <c r="D1292">
        <f t="shared" ca="1" si="242"/>
        <v>2</v>
      </c>
      <c r="E1292" t="str">
        <f ca="1">VLOOKUP(D1292,'Data Categories'!$A$2:$B$7,2,0)</f>
        <v>Junior</v>
      </c>
      <c r="F1292" s="5">
        <f t="shared" ca="1" si="243"/>
        <v>44594.278043981481</v>
      </c>
      <c r="G1292" s="5">
        <f t="shared" ca="1" si="244"/>
        <v>44598.278043981481</v>
      </c>
      <c r="H1292" s="5">
        <v>44599.278043981481</v>
      </c>
      <c r="I1292" s="5">
        <f t="shared" ca="1" si="245"/>
        <v>44610.278043981481</v>
      </c>
      <c r="J1292" s="7" t="s">
        <v>47</v>
      </c>
      <c r="K1292" s="3"/>
    </row>
    <row r="1293" spans="1:11" x14ac:dyDescent="0.35">
      <c r="A1293">
        <v>2724</v>
      </c>
      <c r="C1293" t="s">
        <v>37</v>
      </c>
      <c r="D1293">
        <f t="shared" ca="1" si="242"/>
        <v>1</v>
      </c>
      <c r="E1293" t="str">
        <f ca="1">VLOOKUP(D1293,'Data Categories'!$A$2:$B$7,2,0)</f>
        <v>Associate</v>
      </c>
      <c r="F1293" s="5">
        <f t="shared" ca="1" si="243"/>
        <v>45066.24894675926</v>
      </c>
      <c r="G1293" s="5">
        <f t="shared" ca="1" si="244"/>
        <v>45069.24894675926</v>
      </c>
      <c r="H1293" s="5">
        <v>45071.24894675926</v>
      </c>
      <c r="I1293" s="5">
        <f t="shared" ca="1" si="245"/>
        <v>45097.24894675926</v>
      </c>
      <c r="J1293" s="7" t="s">
        <v>47</v>
      </c>
      <c r="K1293" s="3"/>
    </row>
    <row r="1294" spans="1:11" x14ac:dyDescent="0.35">
      <c r="A1294">
        <v>2948</v>
      </c>
      <c r="C1294" t="s">
        <v>37</v>
      </c>
      <c r="D1294">
        <f t="shared" ca="1" si="242"/>
        <v>4</v>
      </c>
      <c r="E1294" t="str">
        <f ca="1">VLOOKUP(D1294,'Data Categories'!$A$2:$B$7,2,0)</f>
        <v>Manager Level</v>
      </c>
      <c r="F1294" s="5">
        <f t="shared" ca="1" si="243"/>
        <v>44724.484722222223</v>
      </c>
      <c r="G1294" s="5">
        <f t="shared" ca="1" si="244"/>
        <v>44725.484722222223</v>
      </c>
      <c r="H1294" s="5">
        <v>44731.484722222223</v>
      </c>
      <c r="I1294" s="5">
        <f t="shared" ca="1" si="245"/>
        <v>44758.484722222223</v>
      </c>
      <c r="J1294" s="7" t="s">
        <v>47</v>
      </c>
      <c r="K1294" s="3"/>
    </row>
    <row r="1295" spans="1:11" x14ac:dyDescent="0.35">
      <c r="A1295">
        <v>1920</v>
      </c>
      <c r="C1295" t="s">
        <v>37</v>
      </c>
      <c r="D1295">
        <f t="shared" ca="1" si="242"/>
        <v>1</v>
      </c>
      <c r="E1295" t="str">
        <f ca="1">VLOOKUP(D1295,'Data Categories'!$A$2:$B$7,2,0)</f>
        <v>Associate</v>
      </c>
      <c r="F1295" s="5">
        <f t="shared" ca="1" si="243"/>
        <v>44683.892118055555</v>
      </c>
      <c r="G1295" s="5">
        <f t="shared" ca="1" si="244"/>
        <v>44687.892118055555</v>
      </c>
      <c r="H1295" s="5">
        <v>44689.892118055555</v>
      </c>
      <c r="I1295" s="5">
        <f t="shared" ca="1" si="245"/>
        <v>44706.892118055555</v>
      </c>
      <c r="J1295" s="7" t="s">
        <v>47</v>
      </c>
      <c r="K1295" s="3"/>
    </row>
    <row r="1296" spans="1:11" x14ac:dyDescent="0.35">
      <c r="A1296">
        <v>2371</v>
      </c>
      <c r="C1296" t="s">
        <v>37</v>
      </c>
      <c r="D1296">
        <f t="shared" ca="1" si="242"/>
        <v>1</v>
      </c>
      <c r="E1296" t="str">
        <f ca="1">VLOOKUP(D1296,'Data Categories'!$A$2:$B$7,2,0)</f>
        <v>Associate</v>
      </c>
      <c r="F1296" s="5">
        <f t="shared" ca="1" si="243"/>
        <v>45029.917395833334</v>
      </c>
      <c r="G1296" s="5">
        <f t="shared" ca="1" si="244"/>
        <v>45031.917395833334</v>
      </c>
      <c r="H1296" s="5">
        <v>45036.917395833334</v>
      </c>
      <c r="I1296" s="5">
        <f t="shared" ca="1" si="245"/>
        <v>45050.917395833334</v>
      </c>
      <c r="J1296" s="7" t="s">
        <v>47</v>
      </c>
      <c r="K1296" s="3"/>
    </row>
    <row r="1297" spans="1:11" x14ac:dyDescent="0.35">
      <c r="A1297">
        <v>1046</v>
      </c>
      <c r="C1297" t="s">
        <v>37</v>
      </c>
      <c r="D1297">
        <f t="shared" ca="1" si="242"/>
        <v>5</v>
      </c>
      <c r="E1297" t="str">
        <f ca="1">VLOOKUP(D1297,'Data Categories'!$A$2:$B$7,2,0)</f>
        <v>Senior Management</v>
      </c>
      <c r="F1297" s="5">
        <f t="shared" ca="1" si="243"/>
        <v>44884.960578703707</v>
      </c>
      <c r="G1297" s="5">
        <f t="shared" ca="1" si="244"/>
        <v>44885.960578703707</v>
      </c>
      <c r="H1297" s="5">
        <v>44891.960578703707</v>
      </c>
      <c r="I1297" s="5">
        <f t="shared" ca="1" si="245"/>
        <v>44905.960578703707</v>
      </c>
      <c r="J1297" s="7" t="s">
        <v>47</v>
      </c>
      <c r="K1297" s="3"/>
    </row>
    <row r="1298" spans="1:11" x14ac:dyDescent="0.35">
      <c r="A1298">
        <v>1047</v>
      </c>
      <c r="C1298" t="s">
        <v>37</v>
      </c>
      <c r="D1298">
        <f t="shared" ca="1" si="242"/>
        <v>3</v>
      </c>
      <c r="E1298" t="str">
        <f ca="1">VLOOKUP(D1298,'Data Categories'!$A$2:$B$7,2,0)</f>
        <v>Senior</v>
      </c>
      <c r="F1298" s="5">
        <f t="shared" ca="1" si="243"/>
        <v>44886.960578703707</v>
      </c>
      <c r="G1298" s="5">
        <f t="shared" ca="1" si="244"/>
        <v>44890.960578703707</v>
      </c>
      <c r="H1298" s="5">
        <v>44891.960578703707</v>
      </c>
      <c r="I1298" s="5">
        <f t="shared" ca="1" si="245"/>
        <v>44903.960578703707</v>
      </c>
      <c r="J1298" s="7" t="s">
        <v>47</v>
      </c>
      <c r="K1298" s="3"/>
    </row>
    <row r="1299" spans="1:11" x14ac:dyDescent="0.35">
      <c r="A1299">
        <v>2465</v>
      </c>
      <c r="C1299" t="s">
        <v>36</v>
      </c>
      <c r="D1299">
        <f t="shared" ca="1" si="242"/>
        <v>1</v>
      </c>
      <c r="E1299" t="str">
        <f ca="1">VLOOKUP(D1299,'Data Categories'!$A$2:$B$7,2,0)</f>
        <v>Associate</v>
      </c>
      <c r="F1299" s="5">
        <f t="shared" ca="1" si="243"/>
        <v>45018.841874999998</v>
      </c>
      <c r="G1299" s="5">
        <f t="shared" ca="1" si="244"/>
        <v>45020.841874999998</v>
      </c>
      <c r="H1299" s="5">
        <v>45022.841874999998</v>
      </c>
      <c r="I1299" s="5">
        <f t="shared" ca="1" si="245"/>
        <v>45034.841874999998</v>
      </c>
      <c r="J1299" s="7" t="s">
        <v>47</v>
      </c>
      <c r="K1299" s="3"/>
    </row>
    <row r="1300" spans="1:11" x14ac:dyDescent="0.35">
      <c r="A1300">
        <v>2467</v>
      </c>
      <c r="C1300" t="s">
        <v>36</v>
      </c>
      <c r="D1300">
        <f t="shared" ca="1" si="242"/>
        <v>1</v>
      </c>
      <c r="E1300" t="str">
        <f ca="1">VLOOKUP(D1300,'Data Categories'!$A$2:$B$7,2,0)</f>
        <v>Associate</v>
      </c>
      <c r="F1300" s="5">
        <f t="shared" ca="1" si="243"/>
        <v>45016.841874999998</v>
      </c>
      <c r="G1300" s="5">
        <f t="shared" ca="1" si="244"/>
        <v>45019.841874999998</v>
      </c>
      <c r="H1300" s="5">
        <v>45022.841874999998</v>
      </c>
      <c r="I1300" s="5">
        <f t="shared" ca="1" si="245"/>
        <v>45048.841874999998</v>
      </c>
      <c r="J1300" s="7" t="s">
        <v>47</v>
      </c>
      <c r="K1300" s="3"/>
    </row>
    <row r="1301" spans="1:11" x14ac:dyDescent="0.35">
      <c r="A1301">
        <v>2208</v>
      </c>
      <c r="C1301" t="s">
        <v>36</v>
      </c>
      <c r="D1301">
        <f t="shared" ca="1" si="242"/>
        <v>3</v>
      </c>
      <c r="E1301" t="str">
        <f ca="1">VLOOKUP(D1301,'Data Categories'!$A$2:$B$7,2,0)</f>
        <v>Senior</v>
      </c>
      <c r="F1301" s="5">
        <f t="shared" ca="1" si="243"/>
        <v>45092.202615740738</v>
      </c>
      <c r="G1301" s="5">
        <f t="shared" ca="1" si="244"/>
        <v>45094.202615740738</v>
      </c>
      <c r="H1301" s="5">
        <v>45098.202615740738</v>
      </c>
      <c r="I1301" s="5">
        <f t="shared" ca="1" si="245"/>
        <v>45128.202615740738</v>
      </c>
      <c r="J1301" s="7" t="s">
        <v>47</v>
      </c>
      <c r="K1301" s="3"/>
    </row>
    <row r="1302" spans="1:11" x14ac:dyDescent="0.35">
      <c r="A1302">
        <v>2434</v>
      </c>
      <c r="C1302" t="s">
        <v>36</v>
      </c>
      <c r="D1302">
        <f t="shared" ca="1" si="242"/>
        <v>2</v>
      </c>
      <c r="E1302" t="str">
        <f ca="1">VLOOKUP(D1302,'Data Categories'!$A$2:$B$7,2,0)</f>
        <v>Junior</v>
      </c>
      <c r="F1302" s="5">
        <f t="shared" ca="1" si="243"/>
        <v>44742.126967592594</v>
      </c>
      <c r="G1302" s="5">
        <f t="shared" ca="1" si="244"/>
        <v>44745.126967592594</v>
      </c>
      <c r="H1302" s="5">
        <v>44749.126967592594</v>
      </c>
      <c r="I1302" s="5">
        <f t="shared" ca="1" si="245"/>
        <v>44770.126967592594</v>
      </c>
      <c r="J1302" s="7" t="s">
        <v>47</v>
      </c>
      <c r="K1302" s="3"/>
    </row>
    <row r="1303" spans="1:11" x14ac:dyDescent="0.35">
      <c r="A1303">
        <v>2049</v>
      </c>
      <c r="C1303" t="s">
        <v>36</v>
      </c>
      <c r="D1303">
        <f t="shared" ca="1" si="242"/>
        <v>6</v>
      </c>
      <c r="E1303" t="str">
        <f ca="1">VLOOKUP(D1303,'Data Categories'!$A$2:$B$7,2,0)</f>
        <v>Executive</v>
      </c>
      <c r="F1303" s="5">
        <f t="shared" ca="1" si="243"/>
        <v>44755.200532407405</v>
      </c>
      <c r="G1303" s="5">
        <f t="shared" ca="1" si="244"/>
        <v>44759.200532407405</v>
      </c>
      <c r="H1303" s="5">
        <v>44765.200532407405</v>
      </c>
      <c r="I1303" s="5">
        <f t="shared" ca="1" si="245"/>
        <v>44780.200532407405</v>
      </c>
      <c r="J1303" s="7" t="s">
        <v>47</v>
      </c>
      <c r="K1303" s="3"/>
    </row>
    <row r="1304" spans="1:11" x14ac:dyDescent="0.35">
      <c r="A1304">
        <v>1473</v>
      </c>
      <c r="C1304" t="s">
        <v>36</v>
      </c>
      <c r="D1304">
        <f t="shared" ca="1" si="242"/>
        <v>4</v>
      </c>
      <c r="E1304" t="str">
        <f ca="1">VLOOKUP(D1304,'Data Categories'!$A$2:$B$7,2,0)</f>
        <v>Manager Level</v>
      </c>
      <c r="F1304" s="5">
        <f t="shared" ca="1" si="243"/>
        <v>44947.278946759259</v>
      </c>
      <c r="G1304" s="5">
        <f t="shared" ca="1" si="244"/>
        <v>44950.278946759259</v>
      </c>
      <c r="H1304" s="5">
        <v>44954.278946759259</v>
      </c>
      <c r="I1304" s="5">
        <f t="shared" ca="1" si="245"/>
        <v>44974.278946759259</v>
      </c>
      <c r="J1304" s="7" t="s">
        <v>47</v>
      </c>
      <c r="K1304" s="3"/>
    </row>
    <row r="1305" spans="1:11" x14ac:dyDescent="0.35">
      <c r="A1305">
        <v>1004</v>
      </c>
      <c r="C1305" t="s">
        <v>36</v>
      </c>
      <c r="D1305">
        <f t="shared" ca="1" si="242"/>
        <v>3</v>
      </c>
      <c r="E1305" t="str">
        <f ca="1">VLOOKUP(D1305,'Data Categories'!$A$2:$B$7,2,0)</f>
        <v>Senior</v>
      </c>
      <c r="F1305" s="5">
        <f t="shared" ca="1" si="243"/>
        <v>44916.68855324074</v>
      </c>
      <c r="G1305" s="5">
        <f t="shared" ca="1" si="244"/>
        <v>44917.68855324074</v>
      </c>
      <c r="H1305" s="5">
        <v>44923.68855324074</v>
      </c>
      <c r="I1305" s="5">
        <f t="shared" ca="1" si="245"/>
        <v>44942.68855324074</v>
      </c>
      <c r="J1305" s="7" t="s">
        <v>47</v>
      </c>
      <c r="K1305" s="3"/>
    </row>
    <row r="1306" spans="1:11" x14ac:dyDescent="0.35">
      <c r="A1306">
        <v>1002</v>
      </c>
      <c r="C1306" t="s">
        <v>36</v>
      </c>
      <c r="D1306">
        <f t="shared" ca="1" si="242"/>
        <v>4</v>
      </c>
      <c r="E1306" t="str">
        <f ca="1">VLOOKUP(D1306,'Data Categories'!$A$2:$B$7,2,0)</f>
        <v>Manager Level</v>
      </c>
      <c r="F1306" s="5">
        <f t="shared" ca="1" si="243"/>
        <v>44920.68855324074</v>
      </c>
      <c r="G1306" s="5">
        <f t="shared" ca="1" si="244"/>
        <v>44921.68855324074</v>
      </c>
      <c r="H1306" s="5">
        <v>44923.68855324074</v>
      </c>
      <c r="I1306" s="5">
        <f t="shared" ca="1" si="245"/>
        <v>44936.68855324074</v>
      </c>
      <c r="J1306" s="7" t="s">
        <v>47</v>
      </c>
      <c r="K1306" s="3"/>
    </row>
    <row r="1307" spans="1:11" x14ac:dyDescent="0.35">
      <c r="A1307">
        <v>1008</v>
      </c>
      <c r="C1307" t="s">
        <v>36</v>
      </c>
      <c r="D1307">
        <f t="shared" ca="1" si="242"/>
        <v>3</v>
      </c>
      <c r="E1307" t="str">
        <f ca="1">VLOOKUP(D1307,'Data Categories'!$A$2:$B$7,2,0)</f>
        <v>Senior</v>
      </c>
      <c r="F1307" s="5">
        <f t="shared" ca="1" si="243"/>
        <v>44916.68855324074</v>
      </c>
      <c r="G1307" s="5">
        <f t="shared" ca="1" si="244"/>
        <v>44919.68855324074</v>
      </c>
      <c r="H1307" s="5">
        <v>44923.68855324074</v>
      </c>
      <c r="I1307" s="5">
        <f t="shared" ca="1" si="245"/>
        <v>44949.68855324074</v>
      </c>
      <c r="J1307" s="7" t="s">
        <v>47</v>
      </c>
      <c r="K1307" s="3"/>
    </row>
    <row r="1308" spans="1:11" x14ac:dyDescent="0.35">
      <c r="A1308">
        <v>1799</v>
      </c>
      <c r="C1308" t="s">
        <v>34</v>
      </c>
      <c r="D1308">
        <f t="shared" ca="1" si="242"/>
        <v>5</v>
      </c>
      <c r="E1308" t="str">
        <f ca="1">VLOOKUP(D1308,'Data Categories'!$A$2:$B$7,2,0)</f>
        <v>Senior Management</v>
      </c>
      <c r="F1308" s="5">
        <f t="shared" ca="1" si="243"/>
        <v>44832.47960648148</v>
      </c>
      <c r="G1308" s="5">
        <f t="shared" ca="1" si="244"/>
        <v>44833.47960648148</v>
      </c>
      <c r="H1308" s="5">
        <v>44837.47960648148</v>
      </c>
      <c r="I1308" s="5">
        <f t="shared" ca="1" si="245"/>
        <v>44864.47960648148</v>
      </c>
      <c r="J1308" s="7" t="s">
        <v>47</v>
      </c>
      <c r="K1308" s="3"/>
    </row>
    <row r="1309" spans="1:11" x14ac:dyDescent="0.35">
      <c r="A1309">
        <v>1795</v>
      </c>
      <c r="C1309" t="s">
        <v>34</v>
      </c>
      <c r="D1309">
        <f t="shared" ca="1" si="242"/>
        <v>3</v>
      </c>
      <c r="E1309" t="str">
        <f ca="1">VLOOKUP(D1309,'Data Categories'!$A$2:$B$7,2,0)</f>
        <v>Senior</v>
      </c>
      <c r="F1309" s="5">
        <f t="shared" ca="1" si="243"/>
        <v>44833.47960648148</v>
      </c>
      <c r="G1309" s="5">
        <f t="shared" ca="1" si="244"/>
        <v>44835.47960648148</v>
      </c>
      <c r="H1309" s="5">
        <v>44837.47960648148</v>
      </c>
      <c r="I1309" s="5">
        <f t="shared" ca="1" si="245"/>
        <v>44858.47960648148</v>
      </c>
      <c r="J1309" s="7" t="s">
        <v>47</v>
      </c>
      <c r="K1309" s="3"/>
    </row>
    <row r="1310" spans="1:11" x14ac:dyDescent="0.35">
      <c r="A1310">
        <v>2390</v>
      </c>
      <c r="C1310" t="s">
        <v>34</v>
      </c>
      <c r="D1310">
        <f t="shared" ca="1" si="242"/>
        <v>3</v>
      </c>
      <c r="E1310" t="str">
        <f ca="1">VLOOKUP(D1310,'Data Categories'!$A$2:$B$7,2,0)</f>
        <v>Senior</v>
      </c>
      <c r="F1310" s="5">
        <f t="shared" ca="1" si="243"/>
        <v>45030.529537037037</v>
      </c>
      <c r="G1310" s="5">
        <f t="shared" ca="1" si="244"/>
        <v>45031.529537037037</v>
      </c>
      <c r="H1310" s="5">
        <v>45036.529537037037</v>
      </c>
      <c r="I1310" s="5">
        <f t="shared" ca="1" si="245"/>
        <v>45051.529537037037</v>
      </c>
      <c r="J1310" s="7" t="s">
        <v>47</v>
      </c>
      <c r="K1310" s="3"/>
    </row>
    <row r="1311" spans="1:11" x14ac:dyDescent="0.35">
      <c r="A1311">
        <v>1293</v>
      </c>
      <c r="C1311" t="s">
        <v>34</v>
      </c>
      <c r="D1311">
        <f t="shared" ca="1" si="242"/>
        <v>2</v>
      </c>
      <c r="E1311" t="str">
        <f ca="1">VLOOKUP(D1311,'Data Categories'!$A$2:$B$7,2,0)</f>
        <v>Junior</v>
      </c>
      <c r="F1311" s="5">
        <f t="shared" ca="1" si="243"/>
        <v>45087.672731481478</v>
      </c>
      <c r="G1311" s="5">
        <f t="shared" ca="1" si="244"/>
        <v>45091.672731481478</v>
      </c>
      <c r="H1311" s="5">
        <v>45096.672731481478</v>
      </c>
      <c r="I1311" s="5">
        <f t="shared" ca="1" si="245"/>
        <v>45120.672731481478</v>
      </c>
      <c r="J1311" s="7" t="s">
        <v>47</v>
      </c>
      <c r="K1311" s="3"/>
    </row>
    <row r="1312" spans="1:11" x14ac:dyDescent="0.35">
      <c r="A1312">
        <v>1445</v>
      </c>
      <c r="C1312" t="s">
        <v>34</v>
      </c>
      <c r="D1312">
        <f t="shared" ca="1" si="242"/>
        <v>5</v>
      </c>
      <c r="E1312" t="str">
        <f ca="1">VLOOKUP(D1312,'Data Categories'!$A$2:$B$7,2,0)</f>
        <v>Senior Management</v>
      </c>
      <c r="F1312" s="5">
        <f t="shared" ca="1" si="243"/>
        <v>45010.427199074074</v>
      </c>
      <c r="G1312" s="5">
        <f t="shared" ca="1" si="244"/>
        <v>45014.427199074074</v>
      </c>
      <c r="H1312" s="5">
        <v>45019.427199074074</v>
      </c>
      <c r="I1312" s="5">
        <f t="shared" ca="1" si="245"/>
        <v>45049.427199074074</v>
      </c>
      <c r="J1312" s="7" t="s">
        <v>47</v>
      </c>
      <c r="K1312" s="3"/>
    </row>
    <row r="1313" spans="1:11" x14ac:dyDescent="0.35">
      <c r="A1313">
        <v>2211</v>
      </c>
      <c r="C1313" t="s">
        <v>34</v>
      </c>
      <c r="D1313">
        <f t="shared" ca="1" si="242"/>
        <v>1</v>
      </c>
      <c r="E1313" t="str">
        <f ca="1">VLOOKUP(D1313,'Data Categories'!$A$2:$B$7,2,0)</f>
        <v>Associate</v>
      </c>
      <c r="F1313" s="5">
        <f t="shared" ca="1" si="243"/>
        <v>44646.873194444444</v>
      </c>
      <c r="G1313" s="5">
        <f t="shared" ca="1" si="244"/>
        <v>44647.873194444444</v>
      </c>
      <c r="H1313" s="5">
        <v>44648.873194444444</v>
      </c>
      <c r="I1313" s="5">
        <f t="shared" ca="1" si="245"/>
        <v>44661.873194444444</v>
      </c>
      <c r="J1313" s="7" t="s">
        <v>47</v>
      </c>
      <c r="K1313" s="3"/>
    </row>
    <row r="1314" spans="1:11" x14ac:dyDescent="0.35">
      <c r="A1314">
        <v>2165</v>
      </c>
      <c r="C1314" t="s">
        <v>34</v>
      </c>
      <c r="D1314">
        <f t="shared" ca="1" si="242"/>
        <v>6</v>
      </c>
      <c r="E1314" t="str">
        <f ca="1">VLOOKUP(D1314,'Data Categories'!$A$2:$B$7,2,0)</f>
        <v>Executive</v>
      </c>
      <c r="F1314" s="5">
        <f t="shared" ca="1" si="243"/>
        <v>44796.082037037035</v>
      </c>
      <c r="G1314" s="5">
        <f t="shared" ca="1" si="244"/>
        <v>44800.082037037035</v>
      </c>
      <c r="H1314" s="5">
        <v>44802.082037037035</v>
      </c>
      <c r="I1314" s="5">
        <f t="shared" ca="1" si="245"/>
        <v>44829.082037037035</v>
      </c>
      <c r="J1314" s="7" t="s">
        <v>47</v>
      </c>
      <c r="K1314" s="3"/>
    </row>
    <row r="1315" spans="1:11" x14ac:dyDescent="0.35">
      <c r="A1315">
        <v>2740</v>
      </c>
      <c r="C1315" t="s">
        <v>34</v>
      </c>
      <c r="D1315">
        <f t="shared" ca="1" si="242"/>
        <v>1</v>
      </c>
      <c r="E1315" t="str">
        <f ca="1">VLOOKUP(D1315,'Data Categories'!$A$2:$B$7,2,0)</f>
        <v>Associate</v>
      </c>
      <c r="F1315" s="5">
        <f t="shared" ca="1" si="243"/>
        <v>44750.981076388889</v>
      </c>
      <c r="G1315" s="5">
        <f t="shared" ca="1" si="244"/>
        <v>44754.981076388889</v>
      </c>
      <c r="H1315" s="5">
        <v>44757.981076388889</v>
      </c>
      <c r="I1315" s="5">
        <f t="shared" ca="1" si="245"/>
        <v>44773.981076388889</v>
      </c>
      <c r="J1315" s="7" t="s">
        <v>47</v>
      </c>
      <c r="K1315" s="3"/>
    </row>
    <row r="1316" spans="1:11" x14ac:dyDescent="0.35">
      <c r="A1316">
        <v>2738</v>
      </c>
      <c r="C1316" t="s">
        <v>34</v>
      </c>
      <c r="D1316">
        <f t="shared" ca="1" si="242"/>
        <v>4</v>
      </c>
      <c r="E1316" t="str">
        <f ca="1">VLOOKUP(D1316,'Data Categories'!$A$2:$B$7,2,0)</f>
        <v>Manager Level</v>
      </c>
      <c r="F1316" s="5">
        <f t="shared" ca="1" si="243"/>
        <v>44753.981076388889</v>
      </c>
      <c r="G1316" s="5">
        <f t="shared" ca="1" si="244"/>
        <v>44756.981076388889</v>
      </c>
      <c r="H1316" s="5">
        <v>44757.981076388889</v>
      </c>
      <c r="I1316" s="5">
        <f t="shared" ca="1" si="245"/>
        <v>44765.981076388889</v>
      </c>
      <c r="J1316" s="7" t="s">
        <v>47</v>
      </c>
      <c r="K1316" s="3"/>
    </row>
    <row r="1317" spans="1:11" x14ac:dyDescent="0.35">
      <c r="A1317">
        <v>2563</v>
      </c>
      <c r="C1317" t="s">
        <v>34</v>
      </c>
      <c r="D1317">
        <f t="shared" ca="1" si="242"/>
        <v>5</v>
      </c>
      <c r="E1317" t="str">
        <f ca="1">VLOOKUP(D1317,'Data Categories'!$A$2:$B$7,2,0)</f>
        <v>Senior Management</v>
      </c>
      <c r="F1317" s="5">
        <f t="shared" ca="1" si="243"/>
        <v>44885.290763888886</v>
      </c>
      <c r="G1317" s="5">
        <f t="shared" ca="1" si="244"/>
        <v>44889.290763888886</v>
      </c>
      <c r="H1317" s="5">
        <v>44893.290763888886</v>
      </c>
      <c r="I1317" s="5">
        <f t="shared" ca="1" si="245"/>
        <v>44920.290763888886</v>
      </c>
      <c r="J1317" s="7" t="s">
        <v>47</v>
      </c>
      <c r="K1317" s="3"/>
    </row>
    <row r="1318" spans="1:11" x14ac:dyDescent="0.35">
      <c r="A1318">
        <v>1686</v>
      </c>
      <c r="C1318" t="s">
        <v>34</v>
      </c>
      <c r="D1318">
        <f t="shared" ca="1" si="242"/>
        <v>3</v>
      </c>
      <c r="E1318" t="str">
        <f ca="1">VLOOKUP(D1318,'Data Categories'!$A$2:$B$7,2,0)</f>
        <v>Senior</v>
      </c>
      <c r="F1318" s="5">
        <f t="shared" ca="1" si="243"/>
        <v>44658.28056712963</v>
      </c>
      <c r="G1318" s="5">
        <f t="shared" ca="1" si="244"/>
        <v>44661.28056712963</v>
      </c>
      <c r="H1318" s="5">
        <v>44666.28056712963</v>
      </c>
      <c r="I1318" s="5">
        <f t="shared" ca="1" si="245"/>
        <v>44693.28056712963</v>
      </c>
      <c r="J1318" s="7" t="s">
        <v>47</v>
      </c>
      <c r="K1318" s="3"/>
    </row>
    <row r="1319" spans="1:11" x14ac:dyDescent="0.35">
      <c r="A1319">
        <v>1852</v>
      </c>
      <c r="C1319" t="s">
        <v>34</v>
      </c>
      <c r="D1319">
        <f t="shared" ca="1" si="242"/>
        <v>2</v>
      </c>
      <c r="E1319" t="str">
        <f ca="1">VLOOKUP(D1319,'Data Categories'!$A$2:$B$7,2,0)</f>
        <v>Junior</v>
      </c>
      <c r="F1319" s="5">
        <f t="shared" ca="1" si="243"/>
        <v>44873.077060185184</v>
      </c>
      <c r="G1319" s="5">
        <f t="shared" ca="1" si="244"/>
        <v>44876.077060185184</v>
      </c>
      <c r="H1319" s="5">
        <v>44882.077060185184</v>
      </c>
      <c r="I1319" s="5">
        <f t="shared" ca="1" si="245"/>
        <v>44905.077060185184</v>
      </c>
      <c r="J1319" s="7" t="s">
        <v>47</v>
      </c>
      <c r="K1319" s="3"/>
    </row>
    <row r="1320" spans="1:11" x14ac:dyDescent="0.35">
      <c r="A1320">
        <v>2862</v>
      </c>
      <c r="C1320" t="s">
        <v>34</v>
      </c>
      <c r="D1320">
        <f t="shared" ca="1" si="242"/>
        <v>1</v>
      </c>
      <c r="E1320" t="str">
        <f ca="1">VLOOKUP(D1320,'Data Categories'!$A$2:$B$7,2,0)</f>
        <v>Associate</v>
      </c>
      <c r="F1320" s="5">
        <f t="shared" ca="1" si="243"/>
        <v>44850.266331018516</v>
      </c>
      <c r="G1320" s="5">
        <f t="shared" ca="1" si="244"/>
        <v>44854.266331018516</v>
      </c>
      <c r="H1320" s="5">
        <v>44855.266331018516</v>
      </c>
      <c r="I1320" s="5">
        <f t="shared" ca="1" si="245"/>
        <v>44867.266331018516</v>
      </c>
      <c r="J1320" s="7" t="s">
        <v>47</v>
      </c>
      <c r="K1320" s="3"/>
    </row>
    <row r="1321" spans="1:11" x14ac:dyDescent="0.35">
      <c r="A1321">
        <v>2868</v>
      </c>
      <c r="C1321" t="s">
        <v>34</v>
      </c>
      <c r="D1321">
        <f t="shared" ca="1" si="242"/>
        <v>5</v>
      </c>
      <c r="E1321" t="str">
        <f ca="1">VLOOKUP(D1321,'Data Categories'!$A$2:$B$7,2,0)</f>
        <v>Senior Management</v>
      </c>
      <c r="F1321" s="5">
        <f t="shared" ca="1" si="243"/>
        <v>44848.266331018516</v>
      </c>
      <c r="G1321" s="5">
        <f t="shared" ca="1" si="244"/>
        <v>44849.266331018516</v>
      </c>
      <c r="H1321" s="5">
        <v>44855.266331018516</v>
      </c>
      <c r="I1321" s="5">
        <f t="shared" ca="1" si="245"/>
        <v>44873.266331018516</v>
      </c>
      <c r="J1321" s="7" t="s">
        <v>47</v>
      </c>
      <c r="K1321" s="3"/>
    </row>
    <row r="1322" spans="1:11" x14ac:dyDescent="0.35">
      <c r="A1322">
        <v>1966</v>
      </c>
      <c r="C1322" t="s">
        <v>34</v>
      </c>
      <c r="D1322">
        <f t="shared" ca="1" si="242"/>
        <v>4</v>
      </c>
      <c r="E1322" t="str">
        <f ca="1">VLOOKUP(D1322,'Data Categories'!$A$2:$B$7,2,0)</f>
        <v>Manager Level</v>
      </c>
      <c r="F1322" s="5">
        <f t="shared" ca="1" si="243"/>
        <v>44899.432847222219</v>
      </c>
      <c r="G1322" s="5">
        <f t="shared" ca="1" si="244"/>
        <v>44900.432847222219</v>
      </c>
      <c r="H1322" s="5">
        <v>44902.432847222219</v>
      </c>
      <c r="I1322" s="5">
        <f t="shared" ca="1" si="245"/>
        <v>44929.432847222219</v>
      </c>
      <c r="J1322" s="7" t="s">
        <v>47</v>
      </c>
      <c r="K1322" s="3"/>
    </row>
    <row r="1323" spans="1:11" x14ac:dyDescent="0.35">
      <c r="A1323">
        <v>2852</v>
      </c>
      <c r="C1323" t="s">
        <v>34</v>
      </c>
      <c r="D1323">
        <f t="shared" ca="1" si="242"/>
        <v>3</v>
      </c>
      <c r="E1323" t="str">
        <f ca="1">VLOOKUP(D1323,'Data Categories'!$A$2:$B$7,2,0)</f>
        <v>Senior</v>
      </c>
      <c r="F1323" s="5">
        <f t="shared" ca="1" si="243"/>
        <v>45036.4996875</v>
      </c>
      <c r="G1323" s="5">
        <f t="shared" ca="1" si="244"/>
        <v>45040.4996875</v>
      </c>
      <c r="H1323" s="5">
        <v>45041.4996875</v>
      </c>
      <c r="I1323" s="5">
        <f t="shared" ca="1" si="245"/>
        <v>45049.4996875</v>
      </c>
      <c r="J1323" s="7" t="s">
        <v>47</v>
      </c>
      <c r="K1323" s="3"/>
    </row>
    <row r="1324" spans="1:11" x14ac:dyDescent="0.35">
      <c r="A1324">
        <v>2835</v>
      </c>
      <c r="C1324" t="s">
        <v>34</v>
      </c>
      <c r="D1324">
        <f t="shared" ca="1" si="242"/>
        <v>2</v>
      </c>
      <c r="E1324" t="str">
        <f ca="1">VLOOKUP(D1324,'Data Categories'!$A$2:$B$7,2,0)</f>
        <v>Junior</v>
      </c>
      <c r="F1324" s="5">
        <f t="shared" ca="1" si="243"/>
        <v>44660.843564814815</v>
      </c>
      <c r="G1324" s="5">
        <f t="shared" ca="1" si="244"/>
        <v>44661.843564814815</v>
      </c>
      <c r="H1324" s="5">
        <v>44666.843564814815</v>
      </c>
      <c r="I1324" s="5">
        <f t="shared" ca="1" si="245"/>
        <v>44684.843564814815</v>
      </c>
      <c r="J1324" s="7" t="s">
        <v>47</v>
      </c>
      <c r="K1324" s="3"/>
    </row>
    <row r="1325" spans="1:11" x14ac:dyDescent="0.35">
      <c r="A1325">
        <v>2152</v>
      </c>
      <c r="C1325" t="s">
        <v>35</v>
      </c>
      <c r="D1325">
        <f t="shared" ca="1" si="242"/>
        <v>1</v>
      </c>
      <c r="E1325" t="str">
        <f ca="1">VLOOKUP(D1325,'Data Categories'!$A$2:$B$7,2,0)</f>
        <v>Associate</v>
      </c>
      <c r="F1325" s="5">
        <f t="shared" ca="1" si="243"/>
        <v>45142.393807870372</v>
      </c>
      <c r="G1325" s="5">
        <f t="shared" ca="1" si="244"/>
        <v>45145.393807870372</v>
      </c>
      <c r="H1325" s="5">
        <v>45147.393807870372</v>
      </c>
      <c r="I1325" s="5">
        <f t="shared" ca="1" si="245"/>
        <v>45171.393807870372</v>
      </c>
      <c r="J1325" s="7" t="s">
        <v>47</v>
      </c>
      <c r="K1325" s="3"/>
    </row>
    <row r="1326" spans="1:11" x14ac:dyDescent="0.35">
      <c r="A1326">
        <v>2305</v>
      </c>
      <c r="C1326" t="s">
        <v>35</v>
      </c>
      <c r="D1326">
        <f t="shared" ca="1" si="242"/>
        <v>1</v>
      </c>
      <c r="E1326" t="str">
        <f ca="1">VLOOKUP(D1326,'Data Categories'!$A$2:$B$7,2,0)</f>
        <v>Associate</v>
      </c>
      <c r="F1326" s="5">
        <f t="shared" ca="1" si="243"/>
        <v>45098.08085648148</v>
      </c>
      <c r="G1326" s="5">
        <f t="shared" ca="1" si="244"/>
        <v>45102.08085648148</v>
      </c>
      <c r="H1326" s="5">
        <v>45105.08085648148</v>
      </c>
      <c r="I1326" s="5">
        <f t="shared" ca="1" si="245"/>
        <v>45117.08085648148</v>
      </c>
      <c r="J1326" s="7" t="s">
        <v>47</v>
      </c>
      <c r="K1326" s="3"/>
    </row>
    <row r="1327" spans="1:11" x14ac:dyDescent="0.35">
      <c r="A1327">
        <v>2288</v>
      </c>
      <c r="C1327" t="s">
        <v>35</v>
      </c>
      <c r="D1327">
        <f t="shared" ca="1" si="242"/>
        <v>1</v>
      </c>
      <c r="E1327" t="str">
        <f ca="1">VLOOKUP(D1327,'Data Categories'!$A$2:$B$7,2,0)</f>
        <v>Associate</v>
      </c>
      <c r="F1327" s="5">
        <f t="shared" ca="1" si="243"/>
        <v>44762.489282407405</v>
      </c>
      <c r="G1327" s="5">
        <f t="shared" ca="1" si="244"/>
        <v>44763.489282407405</v>
      </c>
      <c r="H1327" s="5">
        <v>44769.489282407405</v>
      </c>
      <c r="I1327" s="5">
        <f t="shared" ca="1" si="245"/>
        <v>44799.489282407405</v>
      </c>
      <c r="J1327" s="7" t="s">
        <v>47</v>
      </c>
      <c r="K1327" s="3"/>
    </row>
    <row r="1328" spans="1:11" x14ac:dyDescent="0.35">
      <c r="A1328">
        <v>2173</v>
      </c>
      <c r="C1328" t="s">
        <v>35</v>
      </c>
      <c r="D1328">
        <f t="shared" ca="1" si="242"/>
        <v>5</v>
      </c>
      <c r="E1328" t="str">
        <f ca="1">VLOOKUP(D1328,'Data Categories'!$A$2:$B$7,2,0)</f>
        <v>Senior Management</v>
      </c>
      <c r="F1328" s="5">
        <f t="shared" ca="1" si="243"/>
        <v>44756.601967592593</v>
      </c>
      <c r="G1328" s="5">
        <f t="shared" ca="1" si="244"/>
        <v>44758.601967592593</v>
      </c>
      <c r="H1328" s="5">
        <v>44759.601967592593</v>
      </c>
      <c r="I1328" s="5">
        <f t="shared" ca="1" si="245"/>
        <v>44782.601967592593</v>
      </c>
      <c r="J1328" s="7" t="s">
        <v>47</v>
      </c>
      <c r="K1328" s="3"/>
    </row>
    <row r="1329" spans="1:23" x14ac:dyDescent="0.35">
      <c r="A1329">
        <v>1541</v>
      </c>
      <c r="C1329" t="s">
        <v>35</v>
      </c>
      <c r="D1329">
        <f t="shared" ca="1" si="242"/>
        <v>2</v>
      </c>
      <c r="E1329" t="str">
        <f ca="1">VLOOKUP(D1329,'Data Categories'!$A$2:$B$7,2,0)</f>
        <v>Junior</v>
      </c>
      <c r="F1329" s="5">
        <f t="shared" ca="1" si="243"/>
        <v>45076.849814814814</v>
      </c>
      <c r="G1329" s="5">
        <f t="shared" ca="1" si="244"/>
        <v>45078.849814814814</v>
      </c>
      <c r="H1329" s="5">
        <v>45079.849814814814</v>
      </c>
      <c r="I1329" s="5">
        <f t="shared" ca="1" si="245"/>
        <v>45090.849814814814</v>
      </c>
      <c r="J1329" s="7" t="s">
        <v>47</v>
      </c>
      <c r="K1329" s="3"/>
    </row>
    <row r="1330" spans="1:23" x14ac:dyDescent="0.35">
      <c r="A1330">
        <v>2030</v>
      </c>
      <c r="C1330" t="s">
        <v>35</v>
      </c>
      <c r="D1330">
        <f t="shared" ca="1" si="242"/>
        <v>1</v>
      </c>
      <c r="E1330" t="str">
        <f ca="1">VLOOKUP(D1330,'Data Categories'!$A$2:$B$7,2,0)</f>
        <v>Associate</v>
      </c>
      <c r="F1330" s="5">
        <f t="shared" ca="1" si="243"/>
        <v>44783.679872685185</v>
      </c>
      <c r="G1330" s="5">
        <f t="shared" ca="1" si="244"/>
        <v>44787.679872685185</v>
      </c>
      <c r="H1330" s="5">
        <v>44790.679872685185</v>
      </c>
      <c r="I1330" s="5">
        <f t="shared" ca="1" si="245"/>
        <v>44807.679872685185</v>
      </c>
      <c r="J1330" s="7" t="s">
        <v>47</v>
      </c>
      <c r="K1330" s="3"/>
    </row>
    <row r="1331" spans="1:23" x14ac:dyDescent="0.35">
      <c r="A1331">
        <v>1339</v>
      </c>
      <c r="C1331" t="s">
        <v>35</v>
      </c>
      <c r="D1331">
        <f t="shared" ca="1" si="242"/>
        <v>4</v>
      </c>
      <c r="E1331" t="str">
        <f ca="1">VLOOKUP(D1331,'Data Categories'!$A$2:$B$7,2,0)</f>
        <v>Manager Level</v>
      </c>
      <c r="F1331" s="5">
        <f t="shared" ca="1" si="243"/>
        <v>45171.691018518519</v>
      </c>
      <c r="G1331" s="5">
        <f t="shared" ca="1" si="244"/>
        <v>45172.691018518519</v>
      </c>
      <c r="H1331" s="5">
        <v>45174.691018518519</v>
      </c>
      <c r="I1331" s="5">
        <f t="shared" ca="1" si="245"/>
        <v>45202.691018518519</v>
      </c>
      <c r="J1331" s="7" t="s">
        <v>47</v>
      </c>
      <c r="K1331" s="3"/>
    </row>
    <row r="1332" spans="1:23" x14ac:dyDescent="0.35">
      <c r="A1332">
        <v>2322</v>
      </c>
      <c r="C1332" t="s">
        <v>35</v>
      </c>
      <c r="D1332">
        <f t="shared" ca="1" si="242"/>
        <v>4</v>
      </c>
      <c r="E1332" t="str">
        <f ca="1">VLOOKUP(D1332,'Data Categories'!$A$2:$B$7,2,0)</f>
        <v>Manager Level</v>
      </c>
      <c r="F1332" s="5">
        <f t="shared" ca="1" si="243"/>
        <v>44593.265613425923</v>
      </c>
      <c r="G1332" s="5">
        <f t="shared" ca="1" si="244"/>
        <v>44597.265613425923</v>
      </c>
      <c r="H1332" s="5">
        <v>44603.265613425923</v>
      </c>
      <c r="I1332" s="5">
        <f t="shared" ca="1" si="245"/>
        <v>44620.265613425923</v>
      </c>
      <c r="J1332" s="7" t="s">
        <v>47</v>
      </c>
      <c r="K1332" s="3"/>
    </row>
    <row r="1333" spans="1:23" x14ac:dyDescent="0.35">
      <c r="A1333">
        <v>2682</v>
      </c>
      <c r="C1333" t="s">
        <v>35</v>
      </c>
      <c r="D1333">
        <f t="shared" ca="1" si="242"/>
        <v>3</v>
      </c>
      <c r="E1333" t="str">
        <f ca="1">VLOOKUP(D1333,'Data Categories'!$A$2:$B$7,2,0)</f>
        <v>Senior</v>
      </c>
      <c r="F1333" s="5">
        <f t="shared" ca="1" si="243"/>
        <v>45135.716412037036</v>
      </c>
      <c r="G1333" s="5">
        <f t="shared" ca="1" si="244"/>
        <v>45136.716412037036</v>
      </c>
      <c r="H1333" s="5">
        <v>45142.716412037036</v>
      </c>
      <c r="I1333" s="5">
        <f t="shared" ca="1" si="245"/>
        <v>45150.716412037036</v>
      </c>
      <c r="J1333" s="7" t="s">
        <v>47</v>
      </c>
      <c r="K1333" s="3"/>
    </row>
    <row r="1334" spans="1:23" x14ac:dyDescent="0.35">
      <c r="A1334">
        <v>2684</v>
      </c>
      <c r="C1334" t="s">
        <v>35</v>
      </c>
      <c r="D1334">
        <f t="shared" ca="1" si="242"/>
        <v>1</v>
      </c>
      <c r="E1334" t="str">
        <f ca="1">VLOOKUP(D1334,'Data Categories'!$A$2:$B$7,2,0)</f>
        <v>Associate</v>
      </c>
      <c r="F1334" s="5">
        <f t="shared" ca="1" si="243"/>
        <v>45136.716412037036</v>
      </c>
      <c r="G1334" s="5">
        <f t="shared" ca="1" si="244"/>
        <v>45139.716412037036</v>
      </c>
      <c r="H1334" s="5">
        <v>45142.716412037036</v>
      </c>
      <c r="I1334" s="5">
        <f t="shared" ca="1" si="245"/>
        <v>45155.716412037036</v>
      </c>
      <c r="J1334" s="7" t="s">
        <v>47</v>
      </c>
      <c r="K1334" s="3"/>
    </row>
    <row r="1335" spans="1:23" x14ac:dyDescent="0.35">
      <c r="A1335">
        <v>2850</v>
      </c>
      <c r="C1335" t="s">
        <v>35</v>
      </c>
      <c r="D1335">
        <f t="shared" ca="1" si="242"/>
        <v>1</v>
      </c>
      <c r="E1335" t="str">
        <f ca="1">VLOOKUP(D1335,'Data Categories'!$A$2:$B$7,2,0)</f>
        <v>Associate</v>
      </c>
      <c r="F1335" s="5">
        <f t="shared" ca="1" si="243"/>
        <v>44654.443379629629</v>
      </c>
      <c r="G1335" s="5">
        <f t="shared" ca="1" si="244"/>
        <v>44656.443379629629</v>
      </c>
      <c r="H1335" s="5">
        <v>44658.443379629629</v>
      </c>
      <c r="I1335" s="5">
        <f t="shared" ca="1" si="245"/>
        <v>44672.443379629629</v>
      </c>
      <c r="J1335" s="7" t="s">
        <v>47</v>
      </c>
      <c r="K1335" s="3"/>
    </row>
    <row r="1336" spans="1:23" x14ac:dyDescent="0.35">
      <c r="A1336">
        <v>2845</v>
      </c>
      <c r="C1336" t="s">
        <v>35</v>
      </c>
      <c r="D1336">
        <f t="shared" ca="1" si="242"/>
        <v>6</v>
      </c>
      <c r="E1336" t="str">
        <f ca="1">VLOOKUP(D1336,'Data Categories'!$A$2:$B$7,2,0)</f>
        <v>Executive</v>
      </c>
      <c r="F1336" s="5">
        <f t="shared" ca="1" si="243"/>
        <v>44648.443379629629</v>
      </c>
      <c r="G1336" s="5">
        <f t="shared" ca="1" si="244"/>
        <v>44652.443379629629</v>
      </c>
      <c r="H1336" s="5">
        <v>44658.443379629629</v>
      </c>
      <c r="I1336" s="5">
        <f t="shared" ca="1" si="245"/>
        <v>44668.443379629629</v>
      </c>
      <c r="J1336" s="7" t="s">
        <v>47</v>
      </c>
      <c r="K1336" s="3"/>
    </row>
    <row r="1337" spans="1:23" x14ac:dyDescent="0.35">
      <c r="A1337">
        <v>1117</v>
      </c>
      <c r="C1337" t="s">
        <v>35</v>
      </c>
      <c r="D1337">
        <f t="shared" ca="1" si="242"/>
        <v>3</v>
      </c>
      <c r="E1337" t="str">
        <f ca="1">VLOOKUP(D1337,'Data Categories'!$A$2:$B$7,2,0)</f>
        <v>Senior</v>
      </c>
      <c r="F1337" s="5">
        <f t="shared" ca="1" si="243"/>
        <v>45020.266469907408</v>
      </c>
      <c r="G1337" s="5">
        <f t="shared" ca="1" si="244"/>
        <v>45021.266469907408</v>
      </c>
      <c r="H1337" s="5">
        <v>45027.266469907408</v>
      </c>
      <c r="I1337" s="5">
        <f t="shared" ca="1" si="245"/>
        <v>45032.266469907408</v>
      </c>
      <c r="J1337" s="7" t="s">
        <v>47</v>
      </c>
      <c r="K1337" s="3"/>
    </row>
    <row r="1338" spans="1:23" x14ac:dyDescent="0.35">
      <c r="A1338">
        <v>2637</v>
      </c>
      <c r="C1338" t="s">
        <v>38</v>
      </c>
      <c r="D1338">
        <f t="shared" ca="1" si="242"/>
        <v>2</v>
      </c>
      <c r="E1338" t="str">
        <f ca="1">VLOOKUP(D1338,'Data Categories'!$A$2:$B$7,2,0)</f>
        <v>Junior</v>
      </c>
      <c r="F1338" s="5">
        <f t="shared" ca="1" si="243"/>
        <v>44584.196851851855</v>
      </c>
      <c r="G1338" s="5">
        <f t="shared" ca="1" si="244"/>
        <v>44586.196851851855</v>
      </c>
      <c r="H1338" s="5">
        <v>44588.196851851855</v>
      </c>
      <c r="I1338" s="5">
        <f t="shared" ca="1" si="245"/>
        <v>44596.196851851855</v>
      </c>
      <c r="J1338" s="7" t="s">
        <v>46</v>
      </c>
      <c r="K1338" s="3">
        <v>44593.196851851855</v>
      </c>
      <c r="L1338" t="s">
        <v>20</v>
      </c>
      <c r="N1338" s="5">
        <v>44598.196851851855</v>
      </c>
      <c r="O1338" t="s">
        <v>20</v>
      </c>
      <c r="P1338" s="5">
        <f t="shared" ref="P1338:P1401" ca="1" si="246">K1338+RANDBETWEEN(1,2)</f>
        <v>44595.196851851855</v>
      </c>
      <c r="Q1338" s="5">
        <f t="shared" ref="Q1338:Q1401" ca="1" si="247">P1338+RANDBETWEEN(1,4)</f>
        <v>44597.196851851855</v>
      </c>
      <c r="R1338" s="5">
        <v>44596.196851851855</v>
      </c>
      <c r="S1338" s="5">
        <f t="shared" ref="S1338:S1401" ca="1" si="248">R1338+RANDBETWEEN(1,10)</f>
        <v>44603.196851851855</v>
      </c>
      <c r="T1338" s="5">
        <f t="shared" ref="T1338:T1401" ca="1" si="249">S1338+RANDBETWEEN(1,4)</f>
        <v>44606.196851851855</v>
      </c>
      <c r="U1338" s="5">
        <f t="shared" ref="U1338:V1401" ca="1" si="250">T1338+RANDBETWEEN(1,3)</f>
        <v>44607.196851851855</v>
      </c>
      <c r="V1338" s="5">
        <f t="shared" ca="1" si="250"/>
        <v>44610.196851851855</v>
      </c>
      <c r="W1338">
        <f t="shared" ref="W1338:W1401" ca="1" si="251">RANDBETWEEN(120,180)</f>
        <v>157</v>
      </c>
    </row>
    <row r="1339" spans="1:23" x14ac:dyDescent="0.35">
      <c r="A1339">
        <v>2911</v>
      </c>
      <c r="C1339" t="s">
        <v>38</v>
      </c>
      <c r="D1339">
        <f t="shared" ca="1" si="242"/>
        <v>5</v>
      </c>
      <c r="E1339" t="str">
        <f ca="1">VLOOKUP(D1339,'Data Categories'!$A$2:$B$7,2,0)</f>
        <v>Senior Management</v>
      </c>
      <c r="F1339" s="5">
        <f t="shared" ca="1" si="243"/>
        <v>44597.794965277775</v>
      </c>
      <c r="G1339" s="5">
        <f t="shared" ca="1" si="244"/>
        <v>44601.794965277775</v>
      </c>
      <c r="H1339" s="5">
        <v>44604.794965277775</v>
      </c>
      <c r="I1339" s="5">
        <f t="shared" ca="1" si="245"/>
        <v>44610.794965277775</v>
      </c>
      <c r="J1339" s="7" t="s">
        <v>46</v>
      </c>
      <c r="K1339" s="3">
        <v>44614.794965277775</v>
      </c>
      <c r="L1339" t="s">
        <v>20</v>
      </c>
      <c r="N1339" s="5">
        <v>44618.794965277775</v>
      </c>
      <c r="O1339" t="s">
        <v>20</v>
      </c>
      <c r="P1339" s="5">
        <f t="shared" ca="1" si="246"/>
        <v>44616.794965277775</v>
      </c>
      <c r="Q1339" s="5">
        <f t="shared" ca="1" si="247"/>
        <v>44620.794965277775</v>
      </c>
      <c r="R1339" s="5">
        <v>44616.794965277775</v>
      </c>
      <c r="S1339" s="5">
        <f t="shared" ca="1" si="248"/>
        <v>44620.794965277775</v>
      </c>
      <c r="T1339" s="5">
        <f t="shared" ca="1" si="249"/>
        <v>44621.794965277775</v>
      </c>
      <c r="U1339" s="5">
        <f t="shared" ca="1" si="250"/>
        <v>44624.794965277775</v>
      </c>
      <c r="V1339" s="5">
        <f t="shared" ca="1" si="250"/>
        <v>44627.794965277775</v>
      </c>
      <c r="W1339">
        <f t="shared" ca="1" si="251"/>
        <v>144</v>
      </c>
    </row>
    <row r="1340" spans="1:23" x14ac:dyDescent="0.35">
      <c r="A1340">
        <v>1103</v>
      </c>
      <c r="C1340" t="s">
        <v>38</v>
      </c>
      <c r="D1340">
        <f t="shared" ca="1" si="242"/>
        <v>5</v>
      </c>
      <c r="E1340" t="str">
        <f ca="1">VLOOKUP(D1340,'Data Categories'!$A$2:$B$7,2,0)</f>
        <v>Senior Management</v>
      </c>
      <c r="F1340" s="5">
        <f t="shared" ca="1" si="243"/>
        <v>44673.953865740739</v>
      </c>
      <c r="G1340" s="5">
        <f t="shared" ca="1" si="244"/>
        <v>44677.953865740739</v>
      </c>
      <c r="H1340" s="5">
        <v>44681.953865740739</v>
      </c>
      <c r="I1340" s="5">
        <f t="shared" ca="1" si="245"/>
        <v>44704.953865740739</v>
      </c>
      <c r="J1340" s="7" t="s">
        <v>46</v>
      </c>
      <c r="K1340" s="3">
        <v>44683.953865740739</v>
      </c>
      <c r="L1340" t="s">
        <v>20</v>
      </c>
      <c r="N1340" s="5">
        <v>44686.953865740739</v>
      </c>
      <c r="O1340" t="s">
        <v>20</v>
      </c>
      <c r="P1340" s="5">
        <f t="shared" ca="1" si="246"/>
        <v>44684.953865740739</v>
      </c>
      <c r="Q1340" s="5">
        <f t="shared" ca="1" si="247"/>
        <v>44687.953865740739</v>
      </c>
      <c r="R1340" s="5">
        <v>44685.953865740739</v>
      </c>
      <c r="S1340" s="5">
        <f t="shared" ca="1" si="248"/>
        <v>44689.953865740739</v>
      </c>
      <c r="T1340" s="5">
        <f t="shared" ca="1" si="249"/>
        <v>44692.953865740739</v>
      </c>
      <c r="U1340" s="5">
        <f t="shared" ca="1" si="250"/>
        <v>44693.953865740739</v>
      </c>
      <c r="V1340" s="5">
        <f t="shared" ca="1" si="250"/>
        <v>44694.953865740739</v>
      </c>
      <c r="W1340">
        <f t="shared" ca="1" si="251"/>
        <v>152</v>
      </c>
    </row>
    <row r="1341" spans="1:23" x14ac:dyDescent="0.35">
      <c r="A1341">
        <v>2940</v>
      </c>
      <c r="C1341" t="s">
        <v>38</v>
      </c>
      <c r="D1341">
        <f t="shared" ca="1" si="242"/>
        <v>5</v>
      </c>
      <c r="E1341" t="str">
        <f ca="1">VLOOKUP(D1341,'Data Categories'!$A$2:$B$7,2,0)</f>
        <v>Senior Management</v>
      </c>
      <c r="F1341" s="5">
        <f t="shared" ca="1" si="243"/>
        <v>44968.550104166665</v>
      </c>
      <c r="G1341" s="5">
        <f t="shared" ca="1" si="244"/>
        <v>44969.550104166665</v>
      </c>
      <c r="H1341" s="5">
        <v>44973.550104166665</v>
      </c>
      <c r="I1341" s="5">
        <f t="shared" ca="1" si="245"/>
        <v>44983.550104166665</v>
      </c>
      <c r="J1341" s="7" t="s">
        <v>46</v>
      </c>
      <c r="K1341" s="3">
        <v>44983.550104166665</v>
      </c>
      <c r="L1341" t="s">
        <v>20</v>
      </c>
      <c r="N1341" s="5">
        <v>44986.550104166665</v>
      </c>
      <c r="O1341" t="s">
        <v>20</v>
      </c>
      <c r="P1341" s="5">
        <f t="shared" ca="1" si="246"/>
        <v>44984.550104166665</v>
      </c>
      <c r="Q1341" s="5">
        <f t="shared" ca="1" si="247"/>
        <v>44988.550104166665</v>
      </c>
      <c r="R1341" s="5">
        <v>44985.550104166665</v>
      </c>
      <c r="S1341" s="5">
        <f t="shared" ca="1" si="248"/>
        <v>44995.550104166665</v>
      </c>
      <c r="T1341" s="5">
        <f t="shared" ca="1" si="249"/>
        <v>44999.550104166665</v>
      </c>
      <c r="U1341" s="5">
        <f t="shared" ca="1" si="250"/>
        <v>45002.550104166665</v>
      </c>
      <c r="V1341" s="5">
        <f t="shared" ca="1" si="250"/>
        <v>45005.550104166665</v>
      </c>
      <c r="W1341">
        <f t="shared" ca="1" si="251"/>
        <v>157</v>
      </c>
    </row>
    <row r="1342" spans="1:23" x14ac:dyDescent="0.35">
      <c r="A1342">
        <v>1931</v>
      </c>
      <c r="C1342" t="s">
        <v>38</v>
      </c>
      <c r="D1342">
        <f t="shared" ca="1" si="242"/>
        <v>1</v>
      </c>
      <c r="E1342" t="str">
        <f ca="1">VLOOKUP(D1342,'Data Categories'!$A$2:$B$7,2,0)</f>
        <v>Associate</v>
      </c>
      <c r="F1342" s="5">
        <f t="shared" ca="1" si="243"/>
        <v>45177.30609953704</v>
      </c>
      <c r="G1342" s="5">
        <f t="shared" ca="1" si="244"/>
        <v>45181.30609953704</v>
      </c>
      <c r="H1342" s="5">
        <v>45184.30609953704</v>
      </c>
      <c r="I1342" s="5">
        <f t="shared" ca="1" si="245"/>
        <v>45208.30609953704</v>
      </c>
      <c r="J1342" s="7" t="s">
        <v>46</v>
      </c>
      <c r="K1342" s="3">
        <v>45190.30609953704</v>
      </c>
      <c r="L1342" t="s">
        <v>20</v>
      </c>
      <c r="N1342" s="5">
        <v>45195.30609953704</v>
      </c>
      <c r="O1342" t="s">
        <v>20</v>
      </c>
      <c r="P1342" s="5">
        <f t="shared" ca="1" si="246"/>
        <v>45191.30609953704</v>
      </c>
      <c r="Q1342" s="5">
        <f t="shared" ca="1" si="247"/>
        <v>45193.30609953704</v>
      </c>
      <c r="R1342" s="5">
        <v>45192.30609953704</v>
      </c>
      <c r="S1342" s="5">
        <f t="shared" ca="1" si="248"/>
        <v>45202.30609953704</v>
      </c>
      <c r="T1342" s="5">
        <f t="shared" ca="1" si="249"/>
        <v>45205.30609953704</v>
      </c>
      <c r="U1342" s="5">
        <f t="shared" ca="1" si="250"/>
        <v>45206.30609953704</v>
      </c>
      <c r="V1342" s="5">
        <f t="shared" ca="1" si="250"/>
        <v>45209.30609953704</v>
      </c>
      <c r="W1342">
        <f t="shared" ca="1" si="251"/>
        <v>153</v>
      </c>
    </row>
    <row r="1343" spans="1:23" x14ac:dyDescent="0.35">
      <c r="A1343">
        <v>2805</v>
      </c>
      <c r="C1343" t="s">
        <v>38</v>
      </c>
      <c r="D1343">
        <f t="shared" ca="1" si="242"/>
        <v>6</v>
      </c>
      <c r="E1343" t="str">
        <f ca="1">VLOOKUP(D1343,'Data Categories'!$A$2:$B$7,2,0)</f>
        <v>Executive</v>
      </c>
      <c r="F1343" s="5">
        <f t="shared" ca="1" si="243"/>
        <v>45080.778425925928</v>
      </c>
      <c r="G1343" s="5">
        <f t="shared" ca="1" si="244"/>
        <v>45081.778425925928</v>
      </c>
      <c r="H1343" s="5">
        <v>45085.778425925928</v>
      </c>
      <c r="I1343" s="5">
        <f t="shared" ca="1" si="245"/>
        <v>45113.778425925928</v>
      </c>
      <c r="J1343" s="7" t="s">
        <v>46</v>
      </c>
      <c r="K1343" s="3">
        <v>45100.778425925928</v>
      </c>
      <c r="L1343" t="s">
        <v>20</v>
      </c>
      <c r="N1343" s="5">
        <v>45104.778425925928</v>
      </c>
      <c r="O1343" t="s">
        <v>20</v>
      </c>
      <c r="P1343" s="5">
        <f t="shared" ca="1" si="246"/>
        <v>45102.778425925928</v>
      </c>
      <c r="Q1343" s="5">
        <f t="shared" ca="1" si="247"/>
        <v>45105.778425925928</v>
      </c>
      <c r="R1343" s="5">
        <v>45101.778425925928</v>
      </c>
      <c r="S1343" s="5">
        <f t="shared" ca="1" si="248"/>
        <v>45107.778425925928</v>
      </c>
      <c r="T1343" s="5">
        <f t="shared" ca="1" si="249"/>
        <v>45109.778425925928</v>
      </c>
      <c r="U1343" s="5">
        <f t="shared" ca="1" si="250"/>
        <v>45112.778425925928</v>
      </c>
      <c r="V1343" s="5">
        <f t="shared" ca="1" si="250"/>
        <v>45113.778425925928</v>
      </c>
      <c r="W1343">
        <f t="shared" ca="1" si="251"/>
        <v>156</v>
      </c>
    </row>
    <row r="1344" spans="1:23" x14ac:dyDescent="0.35">
      <c r="A1344">
        <v>2427</v>
      </c>
      <c r="C1344" t="s">
        <v>38</v>
      </c>
      <c r="D1344">
        <f t="shared" ca="1" si="242"/>
        <v>5</v>
      </c>
      <c r="E1344" t="str">
        <f ca="1">VLOOKUP(D1344,'Data Categories'!$A$2:$B$7,2,0)</f>
        <v>Senior Management</v>
      </c>
      <c r="F1344" s="5">
        <f t="shared" ca="1" si="243"/>
        <v>44836.25509259259</v>
      </c>
      <c r="G1344" s="5">
        <f t="shared" ca="1" si="244"/>
        <v>44839.25509259259</v>
      </c>
      <c r="H1344" s="5">
        <v>44841.25509259259</v>
      </c>
      <c r="I1344" s="5">
        <f t="shared" ca="1" si="245"/>
        <v>44856.25509259259</v>
      </c>
      <c r="J1344" s="7" t="s">
        <v>46</v>
      </c>
      <c r="K1344" s="3">
        <v>44845.25509259259</v>
      </c>
      <c r="L1344" t="s">
        <v>20</v>
      </c>
      <c r="N1344" s="5">
        <v>44851.25509259259</v>
      </c>
      <c r="O1344" t="s">
        <v>20</v>
      </c>
      <c r="P1344" s="5">
        <f t="shared" ca="1" si="246"/>
        <v>44847.25509259259</v>
      </c>
      <c r="Q1344" s="5">
        <f t="shared" ca="1" si="247"/>
        <v>44849.25509259259</v>
      </c>
      <c r="R1344" s="5">
        <v>44849.25509259259</v>
      </c>
      <c r="S1344" s="5">
        <f t="shared" ca="1" si="248"/>
        <v>44851.25509259259</v>
      </c>
      <c r="T1344" s="5">
        <f t="shared" ca="1" si="249"/>
        <v>44855.25509259259</v>
      </c>
      <c r="U1344" s="5">
        <f t="shared" ca="1" si="250"/>
        <v>44858.25509259259</v>
      </c>
      <c r="V1344" s="5">
        <f t="shared" ca="1" si="250"/>
        <v>44861.25509259259</v>
      </c>
      <c r="W1344">
        <f t="shared" ca="1" si="251"/>
        <v>136</v>
      </c>
    </row>
    <row r="1345" spans="1:23" x14ac:dyDescent="0.35">
      <c r="A1345">
        <v>1461</v>
      </c>
      <c r="C1345" t="s">
        <v>38</v>
      </c>
      <c r="D1345">
        <f t="shared" ca="1" si="242"/>
        <v>6</v>
      </c>
      <c r="E1345" t="str">
        <f ca="1">VLOOKUP(D1345,'Data Categories'!$A$2:$B$7,2,0)</f>
        <v>Executive</v>
      </c>
      <c r="F1345" s="5">
        <f t="shared" ca="1" si="243"/>
        <v>45000.141805555555</v>
      </c>
      <c r="G1345" s="5">
        <f t="shared" ca="1" si="244"/>
        <v>45002.141805555555</v>
      </c>
      <c r="H1345" s="5">
        <v>45008.141805555555</v>
      </c>
      <c r="I1345" s="5">
        <f t="shared" ca="1" si="245"/>
        <v>45027.141805555555</v>
      </c>
      <c r="J1345" s="7" t="s">
        <v>46</v>
      </c>
      <c r="K1345" s="3">
        <v>45024.141805555555</v>
      </c>
      <c r="L1345" t="s">
        <v>20</v>
      </c>
      <c r="N1345" s="5">
        <v>45028.141805555555</v>
      </c>
      <c r="O1345" t="s">
        <v>20</v>
      </c>
      <c r="P1345" s="5">
        <f t="shared" ca="1" si="246"/>
        <v>45025.141805555555</v>
      </c>
      <c r="Q1345" s="5">
        <f t="shared" ca="1" si="247"/>
        <v>45029.141805555555</v>
      </c>
      <c r="R1345" s="5">
        <v>45025.141805555555</v>
      </c>
      <c r="S1345" s="5">
        <f t="shared" ca="1" si="248"/>
        <v>45031.141805555555</v>
      </c>
      <c r="T1345" s="5">
        <f t="shared" ca="1" si="249"/>
        <v>45032.141805555555</v>
      </c>
      <c r="U1345" s="5">
        <f t="shared" ca="1" si="250"/>
        <v>45033.141805555555</v>
      </c>
      <c r="V1345" s="5">
        <f t="shared" ca="1" si="250"/>
        <v>45036.141805555555</v>
      </c>
      <c r="W1345">
        <f t="shared" ca="1" si="251"/>
        <v>142</v>
      </c>
    </row>
    <row r="1346" spans="1:23" x14ac:dyDescent="0.35">
      <c r="A1346">
        <v>2763</v>
      </c>
      <c r="C1346" t="s">
        <v>38</v>
      </c>
      <c r="D1346">
        <f t="shared" ca="1" si="242"/>
        <v>5</v>
      </c>
      <c r="E1346" t="str">
        <f ca="1">VLOOKUP(D1346,'Data Categories'!$A$2:$B$7,2,0)</f>
        <v>Senior Management</v>
      </c>
      <c r="F1346" s="5">
        <f t="shared" ca="1" si="243"/>
        <v>44810.301701388889</v>
      </c>
      <c r="G1346" s="5">
        <f t="shared" ca="1" si="244"/>
        <v>44811.301701388889</v>
      </c>
      <c r="H1346" s="5">
        <v>44813.301701388889</v>
      </c>
      <c r="I1346" s="5">
        <f t="shared" ca="1" si="245"/>
        <v>44836.301701388889</v>
      </c>
      <c r="J1346" s="7" t="s">
        <v>46</v>
      </c>
      <c r="K1346" s="3">
        <v>44823.301701388889</v>
      </c>
      <c r="L1346" t="s">
        <v>20</v>
      </c>
      <c r="N1346" s="5">
        <v>44827.301701388889</v>
      </c>
      <c r="O1346" t="s">
        <v>20</v>
      </c>
      <c r="P1346" s="5">
        <f t="shared" ca="1" si="246"/>
        <v>44824.301701388889</v>
      </c>
      <c r="Q1346" s="5">
        <f t="shared" ca="1" si="247"/>
        <v>44825.301701388889</v>
      </c>
      <c r="R1346" s="5">
        <v>44825.301701388889</v>
      </c>
      <c r="S1346" s="5">
        <f t="shared" ca="1" si="248"/>
        <v>44830.301701388889</v>
      </c>
      <c r="T1346" s="5">
        <f t="shared" ca="1" si="249"/>
        <v>44833.301701388889</v>
      </c>
      <c r="U1346" s="5">
        <f t="shared" ca="1" si="250"/>
        <v>44834.301701388889</v>
      </c>
      <c r="V1346" s="5">
        <f t="shared" ca="1" si="250"/>
        <v>44837.301701388889</v>
      </c>
      <c r="W1346">
        <f t="shared" ca="1" si="251"/>
        <v>161</v>
      </c>
    </row>
    <row r="1347" spans="1:23" x14ac:dyDescent="0.35">
      <c r="A1347">
        <v>2765</v>
      </c>
      <c r="C1347" t="s">
        <v>38</v>
      </c>
      <c r="D1347">
        <f t="shared" ref="D1347:D1410" ca="1" si="252">RANDBETWEEN(1,6)</f>
        <v>2</v>
      </c>
      <c r="E1347" t="str">
        <f ca="1">VLOOKUP(D1347,'Data Categories'!$A$2:$B$7,2,0)</f>
        <v>Junior</v>
      </c>
      <c r="F1347" s="5">
        <f t="shared" ref="F1347:F1410" ca="1" si="253">G1347-RANDBETWEEN(1,4)</f>
        <v>44804.301701388889</v>
      </c>
      <c r="G1347" s="5">
        <f t="shared" ref="G1347:G1410" ca="1" si="254">H1347-RANDBETWEEN(1,6)</f>
        <v>44808.301701388889</v>
      </c>
      <c r="H1347" s="5">
        <v>44813.301701388889</v>
      </c>
      <c r="I1347" s="5">
        <f t="shared" ref="I1347:I1410" ca="1" si="255">H1347+RANDBETWEEN(5,30)</f>
        <v>44834.301701388889</v>
      </c>
      <c r="J1347" s="7" t="s">
        <v>46</v>
      </c>
      <c r="K1347" s="3">
        <v>44823.301701388889</v>
      </c>
      <c r="L1347" t="s">
        <v>20</v>
      </c>
      <c r="N1347" s="5">
        <v>44829.301701388889</v>
      </c>
      <c r="O1347" t="s">
        <v>20</v>
      </c>
      <c r="P1347" s="5">
        <f t="shared" ca="1" si="246"/>
        <v>44824.301701388889</v>
      </c>
      <c r="Q1347" s="5">
        <f t="shared" ca="1" si="247"/>
        <v>44827.301701388889</v>
      </c>
      <c r="R1347" s="5">
        <v>44826.301701388889</v>
      </c>
      <c r="S1347" s="5">
        <f t="shared" ca="1" si="248"/>
        <v>44831.301701388889</v>
      </c>
      <c r="T1347" s="5">
        <f t="shared" ca="1" si="249"/>
        <v>44833.301701388889</v>
      </c>
      <c r="U1347" s="5">
        <f t="shared" ca="1" si="250"/>
        <v>44836.301701388889</v>
      </c>
      <c r="V1347" s="5">
        <f t="shared" ca="1" si="250"/>
        <v>44838.301701388889</v>
      </c>
      <c r="W1347">
        <f t="shared" ca="1" si="251"/>
        <v>161</v>
      </c>
    </row>
    <row r="1348" spans="1:23" x14ac:dyDescent="0.35">
      <c r="A1348">
        <v>2034</v>
      </c>
      <c r="C1348" t="s">
        <v>38</v>
      </c>
      <c r="D1348">
        <f t="shared" ca="1" si="252"/>
        <v>2</v>
      </c>
      <c r="E1348" t="str">
        <f ca="1">VLOOKUP(D1348,'Data Categories'!$A$2:$B$7,2,0)</f>
        <v>Junior</v>
      </c>
      <c r="F1348" s="5">
        <f t="shared" ca="1" si="253"/>
        <v>44645.861122685186</v>
      </c>
      <c r="G1348" s="5">
        <f t="shared" ca="1" si="254"/>
        <v>44647.861122685186</v>
      </c>
      <c r="H1348" s="5">
        <v>44652.861122685186</v>
      </c>
      <c r="I1348" s="5">
        <f t="shared" ca="1" si="255"/>
        <v>44674.861122685186</v>
      </c>
      <c r="J1348" s="7" t="s">
        <v>46</v>
      </c>
      <c r="K1348" s="3">
        <v>44662.861122685186</v>
      </c>
      <c r="L1348" t="s">
        <v>20</v>
      </c>
      <c r="N1348" s="5">
        <v>44667.861122685186</v>
      </c>
      <c r="O1348" t="s">
        <v>20</v>
      </c>
      <c r="P1348" s="5">
        <f t="shared" ca="1" si="246"/>
        <v>44663.861122685186</v>
      </c>
      <c r="Q1348" s="5">
        <f t="shared" ca="1" si="247"/>
        <v>44666.861122685186</v>
      </c>
      <c r="R1348" s="5">
        <v>44663.861122685186</v>
      </c>
      <c r="S1348" s="5">
        <f t="shared" ca="1" si="248"/>
        <v>44670.861122685186</v>
      </c>
      <c r="T1348" s="5">
        <f t="shared" ca="1" si="249"/>
        <v>44674.861122685186</v>
      </c>
      <c r="U1348" s="5">
        <f t="shared" ca="1" si="250"/>
        <v>44675.861122685186</v>
      </c>
      <c r="V1348" s="5">
        <f t="shared" ca="1" si="250"/>
        <v>44676.861122685186</v>
      </c>
      <c r="W1348">
        <f t="shared" ca="1" si="251"/>
        <v>152</v>
      </c>
    </row>
    <row r="1349" spans="1:23" x14ac:dyDescent="0.35">
      <c r="A1349">
        <v>1206</v>
      </c>
      <c r="C1349" t="s">
        <v>38</v>
      </c>
      <c r="D1349">
        <f t="shared" ca="1" si="252"/>
        <v>3</v>
      </c>
      <c r="E1349" t="str">
        <f ca="1">VLOOKUP(D1349,'Data Categories'!$A$2:$B$7,2,0)</f>
        <v>Senior</v>
      </c>
      <c r="F1349" s="5">
        <f t="shared" ca="1" si="253"/>
        <v>44764.205266203702</v>
      </c>
      <c r="G1349" s="5">
        <f t="shared" ca="1" si="254"/>
        <v>44767.205266203702</v>
      </c>
      <c r="H1349" s="5">
        <v>44770.205266203702</v>
      </c>
      <c r="I1349" s="5">
        <f t="shared" ca="1" si="255"/>
        <v>44776.205266203702</v>
      </c>
      <c r="J1349" s="7" t="s">
        <v>46</v>
      </c>
      <c r="K1349" s="3">
        <v>44786.205266203702</v>
      </c>
      <c r="L1349" t="s">
        <v>20</v>
      </c>
      <c r="N1349" s="5">
        <v>44791.205266203702</v>
      </c>
      <c r="O1349" t="s">
        <v>20</v>
      </c>
      <c r="P1349" s="5">
        <f t="shared" ca="1" si="246"/>
        <v>44787.205266203702</v>
      </c>
      <c r="Q1349" s="5">
        <f t="shared" ca="1" si="247"/>
        <v>44789.205266203702</v>
      </c>
      <c r="R1349" s="5">
        <v>44790.205266203702</v>
      </c>
      <c r="S1349" s="5">
        <f t="shared" ca="1" si="248"/>
        <v>44798.205266203702</v>
      </c>
      <c r="T1349" s="5">
        <f t="shared" ca="1" si="249"/>
        <v>44799.205266203702</v>
      </c>
      <c r="U1349" s="5">
        <f t="shared" ca="1" si="250"/>
        <v>44802.205266203702</v>
      </c>
      <c r="V1349" s="5">
        <f t="shared" ca="1" si="250"/>
        <v>44805.205266203702</v>
      </c>
      <c r="W1349">
        <f t="shared" ca="1" si="251"/>
        <v>126</v>
      </c>
    </row>
    <row r="1350" spans="1:23" x14ac:dyDescent="0.35">
      <c r="A1350">
        <v>1880</v>
      </c>
      <c r="C1350" t="s">
        <v>38</v>
      </c>
      <c r="D1350">
        <f t="shared" ca="1" si="252"/>
        <v>4</v>
      </c>
      <c r="E1350" t="str">
        <f ca="1">VLOOKUP(D1350,'Data Categories'!$A$2:$B$7,2,0)</f>
        <v>Manager Level</v>
      </c>
      <c r="F1350" s="5">
        <f t="shared" ca="1" si="253"/>
        <v>44575.732974537037</v>
      </c>
      <c r="G1350" s="5">
        <f t="shared" ca="1" si="254"/>
        <v>44579.732974537037</v>
      </c>
      <c r="H1350" s="5">
        <v>44581.732974537037</v>
      </c>
      <c r="I1350" s="5">
        <f t="shared" ca="1" si="255"/>
        <v>44602.732974537037</v>
      </c>
      <c r="J1350" s="7" t="s">
        <v>46</v>
      </c>
      <c r="K1350" s="3">
        <v>44588.732974537037</v>
      </c>
      <c r="L1350" t="s">
        <v>20</v>
      </c>
      <c r="N1350" s="5">
        <v>44591.732974537037</v>
      </c>
      <c r="O1350" t="s">
        <v>20</v>
      </c>
      <c r="P1350" s="5">
        <f t="shared" ca="1" si="246"/>
        <v>44590.732974537037</v>
      </c>
      <c r="Q1350" s="5">
        <f t="shared" ca="1" si="247"/>
        <v>44594.732974537037</v>
      </c>
      <c r="R1350" s="5">
        <v>44590.732974537037</v>
      </c>
      <c r="S1350" s="5">
        <f t="shared" ca="1" si="248"/>
        <v>44598.732974537037</v>
      </c>
      <c r="T1350" s="5">
        <f t="shared" ca="1" si="249"/>
        <v>44601.732974537037</v>
      </c>
      <c r="U1350" s="5">
        <f t="shared" ca="1" si="250"/>
        <v>44602.732974537037</v>
      </c>
      <c r="V1350" s="5">
        <f t="shared" ca="1" si="250"/>
        <v>44604.732974537037</v>
      </c>
      <c r="W1350">
        <f t="shared" ca="1" si="251"/>
        <v>132</v>
      </c>
    </row>
    <row r="1351" spans="1:23" x14ac:dyDescent="0.35">
      <c r="A1351">
        <v>2577</v>
      </c>
      <c r="C1351" t="s">
        <v>38</v>
      </c>
      <c r="D1351">
        <f t="shared" ca="1" si="252"/>
        <v>3</v>
      </c>
      <c r="E1351" t="str">
        <f ca="1">VLOOKUP(D1351,'Data Categories'!$A$2:$B$7,2,0)</f>
        <v>Senior</v>
      </c>
      <c r="F1351" s="5">
        <f t="shared" ca="1" si="253"/>
        <v>44636.718425925923</v>
      </c>
      <c r="G1351" s="5">
        <f t="shared" ca="1" si="254"/>
        <v>44640.718425925923</v>
      </c>
      <c r="H1351" s="5">
        <v>44645.718425925923</v>
      </c>
      <c r="I1351" s="5">
        <f t="shared" ca="1" si="255"/>
        <v>44673.718425925923</v>
      </c>
      <c r="J1351" s="7" t="s">
        <v>46</v>
      </c>
      <c r="K1351" s="3">
        <v>44658.718425925923</v>
      </c>
      <c r="L1351" t="s">
        <v>20</v>
      </c>
      <c r="N1351" s="5">
        <v>44664.718425925923</v>
      </c>
      <c r="O1351" t="s">
        <v>20</v>
      </c>
      <c r="P1351" s="5">
        <f t="shared" ca="1" si="246"/>
        <v>44660.718425925923</v>
      </c>
      <c r="Q1351" s="5">
        <f t="shared" ca="1" si="247"/>
        <v>44662.718425925923</v>
      </c>
      <c r="R1351" s="5">
        <v>44660.718425925923</v>
      </c>
      <c r="S1351" s="5">
        <f t="shared" ca="1" si="248"/>
        <v>44668.718425925923</v>
      </c>
      <c r="T1351" s="5">
        <f t="shared" ca="1" si="249"/>
        <v>44672.718425925923</v>
      </c>
      <c r="U1351" s="5">
        <f t="shared" ca="1" si="250"/>
        <v>44675.718425925923</v>
      </c>
      <c r="V1351" s="5">
        <f t="shared" ca="1" si="250"/>
        <v>44678.718425925923</v>
      </c>
      <c r="W1351">
        <f t="shared" ca="1" si="251"/>
        <v>124</v>
      </c>
    </row>
    <row r="1352" spans="1:23" x14ac:dyDescent="0.35">
      <c r="A1352">
        <v>2395</v>
      </c>
      <c r="C1352" t="s">
        <v>38</v>
      </c>
      <c r="D1352">
        <f t="shared" ca="1" si="252"/>
        <v>1</v>
      </c>
      <c r="E1352" t="str">
        <f ca="1">VLOOKUP(D1352,'Data Categories'!$A$2:$B$7,2,0)</f>
        <v>Associate</v>
      </c>
      <c r="F1352" s="5">
        <f t="shared" ca="1" si="253"/>
        <v>45128.731192129628</v>
      </c>
      <c r="G1352" s="5">
        <f t="shared" ca="1" si="254"/>
        <v>45129.731192129628</v>
      </c>
      <c r="H1352" s="5">
        <v>45131.731192129628</v>
      </c>
      <c r="I1352" s="5">
        <f t="shared" ca="1" si="255"/>
        <v>45161.731192129628</v>
      </c>
      <c r="J1352" s="7" t="s">
        <v>46</v>
      </c>
      <c r="K1352" s="3">
        <v>45136.731192129628</v>
      </c>
      <c r="L1352" t="s">
        <v>20</v>
      </c>
      <c r="N1352" s="5">
        <v>45141.731192129628</v>
      </c>
      <c r="O1352" t="s">
        <v>20</v>
      </c>
      <c r="P1352" s="5">
        <f t="shared" ca="1" si="246"/>
        <v>45137.731192129628</v>
      </c>
      <c r="Q1352" s="5">
        <f t="shared" ca="1" si="247"/>
        <v>45138.731192129628</v>
      </c>
      <c r="R1352" s="5">
        <v>45140.731192129628</v>
      </c>
      <c r="S1352" s="5">
        <f t="shared" ca="1" si="248"/>
        <v>45150.731192129628</v>
      </c>
      <c r="T1352" s="5">
        <f t="shared" ca="1" si="249"/>
        <v>45154.731192129628</v>
      </c>
      <c r="U1352" s="5">
        <f t="shared" ca="1" si="250"/>
        <v>45156.731192129628</v>
      </c>
      <c r="V1352" s="5">
        <f t="shared" ca="1" si="250"/>
        <v>45158.731192129628</v>
      </c>
      <c r="W1352">
        <f t="shared" ca="1" si="251"/>
        <v>148</v>
      </c>
    </row>
    <row r="1353" spans="1:23" x14ac:dyDescent="0.35">
      <c r="A1353">
        <v>2749</v>
      </c>
      <c r="C1353" t="s">
        <v>38</v>
      </c>
      <c r="D1353">
        <f t="shared" ca="1" si="252"/>
        <v>5</v>
      </c>
      <c r="E1353" t="str">
        <f ca="1">VLOOKUP(D1353,'Data Categories'!$A$2:$B$7,2,0)</f>
        <v>Senior Management</v>
      </c>
      <c r="F1353" s="5">
        <f t="shared" ca="1" si="253"/>
        <v>44666.561030092591</v>
      </c>
      <c r="G1353" s="5">
        <f t="shared" ca="1" si="254"/>
        <v>44669.561030092591</v>
      </c>
      <c r="H1353" s="5">
        <v>44675.561030092591</v>
      </c>
      <c r="I1353" s="5">
        <f t="shared" ca="1" si="255"/>
        <v>44694.561030092591</v>
      </c>
      <c r="J1353" s="7" t="s">
        <v>46</v>
      </c>
      <c r="K1353" s="3">
        <v>44677.561030092591</v>
      </c>
      <c r="L1353" t="s">
        <v>20</v>
      </c>
      <c r="N1353" s="5">
        <v>44681.561030092591</v>
      </c>
      <c r="O1353" t="s">
        <v>20</v>
      </c>
      <c r="P1353" s="5">
        <f t="shared" ca="1" si="246"/>
        <v>44679.561030092591</v>
      </c>
      <c r="Q1353" s="5">
        <f t="shared" ca="1" si="247"/>
        <v>44683.561030092591</v>
      </c>
      <c r="R1353" s="5">
        <v>44680.561030092591</v>
      </c>
      <c r="S1353" s="5">
        <f t="shared" ca="1" si="248"/>
        <v>44684.561030092591</v>
      </c>
      <c r="T1353" s="5">
        <f t="shared" ca="1" si="249"/>
        <v>44688.561030092591</v>
      </c>
      <c r="U1353" s="5">
        <f t="shared" ca="1" si="250"/>
        <v>44690.561030092591</v>
      </c>
      <c r="V1353" s="5">
        <f t="shared" ca="1" si="250"/>
        <v>44691.561030092591</v>
      </c>
      <c r="W1353">
        <f t="shared" ca="1" si="251"/>
        <v>152</v>
      </c>
    </row>
    <row r="1354" spans="1:23" x14ac:dyDescent="0.35">
      <c r="A1354">
        <v>1246</v>
      </c>
      <c r="C1354" t="s">
        <v>38</v>
      </c>
      <c r="D1354">
        <f t="shared" ca="1" si="252"/>
        <v>6</v>
      </c>
      <c r="E1354" t="str">
        <f ca="1">VLOOKUP(D1354,'Data Categories'!$A$2:$B$7,2,0)</f>
        <v>Executive</v>
      </c>
      <c r="F1354" s="5">
        <f t="shared" ca="1" si="253"/>
        <v>44731.839942129627</v>
      </c>
      <c r="G1354" s="5">
        <f t="shared" ca="1" si="254"/>
        <v>44735.839942129627</v>
      </c>
      <c r="H1354" s="5">
        <v>44741.839942129627</v>
      </c>
      <c r="I1354" s="5">
        <f t="shared" ca="1" si="255"/>
        <v>44766.839942129627</v>
      </c>
      <c r="J1354" s="7" t="s">
        <v>46</v>
      </c>
      <c r="K1354" s="3">
        <v>44746.839942129627</v>
      </c>
      <c r="L1354" t="s">
        <v>20</v>
      </c>
      <c r="N1354" s="5">
        <v>44750.839942129627</v>
      </c>
      <c r="O1354" t="s">
        <v>20</v>
      </c>
      <c r="P1354" s="5">
        <f t="shared" ca="1" si="246"/>
        <v>44747.839942129627</v>
      </c>
      <c r="Q1354" s="5">
        <f t="shared" ca="1" si="247"/>
        <v>44749.839942129627</v>
      </c>
      <c r="R1354" s="5">
        <v>44748.839942129627</v>
      </c>
      <c r="S1354" s="5">
        <f t="shared" ca="1" si="248"/>
        <v>44753.839942129627</v>
      </c>
      <c r="T1354" s="5">
        <f t="shared" ca="1" si="249"/>
        <v>44755.839942129627</v>
      </c>
      <c r="U1354" s="5">
        <f t="shared" ca="1" si="250"/>
        <v>44757.839942129627</v>
      </c>
      <c r="V1354" s="5">
        <f t="shared" ca="1" si="250"/>
        <v>44758.839942129627</v>
      </c>
      <c r="W1354">
        <f t="shared" ca="1" si="251"/>
        <v>177</v>
      </c>
    </row>
    <row r="1355" spans="1:23" x14ac:dyDescent="0.35">
      <c r="A1355">
        <v>2630</v>
      </c>
      <c r="C1355" t="s">
        <v>38</v>
      </c>
      <c r="D1355">
        <f t="shared" ca="1" si="252"/>
        <v>1</v>
      </c>
      <c r="E1355" t="str">
        <f ca="1">VLOOKUP(D1355,'Data Categories'!$A$2:$B$7,2,0)</f>
        <v>Associate</v>
      </c>
      <c r="F1355" s="5">
        <f t="shared" ca="1" si="253"/>
        <v>45094.668356481481</v>
      </c>
      <c r="G1355" s="5">
        <f t="shared" ca="1" si="254"/>
        <v>45097.668356481481</v>
      </c>
      <c r="H1355" s="5">
        <v>45102.668356481481</v>
      </c>
      <c r="I1355" s="5">
        <f t="shared" ca="1" si="255"/>
        <v>45127.668356481481</v>
      </c>
      <c r="J1355" s="7" t="s">
        <v>46</v>
      </c>
      <c r="K1355" s="3">
        <v>45106.668356481481</v>
      </c>
      <c r="L1355" t="s">
        <v>20</v>
      </c>
      <c r="N1355" s="5">
        <v>45113.668356481481</v>
      </c>
      <c r="O1355" t="s">
        <v>20</v>
      </c>
      <c r="P1355" s="5">
        <f t="shared" ca="1" si="246"/>
        <v>45108.668356481481</v>
      </c>
      <c r="Q1355" s="5">
        <f t="shared" ca="1" si="247"/>
        <v>45112.668356481481</v>
      </c>
      <c r="R1355" s="5">
        <v>45109.668356481481</v>
      </c>
      <c r="S1355" s="5">
        <f t="shared" ca="1" si="248"/>
        <v>45119.668356481481</v>
      </c>
      <c r="T1355" s="5">
        <f t="shared" ca="1" si="249"/>
        <v>45121.668356481481</v>
      </c>
      <c r="U1355" s="5">
        <f t="shared" ca="1" si="250"/>
        <v>45123.668356481481</v>
      </c>
      <c r="V1355" s="5">
        <f t="shared" ca="1" si="250"/>
        <v>45126.668356481481</v>
      </c>
      <c r="W1355">
        <f t="shared" ca="1" si="251"/>
        <v>173</v>
      </c>
    </row>
    <row r="1356" spans="1:23" x14ac:dyDescent="0.35">
      <c r="A1356">
        <v>2589</v>
      </c>
      <c r="C1356" t="s">
        <v>37</v>
      </c>
      <c r="D1356">
        <f t="shared" ca="1" si="252"/>
        <v>1</v>
      </c>
      <c r="E1356" t="str">
        <f ca="1">VLOOKUP(D1356,'Data Categories'!$A$2:$B$7,2,0)</f>
        <v>Associate</v>
      </c>
      <c r="F1356" s="5">
        <f t="shared" ca="1" si="253"/>
        <v>44785.038506944446</v>
      </c>
      <c r="G1356" s="5">
        <f t="shared" ca="1" si="254"/>
        <v>44789.038506944446</v>
      </c>
      <c r="H1356" s="5">
        <v>44791.038506944446</v>
      </c>
      <c r="I1356" s="5">
        <f t="shared" ca="1" si="255"/>
        <v>44815.038506944446</v>
      </c>
      <c r="J1356" s="7" t="s">
        <v>46</v>
      </c>
      <c r="K1356" s="3">
        <v>44804.038506944446</v>
      </c>
      <c r="L1356" t="s">
        <v>20</v>
      </c>
      <c r="N1356" s="5">
        <v>44807.038506944446</v>
      </c>
      <c r="O1356" t="s">
        <v>20</v>
      </c>
      <c r="P1356" s="5">
        <f t="shared" ca="1" si="246"/>
        <v>44805.038506944446</v>
      </c>
      <c r="Q1356" s="5">
        <f t="shared" ca="1" si="247"/>
        <v>44809.038506944446</v>
      </c>
      <c r="R1356" s="5">
        <v>44806.038506944446</v>
      </c>
      <c r="S1356" s="5">
        <f t="shared" ca="1" si="248"/>
        <v>44812.038506944446</v>
      </c>
      <c r="T1356" s="5">
        <f t="shared" ca="1" si="249"/>
        <v>44814.038506944446</v>
      </c>
      <c r="U1356" s="5">
        <f t="shared" ca="1" si="250"/>
        <v>44817.038506944446</v>
      </c>
      <c r="V1356" s="5">
        <f t="shared" ca="1" si="250"/>
        <v>44819.038506944446</v>
      </c>
      <c r="W1356">
        <f t="shared" ca="1" si="251"/>
        <v>137</v>
      </c>
    </row>
    <row r="1357" spans="1:23" x14ac:dyDescent="0.35">
      <c r="A1357">
        <v>1211</v>
      </c>
      <c r="C1357" t="s">
        <v>37</v>
      </c>
      <c r="D1357">
        <f t="shared" ca="1" si="252"/>
        <v>5</v>
      </c>
      <c r="E1357" t="str">
        <f ca="1">VLOOKUP(D1357,'Data Categories'!$A$2:$B$7,2,0)</f>
        <v>Senior Management</v>
      </c>
      <c r="F1357" s="5">
        <f t="shared" ca="1" si="253"/>
        <v>45129.004317129627</v>
      </c>
      <c r="G1357" s="5">
        <f t="shared" ca="1" si="254"/>
        <v>45132.004317129627</v>
      </c>
      <c r="H1357" s="5">
        <v>45138.004317129627</v>
      </c>
      <c r="I1357" s="5">
        <f t="shared" ca="1" si="255"/>
        <v>45144.004317129627</v>
      </c>
      <c r="J1357" s="7" t="s">
        <v>46</v>
      </c>
      <c r="K1357" s="3">
        <v>45144.004317129627</v>
      </c>
      <c r="L1357" t="s">
        <v>20</v>
      </c>
      <c r="N1357" s="5">
        <v>45149.004317129627</v>
      </c>
      <c r="O1357" t="s">
        <v>20</v>
      </c>
      <c r="P1357" s="5">
        <f t="shared" ca="1" si="246"/>
        <v>45146.004317129627</v>
      </c>
      <c r="Q1357" s="5">
        <f t="shared" ca="1" si="247"/>
        <v>45150.004317129627</v>
      </c>
      <c r="R1357" s="5">
        <v>45145.004317129627</v>
      </c>
      <c r="S1357" s="5">
        <f t="shared" ca="1" si="248"/>
        <v>45154.004317129627</v>
      </c>
      <c r="T1357" s="5">
        <f t="shared" ca="1" si="249"/>
        <v>45157.004317129627</v>
      </c>
      <c r="U1357" s="5">
        <f t="shared" ca="1" si="250"/>
        <v>45159.004317129627</v>
      </c>
      <c r="V1357" s="5">
        <f t="shared" ca="1" si="250"/>
        <v>45161.004317129627</v>
      </c>
      <c r="W1357">
        <f t="shared" ca="1" si="251"/>
        <v>126</v>
      </c>
    </row>
    <row r="1358" spans="1:23" x14ac:dyDescent="0.35">
      <c r="A1358">
        <v>2255</v>
      </c>
      <c r="C1358" t="s">
        <v>37</v>
      </c>
      <c r="D1358">
        <f t="shared" ca="1" si="252"/>
        <v>5</v>
      </c>
      <c r="E1358" t="str">
        <f ca="1">VLOOKUP(D1358,'Data Categories'!$A$2:$B$7,2,0)</f>
        <v>Senior Management</v>
      </c>
      <c r="F1358" s="5">
        <f t="shared" ca="1" si="253"/>
        <v>44783.68608796296</v>
      </c>
      <c r="G1358" s="5">
        <f t="shared" ca="1" si="254"/>
        <v>44785.68608796296</v>
      </c>
      <c r="H1358" s="5">
        <v>44787.68608796296</v>
      </c>
      <c r="I1358" s="5">
        <f t="shared" ca="1" si="255"/>
        <v>44792.68608796296</v>
      </c>
      <c r="J1358" s="7" t="s">
        <v>46</v>
      </c>
      <c r="K1358" s="3">
        <v>44800.68608796296</v>
      </c>
      <c r="L1358" t="s">
        <v>20</v>
      </c>
      <c r="N1358" s="5">
        <v>44804.68608796296</v>
      </c>
      <c r="O1358" t="s">
        <v>20</v>
      </c>
      <c r="P1358" s="5">
        <f t="shared" ca="1" si="246"/>
        <v>44802.68608796296</v>
      </c>
      <c r="Q1358" s="5">
        <f t="shared" ca="1" si="247"/>
        <v>44805.68608796296</v>
      </c>
      <c r="R1358" s="5">
        <v>44801.68608796296</v>
      </c>
      <c r="S1358" s="5">
        <f t="shared" ca="1" si="248"/>
        <v>44809.68608796296</v>
      </c>
      <c r="T1358" s="5">
        <f t="shared" ca="1" si="249"/>
        <v>44813.68608796296</v>
      </c>
      <c r="U1358" s="5">
        <f t="shared" ca="1" si="250"/>
        <v>44814.68608796296</v>
      </c>
      <c r="V1358" s="5">
        <f t="shared" ca="1" si="250"/>
        <v>44817.68608796296</v>
      </c>
      <c r="W1358">
        <f t="shared" ca="1" si="251"/>
        <v>127</v>
      </c>
    </row>
    <row r="1359" spans="1:23" x14ac:dyDescent="0.35">
      <c r="A1359">
        <v>2141</v>
      </c>
      <c r="C1359" t="s">
        <v>37</v>
      </c>
      <c r="D1359">
        <f t="shared" ca="1" si="252"/>
        <v>3</v>
      </c>
      <c r="E1359" t="str">
        <f ca="1">VLOOKUP(D1359,'Data Categories'!$A$2:$B$7,2,0)</f>
        <v>Senior</v>
      </c>
      <c r="F1359" s="5">
        <f t="shared" ca="1" si="253"/>
        <v>44745.830833333333</v>
      </c>
      <c r="G1359" s="5">
        <f t="shared" ca="1" si="254"/>
        <v>44748.830833333333</v>
      </c>
      <c r="H1359" s="5">
        <v>44754.830833333333</v>
      </c>
      <c r="I1359" s="5">
        <f t="shared" ca="1" si="255"/>
        <v>44774.830833333333</v>
      </c>
      <c r="J1359" s="7" t="s">
        <v>46</v>
      </c>
      <c r="K1359" s="3">
        <v>44760.830833333333</v>
      </c>
      <c r="L1359" t="s">
        <v>20</v>
      </c>
      <c r="N1359" s="5">
        <v>44765.830833333333</v>
      </c>
      <c r="O1359" t="s">
        <v>20</v>
      </c>
      <c r="P1359" s="5">
        <f t="shared" ca="1" si="246"/>
        <v>44762.830833333333</v>
      </c>
      <c r="Q1359" s="5">
        <f t="shared" ca="1" si="247"/>
        <v>44764.830833333333</v>
      </c>
      <c r="R1359" s="5">
        <v>44761.830833333333</v>
      </c>
      <c r="S1359" s="5">
        <f t="shared" ca="1" si="248"/>
        <v>44764.830833333333</v>
      </c>
      <c r="T1359" s="5">
        <f t="shared" ca="1" si="249"/>
        <v>44766.830833333333</v>
      </c>
      <c r="U1359" s="5">
        <f t="shared" ca="1" si="250"/>
        <v>44769.830833333333</v>
      </c>
      <c r="V1359" s="5">
        <f t="shared" ca="1" si="250"/>
        <v>44770.830833333333</v>
      </c>
      <c r="W1359">
        <f t="shared" ca="1" si="251"/>
        <v>121</v>
      </c>
    </row>
    <row r="1360" spans="1:23" x14ac:dyDescent="0.35">
      <c r="A1360">
        <v>1572</v>
      </c>
      <c r="C1360" t="s">
        <v>37</v>
      </c>
      <c r="D1360">
        <f t="shared" ca="1" si="252"/>
        <v>1</v>
      </c>
      <c r="E1360" t="str">
        <f ca="1">VLOOKUP(D1360,'Data Categories'!$A$2:$B$7,2,0)</f>
        <v>Associate</v>
      </c>
      <c r="F1360" s="5">
        <f t="shared" ca="1" si="253"/>
        <v>44806.733078703706</v>
      </c>
      <c r="G1360" s="5">
        <f t="shared" ca="1" si="254"/>
        <v>44809.733078703706</v>
      </c>
      <c r="H1360" s="5">
        <v>44813.733078703706</v>
      </c>
      <c r="I1360" s="5">
        <f t="shared" ca="1" si="255"/>
        <v>44837.733078703706</v>
      </c>
      <c r="J1360" s="7" t="s">
        <v>46</v>
      </c>
      <c r="K1360" s="3">
        <v>44817.733078703706</v>
      </c>
      <c r="L1360" t="s">
        <v>20</v>
      </c>
      <c r="N1360" s="5">
        <v>44820.733078703706</v>
      </c>
      <c r="O1360" t="s">
        <v>20</v>
      </c>
      <c r="P1360" s="5">
        <f t="shared" ca="1" si="246"/>
        <v>44818.733078703706</v>
      </c>
      <c r="Q1360" s="5">
        <f t="shared" ca="1" si="247"/>
        <v>44820.733078703706</v>
      </c>
      <c r="R1360" s="5">
        <v>44819.733078703706</v>
      </c>
      <c r="S1360" s="5">
        <f t="shared" ca="1" si="248"/>
        <v>44822.733078703706</v>
      </c>
      <c r="T1360" s="5">
        <f t="shared" ca="1" si="249"/>
        <v>44824.733078703706</v>
      </c>
      <c r="U1360" s="5">
        <f t="shared" ca="1" si="250"/>
        <v>44826.733078703706</v>
      </c>
      <c r="V1360" s="5">
        <f t="shared" ca="1" si="250"/>
        <v>44827.733078703706</v>
      </c>
      <c r="W1360">
        <f t="shared" ca="1" si="251"/>
        <v>171</v>
      </c>
    </row>
    <row r="1361" spans="1:23" x14ac:dyDescent="0.35">
      <c r="A1361">
        <v>1576</v>
      </c>
      <c r="C1361" t="s">
        <v>37</v>
      </c>
      <c r="D1361">
        <f t="shared" ca="1" si="252"/>
        <v>1</v>
      </c>
      <c r="E1361" t="str">
        <f ca="1">VLOOKUP(D1361,'Data Categories'!$A$2:$B$7,2,0)</f>
        <v>Associate</v>
      </c>
      <c r="F1361" s="5">
        <f t="shared" ca="1" si="253"/>
        <v>44806.733078703706</v>
      </c>
      <c r="G1361" s="5">
        <f t="shared" ca="1" si="254"/>
        <v>44807.733078703706</v>
      </c>
      <c r="H1361" s="5">
        <v>44813.733078703706</v>
      </c>
      <c r="I1361" s="5">
        <f t="shared" ca="1" si="255"/>
        <v>44833.733078703706</v>
      </c>
      <c r="J1361" s="7" t="s">
        <v>46</v>
      </c>
      <c r="K1361" s="3">
        <v>44828.733078703706</v>
      </c>
      <c r="L1361" t="s">
        <v>20</v>
      </c>
      <c r="N1361" s="5">
        <v>44833.733078703706</v>
      </c>
      <c r="O1361" t="s">
        <v>20</v>
      </c>
      <c r="P1361" s="5">
        <f t="shared" ca="1" si="246"/>
        <v>44830.733078703706</v>
      </c>
      <c r="Q1361" s="5">
        <f t="shared" ca="1" si="247"/>
        <v>44832.733078703706</v>
      </c>
      <c r="R1361" s="5">
        <v>44831.733078703706</v>
      </c>
      <c r="S1361" s="5">
        <f t="shared" ca="1" si="248"/>
        <v>44836.733078703706</v>
      </c>
      <c r="T1361" s="5">
        <f t="shared" ca="1" si="249"/>
        <v>44839.733078703706</v>
      </c>
      <c r="U1361" s="5">
        <f t="shared" ca="1" si="250"/>
        <v>44841.733078703706</v>
      </c>
      <c r="V1361" s="5">
        <f t="shared" ca="1" si="250"/>
        <v>44844.733078703706</v>
      </c>
      <c r="W1361">
        <f t="shared" ca="1" si="251"/>
        <v>149</v>
      </c>
    </row>
    <row r="1362" spans="1:23" x14ac:dyDescent="0.35">
      <c r="A1362">
        <v>1494</v>
      </c>
      <c r="C1362" t="s">
        <v>37</v>
      </c>
      <c r="D1362">
        <f t="shared" ca="1" si="252"/>
        <v>5</v>
      </c>
      <c r="E1362" t="str">
        <f ca="1">VLOOKUP(D1362,'Data Categories'!$A$2:$B$7,2,0)</f>
        <v>Senior Management</v>
      </c>
      <c r="F1362" s="5">
        <f t="shared" ca="1" si="253"/>
        <v>44696.569456018522</v>
      </c>
      <c r="G1362" s="5">
        <f t="shared" ca="1" si="254"/>
        <v>44700.569456018522</v>
      </c>
      <c r="H1362" s="5">
        <v>44701.569456018522</v>
      </c>
      <c r="I1362" s="5">
        <f t="shared" ca="1" si="255"/>
        <v>44728.569456018522</v>
      </c>
      <c r="J1362" s="7" t="s">
        <v>46</v>
      </c>
      <c r="K1362" s="3">
        <v>44710.569456018522</v>
      </c>
      <c r="L1362" t="s">
        <v>20</v>
      </c>
      <c r="N1362" s="5">
        <v>44716.569456018522</v>
      </c>
      <c r="O1362" t="s">
        <v>20</v>
      </c>
      <c r="P1362" s="5">
        <f t="shared" ca="1" si="246"/>
        <v>44711.569456018522</v>
      </c>
      <c r="Q1362" s="5">
        <f t="shared" ca="1" si="247"/>
        <v>44712.569456018522</v>
      </c>
      <c r="R1362" s="5">
        <v>44713.569456018522</v>
      </c>
      <c r="S1362" s="5">
        <f t="shared" ca="1" si="248"/>
        <v>44723.569456018522</v>
      </c>
      <c r="T1362" s="5">
        <f t="shared" ca="1" si="249"/>
        <v>44725.569456018522</v>
      </c>
      <c r="U1362" s="5">
        <f t="shared" ca="1" si="250"/>
        <v>44727.569456018522</v>
      </c>
      <c r="V1362" s="5">
        <f t="shared" ca="1" si="250"/>
        <v>44728.569456018522</v>
      </c>
      <c r="W1362">
        <f t="shared" ca="1" si="251"/>
        <v>128</v>
      </c>
    </row>
    <row r="1363" spans="1:23" x14ac:dyDescent="0.35">
      <c r="A1363">
        <v>1504</v>
      </c>
      <c r="C1363" t="s">
        <v>37</v>
      </c>
      <c r="D1363">
        <f t="shared" ca="1" si="252"/>
        <v>6</v>
      </c>
      <c r="E1363" t="str">
        <f ca="1">VLOOKUP(D1363,'Data Categories'!$A$2:$B$7,2,0)</f>
        <v>Executive</v>
      </c>
      <c r="F1363" s="5">
        <f t="shared" ca="1" si="253"/>
        <v>44759.346215277779</v>
      </c>
      <c r="G1363" s="5">
        <f t="shared" ca="1" si="254"/>
        <v>44760.346215277779</v>
      </c>
      <c r="H1363" s="5">
        <v>44762.346215277779</v>
      </c>
      <c r="I1363" s="5">
        <f t="shared" ca="1" si="255"/>
        <v>44775.346215277779</v>
      </c>
      <c r="J1363" s="7" t="s">
        <v>46</v>
      </c>
      <c r="K1363" s="3">
        <v>44766.346215277779</v>
      </c>
      <c r="L1363" t="s">
        <v>20</v>
      </c>
      <c r="N1363" s="5">
        <v>44773.346215277779</v>
      </c>
      <c r="O1363" t="s">
        <v>20</v>
      </c>
      <c r="P1363" s="5">
        <f t="shared" ca="1" si="246"/>
        <v>44767.346215277779</v>
      </c>
      <c r="Q1363" s="5">
        <f t="shared" ca="1" si="247"/>
        <v>44768.346215277779</v>
      </c>
      <c r="R1363" s="5">
        <v>44770.346215277779</v>
      </c>
      <c r="S1363" s="5">
        <f t="shared" ca="1" si="248"/>
        <v>44778.346215277779</v>
      </c>
      <c r="T1363" s="5">
        <f t="shared" ca="1" si="249"/>
        <v>44779.346215277779</v>
      </c>
      <c r="U1363" s="5">
        <f t="shared" ca="1" si="250"/>
        <v>44780.346215277779</v>
      </c>
      <c r="V1363" s="5">
        <f t="shared" ca="1" si="250"/>
        <v>44783.346215277779</v>
      </c>
      <c r="W1363">
        <f t="shared" ca="1" si="251"/>
        <v>140</v>
      </c>
    </row>
    <row r="1364" spans="1:23" x14ac:dyDescent="0.35">
      <c r="A1364">
        <v>1509</v>
      </c>
      <c r="C1364" t="s">
        <v>37</v>
      </c>
      <c r="D1364">
        <f t="shared" ca="1" si="252"/>
        <v>5</v>
      </c>
      <c r="E1364" t="str">
        <f ca="1">VLOOKUP(D1364,'Data Categories'!$A$2:$B$7,2,0)</f>
        <v>Senior Management</v>
      </c>
      <c r="F1364" s="5">
        <f t="shared" ca="1" si="253"/>
        <v>44754.346215277779</v>
      </c>
      <c r="G1364" s="5">
        <f t="shared" ca="1" si="254"/>
        <v>44756.346215277779</v>
      </c>
      <c r="H1364" s="5">
        <v>44762.346215277779</v>
      </c>
      <c r="I1364" s="5">
        <f t="shared" ca="1" si="255"/>
        <v>44792.346215277779</v>
      </c>
      <c r="J1364" s="7" t="s">
        <v>46</v>
      </c>
      <c r="K1364" s="3">
        <v>44769.346215277779</v>
      </c>
      <c r="L1364" t="s">
        <v>20</v>
      </c>
      <c r="N1364" s="5">
        <v>44773.346215277779</v>
      </c>
      <c r="O1364" t="s">
        <v>20</v>
      </c>
      <c r="P1364" s="5">
        <f t="shared" ca="1" si="246"/>
        <v>44771.346215277779</v>
      </c>
      <c r="Q1364" s="5">
        <f t="shared" ca="1" si="247"/>
        <v>44775.346215277779</v>
      </c>
      <c r="R1364" s="5">
        <v>44772.346215277779</v>
      </c>
      <c r="S1364" s="5">
        <f t="shared" ca="1" si="248"/>
        <v>44777.346215277779</v>
      </c>
      <c r="T1364" s="5">
        <f t="shared" ca="1" si="249"/>
        <v>44779.346215277779</v>
      </c>
      <c r="U1364" s="5">
        <f t="shared" ca="1" si="250"/>
        <v>44781.346215277779</v>
      </c>
      <c r="V1364" s="5">
        <f t="shared" ca="1" si="250"/>
        <v>44783.346215277779</v>
      </c>
      <c r="W1364">
        <f t="shared" ca="1" si="251"/>
        <v>142</v>
      </c>
    </row>
    <row r="1365" spans="1:23" x14ac:dyDescent="0.35">
      <c r="A1365">
        <v>1779</v>
      </c>
      <c r="C1365" t="s">
        <v>37</v>
      </c>
      <c r="D1365">
        <f t="shared" ca="1" si="252"/>
        <v>4</v>
      </c>
      <c r="E1365" t="str">
        <f ca="1">VLOOKUP(D1365,'Data Categories'!$A$2:$B$7,2,0)</f>
        <v>Manager Level</v>
      </c>
      <c r="F1365" s="5">
        <f t="shared" ca="1" si="253"/>
        <v>44714.825856481482</v>
      </c>
      <c r="G1365" s="5">
        <f t="shared" ca="1" si="254"/>
        <v>44716.825856481482</v>
      </c>
      <c r="H1365" s="5">
        <v>44718.825856481482</v>
      </c>
      <c r="I1365" s="5">
        <f t="shared" ca="1" si="255"/>
        <v>44740.825856481482</v>
      </c>
      <c r="J1365" s="7" t="s">
        <v>46</v>
      </c>
      <c r="K1365" s="3">
        <v>44722.825856481482</v>
      </c>
      <c r="L1365" t="s">
        <v>20</v>
      </c>
      <c r="N1365" s="5">
        <v>44730.825856481482</v>
      </c>
      <c r="O1365" t="s">
        <v>20</v>
      </c>
      <c r="P1365" s="5">
        <f t="shared" ca="1" si="246"/>
        <v>44723.825856481482</v>
      </c>
      <c r="Q1365" s="5">
        <f t="shared" ca="1" si="247"/>
        <v>44724.825856481482</v>
      </c>
      <c r="R1365" s="5">
        <v>44726.825856481482</v>
      </c>
      <c r="S1365" s="5">
        <f t="shared" ca="1" si="248"/>
        <v>44727.825856481482</v>
      </c>
      <c r="T1365" s="5">
        <f t="shared" ca="1" si="249"/>
        <v>44730.825856481482</v>
      </c>
      <c r="U1365" s="5">
        <f t="shared" ca="1" si="250"/>
        <v>44732.825856481482</v>
      </c>
      <c r="V1365" s="5">
        <f t="shared" ca="1" si="250"/>
        <v>44733.825856481482</v>
      </c>
      <c r="W1365">
        <f t="shared" ca="1" si="251"/>
        <v>159</v>
      </c>
    </row>
    <row r="1366" spans="1:23" x14ac:dyDescent="0.35">
      <c r="A1366">
        <v>1778</v>
      </c>
      <c r="C1366" t="s">
        <v>37</v>
      </c>
      <c r="D1366">
        <f t="shared" ca="1" si="252"/>
        <v>1</v>
      </c>
      <c r="E1366" t="str">
        <f ca="1">VLOOKUP(D1366,'Data Categories'!$A$2:$B$7,2,0)</f>
        <v>Associate</v>
      </c>
      <c r="F1366" s="5">
        <f t="shared" ca="1" si="253"/>
        <v>44711.825856481482</v>
      </c>
      <c r="G1366" s="5">
        <f t="shared" ca="1" si="254"/>
        <v>44714.825856481482</v>
      </c>
      <c r="H1366" s="5">
        <v>44718.825856481482</v>
      </c>
      <c r="I1366" s="5">
        <f t="shared" ca="1" si="255"/>
        <v>44744.825856481482</v>
      </c>
      <c r="J1366" s="7" t="s">
        <v>46</v>
      </c>
      <c r="K1366" s="3">
        <v>44727.825856481482</v>
      </c>
      <c r="L1366" t="s">
        <v>20</v>
      </c>
      <c r="N1366" s="5">
        <v>44734.825856481482</v>
      </c>
      <c r="O1366" t="s">
        <v>20</v>
      </c>
      <c r="P1366" s="5">
        <f t="shared" ca="1" si="246"/>
        <v>44729.825856481482</v>
      </c>
      <c r="Q1366" s="5">
        <f t="shared" ca="1" si="247"/>
        <v>44732.825856481482</v>
      </c>
      <c r="R1366" s="5">
        <v>44731.825856481482</v>
      </c>
      <c r="S1366" s="5">
        <f t="shared" ca="1" si="248"/>
        <v>44738.825856481482</v>
      </c>
      <c r="T1366" s="5">
        <f t="shared" ca="1" si="249"/>
        <v>44741.825856481482</v>
      </c>
      <c r="U1366" s="5">
        <f t="shared" ca="1" si="250"/>
        <v>44743.825856481482</v>
      </c>
      <c r="V1366" s="5">
        <f t="shared" ca="1" si="250"/>
        <v>44745.825856481482</v>
      </c>
      <c r="W1366">
        <f t="shared" ca="1" si="251"/>
        <v>121</v>
      </c>
    </row>
    <row r="1367" spans="1:23" x14ac:dyDescent="0.35">
      <c r="A1367">
        <v>1082</v>
      </c>
      <c r="C1367" t="s">
        <v>37</v>
      </c>
      <c r="D1367">
        <f t="shared" ca="1" si="252"/>
        <v>1</v>
      </c>
      <c r="E1367" t="str">
        <f ca="1">VLOOKUP(D1367,'Data Categories'!$A$2:$B$7,2,0)</f>
        <v>Associate</v>
      </c>
      <c r="F1367" s="5">
        <f t="shared" ca="1" si="253"/>
        <v>44891.976215277777</v>
      </c>
      <c r="G1367" s="5">
        <f t="shared" ca="1" si="254"/>
        <v>44895.976215277777</v>
      </c>
      <c r="H1367" s="5">
        <v>44899.976215277777</v>
      </c>
      <c r="I1367" s="5">
        <f t="shared" ca="1" si="255"/>
        <v>44913.976215277777</v>
      </c>
      <c r="J1367" s="7" t="s">
        <v>46</v>
      </c>
      <c r="K1367" s="3">
        <v>44906.976215277777</v>
      </c>
      <c r="L1367" t="s">
        <v>20</v>
      </c>
      <c r="N1367" s="5">
        <v>44910.976215277777</v>
      </c>
      <c r="O1367" t="s">
        <v>20</v>
      </c>
      <c r="P1367" s="5">
        <f t="shared" ca="1" si="246"/>
        <v>44908.976215277777</v>
      </c>
      <c r="Q1367" s="5">
        <f t="shared" ca="1" si="247"/>
        <v>44910.976215277777</v>
      </c>
      <c r="R1367" s="5">
        <v>44909.976215277777</v>
      </c>
      <c r="S1367" s="5">
        <f t="shared" ca="1" si="248"/>
        <v>44915.976215277777</v>
      </c>
      <c r="T1367" s="5">
        <f t="shared" ca="1" si="249"/>
        <v>44916.976215277777</v>
      </c>
      <c r="U1367" s="5">
        <f t="shared" ca="1" si="250"/>
        <v>44918.976215277777</v>
      </c>
      <c r="V1367" s="5">
        <f t="shared" ca="1" si="250"/>
        <v>44921.976215277777</v>
      </c>
      <c r="W1367">
        <f t="shared" ca="1" si="251"/>
        <v>122</v>
      </c>
    </row>
    <row r="1368" spans="1:23" x14ac:dyDescent="0.35">
      <c r="A1368">
        <v>2730</v>
      </c>
      <c r="C1368" t="s">
        <v>37</v>
      </c>
      <c r="D1368">
        <f t="shared" ca="1" si="252"/>
        <v>2</v>
      </c>
      <c r="E1368" t="str">
        <f ca="1">VLOOKUP(D1368,'Data Categories'!$A$2:$B$7,2,0)</f>
        <v>Junior</v>
      </c>
      <c r="F1368" s="5">
        <f t="shared" ca="1" si="253"/>
        <v>45062.24894675926</v>
      </c>
      <c r="G1368" s="5">
        <f t="shared" ca="1" si="254"/>
        <v>45066.24894675926</v>
      </c>
      <c r="H1368" s="5">
        <v>45071.24894675926</v>
      </c>
      <c r="I1368" s="5">
        <f t="shared" ca="1" si="255"/>
        <v>45098.24894675926</v>
      </c>
      <c r="J1368" s="7" t="s">
        <v>46</v>
      </c>
      <c r="K1368" s="3">
        <v>45081.24894675926</v>
      </c>
      <c r="L1368" t="s">
        <v>20</v>
      </c>
      <c r="N1368" s="5">
        <v>45088.24894675926</v>
      </c>
      <c r="O1368" t="s">
        <v>20</v>
      </c>
      <c r="P1368" s="5">
        <f t="shared" ca="1" si="246"/>
        <v>45082.24894675926</v>
      </c>
      <c r="Q1368" s="5">
        <f t="shared" ca="1" si="247"/>
        <v>45083.24894675926</v>
      </c>
      <c r="R1368" s="5">
        <v>45084.24894675926</v>
      </c>
      <c r="S1368" s="5">
        <f t="shared" ca="1" si="248"/>
        <v>45091.24894675926</v>
      </c>
      <c r="T1368" s="5">
        <f t="shared" ca="1" si="249"/>
        <v>45095.24894675926</v>
      </c>
      <c r="U1368" s="5">
        <f t="shared" ca="1" si="250"/>
        <v>45097.24894675926</v>
      </c>
      <c r="V1368" s="5">
        <f t="shared" ca="1" si="250"/>
        <v>45100.24894675926</v>
      </c>
      <c r="W1368">
        <f t="shared" ca="1" si="251"/>
        <v>138</v>
      </c>
    </row>
    <row r="1369" spans="1:23" x14ac:dyDescent="0.35">
      <c r="A1369">
        <v>2946</v>
      </c>
      <c r="C1369" t="s">
        <v>37</v>
      </c>
      <c r="D1369">
        <f t="shared" ca="1" si="252"/>
        <v>4</v>
      </c>
      <c r="E1369" t="str">
        <f ca="1">VLOOKUP(D1369,'Data Categories'!$A$2:$B$7,2,0)</f>
        <v>Manager Level</v>
      </c>
      <c r="F1369" s="5">
        <f t="shared" ca="1" si="253"/>
        <v>44724.484722222223</v>
      </c>
      <c r="G1369" s="5">
        <f t="shared" ca="1" si="254"/>
        <v>44727.484722222223</v>
      </c>
      <c r="H1369" s="5">
        <v>44731.484722222223</v>
      </c>
      <c r="I1369" s="5">
        <f t="shared" ca="1" si="255"/>
        <v>44754.484722222223</v>
      </c>
      <c r="J1369" s="7" t="s">
        <v>46</v>
      </c>
      <c r="K1369" s="3">
        <v>44748.484722222223</v>
      </c>
      <c r="L1369" t="s">
        <v>20</v>
      </c>
      <c r="N1369" s="5">
        <v>44753.484722222223</v>
      </c>
      <c r="O1369" t="s">
        <v>20</v>
      </c>
      <c r="P1369" s="5">
        <f t="shared" ca="1" si="246"/>
        <v>44750.484722222223</v>
      </c>
      <c r="Q1369" s="5">
        <f t="shared" ca="1" si="247"/>
        <v>44751.484722222223</v>
      </c>
      <c r="R1369" s="5">
        <v>44752.484722222223</v>
      </c>
      <c r="S1369" s="5">
        <f t="shared" ca="1" si="248"/>
        <v>44758.484722222223</v>
      </c>
      <c r="T1369" s="5">
        <f t="shared" ca="1" si="249"/>
        <v>44760.484722222223</v>
      </c>
      <c r="U1369" s="5">
        <f t="shared" ca="1" si="250"/>
        <v>44761.484722222223</v>
      </c>
      <c r="V1369" s="5">
        <f t="shared" ca="1" si="250"/>
        <v>44764.484722222223</v>
      </c>
      <c r="W1369">
        <f t="shared" ca="1" si="251"/>
        <v>144</v>
      </c>
    </row>
    <row r="1370" spans="1:23" x14ac:dyDescent="0.35">
      <c r="A1370">
        <v>2648</v>
      </c>
      <c r="C1370" t="s">
        <v>37</v>
      </c>
      <c r="D1370">
        <f t="shared" ca="1" si="252"/>
        <v>1</v>
      </c>
      <c r="E1370" t="str">
        <f ca="1">VLOOKUP(D1370,'Data Categories'!$A$2:$B$7,2,0)</f>
        <v>Associate</v>
      </c>
      <c r="F1370" s="5">
        <f t="shared" ca="1" si="253"/>
        <v>44585.587569444448</v>
      </c>
      <c r="G1370" s="5">
        <f t="shared" ca="1" si="254"/>
        <v>44588.587569444448</v>
      </c>
      <c r="H1370" s="5">
        <v>44593.587569444448</v>
      </c>
      <c r="I1370" s="5">
        <f t="shared" ca="1" si="255"/>
        <v>44601.587569444448</v>
      </c>
      <c r="J1370" s="7" t="s">
        <v>46</v>
      </c>
      <c r="K1370" s="3">
        <v>44605.587569444448</v>
      </c>
      <c r="L1370" t="s">
        <v>20</v>
      </c>
      <c r="N1370" s="5">
        <v>44610.587569444448</v>
      </c>
      <c r="O1370" t="s">
        <v>20</v>
      </c>
      <c r="P1370" s="5">
        <f t="shared" ca="1" si="246"/>
        <v>44607.587569444448</v>
      </c>
      <c r="Q1370" s="5">
        <f t="shared" ca="1" si="247"/>
        <v>44609.587569444448</v>
      </c>
      <c r="R1370" s="5">
        <v>44606.587569444448</v>
      </c>
      <c r="S1370" s="5">
        <f t="shared" ca="1" si="248"/>
        <v>44611.587569444448</v>
      </c>
      <c r="T1370" s="5">
        <f t="shared" ca="1" si="249"/>
        <v>44615.587569444448</v>
      </c>
      <c r="U1370" s="5">
        <f t="shared" ca="1" si="250"/>
        <v>44618.587569444448</v>
      </c>
      <c r="V1370" s="5">
        <f t="shared" ca="1" si="250"/>
        <v>44620.587569444448</v>
      </c>
      <c r="W1370">
        <f t="shared" ca="1" si="251"/>
        <v>161</v>
      </c>
    </row>
    <row r="1371" spans="1:23" x14ac:dyDescent="0.35">
      <c r="A1371">
        <v>1641</v>
      </c>
      <c r="C1371" t="s">
        <v>37</v>
      </c>
      <c r="D1371">
        <f t="shared" ca="1" si="252"/>
        <v>3</v>
      </c>
      <c r="E1371" t="str">
        <f ca="1">VLOOKUP(D1371,'Data Categories'!$A$2:$B$7,2,0)</f>
        <v>Senior</v>
      </c>
      <c r="F1371" s="5">
        <f t="shared" ca="1" si="253"/>
        <v>44916.661261574074</v>
      </c>
      <c r="G1371" s="5">
        <f t="shared" ca="1" si="254"/>
        <v>44917.661261574074</v>
      </c>
      <c r="H1371" s="5">
        <v>44920.661261574074</v>
      </c>
      <c r="I1371" s="5">
        <f t="shared" ca="1" si="255"/>
        <v>44941.661261574074</v>
      </c>
      <c r="J1371" s="7" t="s">
        <v>46</v>
      </c>
      <c r="K1371" s="3">
        <v>44937.661261574074</v>
      </c>
      <c r="L1371" t="s">
        <v>20</v>
      </c>
      <c r="N1371" s="5">
        <v>44942.661261574074</v>
      </c>
      <c r="O1371" t="s">
        <v>20</v>
      </c>
      <c r="P1371" s="5">
        <f t="shared" ca="1" si="246"/>
        <v>44938.661261574074</v>
      </c>
      <c r="Q1371" s="5">
        <f t="shared" ca="1" si="247"/>
        <v>44942.661261574074</v>
      </c>
      <c r="R1371" s="5">
        <v>44938.661261574074</v>
      </c>
      <c r="S1371" s="5">
        <f t="shared" ca="1" si="248"/>
        <v>44947.661261574074</v>
      </c>
      <c r="T1371" s="5">
        <f t="shared" ca="1" si="249"/>
        <v>44949.661261574074</v>
      </c>
      <c r="U1371" s="5">
        <f t="shared" ca="1" si="250"/>
        <v>44950.661261574074</v>
      </c>
      <c r="V1371" s="5">
        <f t="shared" ca="1" si="250"/>
        <v>44953.661261574074</v>
      </c>
      <c r="W1371">
        <f t="shared" ca="1" si="251"/>
        <v>140</v>
      </c>
    </row>
    <row r="1372" spans="1:23" x14ac:dyDescent="0.35">
      <c r="A1372">
        <v>1788</v>
      </c>
      <c r="C1372" t="s">
        <v>36</v>
      </c>
      <c r="D1372">
        <f t="shared" ca="1" si="252"/>
        <v>3</v>
      </c>
      <c r="E1372" t="str">
        <f ca="1">VLOOKUP(D1372,'Data Categories'!$A$2:$B$7,2,0)</f>
        <v>Senior</v>
      </c>
      <c r="F1372" s="5">
        <f t="shared" ca="1" si="253"/>
        <v>44660.356493055559</v>
      </c>
      <c r="G1372" s="5">
        <f t="shared" ca="1" si="254"/>
        <v>44661.356493055559</v>
      </c>
      <c r="H1372" s="5">
        <v>44665.356493055559</v>
      </c>
      <c r="I1372" s="5">
        <f t="shared" ca="1" si="255"/>
        <v>44672.356493055559</v>
      </c>
      <c r="J1372" s="7" t="s">
        <v>46</v>
      </c>
      <c r="K1372" s="3">
        <v>44668.356493055559</v>
      </c>
      <c r="L1372" t="s">
        <v>20</v>
      </c>
      <c r="N1372" s="5">
        <v>44676.356493055559</v>
      </c>
      <c r="O1372" t="s">
        <v>20</v>
      </c>
      <c r="P1372" s="5">
        <f t="shared" ca="1" si="246"/>
        <v>44670.356493055559</v>
      </c>
      <c r="Q1372" s="5">
        <f t="shared" ca="1" si="247"/>
        <v>44672.356493055559</v>
      </c>
      <c r="R1372" s="5">
        <v>44672.356493055559</v>
      </c>
      <c r="S1372" s="5">
        <f t="shared" ca="1" si="248"/>
        <v>44675.356493055559</v>
      </c>
      <c r="T1372" s="5">
        <f t="shared" ca="1" si="249"/>
        <v>44677.356493055559</v>
      </c>
      <c r="U1372" s="5">
        <f t="shared" ca="1" si="250"/>
        <v>44678.356493055559</v>
      </c>
      <c r="V1372" s="5">
        <f t="shared" ca="1" si="250"/>
        <v>44679.356493055559</v>
      </c>
      <c r="W1372">
        <f t="shared" ca="1" si="251"/>
        <v>154</v>
      </c>
    </row>
    <row r="1373" spans="1:23" x14ac:dyDescent="0.35">
      <c r="A1373">
        <v>1942</v>
      </c>
      <c r="C1373" t="s">
        <v>36</v>
      </c>
      <c r="D1373">
        <f t="shared" ca="1" si="252"/>
        <v>5</v>
      </c>
      <c r="E1373" t="str">
        <f ca="1">VLOOKUP(D1373,'Data Categories'!$A$2:$B$7,2,0)</f>
        <v>Senior Management</v>
      </c>
      <c r="F1373" s="5">
        <f t="shared" ca="1" si="253"/>
        <v>44983.264120370368</v>
      </c>
      <c r="G1373" s="5">
        <f t="shared" ca="1" si="254"/>
        <v>44985.264120370368</v>
      </c>
      <c r="H1373" s="5">
        <v>44990.264120370368</v>
      </c>
      <c r="I1373" s="5">
        <f t="shared" ca="1" si="255"/>
        <v>44995.264120370368</v>
      </c>
      <c r="J1373" s="7" t="s">
        <v>46</v>
      </c>
      <c r="K1373" s="3">
        <v>44999.264120370368</v>
      </c>
      <c r="L1373" t="s">
        <v>20</v>
      </c>
      <c r="N1373" s="5">
        <v>45003.264120370368</v>
      </c>
      <c r="O1373" t="s">
        <v>20</v>
      </c>
      <c r="P1373" s="5">
        <f t="shared" ca="1" si="246"/>
        <v>45000.264120370368</v>
      </c>
      <c r="Q1373" s="5">
        <f t="shared" ca="1" si="247"/>
        <v>45004.264120370368</v>
      </c>
      <c r="R1373" s="5">
        <v>45001.264120370368</v>
      </c>
      <c r="S1373" s="5">
        <f t="shared" ca="1" si="248"/>
        <v>45006.264120370368</v>
      </c>
      <c r="T1373" s="5">
        <f t="shared" ca="1" si="249"/>
        <v>45007.264120370368</v>
      </c>
      <c r="U1373" s="5">
        <f t="shared" ca="1" si="250"/>
        <v>45008.264120370368</v>
      </c>
      <c r="V1373" s="5">
        <f t="shared" ca="1" si="250"/>
        <v>45010.264120370368</v>
      </c>
      <c r="W1373">
        <f t="shared" ca="1" si="251"/>
        <v>165</v>
      </c>
    </row>
    <row r="1374" spans="1:23" x14ac:dyDescent="0.35">
      <c r="A1374">
        <v>1055</v>
      </c>
      <c r="C1374" t="s">
        <v>36</v>
      </c>
      <c r="D1374">
        <f t="shared" ca="1" si="252"/>
        <v>5</v>
      </c>
      <c r="E1374" t="str">
        <f ca="1">VLOOKUP(D1374,'Data Categories'!$A$2:$B$7,2,0)</f>
        <v>Senior Management</v>
      </c>
      <c r="F1374" s="5">
        <f t="shared" ca="1" si="253"/>
        <v>45156.180486111109</v>
      </c>
      <c r="G1374" s="5">
        <f t="shared" ca="1" si="254"/>
        <v>45159.180486111109</v>
      </c>
      <c r="H1374" s="5">
        <v>45163.180486111109</v>
      </c>
      <c r="I1374" s="5">
        <f t="shared" ca="1" si="255"/>
        <v>45183.180486111109</v>
      </c>
      <c r="J1374" s="7" t="s">
        <v>46</v>
      </c>
      <c r="K1374" s="3">
        <v>45172.180486111109</v>
      </c>
      <c r="L1374" t="s">
        <v>20</v>
      </c>
      <c r="N1374" s="5">
        <v>45177.180486111109</v>
      </c>
      <c r="O1374" t="s">
        <v>20</v>
      </c>
      <c r="P1374" s="5">
        <f t="shared" ca="1" si="246"/>
        <v>45174.180486111109</v>
      </c>
      <c r="Q1374" s="5">
        <f t="shared" ca="1" si="247"/>
        <v>45176.180486111109</v>
      </c>
      <c r="R1374" s="5">
        <v>45173.180486111109</v>
      </c>
      <c r="S1374" s="5">
        <f t="shared" ca="1" si="248"/>
        <v>45179.180486111109</v>
      </c>
      <c r="T1374" s="5">
        <f t="shared" ca="1" si="249"/>
        <v>45180.180486111109</v>
      </c>
      <c r="U1374" s="5">
        <f t="shared" ca="1" si="250"/>
        <v>45182.180486111109</v>
      </c>
      <c r="V1374" s="5">
        <f t="shared" ca="1" si="250"/>
        <v>45183.180486111109</v>
      </c>
      <c r="W1374">
        <f t="shared" ca="1" si="251"/>
        <v>165</v>
      </c>
    </row>
    <row r="1375" spans="1:23" x14ac:dyDescent="0.35">
      <c r="A1375">
        <v>1060</v>
      </c>
      <c r="C1375" t="s">
        <v>36</v>
      </c>
      <c r="D1375">
        <f t="shared" ca="1" si="252"/>
        <v>2</v>
      </c>
      <c r="E1375" t="str">
        <f ca="1">VLOOKUP(D1375,'Data Categories'!$A$2:$B$7,2,0)</f>
        <v>Junior</v>
      </c>
      <c r="F1375" s="5">
        <f t="shared" ca="1" si="253"/>
        <v>45156.180486111109</v>
      </c>
      <c r="G1375" s="5">
        <f t="shared" ca="1" si="254"/>
        <v>45160.180486111109</v>
      </c>
      <c r="H1375" s="5">
        <v>45163.180486111109</v>
      </c>
      <c r="I1375" s="5">
        <f t="shared" ca="1" si="255"/>
        <v>45187.180486111109</v>
      </c>
      <c r="J1375" s="7" t="s">
        <v>46</v>
      </c>
      <c r="K1375" s="3">
        <v>45174.180486111109</v>
      </c>
      <c r="L1375" t="s">
        <v>20</v>
      </c>
      <c r="N1375" s="5">
        <v>45180.180486111109</v>
      </c>
      <c r="O1375" t="s">
        <v>20</v>
      </c>
      <c r="P1375" s="5">
        <f t="shared" ca="1" si="246"/>
        <v>45176.180486111109</v>
      </c>
      <c r="Q1375" s="5">
        <f t="shared" ca="1" si="247"/>
        <v>45180.180486111109</v>
      </c>
      <c r="R1375" s="5">
        <v>45176.180486111109</v>
      </c>
      <c r="S1375" s="5">
        <f t="shared" ca="1" si="248"/>
        <v>45184.180486111109</v>
      </c>
      <c r="T1375" s="5">
        <f t="shared" ca="1" si="249"/>
        <v>45187.180486111109</v>
      </c>
      <c r="U1375" s="5">
        <f t="shared" ca="1" si="250"/>
        <v>45188.180486111109</v>
      </c>
      <c r="V1375" s="5">
        <f t="shared" ca="1" si="250"/>
        <v>45191.180486111109</v>
      </c>
      <c r="W1375">
        <f t="shared" ca="1" si="251"/>
        <v>135</v>
      </c>
    </row>
    <row r="1376" spans="1:23" x14ac:dyDescent="0.35">
      <c r="A1376">
        <v>1092</v>
      </c>
      <c r="C1376" t="s">
        <v>36</v>
      </c>
      <c r="D1376">
        <f t="shared" ca="1" si="252"/>
        <v>1</v>
      </c>
      <c r="E1376" t="str">
        <f ca="1">VLOOKUP(D1376,'Data Categories'!$A$2:$B$7,2,0)</f>
        <v>Associate</v>
      </c>
      <c r="F1376" s="5">
        <f t="shared" ca="1" si="253"/>
        <v>45036.26462962963</v>
      </c>
      <c r="G1376" s="5">
        <f t="shared" ca="1" si="254"/>
        <v>45040.26462962963</v>
      </c>
      <c r="H1376" s="5">
        <v>45046.26462962963</v>
      </c>
      <c r="I1376" s="5">
        <f t="shared" ca="1" si="255"/>
        <v>45052.26462962963</v>
      </c>
      <c r="J1376" s="7" t="s">
        <v>46</v>
      </c>
      <c r="K1376" s="3">
        <v>45050.26462962963</v>
      </c>
      <c r="L1376" t="s">
        <v>20</v>
      </c>
      <c r="N1376" s="5">
        <v>45055.26462962963</v>
      </c>
      <c r="O1376" t="s">
        <v>20</v>
      </c>
      <c r="P1376" s="5">
        <f t="shared" ca="1" si="246"/>
        <v>45052.26462962963</v>
      </c>
      <c r="Q1376" s="5">
        <f t="shared" ca="1" si="247"/>
        <v>45055.26462962963</v>
      </c>
      <c r="R1376" s="5">
        <v>45052.26462962963</v>
      </c>
      <c r="S1376" s="5">
        <f t="shared" ca="1" si="248"/>
        <v>45057.26462962963</v>
      </c>
      <c r="T1376" s="5">
        <f t="shared" ca="1" si="249"/>
        <v>45059.26462962963</v>
      </c>
      <c r="U1376" s="5">
        <f t="shared" ca="1" si="250"/>
        <v>45060.26462962963</v>
      </c>
      <c r="V1376" s="5">
        <f t="shared" ca="1" si="250"/>
        <v>45063.26462962963</v>
      </c>
      <c r="W1376">
        <f t="shared" ca="1" si="251"/>
        <v>175</v>
      </c>
    </row>
    <row r="1377" spans="1:23" x14ac:dyDescent="0.35">
      <c r="A1377">
        <v>2205</v>
      </c>
      <c r="C1377" t="s">
        <v>36</v>
      </c>
      <c r="D1377">
        <f t="shared" ca="1" si="252"/>
        <v>2</v>
      </c>
      <c r="E1377" t="str">
        <f ca="1">VLOOKUP(D1377,'Data Categories'!$A$2:$B$7,2,0)</f>
        <v>Junior</v>
      </c>
      <c r="F1377" s="5">
        <f t="shared" ca="1" si="253"/>
        <v>45095.202615740738</v>
      </c>
      <c r="G1377" s="5">
        <f t="shared" ca="1" si="254"/>
        <v>45096.202615740738</v>
      </c>
      <c r="H1377" s="5">
        <v>45098.202615740738</v>
      </c>
      <c r="I1377" s="5">
        <f t="shared" ca="1" si="255"/>
        <v>45117.202615740738</v>
      </c>
      <c r="J1377" s="7" t="s">
        <v>46</v>
      </c>
      <c r="K1377" s="3">
        <v>45105.202615740738</v>
      </c>
      <c r="L1377" t="s">
        <v>20</v>
      </c>
      <c r="N1377" s="5">
        <v>45108.202615740738</v>
      </c>
      <c r="O1377" t="s">
        <v>20</v>
      </c>
      <c r="P1377" s="5">
        <f t="shared" ca="1" si="246"/>
        <v>45107.202615740738</v>
      </c>
      <c r="Q1377" s="5">
        <f t="shared" ca="1" si="247"/>
        <v>45111.202615740738</v>
      </c>
      <c r="R1377" s="5">
        <v>45107.202615740738</v>
      </c>
      <c r="S1377" s="5">
        <f t="shared" ca="1" si="248"/>
        <v>45108.202615740738</v>
      </c>
      <c r="T1377" s="5">
        <f t="shared" ca="1" si="249"/>
        <v>45111.202615740738</v>
      </c>
      <c r="U1377" s="5">
        <f t="shared" ca="1" si="250"/>
        <v>45114.202615740738</v>
      </c>
      <c r="V1377" s="5">
        <f t="shared" ca="1" si="250"/>
        <v>45115.202615740738</v>
      </c>
      <c r="W1377">
        <f t="shared" ca="1" si="251"/>
        <v>153</v>
      </c>
    </row>
    <row r="1378" spans="1:23" x14ac:dyDescent="0.35">
      <c r="A1378">
        <v>1928</v>
      </c>
      <c r="C1378" t="s">
        <v>36</v>
      </c>
      <c r="D1378">
        <f t="shared" ca="1" si="252"/>
        <v>6</v>
      </c>
      <c r="E1378" t="str">
        <f ca="1">VLOOKUP(D1378,'Data Categories'!$A$2:$B$7,2,0)</f>
        <v>Executive</v>
      </c>
      <c r="F1378" s="5">
        <f t="shared" ca="1" si="253"/>
        <v>44790.391932870371</v>
      </c>
      <c r="G1378" s="5">
        <f t="shared" ca="1" si="254"/>
        <v>44792.391932870371</v>
      </c>
      <c r="H1378" s="5">
        <v>44798.391932870371</v>
      </c>
      <c r="I1378" s="5">
        <f t="shared" ca="1" si="255"/>
        <v>44826.391932870371</v>
      </c>
      <c r="J1378" s="7" t="s">
        <v>46</v>
      </c>
      <c r="K1378" s="3">
        <v>44811.391932870371</v>
      </c>
      <c r="L1378" t="s">
        <v>20</v>
      </c>
      <c r="N1378" s="5">
        <v>44818.391932870371</v>
      </c>
      <c r="O1378" t="s">
        <v>20</v>
      </c>
      <c r="P1378" s="5">
        <f t="shared" ca="1" si="246"/>
        <v>44813.391932870371</v>
      </c>
      <c r="Q1378" s="5">
        <f t="shared" ca="1" si="247"/>
        <v>44816.391932870371</v>
      </c>
      <c r="R1378" s="5">
        <v>44814.391932870371</v>
      </c>
      <c r="S1378" s="5">
        <f t="shared" ca="1" si="248"/>
        <v>44821.391932870371</v>
      </c>
      <c r="T1378" s="5">
        <f t="shared" ca="1" si="249"/>
        <v>44824.391932870371</v>
      </c>
      <c r="U1378" s="5">
        <f t="shared" ca="1" si="250"/>
        <v>44826.391932870371</v>
      </c>
      <c r="V1378" s="5">
        <f t="shared" ca="1" si="250"/>
        <v>44828.391932870371</v>
      </c>
      <c r="W1378">
        <f t="shared" ca="1" si="251"/>
        <v>142</v>
      </c>
    </row>
    <row r="1379" spans="1:23" x14ac:dyDescent="0.35">
      <c r="A1379">
        <v>2079</v>
      </c>
      <c r="C1379" t="s">
        <v>36</v>
      </c>
      <c r="D1379">
        <f t="shared" ca="1" si="252"/>
        <v>2</v>
      </c>
      <c r="E1379" t="str">
        <f ca="1">VLOOKUP(D1379,'Data Categories'!$A$2:$B$7,2,0)</f>
        <v>Junior</v>
      </c>
      <c r="F1379" s="5">
        <f t="shared" ca="1" si="253"/>
        <v>44920.441053240742</v>
      </c>
      <c r="G1379" s="5">
        <f t="shared" ca="1" si="254"/>
        <v>44922.441053240742</v>
      </c>
      <c r="H1379" s="5">
        <v>44923.441053240742</v>
      </c>
      <c r="I1379" s="5">
        <f t="shared" ca="1" si="255"/>
        <v>44928.441053240742</v>
      </c>
      <c r="J1379" s="7" t="s">
        <v>46</v>
      </c>
      <c r="K1379" s="3">
        <v>44930.441053240742</v>
      </c>
      <c r="L1379" t="s">
        <v>20</v>
      </c>
      <c r="N1379" s="5">
        <v>44935.441053240742</v>
      </c>
      <c r="O1379" t="s">
        <v>20</v>
      </c>
      <c r="P1379" s="5">
        <f t="shared" ca="1" si="246"/>
        <v>44931.441053240742</v>
      </c>
      <c r="Q1379" s="5">
        <f t="shared" ca="1" si="247"/>
        <v>44933.441053240742</v>
      </c>
      <c r="R1379" s="5">
        <v>44931.441053240742</v>
      </c>
      <c r="S1379" s="5">
        <f t="shared" ca="1" si="248"/>
        <v>44941.441053240742</v>
      </c>
      <c r="T1379" s="5">
        <f t="shared" ca="1" si="249"/>
        <v>44944.441053240742</v>
      </c>
      <c r="U1379" s="5">
        <f t="shared" ca="1" si="250"/>
        <v>44947.441053240742</v>
      </c>
      <c r="V1379" s="5">
        <f t="shared" ca="1" si="250"/>
        <v>44948.441053240742</v>
      </c>
      <c r="W1379">
        <f t="shared" ca="1" si="251"/>
        <v>139</v>
      </c>
    </row>
    <row r="1380" spans="1:23" x14ac:dyDescent="0.35">
      <c r="A1380">
        <v>1602</v>
      </c>
      <c r="C1380" t="s">
        <v>36</v>
      </c>
      <c r="D1380">
        <f t="shared" ca="1" si="252"/>
        <v>4</v>
      </c>
      <c r="E1380" t="str">
        <f ca="1">VLOOKUP(D1380,'Data Categories'!$A$2:$B$7,2,0)</f>
        <v>Manager Level</v>
      </c>
      <c r="F1380" s="5">
        <f t="shared" ca="1" si="253"/>
        <v>44563.819027777776</v>
      </c>
      <c r="G1380" s="5">
        <f t="shared" ca="1" si="254"/>
        <v>44564.819027777776</v>
      </c>
      <c r="H1380" s="5">
        <v>44569.819027777776</v>
      </c>
      <c r="I1380" s="5">
        <f t="shared" ca="1" si="255"/>
        <v>44575.819027777776</v>
      </c>
      <c r="J1380" s="7" t="s">
        <v>46</v>
      </c>
      <c r="K1380" s="3">
        <v>44571.819027777776</v>
      </c>
      <c r="L1380" t="s">
        <v>20</v>
      </c>
      <c r="N1380" s="5">
        <v>44575.819027777776</v>
      </c>
      <c r="O1380" t="s">
        <v>20</v>
      </c>
      <c r="P1380" s="5">
        <f t="shared" ca="1" si="246"/>
        <v>44572.819027777776</v>
      </c>
      <c r="Q1380" s="5">
        <f t="shared" ca="1" si="247"/>
        <v>44575.819027777776</v>
      </c>
      <c r="R1380" s="5">
        <v>44574.819027777776</v>
      </c>
      <c r="S1380" s="5">
        <f t="shared" ca="1" si="248"/>
        <v>44578.819027777776</v>
      </c>
      <c r="T1380" s="5">
        <f t="shared" ca="1" si="249"/>
        <v>44579.819027777776</v>
      </c>
      <c r="U1380" s="5">
        <f t="shared" ca="1" si="250"/>
        <v>44580.819027777776</v>
      </c>
      <c r="V1380" s="5">
        <f t="shared" ca="1" si="250"/>
        <v>44581.819027777776</v>
      </c>
      <c r="W1380">
        <f t="shared" ca="1" si="251"/>
        <v>148</v>
      </c>
    </row>
    <row r="1381" spans="1:23" x14ac:dyDescent="0.35">
      <c r="A1381">
        <v>2908</v>
      </c>
      <c r="C1381" t="s">
        <v>36</v>
      </c>
      <c r="D1381">
        <f t="shared" ca="1" si="252"/>
        <v>1</v>
      </c>
      <c r="E1381" t="str">
        <f ca="1">VLOOKUP(D1381,'Data Categories'!$A$2:$B$7,2,0)</f>
        <v>Associate</v>
      </c>
      <c r="F1381" s="5">
        <f t="shared" ca="1" si="253"/>
        <v>44619.299814814818</v>
      </c>
      <c r="G1381" s="5">
        <f t="shared" ca="1" si="254"/>
        <v>44620.299814814818</v>
      </c>
      <c r="H1381" s="5">
        <v>44622.299814814818</v>
      </c>
      <c r="I1381" s="5">
        <f t="shared" ca="1" si="255"/>
        <v>44638.299814814818</v>
      </c>
      <c r="J1381" s="7" t="s">
        <v>46</v>
      </c>
      <c r="K1381" s="3">
        <v>44637.299814814818</v>
      </c>
      <c r="L1381" t="s">
        <v>20</v>
      </c>
      <c r="N1381" s="5">
        <v>44642.299814814818</v>
      </c>
      <c r="O1381" t="s">
        <v>20</v>
      </c>
      <c r="P1381" s="5">
        <f t="shared" ca="1" si="246"/>
        <v>44638.299814814818</v>
      </c>
      <c r="Q1381" s="5">
        <f t="shared" ca="1" si="247"/>
        <v>44640.299814814818</v>
      </c>
      <c r="R1381" s="5">
        <v>44641.299814814818</v>
      </c>
      <c r="S1381" s="5">
        <f t="shared" ca="1" si="248"/>
        <v>44650.299814814818</v>
      </c>
      <c r="T1381" s="5">
        <f t="shared" ca="1" si="249"/>
        <v>44651.299814814818</v>
      </c>
      <c r="U1381" s="5">
        <f t="shared" ca="1" si="250"/>
        <v>44652.299814814818</v>
      </c>
      <c r="V1381" s="5">
        <f t="shared" ca="1" si="250"/>
        <v>44655.299814814818</v>
      </c>
      <c r="W1381">
        <f t="shared" ca="1" si="251"/>
        <v>143</v>
      </c>
    </row>
    <row r="1382" spans="1:23" x14ac:dyDescent="0.35">
      <c r="A1382">
        <v>1003</v>
      </c>
      <c r="C1382" t="s">
        <v>36</v>
      </c>
      <c r="D1382">
        <f t="shared" ca="1" si="252"/>
        <v>3</v>
      </c>
      <c r="E1382" t="str">
        <f ca="1">VLOOKUP(D1382,'Data Categories'!$A$2:$B$7,2,0)</f>
        <v>Senior</v>
      </c>
      <c r="F1382" s="5">
        <f t="shared" ca="1" si="253"/>
        <v>44915.68855324074</v>
      </c>
      <c r="G1382" s="5">
        <f t="shared" ca="1" si="254"/>
        <v>44917.68855324074</v>
      </c>
      <c r="H1382" s="5">
        <v>44923.68855324074</v>
      </c>
      <c r="I1382" s="5">
        <f t="shared" ca="1" si="255"/>
        <v>44932.68855324074</v>
      </c>
      <c r="J1382" s="7" t="s">
        <v>46</v>
      </c>
      <c r="K1382" s="3">
        <v>44937.68855324074</v>
      </c>
      <c r="L1382" t="s">
        <v>20</v>
      </c>
      <c r="N1382" s="5">
        <v>44941.68855324074</v>
      </c>
      <c r="O1382" t="s">
        <v>20</v>
      </c>
      <c r="P1382" s="5">
        <f t="shared" ca="1" si="246"/>
        <v>44939.68855324074</v>
      </c>
      <c r="Q1382" s="5">
        <f t="shared" ca="1" si="247"/>
        <v>44943.68855324074</v>
      </c>
      <c r="R1382" s="5">
        <v>44938.68855324074</v>
      </c>
      <c r="S1382" s="5">
        <f t="shared" ca="1" si="248"/>
        <v>44948.68855324074</v>
      </c>
      <c r="T1382" s="5">
        <f t="shared" ca="1" si="249"/>
        <v>44950.68855324074</v>
      </c>
      <c r="U1382" s="5">
        <f t="shared" ca="1" si="250"/>
        <v>44951.68855324074</v>
      </c>
      <c r="V1382" s="5">
        <f t="shared" ca="1" si="250"/>
        <v>44952.68855324074</v>
      </c>
      <c r="W1382">
        <f t="shared" ca="1" si="251"/>
        <v>167</v>
      </c>
    </row>
    <row r="1383" spans="1:23" x14ac:dyDescent="0.35">
      <c r="A1383">
        <v>2345</v>
      </c>
      <c r="C1383" t="s">
        <v>36</v>
      </c>
      <c r="D1383">
        <f t="shared" ca="1" si="252"/>
        <v>4</v>
      </c>
      <c r="E1383" t="str">
        <f ca="1">VLOOKUP(D1383,'Data Categories'!$A$2:$B$7,2,0)</f>
        <v>Manager Level</v>
      </c>
      <c r="F1383" s="5">
        <f t="shared" ca="1" si="253"/>
        <v>45057.364525462966</v>
      </c>
      <c r="G1383" s="5">
        <f t="shared" ca="1" si="254"/>
        <v>45059.364525462966</v>
      </c>
      <c r="H1383" s="5">
        <v>45060.364525462966</v>
      </c>
      <c r="I1383" s="5">
        <f t="shared" ca="1" si="255"/>
        <v>45066.364525462966</v>
      </c>
      <c r="J1383" s="7" t="s">
        <v>46</v>
      </c>
      <c r="K1383" s="3">
        <v>45063.364525462966</v>
      </c>
      <c r="L1383" t="s">
        <v>20</v>
      </c>
      <c r="N1383" s="5">
        <v>45066.364525462966</v>
      </c>
      <c r="O1383" t="s">
        <v>20</v>
      </c>
      <c r="P1383" s="5">
        <f t="shared" ca="1" si="246"/>
        <v>45064.364525462966</v>
      </c>
      <c r="Q1383" s="5">
        <f t="shared" ca="1" si="247"/>
        <v>45067.364525462966</v>
      </c>
      <c r="R1383" s="5">
        <v>45064.364525462966</v>
      </c>
      <c r="S1383" s="5">
        <f t="shared" ca="1" si="248"/>
        <v>45073.364525462966</v>
      </c>
      <c r="T1383" s="5">
        <f t="shared" ca="1" si="249"/>
        <v>45074.364525462966</v>
      </c>
      <c r="U1383" s="5">
        <f t="shared" ca="1" si="250"/>
        <v>45076.364525462966</v>
      </c>
      <c r="V1383" s="5">
        <f t="shared" ca="1" si="250"/>
        <v>45078.364525462966</v>
      </c>
      <c r="W1383">
        <f t="shared" ca="1" si="251"/>
        <v>132</v>
      </c>
    </row>
    <row r="1384" spans="1:23" x14ac:dyDescent="0.35">
      <c r="A1384">
        <v>2182</v>
      </c>
      <c r="C1384" t="s">
        <v>36</v>
      </c>
      <c r="D1384">
        <f t="shared" ca="1" si="252"/>
        <v>2</v>
      </c>
      <c r="E1384" t="str">
        <f ca="1">VLOOKUP(D1384,'Data Categories'!$A$2:$B$7,2,0)</f>
        <v>Junior</v>
      </c>
      <c r="F1384" s="5">
        <f t="shared" ca="1" si="253"/>
        <v>44995.531736111108</v>
      </c>
      <c r="G1384" s="5">
        <f t="shared" ca="1" si="254"/>
        <v>44999.531736111108</v>
      </c>
      <c r="H1384" s="5">
        <v>45000.531736111108</v>
      </c>
      <c r="I1384" s="5">
        <f t="shared" ca="1" si="255"/>
        <v>45025.531736111108</v>
      </c>
      <c r="J1384" s="7" t="s">
        <v>46</v>
      </c>
      <c r="K1384" s="3">
        <v>45004.531736111108</v>
      </c>
      <c r="L1384" t="s">
        <v>20</v>
      </c>
      <c r="N1384" s="5">
        <v>45007.531736111108</v>
      </c>
      <c r="O1384" t="s">
        <v>20</v>
      </c>
      <c r="P1384" s="5">
        <f t="shared" ca="1" si="246"/>
        <v>45005.531736111108</v>
      </c>
      <c r="Q1384" s="5">
        <f t="shared" ca="1" si="247"/>
        <v>45006.531736111108</v>
      </c>
      <c r="R1384" s="5">
        <v>45006.531736111108</v>
      </c>
      <c r="S1384" s="5">
        <f t="shared" ca="1" si="248"/>
        <v>45010.531736111108</v>
      </c>
      <c r="T1384" s="5">
        <f t="shared" ca="1" si="249"/>
        <v>45014.531736111108</v>
      </c>
      <c r="U1384" s="5">
        <f t="shared" ca="1" si="250"/>
        <v>45016.531736111108</v>
      </c>
      <c r="V1384" s="5">
        <f t="shared" ca="1" si="250"/>
        <v>45017.531736111108</v>
      </c>
      <c r="W1384">
        <f t="shared" ca="1" si="251"/>
        <v>141</v>
      </c>
    </row>
    <row r="1385" spans="1:23" x14ac:dyDescent="0.35">
      <c r="A1385">
        <v>2383</v>
      </c>
      <c r="C1385" t="s">
        <v>34</v>
      </c>
      <c r="D1385">
        <f t="shared" ca="1" si="252"/>
        <v>3</v>
      </c>
      <c r="E1385" t="str">
        <f ca="1">VLOOKUP(D1385,'Data Categories'!$A$2:$B$7,2,0)</f>
        <v>Senior</v>
      </c>
      <c r="F1385" s="5">
        <f t="shared" ca="1" si="253"/>
        <v>45029.529537037037</v>
      </c>
      <c r="G1385" s="5">
        <f t="shared" ca="1" si="254"/>
        <v>45032.529537037037</v>
      </c>
      <c r="H1385" s="5">
        <v>45036.529537037037</v>
      </c>
      <c r="I1385" s="5">
        <f t="shared" ca="1" si="255"/>
        <v>45047.529537037037</v>
      </c>
      <c r="J1385" s="7" t="s">
        <v>46</v>
      </c>
      <c r="K1385" s="3">
        <v>45050.529537037037</v>
      </c>
      <c r="L1385" t="s">
        <v>20</v>
      </c>
      <c r="N1385" s="5">
        <v>45054.529537037037</v>
      </c>
      <c r="O1385" t="s">
        <v>20</v>
      </c>
      <c r="P1385" s="5">
        <f t="shared" ca="1" si="246"/>
        <v>45051.529537037037</v>
      </c>
      <c r="Q1385" s="5">
        <f t="shared" ca="1" si="247"/>
        <v>45053.529537037037</v>
      </c>
      <c r="R1385" s="5">
        <v>45051.529537037037</v>
      </c>
      <c r="S1385" s="5">
        <f t="shared" ca="1" si="248"/>
        <v>45054.529537037037</v>
      </c>
      <c r="T1385" s="5">
        <f t="shared" ca="1" si="249"/>
        <v>45057.529537037037</v>
      </c>
      <c r="U1385" s="5">
        <f t="shared" ca="1" si="250"/>
        <v>45060.529537037037</v>
      </c>
      <c r="V1385" s="5">
        <f t="shared" ca="1" si="250"/>
        <v>45063.529537037037</v>
      </c>
      <c r="W1385">
        <f t="shared" ca="1" si="251"/>
        <v>148</v>
      </c>
    </row>
    <row r="1386" spans="1:23" x14ac:dyDescent="0.35">
      <c r="A1386">
        <v>1441</v>
      </c>
      <c r="C1386" t="s">
        <v>34</v>
      </c>
      <c r="D1386">
        <f t="shared" ca="1" si="252"/>
        <v>1</v>
      </c>
      <c r="E1386" t="str">
        <f ca="1">VLOOKUP(D1386,'Data Categories'!$A$2:$B$7,2,0)</f>
        <v>Associate</v>
      </c>
      <c r="F1386" s="5">
        <f t="shared" ca="1" si="253"/>
        <v>45013.427199074074</v>
      </c>
      <c r="G1386" s="5">
        <f t="shared" ca="1" si="254"/>
        <v>45015.427199074074</v>
      </c>
      <c r="H1386" s="5">
        <v>45019.427199074074</v>
      </c>
      <c r="I1386" s="5">
        <f t="shared" ca="1" si="255"/>
        <v>45042.427199074074</v>
      </c>
      <c r="J1386" s="7" t="s">
        <v>46</v>
      </c>
      <c r="K1386" s="3">
        <v>45035.427199074074</v>
      </c>
      <c r="L1386" t="s">
        <v>20</v>
      </c>
      <c r="N1386" s="5">
        <v>45040.427199074074</v>
      </c>
      <c r="O1386" t="s">
        <v>20</v>
      </c>
      <c r="P1386" s="5">
        <f t="shared" ca="1" si="246"/>
        <v>45036.427199074074</v>
      </c>
      <c r="Q1386" s="5">
        <f t="shared" ca="1" si="247"/>
        <v>45037.427199074074</v>
      </c>
      <c r="R1386" s="5">
        <v>45038.427199074074</v>
      </c>
      <c r="S1386" s="5">
        <f t="shared" ca="1" si="248"/>
        <v>45039.427199074074</v>
      </c>
      <c r="T1386" s="5">
        <f t="shared" ca="1" si="249"/>
        <v>45041.427199074074</v>
      </c>
      <c r="U1386" s="5">
        <f t="shared" ca="1" si="250"/>
        <v>45043.427199074074</v>
      </c>
      <c r="V1386" s="5">
        <f t="shared" ca="1" si="250"/>
        <v>45045.427199074074</v>
      </c>
      <c r="W1386">
        <f t="shared" ca="1" si="251"/>
        <v>180</v>
      </c>
    </row>
    <row r="1387" spans="1:23" x14ac:dyDescent="0.35">
      <c r="A1387">
        <v>2456</v>
      </c>
      <c r="C1387" t="s">
        <v>34</v>
      </c>
      <c r="D1387">
        <f t="shared" ca="1" si="252"/>
        <v>2</v>
      </c>
      <c r="E1387" t="str">
        <f ca="1">VLOOKUP(D1387,'Data Categories'!$A$2:$B$7,2,0)</f>
        <v>Junior</v>
      </c>
      <c r="F1387" s="5">
        <f t="shared" ca="1" si="253"/>
        <v>45163.069826388892</v>
      </c>
      <c r="G1387" s="5">
        <f t="shared" ca="1" si="254"/>
        <v>45166.069826388892</v>
      </c>
      <c r="H1387" s="5">
        <v>45167.069826388892</v>
      </c>
      <c r="I1387" s="5">
        <f t="shared" ca="1" si="255"/>
        <v>45182.069826388892</v>
      </c>
      <c r="J1387" s="7" t="s">
        <v>46</v>
      </c>
      <c r="K1387" s="3">
        <v>45171.069826388892</v>
      </c>
      <c r="L1387" t="s">
        <v>20</v>
      </c>
      <c r="N1387" s="5">
        <v>45178.069826388892</v>
      </c>
      <c r="O1387" t="s">
        <v>20</v>
      </c>
      <c r="P1387" s="5">
        <f t="shared" ca="1" si="246"/>
        <v>45172.069826388892</v>
      </c>
      <c r="Q1387" s="5">
        <f t="shared" ca="1" si="247"/>
        <v>45174.069826388892</v>
      </c>
      <c r="R1387" s="5">
        <v>45175.069826388892</v>
      </c>
      <c r="S1387" s="5">
        <f t="shared" ca="1" si="248"/>
        <v>45184.069826388892</v>
      </c>
      <c r="T1387" s="5">
        <f t="shared" ca="1" si="249"/>
        <v>45185.069826388892</v>
      </c>
      <c r="U1387" s="5">
        <f t="shared" ca="1" si="250"/>
        <v>45187.069826388892</v>
      </c>
      <c r="V1387" s="5">
        <f t="shared" ca="1" si="250"/>
        <v>45190.069826388892</v>
      </c>
      <c r="W1387">
        <f t="shared" ca="1" si="251"/>
        <v>141</v>
      </c>
    </row>
    <row r="1388" spans="1:23" x14ac:dyDescent="0.35">
      <c r="A1388">
        <v>1802</v>
      </c>
      <c r="C1388" t="s">
        <v>34</v>
      </c>
      <c r="D1388">
        <f t="shared" ca="1" si="252"/>
        <v>5</v>
      </c>
      <c r="E1388" t="str">
        <f ca="1">VLOOKUP(D1388,'Data Categories'!$A$2:$B$7,2,0)</f>
        <v>Senior Management</v>
      </c>
      <c r="F1388" s="5">
        <f t="shared" ca="1" si="253"/>
        <v>45122.017708333333</v>
      </c>
      <c r="G1388" s="5">
        <f t="shared" ca="1" si="254"/>
        <v>45126.017708333333</v>
      </c>
      <c r="H1388" s="5">
        <v>45127.017708333333</v>
      </c>
      <c r="I1388" s="5">
        <f t="shared" ca="1" si="255"/>
        <v>45147.017708333333</v>
      </c>
      <c r="J1388" s="7" t="s">
        <v>46</v>
      </c>
      <c r="K1388" s="3">
        <v>45131.017708333333</v>
      </c>
      <c r="L1388" t="s">
        <v>20</v>
      </c>
      <c r="N1388" s="5">
        <v>45137.017708333333</v>
      </c>
      <c r="O1388" t="s">
        <v>20</v>
      </c>
      <c r="P1388" s="5">
        <f t="shared" ca="1" si="246"/>
        <v>45133.017708333333</v>
      </c>
      <c r="Q1388" s="5">
        <f t="shared" ca="1" si="247"/>
        <v>45136.017708333333</v>
      </c>
      <c r="R1388" s="5">
        <v>45135.017708333333</v>
      </c>
      <c r="S1388" s="5">
        <f t="shared" ca="1" si="248"/>
        <v>45137.017708333333</v>
      </c>
      <c r="T1388" s="5">
        <f t="shared" ca="1" si="249"/>
        <v>45139.017708333333</v>
      </c>
      <c r="U1388" s="5">
        <f t="shared" ca="1" si="250"/>
        <v>45142.017708333333</v>
      </c>
      <c r="V1388" s="5">
        <f t="shared" ca="1" si="250"/>
        <v>45145.017708333333</v>
      </c>
      <c r="W1388">
        <f t="shared" ca="1" si="251"/>
        <v>140</v>
      </c>
    </row>
    <row r="1389" spans="1:23" x14ac:dyDescent="0.35">
      <c r="A1389">
        <v>2166</v>
      </c>
      <c r="C1389" t="s">
        <v>34</v>
      </c>
      <c r="D1389">
        <f t="shared" ca="1" si="252"/>
        <v>2</v>
      </c>
      <c r="E1389" t="str">
        <f ca="1">VLOOKUP(D1389,'Data Categories'!$A$2:$B$7,2,0)</f>
        <v>Junior</v>
      </c>
      <c r="F1389" s="5">
        <f t="shared" ca="1" si="253"/>
        <v>44798.082037037035</v>
      </c>
      <c r="G1389" s="5">
        <f t="shared" ca="1" si="254"/>
        <v>44800.082037037035</v>
      </c>
      <c r="H1389" s="5">
        <v>44802.082037037035</v>
      </c>
      <c r="I1389" s="5">
        <f t="shared" ca="1" si="255"/>
        <v>44829.082037037035</v>
      </c>
      <c r="J1389" s="7" t="s">
        <v>46</v>
      </c>
      <c r="K1389" s="3">
        <v>44808.082037037035</v>
      </c>
      <c r="L1389" t="s">
        <v>20</v>
      </c>
      <c r="N1389" s="5">
        <v>44813.082037037035</v>
      </c>
      <c r="O1389" t="s">
        <v>20</v>
      </c>
      <c r="P1389" s="5">
        <f t="shared" ca="1" si="246"/>
        <v>44810.082037037035</v>
      </c>
      <c r="Q1389" s="5">
        <f t="shared" ca="1" si="247"/>
        <v>44811.082037037035</v>
      </c>
      <c r="R1389" s="5">
        <v>44809.082037037035</v>
      </c>
      <c r="S1389" s="5">
        <f t="shared" ca="1" si="248"/>
        <v>44819.082037037035</v>
      </c>
      <c r="T1389" s="5">
        <f t="shared" ca="1" si="249"/>
        <v>44820.082037037035</v>
      </c>
      <c r="U1389" s="5">
        <f t="shared" ca="1" si="250"/>
        <v>44822.082037037035</v>
      </c>
      <c r="V1389" s="5">
        <f t="shared" ca="1" si="250"/>
        <v>44823.082037037035</v>
      </c>
      <c r="W1389">
        <f t="shared" ca="1" si="251"/>
        <v>172</v>
      </c>
    </row>
    <row r="1390" spans="1:23" x14ac:dyDescent="0.35">
      <c r="A1390">
        <v>2163</v>
      </c>
      <c r="C1390" t="s">
        <v>34</v>
      </c>
      <c r="D1390">
        <f t="shared" ca="1" si="252"/>
        <v>5</v>
      </c>
      <c r="E1390" t="str">
        <f ca="1">VLOOKUP(D1390,'Data Categories'!$A$2:$B$7,2,0)</f>
        <v>Senior Management</v>
      </c>
      <c r="F1390" s="5">
        <f t="shared" ca="1" si="253"/>
        <v>44797.082037037035</v>
      </c>
      <c r="G1390" s="5">
        <f t="shared" ca="1" si="254"/>
        <v>44799.082037037035</v>
      </c>
      <c r="H1390" s="5">
        <v>44802.082037037035</v>
      </c>
      <c r="I1390" s="5">
        <f t="shared" ca="1" si="255"/>
        <v>44810.082037037035</v>
      </c>
      <c r="J1390" s="7" t="s">
        <v>46</v>
      </c>
      <c r="K1390" s="3">
        <v>44810.082037037035</v>
      </c>
      <c r="L1390" t="s">
        <v>20</v>
      </c>
      <c r="N1390" s="5">
        <v>44815.082037037035</v>
      </c>
      <c r="O1390" t="s">
        <v>20</v>
      </c>
      <c r="P1390" s="5">
        <f t="shared" ca="1" si="246"/>
        <v>44812.082037037035</v>
      </c>
      <c r="Q1390" s="5">
        <f t="shared" ca="1" si="247"/>
        <v>44815.082037037035</v>
      </c>
      <c r="R1390" s="5">
        <v>44811.082037037035</v>
      </c>
      <c r="S1390" s="5">
        <f t="shared" ca="1" si="248"/>
        <v>44814.082037037035</v>
      </c>
      <c r="T1390" s="5">
        <f t="shared" ca="1" si="249"/>
        <v>44818.082037037035</v>
      </c>
      <c r="U1390" s="5">
        <f t="shared" ca="1" si="250"/>
        <v>44820.082037037035</v>
      </c>
      <c r="V1390" s="5">
        <f t="shared" ca="1" si="250"/>
        <v>44822.082037037035</v>
      </c>
      <c r="W1390">
        <f t="shared" ca="1" si="251"/>
        <v>150</v>
      </c>
    </row>
    <row r="1391" spans="1:23" x14ac:dyDescent="0.35">
      <c r="A1391">
        <v>2736</v>
      </c>
      <c r="C1391" t="s">
        <v>34</v>
      </c>
      <c r="D1391">
        <f t="shared" ca="1" si="252"/>
        <v>6</v>
      </c>
      <c r="E1391" t="str">
        <f ca="1">VLOOKUP(D1391,'Data Categories'!$A$2:$B$7,2,0)</f>
        <v>Executive</v>
      </c>
      <c r="F1391" s="5">
        <f t="shared" ca="1" si="253"/>
        <v>44751.981076388889</v>
      </c>
      <c r="G1391" s="5">
        <f t="shared" ca="1" si="254"/>
        <v>44755.981076388889</v>
      </c>
      <c r="H1391" s="5">
        <v>44757.981076388889</v>
      </c>
      <c r="I1391" s="5">
        <f t="shared" ca="1" si="255"/>
        <v>44769.981076388889</v>
      </c>
      <c r="J1391" s="7" t="s">
        <v>46</v>
      </c>
      <c r="K1391" s="3">
        <v>44763.981076388889</v>
      </c>
      <c r="L1391" t="s">
        <v>20</v>
      </c>
      <c r="N1391" s="5">
        <v>44769.981076388889</v>
      </c>
      <c r="O1391" t="s">
        <v>20</v>
      </c>
      <c r="P1391" s="5">
        <f t="shared" ca="1" si="246"/>
        <v>44764.981076388889</v>
      </c>
      <c r="Q1391" s="5">
        <f t="shared" ca="1" si="247"/>
        <v>44768.981076388889</v>
      </c>
      <c r="R1391" s="5">
        <v>44766.981076388889</v>
      </c>
      <c r="S1391" s="5">
        <f t="shared" ca="1" si="248"/>
        <v>44769.981076388889</v>
      </c>
      <c r="T1391" s="5">
        <f t="shared" ca="1" si="249"/>
        <v>44773.981076388889</v>
      </c>
      <c r="U1391" s="5">
        <f t="shared" ca="1" si="250"/>
        <v>44774.981076388889</v>
      </c>
      <c r="V1391" s="5">
        <f t="shared" ca="1" si="250"/>
        <v>44776.981076388889</v>
      </c>
      <c r="W1391">
        <f t="shared" ca="1" si="251"/>
        <v>173</v>
      </c>
    </row>
    <row r="1392" spans="1:23" x14ac:dyDescent="0.35">
      <c r="A1392">
        <v>1684</v>
      </c>
      <c r="C1392" t="s">
        <v>34</v>
      </c>
      <c r="D1392">
        <f t="shared" ca="1" si="252"/>
        <v>6</v>
      </c>
      <c r="E1392" t="str">
        <f ca="1">VLOOKUP(D1392,'Data Categories'!$A$2:$B$7,2,0)</f>
        <v>Executive</v>
      </c>
      <c r="F1392" s="5">
        <f t="shared" ca="1" si="253"/>
        <v>44657.28056712963</v>
      </c>
      <c r="G1392" s="5">
        <f t="shared" ca="1" si="254"/>
        <v>44661.28056712963</v>
      </c>
      <c r="H1392" s="5">
        <v>44666.28056712963</v>
      </c>
      <c r="I1392" s="5">
        <f t="shared" ca="1" si="255"/>
        <v>44677.28056712963</v>
      </c>
      <c r="J1392" s="7" t="s">
        <v>46</v>
      </c>
      <c r="K1392" s="3">
        <v>44673.28056712963</v>
      </c>
      <c r="L1392" t="s">
        <v>20</v>
      </c>
      <c r="N1392" s="5">
        <v>44680.28056712963</v>
      </c>
      <c r="O1392" t="s">
        <v>20</v>
      </c>
      <c r="P1392" s="5">
        <f t="shared" ca="1" si="246"/>
        <v>44675.28056712963</v>
      </c>
      <c r="Q1392" s="5">
        <f t="shared" ca="1" si="247"/>
        <v>44678.28056712963</v>
      </c>
      <c r="R1392" s="5">
        <v>44677.28056712963</v>
      </c>
      <c r="S1392" s="5">
        <f t="shared" ca="1" si="248"/>
        <v>44684.28056712963</v>
      </c>
      <c r="T1392" s="5">
        <f t="shared" ca="1" si="249"/>
        <v>44685.28056712963</v>
      </c>
      <c r="U1392" s="5">
        <f t="shared" ca="1" si="250"/>
        <v>44688.28056712963</v>
      </c>
      <c r="V1392" s="5">
        <f t="shared" ca="1" si="250"/>
        <v>44691.28056712963</v>
      </c>
      <c r="W1392">
        <f t="shared" ca="1" si="251"/>
        <v>173</v>
      </c>
    </row>
    <row r="1393" spans="1:23" x14ac:dyDescent="0.35">
      <c r="A1393">
        <v>1851</v>
      </c>
      <c r="C1393" t="s">
        <v>34</v>
      </c>
      <c r="D1393">
        <f t="shared" ca="1" si="252"/>
        <v>4</v>
      </c>
      <c r="E1393" t="str">
        <f ca="1">VLOOKUP(D1393,'Data Categories'!$A$2:$B$7,2,0)</f>
        <v>Manager Level</v>
      </c>
      <c r="F1393" s="5">
        <f t="shared" ca="1" si="253"/>
        <v>44877.077060185184</v>
      </c>
      <c r="G1393" s="5">
        <f t="shared" ca="1" si="254"/>
        <v>44878.077060185184</v>
      </c>
      <c r="H1393" s="5">
        <v>44882.077060185184</v>
      </c>
      <c r="I1393" s="5">
        <f t="shared" ca="1" si="255"/>
        <v>44912.077060185184</v>
      </c>
      <c r="J1393" s="7" t="s">
        <v>46</v>
      </c>
      <c r="K1393" s="3">
        <v>44889.077060185184</v>
      </c>
      <c r="L1393" t="s">
        <v>20</v>
      </c>
      <c r="N1393" s="5">
        <v>44894.077060185184</v>
      </c>
      <c r="O1393" t="s">
        <v>20</v>
      </c>
      <c r="P1393" s="5">
        <f t="shared" ca="1" si="246"/>
        <v>44890.077060185184</v>
      </c>
      <c r="Q1393" s="5">
        <f t="shared" ca="1" si="247"/>
        <v>44891.077060185184</v>
      </c>
      <c r="R1393" s="5">
        <v>44890.077060185184</v>
      </c>
      <c r="S1393" s="5">
        <f t="shared" ca="1" si="248"/>
        <v>44899.077060185184</v>
      </c>
      <c r="T1393" s="5">
        <f t="shared" ca="1" si="249"/>
        <v>44901.077060185184</v>
      </c>
      <c r="U1393" s="5">
        <f t="shared" ca="1" si="250"/>
        <v>44904.077060185184</v>
      </c>
      <c r="V1393" s="5">
        <f t="shared" ca="1" si="250"/>
        <v>44907.077060185184</v>
      </c>
      <c r="W1393">
        <f t="shared" ca="1" si="251"/>
        <v>169</v>
      </c>
    </row>
    <row r="1394" spans="1:23" x14ac:dyDescent="0.35">
      <c r="A1394">
        <v>1855</v>
      </c>
      <c r="C1394" t="s">
        <v>34</v>
      </c>
      <c r="D1394">
        <f t="shared" ca="1" si="252"/>
        <v>2</v>
      </c>
      <c r="E1394" t="str">
        <f ca="1">VLOOKUP(D1394,'Data Categories'!$A$2:$B$7,2,0)</f>
        <v>Junior</v>
      </c>
      <c r="F1394" s="5">
        <f t="shared" ca="1" si="253"/>
        <v>44874.077060185184</v>
      </c>
      <c r="G1394" s="5">
        <f t="shared" ca="1" si="254"/>
        <v>44877.077060185184</v>
      </c>
      <c r="H1394" s="5">
        <v>44882.077060185184</v>
      </c>
      <c r="I1394" s="5">
        <f t="shared" ca="1" si="255"/>
        <v>44888.077060185184</v>
      </c>
      <c r="J1394" s="7" t="s">
        <v>46</v>
      </c>
      <c r="K1394" s="3">
        <v>44897.077060185184</v>
      </c>
      <c r="L1394" t="s">
        <v>20</v>
      </c>
      <c r="N1394" s="5">
        <v>44902.077060185184</v>
      </c>
      <c r="O1394" t="s">
        <v>20</v>
      </c>
      <c r="P1394" s="5">
        <f t="shared" ca="1" si="246"/>
        <v>44899.077060185184</v>
      </c>
      <c r="Q1394" s="5">
        <f t="shared" ca="1" si="247"/>
        <v>44902.077060185184</v>
      </c>
      <c r="R1394" s="5">
        <v>44901.077060185184</v>
      </c>
      <c r="S1394" s="5">
        <f t="shared" ca="1" si="248"/>
        <v>44906.077060185184</v>
      </c>
      <c r="T1394" s="5">
        <f t="shared" ca="1" si="249"/>
        <v>44910.077060185184</v>
      </c>
      <c r="U1394" s="5">
        <f t="shared" ca="1" si="250"/>
        <v>44913.077060185184</v>
      </c>
      <c r="V1394" s="5">
        <f t="shared" ca="1" si="250"/>
        <v>44916.077060185184</v>
      </c>
      <c r="W1394">
        <f t="shared" ca="1" si="251"/>
        <v>150</v>
      </c>
    </row>
    <row r="1395" spans="1:23" x14ac:dyDescent="0.35">
      <c r="A1395">
        <v>2004</v>
      </c>
      <c r="C1395" t="s">
        <v>34</v>
      </c>
      <c r="D1395">
        <f t="shared" ca="1" si="252"/>
        <v>4</v>
      </c>
      <c r="E1395" t="str">
        <f ca="1">VLOOKUP(D1395,'Data Categories'!$A$2:$B$7,2,0)</f>
        <v>Manager Level</v>
      </c>
      <c r="F1395" s="5">
        <f t="shared" ca="1" si="253"/>
        <v>44746.13113425926</v>
      </c>
      <c r="G1395" s="5">
        <f t="shared" ca="1" si="254"/>
        <v>44749.13113425926</v>
      </c>
      <c r="H1395" s="5">
        <v>44755.13113425926</v>
      </c>
      <c r="I1395" s="5">
        <f t="shared" ca="1" si="255"/>
        <v>44774.13113425926</v>
      </c>
      <c r="J1395" s="7" t="s">
        <v>46</v>
      </c>
      <c r="K1395" s="3">
        <v>44769.13113425926</v>
      </c>
      <c r="L1395" t="s">
        <v>20</v>
      </c>
      <c r="N1395" s="5">
        <v>44772.13113425926</v>
      </c>
      <c r="O1395" t="s">
        <v>20</v>
      </c>
      <c r="P1395" s="5">
        <f t="shared" ca="1" si="246"/>
        <v>44770.13113425926</v>
      </c>
      <c r="Q1395" s="5">
        <f t="shared" ca="1" si="247"/>
        <v>44772.13113425926</v>
      </c>
      <c r="R1395" s="5">
        <v>44771.13113425926</v>
      </c>
      <c r="S1395" s="5">
        <f t="shared" ca="1" si="248"/>
        <v>44779.13113425926</v>
      </c>
      <c r="T1395" s="5">
        <f t="shared" ca="1" si="249"/>
        <v>44783.13113425926</v>
      </c>
      <c r="U1395" s="5">
        <f t="shared" ca="1" si="250"/>
        <v>44785.13113425926</v>
      </c>
      <c r="V1395" s="5">
        <f t="shared" ca="1" si="250"/>
        <v>44788.13113425926</v>
      </c>
      <c r="W1395">
        <f t="shared" ca="1" si="251"/>
        <v>162</v>
      </c>
    </row>
    <row r="1396" spans="1:23" x14ac:dyDescent="0.35">
      <c r="A1396">
        <v>2087</v>
      </c>
      <c r="C1396" t="s">
        <v>35</v>
      </c>
      <c r="D1396">
        <f t="shared" ca="1" si="252"/>
        <v>3</v>
      </c>
      <c r="E1396" t="str">
        <f ca="1">VLOOKUP(D1396,'Data Categories'!$A$2:$B$7,2,0)</f>
        <v>Senior</v>
      </c>
      <c r="F1396" s="5">
        <f t="shared" ca="1" si="253"/>
        <v>44835.879004629627</v>
      </c>
      <c r="G1396" s="5">
        <f t="shared" ca="1" si="254"/>
        <v>44838.879004629627</v>
      </c>
      <c r="H1396" s="5">
        <v>44841.879004629627</v>
      </c>
      <c r="I1396" s="5">
        <f t="shared" ca="1" si="255"/>
        <v>44868.879004629627</v>
      </c>
      <c r="J1396" s="7" t="s">
        <v>46</v>
      </c>
      <c r="K1396" s="3">
        <v>44845.879004629627</v>
      </c>
      <c r="L1396" t="s">
        <v>20</v>
      </c>
      <c r="N1396" s="5">
        <v>44851.879004629627</v>
      </c>
      <c r="O1396" t="s">
        <v>20</v>
      </c>
      <c r="P1396" s="5">
        <f t="shared" ca="1" si="246"/>
        <v>44846.879004629627</v>
      </c>
      <c r="Q1396" s="5">
        <f t="shared" ca="1" si="247"/>
        <v>44848.879004629627</v>
      </c>
      <c r="R1396" s="5">
        <v>44849.879004629627</v>
      </c>
      <c r="S1396" s="5">
        <f t="shared" ca="1" si="248"/>
        <v>44855.879004629627</v>
      </c>
      <c r="T1396" s="5">
        <f t="shared" ca="1" si="249"/>
        <v>44858.879004629627</v>
      </c>
      <c r="U1396" s="5">
        <f t="shared" ca="1" si="250"/>
        <v>44861.879004629627</v>
      </c>
      <c r="V1396" s="5">
        <f t="shared" ca="1" si="250"/>
        <v>44863.879004629627</v>
      </c>
      <c r="W1396">
        <f t="shared" ca="1" si="251"/>
        <v>173</v>
      </c>
    </row>
    <row r="1397" spans="1:23" x14ac:dyDescent="0.35">
      <c r="A1397">
        <v>2000</v>
      </c>
      <c r="C1397" t="s">
        <v>35</v>
      </c>
      <c r="D1397">
        <f t="shared" ca="1" si="252"/>
        <v>1</v>
      </c>
      <c r="E1397" t="str">
        <f ca="1">VLOOKUP(D1397,'Data Categories'!$A$2:$B$7,2,0)</f>
        <v>Associate</v>
      </c>
      <c r="F1397" s="5">
        <f t="shared" ca="1" si="253"/>
        <v>45014.653923611113</v>
      </c>
      <c r="G1397" s="5">
        <f t="shared" ca="1" si="254"/>
        <v>45016.653923611113</v>
      </c>
      <c r="H1397" s="5">
        <v>45021.653923611113</v>
      </c>
      <c r="I1397" s="5">
        <f t="shared" ca="1" si="255"/>
        <v>45049.653923611113</v>
      </c>
      <c r="J1397" s="7" t="s">
        <v>46</v>
      </c>
      <c r="K1397" s="3">
        <v>45028.653923611113</v>
      </c>
      <c r="L1397" t="s">
        <v>20</v>
      </c>
      <c r="N1397" s="5">
        <v>45033.653923611113</v>
      </c>
      <c r="O1397" t="s">
        <v>20</v>
      </c>
      <c r="P1397" s="5">
        <f t="shared" ca="1" si="246"/>
        <v>45030.653923611113</v>
      </c>
      <c r="Q1397" s="5">
        <f t="shared" ca="1" si="247"/>
        <v>45033.653923611113</v>
      </c>
      <c r="R1397" s="5">
        <v>45031.653923611113</v>
      </c>
      <c r="S1397" s="5">
        <f t="shared" ca="1" si="248"/>
        <v>45040.653923611113</v>
      </c>
      <c r="T1397" s="5">
        <f t="shared" ca="1" si="249"/>
        <v>45042.653923611113</v>
      </c>
      <c r="U1397" s="5">
        <f t="shared" ca="1" si="250"/>
        <v>45043.653923611113</v>
      </c>
      <c r="V1397" s="5">
        <f t="shared" ca="1" si="250"/>
        <v>45045.653923611113</v>
      </c>
      <c r="W1397">
        <f t="shared" ca="1" si="251"/>
        <v>152</v>
      </c>
    </row>
    <row r="1398" spans="1:23" x14ac:dyDescent="0.35">
      <c r="A1398">
        <v>1397</v>
      </c>
      <c r="C1398" t="s">
        <v>35</v>
      </c>
      <c r="D1398">
        <f t="shared" ca="1" si="252"/>
        <v>6</v>
      </c>
      <c r="E1398" t="str">
        <f ca="1">VLOOKUP(D1398,'Data Categories'!$A$2:$B$7,2,0)</f>
        <v>Executive</v>
      </c>
      <c r="F1398" s="5">
        <f t="shared" ca="1" si="253"/>
        <v>44792.359849537039</v>
      </c>
      <c r="G1398" s="5">
        <f t="shared" ca="1" si="254"/>
        <v>44794.359849537039</v>
      </c>
      <c r="H1398" s="5">
        <v>44796.359849537039</v>
      </c>
      <c r="I1398" s="5">
        <f t="shared" ca="1" si="255"/>
        <v>44805.359849537039</v>
      </c>
      <c r="J1398" s="7" t="s">
        <v>46</v>
      </c>
      <c r="K1398" s="3">
        <v>44810.359849537039</v>
      </c>
      <c r="L1398" t="s">
        <v>20</v>
      </c>
      <c r="N1398" s="5">
        <v>44813.359849537039</v>
      </c>
      <c r="O1398" t="s">
        <v>20</v>
      </c>
      <c r="P1398" s="5">
        <f t="shared" ca="1" si="246"/>
        <v>44811.359849537039</v>
      </c>
      <c r="Q1398" s="5">
        <f t="shared" ca="1" si="247"/>
        <v>44812.359849537039</v>
      </c>
      <c r="R1398" s="5">
        <v>44812.359849537039</v>
      </c>
      <c r="S1398" s="5">
        <f t="shared" ca="1" si="248"/>
        <v>44818.359849537039</v>
      </c>
      <c r="T1398" s="5">
        <f t="shared" ca="1" si="249"/>
        <v>44821.359849537039</v>
      </c>
      <c r="U1398" s="5">
        <f t="shared" ca="1" si="250"/>
        <v>44823.359849537039</v>
      </c>
      <c r="V1398" s="5">
        <f t="shared" ca="1" si="250"/>
        <v>44824.359849537039</v>
      </c>
      <c r="W1398">
        <f t="shared" ca="1" si="251"/>
        <v>160</v>
      </c>
    </row>
    <row r="1399" spans="1:23" x14ac:dyDescent="0.35">
      <c r="A1399">
        <v>1013</v>
      </c>
      <c r="C1399" t="s">
        <v>35</v>
      </c>
      <c r="D1399">
        <f t="shared" ca="1" si="252"/>
        <v>2</v>
      </c>
      <c r="E1399" t="str">
        <f ca="1">VLOOKUP(D1399,'Data Categories'!$A$2:$B$7,2,0)</f>
        <v>Junior</v>
      </c>
      <c r="F1399" s="5">
        <f t="shared" ca="1" si="253"/>
        <v>44599.329571759263</v>
      </c>
      <c r="G1399" s="5">
        <f t="shared" ca="1" si="254"/>
        <v>44600.329571759263</v>
      </c>
      <c r="H1399" s="5">
        <v>44602.329571759263</v>
      </c>
      <c r="I1399" s="5">
        <f t="shared" ca="1" si="255"/>
        <v>44625.329571759263</v>
      </c>
      <c r="J1399" s="7" t="s">
        <v>46</v>
      </c>
      <c r="K1399" s="3">
        <v>44607.329571759263</v>
      </c>
      <c r="L1399" t="s">
        <v>20</v>
      </c>
      <c r="N1399" s="5">
        <v>44613.329571759263</v>
      </c>
      <c r="O1399" t="s">
        <v>20</v>
      </c>
      <c r="P1399" s="5">
        <f t="shared" ca="1" si="246"/>
        <v>44608.329571759263</v>
      </c>
      <c r="Q1399" s="5">
        <f t="shared" ca="1" si="247"/>
        <v>44610.329571759263</v>
      </c>
      <c r="R1399" s="5">
        <v>44611.329571759263</v>
      </c>
      <c r="S1399" s="5">
        <f t="shared" ca="1" si="248"/>
        <v>44619.329571759263</v>
      </c>
      <c r="T1399" s="5">
        <f t="shared" ca="1" si="249"/>
        <v>44620.329571759263</v>
      </c>
      <c r="U1399" s="5">
        <f t="shared" ca="1" si="250"/>
        <v>44621.329571759263</v>
      </c>
      <c r="V1399" s="5">
        <f t="shared" ca="1" si="250"/>
        <v>44624.329571759263</v>
      </c>
      <c r="W1399">
        <f t="shared" ca="1" si="251"/>
        <v>153</v>
      </c>
    </row>
    <row r="1400" spans="1:23" x14ac:dyDescent="0.35">
      <c r="A1400">
        <v>2151</v>
      </c>
      <c r="C1400" t="s">
        <v>35</v>
      </c>
      <c r="D1400">
        <f t="shared" ca="1" si="252"/>
        <v>6</v>
      </c>
      <c r="E1400" t="str">
        <f ca="1">VLOOKUP(D1400,'Data Categories'!$A$2:$B$7,2,0)</f>
        <v>Executive</v>
      </c>
      <c r="F1400" s="5">
        <f t="shared" ca="1" si="253"/>
        <v>45138.393807870372</v>
      </c>
      <c r="G1400" s="5">
        <f t="shared" ca="1" si="254"/>
        <v>45141.393807870372</v>
      </c>
      <c r="H1400" s="5">
        <v>45147.393807870372</v>
      </c>
      <c r="I1400" s="5">
        <f t="shared" ca="1" si="255"/>
        <v>45172.393807870372</v>
      </c>
      <c r="J1400" s="7" t="s">
        <v>46</v>
      </c>
      <c r="K1400" s="3">
        <v>45155.393807870372</v>
      </c>
      <c r="L1400" t="s">
        <v>20</v>
      </c>
      <c r="N1400" s="5">
        <v>45161.393807870372</v>
      </c>
      <c r="O1400" t="s">
        <v>20</v>
      </c>
      <c r="P1400" s="5">
        <f t="shared" ca="1" si="246"/>
        <v>45156.393807870372</v>
      </c>
      <c r="Q1400" s="5">
        <f t="shared" ca="1" si="247"/>
        <v>45160.393807870372</v>
      </c>
      <c r="R1400" s="5">
        <v>45158.393807870372</v>
      </c>
      <c r="S1400" s="5">
        <f t="shared" ca="1" si="248"/>
        <v>45160.393807870372</v>
      </c>
      <c r="T1400" s="5">
        <f t="shared" ca="1" si="249"/>
        <v>45161.393807870372</v>
      </c>
      <c r="U1400" s="5">
        <f t="shared" ca="1" si="250"/>
        <v>45163.393807870372</v>
      </c>
      <c r="V1400" s="5">
        <f t="shared" ca="1" si="250"/>
        <v>45165.393807870372</v>
      </c>
      <c r="W1400">
        <f t="shared" ca="1" si="251"/>
        <v>145</v>
      </c>
    </row>
    <row r="1401" spans="1:23" x14ac:dyDescent="0.35">
      <c r="A1401">
        <v>2307</v>
      </c>
      <c r="C1401" t="s">
        <v>35</v>
      </c>
      <c r="D1401">
        <f t="shared" ca="1" si="252"/>
        <v>4</v>
      </c>
      <c r="E1401" t="str">
        <f ca="1">VLOOKUP(D1401,'Data Categories'!$A$2:$B$7,2,0)</f>
        <v>Manager Level</v>
      </c>
      <c r="F1401" s="5">
        <f t="shared" ca="1" si="253"/>
        <v>45103.08085648148</v>
      </c>
      <c r="G1401" s="5">
        <f t="shared" ca="1" si="254"/>
        <v>45104.08085648148</v>
      </c>
      <c r="H1401" s="5">
        <v>45105.08085648148</v>
      </c>
      <c r="I1401" s="5">
        <f t="shared" ca="1" si="255"/>
        <v>45121.08085648148</v>
      </c>
      <c r="J1401" s="7" t="s">
        <v>46</v>
      </c>
      <c r="K1401" s="3">
        <v>45109.08085648148</v>
      </c>
      <c r="L1401" t="s">
        <v>20</v>
      </c>
      <c r="N1401" s="5">
        <v>45111.08085648148</v>
      </c>
      <c r="O1401" t="s">
        <v>20</v>
      </c>
      <c r="P1401" s="5">
        <f t="shared" ca="1" si="246"/>
        <v>45110.08085648148</v>
      </c>
      <c r="Q1401" s="5">
        <f t="shared" ca="1" si="247"/>
        <v>45112.08085648148</v>
      </c>
      <c r="R1401" s="5">
        <v>45110.08085648148</v>
      </c>
      <c r="S1401" s="5">
        <f t="shared" ca="1" si="248"/>
        <v>45111.08085648148</v>
      </c>
      <c r="T1401" s="5">
        <f t="shared" ca="1" si="249"/>
        <v>45113.08085648148</v>
      </c>
      <c r="U1401" s="5">
        <f t="shared" ca="1" si="250"/>
        <v>45114.08085648148</v>
      </c>
      <c r="V1401" s="5">
        <f t="shared" ca="1" si="250"/>
        <v>45115.08085648148</v>
      </c>
      <c r="W1401">
        <f t="shared" ca="1" si="251"/>
        <v>159</v>
      </c>
    </row>
    <row r="1402" spans="1:23" x14ac:dyDescent="0.35">
      <c r="A1402">
        <v>2283</v>
      </c>
      <c r="C1402" t="s">
        <v>35</v>
      </c>
      <c r="D1402">
        <f t="shared" ca="1" si="252"/>
        <v>4</v>
      </c>
      <c r="E1402" t="str">
        <f ca="1">VLOOKUP(D1402,'Data Categories'!$A$2:$B$7,2,0)</f>
        <v>Manager Level</v>
      </c>
      <c r="F1402" s="5">
        <f t="shared" ca="1" si="253"/>
        <v>44764.489282407405</v>
      </c>
      <c r="G1402" s="5">
        <f t="shared" ca="1" si="254"/>
        <v>44767.489282407405</v>
      </c>
      <c r="H1402" s="5">
        <v>44769.489282407405</v>
      </c>
      <c r="I1402" s="5">
        <f t="shared" ca="1" si="255"/>
        <v>44783.489282407405</v>
      </c>
      <c r="J1402" s="7" t="s">
        <v>46</v>
      </c>
      <c r="K1402" s="3">
        <v>44781.489282407405</v>
      </c>
      <c r="L1402" t="s">
        <v>20</v>
      </c>
      <c r="N1402" s="5">
        <v>44785.489282407405</v>
      </c>
      <c r="O1402" t="s">
        <v>20</v>
      </c>
      <c r="P1402" s="5">
        <f t="shared" ref="P1402:P1465" ca="1" si="256">K1402+RANDBETWEEN(1,2)</f>
        <v>44782.489282407405</v>
      </c>
      <c r="Q1402" s="5">
        <f t="shared" ref="Q1402:Q1465" ca="1" si="257">P1402+RANDBETWEEN(1,4)</f>
        <v>44784.489282407405</v>
      </c>
      <c r="R1402" s="5">
        <v>44783.489282407405</v>
      </c>
      <c r="S1402" s="5">
        <f t="shared" ref="S1402:S1465" ca="1" si="258">R1402+RANDBETWEEN(1,10)</f>
        <v>44792.489282407405</v>
      </c>
      <c r="T1402" s="5">
        <f t="shared" ref="T1402:T1465" ca="1" si="259">S1402+RANDBETWEEN(1,4)</f>
        <v>44794.489282407405</v>
      </c>
      <c r="U1402" s="5">
        <f t="shared" ref="U1402:V1465" ca="1" si="260">T1402+RANDBETWEEN(1,3)</f>
        <v>44797.489282407405</v>
      </c>
      <c r="V1402" s="5">
        <f t="shared" ca="1" si="260"/>
        <v>44799.489282407405</v>
      </c>
      <c r="W1402">
        <f t="shared" ref="W1402:W1465" ca="1" si="261">RANDBETWEEN(120,180)</f>
        <v>150</v>
      </c>
    </row>
    <row r="1403" spans="1:23" x14ac:dyDescent="0.35">
      <c r="A1403">
        <v>2473</v>
      </c>
      <c r="C1403" t="s">
        <v>35</v>
      </c>
      <c r="D1403">
        <f t="shared" ca="1" si="252"/>
        <v>1</v>
      </c>
      <c r="E1403" t="str">
        <f ca="1">VLOOKUP(D1403,'Data Categories'!$A$2:$B$7,2,0)</f>
        <v>Associate</v>
      </c>
      <c r="F1403" s="5">
        <f t="shared" ca="1" si="253"/>
        <v>44917.430844907409</v>
      </c>
      <c r="G1403" s="5">
        <f t="shared" ca="1" si="254"/>
        <v>44918.430844907409</v>
      </c>
      <c r="H1403" s="5">
        <v>44920.430844907409</v>
      </c>
      <c r="I1403" s="5">
        <f t="shared" ca="1" si="255"/>
        <v>44928.430844907409</v>
      </c>
      <c r="J1403" s="7" t="s">
        <v>46</v>
      </c>
      <c r="K1403" s="3">
        <v>44926.430844907409</v>
      </c>
      <c r="L1403" t="s">
        <v>20</v>
      </c>
      <c r="N1403" s="5">
        <v>44933.430844907409</v>
      </c>
      <c r="O1403" t="s">
        <v>20</v>
      </c>
      <c r="P1403" s="5">
        <f t="shared" ca="1" si="256"/>
        <v>44927.430844907409</v>
      </c>
      <c r="Q1403" s="5">
        <f t="shared" ca="1" si="257"/>
        <v>44930.430844907409</v>
      </c>
      <c r="R1403" s="5">
        <v>44929.430844907409</v>
      </c>
      <c r="S1403" s="5">
        <f t="shared" ca="1" si="258"/>
        <v>44935.430844907409</v>
      </c>
      <c r="T1403" s="5">
        <f t="shared" ca="1" si="259"/>
        <v>44938.430844907409</v>
      </c>
      <c r="U1403" s="5">
        <f t="shared" ca="1" si="260"/>
        <v>44941.430844907409</v>
      </c>
      <c r="V1403" s="5">
        <f t="shared" ca="1" si="260"/>
        <v>44942.430844907409</v>
      </c>
      <c r="W1403">
        <f t="shared" ca="1" si="261"/>
        <v>139</v>
      </c>
    </row>
    <row r="1404" spans="1:23" x14ac:dyDescent="0.35">
      <c r="A1404">
        <v>1849</v>
      </c>
      <c r="C1404" t="s">
        <v>35</v>
      </c>
      <c r="D1404">
        <f t="shared" ca="1" si="252"/>
        <v>6</v>
      </c>
      <c r="E1404" t="str">
        <f ca="1">VLOOKUP(D1404,'Data Categories'!$A$2:$B$7,2,0)</f>
        <v>Executive</v>
      </c>
      <c r="F1404" s="5">
        <f t="shared" ca="1" si="253"/>
        <v>44605.970185185186</v>
      </c>
      <c r="G1404" s="5">
        <f t="shared" ca="1" si="254"/>
        <v>44609.970185185186</v>
      </c>
      <c r="H1404" s="5">
        <v>44615.970185185186</v>
      </c>
      <c r="I1404" s="5">
        <f t="shared" ca="1" si="255"/>
        <v>44632.970185185186</v>
      </c>
      <c r="J1404" s="7" t="s">
        <v>46</v>
      </c>
      <c r="K1404" s="3">
        <v>44620.970185185186</v>
      </c>
      <c r="L1404" t="s">
        <v>20</v>
      </c>
      <c r="N1404" s="5">
        <v>44623.970185185186</v>
      </c>
      <c r="O1404" t="s">
        <v>20</v>
      </c>
      <c r="P1404" s="5">
        <f t="shared" ca="1" si="256"/>
        <v>44621.970185185186</v>
      </c>
      <c r="Q1404" s="5">
        <f t="shared" ca="1" si="257"/>
        <v>44624.970185185186</v>
      </c>
      <c r="R1404" s="5">
        <v>44622.970185185186</v>
      </c>
      <c r="S1404" s="5">
        <f t="shared" ca="1" si="258"/>
        <v>44625.970185185186</v>
      </c>
      <c r="T1404" s="5">
        <f t="shared" ca="1" si="259"/>
        <v>44627.970185185186</v>
      </c>
      <c r="U1404" s="5">
        <f t="shared" ca="1" si="260"/>
        <v>44629.970185185186</v>
      </c>
      <c r="V1404" s="5">
        <f t="shared" ca="1" si="260"/>
        <v>44632.970185185186</v>
      </c>
      <c r="W1404">
        <f t="shared" ca="1" si="261"/>
        <v>137</v>
      </c>
    </row>
    <row r="1405" spans="1:23" x14ac:dyDescent="0.35">
      <c r="A1405">
        <v>2351</v>
      </c>
      <c r="C1405" t="s">
        <v>35</v>
      </c>
      <c r="D1405">
        <f t="shared" ca="1" si="252"/>
        <v>6</v>
      </c>
      <c r="E1405" t="str">
        <f ca="1">VLOOKUP(D1405,'Data Categories'!$A$2:$B$7,2,0)</f>
        <v>Executive</v>
      </c>
      <c r="F1405" s="5">
        <f t="shared" ca="1" si="253"/>
        <v>45026.526319444441</v>
      </c>
      <c r="G1405" s="5">
        <f t="shared" ca="1" si="254"/>
        <v>45027.526319444441</v>
      </c>
      <c r="H1405" s="5">
        <v>45032.526319444441</v>
      </c>
      <c r="I1405" s="5">
        <f t="shared" ca="1" si="255"/>
        <v>45038.526319444441</v>
      </c>
      <c r="J1405" s="7" t="s">
        <v>46</v>
      </c>
      <c r="K1405" s="3">
        <v>45044.526319444441</v>
      </c>
      <c r="L1405" t="s">
        <v>20</v>
      </c>
      <c r="N1405" s="5">
        <v>45050.526319444441</v>
      </c>
      <c r="O1405" t="s">
        <v>20</v>
      </c>
      <c r="P1405" s="5">
        <f t="shared" ca="1" si="256"/>
        <v>45046.526319444441</v>
      </c>
      <c r="Q1405" s="5">
        <f t="shared" ca="1" si="257"/>
        <v>45050.526319444441</v>
      </c>
      <c r="R1405" s="5">
        <v>45048.526319444441</v>
      </c>
      <c r="S1405" s="5">
        <f t="shared" ca="1" si="258"/>
        <v>45054.526319444441</v>
      </c>
      <c r="T1405" s="5">
        <f t="shared" ca="1" si="259"/>
        <v>45057.526319444441</v>
      </c>
      <c r="U1405" s="5">
        <f t="shared" ca="1" si="260"/>
        <v>45060.526319444441</v>
      </c>
      <c r="V1405" s="5">
        <f t="shared" ca="1" si="260"/>
        <v>45062.526319444441</v>
      </c>
      <c r="W1405">
        <f t="shared" ca="1" si="261"/>
        <v>122</v>
      </c>
    </row>
    <row r="1406" spans="1:23" x14ac:dyDescent="0.35">
      <c r="A1406">
        <v>1270</v>
      </c>
      <c r="C1406" t="s">
        <v>35</v>
      </c>
      <c r="D1406">
        <f t="shared" ca="1" si="252"/>
        <v>6</v>
      </c>
      <c r="E1406" t="str">
        <f ca="1">VLOOKUP(D1406,'Data Categories'!$A$2:$B$7,2,0)</f>
        <v>Executive</v>
      </c>
      <c r="F1406" s="5">
        <f t="shared" ca="1" si="253"/>
        <v>45002.913287037038</v>
      </c>
      <c r="G1406" s="5">
        <f t="shared" ca="1" si="254"/>
        <v>45004.913287037038</v>
      </c>
      <c r="H1406" s="5">
        <v>45005.913287037038</v>
      </c>
      <c r="I1406" s="5">
        <f t="shared" ca="1" si="255"/>
        <v>45034.913287037038</v>
      </c>
      <c r="J1406" s="7" t="s">
        <v>46</v>
      </c>
      <c r="K1406" s="3">
        <v>45012.913287037038</v>
      </c>
      <c r="L1406" t="s">
        <v>20</v>
      </c>
      <c r="N1406" s="5">
        <v>45018.913287037038</v>
      </c>
      <c r="O1406" t="s">
        <v>20</v>
      </c>
      <c r="P1406" s="5">
        <f t="shared" ca="1" si="256"/>
        <v>45013.913287037038</v>
      </c>
      <c r="Q1406" s="5">
        <f t="shared" ca="1" si="257"/>
        <v>45015.913287037038</v>
      </c>
      <c r="R1406" s="5">
        <v>45016.913287037038</v>
      </c>
      <c r="S1406" s="5">
        <f t="shared" ca="1" si="258"/>
        <v>45017.913287037038</v>
      </c>
      <c r="T1406" s="5">
        <f t="shared" ca="1" si="259"/>
        <v>45021.913287037038</v>
      </c>
      <c r="U1406" s="5">
        <f t="shared" ca="1" si="260"/>
        <v>45024.913287037038</v>
      </c>
      <c r="V1406" s="5">
        <f t="shared" ca="1" si="260"/>
        <v>45026.913287037038</v>
      </c>
      <c r="W1406">
        <f t="shared" ca="1" si="261"/>
        <v>124</v>
      </c>
    </row>
    <row r="1407" spans="1:23" x14ac:dyDescent="0.35">
      <c r="A1407">
        <v>2272</v>
      </c>
      <c r="C1407" t="s">
        <v>35</v>
      </c>
      <c r="D1407">
        <f t="shared" ca="1" si="252"/>
        <v>6</v>
      </c>
      <c r="E1407" t="str">
        <f ca="1">VLOOKUP(D1407,'Data Categories'!$A$2:$B$7,2,0)</f>
        <v>Executive</v>
      </c>
      <c r="F1407" s="5">
        <f t="shared" ca="1" si="253"/>
        <v>45167.90388888889</v>
      </c>
      <c r="G1407" s="5">
        <f t="shared" ca="1" si="254"/>
        <v>45168.90388888889</v>
      </c>
      <c r="H1407" s="5">
        <v>45171.90388888889</v>
      </c>
      <c r="I1407" s="5">
        <f t="shared" ca="1" si="255"/>
        <v>45180.90388888889</v>
      </c>
      <c r="J1407" s="7" t="s">
        <v>46</v>
      </c>
      <c r="K1407" s="3">
        <v>45178.90388888889</v>
      </c>
      <c r="L1407" t="s">
        <v>20</v>
      </c>
      <c r="N1407" s="5">
        <v>45182.90388888889</v>
      </c>
      <c r="O1407" t="s">
        <v>20</v>
      </c>
      <c r="P1407" s="5">
        <f t="shared" ca="1" si="256"/>
        <v>45180.90388888889</v>
      </c>
      <c r="Q1407" s="5">
        <f t="shared" ca="1" si="257"/>
        <v>45183.90388888889</v>
      </c>
      <c r="R1407" s="5">
        <v>45179.90388888889</v>
      </c>
      <c r="S1407" s="5">
        <f t="shared" ca="1" si="258"/>
        <v>45183.90388888889</v>
      </c>
      <c r="T1407" s="5">
        <f t="shared" ca="1" si="259"/>
        <v>45185.90388888889</v>
      </c>
      <c r="U1407" s="5">
        <f t="shared" ca="1" si="260"/>
        <v>45188.90388888889</v>
      </c>
      <c r="V1407" s="5">
        <f t="shared" ca="1" si="260"/>
        <v>45191.90388888889</v>
      </c>
      <c r="W1407">
        <f t="shared" ca="1" si="261"/>
        <v>155</v>
      </c>
    </row>
    <row r="1408" spans="1:23" x14ac:dyDescent="0.35">
      <c r="A1408">
        <v>1517</v>
      </c>
      <c r="C1408" t="s">
        <v>35</v>
      </c>
      <c r="D1408">
        <f t="shared" ca="1" si="252"/>
        <v>4</v>
      </c>
      <c r="E1408" t="str">
        <f ca="1">VLOOKUP(D1408,'Data Categories'!$A$2:$B$7,2,0)</f>
        <v>Manager Level</v>
      </c>
      <c r="F1408" s="5">
        <f t="shared" ca="1" si="253"/>
        <v>44917.208773148152</v>
      </c>
      <c r="G1408" s="5">
        <f t="shared" ca="1" si="254"/>
        <v>44921.208773148152</v>
      </c>
      <c r="H1408" s="5">
        <v>44927.208773148152</v>
      </c>
      <c r="I1408" s="5">
        <f t="shared" ca="1" si="255"/>
        <v>44944.208773148152</v>
      </c>
      <c r="J1408" s="7" t="s">
        <v>46</v>
      </c>
      <c r="K1408" s="3">
        <v>44932.208773148152</v>
      </c>
      <c r="L1408" t="s">
        <v>20</v>
      </c>
      <c r="N1408" s="5">
        <v>44938.208773148152</v>
      </c>
      <c r="O1408" t="s">
        <v>20</v>
      </c>
      <c r="P1408" s="5">
        <f t="shared" ca="1" si="256"/>
        <v>44934.208773148152</v>
      </c>
      <c r="Q1408" s="5">
        <f t="shared" ca="1" si="257"/>
        <v>44935.208773148152</v>
      </c>
      <c r="R1408" s="5">
        <v>44934.208773148152</v>
      </c>
      <c r="S1408" s="5">
        <f t="shared" ca="1" si="258"/>
        <v>44942.208773148152</v>
      </c>
      <c r="T1408" s="5">
        <f t="shared" ca="1" si="259"/>
        <v>44945.208773148152</v>
      </c>
      <c r="U1408" s="5">
        <f t="shared" ca="1" si="260"/>
        <v>44947.208773148152</v>
      </c>
      <c r="V1408" s="5">
        <f t="shared" ca="1" si="260"/>
        <v>44948.208773148152</v>
      </c>
      <c r="W1408">
        <f t="shared" ca="1" si="261"/>
        <v>179</v>
      </c>
    </row>
    <row r="1409" spans="1:23" x14ac:dyDescent="0.35">
      <c r="A1409">
        <v>1511</v>
      </c>
      <c r="C1409" t="s">
        <v>35</v>
      </c>
      <c r="D1409">
        <f t="shared" ca="1" si="252"/>
        <v>1</v>
      </c>
      <c r="E1409" t="str">
        <f ca="1">VLOOKUP(D1409,'Data Categories'!$A$2:$B$7,2,0)</f>
        <v>Associate</v>
      </c>
      <c r="F1409" s="5">
        <f t="shared" ca="1" si="253"/>
        <v>44922.208773148152</v>
      </c>
      <c r="G1409" s="5">
        <f t="shared" ca="1" si="254"/>
        <v>44926.208773148152</v>
      </c>
      <c r="H1409" s="5">
        <v>44927.208773148152</v>
      </c>
      <c r="I1409" s="5">
        <f t="shared" ca="1" si="255"/>
        <v>44938.208773148152</v>
      </c>
      <c r="J1409" s="7" t="s">
        <v>46</v>
      </c>
      <c r="K1409" s="3">
        <v>44941.208773148152</v>
      </c>
      <c r="L1409" t="s">
        <v>20</v>
      </c>
      <c r="N1409" s="5">
        <v>44944.208773148152</v>
      </c>
      <c r="O1409" t="s">
        <v>20</v>
      </c>
      <c r="P1409" s="5">
        <f t="shared" ca="1" si="256"/>
        <v>44943.208773148152</v>
      </c>
      <c r="Q1409" s="5">
        <f t="shared" ca="1" si="257"/>
        <v>44947.208773148152</v>
      </c>
      <c r="R1409" s="5">
        <v>44943.208773148152</v>
      </c>
      <c r="S1409" s="5">
        <f t="shared" ca="1" si="258"/>
        <v>44944.208773148152</v>
      </c>
      <c r="T1409" s="5">
        <f t="shared" ca="1" si="259"/>
        <v>44948.208773148152</v>
      </c>
      <c r="U1409" s="5">
        <f t="shared" ca="1" si="260"/>
        <v>44949.208773148152</v>
      </c>
      <c r="V1409" s="5">
        <f t="shared" ca="1" si="260"/>
        <v>44950.208773148152</v>
      </c>
      <c r="W1409">
        <f t="shared" ca="1" si="261"/>
        <v>151</v>
      </c>
    </row>
    <row r="1410" spans="1:23" x14ac:dyDescent="0.35">
      <c r="A1410">
        <v>2678</v>
      </c>
      <c r="C1410" t="s">
        <v>35</v>
      </c>
      <c r="D1410">
        <f t="shared" ca="1" si="252"/>
        <v>6</v>
      </c>
      <c r="E1410" t="str">
        <f ca="1">VLOOKUP(D1410,'Data Categories'!$A$2:$B$7,2,0)</f>
        <v>Executive</v>
      </c>
      <c r="F1410" s="5">
        <f t="shared" ca="1" si="253"/>
        <v>44605.141087962962</v>
      </c>
      <c r="G1410" s="5">
        <f t="shared" ca="1" si="254"/>
        <v>44607.141087962962</v>
      </c>
      <c r="H1410" s="5">
        <v>44608.141087962962</v>
      </c>
      <c r="I1410" s="5">
        <f t="shared" ca="1" si="255"/>
        <v>44624.141087962962</v>
      </c>
      <c r="J1410" s="7" t="s">
        <v>46</v>
      </c>
      <c r="K1410" s="3">
        <v>44612.141087962962</v>
      </c>
      <c r="L1410" t="s">
        <v>20</v>
      </c>
      <c r="N1410" s="5">
        <v>44615.141087962962</v>
      </c>
      <c r="O1410" t="s">
        <v>20</v>
      </c>
      <c r="P1410" s="5">
        <f t="shared" ca="1" si="256"/>
        <v>44614.141087962962</v>
      </c>
      <c r="Q1410" s="5">
        <f t="shared" ca="1" si="257"/>
        <v>44615.141087962962</v>
      </c>
      <c r="R1410" s="5">
        <v>44614.141087962962</v>
      </c>
      <c r="S1410" s="5">
        <f t="shared" ca="1" si="258"/>
        <v>44617.141087962962</v>
      </c>
      <c r="T1410" s="5">
        <f t="shared" ca="1" si="259"/>
        <v>44619.141087962962</v>
      </c>
      <c r="U1410" s="5">
        <f t="shared" ca="1" si="260"/>
        <v>44622.141087962962</v>
      </c>
      <c r="V1410" s="5">
        <f t="shared" ca="1" si="260"/>
        <v>44624.141087962962</v>
      </c>
      <c r="W1410">
        <f t="shared" ca="1" si="261"/>
        <v>173</v>
      </c>
    </row>
    <row r="1411" spans="1:23" x14ac:dyDescent="0.35">
      <c r="A1411">
        <v>1827</v>
      </c>
      <c r="C1411" t="s">
        <v>35</v>
      </c>
      <c r="D1411">
        <f t="shared" ref="D1411:D1474" ca="1" si="262">RANDBETWEEN(1,6)</f>
        <v>2</v>
      </c>
      <c r="E1411" t="str">
        <f ca="1">VLOOKUP(D1411,'Data Categories'!$A$2:$B$7,2,0)</f>
        <v>Junior</v>
      </c>
      <c r="F1411" s="5">
        <f t="shared" ref="F1411:F1474" ca="1" si="263">G1411-RANDBETWEEN(1,4)</f>
        <v>44662.459594907406</v>
      </c>
      <c r="G1411" s="5">
        <f t="shared" ref="G1411:G1474" ca="1" si="264">H1411-RANDBETWEEN(1,6)</f>
        <v>44665.459594907406</v>
      </c>
      <c r="H1411" s="5">
        <v>44668.459594907406</v>
      </c>
      <c r="I1411" s="5">
        <f t="shared" ref="I1411:I1474" ca="1" si="265">H1411+RANDBETWEEN(5,30)</f>
        <v>44683.459594907406</v>
      </c>
      <c r="J1411" s="7" t="s">
        <v>46</v>
      </c>
      <c r="K1411" s="3">
        <v>44672.459594907406</v>
      </c>
      <c r="L1411" t="s">
        <v>20</v>
      </c>
      <c r="N1411" s="5">
        <v>44677.459594907406</v>
      </c>
      <c r="O1411" t="s">
        <v>20</v>
      </c>
      <c r="P1411" s="5">
        <f t="shared" ca="1" si="256"/>
        <v>44674.459594907406</v>
      </c>
      <c r="Q1411" s="5">
        <f t="shared" ca="1" si="257"/>
        <v>44677.459594907406</v>
      </c>
      <c r="R1411" s="5">
        <v>44673.459594907406</v>
      </c>
      <c r="S1411" s="5">
        <f t="shared" ca="1" si="258"/>
        <v>44683.459594907406</v>
      </c>
      <c r="T1411" s="5">
        <f t="shared" ca="1" si="259"/>
        <v>44685.459594907406</v>
      </c>
      <c r="U1411" s="5">
        <f t="shared" ca="1" si="260"/>
        <v>44688.459594907406</v>
      </c>
      <c r="V1411" s="5">
        <f t="shared" ca="1" si="260"/>
        <v>44689.459594907406</v>
      </c>
      <c r="W1411">
        <f t="shared" ca="1" si="261"/>
        <v>171</v>
      </c>
    </row>
    <row r="1412" spans="1:23" x14ac:dyDescent="0.35">
      <c r="A1412">
        <v>2326</v>
      </c>
      <c r="C1412" t="s">
        <v>35</v>
      </c>
      <c r="D1412">
        <f t="shared" ca="1" si="262"/>
        <v>2</v>
      </c>
      <c r="E1412" t="str">
        <f ca="1">VLOOKUP(D1412,'Data Categories'!$A$2:$B$7,2,0)</f>
        <v>Junior</v>
      </c>
      <c r="F1412" s="5">
        <f t="shared" ca="1" si="263"/>
        <v>44595.265613425923</v>
      </c>
      <c r="G1412" s="5">
        <f t="shared" ca="1" si="264"/>
        <v>44597.265613425923</v>
      </c>
      <c r="H1412" s="5">
        <v>44603.265613425923</v>
      </c>
      <c r="I1412" s="5">
        <f t="shared" ca="1" si="265"/>
        <v>44609.265613425923</v>
      </c>
      <c r="J1412" s="7" t="s">
        <v>46</v>
      </c>
      <c r="K1412" s="3">
        <v>44608.265613425923</v>
      </c>
      <c r="L1412" t="s">
        <v>20</v>
      </c>
      <c r="N1412" s="5">
        <v>44613.265613425923</v>
      </c>
      <c r="O1412" t="s">
        <v>20</v>
      </c>
      <c r="P1412" s="5">
        <f t="shared" ca="1" si="256"/>
        <v>44609.265613425923</v>
      </c>
      <c r="Q1412" s="5">
        <f t="shared" ca="1" si="257"/>
        <v>44612.265613425923</v>
      </c>
      <c r="R1412" s="5">
        <v>44610.265613425923</v>
      </c>
      <c r="S1412" s="5">
        <f t="shared" ca="1" si="258"/>
        <v>44620.265613425923</v>
      </c>
      <c r="T1412" s="5">
        <f t="shared" ca="1" si="259"/>
        <v>44624.265613425923</v>
      </c>
      <c r="U1412" s="5">
        <f t="shared" ca="1" si="260"/>
        <v>44625.265613425923</v>
      </c>
      <c r="V1412" s="5">
        <f t="shared" ca="1" si="260"/>
        <v>44627.265613425923</v>
      </c>
      <c r="W1412">
        <f t="shared" ca="1" si="261"/>
        <v>122</v>
      </c>
    </row>
    <row r="1413" spans="1:23" x14ac:dyDescent="0.35">
      <c r="A1413">
        <v>1281</v>
      </c>
      <c r="C1413" t="s">
        <v>35</v>
      </c>
      <c r="D1413">
        <f t="shared" ca="1" si="262"/>
        <v>6</v>
      </c>
      <c r="E1413" t="str">
        <f ca="1">VLOOKUP(D1413,'Data Categories'!$A$2:$B$7,2,0)</f>
        <v>Executive</v>
      </c>
      <c r="F1413" s="5">
        <f t="shared" ca="1" si="263"/>
        <v>44642.736006944448</v>
      </c>
      <c r="G1413" s="5">
        <f t="shared" ca="1" si="264"/>
        <v>44644.736006944448</v>
      </c>
      <c r="H1413" s="5">
        <v>44650.736006944448</v>
      </c>
      <c r="I1413" s="5">
        <f t="shared" ca="1" si="265"/>
        <v>44659.736006944448</v>
      </c>
      <c r="J1413" s="7" t="s">
        <v>46</v>
      </c>
      <c r="K1413" s="3">
        <v>44653.736006944448</v>
      </c>
      <c r="L1413" t="s">
        <v>20</v>
      </c>
      <c r="N1413" s="5">
        <v>44658.736006944448</v>
      </c>
      <c r="O1413" t="s">
        <v>20</v>
      </c>
      <c r="P1413" s="5">
        <f t="shared" ca="1" si="256"/>
        <v>44655.736006944448</v>
      </c>
      <c r="Q1413" s="5">
        <f t="shared" ca="1" si="257"/>
        <v>44656.736006944448</v>
      </c>
      <c r="R1413" s="5">
        <v>44656.736006944448</v>
      </c>
      <c r="S1413" s="5">
        <f t="shared" ca="1" si="258"/>
        <v>44666.736006944448</v>
      </c>
      <c r="T1413" s="5">
        <f t="shared" ca="1" si="259"/>
        <v>44670.736006944448</v>
      </c>
      <c r="U1413" s="5">
        <f t="shared" ca="1" si="260"/>
        <v>44673.736006944448</v>
      </c>
      <c r="V1413" s="5">
        <f t="shared" ca="1" si="260"/>
        <v>44674.736006944448</v>
      </c>
      <c r="W1413">
        <f t="shared" ca="1" si="261"/>
        <v>168</v>
      </c>
    </row>
    <row r="1414" spans="1:23" x14ac:dyDescent="0.35">
      <c r="A1414">
        <v>2227</v>
      </c>
      <c r="C1414" t="s">
        <v>35</v>
      </c>
      <c r="D1414">
        <f t="shared" ca="1" si="262"/>
        <v>1</v>
      </c>
      <c r="E1414" t="str">
        <f ca="1">VLOOKUP(D1414,'Data Categories'!$A$2:$B$7,2,0)</f>
        <v>Associate</v>
      </c>
      <c r="F1414" s="5">
        <f t="shared" ca="1" si="263"/>
        <v>45159.534872685188</v>
      </c>
      <c r="G1414" s="5">
        <f t="shared" ca="1" si="264"/>
        <v>45160.534872685188</v>
      </c>
      <c r="H1414" s="5">
        <v>45161.534872685188</v>
      </c>
      <c r="I1414" s="5">
        <f t="shared" ca="1" si="265"/>
        <v>45173.534872685188</v>
      </c>
      <c r="J1414" s="7" t="s">
        <v>46</v>
      </c>
      <c r="K1414" s="3">
        <v>45165.534872685188</v>
      </c>
      <c r="L1414" t="s">
        <v>20</v>
      </c>
      <c r="N1414" s="5">
        <v>45169.534872685188</v>
      </c>
      <c r="O1414" t="s">
        <v>20</v>
      </c>
      <c r="P1414" s="5">
        <f t="shared" ca="1" si="256"/>
        <v>45166.534872685188</v>
      </c>
      <c r="Q1414" s="5">
        <f t="shared" ca="1" si="257"/>
        <v>45169.534872685188</v>
      </c>
      <c r="R1414" s="5">
        <v>45166.534872685188</v>
      </c>
      <c r="S1414" s="5">
        <f t="shared" ca="1" si="258"/>
        <v>45175.534872685188</v>
      </c>
      <c r="T1414" s="5">
        <f t="shared" ca="1" si="259"/>
        <v>45176.534872685188</v>
      </c>
      <c r="U1414" s="5">
        <f t="shared" ca="1" si="260"/>
        <v>45177.534872685188</v>
      </c>
      <c r="V1414" s="5">
        <f t="shared" ca="1" si="260"/>
        <v>45178.534872685188</v>
      </c>
      <c r="W1414">
        <f t="shared" ca="1" si="261"/>
        <v>122</v>
      </c>
    </row>
    <row r="1415" spans="1:23" x14ac:dyDescent="0.35">
      <c r="A1415">
        <v>2683</v>
      </c>
      <c r="C1415" t="s">
        <v>35</v>
      </c>
      <c r="D1415">
        <f t="shared" ca="1" si="262"/>
        <v>6</v>
      </c>
      <c r="E1415" t="str">
        <f ca="1">VLOOKUP(D1415,'Data Categories'!$A$2:$B$7,2,0)</f>
        <v>Executive</v>
      </c>
      <c r="F1415" s="5">
        <f t="shared" ca="1" si="263"/>
        <v>45138.716412037036</v>
      </c>
      <c r="G1415" s="5">
        <f t="shared" ca="1" si="264"/>
        <v>45141.716412037036</v>
      </c>
      <c r="H1415" s="5">
        <v>45142.716412037036</v>
      </c>
      <c r="I1415" s="5">
        <f t="shared" ca="1" si="265"/>
        <v>45155.716412037036</v>
      </c>
      <c r="J1415" s="7" t="s">
        <v>46</v>
      </c>
      <c r="K1415" s="3">
        <v>45156.716412037036</v>
      </c>
      <c r="L1415" t="s">
        <v>20</v>
      </c>
      <c r="N1415" s="5">
        <v>45164.716412037036</v>
      </c>
      <c r="O1415" t="s">
        <v>20</v>
      </c>
      <c r="P1415" s="5">
        <f t="shared" ca="1" si="256"/>
        <v>45157.716412037036</v>
      </c>
      <c r="Q1415" s="5">
        <f t="shared" ca="1" si="257"/>
        <v>45158.716412037036</v>
      </c>
      <c r="R1415" s="5">
        <v>45160.716412037036</v>
      </c>
      <c r="S1415" s="5">
        <f t="shared" ca="1" si="258"/>
        <v>45162.716412037036</v>
      </c>
      <c r="T1415" s="5">
        <f t="shared" ca="1" si="259"/>
        <v>45163.716412037036</v>
      </c>
      <c r="U1415" s="5">
        <f t="shared" ca="1" si="260"/>
        <v>45165.716412037036</v>
      </c>
      <c r="V1415" s="5">
        <f t="shared" ca="1" si="260"/>
        <v>45167.716412037036</v>
      </c>
      <c r="W1415">
        <f t="shared" ca="1" si="261"/>
        <v>174</v>
      </c>
    </row>
    <row r="1416" spans="1:23" x14ac:dyDescent="0.35">
      <c r="A1416">
        <v>2920</v>
      </c>
      <c r="C1416" t="s">
        <v>38</v>
      </c>
      <c r="D1416">
        <f t="shared" ca="1" si="262"/>
        <v>2</v>
      </c>
      <c r="E1416" t="str">
        <f ca="1">VLOOKUP(D1416,'Data Categories'!$A$2:$B$7,2,0)</f>
        <v>Junior</v>
      </c>
      <c r="F1416" s="5">
        <f t="shared" ca="1" si="263"/>
        <v>44596.794965277775</v>
      </c>
      <c r="G1416" s="5">
        <f t="shared" ca="1" si="264"/>
        <v>44598.794965277775</v>
      </c>
      <c r="H1416" s="5">
        <v>44604.794965277775</v>
      </c>
      <c r="I1416" s="5">
        <f t="shared" ca="1" si="265"/>
        <v>44616.794965277775</v>
      </c>
      <c r="J1416" s="7" t="s">
        <v>46</v>
      </c>
      <c r="K1416" s="3">
        <v>44616.794965277775</v>
      </c>
      <c r="L1416" t="s">
        <v>20</v>
      </c>
      <c r="N1416" s="5">
        <v>44618.794965277775</v>
      </c>
      <c r="O1416" t="s">
        <v>20</v>
      </c>
      <c r="P1416" s="5">
        <f t="shared" ca="1" si="256"/>
        <v>44618.794965277775</v>
      </c>
      <c r="Q1416" s="5">
        <f t="shared" ca="1" si="257"/>
        <v>44619.794965277775</v>
      </c>
      <c r="R1416" s="5">
        <v>44617.794965277775</v>
      </c>
      <c r="S1416" s="5">
        <f t="shared" ca="1" si="258"/>
        <v>44626.794965277775</v>
      </c>
      <c r="T1416" s="5">
        <f t="shared" ca="1" si="259"/>
        <v>44629.794965277775</v>
      </c>
      <c r="U1416" s="5">
        <f t="shared" ca="1" si="260"/>
        <v>44630.794965277775</v>
      </c>
      <c r="V1416" s="5">
        <f t="shared" ca="1" si="260"/>
        <v>44632.794965277775</v>
      </c>
      <c r="W1416">
        <f t="shared" ca="1" si="261"/>
        <v>151</v>
      </c>
    </row>
    <row r="1417" spans="1:23" x14ac:dyDescent="0.35">
      <c r="A1417">
        <v>2925</v>
      </c>
      <c r="C1417" t="s">
        <v>38</v>
      </c>
      <c r="D1417">
        <f t="shared" ca="1" si="262"/>
        <v>3</v>
      </c>
      <c r="E1417" t="str">
        <f ca="1">VLOOKUP(D1417,'Data Categories'!$A$2:$B$7,2,0)</f>
        <v>Senior</v>
      </c>
      <c r="F1417" s="5">
        <f t="shared" ca="1" si="263"/>
        <v>45180.386689814812</v>
      </c>
      <c r="G1417" s="5">
        <f t="shared" ca="1" si="264"/>
        <v>45182.386689814812</v>
      </c>
      <c r="H1417" s="5">
        <v>45183.386689814812</v>
      </c>
      <c r="I1417" s="5">
        <f t="shared" ca="1" si="265"/>
        <v>45194.386689814812</v>
      </c>
      <c r="J1417" s="7" t="s">
        <v>46</v>
      </c>
      <c r="K1417" s="3">
        <v>45188.386689814812</v>
      </c>
      <c r="L1417" t="s">
        <v>20</v>
      </c>
      <c r="N1417" s="5">
        <v>45192.386689814812</v>
      </c>
      <c r="O1417" t="s">
        <v>20</v>
      </c>
      <c r="P1417" s="5">
        <f t="shared" ca="1" si="256"/>
        <v>45189.386689814812</v>
      </c>
      <c r="Q1417" s="5">
        <f t="shared" ca="1" si="257"/>
        <v>45191.386689814812</v>
      </c>
      <c r="R1417" s="5">
        <v>45190.386689814812</v>
      </c>
      <c r="S1417" s="5">
        <f t="shared" ca="1" si="258"/>
        <v>45199.386689814812</v>
      </c>
      <c r="T1417" s="5">
        <f t="shared" ca="1" si="259"/>
        <v>45203.386689814812</v>
      </c>
      <c r="U1417" s="5">
        <f t="shared" ca="1" si="260"/>
        <v>45204.386689814812</v>
      </c>
      <c r="V1417" s="5">
        <f t="shared" ca="1" si="260"/>
        <v>45205.386689814812</v>
      </c>
      <c r="W1417">
        <f t="shared" ca="1" si="261"/>
        <v>142</v>
      </c>
    </row>
    <row r="1418" spans="1:23" x14ac:dyDescent="0.35">
      <c r="A1418">
        <v>2101</v>
      </c>
      <c r="C1418" t="s">
        <v>38</v>
      </c>
      <c r="D1418">
        <f t="shared" ca="1" si="262"/>
        <v>3</v>
      </c>
      <c r="E1418" t="str">
        <f ca="1">VLOOKUP(D1418,'Data Categories'!$A$2:$B$7,2,0)</f>
        <v>Senior</v>
      </c>
      <c r="F1418" s="5">
        <f t="shared" ca="1" si="263"/>
        <v>44686.022326388891</v>
      </c>
      <c r="G1418" s="5">
        <f t="shared" ca="1" si="264"/>
        <v>44689.022326388891</v>
      </c>
      <c r="H1418" s="5">
        <v>44692.022326388891</v>
      </c>
      <c r="I1418" s="5">
        <f t="shared" ca="1" si="265"/>
        <v>44708.022326388891</v>
      </c>
      <c r="J1418" s="7" t="s">
        <v>46</v>
      </c>
      <c r="K1418" s="3">
        <v>44694.022326388891</v>
      </c>
      <c r="L1418" t="s">
        <v>20</v>
      </c>
      <c r="N1418" s="5">
        <v>44701.022326388891</v>
      </c>
      <c r="O1418" t="s">
        <v>20</v>
      </c>
      <c r="P1418" s="5">
        <f t="shared" ca="1" si="256"/>
        <v>44696.022326388891</v>
      </c>
      <c r="Q1418" s="5">
        <f t="shared" ca="1" si="257"/>
        <v>44700.022326388891</v>
      </c>
      <c r="R1418" s="5">
        <v>44697.022326388891</v>
      </c>
      <c r="S1418" s="5">
        <f t="shared" ca="1" si="258"/>
        <v>44705.022326388891</v>
      </c>
      <c r="T1418" s="5">
        <f t="shared" ca="1" si="259"/>
        <v>44709.022326388891</v>
      </c>
      <c r="U1418" s="5">
        <f t="shared" ca="1" si="260"/>
        <v>44711.022326388891</v>
      </c>
      <c r="V1418" s="5">
        <f t="shared" ca="1" si="260"/>
        <v>44712.022326388891</v>
      </c>
      <c r="W1418">
        <f t="shared" ca="1" si="261"/>
        <v>160</v>
      </c>
    </row>
    <row r="1419" spans="1:23" x14ac:dyDescent="0.35">
      <c r="A1419">
        <v>1175</v>
      </c>
      <c r="C1419" t="s">
        <v>38</v>
      </c>
      <c r="D1419">
        <f t="shared" ca="1" si="262"/>
        <v>2</v>
      </c>
      <c r="E1419" t="str">
        <f ca="1">VLOOKUP(D1419,'Data Categories'!$A$2:$B$7,2,0)</f>
        <v>Junior</v>
      </c>
      <c r="F1419" s="5">
        <f t="shared" ca="1" si="263"/>
        <v>45060.041770833333</v>
      </c>
      <c r="G1419" s="5">
        <f t="shared" ca="1" si="264"/>
        <v>45064.041770833333</v>
      </c>
      <c r="H1419" s="5">
        <v>45066.041770833333</v>
      </c>
      <c r="I1419" s="5">
        <f t="shared" ca="1" si="265"/>
        <v>45094.041770833333</v>
      </c>
      <c r="J1419" s="7" t="s">
        <v>46</v>
      </c>
      <c r="K1419" s="3">
        <v>45072.041770833333</v>
      </c>
      <c r="L1419" t="s">
        <v>20</v>
      </c>
      <c r="N1419" s="5">
        <v>45078.041770833333</v>
      </c>
      <c r="O1419" t="s">
        <v>20</v>
      </c>
      <c r="P1419" s="5">
        <f t="shared" ca="1" si="256"/>
        <v>45073.041770833333</v>
      </c>
      <c r="Q1419" s="5">
        <f t="shared" ca="1" si="257"/>
        <v>45075.041770833333</v>
      </c>
      <c r="R1419" s="5">
        <v>45074.041770833333</v>
      </c>
      <c r="S1419" s="5">
        <f t="shared" ca="1" si="258"/>
        <v>45084.041770833333</v>
      </c>
      <c r="T1419" s="5">
        <f t="shared" ca="1" si="259"/>
        <v>45085.041770833333</v>
      </c>
      <c r="U1419" s="5">
        <f t="shared" ca="1" si="260"/>
        <v>45086.041770833333</v>
      </c>
      <c r="V1419" s="5">
        <f t="shared" ca="1" si="260"/>
        <v>45087.041770833333</v>
      </c>
      <c r="W1419">
        <f t="shared" ca="1" si="261"/>
        <v>144</v>
      </c>
    </row>
    <row r="1420" spans="1:23" x14ac:dyDescent="0.35">
      <c r="A1420">
        <v>2523</v>
      </c>
      <c r="C1420" t="s">
        <v>38</v>
      </c>
      <c r="D1420">
        <f t="shared" ca="1" si="262"/>
        <v>5</v>
      </c>
      <c r="E1420" t="str">
        <f ca="1">VLOOKUP(D1420,'Data Categories'!$A$2:$B$7,2,0)</f>
        <v>Senior Management</v>
      </c>
      <c r="F1420" s="5">
        <f t="shared" ca="1" si="263"/>
        <v>45028.778819444444</v>
      </c>
      <c r="G1420" s="5">
        <f t="shared" ca="1" si="264"/>
        <v>45032.778819444444</v>
      </c>
      <c r="H1420" s="5">
        <v>45033.778819444444</v>
      </c>
      <c r="I1420" s="5">
        <f t="shared" ca="1" si="265"/>
        <v>45056.778819444444</v>
      </c>
      <c r="J1420" s="7" t="s">
        <v>46</v>
      </c>
      <c r="K1420" s="3">
        <v>45047.778819444444</v>
      </c>
      <c r="L1420" t="s">
        <v>20</v>
      </c>
      <c r="N1420" s="5">
        <v>45054.778819444444</v>
      </c>
      <c r="O1420" t="s">
        <v>20</v>
      </c>
      <c r="P1420" s="5">
        <f t="shared" ca="1" si="256"/>
        <v>45049.778819444444</v>
      </c>
      <c r="Q1420" s="5">
        <f t="shared" ca="1" si="257"/>
        <v>45052.778819444444</v>
      </c>
      <c r="R1420" s="5">
        <v>45050.778819444444</v>
      </c>
      <c r="S1420" s="5">
        <f t="shared" ca="1" si="258"/>
        <v>45058.778819444444</v>
      </c>
      <c r="T1420" s="5">
        <f t="shared" ca="1" si="259"/>
        <v>45059.778819444444</v>
      </c>
      <c r="U1420" s="5">
        <f t="shared" ca="1" si="260"/>
        <v>45061.778819444444</v>
      </c>
      <c r="V1420" s="5">
        <f t="shared" ca="1" si="260"/>
        <v>45064.778819444444</v>
      </c>
      <c r="W1420">
        <f t="shared" ca="1" si="261"/>
        <v>145</v>
      </c>
    </row>
    <row r="1421" spans="1:23" x14ac:dyDescent="0.35">
      <c r="A1421">
        <v>1230</v>
      </c>
      <c r="C1421" t="s">
        <v>38</v>
      </c>
      <c r="D1421">
        <f t="shared" ca="1" si="262"/>
        <v>4</v>
      </c>
      <c r="E1421" t="str">
        <f ca="1">VLOOKUP(D1421,'Data Categories'!$A$2:$B$7,2,0)</f>
        <v>Manager Level</v>
      </c>
      <c r="F1421" s="5">
        <f t="shared" ca="1" si="263"/>
        <v>44732.14203703704</v>
      </c>
      <c r="G1421" s="5">
        <f t="shared" ca="1" si="264"/>
        <v>44735.14203703704</v>
      </c>
      <c r="H1421" s="5">
        <v>44741.14203703704</v>
      </c>
      <c r="I1421" s="5">
        <f t="shared" ca="1" si="265"/>
        <v>44753.14203703704</v>
      </c>
      <c r="J1421" s="7" t="s">
        <v>46</v>
      </c>
      <c r="K1421" s="3">
        <v>44746.14203703704</v>
      </c>
      <c r="L1421" t="s">
        <v>20</v>
      </c>
      <c r="N1421" s="5">
        <v>44753.14203703704</v>
      </c>
      <c r="O1421" t="s">
        <v>20</v>
      </c>
      <c r="P1421" s="5">
        <f t="shared" ca="1" si="256"/>
        <v>44747.14203703704</v>
      </c>
      <c r="Q1421" s="5">
        <f t="shared" ca="1" si="257"/>
        <v>44749.14203703704</v>
      </c>
      <c r="R1421" s="5">
        <v>44749.14203703704</v>
      </c>
      <c r="S1421" s="5">
        <f t="shared" ca="1" si="258"/>
        <v>44755.14203703704</v>
      </c>
      <c r="T1421" s="5">
        <f t="shared" ca="1" si="259"/>
        <v>44757.14203703704</v>
      </c>
      <c r="U1421" s="5">
        <f t="shared" ca="1" si="260"/>
        <v>44758.14203703704</v>
      </c>
      <c r="V1421" s="5">
        <f t="shared" ca="1" si="260"/>
        <v>44759.14203703704</v>
      </c>
      <c r="W1421">
        <f t="shared" ca="1" si="261"/>
        <v>133</v>
      </c>
    </row>
    <row r="1422" spans="1:23" x14ac:dyDescent="0.35">
      <c r="A1422">
        <v>1226</v>
      </c>
      <c r="C1422" t="s">
        <v>38</v>
      </c>
      <c r="D1422">
        <f t="shared" ca="1" si="262"/>
        <v>1</v>
      </c>
      <c r="E1422" t="str">
        <f ca="1">VLOOKUP(D1422,'Data Categories'!$A$2:$B$7,2,0)</f>
        <v>Associate</v>
      </c>
      <c r="F1422" s="5">
        <f t="shared" ca="1" si="263"/>
        <v>44738.14203703704</v>
      </c>
      <c r="G1422" s="5">
        <f t="shared" ca="1" si="264"/>
        <v>44740.14203703704</v>
      </c>
      <c r="H1422" s="5">
        <v>44741.14203703704</v>
      </c>
      <c r="I1422" s="5">
        <f t="shared" ca="1" si="265"/>
        <v>44755.14203703704</v>
      </c>
      <c r="J1422" s="7" t="s">
        <v>46</v>
      </c>
      <c r="K1422" s="3">
        <v>44753.14203703704</v>
      </c>
      <c r="L1422" t="s">
        <v>20</v>
      </c>
      <c r="N1422" s="5">
        <v>44758.14203703704</v>
      </c>
      <c r="O1422" t="s">
        <v>20</v>
      </c>
      <c r="P1422" s="5">
        <f t="shared" ca="1" si="256"/>
        <v>44754.14203703704</v>
      </c>
      <c r="Q1422" s="5">
        <f t="shared" ca="1" si="257"/>
        <v>44756.14203703704</v>
      </c>
      <c r="R1422" s="5">
        <v>44755.14203703704</v>
      </c>
      <c r="S1422" s="5">
        <f t="shared" ca="1" si="258"/>
        <v>44764.14203703704</v>
      </c>
      <c r="T1422" s="5">
        <f t="shared" ca="1" si="259"/>
        <v>44767.14203703704</v>
      </c>
      <c r="U1422" s="5">
        <f t="shared" ca="1" si="260"/>
        <v>44768.14203703704</v>
      </c>
      <c r="V1422" s="5">
        <f t="shared" ca="1" si="260"/>
        <v>44769.14203703704</v>
      </c>
      <c r="W1422">
        <f t="shared" ca="1" si="261"/>
        <v>151</v>
      </c>
    </row>
    <row r="1423" spans="1:23" x14ac:dyDescent="0.35">
      <c r="A1423">
        <v>2580</v>
      </c>
      <c r="C1423" t="s">
        <v>38</v>
      </c>
      <c r="D1423">
        <f t="shared" ca="1" si="262"/>
        <v>4</v>
      </c>
      <c r="E1423" t="str">
        <f ca="1">VLOOKUP(D1423,'Data Categories'!$A$2:$B$7,2,0)</f>
        <v>Manager Level</v>
      </c>
      <c r="F1423" s="5">
        <f t="shared" ca="1" si="263"/>
        <v>44641.718425925923</v>
      </c>
      <c r="G1423" s="5">
        <f t="shared" ca="1" si="264"/>
        <v>44642.718425925923</v>
      </c>
      <c r="H1423" s="5">
        <v>44645.718425925923</v>
      </c>
      <c r="I1423" s="5">
        <f t="shared" ca="1" si="265"/>
        <v>44650.718425925923</v>
      </c>
      <c r="J1423" s="7" t="s">
        <v>46</v>
      </c>
      <c r="K1423" s="3">
        <v>44648.718425925923</v>
      </c>
      <c r="L1423" t="s">
        <v>20</v>
      </c>
      <c r="N1423" s="5">
        <v>44655.718425925923</v>
      </c>
      <c r="O1423" t="s">
        <v>20</v>
      </c>
      <c r="P1423" s="5">
        <f t="shared" ca="1" si="256"/>
        <v>44649.718425925923</v>
      </c>
      <c r="Q1423" s="5">
        <f t="shared" ca="1" si="257"/>
        <v>44652.718425925923</v>
      </c>
      <c r="R1423" s="5">
        <v>44652.718425925923</v>
      </c>
      <c r="S1423" s="5">
        <f t="shared" ca="1" si="258"/>
        <v>44660.718425925923</v>
      </c>
      <c r="T1423" s="5">
        <f t="shared" ca="1" si="259"/>
        <v>44662.718425925923</v>
      </c>
      <c r="U1423" s="5">
        <f t="shared" ca="1" si="260"/>
        <v>44665.718425925923</v>
      </c>
      <c r="V1423" s="5">
        <f t="shared" ca="1" si="260"/>
        <v>44666.718425925923</v>
      </c>
      <c r="W1423">
        <f t="shared" ca="1" si="261"/>
        <v>154</v>
      </c>
    </row>
    <row r="1424" spans="1:23" x14ac:dyDescent="0.35">
      <c r="A1424">
        <v>2575</v>
      </c>
      <c r="C1424" t="s">
        <v>38</v>
      </c>
      <c r="D1424">
        <f t="shared" ca="1" si="262"/>
        <v>3</v>
      </c>
      <c r="E1424" t="str">
        <f ca="1">VLOOKUP(D1424,'Data Categories'!$A$2:$B$7,2,0)</f>
        <v>Senior</v>
      </c>
      <c r="F1424" s="5">
        <f t="shared" ca="1" si="263"/>
        <v>44637.718425925923</v>
      </c>
      <c r="G1424" s="5">
        <f t="shared" ca="1" si="264"/>
        <v>44641.718425925923</v>
      </c>
      <c r="H1424" s="5">
        <v>44645.718425925923</v>
      </c>
      <c r="I1424" s="5">
        <f t="shared" ca="1" si="265"/>
        <v>44667.718425925923</v>
      </c>
      <c r="J1424" s="7" t="s">
        <v>46</v>
      </c>
      <c r="K1424" s="3">
        <v>44650.718425925923</v>
      </c>
      <c r="L1424" t="s">
        <v>20</v>
      </c>
      <c r="N1424" s="5">
        <v>44656.718425925923</v>
      </c>
      <c r="O1424" t="s">
        <v>20</v>
      </c>
      <c r="P1424" s="5">
        <f t="shared" ca="1" si="256"/>
        <v>44652.718425925923</v>
      </c>
      <c r="Q1424" s="5">
        <f t="shared" ca="1" si="257"/>
        <v>44653.718425925923</v>
      </c>
      <c r="R1424" s="5">
        <v>44654.718425925923</v>
      </c>
      <c r="S1424" s="5">
        <f t="shared" ca="1" si="258"/>
        <v>44659.718425925923</v>
      </c>
      <c r="T1424" s="5">
        <f t="shared" ca="1" si="259"/>
        <v>44663.718425925923</v>
      </c>
      <c r="U1424" s="5">
        <f t="shared" ca="1" si="260"/>
        <v>44665.718425925923</v>
      </c>
      <c r="V1424" s="5">
        <f t="shared" ca="1" si="260"/>
        <v>44667.718425925923</v>
      </c>
      <c r="W1424">
        <f t="shared" ca="1" si="261"/>
        <v>137</v>
      </c>
    </row>
    <row r="1425" spans="1:23" x14ac:dyDescent="0.35">
      <c r="A1425">
        <v>2578</v>
      </c>
      <c r="C1425" t="s">
        <v>38</v>
      </c>
      <c r="D1425">
        <f t="shared" ca="1" si="262"/>
        <v>2</v>
      </c>
      <c r="E1425" t="str">
        <f ca="1">VLOOKUP(D1425,'Data Categories'!$A$2:$B$7,2,0)</f>
        <v>Junior</v>
      </c>
      <c r="F1425" s="5">
        <f t="shared" ca="1" si="263"/>
        <v>44637.718425925923</v>
      </c>
      <c r="G1425" s="5">
        <f t="shared" ca="1" si="264"/>
        <v>44641.718425925923</v>
      </c>
      <c r="H1425" s="5">
        <v>44645.718425925923</v>
      </c>
      <c r="I1425" s="5">
        <f t="shared" ca="1" si="265"/>
        <v>44654.718425925923</v>
      </c>
      <c r="J1425" s="7" t="s">
        <v>46</v>
      </c>
      <c r="K1425" s="3">
        <v>44660.718425925923</v>
      </c>
      <c r="L1425" t="s">
        <v>20</v>
      </c>
      <c r="N1425" s="5">
        <v>44664.718425925923</v>
      </c>
      <c r="O1425" t="s">
        <v>20</v>
      </c>
      <c r="P1425" s="5">
        <f t="shared" ca="1" si="256"/>
        <v>44662.718425925923</v>
      </c>
      <c r="Q1425" s="5">
        <f t="shared" ca="1" si="257"/>
        <v>44665.718425925923</v>
      </c>
      <c r="R1425" s="5">
        <v>44661.718425925923</v>
      </c>
      <c r="S1425" s="5">
        <f t="shared" ca="1" si="258"/>
        <v>44662.718425925923</v>
      </c>
      <c r="T1425" s="5">
        <f t="shared" ca="1" si="259"/>
        <v>44663.718425925923</v>
      </c>
      <c r="U1425" s="5">
        <f t="shared" ca="1" si="260"/>
        <v>44664.718425925923</v>
      </c>
      <c r="V1425" s="5">
        <f t="shared" ca="1" si="260"/>
        <v>44667.718425925923</v>
      </c>
      <c r="W1425">
        <f t="shared" ca="1" si="261"/>
        <v>120</v>
      </c>
    </row>
    <row r="1426" spans="1:23" x14ac:dyDescent="0.35">
      <c r="A1426">
        <v>2744</v>
      </c>
      <c r="C1426" t="s">
        <v>38</v>
      </c>
      <c r="D1426">
        <f t="shared" ca="1" si="262"/>
        <v>4</v>
      </c>
      <c r="E1426" t="str">
        <f ca="1">VLOOKUP(D1426,'Data Categories'!$A$2:$B$7,2,0)</f>
        <v>Manager Level</v>
      </c>
      <c r="F1426" s="5">
        <f t="shared" ca="1" si="263"/>
        <v>44673.561030092591</v>
      </c>
      <c r="G1426" s="5">
        <f t="shared" ca="1" si="264"/>
        <v>44674.561030092591</v>
      </c>
      <c r="H1426" s="5">
        <v>44675.561030092591</v>
      </c>
      <c r="I1426" s="5">
        <f t="shared" ca="1" si="265"/>
        <v>44687.561030092591</v>
      </c>
      <c r="J1426" s="7" t="s">
        <v>46</v>
      </c>
      <c r="K1426" s="3">
        <v>44684.561030092591</v>
      </c>
      <c r="L1426" t="s">
        <v>20</v>
      </c>
      <c r="N1426" s="5">
        <v>44687.561030092591</v>
      </c>
      <c r="O1426" t="s">
        <v>20</v>
      </c>
      <c r="P1426" s="5">
        <f t="shared" ca="1" si="256"/>
        <v>44686.561030092591</v>
      </c>
      <c r="Q1426" s="5">
        <f t="shared" ca="1" si="257"/>
        <v>44687.561030092591</v>
      </c>
      <c r="R1426" s="5">
        <v>44685.561030092591</v>
      </c>
      <c r="S1426" s="5">
        <f t="shared" ca="1" si="258"/>
        <v>44693.561030092591</v>
      </c>
      <c r="T1426" s="5">
        <f t="shared" ca="1" si="259"/>
        <v>44696.561030092591</v>
      </c>
      <c r="U1426" s="5">
        <f t="shared" ca="1" si="260"/>
        <v>44697.561030092591</v>
      </c>
      <c r="V1426" s="5">
        <f t="shared" ca="1" si="260"/>
        <v>44700.561030092591</v>
      </c>
      <c r="W1426">
        <f t="shared" ca="1" si="261"/>
        <v>143</v>
      </c>
    </row>
    <row r="1427" spans="1:23" x14ac:dyDescent="0.35">
      <c r="A1427">
        <v>2054</v>
      </c>
      <c r="C1427" t="s">
        <v>37</v>
      </c>
      <c r="D1427">
        <f t="shared" ca="1" si="262"/>
        <v>4</v>
      </c>
      <c r="E1427" t="str">
        <f ca="1">VLOOKUP(D1427,'Data Categories'!$A$2:$B$7,2,0)</f>
        <v>Manager Level</v>
      </c>
      <c r="F1427" s="5">
        <f t="shared" ca="1" si="263"/>
        <v>44576.831099537034</v>
      </c>
      <c r="G1427" s="5">
        <f t="shared" ca="1" si="264"/>
        <v>44578.831099537034</v>
      </c>
      <c r="H1427" s="5">
        <v>44580.831099537034</v>
      </c>
      <c r="I1427" s="5">
        <f t="shared" ca="1" si="265"/>
        <v>44586.831099537034</v>
      </c>
      <c r="J1427" s="7" t="s">
        <v>46</v>
      </c>
      <c r="K1427" s="3">
        <v>44596.831099537034</v>
      </c>
      <c r="L1427" t="s">
        <v>20</v>
      </c>
      <c r="N1427" s="5">
        <v>44601.831099537034</v>
      </c>
      <c r="O1427" t="s">
        <v>20</v>
      </c>
      <c r="P1427" s="5">
        <f t="shared" ca="1" si="256"/>
        <v>44597.831099537034</v>
      </c>
      <c r="Q1427" s="5">
        <f t="shared" ca="1" si="257"/>
        <v>44599.831099537034</v>
      </c>
      <c r="R1427" s="5">
        <v>44600.831099537034</v>
      </c>
      <c r="S1427" s="5">
        <f t="shared" ca="1" si="258"/>
        <v>44610.831099537034</v>
      </c>
      <c r="T1427" s="5">
        <f t="shared" ca="1" si="259"/>
        <v>44611.831099537034</v>
      </c>
      <c r="U1427" s="5">
        <f t="shared" ca="1" si="260"/>
        <v>44613.831099537034</v>
      </c>
      <c r="V1427" s="5">
        <f t="shared" ca="1" si="260"/>
        <v>44614.831099537034</v>
      </c>
      <c r="W1427">
        <f t="shared" ca="1" si="261"/>
        <v>137</v>
      </c>
    </row>
    <row r="1428" spans="1:23" x14ac:dyDescent="0.35">
      <c r="A1428">
        <v>1430</v>
      </c>
      <c r="C1428" t="s">
        <v>37</v>
      </c>
      <c r="D1428">
        <f t="shared" ca="1" si="262"/>
        <v>1</v>
      </c>
      <c r="E1428" t="str">
        <f ca="1">VLOOKUP(D1428,'Data Categories'!$A$2:$B$7,2,0)</f>
        <v>Associate</v>
      </c>
      <c r="F1428" s="5">
        <f t="shared" ca="1" si="263"/>
        <v>44659.11314814815</v>
      </c>
      <c r="G1428" s="5">
        <f t="shared" ca="1" si="264"/>
        <v>44662.11314814815</v>
      </c>
      <c r="H1428" s="5">
        <v>44666.11314814815</v>
      </c>
      <c r="I1428" s="5">
        <f t="shared" ca="1" si="265"/>
        <v>44673.11314814815</v>
      </c>
      <c r="J1428" s="7" t="s">
        <v>46</v>
      </c>
      <c r="K1428" s="3">
        <v>44676.11314814815</v>
      </c>
      <c r="L1428" t="s">
        <v>20</v>
      </c>
      <c r="N1428" s="5">
        <v>44681.11314814815</v>
      </c>
      <c r="O1428" t="s">
        <v>20</v>
      </c>
      <c r="P1428" s="5">
        <f t="shared" ca="1" si="256"/>
        <v>44678.11314814815</v>
      </c>
      <c r="Q1428" s="5">
        <f t="shared" ca="1" si="257"/>
        <v>44680.11314814815</v>
      </c>
      <c r="R1428" s="5">
        <v>44678.11314814815</v>
      </c>
      <c r="S1428" s="5">
        <f t="shared" ca="1" si="258"/>
        <v>44680.11314814815</v>
      </c>
      <c r="T1428" s="5">
        <f t="shared" ca="1" si="259"/>
        <v>44683.11314814815</v>
      </c>
      <c r="U1428" s="5">
        <f t="shared" ca="1" si="260"/>
        <v>44684.11314814815</v>
      </c>
      <c r="V1428" s="5">
        <f t="shared" ca="1" si="260"/>
        <v>44686.11314814815</v>
      </c>
      <c r="W1428">
        <f t="shared" ca="1" si="261"/>
        <v>160</v>
      </c>
    </row>
    <row r="1429" spans="1:23" x14ac:dyDescent="0.35">
      <c r="A1429">
        <v>1030</v>
      </c>
      <c r="C1429" t="s">
        <v>37</v>
      </c>
      <c r="D1429">
        <f t="shared" ca="1" si="262"/>
        <v>3</v>
      </c>
      <c r="E1429" t="str">
        <f ca="1">VLOOKUP(D1429,'Data Categories'!$A$2:$B$7,2,0)</f>
        <v>Senior</v>
      </c>
      <c r="F1429" s="5">
        <f t="shared" ca="1" si="263"/>
        <v>44951.791134259256</v>
      </c>
      <c r="G1429" s="5">
        <f t="shared" ca="1" si="264"/>
        <v>44955.791134259256</v>
      </c>
      <c r="H1429" s="5">
        <v>44958.791134259256</v>
      </c>
      <c r="I1429" s="5">
        <f t="shared" ca="1" si="265"/>
        <v>44972.791134259256</v>
      </c>
      <c r="J1429" s="7" t="s">
        <v>46</v>
      </c>
      <c r="K1429" s="3">
        <v>44960.791134259256</v>
      </c>
      <c r="L1429" t="s">
        <v>20</v>
      </c>
      <c r="N1429" s="5">
        <v>44967.791134259256</v>
      </c>
      <c r="O1429" t="s">
        <v>20</v>
      </c>
      <c r="P1429" s="5">
        <f t="shared" ca="1" si="256"/>
        <v>44961.791134259256</v>
      </c>
      <c r="Q1429" s="5">
        <f t="shared" ca="1" si="257"/>
        <v>44965.791134259256</v>
      </c>
      <c r="R1429" s="5">
        <v>44964.791134259256</v>
      </c>
      <c r="S1429" s="5">
        <f t="shared" ca="1" si="258"/>
        <v>44968.791134259256</v>
      </c>
      <c r="T1429" s="5">
        <f t="shared" ca="1" si="259"/>
        <v>44971.791134259256</v>
      </c>
      <c r="U1429" s="5">
        <f t="shared" ca="1" si="260"/>
        <v>44973.791134259256</v>
      </c>
      <c r="V1429" s="5">
        <f t="shared" ca="1" si="260"/>
        <v>44976.791134259256</v>
      </c>
      <c r="W1429">
        <f t="shared" ca="1" si="261"/>
        <v>153</v>
      </c>
    </row>
    <row r="1430" spans="1:23" x14ac:dyDescent="0.35">
      <c r="A1430">
        <v>1579</v>
      </c>
      <c r="C1430" t="s">
        <v>37</v>
      </c>
      <c r="D1430">
        <f t="shared" ca="1" si="262"/>
        <v>2</v>
      </c>
      <c r="E1430" t="str">
        <f ca="1">VLOOKUP(D1430,'Data Categories'!$A$2:$B$7,2,0)</f>
        <v>Junior</v>
      </c>
      <c r="F1430" s="5">
        <f t="shared" ca="1" si="263"/>
        <v>44805.733078703706</v>
      </c>
      <c r="G1430" s="5">
        <f t="shared" ca="1" si="264"/>
        <v>44809.733078703706</v>
      </c>
      <c r="H1430" s="5">
        <v>44813.733078703706</v>
      </c>
      <c r="I1430" s="5">
        <f t="shared" ca="1" si="265"/>
        <v>44822.733078703706</v>
      </c>
      <c r="J1430" s="7" t="s">
        <v>46</v>
      </c>
      <c r="K1430" s="3">
        <v>44820.733078703706</v>
      </c>
      <c r="L1430" t="s">
        <v>20</v>
      </c>
      <c r="N1430" s="5">
        <v>44823.733078703706</v>
      </c>
      <c r="O1430" t="s">
        <v>20</v>
      </c>
      <c r="P1430" s="5">
        <f t="shared" ca="1" si="256"/>
        <v>44822.733078703706</v>
      </c>
      <c r="Q1430" s="5">
        <f t="shared" ca="1" si="257"/>
        <v>44826.733078703706</v>
      </c>
      <c r="R1430" s="5">
        <v>44822.733078703706</v>
      </c>
      <c r="S1430" s="5">
        <f t="shared" ca="1" si="258"/>
        <v>44828.733078703706</v>
      </c>
      <c r="T1430" s="5">
        <f t="shared" ca="1" si="259"/>
        <v>44830.733078703706</v>
      </c>
      <c r="U1430" s="5">
        <f t="shared" ca="1" si="260"/>
        <v>44832.733078703706</v>
      </c>
      <c r="V1430" s="5">
        <f t="shared" ca="1" si="260"/>
        <v>44834.733078703706</v>
      </c>
      <c r="W1430">
        <f t="shared" ca="1" si="261"/>
        <v>131</v>
      </c>
    </row>
    <row r="1431" spans="1:23" x14ac:dyDescent="0.35">
      <c r="A1431">
        <v>1497</v>
      </c>
      <c r="C1431" t="s">
        <v>37</v>
      </c>
      <c r="D1431">
        <f t="shared" ca="1" si="262"/>
        <v>5</v>
      </c>
      <c r="E1431" t="str">
        <f ca="1">VLOOKUP(D1431,'Data Categories'!$A$2:$B$7,2,0)</f>
        <v>Senior Management</v>
      </c>
      <c r="F1431" s="5">
        <f t="shared" ca="1" si="263"/>
        <v>44698.569456018522</v>
      </c>
      <c r="G1431" s="5">
        <f t="shared" ca="1" si="264"/>
        <v>44700.569456018522</v>
      </c>
      <c r="H1431" s="5">
        <v>44701.569456018522</v>
      </c>
      <c r="I1431" s="5">
        <f t="shared" ca="1" si="265"/>
        <v>44710.569456018522</v>
      </c>
      <c r="J1431" s="7" t="s">
        <v>46</v>
      </c>
      <c r="K1431" s="3">
        <v>44703.569456018522</v>
      </c>
      <c r="L1431" t="s">
        <v>20</v>
      </c>
      <c r="N1431" s="5">
        <v>44708.569456018522</v>
      </c>
      <c r="O1431" t="s">
        <v>20</v>
      </c>
      <c r="P1431" s="5">
        <f t="shared" ca="1" si="256"/>
        <v>44704.569456018522</v>
      </c>
      <c r="Q1431" s="5">
        <f t="shared" ca="1" si="257"/>
        <v>44705.569456018522</v>
      </c>
      <c r="R1431" s="5">
        <v>44707.569456018522</v>
      </c>
      <c r="S1431" s="5">
        <f t="shared" ca="1" si="258"/>
        <v>44711.569456018522</v>
      </c>
      <c r="T1431" s="5">
        <f t="shared" ca="1" si="259"/>
        <v>44715.569456018522</v>
      </c>
      <c r="U1431" s="5">
        <f t="shared" ca="1" si="260"/>
        <v>44717.569456018522</v>
      </c>
      <c r="V1431" s="5">
        <f t="shared" ca="1" si="260"/>
        <v>44718.569456018522</v>
      </c>
      <c r="W1431">
        <f t="shared" ca="1" si="261"/>
        <v>135</v>
      </c>
    </row>
    <row r="1432" spans="1:23" x14ac:dyDescent="0.35">
      <c r="A1432">
        <v>1750</v>
      </c>
      <c r="C1432" t="s">
        <v>37</v>
      </c>
      <c r="D1432">
        <f t="shared" ca="1" si="262"/>
        <v>5</v>
      </c>
      <c r="E1432" t="str">
        <f ca="1">VLOOKUP(D1432,'Data Categories'!$A$2:$B$7,2,0)</f>
        <v>Senior Management</v>
      </c>
      <c r="F1432" s="5">
        <f t="shared" ca="1" si="263"/>
        <v>44949.798078703701</v>
      </c>
      <c r="G1432" s="5">
        <f t="shared" ca="1" si="264"/>
        <v>44952.798078703701</v>
      </c>
      <c r="H1432" s="5">
        <v>44953.798078703701</v>
      </c>
      <c r="I1432" s="5">
        <f t="shared" ca="1" si="265"/>
        <v>44983.798078703701</v>
      </c>
      <c r="J1432" s="7" t="s">
        <v>46</v>
      </c>
      <c r="K1432" s="3">
        <v>44964.798078703701</v>
      </c>
      <c r="L1432" t="s">
        <v>20</v>
      </c>
      <c r="N1432" s="5">
        <v>44967.798078703701</v>
      </c>
      <c r="O1432" t="s">
        <v>20</v>
      </c>
      <c r="P1432" s="5">
        <f t="shared" ca="1" si="256"/>
        <v>44966.798078703701</v>
      </c>
      <c r="Q1432" s="5">
        <f t="shared" ca="1" si="257"/>
        <v>44969.798078703701</v>
      </c>
      <c r="R1432" s="5">
        <v>44966.798078703701</v>
      </c>
      <c r="S1432" s="5">
        <f t="shared" ca="1" si="258"/>
        <v>44970.798078703701</v>
      </c>
      <c r="T1432" s="5">
        <f t="shared" ca="1" si="259"/>
        <v>44974.798078703701</v>
      </c>
      <c r="U1432" s="5">
        <f t="shared" ca="1" si="260"/>
        <v>44975.798078703701</v>
      </c>
      <c r="V1432" s="5">
        <f t="shared" ca="1" si="260"/>
        <v>44976.798078703701</v>
      </c>
      <c r="W1432">
        <f t="shared" ca="1" si="261"/>
        <v>134</v>
      </c>
    </row>
    <row r="1433" spans="1:23" x14ac:dyDescent="0.35">
      <c r="A1433">
        <v>1898</v>
      </c>
      <c r="C1433" t="s">
        <v>37</v>
      </c>
      <c r="D1433">
        <f t="shared" ca="1" si="262"/>
        <v>2</v>
      </c>
      <c r="E1433" t="str">
        <f ca="1">VLOOKUP(D1433,'Data Categories'!$A$2:$B$7,2,0)</f>
        <v>Junior</v>
      </c>
      <c r="F1433" s="5">
        <f t="shared" ca="1" si="263"/>
        <v>44589.278043981481</v>
      </c>
      <c r="G1433" s="5">
        <f t="shared" ca="1" si="264"/>
        <v>44593.278043981481</v>
      </c>
      <c r="H1433" s="5">
        <v>44599.278043981481</v>
      </c>
      <c r="I1433" s="5">
        <f t="shared" ca="1" si="265"/>
        <v>44609.278043981481</v>
      </c>
      <c r="J1433" s="7" t="s">
        <v>46</v>
      </c>
      <c r="K1433" s="3">
        <v>44604.278043981481</v>
      </c>
      <c r="L1433" t="s">
        <v>20</v>
      </c>
      <c r="N1433" s="5">
        <v>44611.278043981481</v>
      </c>
      <c r="O1433" t="s">
        <v>20</v>
      </c>
      <c r="P1433" s="5">
        <f t="shared" ca="1" si="256"/>
        <v>44606.278043981481</v>
      </c>
      <c r="Q1433" s="5">
        <f t="shared" ca="1" si="257"/>
        <v>44607.278043981481</v>
      </c>
      <c r="R1433" s="5">
        <v>44608.278043981481</v>
      </c>
      <c r="S1433" s="5">
        <f t="shared" ca="1" si="258"/>
        <v>44609.278043981481</v>
      </c>
      <c r="T1433" s="5">
        <f t="shared" ca="1" si="259"/>
        <v>44612.278043981481</v>
      </c>
      <c r="U1433" s="5">
        <f t="shared" ca="1" si="260"/>
        <v>44613.278043981481</v>
      </c>
      <c r="V1433" s="5">
        <f t="shared" ca="1" si="260"/>
        <v>44616.278043981481</v>
      </c>
      <c r="W1433">
        <f t="shared" ca="1" si="261"/>
        <v>147</v>
      </c>
    </row>
    <row r="1434" spans="1:23" x14ac:dyDescent="0.35">
      <c r="A1434">
        <v>1182</v>
      </c>
      <c r="C1434" t="s">
        <v>37</v>
      </c>
      <c r="D1434">
        <f t="shared" ca="1" si="262"/>
        <v>6</v>
      </c>
      <c r="E1434" t="str">
        <f ca="1">VLOOKUP(D1434,'Data Categories'!$A$2:$B$7,2,0)</f>
        <v>Executive</v>
      </c>
      <c r="F1434" s="5">
        <f t="shared" ca="1" si="263"/>
        <v>45073.784872685188</v>
      </c>
      <c r="G1434" s="5">
        <f t="shared" ca="1" si="264"/>
        <v>45074.784872685188</v>
      </c>
      <c r="H1434" s="5">
        <v>45080.784872685188</v>
      </c>
      <c r="I1434" s="5">
        <f t="shared" ca="1" si="265"/>
        <v>45087.784872685188</v>
      </c>
      <c r="J1434" s="7" t="s">
        <v>46</v>
      </c>
      <c r="K1434" s="3">
        <v>45086.784872685188</v>
      </c>
      <c r="L1434" t="s">
        <v>20</v>
      </c>
      <c r="N1434" s="5">
        <v>45092.784872685188</v>
      </c>
      <c r="O1434" t="s">
        <v>20</v>
      </c>
      <c r="P1434" s="5">
        <f t="shared" ca="1" si="256"/>
        <v>45088.784872685188</v>
      </c>
      <c r="Q1434" s="5">
        <f t="shared" ca="1" si="257"/>
        <v>45089.784872685188</v>
      </c>
      <c r="R1434" s="5">
        <v>45089.784872685188</v>
      </c>
      <c r="S1434" s="5">
        <f t="shared" ca="1" si="258"/>
        <v>45098.784872685188</v>
      </c>
      <c r="T1434" s="5">
        <f t="shared" ca="1" si="259"/>
        <v>45100.784872685188</v>
      </c>
      <c r="U1434" s="5">
        <f t="shared" ca="1" si="260"/>
        <v>45102.784872685188</v>
      </c>
      <c r="V1434" s="5">
        <f t="shared" ca="1" si="260"/>
        <v>45105.784872685188</v>
      </c>
      <c r="W1434">
        <f t="shared" ca="1" si="261"/>
        <v>125</v>
      </c>
    </row>
    <row r="1435" spans="1:23" x14ac:dyDescent="0.35">
      <c r="A1435">
        <v>2417</v>
      </c>
      <c r="C1435" t="s">
        <v>37</v>
      </c>
      <c r="D1435">
        <f t="shared" ca="1" si="262"/>
        <v>5</v>
      </c>
      <c r="E1435" t="str">
        <f ca="1">VLOOKUP(D1435,'Data Categories'!$A$2:$B$7,2,0)</f>
        <v>Senior Management</v>
      </c>
      <c r="F1435" s="5">
        <f t="shared" ca="1" si="263"/>
        <v>45006.608229166668</v>
      </c>
      <c r="G1435" s="5">
        <f t="shared" ca="1" si="264"/>
        <v>45010.608229166668</v>
      </c>
      <c r="H1435" s="5">
        <v>45015.608229166668</v>
      </c>
      <c r="I1435" s="5">
        <f t="shared" ca="1" si="265"/>
        <v>45030.608229166668</v>
      </c>
      <c r="J1435" s="7" t="s">
        <v>46</v>
      </c>
      <c r="K1435" s="3">
        <v>45022.608229166668</v>
      </c>
      <c r="L1435" t="s">
        <v>20</v>
      </c>
      <c r="N1435" s="5">
        <v>45025.608229166668</v>
      </c>
      <c r="O1435" t="s">
        <v>20</v>
      </c>
      <c r="P1435" s="5">
        <f t="shared" ca="1" si="256"/>
        <v>45023.608229166668</v>
      </c>
      <c r="Q1435" s="5">
        <f t="shared" ca="1" si="257"/>
        <v>45025.608229166668</v>
      </c>
      <c r="R1435" s="5">
        <v>45023.608229166668</v>
      </c>
      <c r="S1435" s="5">
        <f t="shared" ca="1" si="258"/>
        <v>45029.608229166668</v>
      </c>
      <c r="T1435" s="5">
        <f t="shared" ca="1" si="259"/>
        <v>45031.608229166668</v>
      </c>
      <c r="U1435" s="5">
        <f t="shared" ca="1" si="260"/>
        <v>45033.608229166668</v>
      </c>
      <c r="V1435" s="5">
        <f t="shared" ca="1" si="260"/>
        <v>45034.608229166668</v>
      </c>
      <c r="W1435">
        <f t="shared" ca="1" si="261"/>
        <v>140</v>
      </c>
    </row>
    <row r="1436" spans="1:23" x14ac:dyDescent="0.35">
      <c r="A1436">
        <v>2895</v>
      </c>
      <c r="C1436" t="s">
        <v>37</v>
      </c>
      <c r="D1436">
        <f t="shared" ca="1" si="262"/>
        <v>6</v>
      </c>
      <c r="E1436" t="str">
        <f ca="1">VLOOKUP(D1436,'Data Categories'!$A$2:$B$7,2,0)</f>
        <v>Executive</v>
      </c>
      <c r="F1436" s="5">
        <f t="shared" ca="1" si="263"/>
        <v>44961.681840277779</v>
      </c>
      <c r="G1436" s="5">
        <f t="shared" ca="1" si="264"/>
        <v>44963.681840277779</v>
      </c>
      <c r="H1436" s="5">
        <v>44967.681840277779</v>
      </c>
      <c r="I1436" s="5">
        <f t="shared" ca="1" si="265"/>
        <v>44994.681840277779</v>
      </c>
      <c r="J1436" s="7" t="s">
        <v>46</v>
      </c>
      <c r="K1436" s="3">
        <v>44974.681840277779</v>
      </c>
      <c r="L1436" t="s">
        <v>20</v>
      </c>
      <c r="N1436" s="5">
        <v>44979.681840277779</v>
      </c>
      <c r="O1436" t="s">
        <v>20</v>
      </c>
      <c r="P1436" s="5">
        <f t="shared" ca="1" si="256"/>
        <v>44975.681840277779</v>
      </c>
      <c r="Q1436" s="5">
        <f t="shared" ca="1" si="257"/>
        <v>44976.681840277779</v>
      </c>
      <c r="R1436" s="5">
        <v>44975.681840277779</v>
      </c>
      <c r="S1436" s="5">
        <f t="shared" ca="1" si="258"/>
        <v>44977.681840277779</v>
      </c>
      <c r="T1436" s="5">
        <f t="shared" ca="1" si="259"/>
        <v>44978.681840277779</v>
      </c>
      <c r="U1436" s="5">
        <f t="shared" ca="1" si="260"/>
        <v>44981.681840277779</v>
      </c>
      <c r="V1436" s="5">
        <f t="shared" ca="1" si="260"/>
        <v>44983.681840277779</v>
      </c>
      <c r="W1436">
        <f t="shared" ca="1" si="261"/>
        <v>145</v>
      </c>
    </row>
    <row r="1437" spans="1:23" x14ac:dyDescent="0.35">
      <c r="A1437">
        <v>1272</v>
      </c>
      <c r="C1437" t="s">
        <v>37</v>
      </c>
      <c r="D1437">
        <f t="shared" ca="1" si="262"/>
        <v>3</v>
      </c>
      <c r="E1437" t="str">
        <f ca="1">VLOOKUP(D1437,'Data Categories'!$A$2:$B$7,2,0)</f>
        <v>Senior</v>
      </c>
      <c r="F1437" s="5">
        <f t="shared" ca="1" si="263"/>
        <v>44710.107928240737</v>
      </c>
      <c r="G1437" s="5">
        <f t="shared" ca="1" si="264"/>
        <v>44711.107928240737</v>
      </c>
      <c r="H1437" s="5">
        <v>44717.107928240737</v>
      </c>
      <c r="I1437" s="5">
        <f t="shared" ca="1" si="265"/>
        <v>44738.107928240737</v>
      </c>
      <c r="J1437" s="7" t="s">
        <v>46</v>
      </c>
      <c r="K1437" s="3">
        <v>44719.107928240737</v>
      </c>
      <c r="L1437" t="s">
        <v>20</v>
      </c>
      <c r="N1437" s="5">
        <v>44724.107928240737</v>
      </c>
      <c r="O1437" t="s">
        <v>20</v>
      </c>
      <c r="P1437" s="5">
        <f t="shared" ca="1" si="256"/>
        <v>44721.107928240737</v>
      </c>
      <c r="Q1437" s="5">
        <f t="shared" ca="1" si="257"/>
        <v>44725.107928240737</v>
      </c>
      <c r="R1437" s="5">
        <v>44721.107928240737</v>
      </c>
      <c r="S1437" s="5">
        <f t="shared" ca="1" si="258"/>
        <v>44728.107928240737</v>
      </c>
      <c r="T1437" s="5">
        <f t="shared" ca="1" si="259"/>
        <v>44731.107928240737</v>
      </c>
      <c r="U1437" s="5">
        <f t="shared" ca="1" si="260"/>
        <v>44732.107928240737</v>
      </c>
      <c r="V1437" s="5">
        <f t="shared" ca="1" si="260"/>
        <v>44734.107928240737</v>
      </c>
      <c r="W1437">
        <f t="shared" ca="1" si="261"/>
        <v>171</v>
      </c>
    </row>
    <row r="1438" spans="1:23" x14ac:dyDescent="0.35">
      <c r="A1438">
        <v>2644</v>
      </c>
      <c r="C1438" t="s">
        <v>37</v>
      </c>
      <c r="D1438">
        <f t="shared" ca="1" si="262"/>
        <v>6</v>
      </c>
      <c r="E1438" t="str">
        <f ca="1">VLOOKUP(D1438,'Data Categories'!$A$2:$B$7,2,0)</f>
        <v>Executive</v>
      </c>
      <c r="F1438" s="5">
        <f t="shared" ca="1" si="263"/>
        <v>44586.587569444448</v>
      </c>
      <c r="G1438" s="5">
        <f t="shared" ca="1" si="264"/>
        <v>44590.587569444448</v>
      </c>
      <c r="H1438" s="5">
        <v>44593.587569444448</v>
      </c>
      <c r="I1438" s="5">
        <f t="shared" ca="1" si="265"/>
        <v>44617.587569444448</v>
      </c>
      <c r="J1438" s="7" t="s">
        <v>46</v>
      </c>
      <c r="K1438" s="3">
        <v>44600.587569444448</v>
      </c>
      <c r="L1438" t="s">
        <v>20</v>
      </c>
      <c r="N1438" s="5">
        <v>44604.587569444448</v>
      </c>
      <c r="O1438" t="s">
        <v>20</v>
      </c>
      <c r="P1438" s="5">
        <f t="shared" ca="1" si="256"/>
        <v>44602.587569444448</v>
      </c>
      <c r="Q1438" s="5">
        <f t="shared" ca="1" si="257"/>
        <v>44603.587569444448</v>
      </c>
      <c r="R1438" s="5">
        <v>44601.587569444448</v>
      </c>
      <c r="S1438" s="5">
        <f t="shared" ca="1" si="258"/>
        <v>44608.587569444448</v>
      </c>
      <c r="T1438" s="5">
        <f t="shared" ca="1" si="259"/>
        <v>44610.587569444448</v>
      </c>
      <c r="U1438" s="5">
        <f t="shared" ca="1" si="260"/>
        <v>44613.587569444448</v>
      </c>
      <c r="V1438" s="5">
        <f t="shared" ca="1" si="260"/>
        <v>44615.587569444448</v>
      </c>
      <c r="W1438">
        <f t="shared" ca="1" si="261"/>
        <v>163</v>
      </c>
    </row>
    <row r="1439" spans="1:23" x14ac:dyDescent="0.35">
      <c r="A1439">
        <v>2641</v>
      </c>
      <c r="C1439" t="s">
        <v>37</v>
      </c>
      <c r="D1439">
        <f t="shared" ca="1" si="262"/>
        <v>6</v>
      </c>
      <c r="E1439" t="str">
        <f ca="1">VLOOKUP(D1439,'Data Categories'!$A$2:$B$7,2,0)</f>
        <v>Executive</v>
      </c>
      <c r="F1439" s="5">
        <f t="shared" ca="1" si="263"/>
        <v>44586.587569444448</v>
      </c>
      <c r="G1439" s="5">
        <f t="shared" ca="1" si="264"/>
        <v>44590.587569444448</v>
      </c>
      <c r="H1439" s="5">
        <v>44593.587569444448</v>
      </c>
      <c r="I1439" s="5">
        <f t="shared" ca="1" si="265"/>
        <v>44607.587569444448</v>
      </c>
      <c r="J1439" s="7" t="s">
        <v>46</v>
      </c>
      <c r="K1439" s="3">
        <v>44606.587569444448</v>
      </c>
      <c r="L1439" t="s">
        <v>20</v>
      </c>
      <c r="N1439" s="5">
        <v>44610.587569444448</v>
      </c>
      <c r="O1439" t="s">
        <v>20</v>
      </c>
      <c r="P1439" s="5">
        <f t="shared" ca="1" si="256"/>
        <v>44607.587569444448</v>
      </c>
      <c r="Q1439" s="5">
        <f t="shared" ca="1" si="257"/>
        <v>44609.587569444448</v>
      </c>
      <c r="R1439" s="5">
        <v>44608.587569444448</v>
      </c>
      <c r="S1439" s="5">
        <f t="shared" ca="1" si="258"/>
        <v>44609.587569444448</v>
      </c>
      <c r="T1439" s="5">
        <f t="shared" ca="1" si="259"/>
        <v>44611.587569444448</v>
      </c>
      <c r="U1439" s="5">
        <f t="shared" ca="1" si="260"/>
        <v>44613.587569444448</v>
      </c>
      <c r="V1439" s="5">
        <f t="shared" ca="1" si="260"/>
        <v>44614.587569444448</v>
      </c>
      <c r="W1439">
        <f t="shared" ca="1" si="261"/>
        <v>126</v>
      </c>
    </row>
    <row r="1440" spans="1:23" x14ac:dyDescent="0.35">
      <c r="A1440">
        <v>1538</v>
      </c>
      <c r="C1440" t="s">
        <v>37</v>
      </c>
      <c r="D1440">
        <f t="shared" ca="1" si="262"/>
        <v>4</v>
      </c>
      <c r="E1440" t="str">
        <f ca="1">VLOOKUP(D1440,'Data Categories'!$A$2:$B$7,2,0)</f>
        <v>Manager Level</v>
      </c>
      <c r="F1440" s="5">
        <f t="shared" ca="1" si="263"/>
        <v>45052.546423611115</v>
      </c>
      <c r="G1440" s="5">
        <f t="shared" ca="1" si="264"/>
        <v>45054.546423611115</v>
      </c>
      <c r="H1440" s="5">
        <v>45060.546423611115</v>
      </c>
      <c r="I1440" s="5">
        <f t="shared" ca="1" si="265"/>
        <v>45067.546423611115</v>
      </c>
      <c r="J1440" s="7" t="s">
        <v>46</v>
      </c>
      <c r="K1440" s="3">
        <v>45073.546423611115</v>
      </c>
      <c r="L1440" t="s">
        <v>20</v>
      </c>
      <c r="N1440" s="5">
        <v>45079.546423611115</v>
      </c>
      <c r="O1440" t="s">
        <v>20</v>
      </c>
      <c r="P1440" s="5">
        <f t="shared" ca="1" si="256"/>
        <v>45074.546423611115</v>
      </c>
      <c r="Q1440" s="5">
        <f t="shared" ca="1" si="257"/>
        <v>45077.546423611115</v>
      </c>
      <c r="R1440" s="5">
        <v>45077.546423611115</v>
      </c>
      <c r="S1440" s="5">
        <f t="shared" ca="1" si="258"/>
        <v>45085.546423611115</v>
      </c>
      <c r="T1440" s="5">
        <f t="shared" ca="1" si="259"/>
        <v>45089.546423611115</v>
      </c>
      <c r="U1440" s="5">
        <f t="shared" ca="1" si="260"/>
        <v>45091.546423611115</v>
      </c>
      <c r="V1440" s="5">
        <f t="shared" ca="1" si="260"/>
        <v>45093.546423611115</v>
      </c>
      <c r="W1440">
        <f t="shared" ca="1" si="261"/>
        <v>126</v>
      </c>
    </row>
    <row r="1441" spans="1:23" x14ac:dyDescent="0.35">
      <c r="A1441">
        <v>1533</v>
      </c>
      <c r="C1441" t="s">
        <v>37</v>
      </c>
      <c r="D1441">
        <f t="shared" ca="1" si="262"/>
        <v>2</v>
      </c>
      <c r="E1441" t="str">
        <f ca="1">VLOOKUP(D1441,'Data Categories'!$A$2:$B$7,2,0)</f>
        <v>Junior</v>
      </c>
      <c r="F1441" s="5">
        <f t="shared" ca="1" si="263"/>
        <v>45054.546423611115</v>
      </c>
      <c r="G1441" s="5">
        <f t="shared" ca="1" si="264"/>
        <v>45057.546423611115</v>
      </c>
      <c r="H1441" s="5">
        <v>45060.546423611115</v>
      </c>
      <c r="I1441" s="5">
        <f t="shared" ca="1" si="265"/>
        <v>45072.546423611115</v>
      </c>
      <c r="J1441" s="7" t="s">
        <v>46</v>
      </c>
      <c r="K1441" s="3">
        <v>45076.546423611115</v>
      </c>
      <c r="L1441" t="s">
        <v>20</v>
      </c>
      <c r="N1441" s="5">
        <v>45083.546423611115</v>
      </c>
      <c r="O1441" t="s">
        <v>20</v>
      </c>
      <c r="P1441" s="5">
        <f t="shared" ca="1" si="256"/>
        <v>45078.546423611115</v>
      </c>
      <c r="Q1441" s="5">
        <f t="shared" ca="1" si="257"/>
        <v>45080.546423611115</v>
      </c>
      <c r="R1441" s="5">
        <v>45079.546423611115</v>
      </c>
      <c r="S1441" s="5">
        <f t="shared" ca="1" si="258"/>
        <v>45088.546423611115</v>
      </c>
      <c r="T1441" s="5">
        <f t="shared" ca="1" si="259"/>
        <v>45089.546423611115</v>
      </c>
      <c r="U1441" s="5">
        <f t="shared" ca="1" si="260"/>
        <v>45090.546423611115</v>
      </c>
      <c r="V1441" s="5">
        <f t="shared" ca="1" si="260"/>
        <v>45092.546423611115</v>
      </c>
      <c r="W1441">
        <f t="shared" ca="1" si="261"/>
        <v>174</v>
      </c>
    </row>
    <row r="1442" spans="1:23" x14ac:dyDescent="0.35">
      <c r="A1442">
        <v>1646</v>
      </c>
      <c r="C1442" t="s">
        <v>37</v>
      </c>
      <c r="D1442">
        <f t="shared" ca="1" si="262"/>
        <v>1</v>
      </c>
      <c r="E1442" t="str">
        <f ca="1">VLOOKUP(D1442,'Data Categories'!$A$2:$B$7,2,0)</f>
        <v>Associate</v>
      </c>
      <c r="F1442" s="5">
        <f t="shared" ca="1" si="263"/>
        <v>44915.661261574074</v>
      </c>
      <c r="G1442" s="5">
        <f t="shared" ca="1" si="264"/>
        <v>44917.661261574074</v>
      </c>
      <c r="H1442" s="5">
        <v>44920.661261574074</v>
      </c>
      <c r="I1442" s="5">
        <f t="shared" ca="1" si="265"/>
        <v>44949.661261574074</v>
      </c>
      <c r="J1442" s="7" t="s">
        <v>46</v>
      </c>
      <c r="K1442" s="3">
        <v>44925.661261574074</v>
      </c>
      <c r="L1442" t="s">
        <v>20</v>
      </c>
      <c r="N1442" s="5">
        <v>44930.661261574074</v>
      </c>
      <c r="O1442" t="s">
        <v>20</v>
      </c>
      <c r="P1442" s="5">
        <f t="shared" ca="1" si="256"/>
        <v>44927.661261574074</v>
      </c>
      <c r="Q1442" s="5">
        <f t="shared" ca="1" si="257"/>
        <v>44930.661261574074</v>
      </c>
      <c r="R1442" s="5">
        <v>44927.661261574074</v>
      </c>
      <c r="S1442" s="5">
        <f t="shared" ca="1" si="258"/>
        <v>44929.661261574074</v>
      </c>
      <c r="T1442" s="5">
        <f t="shared" ca="1" si="259"/>
        <v>44931.661261574074</v>
      </c>
      <c r="U1442" s="5">
        <f t="shared" ca="1" si="260"/>
        <v>44934.661261574074</v>
      </c>
      <c r="V1442" s="5">
        <f t="shared" ca="1" si="260"/>
        <v>44935.661261574074</v>
      </c>
      <c r="W1442">
        <f t="shared" ca="1" si="261"/>
        <v>120</v>
      </c>
    </row>
    <row r="1443" spans="1:23" x14ac:dyDescent="0.35">
      <c r="A1443">
        <v>1650</v>
      </c>
      <c r="C1443" t="s">
        <v>37</v>
      </c>
      <c r="D1443">
        <f t="shared" ca="1" si="262"/>
        <v>4</v>
      </c>
      <c r="E1443" t="str">
        <f ca="1">VLOOKUP(D1443,'Data Categories'!$A$2:$B$7,2,0)</f>
        <v>Manager Level</v>
      </c>
      <c r="F1443" s="5">
        <f t="shared" ca="1" si="263"/>
        <v>44911.661261574074</v>
      </c>
      <c r="G1443" s="5">
        <f t="shared" ca="1" si="264"/>
        <v>44914.661261574074</v>
      </c>
      <c r="H1443" s="5">
        <v>44920.661261574074</v>
      </c>
      <c r="I1443" s="5">
        <f t="shared" ca="1" si="265"/>
        <v>44931.661261574074</v>
      </c>
      <c r="J1443" s="7" t="s">
        <v>46</v>
      </c>
      <c r="K1443" s="3">
        <v>44930.661261574074</v>
      </c>
      <c r="L1443" t="s">
        <v>20</v>
      </c>
      <c r="N1443" s="5">
        <v>44935.661261574074</v>
      </c>
      <c r="O1443" t="s">
        <v>20</v>
      </c>
      <c r="P1443" s="5">
        <f t="shared" ca="1" si="256"/>
        <v>44932.661261574074</v>
      </c>
      <c r="Q1443" s="5">
        <f t="shared" ca="1" si="257"/>
        <v>44934.661261574074</v>
      </c>
      <c r="R1443" s="5">
        <v>44932.661261574074</v>
      </c>
      <c r="S1443" s="5">
        <f t="shared" ca="1" si="258"/>
        <v>44935.661261574074</v>
      </c>
      <c r="T1443" s="5">
        <f t="shared" ca="1" si="259"/>
        <v>44937.661261574074</v>
      </c>
      <c r="U1443" s="5">
        <f t="shared" ca="1" si="260"/>
        <v>44938.661261574074</v>
      </c>
      <c r="V1443" s="5">
        <f t="shared" ca="1" si="260"/>
        <v>44940.661261574074</v>
      </c>
      <c r="W1443">
        <f t="shared" ca="1" si="261"/>
        <v>136</v>
      </c>
    </row>
    <row r="1444" spans="1:23" x14ac:dyDescent="0.35">
      <c r="A1444">
        <v>2492</v>
      </c>
      <c r="C1444" t="s">
        <v>36</v>
      </c>
      <c r="D1444">
        <f t="shared" ca="1" si="262"/>
        <v>2</v>
      </c>
      <c r="E1444" t="str">
        <f ca="1">VLOOKUP(D1444,'Data Categories'!$A$2:$B$7,2,0)</f>
        <v>Junior</v>
      </c>
      <c r="F1444" s="5">
        <f t="shared" ca="1" si="263"/>
        <v>44594.546469907407</v>
      </c>
      <c r="G1444" s="5">
        <f t="shared" ca="1" si="264"/>
        <v>44595.546469907407</v>
      </c>
      <c r="H1444" s="5">
        <v>44597.546469907407</v>
      </c>
      <c r="I1444" s="5">
        <f t="shared" ca="1" si="265"/>
        <v>44615.546469907407</v>
      </c>
      <c r="J1444" s="7" t="s">
        <v>46</v>
      </c>
      <c r="K1444" s="3">
        <v>44604.546469907407</v>
      </c>
      <c r="L1444" t="s">
        <v>20</v>
      </c>
      <c r="N1444" s="5">
        <v>44609.546469907407</v>
      </c>
      <c r="O1444" t="s">
        <v>20</v>
      </c>
      <c r="P1444" s="5">
        <f t="shared" ca="1" si="256"/>
        <v>44605.546469907407</v>
      </c>
      <c r="Q1444" s="5">
        <f t="shared" ca="1" si="257"/>
        <v>44608.546469907407</v>
      </c>
      <c r="R1444" s="5">
        <v>44608.546469907407</v>
      </c>
      <c r="S1444" s="5">
        <f t="shared" ca="1" si="258"/>
        <v>44618.546469907407</v>
      </c>
      <c r="T1444" s="5">
        <f t="shared" ca="1" si="259"/>
        <v>44620.546469907407</v>
      </c>
      <c r="U1444" s="5">
        <f t="shared" ca="1" si="260"/>
        <v>44622.546469907407</v>
      </c>
      <c r="V1444" s="5">
        <f t="shared" ca="1" si="260"/>
        <v>44624.546469907407</v>
      </c>
      <c r="W1444">
        <f t="shared" ca="1" si="261"/>
        <v>144</v>
      </c>
    </row>
    <row r="1445" spans="1:23" x14ac:dyDescent="0.35">
      <c r="A1445">
        <v>2601</v>
      </c>
      <c r="C1445" t="s">
        <v>36</v>
      </c>
      <c r="D1445">
        <f t="shared" ca="1" si="262"/>
        <v>4</v>
      </c>
      <c r="E1445" t="str">
        <f ca="1">VLOOKUP(D1445,'Data Categories'!$A$2:$B$7,2,0)</f>
        <v>Manager Level</v>
      </c>
      <c r="F1445" s="5">
        <f t="shared" ca="1" si="263"/>
        <v>45040.692673611113</v>
      </c>
      <c r="G1445" s="5">
        <f t="shared" ca="1" si="264"/>
        <v>45043.692673611113</v>
      </c>
      <c r="H1445" s="5">
        <v>45046.692673611113</v>
      </c>
      <c r="I1445" s="5">
        <f t="shared" ca="1" si="265"/>
        <v>45054.692673611113</v>
      </c>
      <c r="J1445" s="7" t="s">
        <v>46</v>
      </c>
      <c r="K1445" s="3">
        <v>45051.692673611113</v>
      </c>
      <c r="L1445" t="s">
        <v>20</v>
      </c>
      <c r="N1445" s="5">
        <v>45057.692673611113</v>
      </c>
      <c r="O1445" t="s">
        <v>20</v>
      </c>
      <c r="P1445" s="5">
        <f t="shared" ca="1" si="256"/>
        <v>45053.692673611113</v>
      </c>
      <c r="Q1445" s="5">
        <f t="shared" ca="1" si="257"/>
        <v>45054.692673611113</v>
      </c>
      <c r="R1445" s="5">
        <v>45053.692673611113</v>
      </c>
      <c r="S1445" s="5">
        <f t="shared" ca="1" si="258"/>
        <v>45062.692673611113</v>
      </c>
      <c r="T1445" s="5">
        <f t="shared" ca="1" si="259"/>
        <v>45066.692673611113</v>
      </c>
      <c r="U1445" s="5">
        <f t="shared" ca="1" si="260"/>
        <v>45069.692673611113</v>
      </c>
      <c r="V1445" s="5">
        <f t="shared" ca="1" si="260"/>
        <v>45071.692673611113</v>
      </c>
      <c r="W1445">
        <f t="shared" ca="1" si="261"/>
        <v>125</v>
      </c>
    </row>
    <row r="1446" spans="1:23" x14ac:dyDescent="0.35">
      <c r="A1446">
        <v>1947</v>
      </c>
      <c r="C1446" t="s">
        <v>36</v>
      </c>
      <c r="D1446">
        <f t="shared" ca="1" si="262"/>
        <v>6</v>
      </c>
      <c r="E1446" t="str">
        <f ca="1">VLOOKUP(D1446,'Data Categories'!$A$2:$B$7,2,0)</f>
        <v>Executive</v>
      </c>
      <c r="F1446" s="5">
        <f t="shared" ca="1" si="263"/>
        <v>44985.264120370368</v>
      </c>
      <c r="G1446" s="5">
        <f t="shared" ca="1" si="264"/>
        <v>44988.264120370368</v>
      </c>
      <c r="H1446" s="5">
        <v>44990.264120370368</v>
      </c>
      <c r="I1446" s="5">
        <f t="shared" ca="1" si="265"/>
        <v>44998.264120370368</v>
      </c>
      <c r="J1446" s="7" t="s">
        <v>46</v>
      </c>
      <c r="K1446" s="3">
        <v>44997.264120370368</v>
      </c>
      <c r="L1446" t="s">
        <v>20</v>
      </c>
      <c r="N1446" s="5">
        <v>45005.264120370368</v>
      </c>
      <c r="O1446" t="s">
        <v>20</v>
      </c>
      <c r="P1446" s="5">
        <f t="shared" ca="1" si="256"/>
        <v>44998.264120370368</v>
      </c>
      <c r="Q1446" s="5">
        <f t="shared" ca="1" si="257"/>
        <v>45001.264120370368</v>
      </c>
      <c r="R1446" s="5">
        <v>45001.264120370368</v>
      </c>
      <c r="S1446" s="5">
        <f t="shared" ca="1" si="258"/>
        <v>45005.264120370368</v>
      </c>
      <c r="T1446" s="5">
        <f t="shared" ca="1" si="259"/>
        <v>45007.264120370368</v>
      </c>
      <c r="U1446" s="5">
        <f t="shared" ca="1" si="260"/>
        <v>45009.264120370368</v>
      </c>
      <c r="V1446" s="5">
        <f t="shared" ca="1" si="260"/>
        <v>45012.264120370368</v>
      </c>
      <c r="W1446">
        <f t="shared" ca="1" si="261"/>
        <v>171</v>
      </c>
    </row>
    <row r="1447" spans="1:23" x14ac:dyDescent="0.35">
      <c r="A1447">
        <v>2700</v>
      </c>
      <c r="C1447" t="s">
        <v>36</v>
      </c>
      <c r="D1447">
        <f t="shared" ca="1" si="262"/>
        <v>2</v>
      </c>
      <c r="E1447" t="str">
        <f ca="1">VLOOKUP(D1447,'Data Categories'!$A$2:$B$7,2,0)</f>
        <v>Junior</v>
      </c>
      <c r="F1447" s="5">
        <f t="shared" ca="1" si="263"/>
        <v>45014.99291666667</v>
      </c>
      <c r="G1447" s="5">
        <f t="shared" ca="1" si="264"/>
        <v>45018.99291666667</v>
      </c>
      <c r="H1447" s="5">
        <v>45023.99291666667</v>
      </c>
      <c r="I1447" s="5">
        <f t="shared" ca="1" si="265"/>
        <v>45029.99291666667</v>
      </c>
      <c r="J1447" s="7" t="s">
        <v>46</v>
      </c>
      <c r="K1447" s="3">
        <v>45028.99291666667</v>
      </c>
      <c r="L1447" t="s">
        <v>20</v>
      </c>
      <c r="N1447" s="5">
        <v>45035.99291666667</v>
      </c>
      <c r="O1447" t="s">
        <v>20</v>
      </c>
      <c r="P1447" s="5">
        <f t="shared" ca="1" si="256"/>
        <v>45029.99291666667</v>
      </c>
      <c r="Q1447" s="5">
        <f t="shared" ca="1" si="257"/>
        <v>45030.99291666667</v>
      </c>
      <c r="R1447" s="5">
        <v>45032.99291666667</v>
      </c>
      <c r="S1447" s="5">
        <f t="shared" ca="1" si="258"/>
        <v>45036.99291666667</v>
      </c>
      <c r="T1447" s="5">
        <f t="shared" ca="1" si="259"/>
        <v>45037.99291666667</v>
      </c>
      <c r="U1447" s="5">
        <f t="shared" ca="1" si="260"/>
        <v>45040.99291666667</v>
      </c>
      <c r="V1447" s="5">
        <f t="shared" ca="1" si="260"/>
        <v>45041.99291666667</v>
      </c>
      <c r="W1447">
        <f t="shared" ca="1" si="261"/>
        <v>154</v>
      </c>
    </row>
    <row r="1448" spans="1:23" x14ac:dyDescent="0.35">
      <c r="A1448">
        <v>1724</v>
      </c>
      <c r="C1448" t="s">
        <v>36</v>
      </c>
      <c r="D1448">
        <f t="shared" ca="1" si="262"/>
        <v>4</v>
      </c>
      <c r="E1448" t="str">
        <f ca="1">VLOOKUP(D1448,'Data Categories'!$A$2:$B$7,2,0)</f>
        <v>Manager Level</v>
      </c>
      <c r="F1448" s="5">
        <f t="shared" ca="1" si="263"/>
        <v>44863.500428240739</v>
      </c>
      <c r="G1448" s="5">
        <f t="shared" ca="1" si="264"/>
        <v>44867.500428240739</v>
      </c>
      <c r="H1448" s="5">
        <v>44868.500428240739</v>
      </c>
      <c r="I1448" s="5">
        <f t="shared" ca="1" si="265"/>
        <v>44875.500428240739</v>
      </c>
      <c r="J1448" s="7" t="s">
        <v>46</v>
      </c>
      <c r="K1448" s="3">
        <v>44881.500428240739</v>
      </c>
      <c r="L1448" t="s">
        <v>20</v>
      </c>
      <c r="N1448" s="5">
        <v>44885.500428240739</v>
      </c>
      <c r="O1448" t="s">
        <v>20</v>
      </c>
      <c r="P1448" s="5">
        <f t="shared" ca="1" si="256"/>
        <v>44882.500428240739</v>
      </c>
      <c r="Q1448" s="5">
        <f t="shared" ca="1" si="257"/>
        <v>44883.500428240739</v>
      </c>
      <c r="R1448" s="5">
        <v>44884.500428240739</v>
      </c>
      <c r="S1448" s="5">
        <f t="shared" ca="1" si="258"/>
        <v>44894.500428240739</v>
      </c>
      <c r="T1448" s="5">
        <f t="shared" ca="1" si="259"/>
        <v>44895.500428240739</v>
      </c>
      <c r="U1448" s="5">
        <f t="shared" ca="1" si="260"/>
        <v>44897.500428240739</v>
      </c>
      <c r="V1448" s="5">
        <f t="shared" ca="1" si="260"/>
        <v>44899.500428240739</v>
      </c>
      <c r="W1448">
        <f t="shared" ca="1" si="261"/>
        <v>176</v>
      </c>
    </row>
    <row r="1449" spans="1:23" x14ac:dyDescent="0.35">
      <c r="A1449">
        <v>1091</v>
      </c>
      <c r="C1449" t="s">
        <v>36</v>
      </c>
      <c r="D1449">
        <f t="shared" ca="1" si="262"/>
        <v>5</v>
      </c>
      <c r="E1449" t="str">
        <f ca="1">VLOOKUP(D1449,'Data Categories'!$A$2:$B$7,2,0)</f>
        <v>Senior Management</v>
      </c>
      <c r="F1449" s="5">
        <f t="shared" ca="1" si="263"/>
        <v>45041.26462962963</v>
      </c>
      <c r="G1449" s="5">
        <f t="shared" ca="1" si="264"/>
        <v>45043.26462962963</v>
      </c>
      <c r="H1449" s="5">
        <v>45046.26462962963</v>
      </c>
      <c r="I1449" s="5">
        <f t="shared" ca="1" si="265"/>
        <v>45072.26462962963</v>
      </c>
      <c r="J1449" s="7" t="s">
        <v>46</v>
      </c>
      <c r="K1449" s="3">
        <v>45056.26462962963</v>
      </c>
      <c r="L1449" t="s">
        <v>20</v>
      </c>
      <c r="N1449" s="5">
        <v>45059.26462962963</v>
      </c>
      <c r="O1449" t="s">
        <v>20</v>
      </c>
      <c r="P1449" s="5">
        <f t="shared" ca="1" si="256"/>
        <v>45058.26462962963</v>
      </c>
      <c r="Q1449" s="5">
        <f t="shared" ca="1" si="257"/>
        <v>45059.26462962963</v>
      </c>
      <c r="R1449" s="5">
        <v>45058.26462962963</v>
      </c>
      <c r="S1449" s="5">
        <f t="shared" ca="1" si="258"/>
        <v>45065.26462962963</v>
      </c>
      <c r="T1449" s="5">
        <f t="shared" ca="1" si="259"/>
        <v>45066.26462962963</v>
      </c>
      <c r="U1449" s="5">
        <f t="shared" ca="1" si="260"/>
        <v>45069.26462962963</v>
      </c>
      <c r="V1449" s="5">
        <f t="shared" ca="1" si="260"/>
        <v>45070.26462962963</v>
      </c>
      <c r="W1449">
        <f t="shared" ca="1" si="261"/>
        <v>160</v>
      </c>
    </row>
    <row r="1450" spans="1:23" x14ac:dyDescent="0.35">
      <c r="A1450">
        <v>1930</v>
      </c>
      <c r="C1450" t="s">
        <v>36</v>
      </c>
      <c r="D1450">
        <f t="shared" ca="1" si="262"/>
        <v>1</v>
      </c>
      <c r="E1450" t="str">
        <f ca="1">VLOOKUP(D1450,'Data Categories'!$A$2:$B$7,2,0)</f>
        <v>Associate</v>
      </c>
      <c r="F1450" s="5">
        <f t="shared" ca="1" si="263"/>
        <v>44789.391932870371</v>
      </c>
      <c r="G1450" s="5">
        <f t="shared" ca="1" si="264"/>
        <v>44793.391932870371</v>
      </c>
      <c r="H1450" s="5">
        <v>44798.391932870371</v>
      </c>
      <c r="I1450" s="5">
        <f t="shared" ca="1" si="265"/>
        <v>44817.391932870371</v>
      </c>
      <c r="J1450" s="7" t="s">
        <v>46</v>
      </c>
      <c r="K1450" s="3">
        <v>44804.391932870371</v>
      </c>
      <c r="L1450" t="s">
        <v>20</v>
      </c>
      <c r="N1450" s="5">
        <v>44809.391932870371</v>
      </c>
      <c r="O1450" t="s">
        <v>20</v>
      </c>
      <c r="P1450" s="5">
        <f t="shared" ca="1" si="256"/>
        <v>44806.391932870371</v>
      </c>
      <c r="Q1450" s="5">
        <f t="shared" ca="1" si="257"/>
        <v>44807.391932870371</v>
      </c>
      <c r="R1450" s="5">
        <v>44805.391932870371</v>
      </c>
      <c r="S1450" s="5">
        <f t="shared" ca="1" si="258"/>
        <v>44807.391932870371</v>
      </c>
      <c r="T1450" s="5">
        <f t="shared" ca="1" si="259"/>
        <v>44809.391932870371</v>
      </c>
      <c r="U1450" s="5">
        <f t="shared" ca="1" si="260"/>
        <v>44812.391932870371</v>
      </c>
      <c r="V1450" s="5">
        <f t="shared" ca="1" si="260"/>
        <v>44814.391932870371</v>
      </c>
      <c r="W1450">
        <f t="shared" ca="1" si="261"/>
        <v>134</v>
      </c>
    </row>
    <row r="1451" spans="1:23" x14ac:dyDescent="0.35">
      <c r="A1451">
        <v>1924</v>
      </c>
      <c r="C1451" t="s">
        <v>36</v>
      </c>
      <c r="D1451">
        <f t="shared" ca="1" si="262"/>
        <v>1</v>
      </c>
      <c r="E1451" t="str">
        <f ca="1">VLOOKUP(D1451,'Data Categories'!$A$2:$B$7,2,0)</f>
        <v>Associate</v>
      </c>
      <c r="F1451" s="5">
        <f t="shared" ca="1" si="263"/>
        <v>44791.391932870371</v>
      </c>
      <c r="G1451" s="5">
        <f t="shared" ca="1" si="264"/>
        <v>44795.391932870371</v>
      </c>
      <c r="H1451" s="5">
        <v>44798.391932870371</v>
      </c>
      <c r="I1451" s="5">
        <f t="shared" ca="1" si="265"/>
        <v>44804.391932870371</v>
      </c>
      <c r="J1451" s="7" t="s">
        <v>46</v>
      </c>
      <c r="K1451" s="3">
        <v>44814.391932870371</v>
      </c>
      <c r="L1451" t="s">
        <v>20</v>
      </c>
      <c r="N1451" s="5">
        <v>44817.391932870371</v>
      </c>
      <c r="O1451" t="s">
        <v>20</v>
      </c>
      <c r="P1451" s="5">
        <f t="shared" ca="1" si="256"/>
        <v>44816.391932870371</v>
      </c>
      <c r="Q1451" s="5">
        <f t="shared" ca="1" si="257"/>
        <v>44820.391932870371</v>
      </c>
      <c r="R1451" s="5">
        <v>44815.391932870371</v>
      </c>
      <c r="S1451" s="5">
        <f t="shared" ca="1" si="258"/>
        <v>44825.391932870371</v>
      </c>
      <c r="T1451" s="5">
        <f t="shared" ca="1" si="259"/>
        <v>44827.391932870371</v>
      </c>
      <c r="U1451" s="5">
        <f t="shared" ca="1" si="260"/>
        <v>44829.391932870371</v>
      </c>
      <c r="V1451" s="5">
        <f t="shared" ca="1" si="260"/>
        <v>44830.391932870371</v>
      </c>
      <c r="W1451">
        <f t="shared" ca="1" si="261"/>
        <v>145</v>
      </c>
    </row>
    <row r="1452" spans="1:23" x14ac:dyDescent="0.35">
      <c r="A1452">
        <v>2077</v>
      </c>
      <c r="C1452" t="s">
        <v>36</v>
      </c>
      <c r="D1452">
        <f t="shared" ca="1" si="262"/>
        <v>4</v>
      </c>
      <c r="E1452" t="str">
        <f ca="1">VLOOKUP(D1452,'Data Categories'!$A$2:$B$7,2,0)</f>
        <v>Manager Level</v>
      </c>
      <c r="F1452" s="5">
        <f t="shared" ca="1" si="263"/>
        <v>44921.441053240742</v>
      </c>
      <c r="G1452" s="5">
        <f t="shared" ca="1" si="264"/>
        <v>44922.441053240742</v>
      </c>
      <c r="H1452" s="5">
        <v>44923.441053240742</v>
      </c>
      <c r="I1452" s="5">
        <f t="shared" ca="1" si="265"/>
        <v>44932.441053240742</v>
      </c>
      <c r="J1452" s="7" t="s">
        <v>46</v>
      </c>
      <c r="K1452" s="3">
        <v>44930.441053240742</v>
      </c>
      <c r="L1452" t="s">
        <v>20</v>
      </c>
      <c r="N1452" s="5">
        <v>44934.441053240742</v>
      </c>
      <c r="O1452" t="s">
        <v>20</v>
      </c>
      <c r="P1452" s="5">
        <f t="shared" ca="1" si="256"/>
        <v>44932.441053240742</v>
      </c>
      <c r="Q1452" s="5">
        <f t="shared" ca="1" si="257"/>
        <v>44936.441053240742</v>
      </c>
      <c r="R1452" s="5">
        <v>44931.441053240742</v>
      </c>
      <c r="S1452" s="5">
        <f t="shared" ca="1" si="258"/>
        <v>44939.441053240742</v>
      </c>
      <c r="T1452" s="5">
        <f t="shared" ca="1" si="259"/>
        <v>44943.441053240742</v>
      </c>
      <c r="U1452" s="5">
        <f t="shared" ca="1" si="260"/>
        <v>44945.441053240742</v>
      </c>
      <c r="V1452" s="5">
        <f t="shared" ca="1" si="260"/>
        <v>44948.441053240742</v>
      </c>
      <c r="W1452">
        <f t="shared" ca="1" si="261"/>
        <v>149</v>
      </c>
    </row>
    <row r="1453" spans="1:23" x14ac:dyDescent="0.35">
      <c r="A1453">
        <v>2871</v>
      </c>
      <c r="C1453" t="s">
        <v>36</v>
      </c>
      <c r="D1453">
        <f t="shared" ca="1" si="262"/>
        <v>1</v>
      </c>
      <c r="E1453" t="str">
        <f ca="1">VLOOKUP(D1453,'Data Categories'!$A$2:$B$7,2,0)</f>
        <v>Associate</v>
      </c>
      <c r="F1453" s="5">
        <f t="shared" ca="1" si="263"/>
        <v>45113.164652777778</v>
      </c>
      <c r="G1453" s="5">
        <f t="shared" ca="1" si="264"/>
        <v>45116.164652777778</v>
      </c>
      <c r="H1453" s="5">
        <v>45121.164652777778</v>
      </c>
      <c r="I1453" s="5">
        <f t="shared" ca="1" si="265"/>
        <v>45150.164652777778</v>
      </c>
      <c r="J1453" s="7" t="s">
        <v>46</v>
      </c>
      <c r="K1453" s="3">
        <v>45128.164652777778</v>
      </c>
      <c r="L1453" t="s">
        <v>20</v>
      </c>
      <c r="N1453" s="5">
        <v>45136.164652777778</v>
      </c>
      <c r="O1453" t="s">
        <v>20</v>
      </c>
      <c r="P1453" s="5">
        <f t="shared" ca="1" si="256"/>
        <v>45129.164652777778</v>
      </c>
      <c r="Q1453" s="5">
        <f t="shared" ca="1" si="257"/>
        <v>45131.164652777778</v>
      </c>
      <c r="R1453" s="5">
        <v>45132.164652777778</v>
      </c>
      <c r="S1453" s="5">
        <f t="shared" ca="1" si="258"/>
        <v>45137.164652777778</v>
      </c>
      <c r="T1453" s="5">
        <f t="shared" ca="1" si="259"/>
        <v>45139.164652777778</v>
      </c>
      <c r="U1453" s="5">
        <f t="shared" ca="1" si="260"/>
        <v>45140.164652777778</v>
      </c>
      <c r="V1453" s="5">
        <f t="shared" ca="1" si="260"/>
        <v>45141.164652777778</v>
      </c>
      <c r="W1453">
        <f t="shared" ca="1" si="261"/>
        <v>124</v>
      </c>
    </row>
    <row r="1454" spans="1:23" x14ac:dyDescent="0.35">
      <c r="A1454">
        <v>2043</v>
      </c>
      <c r="C1454" t="s">
        <v>36</v>
      </c>
      <c r="D1454">
        <f t="shared" ca="1" si="262"/>
        <v>2</v>
      </c>
      <c r="E1454" t="str">
        <f ca="1">VLOOKUP(D1454,'Data Categories'!$A$2:$B$7,2,0)</f>
        <v>Junior</v>
      </c>
      <c r="F1454" s="5">
        <f t="shared" ca="1" si="263"/>
        <v>44758.200532407405</v>
      </c>
      <c r="G1454" s="5">
        <f t="shared" ca="1" si="264"/>
        <v>44759.200532407405</v>
      </c>
      <c r="H1454" s="5">
        <v>44765.200532407405</v>
      </c>
      <c r="I1454" s="5">
        <f t="shared" ca="1" si="265"/>
        <v>44789.200532407405</v>
      </c>
      <c r="J1454" s="7" t="s">
        <v>46</v>
      </c>
      <c r="K1454" s="3">
        <v>44780.200532407405</v>
      </c>
      <c r="L1454" t="s">
        <v>20</v>
      </c>
      <c r="N1454" s="5">
        <v>44783.200532407405</v>
      </c>
      <c r="O1454" t="s">
        <v>20</v>
      </c>
      <c r="P1454" s="5">
        <f t="shared" ca="1" si="256"/>
        <v>44782.200532407405</v>
      </c>
      <c r="Q1454" s="5">
        <f t="shared" ca="1" si="257"/>
        <v>44784.200532407405</v>
      </c>
      <c r="R1454" s="5">
        <v>44781.200532407405</v>
      </c>
      <c r="S1454" s="5">
        <f t="shared" ca="1" si="258"/>
        <v>44789.200532407405</v>
      </c>
      <c r="T1454" s="5">
        <f t="shared" ca="1" si="259"/>
        <v>44790.200532407405</v>
      </c>
      <c r="U1454" s="5">
        <f t="shared" ca="1" si="260"/>
        <v>44791.200532407405</v>
      </c>
      <c r="V1454" s="5">
        <f t="shared" ca="1" si="260"/>
        <v>44794.200532407405</v>
      </c>
      <c r="W1454">
        <f t="shared" ca="1" si="261"/>
        <v>167</v>
      </c>
    </row>
    <row r="1455" spans="1:23" x14ac:dyDescent="0.35">
      <c r="A1455">
        <v>2816</v>
      </c>
      <c r="C1455" t="s">
        <v>36</v>
      </c>
      <c r="D1455">
        <f t="shared" ca="1" si="262"/>
        <v>1</v>
      </c>
      <c r="E1455" t="str">
        <f ca="1">VLOOKUP(D1455,'Data Categories'!$A$2:$B$7,2,0)</f>
        <v>Associate</v>
      </c>
      <c r="F1455" s="5">
        <f t="shared" ca="1" si="263"/>
        <v>44893.862592592595</v>
      </c>
      <c r="G1455" s="5">
        <f t="shared" ca="1" si="264"/>
        <v>44896.862592592595</v>
      </c>
      <c r="H1455" s="5">
        <v>44898.862592592595</v>
      </c>
      <c r="I1455" s="5">
        <f t="shared" ca="1" si="265"/>
        <v>44910.862592592595</v>
      </c>
      <c r="J1455" s="7" t="s">
        <v>46</v>
      </c>
      <c r="K1455" s="3">
        <v>44905.862592592595</v>
      </c>
      <c r="L1455" t="s">
        <v>20</v>
      </c>
      <c r="N1455" s="5">
        <v>44910.862592592595</v>
      </c>
      <c r="O1455" t="s">
        <v>20</v>
      </c>
      <c r="P1455" s="5">
        <f t="shared" ca="1" si="256"/>
        <v>44907.862592592595</v>
      </c>
      <c r="Q1455" s="5">
        <f t="shared" ca="1" si="257"/>
        <v>44909.862592592595</v>
      </c>
      <c r="R1455" s="5">
        <v>44908.862592592595</v>
      </c>
      <c r="S1455" s="5">
        <f t="shared" ca="1" si="258"/>
        <v>44916.862592592595</v>
      </c>
      <c r="T1455" s="5">
        <f t="shared" ca="1" si="259"/>
        <v>44917.862592592595</v>
      </c>
      <c r="U1455" s="5">
        <f t="shared" ca="1" si="260"/>
        <v>44918.862592592595</v>
      </c>
      <c r="V1455" s="5">
        <f t="shared" ca="1" si="260"/>
        <v>44921.862592592595</v>
      </c>
      <c r="W1455">
        <f t="shared" ca="1" si="261"/>
        <v>141</v>
      </c>
    </row>
    <row r="1456" spans="1:23" x14ac:dyDescent="0.35">
      <c r="A1456">
        <v>2539</v>
      </c>
      <c r="C1456" t="s">
        <v>34</v>
      </c>
      <c r="D1456">
        <f t="shared" ca="1" si="262"/>
        <v>2</v>
      </c>
      <c r="E1456" t="str">
        <f ca="1">VLOOKUP(D1456,'Data Categories'!$A$2:$B$7,2,0)</f>
        <v>Junior</v>
      </c>
      <c r="F1456" s="5">
        <f t="shared" ca="1" si="263"/>
        <v>44684.058252314811</v>
      </c>
      <c r="G1456" s="5">
        <f t="shared" ca="1" si="264"/>
        <v>44687.058252314811</v>
      </c>
      <c r="H1456" s="5">
        <v>44688.058252314811</v>
      </c>
      <c r="I1456" s="5">
        <f t="shared" ca="1" si="265"/>
        <v>44711.058252314811</v>
      </c>
      <c r="J1456" s="7" t="s">
        <v>46</v>
      </c>
      <c r="K1456" s="3">
        <v>44693.058252314811</v>
      </c>
      <c r="L1456" t="s">
        <v>20</v>
      </c>
      <c r="N1456" s="5">
        <v>44697.058252314811</v>
      </c>
      <c r="O1456" t="s">
        <v>20</v>
      </c>
      <c r="P1456" s="5">
        <f t="shared" ca="1" si="256"/>
        <v>44694.058252314811</v>
      </c>
      <c r="Q1456" s="5">
        <f t="shared" ca="1" si="257"/>
        <v>44695.058252314811</v>
      </c>
      <c r="R1456" s="5">
        <v>44695.058252314811</v>
      </c>
      <c r="S1456" s="5">
        <f t="shared" ca="1" si="258"/>
        <v>44700.058252314811</v>
      </c>
      <c r="T1456" s="5">
        <f t="shared" ca="1" si="259"/>
        <v>44703.058252314811</v>
      </c>
      <c r="U1456" s="5">
        <f t="shared" ca="1" si="260"/>
        <v>44706.058252314811</v>
      </c>
      <c r="V1456" s="5">
        <f t="shared" ca="1" si="260"/>
        <v>44709.058252314811</v>
      </c>
      <c r="W1456">
        <f t="shared" ca="1" si="261"/>
        <v>172</v>
      </c>
    </row>
    <row r="1457" spans="1:23" x14ac:dyDescent="0.35">
      <c r="A1457">
        <v>1979</v>
      </c>
      <c r="C1457" t="s">
        <v>34</v>
      </c>
      <c r="D1457">
        <f t="shared" ca="1" si="262"/>
        <v>6</v>
      </c>
      <c r="E1457" t="str">
        <f ca="1">VLOOKUP(D1457,'Data Categories'!$A$2:$B$7,2,0)</f>
        <v>Executive</v>
      </c>
      <c r="F1457" s="5">
        <f t="shared" ca="1" si="263"/>
        <v>44856.498391203706</v>
      </c>
      <c r="G1457" s="5">
        <f t="shared" ca="1" si="264"/>
        <v>44859.498391203706</v>
      </c>
      <c r="H1457" s="5">
        <v>44860.498391203706</v>
      </c>
      <c r="I1457" s="5">
        <f t="shared" ca="1" si="265"/>
        <v>44866.498391203706</v>
      </c>
      <c r="J1457" s="7" t="s">
        <v>46</v>
      </c>
      <c r="K1457" s="3">
        <v>44863.498391203706</v>
      </c>
      <c r="L1457" t="s">
        <v>20</v>
      </c>
      <c r="N1457" s="5">
        <v>44868.498391203706</v>
      </c>
      <c r="O1457" t="s">
        <v>20</v>
      </c>
      <c r="P1457" s="5">
        <f t="shared" ca="1" si="256"/>
        <v>44864.498391203706</v>
      </c>
      <c r="Q1457" s="5">
        <f t="shared" ca="1" si="257"/>
        <v>44868.498391203706</v>
      </c>
      <c r="R1457" s="5">
        <v>44865.498391203706</v>
      </c>
      <c r="S1457" s="5">
        <f t="shared" ca="1" si="258"/>
        <v>44866.498391203706</v>
      </c>
      <c r="T1457" s="5">
        <f t="shared" ca="1" si="259"/>
        <v>44869.498391203706</v>
      </c>
      <c r="U1457" s="5">
        <f t="shared" ca="1" si="260"/>
        <v>44870.498391203706</v>
      </c>
      <c r="V1457" s="5">
        <f t="shared" ca="1" si="260"/>
        <v>44873.498391203706</v>
      </c>
      <c r="W1457">
        <f t="shared" ca="1" si="261"/>
        <v>178</v>
      </c>
    </row>
    <row r="1458" spans="1:23" x14ac:dyDescent="0.35">
      <c r="A1458">
        <v>2247</v>
      </c>
      <c r="C1458" t="s">
        <v>34</v>
      </c>
      <c r="D1458">
        <f t="shared" ca="1" si="262"/>
        <v>2</v>
      </c>
      <c r="E1458" t="str">
        <f ca="1">VLOOKUP(D1458,'Data Categories'!$A$2:$B$7,2,0)</f>
        <v>Junior</v>
      </c>
      <c r="F1458" s="5">
        <f t="shared" ca="1" si="263"/>
        <v>44920.601747685185</v>
      </c>
      <c r="G1458" s="5">
        <f t="shared" ca="1" si="264"/>
        <v>44924.601747685185</v>
      </c>
      <c r="H1458" s="5">
        <v>44929.601747685185</v>
      </c>
      <c r="I1458" s="5">
        <f t="shared" ca="1" si="265"/>
        <v>44941.601747685185</v>
      </c>
      <c r="J1458" s="7" t="s">
        <v>46</v>
      </c>
      <c r="K1458" s="3">
        <v>44932.601747685185</v>
      </c>
      <c r="L1458" t="s">
        <v>20</v>
      </c>
      <c r="N1458" s="5">
        <v>44937.601747685185</v>
      </c>
      <c r="O1458" t="s">
        <v>20</v>
      </c>
      <c r="P1458" s="5">
        <f t="shared" ca="1" si="256"/>
        <v>44934.601747685185</v>
      </c>
      <c r="Q1458" s="5">
        <f t="shared" ca="1" si="257"/>
        <v>44937.601747685185</v>
      </c>
      <c r="R1458" s="5">
        <v>44934.601747685185</v>
      </c>
      <c r="S1458" s="5">
        <f t="shared" ca="1" si="258"/>
        <v>44942.601747685185</v>
      </c>
      <c r="T1458" s="5">
        <f t="shared" ca="1" si="259"/>
        <v>44943.601747685185</v>
      </c>
      <c r="U1458" s="5">
        <f t="shared" ca="1" si="260"/>
        <v>44945.601747685185</v>
      </c>
      <c r="V1458" s="5">
        <f t="shared" ca="1" si="260"/>
        <v>44946.601747685185</v>
      </c>
      <c r="W1458">
        <f t="shared" ca="1" si="261"/>
        <v>147</v>
      </c>
    </row>
    <row r="1459" spans="1:23" x14ac:dyDescent="0.35">
      <c r="A1459">
        <v>1442</v>
      </c>
      <c r="C1459" t="s">
        <v>34</v>
      </c>
      <c r="D1459">
        <f t="shared" ca="1" si="262"/>
        <v>2</v>
      </c>
      <c r="E1459" t="str">
        <f ca="1">VLOOKUP(D1459,'Data Categories'!$A$2:$B$7,2,0)</f>
        <v>Junior</v>
      </c>
      <c r="F1459" s="5">
        <f t="shared" ca="1" si="263"/>
        <v>45014.427199074074</v>
      </c>
      <c r="G1459" s="5">
        <f t="shared" ca="1" si="264"/>
        <v>45018.427199074074</v>
      </c>
      <c r="H1459" s="5">
        <v>45019.427199074074</v>
      </c>
      <c r="I1459" s="5">
        <f t="shared" ca="1" si="265"/>
        <v>45034.427199074074</v>
      </c>
      <c r="J1459" s="7" t="s">
        <v>46</v>
      </c>
      <c r="K1459" s="3">
        <v>45029.427199074074</v>
      </c>
      <c r="L1459" t="s">
        <v>20</v>
      </c>
      <c r="N1459" s="5">
        <v>45033.427199074074</v>
      </c>
      <c r="O1459" t="s">
        <v>20</v>
      </c>
      <c r="P1459" s="5">
        <f t="shared" ca="1" si="256"/>
        <v>45030.427199074074</v>
      </c>
      <c r="Q1459" s="5">
        <f t="shared" ca="1" si="257"/>
        <v>45032.427199074074</v>
      </c>
      <c r="R1459" s="5">
        <v>45032.427199074074</v>
      </c>
      <c r="S1459" s="5">
        <f t="shared" ca="1" si="258"/>
        <v>45040.427199074074</v>
      </c>
      <c r="T1459" s="5">
        <f t="shared" ca="1" si="259"/>
        <v>45042.427199074074</v>
      </c>
      <c r="U1459" s="5">
        <f t="shared" ca="1" si="260"/>
        <v>45045.427199074074</v>
      </c>
      <c r="V1459" s="5">
        <f t="shared" ca="1" si="260"/>
        <v>45048.427199074074</v>
      </c>
      <c r="W1459">
        <f t="shared" ca="1" si="261"/>
        <v>171</v>
      </c>
    </row>
    <row r="1460" spans="1:23" x14ac:dyDescent="0.35">
      <c r="A1460">
        <v>2219</v>
      </c>
      <c r="C1460" t="s">
        <v>34</v>
      </c>
      <c r="D1460">
        <f t="shared" ca="1" si="262"/>
        <v>1</v>
      </c>
      <c r="E1460" t="str">
        <f ca="1">VLOOKUP(D1460,'Data Categories'!$A$2:$B$7,2,0)</f>
        <v>Associate</v>
      </c>
      <c r="F1460" s="5">
        <f t="shared" ca="1" si="263"/>
        <v>44639.873194444444</v>
      </c>
      <c r="G1460" s="5">
        <f t="shared" ca="1" si="264"/>
        <v>44642.873194444444</v>
      </c>
      <c r="H1460" s="5">
        <v>44648.873194444444</v>
      </c>
      <c r="I1460" s="5">
        <f t="shared" ca="1" si="265"/>
        <v>44657.873194444444</v>
      </c>
      <c r="J1460" s="7" t="s">
        <v>46</v>
      </c>
      <c r="K1460" s="3">
        <v>44652.873194444444</v>
      </c>
      <c r="L1460" t="s">
        <v>20</v>
      </c>
      <c r="N1460" s="5">
        <v>44659.873194444444</v>
      </c>
      <c r="O1460" t="s">
        <v>20</v>
      </c>
      <c r="P1460" s="5">
        <f t="shared" ca="1" si="256"/>
        <v>44653.873194444444</v>
      </c>
      <c r="Q1460" s="5">
        <f t="shared" ca="1" si="257"/>
        <v>44657.873194444444</v>
      </c>
      <c r="R1460" s="5">
        <v>44656.873194444444</v>
      </c>
      <c r="S1460" s="5">
        <f t="shared" ca="1" si="258"/>
        <v>44660.873194444444</v>
      </c>
      <c r="T1460" s="5">
        <f t="shared" ca="1" si="259"/>
        <v>44664.873194444444</v>
      </c>
      <c r="U1460" s="5">
        <f t="shared" ca="1" si="260"/>
        <v>44667.873194444444</v>
      </c>
      <c r="V1460" s="5">
        <f t="shared" ca="1" si="260"/>
        <v>44669.873194444444</v>
      </c>
      <c r="W1460">
        <f t="shared" ca="1" si="261"/>
        <v>141</v>
      </c>
    </row>
    <row r="1461" spans="1:23" x14ac:dyDescent="0.35">
      <c r="A1461">
        <v>2167</v>
      </c>
      <c r="C1461" t="s">
        <v>34</v>
      </c>
      <c r="D1461">
        <f t="shared" ca="1" si="262"/>
        <v>5</v>
      </c>
      <c r="E1461" t="str">
        <f ca="1">VLOOKUP(D1461,'Data Categories'!$A$2:$B$7,2,0)</f>
        <v>Senior Management</v>
      </c>
      <c r="F1461" s="5">
        <f t="shared" ca="1" si="263"/>
        <v>44796.082037037035</v>
      </c>
      <c r="G1461" s="5">
        <f t="shared" ca="1" si="264"/>
        <v>44798.082037037035</v>
      </c>
      <c r="H1461" s="5">
        <v>44802.082037037035</v>
      </c>
      <c r="I1461" s="5">
        <f t="shared" ca="1" si="265"/>
        <v>44816.082037037035</v>
      </c>
      <c r="J1461" s="7" t="s">
        <v>46</v>
      </c>
      <c r="K1461" s="3">
        <v>44817.082037037035</v>
      </c>
      <c r="L1461" t="s">
        <v>20</v>
      </c>
      <c r="N1461" s="5">
        <v>44820.082037037035</v>
      </c>
      <c r="O1461" t="s">
        <v>20</v>
      </c>
      <c r="P1461" s="5">
        <f t="shared" ca="1" si="256"/>
        <v>44819.082037037035</v>
      </c>
      <c r="Q1461" s="5">
        <f t="shared" ca="1" si="257"/>
        <v>44822.082037037035</v>
      </c>
      <c r="R1461" s="5">
        <v>44818.082037037035</v>
      </c>
      <c r="S1461" s="5">
        <f t="shared" ca="1" si="258"/>
        <v>44826.082037037035</v>
      </c>
      <c r="T1461" s="5">
        <f t="shared" ca="1" si="259"/>
        <v>44830.082037037035</v>
      </c>
      <c r="U1461" s="5">
        <f t="shared" ca="1" si="260"/>
        <v>44831.082037037035</v>
      </c>
      <c r="V1461" s="5">
        <f t="shared" ca="1" si="260"/>
        <v>44833.082037037035</v>
      </c>
      <c r="W1461">
        <f t="shared" ca="1" si="261"/>
        <v>145</v>
      </c>
    </row>
    <row r="1462" spans="1:23" x14ac:dyDescent="0.35">
      <c r="A1462">
        <v>2887</v>
      </c>
      <c r="C1462" t="s">
        <v>34</v>
      </c>
      <c r="D1462">
        <f t="shared" ca="1" si="262"/>
        <v>4</v>
      </c>
      <c r="E1462" t="str">
        <f ca="1">VLOOKUP(D1462,'Data Categories'!$A$2:$B$7,2,0)</f>
        <v>Manager Level</v>
      </c>
      <c r="F1462" s="5">
        <f t="shared" ca="1" si="263"/>
        <v>44859.066979166666</v>
      </c>
      <c r="G1462" s="5">
        <f t="shared" ca="1" si="264"/>
        <v>44861.066979166666</v>
      </c>
      <c r="H1462" s="5">
        <v>44863.066979166666</v>
      </c>
      <c r="I1462" s="5">
        <f t="shared" ca="1" si="265"/>
        <v>44885.066979166666</v>
      </c>
      <c r="J1462" s="7" t="s">
        <v>46</v>
      </c>
      <c r="K1462" s="3">
        <v>44877.066979166666</v>
      </c>
      <c r="L1462" t="s">
        <v>20</v>
      </c>
      <c r="N1462" s="5">
        <v>44880.066979166666</v>
      </c>
      <c r="O1462" t="s">
        <v>20</v>
      </c>
      <c r="P1462" s="5">
        <f t="shared" ca="1" si="256"/>
        <v>44879.066979166666</v>
      </c>
      <c r="Q1462" s="5">
        <f t="shared" ca="1" si="257"/>
        <v>44883.066979166666</v>
      </c>
      <c r="R1462" s="5">
        <v>44878.066979166666</v>
      </c>
      <c r="S1462" s="5">
        <f t="shared" ca="1" si="258"/>
        <v>44882.066979166666</v>
      </c>
      <c r="T1462" s="5">
        <f t="shared" ca="1" si="259"/>
        <v>44883.066979166666</v>
      </c>
      <c r="U1462" s="5">
        <f t="shared" ca="1" si="260"/>
        <v>44884.066979166666</v>
      </c>
      <c r="V1462" s="5">
        <f t="shared" ca="1" si="260"/>
        <v>44885.066979166666</v>
      </c>
      <c r="W1462">
        <f t="shared" ca="1" si="261"/>
        <v>154</v>
      </c>
    </row>
    <row r="1463" spans="1:23" x14ac:dyDescent="0.35">
      <c r="A1463">
        <v>2881</v>
      </c>
      <c r="C1463" t="s">
        <v>34</v>
      </c>
      <c r="D1463">
        <f t="shared" ca="1" si="262"/>
        <v>4</v>
      </c>
      <c r="E1463" t="str">
        <f ca="1">VLOOKUP(D1463,'Data Categories'!$A$2:$B$7,2,0)</f>
        <v>Manager Level</v>
      </c>
      <c r="F1463" s="5">
        <f t="shared" ca="1" si="263"/>
        <v>44858.066979166666</v>
      </c>
      <c r="G1463" s="5">
        <f t="shared" ca="1" si="264"/>
        <v>44859.066979166666</v>
      </c>
      <c r="H1463" s="5">
        <v>44863.066979166666</v>
      </c>
      <c r="I1463" s="5">
        <f t="shared" ca="1" si="265"/>
        <v>44868.066979166666</v>
      </c>
      <c r="J1463" s="7" t="s">
        <v>46</v>
      </c>
      <c r="K1463" s="3">
        <v>44877.066979166666</v>
      </c>
      <c r="L1463" t="s">
        <v>20</v>
      </c>
      <c r="N1463" s="5">
        <v>44881.066979166666</v>
      </c>
      <c r="O1463" t="s">
        <v>20</v>
      </c>
      <c r="P1463" s="5">
        <f t="shared" ca="1" si="256"/>
        <v>44879.066979166666</v>
      </c>
      <c r="Q1463" s="5">
        <f t="shared" ca="1" si="257"/>
        <v>44880.066979166666</v>
      </c>
      <c r="R1463" s="5">
        <v>44879.066979166666</v>
      </c>
      <c r="S1463" s="5">
        <f t="shared" ca="1" si="258"/>
        <v>44887.066979166666</v>
      </c>
      <c r="T1463" s="5">
        <f t="shared" ca="1" si="259"/>
        <v>44888.066979166666</v>
      </c>
      <c r="U1463" s="5">
        <f t="shared" ca="1" si="260"/>
        <v>44891.066979166666</v>
      </c>
      <c r="V1463" s="5">
        <f t="shared" ca="1" si="260"/>
        <v>44893.066979166666</v>
      </c>
      <c r="W1463">
        <f t="shared" ca="1" si="261"/>
        <v>154</v>
      </c>
    </row>
    <row r="1464" spans="1:23" x14ac:dyDescent="0.35">
      <c r="A1464">
        <v>2867</v>
      </c>
      <c r="C1464" t="s">
        <v>34</v>
      </c>
      <c r="D1464">
        <f t="shared" ca="1" si="262"/>
        <v>5</v>
      </c>
      <c r="E1464" t="str">
        <f ca="1">VLOOKUP(D1464,'Data Categories'!$A$2:$B$7,2,0)</f>
        <v>Senior Management</v>
      </c>
      <c r="F1464" s="5">
        <f t="shared" ca="1" si="263"/>
        <v>44847.266331018516</v>
      </c>
      <c r="G1464" s="5">
        <f t="shared" ca="1" si="264"/>
        <v>44849.266331018516</v>
      </c>
      <c r="H1464" s="5">
        <v>44855.266331018516</v>
      </c>
      <c r="I1464" s="5">
        <f t="shared" ca="1" si="265"/>
        <v>44872.266331018516</v>
      </c>
      <c r="J1464" s="7" t="s">
        <v>46</v>
      </c>
      <c r="K1464" s="3">
        <v>44868.266331018516</v>
      </c>
      <c r="L1464" t="s">
        <v>20</v>
      </c>
      <c r="N1464" s="5">
        <v>44873.266331018516</v>
      </c>
      <c r="O1464" t="s">
        <v>20</v>
      </c>
      <c r="P1464" s="5">
        <f t="shared" ca="1" si="256"/>
        <v>44870.266331018516</v>
      </c>
      <c r="Q1464" s="5">
        <f t="shared" ca="1" si="257"/>
        <v>44873.266331018516</v>
      </c>
      <c r="R1464" s="5">
        <v>44869.266331018516</v>
      </c>
      <c r="S1464" s="5">
        <f t="shared" ca="1" si="258"/>
        <v>44870.266331018516</v>
      </c>
      <c r="T1464" s="5">
        <f t="shared" ca="1" si="259"/>
        <v>44871.266331018516</v>
      </c>
      <c r="U1464" s="5">
        <f t="shared" ca="1" si="260"/>
        <v>44873.266331018516</v>
      </c>
      <c r="V1464" s="5">
        <f t="shared" ca="1" si="260"/>
        <v>44874.266331018516</v>
      </c>
      <c r="W1464">
        <f t="shared" ca="1" si="261"/>
        <v>154</v>
      </c>
    </row>
    <row r="1465" spans="1:23" x14ac:dyDescent="0.35">
      <c r="A1465">
        <v>2194</v>
      </c>
      <c r="C1465" t="s">
        <v>34</v>
      </c>
      <c r="D1465">
        <f t="shared" ca="1" si="262"/>
        <v>3</v>
      </c>
      <c r="E1465" t="str">
        <f ca="1">VLOOKUP(D1465,'Data Categories'!$A$2:$B$7,2,0)</f>
        <v>Senior</v>
      </c>
      <c r="F1465" s="5">
        <f t="shared" ca="1" si="263"/>
        <v>44801.166006944448</v>
      </c>
      <c r="G1465" s="5">
        <f t="shared" ca="1" si="264"/>
        <v>44804.166006944448</v>
      </c>
      <c r="H1465" s="5">
        <v>44807.166006944448</v>
      </c>
      <c r="I1465" s="5">
        <f t="shared" ca="1" si="265"/>
        <v>44824.166006944448</v>
      </c>
      <c r="J1465" s="7" t="s">
        <v>46</v>
      </c>
      <c r="K1465" s="3">
        <v>44818.166006944448</v>
      </c>
      <c r="L1465" t="s">
        <v>20</v>
      </c>
      <c r="N1465" s="5">
        <v>44826.166006944448</v>
      </c>
      <c r="O1465" t="s">
        <v>20</v>
      </c>
      <c r="P1465" s="5">
        <f t="shared" ca="1" si="256"/>
        <v>44820.166006944448</v>
      </c>
      <c r="Q1465" s="5">
        <f t="shared" ca="1" si="257"/>
        <v>44822.166006944448</v>
      </c>
      <c r="R1465" s="5">
        <v>44822.166006944448</v>
      </c>
      <c r="S1465" s="5">
        <f t="shared" ca="1" si="258"/>
        <v>44829.166006944448</v>
      </c>
      <c r="T1465" s="5">
        <f t="shared" ca="1" si="259"/>
        <v>44833.166006944448</v>
      </c>
      <c r="U1465" s="5">
        <f t="shared" ca="1" si="260"/>
        <v>44836.166006944448</v>
      </c>
      <c r="V1465" s="5">
        <f t="shared" ca="1" si="260"/>
        <v>44837.166006944448</v>
      </c>
      <c r="W1465">
        <f t="shared" ca="1" si="261"/>
        <v>173</v>
      </c>
    </row>
    <row r="1466" spans="1:23" x14ac:dyDescent="0.35">
      <c r="A1466">
        <v>2197</v>
      </c>
      <c r="C1466" t="s">
        <v>34</v>
      </c>
      <c r="D1466">
        <f t="shared" ca="1" si="262"/>
        <v>4</v>
      </c>
      <c r="E1466" t="str">
        <f ca="1">VLOOKUP(D1466,'Data Categories'!$A$2:$B$7,2,0)</f>
        <v>Manager Level</v>
      </c>
      <c r="F1466" s="5">
        <f t="shared" ca="1" si="263"/>
        <v>44798.166006944448</v>
      </c>
      <c r="G1466" s="5">
        <f t="shared" ca="1" si="264"/>
        <v>44802.166006944448</v>
      </c>
      <c r="H1466" s="5">
        <v>44807.166006944448</v>
      </c>
      <c r="I1466" s="5">
        <f t="shared" ca="1" si="265"/>
        <v>44820.166006944448</v>
      </c>
      <c r="J1466" s="7" t="s">
        <v>46</v>
      </c>
      <c r="K1466" s="3">
        <v>44822.166006944448</v>
      </c>
      <c r="L1466" t="s">
        <v>20</v>
      </c>
      <c r="N1466" s="5">
        <v>44827.166006944448</v>
      </c>
      <c r="O1466" t="s">
        <v>20</v>
      </c>
      <c r="P1466" s="5">
        <f t="shared" ref="P1466:P1529" ca="1" si="266">K1466+RANDBETWEEN(1,2)</f>
        <v>44824.166006944448</v>
      </c>
      <c r="Q1466" s="5">
        <f t="shared" ref="Q1466:Q1529" ca="1" si="267">P1466+RANDBETWEEN(1,4)</f>
        <v>44825.166006944448</v>
      </c>
      <c r="R1466" s="5">
        <v>44826.166006944448</v>
      </c>
      <c r="S1466" s="5">
        <f t="shared" ref="S1466:S1529" ca="1" si="268">R1466+RANDBETWEEN(1,10)</f>
        <v>44831.166006944448</v>
      </c>
      <c r="T1466" s="5">
        <f t="shared" ref="T1466:T1529" ca="1" si="269">S1466+RANDBETWEEN(1,4)</f>
        <v>44832.166006944448</v>
      </c>
      <c r="U1466" s="5">
        <f t="shared" ref="U1466:V1529" ca="1" si="270">T1466+RANDBETWEEN(1,3)</f>
        <v>44834.166006944448</v>
      </c>
      <c r="V1466" s="5">
        <f t="shared" ca="1" si="270"/>
        <v>44836.166006944448</v>
      </c>
      <c r="W1466">
        <f t="shared" ref="W1466:W1529" ca="1" si="271">RANDBETWEEN(120,180)</f>
        <v>120</v>
      </c>
    </row>
    <row r="1467" spans="1:23" x14ac:dyDescent="0.35">
      <c r="A1467">
        <v>2851</v>
      </c>
      <c r="C1467" t="s">
        <v>34</v>
      </c>
      <c r="D1467">
        <f t="shared" ca="1" si="262"/>
        <v>3</v>
      </c>
      <c r="E1467" t="str">
        <f ca="1">VLOOKUP(D1467,'Data Categories'!$A$2:$B$7,2,0)</f>
        <v>Senior</v>
      </c>
      <c r="F1467" s="5">
        <f t="shared" ca="1" si="263"/>
        <v>45034.4996875</v>
      </c>
      <c r="G1467" s="5">
        <f t="shared" ca="1" si="264"/>
        <v>45035.4996875</v>
      </c>
      <c r="H1467" s="5">
        <v>45041.4996875</v>
      </c>
      <c r="I1467" s="5">
        <f t="shared" ca="1" si="265"/>
        <v>45059.4996875</v>
      </c>
      <c r="J1467" s="7" t="s">
        <v>46</v>
      </c>
      <c r="K1467" s="3">
        <v>45056.4996875</v>
      </c>
      <c r="L1467" t="s">
        <v>20</v>
      </c>
      <c r="N1467" s="5">
        <v>45058.4996875</v>
      </c>
      <c r="O1467" t="s">
        <v>20</v>
      </c>
      <c r="P1467" s="5">
        <f t="shared" ca="1" si="266"/>
        <v>45058.4996875</v>
      </c>
      <c r="Q1467" s="5">
        <f t="shared" ca="1" si="267"/>
        <v>45061.4996875</v>
      </c>
      <c r="R1467" s="5">
        <v>45057.4996875</v>
      </c>
      <c r="S1467" s="5">
        <f t="shared" ca="1" si="268"/>
        <v>45064.4996875</v>
      </c>
      <c r="T1467" s="5">
        <f t="shared" ca="1" si="269"/>
        <v>45065.4996875</v>
      </c>
      <c r="U1467" s="5">
        <f t="shared" ca="1" si="270"/>
        <v>45067.4996875</v>
      </c>
      <c r="V1467" s="5">
        <f t="shared" ca="1" si="270"/>
        <v>45070.4996875</v>
      </c>
      <c r="W1467">
        <f t="shared" ca="1" si="271"/>
        <v>154</v>
      </c>
    </row>
    <row r="1468" spans="1:23" x14ac:dyDescent="0.35">
      <c r="A1468">
        <v>1323</v>
      </c>
      <c r="C1468" t="s">
        <v>34</v>
      </c>
      <c r="D1468">
        <f t="shared" ca="1" si="262"/>
        <v>6</v>
      </c>
      <c r="E1468" t="str">
        <f ca="1">VLOOKUP(D1468,'Data Categories'!$A$2:$B$7,2,0)</f>
        <v>Executive</v>
      </c>
      <c r="F1468" s="5">
        <f t="shared" ca="1" si="263"/>
        <v>45157.187118055554</v>
      </c>
      <c r="G1468" s="5">
        <f t="shared" ca="1" si="264"/>
        <v>45160.187118055554</v>
      </c>
      <c r="H1468" s="5">
        <v>45166.187118055554</v>
      </c>
      <c r="I1468" s="5">
        <f t="shared" ca="1" si="265"/>
        <v>45176.187118055554</v>
      </c>
      <c r="J1468" s="7" t="s">
        <v>46</v>
      </c>
      <c r="K1468" s="3">
        <v>45172.187118055554</v>
      </c>
      <c r="L1468" t="s">
        <v>20</v>
      </c>
      <c r="N1468" s="5">
        <v>45178.187118055554</v>
      </c>
      <c r="O1468" t="s">
        <v>20</v>
      </c>
      <c r="P1468" s="5">
        <f t="shared" ca="1" si="266"/>
        <v>45173.187118055554</v>
      </c>
      <c r="Q1468" s="5">
        <f t="shared" ca="1" si="267"/>
        <v>45175.187118055554</v>
      </c>
      <c r="R1468" s="5">
        <v>45174.187118055554</v>
      </c>
      <c r="S1468" s="5">
        <f t="shared" ca="1" si="268"/>
        <v>45176.187118055554</v>
      </c>
      <c r="T1468" s="5">
        <f t="shared" ca="1" si="269"/>
        <v>45179.187118055554</v>
      </c>
      <c r="U1468" s="5">
        <f t="shared" ca="1" si="270"/>
        <v>45182.187118055554</v>
      </c>
      <c r="V1468" s="5">
        <f t="shared" ca="1" si="270"/>
        <v>45185.187118055554</v>
      </c>
      <c r="W1468">
        <f t="shared" ca="1" si="271"/>
        <v>127</v>
      </c>
    </row>
    <row r="1469" spans="1:23" x14ac:dyDescent="0.35">
      <c r="A1469">
        <v>1321</v>
      </c>
      <c r="C1469" t="s">
        <v>34</v>
      </c>
      <c r="D1469">
        <f t="shared" ca="1" si="262"/>
        <v>5</v>
      </c>
      <c r="E1469" t="str">
        <f ca="1">VLOOKUP(D1469,'Data Categories'!$A$2:$B$7,2,0)</f>
        <v>Senior Management</v>
      </c>
      <c r="F1469" s="5">
        <f t="shared" ca="1" si="263"/>
        <v>45163.187118055554</v>
      </c>
      <c r="G1469" s="5">
        <f t="shared" ca="1" si="264"/>
        <v>45164.187118055554</v>
      </c>
      <c r="H1469" s="5">
        <v>45166.187118055554</v>
      </c>
      <c r="I1469" s="5">
        <f t="shared" ca="1" si="265"/>
        <v>45174.187118055554</v>
      </c>
      <c r="J1469" s="7" t="s">
        <v>46</v>
      </c>
      <c r="K1469" s="3">
        <v>45172.187118055554</v>
      </c>
      <c r="L1469" t="s">
        <v>20</v>
      </c>
      <c r="N1469" s="5">
        <v>45179.187118055554</v>
      </c>
      <c r="O1469" t="s">
        <v>20</v>
      </c>
      <c r="P1469" s="5">
        <f t="shared" ca="1" si="266"/>
        <v>45174.187118055554</v>
      </c>
      <c r="Q1469" s="5">
        <f t="shared" ca="1" si="267"/>
        <v>45176.187118055554</v>
      </c>
      <c r="R1469" s="5">
        <v>45175.187118055554</v>
      </c>
      <c r="S1469" s="5">
        <f t="shared" ca="1" si="268"/>
        <v>45182.187118055554</v>
      </c>
      <c r="T1469" s="5">
        <f t="shared" ca="1" si="269"/>
        <v>45185.187118055554</v>
      </c>
      <c r="U1469" s="5">
        <f t="shared" ca="1" si="270"/>
        <v>45186.187118055554</v>
      </c>
      <c r="V1469" s="5">
        <f t="shared" ca="1" si="270"/>
        <v>45187.187118055554</v>
      </c>
      <c r="W1469">
        <f t="shared" ca="1" si="271"/>
        <v>178</v>
      </c>
    </row>
    <row r="1470" spans="1:23" x14ac:dyDescent="0.35">
      <c r="A1470">
        <v>1867</v>
      </c>
      <c r="C1470" t="s">
        <v>35</v>
      </c>
      <c r="D1470">
        <f t="shared" ca="1" si="262"/>
        <v>4</v>
      </c>
      <c r="E1470" t="str">
        <f ca="1">VLOOKUP(D1470,'Data Categories'!$A$2:$B$7,2,0)</f>
        <v>Manager Level</v>
      </c>
      <c r="F1470" s="5">
        <f t="shared" ca="1" si="263"/>
        <v>44643.350624999999</v>
      </c>
      <c r="G1470" s="5">
        <f t="shared" ca="1" si="264"/>
        <v>44644.350624999999</v>
      </c>
      <c r="H1470" s="5">
        <v>44646.350624999999</v>
      </c>
      <c r="I1470" s="5">
        <f t="shared" ca="1" si="265"/>
        <v>44658.350624999999</v>
      </c>
      <c r="J1470" s="7" t="s">
        <v>46</v>
      </c>
      <c r="K1470" s="3">
        <v>44659.350624999999</v>
      </c>
      <c r="L1470" t="s">
        <v>20</v>
      </c>
      <c r="N1470" s="5">
        <v>44661.350624999999</v>
      </c>
      <c r="O1470" t="s">
        <v>20</v>
      </c>
      <c r="P1470" s="5">
        <f t="shared" ca="1" si="266"/>
        <v>44661.350624999999</v>
      </c>
      <c r="Q1470" s="5">
        <f t="shared" ca="1" si="267"/>
        <v>44664.350624999999</v>
      </c>
      <c r="R1470" s="5">
        <v>44660.350624999999</v>
      </c>
      <c r="S1470" s="5">
        <f t="shared" ca="1" si="268"/>
        <v>44668.350624999999</v>
      </c>
      <c r="T1470" s="5">
        <f t="shared" ca="1" si="269"/>
        <v>44670.350624999999</v>
      </c>
      <c r="U1470" s="5">
        <f t="shared" ca="1" si="270"/>
        <v>44672.350624999999</v>
      </c>
      <c r="V1470" s="5">
        <f t="shared" ca="1" si="270"/>
        <v>44675.350624999999</v>
      </c>
      <c r="W1470">
        <f t="shared" ca="1" si="271"/>
        <v>128</v>
      </c>
    </row>
    <row r="1471" spans="1:23" x14ac:dyDescent="0.35">
      <c r="A1471">
        <v>1992</v>
      </c>
      <c r="C1471" t="s">
        <v>35</v>
      </c>
      <c r="D1471">
        <f t="shared" ca="1" si="262"/>
        <v>3</v>
      </c>
      <c r="E1471" t="str">
        <f ca="1">VLOOKUP(D1471,'Data Categories'!$A$2:$B$7,2,0)</f>
        <v>Senior</v>
      </c>
      <c r="F1471" s="5">
        <f t="shared" ca="1" si="263"/>
        <v>45011.653923611113</v>
      </c>
      <c r="G1471" s="5">
        <f t="shared" ca="1" si="264"/>
        <v>45015.653923611113</v>
      </c>
      <c r="H1471" s="5">
        <v>45021.653923611113</v>
      </c>
      <c r="I1471" s="5">
        <f t="shared" ca="1" si="265"/>
        <v>45037.653923611113</v>
      </c>
      <c r="J1471" s="7" t="s">
        <v>46</v>
      </c>
      <c r="K1471" s="3">
        <v>45027.653923611113</v>
      </c>
      <c r="L1471" t="s">
        <v>20</v>
      </c>
      <c r="N1471" s="5">
        <v>45030.653923611113</v>
      </c>
      <c r="O1471" t="s">
        <v>20</v>
      </c>
      <c r="P1471" s="5">
        <f t="shared" ca="1" si="266"/>
        <v>45029.653923611113</v>
      </c>
      <c r="Q1471" s="5">
        <f t="shared" ca="1" si="267"/>
        <v>45031.653923611113</v>
      </c>
      <c r="R1471" s="5">
        <v>45029.653923611113</v>
      </c>
      <c r="S1471" s="5">
        <f t="shared" ca="1" si="268"/>
        <v>45036.653923611113</v>
      </c>
      <c r="T1471" s="5">
        <f t="shared" ca="1" si="269"/>
        <v>45040.653923611113</v>
      </c>
      <c r="U1471" s="5">
        <f t="shared" ca="1" si="270"/>
        <v>45042.653923611113</v>
      </c>
      <c r="V1471" s="5">
        <f t="shared" ca="1" si="270"/>
        <v>45045.653923611113</v>
      </c>
      <c r="W1471">
        <f t="shared" ca="1" si="271"/>
        <v>167</v>
      </c>
    </row>
    <row r="1472" spans="1:23" x14ac:dyDescent="0.35">
      <c r="A1472">
        <v>1253</v>
      </c>
      <c r="C1472" t="s">
        <v>35</v>
      </c>
      <c r="D1472">
        <f t="shared" ca="1" si="262"/>
        <v>5</v>
      </c>
      <c r="E1472" t="str">
        <f ca="1">VLOOKUP(D1472,'Data Categories'!$A$2:$B$7,2,0)</f>
        <v>Senior Management</v>
      </c>
      <c r="F1472" s="5">
        <f t="shared" ca="1" si="263"/>
        <v>44737.170439814814</v>
      </c>
      <c r="G1472" s="5">
        <f t="shared" ca="1" si="264"/>
        <v>44740.170439814814</v>
      </c>
      <c r="H1472" s="5">
        <v>44743.170439814814</v>
      </c>
      <c r="I1472" s="5">
        <f t="shared" ca="1" si="265"/>
        <v>44767.170439814814</v>
      </c>
      <c r="J1472" s="7" t="s">
        <v>46</v>
      </c>
      <c r="K1472" s="3">
        <v>44761.170439814814</v>
      </c>
      <c r="L1472" t="s">
        <v>20</v>
      </c>
      <c r="N1472" s="5">
        <v>44768.170439814814</v>
      </c>
      <c r="O1472" t="s">
        <v>20</v>
      </c>
      <c r="P1472" s="5">
        <f t="shared" ca="1" si="266"/>
        <v>44762.170439814814</v>
      </c>
      <c r="Q1472" s="5">
        <f t="shared" ca="1" si="267"/>
        <v>44765.170439814814</v>
      </c>
      <c r="R1472" s="5">
        <v>44764.170439814814</v>
      </c>
      <c r="S1472" s="5">
        <f t="shared" ca="1" si="268"/>
        <v>44766.170439814814</v>
      </c>
      <c r="T1472" s="5">
        <f t="shared" ca="1" si="269"/>
        <v>44769.170439814814</v>
      </c>
      <c r="U1472" s="5">
        <f t="shared" ca="1" si="270"/>
        <v>44770.170439814814</v>
      </c>
      <c r="V1472" s="5">
        <f t="shared" ca="1" si="270"/>
        <v>44771.170439814814</v>
      </c>
      <c r="W1472">
        <f t="shared" ca="1" si="271"/>
        <v>150</v>
      </c>
    </row>
    <row r="1473" spans="1:23" x14ac:dyDescent="0.35">
      <c r="A1473">
        <v>1844</v>
      </c>
      <c r="C1473" t="s">
        <v>35</v>
      </c>
      <c r="D1473">
        <f t="shared" ca="1" si="262"/>
        <v>1</v>
      </c>
      <c r="E1473" t="str">
        <f ca="1">VLOOKUP(D1473,'Data Categories'!$A$2:$B$7,2,0)</f>
        <v>Associate</v>
      </c>
      <c r="F1473" s="5">
        <f t="shared" ca="1" si="263"/>
        <v>44608.970185185186</v>
      </c>
      <c r="G1473" s="5">
        <f t="shared" ca="1" si="264"/>
        <v>44611.970185185186</v>
      </c>
      <c r="H1473" s="5">
        <v>44615.970185185186</v>
      </c>
      <c r="I1473" s="5">
        <f t="shared" ca="1" si="265"/>
        <v>44641.970185185186</v>
      </c>
      <c r="J1473" s="7" t="s">
        <v>46</v>
      </c>
      <c r="K1473" s="3">
        <v>44620.970185185186</v>
      </c>
      <c r="L1473" t="s">
        <v>20</v>
      </c>
      <c r="N1473" s="5">
        <v>44623.970185185186</v>
      </c>
      <c r="O1473" t="s">
        <v>20</v>
      </c>
      <c r="P1473" s="5">
        <f t="shared" ca="1" si="266"/>
        <v>44622.970185185186</v>
      </c>
      <c r="Q1473" s="5">
        <f t="shared" ca="1" si="267"/>
        <v>44626.970185185186</v>
      </c>
      <c r="R1473" s="5">
        <v>44622.970185185186</v>
      </c>
      <c r="S1473" s="5">
        <f t="shared" ca="1" si="268"/>
        <v>44627.970185185186</v>
      </c>
      <c r="T1473" s="5">
        <f t="shared" ca="1" si="269"/>
        <v>44631.970185185186</v>
      </c>
      <c r="U1473" s="5">
        <f t="shared" ca="1" si="270"/>
        <v>44632.970185185186</v>
      </c>
      <c r="V1473" s="5">
        <f t="shared" ca="1" si="270"/>
        <v>44633.970185185186</v>
      </c>
      <c r="W1473">
        <f t="shared" ca="1" si="271"/>
        <v>171</v>
      </c>
    </row>
    <row r="1474" spans="1:23" x14ac:dyDescent="0.35">
      <c r="A1474">
        <v>1738</v>
      </c>
      <c r="C1474" t="s">
        <v>35</v>
      </c>
      <c r="D1474">
        <f t="shared" ca="1" si="262"/>
        <v>4</v>
      </c>
      <c r="E1474" t="str">
        <f ca="1">VLOOKUP(D1474,'Data Categories'!$A$2:$B$7,2,0)</f>
        <v>Manager Level</v>
      </c>
      <c r="F1474" s="5">
        <f t="shared" ca="1" si="263"/>
        <v>44562.634641203702</v>
      </c>
      <c r="G1474" s="5">
        <f t="shared" ca="1" si="264"/>
        <v>44566.634641203702</v>
      </c>
      <c r="H1474" s="5">
        <v>44568.634641203702</v>
      </c>
      <c r="I1474" s="5">
        <f t="shared" ca="1" si="265"/>
        <v>44575.634641203702</v>
      </c>
      <c r="J1474" s="7" t="s">
        <v>46</v>
      </c>
      <c r="K1474" s="3">
        <v>44575.634641203702</v>
      </c>
      <c r="L1474" t="s">
        <v>20</v>
      </c>
      <c r="N1474" s="5">
        <v>44579.634641203702</v>
      </c>
      <c r="O1474" t="s">
        <v>20</v>
      </c>
      <c r="P1474" s="5">
        <f t="shared" ca="1" si="266"/>
        <v>44576.634641203702</v>
      </c>
      <c r="Q1474" s="5">
        <f t="shared" ca="1" si="267"/>
        <v>44579.634641203702</v>
      </c>
      <c r="R1474" s="5">
        <v>44576.634641203702</v>
      </c>
      <c r="S1474" s="5">
        <f t="shared" ca="1" si="268"/>
        <v>44581.634641203702</v>
      </c>
      <c r="T1474" s="5">
        <f t="shared" ca="1" si="269"/>
        <v>44583.634641203702</v>
      </c>
      <c r="U1474" s="5">
        <f t="shared" ca="1" si="270"/>
        <v>44584.634641203702</v>
      </c>
      <c r="V1474" s="5">
        <f t="shared" ca="1" si="270"/>
        <v>44586.634641203702</v>
      </c>
      <c r="W1474">
        <f t="shared" ca="1" si="271"/>
        <v>155</v>
      </c>
    </row>
    <row r="1475" spans="1:23" x14ac:dyDescent="0.35">
      <c r="A1475">
        <v>1734</v>
      </c>
      <c r="C1475" t="s">
        <v>35</v>
      </c>
      <c r="D1475">
        <f t="shared" ref="D1475:D1538" ca="1" si="272">RANDBETWEEN(1,6)</f>
        <v>1</v>
      </c>
      <c r="E1475" t="str">
        <f ca="1">VLOOKUP(D1475,'Data Categories'!$A$2:$B$7,2,0)</f>
        <v>Associate</v>
      </c>
      <c r="F1475" s="5">
        <f t="shared" ref="F1475:F1538" ca="1" si="273">G1475-RANDBETWEEN(1,4)</f>
        <v>44560.634641203702</v>
      </c>
      <c r="G1475" s="5">
        <f t="shared" ref="G1475:G1538" ca="1" si="274">H1475-RANDBETWEEN(1,6)</f>
        <v>44564.634641203702</v>
      </c>
      <c r="H1475" s="5">
        <v>44568.634641203702</v>
      </c>
      <c r="I1475" s="5">
        <f t="shared" ref="I1475:I1538" ca="1" si="275">H1475+RANDBETWEEN(5,30)</f>
        <v>44578.634641203702</v>
      </c>
      <c r="J1475" s="7" t="s">
        <v>46</v>
      </c>
      <c r="K1475" s="3">
        <v>44572.634641203702</v>
      </c>
      <c r="L1475" t="s">
        <v>20</v>
      </c>
      <c r="N1475" s="5">
        <v>44580.634641203702</v>
      </c>
      <c r="O1475" t="s">
        <v>20</v>
      </c>
      <c r="P1475" s="5">
        <f t="shared" ca="1" si="266"/>
        <v>44573.634641203702</v>
      </c>
      <c r="Q1475" s="5">
        <f t="shared" ca="1" si="267"/>
        <v>44576.634641203702</v>
      </c>
      <c r="R1475" s="5">
        <v>44576.634641203702</v>
      </c>
      <c r="S1475" s="5">
        <f t="shared" ca="1" si="268"/>
        <v>44586.634641203702</v>
      </c>
      <c r="T1475" s="5">
        <f t="shared" ca="1" si="269"/>
        <v>44589.634641203702</v>
      </c>
      <c r="U1475" s="5">
        <f t="shared" ca="1" si="270"/>
        <v>44592.634641203702</v>
      </c>
      <c r="V1475" s="5">
        <f t="shared" ca="1" si="270"/>
        <v>44594.634641203702</v>
      </c>
      <c r="W1475">
        <f t="shared" ca="1" si="271"/>
        <v>160</v>
      </c>
    </row>
    <row r="1476" spans="1:23" x14ac:dyDescent="0.35">
      <c r="A1476">
        <v>1740</v>
      </c>
      <c r="C1476" t="s">
        <v>35</v>
      </c>
      <c r="D1476">
        <f t="shared" ca="1" si="272"/>
        <v>1</v>
      </c>
      <c r="E1476" t="str">
        <f ca="1">VLOOKUP(D1476,'Data Categories'!$A$2:$B$7,2,0)</f>
        <v>Associate</v>
      </c>
      <c r="F1476" s="5">
        <f t="shared" ca="1" si="273"/>
        <v>44559.634641203702</v>
      </c>
      <c r="G1476" s="5">
        <f t="shared" ca="1" si="274"/>
        <v>44563.634641203702</v>
      </c>
      <c r="H1476" s="5">
        <v>44568.634641203702</v>
      </c>
      <c r="I1476" s="5">
        <f t="shared" ca="1" si="275"/>
        <v>44590.634641203702</v>
      </c>
      <c r="J1476" s="7" t="s">
        <v>46</v>
      </c>
      <c r="K1476" s="3">
        <v>44581.634641203702</v>
      </c>
      <c r="L1476" t="s">
        <v>20</v>
      </c>
      <c r="N1476" s="5">
        <v>44588.634641203702</v>
      </c>
      <c r="O1476" t="s">
        <v>20</v>
      </c>
      <c r="P1476" s="5">
        <f t="shared" ca="1" si="266"/>
        <v>44583.634641203702</v>
      </c>
      <c r="Q1476" s="5">
        <f t="shared" ca="1" si="267"/>
        <v>44585.634641203702</v>
      </c>
      <c r="R1476" s="5">
        <v>44585.634641203702</v>
      </c>
      <c r="S1476" s="5">
        <f t="shared" ca="1" si="268"/>
        <v>44588.634641203702</v>
      </c>
      <c r="T1476" s="5">
        <f t="shared" ca="1" si="269"/>
        <v>44590.634641203702</v>
      </c>
      <c r="U1476" s="5">
        <f t="shared" ca="1" si="270"/>
        <v>44592.634641203702</v>
      </c>
      <c r="V1476" s="5">
        <f t="shared" ca="1" si="270"/>
        <v>44593.634641203702</v>
      </c>
      <c r="W1476">
        <f t="shared" ca="1" si="271"/>
        <v>172</v>
      </c>
    </row>
    <row r="1477" spans="1:23" x14ac:dyDescent="0.35">
      <c r="A1477">
        <v>1752</v>
      </c>
      <c r="C1477" t="s">
        <v>35</v>
      </c>
      <c r="D1477">
        <f t="shared" ca="1" si="272"/>
        <v>6</v>
      </c>
      <c r="E1477" t="str">
        <f ca="1">VLOOKUP(D1477,'Data Categories'!$A$2:$B$7,2,0)</f>
        <v>Executive</v>
      </c>
      <c r="F1477" s="5">
        <f t="shared" ca="1" si="273"/>
        <v>44714.645821759259</v>
      </c>
      <c r="G1477" s="5">
        <f t="shared" ca="1" si="274"/>
        <v>44717.645821759259</v>
      </c>
      <c r="H1477" s="5">
        <v>44718.645821759259</v>
      </c>
      <c r="I1477" s="5">
        <f t="shared" ca="1" si="275"/>
        <v>44741.645821759259</v>
      </c>
      <c r="J1477" s="7" t="s">
        <v>46</v>
      </c>
      <c r="K1477" s="3">
        <v>44724.645821759259</v>
      </c>
      <c r="L1477" t="s">
        <v>20</v>
      </c>
      <c r="N1477" s="5">
        <v>44730.645821759259</v>
      </c>
      <c r="O1477" t="s">
        <v>20</v>
      </c>
      <c r="P1477" s="5">
        <f t="shared" ca="1" si="266"/>
        <v>44726.645821759259</v>
      </c>
      <c r="Q1477" s="5">
        <f t="shared" ca="1" si="267"/>
        <v>44727.645821759259</v>
      </c>
      <c r="R1477" s="5">
        <v>44728.645821759259</v>
      </c>
      <c r="S1477" s="5">
        <f t="shared" ca="1" si="268"/>
        <v>44733.645821759259</v>
      </c>
      <c r="T1477" s="5">
        <f t="shared" ca="1" si="269"/>
        <v>44737.645821759259</v>
      </c>
      <c r="U1477" s="5">
        <f t="shared" ca="1" si="270"/>
        <v>44739.645821759259</v>
      </c>
      <c r="V1477" s="5">
        <f t="shared" ca="1" si="270"/>
        <v>44740.645821759259</v>
      </c>
      <c r="W1477">
        <f t="shared" ca="1" si="271"/>
        <v>167</v>
      </c>
    </row>
    <row r="1478" spans="1:23" x14ac:dyDescent="0.35">
      <c r="A1478">
        <v>2271</v>
      </c>
      <c r="C1478" t="s">
        <v>35</v>
      </c>
      <c r="D1478">
        <f t="shared" ca="1" si="272"/>
        <v>5</v>
      </c>
      <c r="E1478" t="str">
        <f ca="1">VLOOKUP(D1478,'Data Categories'!$A$2:$B$7,2,0)</f>
        <v>Senior Management</v>
      </c>
      <c r="F1478" s="5">
        <f t="shared" ca="1" si="273"/>
        <v>45168.90388888889</v>
      </c>
      <c r="G1478" s="5">
        <f t="shared" ca="1" si="274"/>
        <v>45170.90388888889</v>
      </c>
      <c r="H1478" s="5">
        <v>45171.90388888889</v>
      </c>
      <c r="I1478" s="5">
        <f t="shared" ca="1" si="275"/>
        <v>45186.90388888889</v>
      </c>
      <c r="J1478" s="7" t="s">
        <v>46</v>
      </c>
      <c r="K1478" s="3">
        <v>45173.90388888889</v>
      </c>
      <c r="L1478" t="s">
        <v>20</v>
      </c>
      <c r="N1478" s="5">
        <v>45178.90388888889</v>
      </c>
      <c r="O1478" t="s">
        <v>20</v>
      </c>
      <c r="P1478" s="5">
        <f t="shared" ca="1" si="266"/>
        <v>45174.90388888889</v>
      </c>
      <c r="Q1478" s="5">
        <f t="shared" ca="1" si="267"/>
        <v>45178.90388888889</v>
      </c>
      <c r="R1478" s="5">
        <v>45175.90388888889</v>
      </c>
      <c r="S1478" s="5">
        <f t="shared" ca="1" si="268"/>
        <v>45185.90388888889</v>
      </c>
      <c r="T1478" s="5">
        <f t="shared" ca="1" si="269"/>
        <v>45187.90388888889</v>
      </c>
      <c r="U1478" s="5">
        <f t="shared" ca="1" si="270"/>
        <v>45188.90388888889</v>
      </c>
      <c r="V1478" s="5">
        <f t="shared" ca="1" si="270"/>
        <v>45190.90388888889</v>
      </c>
      <c r="W1478">
        <f t="shared" ca="1" si="271"/>
        <v>132</v>
      </c>
    </row>
    <row r="1479" spans="1:23" x14ac:dyDescent="0.35">
      <c r="A1479">
        <v>1518</v>
      </c>
      <c r="C1479" t="s">
        <v>35</v>
      </c>
      <c r="D1479">
        <f t="shared" ca="1" si="272"/>
        <v>1</v>
      </c>
      <c r="E1479" t="str">
        <f ca="1">VLOOKUP(D1479,'Data Categories'!$A$2:$B$7,2,0)</f>
        <v>Associate</v>
      </c>
      <c r="F1479" s="5">
        <f t="shared" ca="1" si="273"/>
        <v>44919.208773148152</v>
      </c>
      <c r="G1479" s="5">
        <f t="shared" ca="1" si="274"/>
        <v>44922.208773148152</v>
      </c>
      <c r="H1479" s="5">
        <v>44927.208773148152</v>
      </c>
      <c r="I1479" s="5">
        <f t="shared" ca="1" si="275"/>
        <v>44948.208773148152</v>
      </c>
      <c r="J1479" s="7" t="s">
        <v>46</v>
      </c>
      <c r="K1479" s="3">
        <v>44940.208773148152</v>
      </c>
      <c r="L1479" t="s">
        <v>20</v>
      </c>
      <c r="N1479" s="5">
        <v>44946.208773148152</v>
      </c>
      <c r="O1479" t="s">
        <v>20</v>
      </c>
      <c r="P1479" s="5">
        <f t="shared" ca="1" si="266"/>
        <v>44941.208773148152</v>
      </c>
      <c r="Q1479" s="5">
        <f t="shared" ca="1" si="267"/>
        <v>44943.208773148152</v>
      </c>
      <c r="R1479" s="5">
        <v>44943.208773148152</v>
      </c>
      <c r="S1479" s="5">
        <f t="shared" ca="1" si="268"/>
        <v>44944.208773148152</v>
      </c>
      <c r="T1479" s="5">
        <f t="shared" ca="1" si="269"/>
        <v>44946.208773148152</v>
      </c>
      <c r="U1479" s="5">
        <f t="shared" ca="1" si="270"/>
        <v>44947.208773148152</v>
      </c>
      <c r="V1479" s="5">
        <f t="shared" ca="1" si="270"/>
        <v>44948.208773148152</v>
      </c>
      <c r="W1479">
        <f t="shared" ca="1" si="271"/>
        <v>129</v>
      </c>
    </row>
    <row r="1480" spans="1:23" x14ac:dyDescent="0.35">
      <c r="A1480">
        <v>1303</v>
      </c>
      <c r="C1480" t="s">
        <v>35</v>
      </c>
      <c r="D1480">
        <f t="shared" ca="1" si="272"/>
        <v>4</v>
      </c>
      <c r="E1480" t="str">
        <f ca="1">VLOOKUP(D1480,'Data Categories'!$A$2:$B$7,2,0)</f>
        <v>Manager Level</v>
      </c>
      <c r="F1480" s="5">
        <f t="shared" ca="1" si="273"/>
        <v>44915.189664351848</v>
      </c>
      <c r="G1480" s="5">
        <f t="shared" ca="1" si="274"/>
        <v>44916.189664351848</v>
      </c>
      <c r="H1480" s="5">
        <v>44922.189664351848</v>
      </c>
      <c r="I1480" s="5">
        <f t="shared" ca="1" si="275"/>
        <v>44946.189664351848</v>
      </c>
      <c r="J1480" s="7" t="s">
        <v>46</v>
      </c>
      <c r="K1480" s="3">
        <v>44924.189664351848</v>
      </c>
      <c r="L1480" t="s">
        <v>20</v>
      </c>
      <c r="N1480" s="5">
        <v>44930.189664351848</v>
      </c>
      <c r="O1480" t="s">
        <v>20</v>
      </c>
      <c r="P1480" s="5">
        <f t="shared" ca="1" si="266"/>
        <v>44926.189664351848</v>
      </c>
      <c r="Q1480" s="5">
        <f t="shared" ca="1" si="267"/>
        <v>44930.189664351848</v>
      </c>
      <c r="R1480" s="5">
        <v>44928.189664351848</v>
      </c>
      <c r="S1480" s="5">
        <f t="shared" ca="1" si="268"/>
        <v>44929.189664351848</v>
      </c>
      <c r="T1480" s="5">
        <f t="shared" ca="1" si="269"/>
        <v>44932.189664351848</v>
      </c>
      <c r="U1480" s="5">
        <f t="shared" ca="1" si="270"/>
        <v>44934.189664351848</v>
      </c>
      <c r="V1480" s="5">
        <f t="shared" ca="1" si="270"/>
        <v>44937.189664351848</v>
      </c>
      <c r="W1480">
        <f t="shared" ca="1" si="271"/>
        <v>125</v>
      </c>
    </row>
    <row r="1481" spans="1:23" x14ac:dyDescent="0.35">
      <c r="A1481">
        <v>2780</v>
      </c>
      <c r="C1481" t="s">
        <v>35</v>
      </c>
      <c r="D1481">
        <f t="shared" ca="1" si="272"/>
        <v>2</v>
      </c>
      <c r="E1481" t="str">
        <f ca="1">VLOOKUP(D1481,'Data Categories'!$A$2:$B$7,2,0)</f>
        <v>Junior</v>
      </c>
      <c r="F1481" s="5">
        <f t="shared" ca="1" si="273"/>
        <v>44680.777986111112</v>
      </c>
      <c r="G1481" s="5">
        <f t="shared" ca="1" si="274"/>
        <v>44684.777986111112</v>
      </c>
      <c r="H1481" s="5">
        <v>44689.777986111112</v>
      </c>
      <c r="I1481" s="5">
        <f t="shared" ca="1" si="275"/>
        <v>44707.777986111112</v>
      </c>
      <c r="J1481" s="7" t="s">
        <v>46</v>
      </c>
      <c r="K1481" s="3">
        <v>44696.777986111112</v>
      </c>
      <c r="L1481" t="s">
        <v>20</v>
      </c>
      <c r="N1481" s="5">
        <v>44701.777986111112</v>
      </c>
      <c r="O1481" t="s">
        <v>20</v>
      </c>
      <c r="P1481" s="5">
        <f t="shared" ca="1" si="266"/>
        <v>44698.777986111112</v>
      </c>
      <c r="Q1481" s="5">
        <f t="shared" ca="1" si="267"/>
        <v>44701.777986111112</v>
      </c>
      <c r="R1481" s="5">
        <v>44700.777986111112</v>
      </c>
      <c r="S1481" s="5">
        <f t="shared" ca="1" si="268"/>
        <v>44704.777986111112</v>
      </c>
      <c r="T1481" s="5">
        <f t="shared" ca="1" si="269"/>
        <v>44707.777986111112</v>
      </c>
      <c r="U1481" s="5">
        <f t="shared" ca="1" si="270"/>
        <v>44708.777986111112</v>
      </c>
      <c r="V1481" s="5">
        <f t="shared" ca="1" si="270"/>
        <v>44710.777986111112</v>
      </c>
      <c r="W1481">
        <f t="shared" ca="1" si="271"/>
        <v>178</v>
      </c>
    </row>
    <row r="1482" spans="1:23" x14ac:dyDescent="0.35">
      <c r="A1482">
        <v>2752</v>
      </c>
      <c r="C1482" t="s">
        <v>35</v>
      </c>
      <c r="D1482">
        <f t="shared" ca="1" si="272"/>
        <v>3</v>
      </c>
      <c r="E1482" t="str">
        <f ca="1">VLOOKUP(D1482,'Data Categories'!$A$2:$B$7,2,0)</f>
        <v>Senior</v>
      </c>
      <c r="F1482" s="5">
        <f t="shared" ca="1" si="273"/>
        <v>45028.765081018515</v>
      </c>
      <c r="G1482" s="5">
        <f t="shared" ca="1" si="274"/>
        <v>45031.765081018515</v>
      </c>
      <c r="H1482" s="5">
        <v>45032.765081018515</v>
      </c>
      <c r="I1482" s="5">
        <f t="shared" ca="1" si="275"/>
        <v>45042.765081018515</v>
      </c>
      <c r="J1482" s="7" t="s">
        <v>46</v>
      </c>
      <c r="K1482" s="3">
        <v>45042.765081018515</v>
      </c>
      <c r="L1482" t="s">
        <v>20</v>
      </c>
      <c r="N1482" s="5">
        <v>45047.765081018515</v>
      </c>
      <c r="O1482" t="s">
        <v>20</v>
      </c>
      <c r="P1482" s="5">
        <f t="shared" ca="1" si="266"/>
        <v>45043.765081018515</v>
      </c>
      <c r="Q1482" s="5">
        <f t="shared" ca="1" si="267"/>
        <v>45045.765081018515</v>
      </c>
      <c r="R1482" s="5">
        <v>45045.765081018515</v>
      </c>
      <c r="S1482" s="5">
        <f t="shared" ca="1" si="268"/>
        <v>45052.765081018515</v>
      </c>
      <c r="T1482" s="5">
        <f t="shared" ca="1" si="269"/>
        <v>45054.765081018515</v>
      </c>
      <c r="U1482" s="5">
        <f t="shared" ca="1" si="270"/>
        <v>45057.765081018515</v>
      </c>
      <c r="V1482" s="5">
        <f t="shared" ca="1" si="270"/>
        <v>45058.765081018515</v>
      </c>
      <c r="W1482">
        <f t="shared" ca="1" si="271"/>
        <v>138</v>
      </c>
    </row>
    <row r="1483" spans="1:23" x14ac:dyDescent="0.35">
      <c r="A1483">
        <v>2689</v>
      </c>
      <c r="C1483" t="s">
        <v>35</v>
      </c>
      <c r="D1483">
        <f t="shared" ca="1" si="272"/>
        <v>1</v>
      </c>
      <c r="E1483" t="str">
        <f ca="1">VLOOKUP(D1483,'Data Categories'!$A$2:$B$7,2,0)</f>
        <v>Associate</v>
      </c>
      <c r="F1483" s="5">
        <f t="shared" ca="1" si="273"/>
        <v>45135.716412037036</v>
      </c>
      <c r="G1483" s="5">
        <f t="shared" ca="1" si="274"/>
        <v>45139.716412037036</v>
      </c>
      <c r="H1483" s="5">
        <v>45142.716412037036</v>
      </c>
      <c r="I1483" s="5">
        <f t="shared" ca="1" si="275"/>
        <v>45172.716412037036</v>
      </c>
      <c r="J1483" s="7" t="s">
        <v>46</v>
      </c>
      <c r="K1483" s="3">
        <v>45156.716412037036</v>
      </c>
      <c r="L1483" t="s">
        <v>20</v>
      </c>
      <c r="N1483" s="5">
        <v>45164.716412037036</v>
      </c>
      <c r="O1483" t="s">
        <v>20</v>
      </c>
      <c r="P1483" s="5">
        <f t="shared" ca="1" si="266"/>
        <v>45158.716412037036</v>
      </c>
      <c r="Q1483" s="5">
        <f t="shared" ca="1" si="267"/>
        <v>45161.716412037036</v>
      </c>
      <c r="R1483" s="5">
        <v>45160.716412037036</v>
      </c>
      <c r="S1483" s="5">
        <f t="shared" ca="1" si="268"/>
        <v>45162.716412037036</v>
      </c>
      <c r="T1483" s="5">
        <f t="shared" ca="1" si="269"/>
        <v>45165.716412037036</v>
      </c>
      <c r="U1483" s="5">
        <f t="shared" ca="1" si="270"/>
        <v>45166.716412037036</v>
      </c>
      <c r="V1483" s="5">
        <f t="shared" ca="1" si="270"/>
        <v>45168.716412037036</v>
      </c>
      <c r="W1483">
        <f t="shared" ca="1" si="271"/>
        <v>152</v>
      </c>
    </row>
    <row r="1484" spans="1:23" x14ac:dyDescent="0.35">
      <c r="A1484">
        <v>1587</v>
      </c>
      <c r="C1484" t="s">
        <v>35</v>
      </c>
      <c r="D1484">
        <f t="shared" ca="1" si="272"/>
        <v>1</v>
      </c>
      <c r="E1484" t="str">
        <f ca="1">VLOOKUP(D1484,'Data Categories'!$A$2:$B$7,2,0)</f>
        <v>Associate</v>
      </c>
      <c r="F1484" s="5">
        <f t="shared" ca="1" si="273"/>
        <v>45178.840821759259</v>
      </c>
      <c r="G1484" s="5">
        <f t="shared" ca="1" si="274"/>
        <v>45182.840821759259</v>
      </c>
      <c r="H1484" s="5">
        <v>45188.840821759259</v>
      </c>
      <c r="I1484" s="5">
        <f t="shared" ca="1" si="275"/>
        <v>45204.840821759259</v>
      </c>
      <c r="J1484" s="7" t="s">
        <v>46</v>
      </c>
      <c r="K1484" s="3">
        <v>45192.840821759259</v>
      </c>
      <c r="L1484" t="s">
        <v>20</v>
      </c>
      <c r="N1484" s="5">
        <v>45197.840821759259</v>
      </c>
      <c r="O1484" t="s">
        <v>20</v>
      </c>
      <c r="P1484" s="5">
        <f t="shared" ca="1" si="266"/>
        <v>45193.840821759259</v>
      </c>
      <c r="Q1484" s="5">
        <f t="shared" ca="1" si="267"/>
        <v>45197.840821759259</v>
      </c>
      <c r="R1484" s="5">
        <v>45195.840821759259</v>
      </c>
      <c r="S1484" s="5">
        <f t="shared" ca="1" si="268"/>
        <v>45202.840821759259</v>
      </c>
      <c r="T1484" s="5">
        <f t="shared" ca="1" si="269"/>
        <v>45203.840821759259</v>
      </c>
      <c r="U1484" s="5">
        <f t="shared" ca="1" si="270"/>
        <v>45206.840821759259</v>
      </c>
      <c r="V1484" s="5">
        <f t="shared" ca="1" si="270"/>
        <v>45208.840821759259</v>
      </c>
      <c r="W1484">
        <f t="shared" ca="1" si="271"/>
        <v>160</v>
      </c>
    </row>
    <row r="1485" spans="1:23" x14ac:dyDescent="0.35">
      <c r="A1485">
        <v>2913</v>
      </c>
      <c r="C1485" t="s">
        <v>38</v>
      </c>
      <c r="D1485">
        <f t="shared" ca="1" si="272"/>
        <v>4</v>
      </c>
      <c r="E1485" t="str">
        <f ca="1">VLOOKUP(D1485,'Data Categories'!$A$2:$B$7,2,0)</f>
        <v>Manager Level</v>
      </c>
      <c r="F1485" s="5">
        <f t="shared" ca="1" si="273"/>
        <v>44600.794965277775</v>
      </c>
      <c r="G1485" s="5">
        <f t="shared" ca="1" si="274"/>
        <v>44603.794965277775</v>
      </c>
      <c r="H1485" s="5">
        <v>44604.794965277775</v>
      </c>
      <c r="I1485" s="5">
        <f t="shared" ca="1" si="275"/>
        <v>44611.794965277775</v>
      </c>
      <c r="J1485" s="7" t="s">
        <v>46</v>
      </c>
      <c r="K1485" s="3">
        <v>44612.794965277775</v>
      </c>
      <c r="L1485" t="s">
        <v>20</v>
      </c>
      <c r="N1485" s="5">
        <v>44619.794965277775</v>
      </c>
      <c r="O1485" t="s">
        <v>20</v>
      </c>
      <c r="P1485" s="5">
        <f t="shared" ca="1" si="266"/>
        <v>44614.794965277775</v>
      </c>
      <c r="Q1485" s="5">
        <f t="shared" ca="1" si="267"/>
        <v>44615.794965277775</v>
      </c>
      <c r="R1485" s="5">
        <v>44615.794965277775</v>
      </c>
      <c r="S1485" s="5">
        <f t="shared" ca="1" si="268"/>
        <v>44616.794965277775</v>
      </c>
      <c r="T1485" s="5">
        <f t="shared" ca="1" si="269"/>
        <v>44619.794965277775</v>
      </c>
      <c r="U1485" s="5">
        <f t="shared" ca="1" si="270"/>
        <v>44622.794965277775</v>
      </c>
      <c r="V1485" s="5">
        <f t="shared" ca="1" si="270"/>
        <v>44625.794965277775</v>
      </c>
      <c r="W1485">
        <f t="shared" ca="1" si="271"/>
        <v>173</v>
      </c>
    </row>
    <row r="1486" spans="1:23" x14ac:dyDescent="0.35">
      <c r="A1486">
        <v>2930</v>
      </c>
      <c r="C1486" t="s">
        <v>38</v>
      </c>
      <c r="D1486">
        <f t="shared" ca="1" si="272"/>
        <v>5</v>
      </c>
      <c r="E1486" t="str">
        <f ca="1">VLOOKUP(D1486,'Data Categories'!$A$2:$B$7,2,0)</f>
        <v>Senior Management</v>
      </c>
      <c r="F1486" s="5">
        <f t="shared" ca="1" si="273"/>
        <v>45178.386689814812</v>
      </c>
      <c r="G1486" s="5">
        <f t="shared" ca="1" si="274"/>
        <v>45181.386689814812</v>
      </c>
      <c r="H1486" s="5">
        <v>45183.386689814812</v>
      </c>
      <c r="I1486" s="5">
        <f t="shared" ca="1" si="275"/>
        <v>45193.386689814812</v>
      </c>
      <c r="J1486" s="7" t="s">
        <v>46</v>
      </c>
      <c r="K1486" s="3">
        <v>45194.386689814812</v>
      </c>
      <c r="L1486" t="s">
        <v>20</v>
      </c>
      <c r="N1486" s="5">
        <v>45198.386689814812</v>
      </c>
      <c r="O1486" t="s">
        <v>20</v>
      </c>
      <c r="P1486" s="5">
        <f t="shared" ca="1" si="266"/>
        <v>45195.386689814812</v>
      </c>
      <c r="Q1486" s="5">
        <f t="shared" ca="1" si="267"/>
        <v>45196.386689814812</v>
      </c>
      <c r="R1486" s="5">
        <v>45196.386689814812</v>
      </c>
      <c r="S1486" s="5">
        <f t="shared" ca="1" si="268"/>
        <v>45200.386689814812</v>
      </c>
      <c r="T1486" s="5">
        <f t="shared" ca="1" si="269"/>
        <v>45203.386689814812</v>
      </c>
      <c r="U1486" s="5">
        <f t="shared" ca="1" si="270"/>
        <v>45206.386689814812</v>
      </c>
      <c r="V1486" s="5">
        <f t="shared" ca="1" si="270"/>
        <v>45207.386689814812</v>
      </c>
      <c r="W1486">
        <f t="shared" ca="1" si="271"/>
        <v>136</v>
      </c>
    </row>
    <row r="1487" spans="1:23" x14ac:dyDescent="0.35">
      <c r="A1487">
        <v>1238</v>
      </c>
      <c r="C1487" t="s">
        <v>38</v>
      </c>
      <c r="D1487">
        <f t="shared" ca="1" si="272"/>
        <v>6</v>
      </c>
      <c r="E1487" t="str">
        <f ca="1">VLOOKUP(D1487,'Data Categories'!$A$2:$B$7,2,0)</f>
        <v>Executive</v>
      </c>
      <c r="F1487" s="5">
        <f t="shared" ca="1" si="273"/>
        <v>44979.728877314818</v>
      </c>
      <c r="G1487" s="5">
        <f t="shared" ca="1" si="274"/>
        <v>44982.728877314818</v>
      </c>
      <c r="H1487" s="5">
        <v>44986.728877314818</v>
      </c>
      <c r="I1487" s="5">
        <f t="shared" ca="1" si="275"/>
        <v>44991.728877314818</v>
      </c>
      <c r="J1487" s="7" t="s">
        <v>46</v>
      </c>
      <c r="K1487" s="3">
        <v>44998.728877314818</v>
      </c>
      <c r="L1487" t="s">
        <v>20</v>
      </c>
      <c r="N1487" s="5">
        <v>45002.728877314818</v>
      </c>
      <c r="O1487" t="s">
        <v>20</v>
      </c>
      <c r="P1487" s="5">
        <f t="shared" ca="1" si="266"/>
        <v>45000.728877314818</v>
      </c>
      <c r="Q1487" s="5">
        <f t="shared" ca="1" si="267"/>
        <v>45001.728877314818</v>
      </c>
      <c r="R1487" s="5">
        <v>44999.728877314818</v>
      </c>
      <c r="S1487" s="5">
        <f t="shared" ca="1" si="268"/>
        <v>45002.728877314818</v>
      </c>
      <c r="T1487" s="5">
        <f t="shared" ca="1" si="269"/>
        <v>45004.728877314818</v>
      </c>
      <c r="U1487" s="5">
        <f t="shared" ca="1" si="270"/>
        <v>45006.728877314818</v>
      </c>
      <c r="V1487" s="5">
        <f t="shared" ca="1" si="270"/>
        <v>45009.728877314818</v>
      </c>
      <c r="W1487">
        <f t="shared" ca="1" si="271"/>
        <v>126</v>
      </c>
    </row>
    <row r="1488" spans="1:23" x14ac:dyDescent="0.35">
      <c r="A1488">
        <v>1178</v>
      </c>
      <c r="C1488" t="s">
        <v>38</v>
      </c>
      <c r="D1488">
        <f t="shared" ca="1" si="272"/>
        <v>4</v>
      </c>
      <c r="E1488" t="str">
        <f ca="1">VLOOKUP(D1488,'Data Categories'!$A$2:$B$7,2,0)</f>
        <v>Manager Level</v>
      </c>
      <c r="F1488" s="5">
        <f t="shared" ca="1" si="273"/>
        <v>45059.041770833333</v>
      </c>
      <c r="G1488" s="5">
        <f t="shared" ca="1" si="274"/>
        <v>45061.041770833333</v>
      </c>
      <c r="H1488" s="5">
        <v>45066.041770833333</v>
      </c>
      <c r="I1488" s="5">
        <f t="shared" ca="1" si="275"/>
        <v>45071.041770833333</v>
      </c>
      <c r="J1488" s="7" t="s">
        <v>46</v>
      </c>
      <c r="K1488" s="3">
        <v>45079.041770833333</v>
      </c>
      <c r="L1488" t="s">
        <v>20</v>
      </c>
      <c r="N1488" s="5">
        <v>45086.041770833333</v>
      </c>
      <c r="O1488" t="s">
        <v>20</v>
      </c>
      <c r="P1488" s="5">
        <f t="shared" ca="1" si="266"/>
        <v>45080.041770833333</v>
      </c>
      <c r="Q1488" s="5">
        <f t="shared" ca="1" si="267"/>
        <v>45081.041770833333</v>
      </c>
      <c r="R1488" s="5">
        <v>45082.041770833333</v>
      </c>
      <c r="S1488" s="5">
        <f t="shared" ca="1" si="268"/>
        <v>45083.041770833333</v>
      </c>
      <c r="T1488" s="5">
        <f t="shared" ca="1" si="269"/>
        <v>45085.041770833333</v>
      </c>
      <c r="U1488" s="5">
        <f t="shared" ca="1" si="270"/>
        <v>45087.041770833333</v>
      </c>
      <c r="V1488" s="5">
        <f t="shared" ca="1" si="270"/>
        <v>45089.041770833333</v>
      </c>
      <c r="W1488">
        <f t="shared" ca="1" si="271"/>
        <v>161</v>
      </c>
    </row>
    <row r="1489" spans="1:23" x14ac:dyDescent="0.35">
      <c r="A1489">
        <v>2999</v>
      </c>
      <c r="C1489" t="s">
        <v>38</v>
      </c>
      <c r="D1489">
        <f t="shared" ca="1" si="272"/>
        <v>5</v>
      </c>
      <c r="E1489" t="str">
        <f ca="1">VLOOKUP(D1489,'Data Categories'!$A$2:$B$7,2,0)</f>
        <v>Senior Management</v>
      </c>
      <c r="F1489" s="5">
        <f t="shared" ca="1" si="273"/>
        <v>44983.039479166669</v>
      </c>
      <c r="G1489" s="5">
        <f t="shared" ca="1" si="274"/>
        <v>44987.039479166669</v>
      </c>
      <c r="H1489" s="5">
        <v>44993.039479166669</v>
      </c>
      <c r="I1489" s="5">
        <f t="shared" ca="1" si="275"/>
        <v>45013.039479166669</v>
      </c>
      <c r="J1489" s="7" t="s">
        <v>46</v>
      </c>
      <c r="K1489" s="3">
        <v>44997.039479166669</v>
      </c>
      <c r="L1489" t="s">
        <v>20</v>
      </c>
      <c r="N1489" s="5">
        <v>45000.039479166669</v>
      </c>
      <c r="O1489" t="s">
        <v>20</v>
      </c>
      <c r="P1489" s="5">
        <f t="shared" ca="1" si="266"/>
        <v>44998.039479166669</v>
      </c>
      <c r="Q1489" s="5">
        <f t="shared" ca="1" si="267"/>
        <v>45002.039479166669</v>
      </c>
      <c r="R1489" s="5">
        <v>44998.039479166669</v>
      </c>
      <c r="S1489" s="5">
        <f t="shared" ca="1" si="268"/>
        <v>45003.039479166669</v>
      </c>
      <c r="T1489" s="5">
        <f t="shared" ca="1" si="269"/>
        <v>45004.039479166669</v>
      </c>
      <c r="U1489" s="5">
        <f t="shared" ca="1" si="270"/>
        <v>45005.039479166669</v>
      </c>
      <c r="V1489" s="5">
        <f t="shared" ca="1" si="270"/>
        <v>45006.039479166669</v>
      </c>
      <c r="W1489">
        <f t="shared" ca="1" si="271"/>
        <v>161</v>
      </c>
    </row>
    <row r="1490" spans="1:23" x14ac:dyDescent="0.35">
      <c r="A1490">
        <v>2995</v>
      </c>
      <c r="C1490" t="s">
        <v>38</v>
      </c>
      <c r="D1490">
        <f t="shared" ca="1" si="272"/>
        <v>3</v>
      </c>
      <c r="E1490" t="str">
        <f ca="1">VLOOKUP(D1490,'Data Categories'!$A$2:$B$7,2,0)</f>
        <v>Senior</v>
      </c>
      <c r="F1490" s="5">
        <f t="shared" ca="1" si="273"/>
        <v>44987.039479166669</v>
      </c>
      <c r="G1490" s="5">
        <f t="shared" ca="1" si="274"/>
        <v>44991.039479166669</v>
      </c>
      <c r="H1490" s="5">
        <v>44993.039479166669</v>
      </c>
      <c r="I1490" s="5">
        <f t="shared" ca="1" si="275"/>
        <v>45010.039479166669</v>
      </c>
      <c r="J1490" s="7" t="s">
        <v>46</v>
      </c>
      <c r="K1490" s="3">
        <v>45010.039479166669</v>
      </c>
      <c r="L1490" t="s">
        <v>20</v>
      </c>
      <c r="N1490" s="5">
        <v>45015.039479166669</v>
      </c>
      <c r="O1490" t="s">
        <v>20</v>
      </c>
      <c r="P1490" s="5">
        <f t="shared" ca="1" si="266"/>
        <v>45011.039479166669</v>
      </c>
      <c r="Q1490" s="5">
        <f t="shared" ca="1" si="267"/>
        <v>45012.039479166669</v>
      </c>
      <c r="R1490" s="5">
        <v>45014.039479166669</v>
      </c>
      <c r="S1490" s="5">
        <f t="shared" ca="1" si="268"/>
        <v>45020.039479166669</v>
      </c>
      <c r="T1490" s="5">
        <f t="shared" ca="1" si="269"/>
        <v>45024.039479166669</v>
      </c>
      <c r="U1490" s="5">
        <f t="shared" ca="1" si="270"/>
        <v>45025.039479166669</v>
      </c>
      <c r="V1490" s="5">
        <f t="shared" ca="1" si="270"/>
        <v>45027.039479166669</v>
      </c>
      <c r="W1490">
        <f t="shared" ca="1" si="271"/>
        <v>171</v>
      </c>
    </row>
    <row r="1491" spans="1:23" x14ac:dyDescent="0.35">
      <c r="A1491">
        <v>2766</v>
      </c>
      <c r="C1491" t="s">
        <v>38</v>
      </c>
      <c r="D1491">
        <f t="shared" ca="1" si="272"/>
        <v>4</v>
      </c>
      <c r="E1491" t="str">
        <f ca="1">VLOOKUP(D1491,'Data Categories'!$A$2:$B$7,2,0)</f>
        <v>Manager Level</v>
      </c>
      <c r="F1491" s="5">
        <f t="shared" ca="1" si="273"/>
        <v>44806.301701388889</v>
      </c>
      <c r="G1491" s="5">
        <f t="shared" ca="1" si="274"/>
        <v>44808.301701388889</v>
      </c>
      <c r="H1491" s="5">
        <v>44813.301701388889</v>
      </c>
      <c r="I1491" s="5">
        <f t="shared" ca="1" si="275"/>
        <v>44826.301701388889</v>
      </c>
      <c r="J1491" s="7" t="s">
        <v>46</v>
      </c>
      <c r="K1491" s="3">
        <v>44819.301701388889</v>
      </c>
      <c r="L1491" t="s">
        <v>20</v>
      </c>
      <c r="N1491" s="5">
        <v>44827.301701388889</v>
      </c>
      <c r="O1491" t="s">
        <v>20</v>
      </c>
      <c r="P1491" s="5">
        <f t="shared" ca="1" si="266"/>
        <v>44820.301701388889</v>
      </c>
      <c r="Q1491" s="5">
        <f t="shared" ca="1" si="267"/>
        <v>44823.301701388889</v>
      </c>
      <c r="R1491" s="5">
        <v>44823.301701388889</v>
      </c>
      <c r="S1491" s="5">
        <f t="shared" ca="1" si="268"/>
        <v>44832.301701388889</v>
      </c>
      <c r="T1491" s="5">
        <f t="shared" ca="1" si="269"/>
        <v>44834.301701388889</v>
      </c>
      <c r="U1491" s="5">
        <f t="shared" ca="1" si="270"/>
        <v>44835.301701388889</v>
      </c>
      <c r="V1491" s="5">
        <f t="shared" ca="1" si="270"/>
        <v>44836.301701388889</v>
      </c>
      <c r="W1491">
        <f t="shared" ca="1" si="271"/>
        <v>160</v>
      </c>
    </row>
    <row r="1492" spans="1:23" x14ac:dyDescent="0.35">
      <c r="A1492">
        <v>1558</v>
      </c>
      <c r="C1492" t="s">
        <v>38</v>
      </c>
      <c r="D1492">
        <f t="shared" ca="1" si="272"/>
        <v>6</v>
      </c>
      <c r="E1492" t="str">
        <f ca="1">VLOOKUP(D1492,'Data Categories'!$A$2:$B$7,2,0)</f>
        <v>Executive</v>
      </c>
      <c r="F1492" s="5">
        <f t="shared" ca="1" si="273"/>
        <v>44904.597222222219</v>
      </c>
      <c r="G1492" s="5">
        <f t="shared" ca="1" si="274"/>
        <v>44906.597222222219</v>
      </c>
      <c r="H1492" s="5">
        <v>44907.597222222219</v>
      </c>
      <c r="I1492" s="5">
        <f t="shared" ca="1" si="275"/>
        <v>44912.597222222219</v>
      </c>
      <c r="J1492" s="7" t="s">
        <v>46</v>
      </c>
      <c r="K1492" s="3">
        <v>44914.597222222219</v>
      </c>
      <c r="L1492" t="s">
        <v>20</v>
      </c>
      <c r="N1492" s="5">
        <v>44917.597222222219</v>
      </c>
      <c r="O1492" t="s">
        <v>20</v>
      </c>
      <c r="P1492" s="5">
        <f t="shared" ca="1" si="266"/>
        <v>44915.597222222219</v>
      </c>
      <c r="Q1492" s="5">
        <f t="shared" ca="1" si="267"/>
        <v>44918.597222222219</v>
      </c>
      <c r="R1492" s="5">
        <v>44916.597222222219</v>
      </c>
      <c r="S1492" s="5">
        <f t="shared" ca="1" si="268"/>
        <v>44921.597222222219</v>
      </c>
      <c r="T1492" s="5">
        <f t="shared" ca="1" si="269"/>
        <v>44922.597222222219</v>
      </c>
      <c r="U1492" s="5">
        <f t="shared" ca="1" si="270"/>
        <v>44925.597222222219</v>
      </c>
      <c r="V1492" s="5">
        <f t="shared" ca="1" si="270"/>
        <v>44927.597222222219</v>
      </c>
      <c r="W1492">
        <f t="shared" ca="1" si="271"/>
        <v>160</v>
      </c>
    </row>
    <row r="1493" spans="1:23" x14ac:dyDescent="0.35">
      <c r="A1493">
        <v>2038</v>
      </c>
      <c r="C1493" t="s">
        <v>38</v>
      </c>
      <c r="D1493">
        <f t="shared" ca="1" si="272"/>
        <v>1</v>
      </c>
      <c r="E1493" t="str">
        <f ca="1">VLOOKUP(D1493,'Data Categories'!$A$2:$B$7,2,0)</f>
        <v>Associate</v>
      </c>
      <c r="F1493" s="5">
        <f t="shared" ca="1" si="273"/>
        <v>44644.861122685186</v>
      </c>
      <c r="G1493" s="5">
        <f t="shared" ca="1" si="274"/>
        <v>44646.861122685186</v>
      </c>
      <c r="H1493" s="5">
        <v>44652.861122685186</v>
      </c>
      <c r="I1493" s="5">
        <f t="shared" ca="1" si="275"/>
        <v>44682.861122685186</v>
      </c>
      <c r="J1493" s="7" t="s">
        <v>46</v>
      </c>
      <c r="K1493" s="3">
        <v>44670.861122685186</v>
      </c>
      <c r="L1493" t="s">
        <v>20</v>
      </c>
      <c r="N1493" s="5">
        <v>44675.861122685186</v>
      </c>
      <c r="O1493" t="s">
        <v>20</v>
      </c>
      <c r="P1493" s="5">
        <f t="shared" ca="1" si="266"/>
        <v>44672.861122685186</v>
      </c>
      <c r="Q1493" s="5">
        <f t="shared" ca="1" si="267"/>
        <v>44674.861122685186</v>
      </c>
      <c r="R1493" s="5">
        <v>44672.861122685186</v>
      </c>
      <c r="S1493" s="5">
        <f t="shared" ca="1" si="268"/>
        <v>44676.861122685186</v>
      </c>
      <c r="T1493" s="5">
        <f t="shared" ca="1" si="269"/>
        <v>44678.861122685186</v>
      </c>
      <c r="U1493" s="5">
        <f t="shared" ca="1" si="270"/>
        <v>44680.861122685186</v>
      </c>
      <c r="V1493" s="5">
        <f t="shared" ca="1" si="270"/>
        <v>44683.861122685186</v>
      </c>
      <c r="W1493">
        <f t="shared" ca="1" si="271"/>
        <v>135</v>
      </c>
    </row>
    <row r="1494" spans="1:23" x14ac:dyDescent="0.35">
      <c r="A1494">
        <v>1871</v>
      </c>
      <c r="C1494" t="s">
        <v>38</v>
      </c>
      <c r="D1494">
        <f t="shared" ca="1" si="272"/>
        <v>1</v>
      </c>
      <c r="E1494" t="str">
        <f ca="1">VLOOKUP(D1494,'Data Categories'!$A$2:$B$7,2,0)</f>
        <v>Associate</v>
      </c>
      <c r="F1494" s="5">
        <f t="shared" ca="1" si="273"/>
        <v>44576.732974537037</v>
      </c>
      <c r="G1494" s="5">
        <f t="shared" ca="1" si="274"/>
        <v>44577.732974537037</v>
      </c>
      <c r="H1494" s="5">
        <v>44581.732974537037</v>
      </c>
      <c r="I1494" s="5">
        <f t="shared" ca="1" si="275"/>
        <v>44589.732974537037</v>
      </c>
      <c r="J1494" s="7" t="s">
        <v>46</v>
      </c>
      <c r="K1494" s="3">
        <v>44596.732974537037</v>
      </c>
      <c r="L1494" t="s">
        <v>20</v>
      </c>
      <c r="N1494" s="5">
        <v>44598.732974537037</v>
      </c>
      <c r="O1494" t="s">
        <v>20</v>
      </c>
      <c r="P1494" s="5">
        <f t="shared" ca="1" si="266"/>
        <v>44598.732974537037</v>
      </c>
      <c r="Q1494" s="5">
        <f t="shared" ca="1" si="267"/>
        <v>44600.732974537037</v>
      </c>
      <c r="R1494" s="5">
        <v>44597.732974537037</v>
      </c>
      <c r="S1494" s="5">
        <f t="shared" ca="1" si="268"/>
        <v>44603.732974537037</v>
      </c>
      <c r="T1494" s="5">
        <f t="shared" ca="1" si="269"/>
        <v>44604.732974537037</v>
      </c>
      <c r="U1494" s="5">
        <f t="shared" ca="1" si="270"/>
        <v>44607.732974537037</v>
      </c>
      <c r="V1494" s="5">
        <f t="shared" ca="1" si="270"/>
        <v>44610.732974537037</v>
      </c>
      <c r="W1494">
        <f t="shared" ca="1" si="271"/>
        <v>158</v>
      </c>
    </row>
    <row r="1495" spans="1:23" x14ac:dyDescent="0.35">
      <c r="A1495">
        <v>2623</v>
      </c>
      <c r="C1495" t="s">
        <v>38</v>
      </c>
      <c r="D1495">
        <f t="shared" ca="1" si="272"/>
        <v>4</v>
      </c>
      <c r="E1495" t="str">
        <f ca="1">VLOOKUP(D1495,'Data Categories'!$A$2:$B$7,2,0)</f>
        <v>Manager Level</v>
      </c>
      <c r="F1495" s="5">
        <f t="shared" ca="1" si="273"/>
        <v>45096.668356481481</v>
      </c>
      <c r="G1495" s="5">
        <f t="shared" ca="1" si="274"/>
        <v>45098.668356481481</v>
      </c>
      <c r="H1495" s="5">
        <v>45102.668356481481</v>
      </c>
      <c r="I1495" s="5">
        <f t="shared" ca="1" si="275"/>
        <v>45131.668356481481</v>
      </c>
      <c r="J1495" s="7" t="s">
        <v>46</v>
      </c>
      <c r="K1495" s="3">
        <v>45120.668356481481</v>
      </c>
      <c r="L1495" t="s">
        <v>20</v>
      </c>
      <c r="N1495" s="5">
        <v>45127.668356481481</v>
      </c>
      <c r="O1495" t="s">
        <v>20</v>
      </c>
      <c r="P1495" s="5">
        <f t="shared" ca="1" si="266"/>
        <v>45122.668356481481</v>
      </c>
      <c r="Q1495" s="5">
        <f t="shared" ca="1" si="267"/>
        <v>45125.668356481481</v>
      </c>
      <c r="R1495" s="5">
        <v>45123.668356481481</v>
      </c>
      <c r="S1495" s="5">
        <f t="shared" ca="1" si="268"/>
        <v>45129.668356481481</v>
      </c>
      <c r="T1495" s="5">
        <f t="shared" ca="1" si="269"/>
        <v>45130.668356481481</v>
      </c>
      <c r="U1495" s="5">
        <f t="shared" ca="1" si="270"/>
        <v>45133.668356481481</v>
      </c>
      <c r="V1495" s="5">
        <f t="shared" ca="1" si="270"/>
        <v>45134.668356481481</v>
      </c>
      <c r="W1495">
        <f t="shared" ca="1" si="271"/>
        <v>165</v>
      </c>
    </row>
    <row r="1496" spans="1:23" x14ac:dyDescent="0.35">
      <c r="A1496">
        <v>2334</v>
      </c>
      <c r="C1496" t="s">
        <v>37</v>
      </c>
      <c r="D1496">
        <f t="shared" ca="1" si="272"/>
        <v>4</v>
      </c>
      <c r="E1496" t="str">
        <f ca="1">VLOOKUP(D1496,'Data Categories'!$A$2:$B$7,2,0)</f>
        <v>Manager Level</v>
      </c>
      <c r="F1496" s="5">
        <f t="shared" ca="1" si="273"/>
        <v>44697.386030092595</v>
      </c>
      <c r="G1496" s="5">
        <f t="shared" ca="1" si="274"/>
        <v>44698.386030092595</v>
      </c>
      <c r="H1496" s="5">
        <v>44700.386030092595</v>
      </c>
      <c r="I1496" s="5">
        <f t="shared" ca="1" si="275"/>
        <v>44724.386030092595</v>
      </c>
      <c r="J1496" s="7" t="s">
        <v>46</v>
      </c>
      <c r="K1496" s="3">
        <v>44703.386030092595</v>
      </c>
      <c r="L1496" t="s">
        <v>20</v>
      </c>
      <c r="N1496" s="5">
        <v>44708.386030092595</v>
      </c>
      <c r="O1496" t="s">
        <v>20</v>
      </c>
      <c r="P1496" s="5">
        <f t="shared" ca="1" si="266"/>
        <v>44704.386030092595</v>
      </c>
      <c r="Q1496" s="5">
        <f t="shared" ca="1" si="267"/>
        <v>44707.386030092595</v>
      </c>
      <c r="R1496" s="5">
        <v>44705.386030092595</v>
      </c>
      <c r="S1496" s="5">
        <f t="shared" ca="1" si="268"/>
        <v>44714.386030092595</v>
      </c>
      <c r="T1496" s="5">
        <f t="shared" ca="1" si="269"/>
        <v>44718.386030092595</v>
      </c>
      <c r="U1496" s="5">
        <f t="shared" ca="1" si="270"/>
        <v>44721.386030092595</v>
      </c>
      <c r="V1496" s="5">
        <f t="shared" ca="1" si="270"/>
        <v>44722.386030092595</v>
      </c>
      <c r="W1496">
        <f t="shared" ca="1" si="271"/>
        <v>160</v>
      </c>
    </row>
    <row r="1497" spans="1:23" x14ac:dyDescent="0.35">
      <c r="A1497">
        <v>2057</v>
      </c>
      <c r="C1497" t="s">
        <v>37</v>
      </c>
      <c r="D1497">
        <f t="shared" ca="1" si="272"/>
        <v>6</v>
      </c>
      <c r="E1497" t="str">
        <f ca="1">VLOOKUP(D1497,'Data Categories'!$A$2:$B$7,2,0)</f>
        <v>Executive</v>
      </c>
      <c r="F1497" s="5">
        <f t="shared" ca="1" si="273"/>
        <v>44578.831099537034</v>
      </c>
      <c r="G1497" s="5">
        <f t="shared" ca="1" si="274"/>
        <v>44579.831099537034</v>
      </c>
      <c r="H1497" s="5">
        <v>44580.831099537034</v>
      </c>
      <c r="I1497" s="5">
        <f t="shared" ca="1" si="275"/>
        <v>44592.831099537034</v>
      </c>
      <c r="J1497" s="7" t="s">
        <v>46</v>
      </c>
      <c r="K1497" s="3">
        <v>44587.831099537034</v>
      </c>
      <c r="L1497" t="s">
        <v>20</v>
      </c>
      <c r="N1497" s="5">
        <v>44591.831099537034</v>
      </c>
      <c r="O1497" t="s">
        <v>20</v>
      </c>
      <c r="P1497" s="5">
        <f t="shared" ca="1" si="266"/>
        <v>44588.831099537034</v>
      </c>
      <c r="Q1497" s="5">
        <f t="shared" ca="1" si="267"/>
        <v>44592.831099537034</v>
      </c>
      <c r="R1497" s="5">
        <v>44589.831099537034</v>
      </c>
      <c r="S1497" s="5">
        <f t="shared" ca="1" si="268"/>
        <v>44592.831099537034</v>
      </c>
      <c r="T1497" s="5">
        <f t="shared" ca="1" si="269"/>
        <v>44594.831099537034</v>
      </c>
      <c r="U1497" s="5">
        <f t="shared" ca="1" si="270"/>
        <v>44595.831099537034</v>
      </c>
      <c r="V1497" s="5">
        <f t="shared" ca="1" si="270"/>
        <v>44598.831099537034</v>
      </c>
      <c r="W1497">
        <f t="shared" ca="1" si="271"/>
        <v>137</v>
      </c>
    </row>
    <row r="1498" spans="1:23" x14ac:dyDescent="0.35">
      <c r="A1498">
        <v>2257</v>
      </c>
      <c r="C1498" t="s">
        <v>37</v>
      </c>
      <c r="D1498">
        <f t="shared" ca="1" si="272"/>
        <v>3</v>
      </c>
      <c r="E1498" t="str">
        <f ca="1">VLOOKUP(D1498,'Data Categories'!$A$2:$B$7,2,0)</f>
        <v>Senior</v>
      </c>
      <c r="F1498" s="5">
        <f t="shared" ca="1" si="273"/>
        <v>44780.68608796296</v>
      </c>
      <c r="G1498" s="5">
        <f t="shared" ca="1" si="274"/>
        <v>44784.68608796296</v>
      </c>
      <c r="H1498" s="5">
        <v>44787.68608796296</v>
      </c>
      <c r="I1498" s="5">
        <f t="shared" ca="1" si="275"/>
        <v>44793.68608796296</v>
      </c>
      <c r="J1498" s="7" t="s">
        <v>46</v>
      </c>
      <c r="K1498" s="3">
        <v>44796.68608796296</v>
      </c>
      <c r="L1498" t="s">
        <v>20</v>
      </c>
      <c r="N1498" s="5">
        <v>44801.68608796296</v>
      </c>
      <c r="O1498" t="s">
        <v>20</v>
      </c>
      <c r="P1498" s="5">
        <f t="shared" ca="1" si="266"/>
        <v>44798.68608796296</v>
      </c>
      <c r="Q1498" s="5">
        <f t="shared" ca="1" si="267"/>
        <v>44801.68608796296</v>
      </c>
      <c r="R1498" s="5">
        <v>44799.68608796296</v>
      </c>
      <c r="S1498" s="5">
        <f t="shared" ca="1" si="268"/>
        <v>44805.68608796296</v>
      </c>
      <c r="T1498" s="5">
        <f t="shared" ca="1" si="269"/>
        <v>44806.68608796296</v>
      </c>
      <c r="U1498" s="5">
        <f t="shared" ca="1" si="270"/>
        <v>44807.68608796296</v>
      </c>
      <c r="V1498" s="5">
        <f t="shared" ca="1" si="270"/>
        <v>44810.68608796296</v>
      </c>
      <c r="W1498">
        <f t="shared" ca="1" si="271"/>
        <v>176</v>
      </c>
    </row>
    <row r="1499" spans="1:23" x14ac:dyDescent="0.35">
      <c r="A1499">
        <v>1421</v>
      </c>
      <c r="C1499" t="s">
        <v>37</v>
      </c>
      <c r="D1499">
        <f t="shared" ca="1" si="272"/>
        <v>6</v>
      </c>
      <c r="E1499" t="str">
        <f ca="1">VLOOKUP(D1499,'Data Categories'!$A$2:$B$7,2,0)</f>
        <v>Executive</v>
      </c>
      <c r="F1499" s="5">
        <f t="shared" ca="1" si="273"/>
        <v>44662.11314814815</v>
      </c>
      <c r="G1499" s="5">
        <f t="shared" ca="1" si="274"/>
        <v>44665.11314814815</v>
      </c>
      <c r="H1499" s="5">
        <v>44666.11314814815</v>
      </c>
      <c r="I1499" s="5">
        <f t="shared" ca="1" si="275"/>
        <v>44691.11314814815</v>
      </c>
      <c r="J1499" s="7" t="s">
        <v>46</v>
      </c>
      <c r="K1499" s="3">
        <v>44677.11314814815</v>
      </c>
      <c r="L1499" t="s">
        <v>20</v>
      </c>
      <c r="N1499" s="5">
        <v>44683.11314814815</v>
      </c>
      <c r="O1499" t="s">
        <v>20</v>
      </c>
      <c r="P1499" s="5">
        <f t="shared" ca="1" si="266"/>
        <v>44679.11314814815</v>
      </c>
      <c r="Q1499" s="5">
        <f t="shared" ca="1" si="267"/>
        <v>44681.11314814815</v>
      </c>
      <c r="R1499" s="5">
        <v>44680.11314814815</v>
      </c>
      <c r="S1499" s="5">
        <f t="shared" ca="1" si="268"/>
        <v>44688.11314814815</v>
      </c>
      <c r="T1499" s="5">
        <f t="shared" ca="1" si="269"/>
        <v>44689.11314814815</v>
      </c>
      <c r="U1499" s="5">
        <f t="shared" ca="1" si="270"/>
        <v>44692.11314814815</v>
      </c>
      <c r="V1499" s="5">
        <f t="shared" ca="1" si="270"/>
        <v>44695.11314814815</v>
      </c>
      <c r="W1499">
        <f t="shared" ca="1" si="271"/>
        <v>165</v>
      </c>
    </row>
    <row r="1500" spans="1:23" x14ac:dyDescent="0.35">
      <c r="A1500">
        <v>1748</v>
      </c>
      <c r="C1500" t="s">
        <v>37</v>
      </c>
      <c r="D1500">
        <f t="shared" ca="1" si="272"/>
        <v>5</v>
      </c>
      <c r="E1500" t="str">
        <f ca="1">VLOOKUP(D1500,'Data Categories'!$A$2:$B$7,2,0)</f>
        <v>Senior Management</v>
      </c>
      <c r="F1500" s="5">
        <f t="shared" ca="1" si="273"/>
        <v>44948.798078703701</v>
      </c>
      <c r="G1500" s="5">
        <f t="shared" ca="1" si="274"/>
        <v>44950.798078703701</v>
      </c>
      <c r="H1500" s="5">
        <v>44953.798078703701</v>
      </c>
      <c r="I1500" s="5">
        <f t="shared" ca="1" si="275"/>
        <v>44965.798078703701</v>
      </c>
      <c r="J1500" s="7" t="s">
        <v>46</v>
      </c>
      <c r="K1500" s="3">
        <v>44962.798078703701</v>
      </c>
      <c r="L1500" t="s">
        <v>20</v>
      </c>
      <c r="N1500" s="5">
        <v>44970.798078703701</v>
      </c>
      <c r="O1500" t="s">
        <v>20</v>
      </c>
      <c r="P1500" s="5">
        <f t="shared" ca="1" si="266"/>
        <v>44964.798078703701</v>
      </c>
      <c r="Q1500" s="5">
        <f t="shared" ca="1" si="267"/>
        <v>44965.798078703701</v>
      </c>
      <c r="R1500" s="5">
        <v>44966.798078703701</v>
      </c>
      <c r="S1500" s="5">
        <f t="shared" ca="1" si="268"/>
        <v>44973.798078703701</v>
      </c>
      <c r="T1500" s="5">
        <f t="shared" ca="1" si="269"/>
        <v>44975.798078703701</v>
      </c>
      <c r="U1500" s="5">
        <f t="shared" ca="1" si="270"/>
        <v>44976.798078703701</v>
      </c>
      <c r="V1500" s="5">
        <f t="shared" ca="1" si="270"/>
        <v>44978.798078703701</v>
      </c>
      <c r="W1500">
        <f t="shared" ca="1" si="271"/>
        <v>154</v>
      </c>
    </row>
    <row r="1501" spans="1:23" x14ac:dyDescent="0.35">
      <c r="A1501">
        <v>1087</v>
      </c>
      <c r="C1501" t="s">
        <v>37</v>
      </c>
      <c r="D1501">
        <f t="shared" ca="1" si="272"/>
        <v>5</v>
      </c>
      <c r="E1501" t="str">
        <f ca="1">VLOOKUP(D1501,'Data Categories'!$A$2:$B$7,2,0)</f>
        <v>Senior Management</v>
      </c>
      <c r="F1501" s="5">
        <f t="shared" ca="1" si="273"/>
        <v>44893.976215277777</v>
      </c>
      <c r="G1501" s="5">
        <f t="shared" ca="1" si="274"/>
        <v>44895.976215277777</v>
      </c>
      <c r="H1501" s="5">
        <v>44899.976215277777</v>
      </c>
      <c r="I1501" s="5">
        <f t="shared" ca="1" si="275"/>
        <v>44910.976215277777</v>
      </c>
      <c r="J1501" s="7" t="s">
        <v>46</v>
      </c>
      <c r="K1501" s="3">
        <v>44903.976215277777</v>
      </c>
      <c r="L1501" t="s">
        <v>20</v>
      </c>
      <c r="N1501" s="5">
        <v>44909.976215277777</v>
      </c>
      <c r="O1501" t="s">
        <v>20</v>
      </c>
      <c r="P1501" s="5">
        <f t="shared" ca="1" si="266"/>
        <v>44904.976215277777</v>
      </c>
      <c r="Q1501" s="5">
        <f t="shared" ca="1" si="267"/>
        <v>44908.976215277777</v>
      </c>
      <c r="R1501" s="5">
        <v>44906.976215277777</v>
      </c>
      <c r="S1501" s="5">
        <f t="shared" ca="1" si="268"/>
        <v>44908.976215277777</v>
      </c>
      <c r="T1501" s="5">
        <f t="shared" ca="1" si="269"/>
        <v>44910.976215277777</v>
      </c>
      <c r="U1501" s="5">
        <f t="shared" ca="1" si="270"/>
        <v>44912.976215277777</v>
      </c>
      <c r="V1501" s="5">
        <f t="shared" ca="1" si="270"/>
        <v>44914.976215277777</v>
      </c>
      <c r="W1501">
        <f t="shared" ca="1" si="271"/>
        <v>123</v>
      </c>
    </row>
    <row r="1502" spans="1:23" x14ac:dyDescent="0.35">
      <c r="A1502">
        <v>2894</v>
      </c>
      <c r="C1502" t="s">
        <v>37</v>
      </c>
      <c r="D1502">
        <f t="shared" ca="1" si="272"/>
        <v>1</v>
      </c>
      <c r="E1502" t="str">
        <f ca="1">VLOOKUP(D1502,'Data Categories'!$A$2:$B$7,2,0)</f>
        <v>Associate</v>
      </c>
      <c r="F1502" s="5">
        <f t="shared" ca="1" si="273"/>
        <v>44962.681840277779</v>
      </c>
      <c r="G1502" s="5">
        <f t="shared" ca="1" si="274"/>
        <v>44963.681840277779</v>
      </c>
      <c r="H1502" s="5">
        <v>44967.681840277779</v>
      </c>
      <c r="I1502" s="5">
        <f t="shared" ca="1" si="275"/>
        <v>44997.681840277779</v>
      </c>
      <c r="J1502" s="7" t="s">
        <v>46</v>
      </c>
      <c r="K1502" s="3">
        <v>44972.681840277779</v>
      </c>
      <c r="L1502" t="s">
        <v>20</v>
      </c>
      <c r="N1502" s="5">
        <v>44977.681840277779</v>
      </c>
      <c r="O1502" t="s">
        <v>20</v>
      </c>
      <c r="P1502" s="5">
        <f t="shared" ca="1" si="266"/>
        <v>44974.681840277779</v>
      </c>
      <c r="Q1502" s="5">
        <f t="shared" ca="1" si="267"/>
        <v>44977.681840277779</v>
      </c>
      <c r="R1502" s="5">
        <v>44974.681840277779</v>
      </c>
      <c r="S1502" s="5">
        <f t="shared" ca="1" si="268"/>
        <v>44977.681840277779</v>
      </c>
      <c r="T1502" s="5">
        <f t="shared" ca="1" si="269"/>
        <v>44979.681840277779</v>
      </c>
      <c r="U1502" s="5">
        <f t="shared" ca="1" si="270"/>
        <v>44982.681840277779</v>
      </c>
      <c r="V1502" s="5">
        <f t="shared" ca="1" si="270"/>
        <v>44985.681840277779</v>
      </c>
      <c r="W1502">
        <f t="shared" ca="1" si="271"/>
        <v>139</v>
      </c>
    </row>
    <row r="1503" spans="1:23" x14ac:dyDescent="0.35">
      <c r="A1503">
        <v>2647</v>
      </c>
      <c r="C1503" t="s">
        <v>37</v>
      </c>
      <c r="D1503">
        <f t="shared" ca="1" si="272"/>
        <v>1</v>
      </c>
      <c r="E1503" t="str">
        <f ca="1">VLOOKUP(D1503,'Data Categories'!$A$2:$B$7,2,0)</f>
        <v>Associate</v>
      </c>
      <c r="F1503" s="5">
        <f t="shared" ca="1" si="273"/>
        <v>44591.587569444448</v>
      </c>
      <c r="G1503" s="5">
        <f t="shared" ca="1" si="274"/>
        <v>44592.587569444448</v>
      </c>
      <c r="H1503" s="5">
        <v>44593.587569444448</v>
      </c>
      <c r="I1503" s="5">
        <f t="shared" ca="1" si="275"/>
        <v>44601.587569444448</v>
      </c>
      <c r="J1503" s="7" t="s">
        <v>46</v>
      </c>
      <c r="K1503" s="3">
        <v>44609.587569444448</v>
      </c>
      <c r="L1503" t="s">
        <v>20</v>
      </c>
      <c r="N1503" s="5">
        <v>44614.587569444448</v>
      </c>
      <c r="O1503" t="s">
        <v>20</v>
      </c>
      <c r="P1503" s="5">
        <f t="shared" ca="1" si="266"/>
        <v>44610.587569444448</v>
      </c>
      <c r="Q1503" s="5">
        <f t="shared" ca="1" si="267"/>
        <v>44612.587569444448</v>
      </c>
      <c r="R1503" s="5">
        <v>44610.587569444448</v>
      </c>
      <c r="S1503" s="5">
        <f t="shared" ca="1" si="268"/>
        <v>44615.587569444448</v>
      </c>
      <c r="T1503" s="5">
        <f t="shared" ca="1" si="269"/>
        <v>44619.587569444448</v>
      </c>
      <c r="U1503" s="5">
        <f t="shared" ca="1" si="270"/>
        <v>44621.587569444448</v>
      </c>
      <c r="V1503" s="5">
        <f t="shared" ca="1" si="270"/>
        <v>44624.587569444448</v>
      </c>
      <c r="W1503">
        <f t="shared" ca="1" si="271"/>
        <v>175</v>
      </c>
    </row>
    <row r="1504" spans="1:23" x14ac:dyDescent="0.35">
      <c r="A1504">
        <v>1644</v>
      </c>
      <c r="C1504" t="s">
        <v>37</v>
      </c>
      <c r="D1504">
        <f t="shared" ca="1" si="272"/>
        <v>3</v>
      </c>
      <c r="E1504" t="str">
        <f ca="1">VLOOKUP(D1504,'Data Categories'!$A$2:$B$7,2,0)</f>
        <v>Senior</v>
      </c>
      <c r="F1504" s="5">
        <f t="shared" ca="1" si="273"/>
        <v>44915.661261574074</v>
      </c>
      <c r="G1504" s="5">
        <f t="shared" ca="1" si="274"/>
        <v>44919.661261574074</v>
      </c>
      <c r="H1504" s="5">
        <v>44920.661261574074</v>
      </c>
      <c r="I1504" s="5">
        <f t="shared" ca="1" si="275"/>
        <v>44932.661261574074</v>
      </c>
      <c r="J1504" s="7" t="s">
        <v>46</v>
      </c>
      <c r="K1504" s="3">
        <v>44934.661261574074</v>
      </c>
      <c r="L1504" t="s">
        <v>20</v>
      </c>
      <c r="N1504" s="5">
        <v>44942.661261574074</v>
      </c>
      <c r="O1504" t="s">
        <v>20</v>
      </c>
      <c r="P1504" s="5">
        <f t="shared" ca="1" si="266"/>
        <v>44935.661261574074</v>
      </c>
      <c r="Q1504" s="5">
        <f t="shared" ca="1" si="267"/>
        <v>44939.661261574074</v>
      </c>
      <c r="R1504" s="5">
        <v>44938.661261574074</v>
      </c>
      <c r="S1504" s="5">
        <f t="shared" ca="1" si="268"/>
        <v>44945.661261574074</v>
      </c>
      <c r="T1504" s="5">
        <f t="shared" ca="1" si="269"/>
        <v>44946.661261574074</v>
      </c>
      <c r="U1504" s="5">
        <f t="shared" ca="1" si="270"/>
        <v>44947.661261574074</v>
      </c>
      <c r="V1504" s="5">
        <f t="shared" ca="1" si="270"/>
        <v>44948.661261574074</v>
      </c>
      <c r="W1504">
        <f t="shared" ca="1" si="271"/>
        <v>134</v>
      </c>
    </row>
    <row r="1505" spans="1:23" x14ac:dyDescent="0.35">
      <c r="A1505">
        <v>1122</v>
      </c>
      <c r="C1505" t="s">
        <v>37</v>
      </c>
      <c r="D1505">
        <f t="shared" ca="1" si="272"/>
        <v>5</v>
      </c>
      <c r="E1505" t="str">
        <f ca="1">VLOOKUP(D1505,'Data Categories'!$A$2:$B$7,2,0)</f>
        <v>Senior Management</v>
      </c>
      <c r="F1505" s="5">
        <f t="shared" ca="1" si="273"/>
        <v>45095.561550925922</v>
      </c>
      <c r="G1505" s="5">
        <f t="shared" ca="1" si="274"/>
        <v>45099.561550925922</v>
      </c>
      <c r="H1505" s="5">
        <v>45102.561550925922</v>
      </c>
      <c r="I1505" s="5">
        <f t="shared" ca="1" si="275"/>
        <v>45129.561550925922</v>
      </c>
      <c r="J1505" s="7" t="s">
        <v>46</v>
      </c>
      <c r="K1505" s="3">
        <v>45110.561550925922</v>
      </c>
      <c r="L1505" t="s">
        <v>20</v>
      </c>
      <c r="N1505" s="5">
        <v>45114.561550925922</v>
      </c>
      <c r="O1505" t="s">
        <v>20</v>
      </c>
      <c r="P1505" s="5">
        <f t="shared" ca="1" si="266"/>
        <v>45112.561550925922</v>
      </c>
      <c r="Q1505" s="5">
        <f t="shared" ca="1" si="267"/>
        <v>45116.561550925922</v>
      </c>
      <c r="R1505" s="5">
        <v>45112.561550925922</v>
      </c>
      <c r="S1505" s="5">
        <f t="shared" ca="1" si="268"/>
        <v>45117.561550925922</v>
      </c>
      <c r="T1505" s="5">
        <f t="shared" ca="1" si="269"/>
        <v>45121.561550925922</v>
      </c>
      <c r="U1505" s="5">
        <f t="shared" ca="1" si="270"/>
        <v>45124.561550925922</v>
      </c>
      <c r="V1505" s="5">
        <f t="shared" ca="1" si="270"/>
        <v>45127.561550925922</v>
      </c>
      <c r="W1505">
        <f t="shared" ca="1" si="271"/>
        <v>141</v>
      </c>
    </row>
    <row r="1506" spans="1:23" x14ac:dyDescent="0.35">
      <c r="A1506">
        <v>2499</v>
      </c>
      <c r="C1506" t="s">
        <v>36</v>
      </c>
      <c r="D1506">
        <f t="shared" ca="1" si="272"/>
        <v>4</v>
      </c>
      <c r="E1506" t="str">
        <f ca="1">VLOOKUP(D1506,'Data Categories'!$A$2:$B$7,2,0)</f>
        <v>Manager Level</v>
      </c>
      <c r="F1506" s="5">
        <f t="shared" ca="1" si="273"/>
        <v>44587.546469907407</v>
      </c>
      <c r="G1506" s="5">
        <f t="shared" ca="1" si="274"/>
        <v>44591.546469907407</v>
      </c>
      <c r="H1506" s="5">
        <v>44597.546469907407</v>
      </c>
      <c r="I1506" s="5">
        <f t="shared" ca="1" si="275"/>
        <v>44624.546469907407</v>
      </c>
      <c r="J1506" s="7" t="s">
        <v>46</v>
      </c>
      <c r="K1506" s="3">
        <v>44609.546469907407</v>
      </c>
      <c r="L1506" t="s">
        <v>20</v>
      </c>
      <c r="N1506" s="5">
        <v>44613.546469907407</v>
      </c>
      <c r="O1506" t="s">
        <v>20</v>
      </c>
      <c r="P1506" s="5">
        <f t="shared" ca="1" si="266"/>
        <v>44610.546469907407</v>
      </c>
      <c r="Q1506" s="5">
        <f t="shared" ca="1" si="267"/>
        <v>44612.546469907407</v>
      </c>
      <c r="R1506" s="5">
        <v>44610.546469907407</v>
      </c>
      <c r="S1506" s="5">
        <f t="shared" ca="1" si="268"/>
        <v>44616.546469907407</v>
      </c>
      <c r="T1506" s="5">
        <f t="shared" ca="1" si="269"/>
        <v>44617.546469907407</v>
      </c>
      <c r="U1506" s="5">
        <f t="shared" ca="1" si="270"/>
        <v>44618.546469907407</v>
      </c>
      <c r="V1506" s="5">
        <f t="shared" ca="1" si="270"/>
        <v>44620.546469907407</v>
      </c>
      <c r="W1506">
        <f t="shared" ca="1" si="271"/>
        <v>180</v>
      </c>
    </row>
    <row r="1507" spans="1:23" x14ac:dyDescent="0.35">
      <c r="A1507">
        <v>1946</v>
      </c>
      <c r="C1507" t="s">
        <v>36</v>
      </c>
      <c r="D1507">
        <f t="shared" ca="1" si="272"/>
        <v>2</v>
      </c>
      <c r="E1507" t="str">
        <f ca="1">VLOOKUP(D1507,'Data Categories'!$A$2:$B$7,2,0)</f>
        <v>Junior</v>
      </c>
      <c r="F1507" s="5">
        <f t="shared" ca="1" si="273"/>
        <v>44982.264120370368</v>
      </c>
      <c r="G1507" s="5">
        <f t="shared" ca="1" si="274"/>
        <v>44984.264120370368</v>
      </c>
      <c r="H1507" s="5">
        <v>44990.264120370368</v>
      </c>
      <c r="I1507" s="5">
        <f t="shared" ca="1" si="275"/>
        <v>45001.264120370368</v>
      </c>
      <c r="J1507" s="7" t="s">
        <v>46</v>
      </c>
      <c r="K1507" s="3">
        <v>44996.264120370368</v>
      </c>
      <c r="L1507" t="s">
        <v>20</v>
      </c>
      <c r="N1507" s="5">
        <v>44998.264120370368</v>
      </c>
      <c r="O1507" t="s">
        <v>20</v>
      </c>
      <c r="P1507" s="5">
        <f t="shared" ca="1" si="266"/>
        <v>44997.264120370368</v>
      </c>
      <c r="Q1507" s="5">
        <f t="shared" ca="1" si="267"/>
        <v>44999.264120370368</v>
      </c>
      <c r="R1507" s="5">
        <v>44997.264120370368</v>
      </c>
      <c r="S1507" s="5">
        <f t="shared" ca="1" si="268"/>
        <v>45000.264120370368</v>
      </c>
      <c r="T1507" s="5">
        <f t="shared" ca="1" si="269"/>
        <v>45001.264120370368</v>
      </c>
      <c r="U1507" s="5">
        <f t="shared" ca="1" si="270"/>
        <v>45003.264120370368</v>
      </c>
      <c r="V1507" s="5">
        <f t="shared" ca="1" si="270"/>
        <v>45004.264120370368</v>
      </c>
      <c r="W1507">
        <f t="shared" ca="1" si="271"/>
        <v>174</v>
      </c>
    </row>
    <row r="1508" spans="1:23" x14ac:dyDescent="0.35">
      <c r="A1508">
        <v>1098</v>
      </c>
      <c r="C1508" t="s">
        <v>36</v>
      </c>
      <c r="D1508">
        <f t="shared" ca="1" si="272"/>
        <v>4</v>
      </c>
      <c r="E1508" t="str">
        <f ca="1">VLOOKUP(D1508,'Data Categories'!$A$2:$B$7,2,0)</f>
        <v>Manager Level</v>
      </c>
      <c r="F1508" s="5">
        <f t="shared" ca="1" si="273"/>
        <v>45040.26462962963</v>
      </c>
      <c r="G1508" s="5">
        <f t="shared" ca="1" si="274"/>
        <v>45042.26462962963</v>
      </c>
      <c r="H1508" s="5">
        <v>45046.26462962963</v>
      </c>
      <c r="I1508" s="5">
        <f t="shared" ca="1" si="275"/>
        <v>45070.26462962963</v>
      </c>
      <c r="J1508" s="7" t="s">
        <v>46</v>
      </c>
      <c r="K1508" s="3">
        <v>45056.26462962963</v>
      </c>
      <c r="L1508" t="s">
        <v>20</v>
      </c>
      <c r="N1508" s="5">
        <v>45058.26462962963</v>
      </c>
      <c r="O1508" t="s">
        <v>20</v>
      </c>
      <c r="P1508" s="5">
        <f t="shared" ca="1" si="266"/>
        <v>45058.26462962963</v>
      </c>
      <c r="Q1508" s="5">
        <f t="shared" ca="1" si="267"/>
        <v>45059.26462962963</v>
      </c>
      <c r="R1508" s="5">
        <v>45057.26462962963</v>
      </c>
      <c r="S1508" s="5">
        <f t="shared" ca="1" si="268"/>
        <v>45067.26462962963</v>
      </c>
      <c r="T1508" s="5">
        <f t="shared" ca="1" si="269"/>
        <v>45068.26462962963</v>
      </c>
      <c r="U1508" s="5">
        <f t="shared" ca="1" si="270"/>
        <v>45070.26462962963</v>
      </c>
      <c r="V1508" s="5">
        <f t="shared" ca="1" si="270"/>
        <v>45073.26462962963</v>
      </c>
      <c r="W1508">
        <f t="shared" ca="1" si="271"/>
        <v>150</v>
      </c>
    </row>
    <row r="1509" spans="1:23" x14ac:dyDescent="0.35">
      <c r="A1509">
        <v>2463</v>
      </c>
      <c r="C1509" t="s">
        <v>36</v>
      </c>
      <c r="D1509">
        <f t="shared" ca="1" si="272"/>
        <v>2</v>
      </c>
      <c r="E1509" t="str">
        <f ca="1">VLOOKUP(D1509,'Data Categories'!$A$2:$B$7,2,0)</f>
        <v>Junior</v>
      </c>
      <c r="F1509" s="5">
        <f t="shared" ca="1" si="273"/>
        <v>45017.841874999998</v>
      </c>
      <c r="G1509" s="5">
        <f t="shared" ca="1" si="274"/>
        <v>45021.841874999998</v>
      </c>
      <c r="H1509" s="5">
        <v>45022.841874999998</v>
      </c>
      <c r="I1509" s="5">
        <f t="shared" ca="1" si="275"/>
        <v>45045.841874999998</v>
      </c>
      <c r="J1509" s="7" t="s">
        <v>46</v>
      </c>
      <c r="K1509" s="3">
        <v>45031.841874999998</v>
      </c>
      <c r="L1509" t="s">
        <v>20</v>
      </c>
      <c r="N1509" s="5">
        <v>45036.841874999998</v>
      </c>
      <c r="O1509" t="s">
        <v>20</v>
      </c>
      <c r="P1509" s="5">
        <f t="shared" ca="1" si="266"/>
        <v>45032.841874999998</v>
      </c>
      <c r="Q1509" s="5">
        <f t="shared" ca="1" si="267"/>
        <v>45036.841874999998</v>
      </c>
      <c r="R1509" s="5">
        <v>45035.841874999998</v>
      </c>
      <c r="S1509" s="5">
        <f t="shared" ca="1" si="268"/>
        <v>45038.841874999998</v>
      </c>
      <c r="T1509" s="5">
        <f t="shared" ca="1" si="269"/>
        <v>45042.841874999998</v>
      </c>
      <c r="U1509" s="5">
        <f t="shared" ca="1" si="270"/>
        <v>45044.841874999998</v>
      </c>
      <c r="V1509" s="5">
        <f t="shared" ca="1" si="270"/>
        <v>45047.841874999998</v>
      </c>
      <c r="W1509">
        <f t="shared" ca="1" si="271"/>
        <v>128</v>
      </c>
    </row>
    <row r="1510" spans="1:23" x14ac:dyDescent="0.35">
      <c r="A1510">
        <v>1652</v>
      </c>
      <c r="C1510" t="s">
        <v>36</v>
      </c>
      <c r="D1510">
        <f t="shared" ca="1" si="272"/>
        <v>2</v>
      </c>
      <c r="E1510" t="str">
        <f ca="1">VLOOKUP(D1510,'Data Categories'!$A$2:$B$7,2,0)</f>
        <v>Junior</v>
      </c>
      <c r="F1510" s="5">
        <f t="shared" ca="1" si="273"/>
        <v>44881.194988425923</v>
      </c>
      <c r="G1510" s="5">
        <f t="shared" ca="1" si="274"/>
        <v>44882.194988425923</v>
      </c>
      <c r="H1510" s="5">
        <v>44883.194988425923</v>
      </c>
      <c r="I1510" s="5">
        <f t="shared" ca="1" si="275"/>
        <v>44892.194988425923</v>
      </c>
      <c r="J1510" s="7" t="s">
        <v>46</v>
      </c>
      <c r="K1510" s="3">
        <v>44889.194988425923</v>
      </c>
      <c r="L1510" t="s">
        <v>20</v>
      </c>
      <c r="N1510" s="5">
        <v>44896.194988425923</v>
      </c>
      <c r="O1510" t="s">
        <v>20</v>
      </c>
      <c r="P1510" s="5">
        <f t="shared" ca="1" si="266"/>
        <v>44890.194988425923</v>
      </c>
      <c r="Q1510" s="5">
        <f t="shared" ca="1" si="267"/>
        <v>44893.194988425923</v>
      </c>
      <c r="R1510" s="5">
        <v>44892.194988425923</v>
      </c>
      <c r="S1510" s="5">
        <f t="shared" ca="1" si="268"/>
        <v>44895.194988425923</v>
      </c>
      <c r="T1510" s="5">
        <f t="shared" ca="1" si="269"/>
        <v>44898.194988425923</v>
      </c>
      <c r="U1510" s="5">
        <f t="shared" ca="1" si="270"/>
        <v>44899.194988425923</v>
      </c>
      <c r="V1510" s="5">
        <f t="shared" ca="1" si="270"/>
        <v>44900.194988425923</v>
      </c>
      <c r="W1510">
        <f t="shared" ca="1" si="271"/>
        <v>131</v>
      </c>
    </row>
    <row r="1511" spans="1:23" x14ac:dyDescent="0.35">
      <c r="A1511">
        <v>2348</v>
      </c>
      <c r="C1511" t="s">
        <v>36</v>
      </c>
      <c r="D1511">
        <f t="shared" ca="1" si="272"/>
        <v>4</v>
      </c>
      <c r="E1511" t="str">
        <f ca="1">VLOOKUP(D1511,'Data Categories'!$A$2:$B$7,2,0)</f>
        <v>Manager Level</v>
      </c>
      <c r="F1511" s="5">
        <f t="shared" ca="1" si="273"/>
        <v>45056.364525462966</v>
      </c>
      <c r="G1511" s="5">
        <f t="shared" ca="1" si="274"/>
        <v>45059.364525462966</v>
      </c>
      <c r="H1511" s="5">
        <v>45060.364525462966</v>
      </c>
      <c r="I1511" s="5">
        <f t="shared" ca="1" si="275"/>
        <v>45065.364525462966</v>
      </c>
      <c r="J1511" s="7" t="s">
        <v>46</v>
      </c>
      <c r="K1511" s="3">
        <v>45061.364525462966</v>
      </c>
      <c r="L1511" t="s">
        <v>20</v>
      </c>
      <c r="N1511" s="5">
        <v>45063.364525462966</v>
      </c>
      <c r="O1511" t="s">
        <v>20</v>
      </c>
      <c r="P1511" s="5">
        <f t="shared" ca="1" si="266"/>
        <v>45062.364525462966</v>
      </c>
      <c r="Q1511" s="5">
        <f t="shared" ca="1" si="267"/>
        <v>45066.364525462966</v>
      </c>
      <c r="R1511" s="5">
        <v>45062.364525462966</v>
      </c>
      <c r="S1511" s="5">
        <f t="shared" ca="1" si="268"/>
        <v>45067.364525462966</v>
      </c>
      <c r="T1511" s="5">
        <f t="shared" ca="1" si="269"/>
        <v>45071.364525462966</v>
      </c>
      <c r="U1511" s="5">
        <f t="shared" ca="1" si="270"/>
        <v>45073.364525462966</v>
      </c>
      <c r="V1511" s="5">
        <f t="shared" ca="1" si="270"/>
        <v>45075.364525462966</v>
      </c>
      <c r="W1511">
        <f t="shared" ca="1" si="271"/>
        <v>167</v>
      </c>
    </row>
    <row r="1512" spans="1:23" x14ac:dyDescent="0.35">
      <c r="A1512">
        <v>2381</v>
      </c>
      <c r="C1512" t="s">
        <v>34</v>
      </c>
      <c r="D1512">
        <f t="shared" ca="1" si="272"/>
        <v>5</v>
      </c>
      <c r="E1512" t="str">
        <f ca="1">VLOOKUP(D1512,'Data Categories'!$A$2:$B$7,2,0)</f>
        <v>Senior Management</v>
      </c>
      <c r="F1512" s="5">
        <f t="shared" ca="1" si="273"/>
        <v>45031.529537037037</v>
      </c>
      <c r="G1512" s="5">
        <f t="shared" ca="1" si="274"/>
        <v>45035.529537037037</v>
      </c>
      <c r="H1512" s="5">
        <v>45036.529537037037</v>
      </c>
      <c r="I1512" s="5">
        <f t="shared" ca="1" si="275"/>
        <v>45060.529537037037</v>
      </c>
      <c r="J1512" s="7" t="s">
        <v>46</v>
      </c>
      <c r="K1512" s="3">
        <v>45049.529537037037</v>
      </c>
      <c r="L1512" t="s">
        <v>20</v>
      </c>
      <c r="N1512" s="5">
        <v>45054.529537037037</v>
      </c>
      <c r="O1512" t="s">
        <v>20</v>
      </c>
      <c r="P1512" s="5">
        <f t="shared" ca="1" si="266"/>
        <v>45051.529537037037</v>
      </c>
      <c r="Q1512" s="5">
        <f t="shared" ca="1" si="267"/>
        <v>45054.529537037037</v>
      </c>
      <c r="R1512" s="5">
        <v>45050.529537037037</v>
      </c>
      <c r="S1512" s="5">
        <f t="shared" ca="1" si="268"/>
        <v>45057.529537037037</v>
      </c>
      <c r="T1512" s="5">
        <f t="shared" ca="1" si="269"/>
        <v>45059.529537037037</v>
      </c>
      <c r="U1512" s="5">
        <f t="shared" ca="1" si="270"/>
        <v>45060.529537037037</v>
      </c>
      <c r="V1512" s="5">
        <f t="shared" ca="1" si="270"/>
        <v>45063.529537037037</v>
      </c>
      <c r="W1512">
        <f t="shared" ca="1" si="271"/>
        <v>138</v>
      </c>
    </row>
    <row r="1513" spans="1:23" x14ac:dyDescent="0.35">
      <c r="A1513">
        <v>2560</v>
      </c>
      <c r="C1513" t="s">
        <v>34</v>
      </c>
      <c r="D1513">
        <f t="shared" ca="1" si="272"/>
        <v>4</v>
      </c>
      <c r="E1513" t="str">
        <f ca="1">VLOOKUP(D1513,'Data Categories'!$A$2:$B$7,2,0)</f>
        <v>Manager Level</v>
      </c>
      <c r="F1513" s="5">
        <f t="shared" ca="1" si="273"/>
        <v>45141.715324074074</v>
      </c>
      <c r="G1513" s="5">
        <f t="shared" ca="1" si="274"/>
        <v>45143.715324074074</v>
      </c>
      <c r="H1513" s="5">
        <v>45148.715324074074</v>
      </c>
      <c r="I1513" s="5">
        <f t="shared" ca="1" si="275"/>
        <v>45157.715324074074</v>
      </c>
      <c r="J1513" s="7" t="s">
        <v>46</v>
      </c>
      <c r="K1513" s="3">
        <v>45152.715324074074</v>
      </c>
      <c r="L1513" t="s">
        <v>20</v>
      </c>
      <c r="N1513" s="5">
        <v>45156.715324074074</v>
      </c>
      <c r="O1513" t="s">
        <v>20</v>
      </c>
      <c r="P1513" s="5">
        <f t="shared" ca="1" si="266"/>
        <v>45154.715324074074</v>
      </c>
      <c r="Q1513" s="5">
        <f t="shared" ca="1" si="267"/>
        <v>45158.715324074074</v>
      </c>
      <c r="R1513" s="5">
        <v>45154.715324074074</v>
      </c>
      <c r="S1513" s="5">
        <f t="shared" ca="1" si="268"/>
        <v>45162.715324074074</v>
      </c>
      <c r="T1513" s="5">
        <f t="shared" ca="1" si="269"/>
        <v>45164.715324074074</v>
      </c>
      <c r="U1513" s="5">
        <f t="shared" ca="1" si="270"/>
        <v>45165.715324074074</v>
      </c>
      <c r="V1513" s="5">
        <f t="shared" ca="1" si="270"/>
        <v>45168.715324074074</v>
      </c>
      <c r="W1513">
        <f t="shared" ca="1" si="271"/>
        <v>133</v>
      </c>
    </row>
    <row r="1514" spans="1:23" x14ac:dyDescent="0.35">
      <c r="A1514">
        <v>2244</v>
      </c>
      <c r="C1514" t="s">
        <v>34</v>
      </c>
      <c r="D1514">
        <f t="shared" ca="1" si="272"/>
        <v>6</v>
      </c>
      <c r="E1514" t="str">
        <f ca="1">VLOOKUP(D1514,'Data Categories'!$A$2:$B$7,2,0)</f>
        <v>Executive</v>
      </c>
      <c r="F1514" s="5">
        <f t="shared" ca="1" si="273"/>
        <v>44921.601747685185</v>
      </c>
      <c r="G1514" s="5">
        <f t="shared" ca="1" si="274"/>
        <v>44925.601747685185</v>
      </c>
      <c r="H1514" s="5">
        <v>44929.601747685185</v>
      </c>
      <c r="I1514" s="5">
        <f t="shared" ca="1" si="275"/>
        <v>44935.601747685185</v>
      </c>
      <c r="J1514" s="7" t="s">
        <v>46</v>
      </c>
      <c r="K1514" s="3">
        <v>44941.601747685185</v>
      </c>
      <c r="L1514" t="s">
        <v>20</v>
      </c>
      <c r="N1514" s="5">
        <v>44949.601747685185</v>
      </c>
      <c r="O1514" t="s">
        <v>20</v>
      </c>
      <c r="P1514" s="5">
        <f t="shared" ca="1" si="266"/>
        <v>44943.601747685185</v>
      </c>
      <c r="Q1514" s="5">
        <f t="shared" ca="1" si="267"/>
        <v>44946.601747685185</v>
      </c>
      <c r="R1514" s="5">
        <v>44945.601747685185</v>
      </c>
      <c r="S1514" s="5">
        <f t="shared" ca="1" si="268"/>
        <v>44952.601747685185</v>
      </c>
      <c r="T1514" s="5">
        <f t="shared" ca="1" si="269"/>
        <v>44956.601747685185</v>
      </c>
      <c r="U1514" s="5">
        <f t="shared" ca="1" si="270"/>
        <v>44959.601747685185</v>
      </c>
      <c r="V1514" s="5">
        <f t="shared" ca="1" si="270"/>
        <v>44960.601747685185</v>
      </c>
      <c r="W1514">
        <f t="shared" ca="1" si="271"/>
        <v>166</v>
      </c>
    </row>
    <row r="1515" spans="1:23" x14ac:dyDescent="0.35">
      <c r="A1515">
        <v>1295</v>
      </c>
      <c r="C1515" t="s">
        <v>34</v>
      </c>
      <c r="D1515">
        <f t="shared" ca="1" si="272"/>
        <v>4</v>
      </c>
      <c r="E1515" t="str">
        <f ca="1">VLOOKUP(D1515,'Data Categories'!$A$2:$B$7,2,0)</f>
        <v>Manager Level</v>
      </c>
      <c r="F1515" s="5">
        <f t="shared" ca="1" si="273"/>
        <v>45089.672731481478</v>
      </c>
      <c r="G1515" s="5">
        <f t="shared" ca="1" si="274"/>
        <v>45093.672731481478</v>
      </c>
      <c r="H1515" s="5">
        <v>45096.672731481478</v>
      </c>
      <c r="I1515" s="5">
        <f t="shared" ca="1" si="275"/>
        <v>45111.672731481478</v>
      </c>
      <c r="J1515" s="7" t="s">
        <v>46</v>
      </c>
      <c r="K1515" s="3">
        <v>45109.672731481478</v>
      </c>
      <c r="L1515" t="s">
        <v>20</v>
      </c>
      <c r="N1515" s="5">
        <v>45114.672731481478</v>
      </c>
      <c r="O1515" t="s">
        <v>20</v>
      </c>
      <c r="P1515" s="5">
        <f t="shared" ca="1" si="266"/>
        <v>45111.672731481478</v>
      </c>
      <c r="Q1515" s="5">
        <f t="shared" ca="1" si="267"/>
        <v>45112.672731481478</v>
      </c>
      <c r="R1515" s="5">
        <v>45113.672731481478</v>
      </c>
      <c r="S1515" s="5">
        <f t="shared" ca="1" si="268"/>
        <v>45119.672731481478</v>
      </c>
      <c r="T1515" s="5">
        <f t="shared" ca="1" si="269"/>
        <v>45120.672731481478</v>
      </c>
      <c r="U1515" s="5">
        <f t="shared" ca="1" si="270"/>
        <v>45122.672731481478</v>
      </c>
      <c r="V1515" s="5">
        <f t="shared" ca="1" si="270"/>
        <v>45124.672731481478</v>
      </c>
      <c r="W1515">
        <f t="shared" ca="1" si="271"/>
        <v>135</v>
      </c>
    </row>
    <row r="1516" spans="1:23" x14ac:dyDescent="0.35">
      <c r="A1516">
        <v>2566</v>
      </c>
      <c r="C1516" t="s">
        <v>34</v>
      </c>
      <c r="D1516">
        <f t="shared" ca="1" si="272"/>
        <v>2</v>
      </c>
      <c r="E1516" t="str">
        <f ca="1">VLOOKUP(D1516,'Data Categories'!$A$2:$B$7,2,0)</f>
        <v>Junior</v>
      </c>
      <c r="F1516" s="5">
        <f t="shared" ca="1" si="273"/>
        <v>44883.290763888886</v>
      </c>
      <c r="G1516" s="5">
        <f t="shared" ca="1" si="274"/>
        <v>44887.290763888886</v>
      </c>
      <c r="H1516" s="5">
        <v>44893.290763888886</v>
      </c>
      <c r="I1516" s="5">
        <f t="shared" ca="1" si="275"/>
        <v>44920.290763888886</v>
      </c>
      <c r="J1516" s="7" t="s">
        <v>46</v>
      </c>
      <c r="K1516" s="3">
        <v>44904.290763888886</v>
      </c>
      <c r="L1516" t="s">
        <v>20</v>
      </c>
      <c r="N1516" s="5">
        <v>44911.290763888886</v>
      </c>
      <c r="O1516" t="s">
        <v>20</v>
      </c>
      <c r="P1516" s="5">
        <f t="shared" ca="1" si="266"/>
        <v>44906.290763888886</v>
      </c>
      <c r="Q1516" s="5">
        <f t="shared" ca="1" si="267"/>
        <v>44907.290763888886</v>
      </c>
      <c r="R1516" s="5">
        <v>44908.290763888886</v>
      </c>
      <c r="S1516" s="5">
        <f t="shared" ca="1" si="268"/>
        <v>44918.290763888886</v>
      </c>
      <c r="T1516" s="5">
        <f t="shared" ca="1" si="269"/>
        <v>44922.290763888886</v>
      </c>
      <c r="U1516" s="5">
        <f t="shared" ca="1" si="270"/>
        <v>44924.290763888886</v>
      </c>
      <c r="V1516" s="5">
        <f t="shared" ca="1" si="270"/>
        <v>44925.290763888886</v>
      </c>
      <c r="W1516">
        <f t="shared" ca="1" si="271"/>
        <v>139</v>
      </c>
    </row>
    <row r="1517" spans="1:23" x14ac:dyDescent="0.35">
      <c r="A1517">
        <v>1390</v>
      </c>
      <c r="C1517" t="s">
        <v>34</v>
      </c>
      <c r="D1517">
        <f t="shared" ca="1" si="272"/>
        <v>3</v>
      </c>
      <c r="E1517" t="str">
        <f ca="1">VLOOKUP(D1517,'Data Categories'!$A$2:$B$7,2,0)</f>
        <v>Senior</v>
      </c>
      <c r="F1517" s="5">
        <f t="shared" ca="1" si="273"/>
        <v>45041.733506944445</v>
      </c>
      <c r="G1517" s="5">
        <f t="shared" ca="1" si="274"/>
        <v>45045.733506944445</v>
      </c>
      <c r="H1517" s="5">
        <v>45046.733506944445</v>
      </c>
      <c r="I1517" s="5">
        <f t="shared" ca="1" si="275"/>
        <v>45051.733506944445</v>
      </c>
      <c r="J1517" s="7" t="s">
        <v>46</v>
      </c>
      <c r="K1517" s="3">
        <v>45050.733506944445</v>
      </c>
      <c r="L1517" t="s">
        <v>20</v>
      </c>
      <c r="N1517" s="5">
        <v>45055.733506944445</v>
      </c>
      <c r="O1517" t="s">
        <v>20</v>
      </c>
      <c r="P1517" s="5">
        <f t="shared" ca="1" si="266"/>
        <v>45052.733506944445</v>
      </c>
      <c r="Q1517" s="5">
        <f t="shared" ca="1" si="267"/>
        <v>45056.733506944445</v>
      </c>
      <c r="R1517" s="5">
        <v>45052.733506944445</v>
      </c>
      <c r="S1517" s="5">
        <f t="shared" ca="1" si="268"/>
        <v>45053.733506944445</v>
      </c>
      <c r="T1517" s="5">
        <f t="shared" ca="1" si="269"/>
        <v>45055.733506944445</v>
      </c>
      <c r="U1517" s="5">
        <f t="shared" ca="1" si="270"/>
        <v>45057.733506944445</v>
      </c>
      <c r="V1517" s="5">
        <f t="shared" ca="1" si="270"/>
        <v>45060.733506944445</v>
      </c>
      <c r="W1517">
        <f t="shared" ca="1" si="271"/>
        <v>150</v>
      </c>
    </row>
    <row r="1518" spans="1:23" x14ac:dyDescent="0.35">
      <c r="A1518">
        <v>2973</v>
      </c>
      <c r="C1518" t="s">
        <v>34</v>
      </c>
      <c r="D1518">
        <f t="shared" ca="1" si="272"/>
        <v>3</v>
      </c>
      <c r="E1518" t="str">
        <f ca="1">VLOOKUP(D1518,'Data Categories'!$A$2:$B$7,2,0)</f>
        <v>Senior</v>
      </c>
      <c r="F1518" s="5">
        <f t="shared" ca="1" si="273"/>
        <v>44759.636782407404</v>
      </c>
      <c r="G1518" s="5">
        <f t="shared" ca="1" si="274"/>
        <v>44761.636782407404</v>
      </c>
      <c r="H1518" s="5">
        <v>44766.636782407404</v>
      </c>
      <c r="I1518" s="5">
        <f t="shared" ca="1" si="275"/>
        <v>44781.636782407404</v>
      </c>
      <c r="J1518" s="7" t="s">
        <v>46</v>
      </c>
      <c r="K1518" s="3">
        <v>44773.636782407404</v>
      </c>
      <c r="L1518" t="s">
        <v>20</v>
      </c>
      <c r="N1518" s="5">
        <v>44776.636782407404</v>
      </c>
      <c r="O1518" t="s">
        <v>20</v>
      </c>
      <c r="P1518" s="5">
        <f t="shared" ca="1" si="266"/>
        <v>44775.636782407404</v>
      </c>
      <c r="Q1518" s="5">
        <f t="shared" ca="1" si="267"/>
        <v>44777.636782407404</v>
      </c>
      <c r="R1518" s="5">
        <v>44774.636782407404</v>
      </c>
      <c r="S1518" s="5">
        <f t="shared" ca="1" si="268"/>
        <v>44778.636782407404</v>
      </c>
      <c r="T1518" s="5">
        <f t="shared" ca="1" si="269"/>
        <v>44782.636782407404</v>
      </c>
      <c r="U1518" s="5">
        <f t="shared" ca="1" si="270"/>
        <v>44785.636782407404</v>
      </c>
      <c r="V1518" s="5">
        <f t="shared" ca="1" si="270"/>
        <v>44788.636782407404</v>
      </c>
      <c r="W1518">
        <f t="shared" ca="1" si="271"/>
        <v>174</v>
      </c>
    </row>
    <row r="1519" spans="1:23" x14ac:dyDescent="0.35">
      <c r="A1519">
        <v>2977</v>
      </c>
      <c r="C1519" t="s">
        <v>34</v>
      </c>
      <c r="D1519">
        <f t="shared" ca="1" si="272"/>
        <v>5</v>
      </c>
      <c r="E1519" t="str">
        <f ca="1">VLOOKUP(D1519,'Data Categories'!$A$2:$B$7,2,0)</f>
        <v>Senior Management</v>
      </c>
      <c r="F1519" s="5">
        <f t="shared" ca="1" si="273"/>
        <v>44759.636782407404</v>
      </c>
      <c r="G1519" s="5">
        <f t="shared" ca="1" si="274"/>
        <v>44762.636782407404</v>
      </c>
      <c r="H1519" s="5">
        <v>44766.636782407404</v>
      </c>
      <c r="I1519" s="5">
        <f t="shared" ca="1" si="275"/>
        <v>44787.636782407404</v>
      </c>
      <c r="J1519" s="7" t="s">
        <v>46</v>
      </c>
      <c r="K1519" s="3">
        <v>44771.636782407404</v>
      </c>
      <c r="L1519" t="s">
        <v>20</v>
      </c>
      <c r="N1519" s="5">
        <v>44779.636782407404</v>
      </c>
      <c r="O1519" t="s">
        <v>20</v>
      </c>
      <c r="P1519" s="5">
        <f t="shared" ca="1" si="266"/>
        <v>44772.636782407404</v>
      </c>
      <c r="Q1519" s="5">
        <f t="shared" ca="1" si="267"/>
        <v>44773.636782407404</v>
      </c>
      <c r="R1519" s="5">
        <v>44775.636782407404</v>
      </c>
      <c r="S1519" s="5">
        <f t="shared" ca="1" si="268"/>
        <v>44780.636782407404</v>
      </c>
      <c r="T1519" s="5">
        <f t="shared" ca="1" si="269"/>
        <v>44782.636782407404</v>
      </c>
      <c r="U1519" s="5">
        <f t="shared" ca="1" si="270"/>
        <v>44784.636782407404</v>
      </c>
      <c r="V1519" s="5">
        <f t="shared" ca="1" si="270"/>
        <v>44785.636782407404</v>
      </c>
      <c r="W1519">
        <f t="shared" ca="1" si="271"/>
        <v>169</v>
      </c>
    </row>
    <row r="1520" spans="1:23" x14ac:dyDescent="0.35">
      <c r="A1520">
        <v>2974</v>
      </c>
      <c r="C1520" t="s">
        <v>34</v>
      </c>
      <c r="D1520">
        <f t="shared" ca="1" si="272"/>
        <v>5</v>
      </c>
      <c r="E1520" t="str">
        <f ca="1">VLOOKUP(D1520,'Data Categories'!$A$2:$B$7,2,0)</f>
        <v>Senior Management</v>
      </c>
      <c r="F1520" s="5">
        <f t="shared" ca="1" si="273"/>
        <v>44761.636782407404</v>
      </c>
      <c r="G1520" s="5">
        <f t="shared" ca="1" si="274"/>
        <v>44763.636782407404</v>
      </c>
      <c r="H1520" s="5">
        <v>44766.636782407404</v>
      </c>
      <c r="I1520" s="5">
        <f t="shared" ca="1" si="275"/>
        <v>44794.636782407404</v>
      </c>
      <c r="J1520" s="7" t="s">
        <v>46</v>
      </c>
      <c r="K1520" s="3">
        <v>44777.636782407404</v>
      </c>
      <c r="L1520" t="s">
        <v>20</v>
      </c>
      <c r="N1520" s="5">
        <v>44782.636782407404</v>
      </c>
      <c r="O1520" t="s">
        <v>20</v>
      </c>
      <c r="P1520" s="5">
        <f t="shared" ca="1" si="266"/>
        <v>44778.636782407404</v>
      </c>
      <c r="Q1520" s="5">
        <f t="shared" ca="1" si="267"/>
        <v>44782.636782407404</v>
      </c>
      <c r="R1520" s="5">
        <v>44780.636782407404</v>
      </c>
      <c r="S1520" s="5">
        <f t="shared" ca="1" si="268"/>
        <v>44787.636782407404</v>
      </c>
      <c r="T1520" s="5">
        <f t="shared" ca="1" si="269"/>
        <v>44791.636782407404</v>
      </c>
      <c r="U1520" s="5">
        <f t="shared" ca="1" si="270"/>
        <v>44793.636782407404</v>
      </c>
      <c r="V1520" s="5">
        <f t="shared" ca="1" si="270"/>
        <v>44796.636782407404</v>
      </c>
      <c r="W1520">
        <f t="shared" ca="1" si="271"/>
        <v>161</v>
      </c>
    </row>
    <row r="1521" spans="1:23" x14ac:dyDescent="0.35">
      <c r="A1521">
        <v>2196</v>
      </c>
      <c r="C1521" t="s">
        <v>34</v>
      </c>
      <c r="D1521">
        <f t="shared" ca="1" si="272"/>
        <v>1</v>
      </c>
      <c r="E1521" t="str">
        <f ca="1">VLOOKUP(D1521,'Data Categories'!$A$2:$B$7,2,0)</f>
        <v>Associate</v>
      </c>
      <c r="F1521" s="5">
        <f t="shared" ca="1" si="273"/>
        <v>44801.166006944448</v>
      </c>
      <c r="G1521" s="5">
        <f t="shared" ca="1" si="274"/>
        <v>44803.166006944448</v>
      </c>
      <c r="H1521" s="5">
        <v>44807.166006944448</v>
      </c>
      <c r="I1521" s="5">
        <f t="shared" ca="1" si="275"/>
        <v>44818.166006944448</v>
      </c>
      <c r="J1521" s="7" t="s">
        <v>46</v>
      </c>
      <c r="K1521" s="3">
        <v>44814.166006944448</v>
      </c>
      <c r="L1521" t="s">
        <v>20</v>
      </c>
      <c r="N1521" s="5">
        <v>44820.166006944448</v>
      </c>
      <c r="O1521" t="s">
        <v>20</v>
      </c>
      <c r="P1521" s="5">
        <f t="shared" ca="1" si="266"/>
        <v>44816.166006944448</v>
      </c>
      <c r="Q1521" s="5">
        <f t="shared" ca="1" si="267"/>
        <v>44818.166006944448</v>
      </c>
      <c r="R1521" s="5">
        <v>44816.166006944448</v>
      </c>
      <c r="S1521" s="5">
        <f t="shared" ca="1" si="268"/>
        <v>44825.166006944448</v>
      </c>
      <c r="T1521" s="5">
        <f t="shared" ca="1" si="269"/>
        <v>44828.166006944448</v>
      </c>
      <c r="U1521" s="5">
        <f t="shared" ca="1" si="270"/>
        <v>44830.166006944448</v>
      </c>
      <c r="V1521" s="5">
        <f t="shared" ca="1" si="270"/>
        <v>44831.166006944448</v>
      </c>
      <c r="W1521">
        <f t="shared" ca="1" si="271"/>
        <v>173</v>
      </c>
    </row>
    <row r="1522" spans="1:23" x14ac:dyDescent="0.35">
      <c r="A1522">
        <v>1665</v>
      </c>
      <c r="C1522" t="s">
        <v>34</v>
      </c>
      <c r="D1522">
        <f t="shared" ca="1" si="272"/>
        <v>3</v>
      </c>
      <c r="E1522" t="str">
        <f ca="1">VLOOKUP(D1522,'Data Categories'!$A$2:$B$7,2,0)</f>
        <v>Senior</v>
      </c>
      <c r="F1522" s="5">
        <f t="shared" ca="1" si="273"/>
        <v>44672.935347222221</v>
      </c>
      <c r="G1522" s="5">
        <f t="shared" ca="1" si="274"/>
        <v>44673.935347222221</v>
      </c>
      <c r="H1522" s="5">
        <v>44678.935347222221</v>
      </c>
      <c r="I1522" s="5">
        <f t="shared" ca="1" si="275"/>
        <v>44701.935347222221</v>
      </c>
      <c r="J1522" s="7" t="s">
        <v>46</v>
      </c>
      <c r="K1522" s="3">
        <v>44689.935347222221</v>
      </c>
      <c r="L1522" t="s">
        <v>20</v>
      </c>
      <c r="N1522" s="5">
        <v>44694.935347222221</v>
      </c>
      <c r="O1522" t="s">
        <v>20</v>
      </c>
      <c r="P1522" s="5">
        <f t="shared" ca="1" si="266"/>
        <v>44691.935347222221</v>
      </c>
      <c r="Q1522" s="5">
        <f t="shared" ca="1" si="267"/>
        <v>44693.935347222221</v>
      </c>
      <c r="R1522" s="5">
        <v>44692.935347222221</v>
      </c>
      <c r="S1522" s="5">
        <f t="shared" ca="1" si="268"/>
        <v>44696.935347222221</v>
      </c>
      <c r="T1522" s="5">
        <f t="shared" ca="1" si="269"/>
        <v>44699.935347222221</v>
      </c>
      <c r="U1522" s="5">
        <f t="shared" ca="1" si="270"/>
        <v>44700.935347222221</v>
      </c>
      <c r="V1522" s="5">
        <f t="shared" ca="1" si="270"/>
        <v>44703.935347222221</v>
      </c>
      <c r="W1522">
        <f t="shared" ca="1" si="271"/>
        <v>125</v>
      </c>
    </row>
    <row r="1523" spans="1:23" x14ac:dyDescent="0.35">
      <c r="A1523">
        <v>1817</v>
      </c>
      <c r="C1523" t="s">
        <v>34</v>
      </c>
      <c r="D1523">
        <f t="shared" ca="1" si="272"/>
        <v>6</v>
      </c>
      <c r="E1523" t="str">
        <f ca="1">VLOOKUP(D1523,'Data Categories'!$A$2:$B$7,2,0)</f>
        <v>Executive</v>
      </c>
      <c r="F1523" s="5">
        <f t="shared" ca="1" si="273"/>
        <v>44819.186388888891</v>
      </c>
      <c r="G1523" s="5">
        <f t="shared" ca="1" si="274"/>
        <v>44823.186388888891</v>
      </c>
      <c r="H1523" s="5">
        <v>44829.186388888891</v>
      </c>
      <c r="I1523" s="5">
        <f t="shared" ca="1" si="275"/>
        <v>44834.186388888891</v>
      </c>
      <c r="J1523" s="7" t="s">
        <v>46</v>
      </c>
      <c r="K1523" s="3">
        <v>44837.186388888891</v>
      </c>
      <c r="L1523" t="s">
        <v>20</v>
      </c>
      <c r="N1523" s="5">
        <v>44843.186388888891</v>
      </c>
      <c r="O1523" t="s">
        <v>20</v>
      </c>
      <c r="P1523" s="5">
        <f t="shared" ca="1" si="266"/>
        <v>44838.186388888891</v>
      </c>
      <c r="Q1523" s="5">
        <f t="shared" ca="1" si="267"/>
        <v>44841.186388888891</v>
      </c>
      <c r="R1523" s="5">
        <v>44840.186388888891</v>
      </c>
      <c r="S1523" s="5">
        <f t="shared" ca="1" si="268"/>
        <v>44847.186388888891</v>
      </c>
      <c r="T1523" s="5">
        <f t="shared" ca="1" si="269"/>
        <v>44848.186388888891</v>
      </c>
      <c r="U1523" s="5">
        <f t="shared" ca="1" si="270"/>
        <v>44850.186388888891</v>
      </c>
      <c r="V1523" s="5">
        <f t="shared" ca="1" si="270"/>
        <v>44853.186388888891</v>
      </c>
      <c r="W1523">
        <f t="shared" ca="1" si="271"/>
        <v>158</v>
      </c>
    </row>
    <row r="1524" spans="1:23" x14ac:dyDescent="0.35">
      <c r="A1524">
        <v>2085</v>
      </c>
      <c r="C1524" t="s">
        <v>35</v>
      </c>
      <c r="D1524">
        <f t="shared" ca="1" si="272"/>
        <v>1</v>
      </c>
      <c r="E1524" t="str">
        <f ca="1">VLOOKUP(D1524,'Data Categories'!$A$2:$B$7,2,0)</f>
        <v>Associate</v>
      </c>
      <c r="F1524" s="5">
        <f t="shared" ca="1" si="273"/>
        <v>44839.879004629627</v>
      </c>
      <c r="G1524" s="5">
        <f t="shared" ca="1" si="274"/>
        <v>44840.879004629627</v>
      </c>
      <c r="H1524" s="5">
        <v>44841.879004629627</v>
      </c>
      <c r="I1524" s="5">
        <f t="shared" ca="1" si="275"/>
        <v>44847.879004629627</v>
      </c>
      <c r="J1524" s="7" t="s">
        <v>46</v>
      </c>
      <c r="K1524" s="3">
        <v>44845.879004629627</v>
      </c>
      <c r="L1524" t="s">
        <v>20</v>
      </c>
      <c r="N1524" s="5">
        <v>44849.879004629627</v>
      </c>
      <c r="O1524" t="s">
        <v>20</v>
      </c>
      <c r="P1524" s="5">
        <f t="shared" ca="1" si="266"/>
        <v>44847.879004629627</v>
      </c>
      <c r="Q1524" s="5">
        <f t="shared" ca="1" si="267"/>
        <v>44848.879004629627</v>
      </c>
      <c r="R1524" s="5">
        <v>44846.879004629627</v>
      </c>
      <c r="S1524" s="5">
        <f t="shared" ca="1" si="268"/>
        <v>44855.879004629627</v>
      </c>
      <c r="T1524" s="5">
        <f t="shared" ca="1" si="269"/>
        <v>44858.879004629627</v>
      </c>
      <c r="U1524" s="5">
        <f t="shared" ca="1" si="270"/>
        <v>44861.879004629627</v>
      </c>
      <c r="V1524" s="5">
        <f t="shared" ca="1" si="270"/>
        <v>44862.879004629627</v>
      </c>
      <c r="W1524">
        <f t="shared" ca="1" si="271"/>
        <v>165</v>
      </c>
    </row>
    <row r="1525" spans="1:23" x14ac:dyDescent="0.35">
      <c r="A1525">
        <v>1399</v>
      </c>
      <c r="C1525" t="s">
        <v>35</v>
      </c>
      <c r="D1525">
        <f t="shared" ca="1" si="272"/>
        <v>6</v>
      </c>
      <c r="E1525" t="str">
        <f ca="1">VLOOKUP(D1525,'Data Categories'!$A$2:$B$7,2,0)</f>
        <v>Executive</v>
      </c>
      <c r="F1525" s="5">
        <f t="shared" ca="1" si="273"/>
        <v>44791.359849537039</v>
      </c>
      <c r="G1525" s="5">
        <f t="shared" ca="1" si="274"/>
        <v>44794.359849537039</v>
      </c>
      <c r="H1525" s="5">
        <v>44796.359849537039</v>
      </c>
      <c r="I1525" s="5">
        <f t="shared" ca="1" si="275"/>
        <v>44803.359849537039</v>
      </c>
      <c r="J1525" s="7" t="s">
        <v>46</v>
      </c>
      <c r="K1525" s="3">
        <v>44801.359849537039</v>
      </c>
      <c r="L1525" t="s">
        <v>20</v>
      </c>
      <c r="N1525" s="5">
        <v>44803.359849537039</v>
      </c>
      <c r="O1525" t="s">
        <v>20</v>
      </c>
      <c r="P1525" s="5">
        <f t="shared" ca="1" si="266"/>
        <v>44802.359849537039</v>
      </c>
      <c r="Q1525" s="5">
        <f t="shared" ca="1" si="267"/>
        <v>44803.359849537039</v>
      </c>
      <c r="R1525" s="5">
        <v>44802.359849537039</v>
      </c>
      <c r="S1525" s="5">
        <f t="shared" ca="1" si="268"/>
        <v>44808.359849537039</v>
      </c>
      <c r="T1525" s="5">
        <f t="shared" ca="1" si="269"/>
        <v>44812.359849537039</v>
      </c>
      <c r="U1525" s="5">
        <f t="shared" ca="1" si="270"/>
        <v>44814.359849537039</v>
      </c>
      <c r="V1525" s="5">
        <f t="shared" ca="1" si="270"/>
        <v>44816.359849537039</v>
      </c>
      <c r="W1525">
        <f t="shared" ca="1" si="271"/>
        <v>157</v>
      </c>
    </row>
    <row r="1526" spans="1:23" x14ac:dyDescent="0.35">
      <c r="A1526">
        <v>1395</v>
      </c>
      <c r="C1526" t="s">
        <v>35</v>
      </c>
      <c r="D1526">
        <f t="shared" ca="1" si="272"/>
        <v>6</v>
      </c>
      <c r="E1526" t="str">
        <f ca="1">VLOOKUP(D1526,'Data Categories'!$A$2:$B$7,2,0)</f>
        <v>Executive</v>
      </c>
      <c r="F1526" s="5">
        <f t="shared" ca="1" si="273"/>
        <v>44788.359849537039</v>
      </c>
      <c r="G1526" s="5">
        <f t="shared" ca="1" si="274"/>
        <v>44790.359849537039</v>
      </c>
      <c r="H1526" s="5">
        <v>44796.359849537039</v>
      </c>
      <c r="I1526" s="5">
        <f t="shared" ca="1" si="275"/>
        <v>44812.359849537039</v>
      </c>
      <c r="J1526" s="7" t="s">
        <v>46</v>
      </c>
      <c r="K1526" s="3">
        <v>44810.359849537039</v>
      </c>
      <c r="L1526" t="s">
        <v>20</v>
      </c>
      <c r="N1526" s="5">
        <v>44815.359849537039</v>
      </c>
      <c r="O1526" t="s">
        <v>20</v>
      </c>
      <c r="P1526" s="5">
        <f t="shared" ca="1" si="266"/>
        <v>44811.359849537039</v>
      </c>
      <c r="Q1526" s="5">
        <f t="shared" ca="1" si="267"/>
        <v>44813.359849537039</v>
      </c>
      <c r="R1526" s="5">
        <v>44811.359849537039</v>
      </c>
      <c r="S1526" s="5">
        <f t="shared" ca="1" si="268"/>
        <v>44818.359849537039</v>
      </c>
      <c r="T1526" s="5">
        <f t="shared" ca="1" si="269"/>
        <v>44822.359849537039</v>
      </c>
      <c r="U1526" s="5">
        <f t="shared" ca="1" si="270"/>
        <v>44824.359849537039</v>
      </c>
      <c r="V1526" s="5">
        <f t="shared" ca="1" si="270"/>
        <v>44826.359849537039</v>
      </c>
      <c r="W1526">
        <f t="shared" ca="1" si="271"/>
        <v>135</v>
      </c>
    </row>
    <row r="1527" spans="1:23" x14ac:dyDescent="0.35">
      <c r="A1527">
        <v>1394</v>
      </c>
      <c r="C1527" t="s">
        <v>35</v>
      </c>
      <c r="D1527">
        <f t="shared" ca="1" si="272"/>
        <v>2</v>
      </c>
      <c r="E1527" t="str">
        <f ca="1">VLOOKUP(D1527,'Data Categories'!$A$2:$B$7,2,0)</f>
        <v>Junior</v>
      </c>
      <c r="F1527" s="5">
        <f t="shared" ca="1" si="273"/>
        <v>44791.359849537039</v>
      </c>
      <c r="G1527" s="5">
        <f t="shared" ca="1" si="274"/>
        <v>44792.359849537039</v>
      </c>
      <c r="H1527" s="5">
        <v>44796.359849537039</v>
      </c>
      <c r="I1527" s="5">
        <f t="shared" ca="1" si="275"/>
        <v>44815.359849537039</v>
      </c>
      <c r="J1527" s="7" t="s">
        <v>46</v>
      </c>
      <c r="K1527" s="3">
        <v>44811.359849537039</v>
      </c>
      <c r="L1527" t="s">
        <v>20</v>
      </c>
      <c r="N1527" s="5">
        <v>44816.359849537039</v>
      </c>
      <c r="O1527" t="s">
        <v>20</v>
      </c>
      <c r="P1527" s="5">
        <f t="shared" ca="1" si="266"/>
        <v>44813.359849537039</v>
      </c>
      <c r="Q1527" s="5">
        <f t="shared" ca="1" si="267"/>
        <v>44817.359849537039</v>
      </c>
      <c r="R1527" s="5">
        <v>44812.359849537039</v>
      </c>
      <c r="S1527" s="5">
        <f t="shared" ca="1" si="268"/>
        <v>44822.359849537039</v>
      </c>
      <c r="T1527" s="5">
        <f t="shared" ca="1" si="269"/>
        <v>44825.359849537039</v>
      </c>
      <c r="U1527" s="5">
        <f t="shared" ca="1" si="270"/>
        <v>44826.359849537039</v>
      </c>
      <c r="V1527" s="5">
        <f t="shared" ca="1" si="270"/>
        <v>44829.359849537039</v>
      </c>
      <c r="W1527">
        <f t="shared" ca="1" si="271"/>
        <v>135</v>
      </c>
    </row>
    <row r="1528" spans="1:23" x14ac:dyDescent="0.35">
      <c r="A1528">
        <v>1018</v>
      </c>
      <c r="C1528" t="s">
        <v>35</v>
      </c>
      <c r="D1528">
        <f t="shared" ca="1" si="272"/>
        <v>4</v>
      </c>
      <c r="E1528" t="str">
        <f ca="1">VLOOKUP(D1528,'Data Categories'!$A$2:$B$7,2,0)</f>
        <v>Manager Level</v>
      </c>
      <c r="F1528" s="5">
        <f t="shared" ca="1" si="273"/>
        <v>44598.329571759263</v>
      </c>
      <c r="G1528" s="5">
        <f t="shared" ca="1" si="274"/>
        <v>44601.329571759263</v>
      </c>
      <c r="H1528" s="5">
        <v>44602.329571759263</v>
      </c>
      <c r="I1528" s="5">
        <f t="shared" ca="1" si="275"/>
        <v>44616.329571759263</v>
      </c>
      <c r="J1528" s="7" t="s">
        <v>46</v>
      </c>
      <c r="K1528" s="3">
        <v>44613.329571759263</v>
      </c>
      <c r="L1528" t="s">
        <v>20</v>
      </c>
      <c r="N1528" s="5">
        <v>44615.329571759263</v>
      </c>
      <c r="O1528" t="s">
        <v>20</v>
      </c>
      <c r="P1528" s="5">
        <f t="shared" ca="1" si="266"/>
        <v>44614.329571759263</v>
      </c>
      <c r="Q1528" s="5">
        <f t="shared" ca="1" si="267"/>
        <v>44616.329571759263</v>
      </c>
      <c r="R1528" s="5">
        <v>44614.329571759263</v>
      </c>
      <c r="S1528" s="5">
        <f t="shared" ca="1" si="268"/>
        <v>44624.329571759263</v>
      </c>
      <c r="T1528" s="5">
        <f t="shared" ca="1" si="269"/>
        <v>44628.329571759263</v>
      </c>
      <c r="U1528" s="5">
        <f t="shared" ca="1" si="270"/>
        <v>44629.329571759263</v>
      </c>
      <c r="V1528" s="5">
        <f t="shared" ca="1" si="270"/>
        <v>44632.329571759263</v>
      </c>
      <c r="W1528">
        <f t="shared" ca="1" si="271"/>
        <v>158</v>
      </c>
    </row>
    <row r="1529" spans="1:23" x14ac:dyDescent="0.35">
      <c r="A1529">
        <v>2160</v>
      </c>
      <c r="C1529" t="s">
        <v>35</v>
      </c>
      <c r="D1529">
        <f t="shared" ca="1" si="272"/>
        <v>6</v>
      </c>
      <c r="E1529" t="str">
        <f ca="1">VLOOKUP(D1529,'Data Categories'!$A$2:$B$7,2,0)</f>
        <v>Executive</v>
      </c>
      <c r="F1529" s="5">
        <f t="shared" ca="1" si="273"/>
        <v>45138.393807870372</v>
      </c>
      <c r="G1529" s="5">
        <f t="shared" ca="1" si="274"/>
        <v>45141.393807870372</v>
      </c>
      <c r="H1529" s="5">
        <v>45147.393807870372</v>
      </c>
      <c r="I1529" s="5">
        <f t="shared" ca="1" si="275"/>
        <v>45177.393807870372</v>
      </c>
      <c r="J1529" s="7" t="s">
        <v>46</v>
      </c>
      <c r="K1529" s="3">
        <v>45152.393807870372</v>
      </c>
      <c r="L1529" t="s">
        <v>20</v>
      </c>
      <c r="N1529" s="5">
        <v>45157.393807870372</v>
      </c>
      <c r="O1529" t="s">
        <v>20</v>
      </c>
      <c r="P1529" s="5">
        <f t="shared" ca="1" si="266"/>
        <v>45153.393807870372</v>
      </c>
      <c r="Q1529" s="5">
        <f t="shared" ca="1" si="267"/>
        <v>45156.393807870372</v>
      </c>
      <c r="R1529" s="5">
        <v>45156.393807870372</v>
      </c>
      <c r="S1529" s="5">
        <f t="shared" ca="1" si="268"/>
        <v>45165.393807870372</v>
      </c>
      <c r="T1529" s="5">
        <f t="shared" ca="1" si="269"/>
        <v>45167.393807870372</v>
      </c>
      <c r="U1529" s="5">
        <f t="shared" ca="1" si="270"/>
        <v>45169.393807870372</v>
      </c>
      <c r="V1529" s="5">
        <f t="shared" ca="1" si="270"/>
        <v>45172.393807870372</v>
      </c>
      <c r="W1529">
        <f t="shared" ca="1" si="271"/>
        <v>168</v>
      </c>
    </row>
    <row r="1530" spans="1:23" x14ac:dyDescent="0.35">
      <c r="A1530">
        <v>1841</v>
      </c>
      <c r="C1530" t="s">
        <v>35</v>
      </c>
      <c r="D1530">
        <f t="shared" ca="1" si="272"/>
        <v>5</v>
      </c>
      <c r="E1530" t="str">
        <f ca="1">VLOOKUP(D1530,'Data Categories'!$A$2:$B$7,2,0)</f>
        <v>Senior Management</v>
      </c>
      <c r="F1530" s="5">
        <f t="shared" ca="1" si="273"/>
        <v>44608.970185185186</v>
      </c>
      <c r="G1530" s="5">
        <f t="shared" ca="1" si="274"/>
        <v>44612.970185185186</v>
      </c>
      <c r="H1530" s="5">
        <v>44615.970185185186</v>
      </c>
      <c r="I1530" s="5">
        <f t="shared" ca="1" si="275"/>
        <v>44643.970185185186</v>
      </c>
      <c r="J1530" s="7" t="s">
        <v>46</v>
      </c>
      <c r="K1530" s="3">
        <v>44624.970185185186</v>
      </c>
      <c r="L1530" t="s">
        <v>20</v>
      </c>
      <c r="N1530" s="5">
        <v>44628.970185185186</v>
      </c>
      <c r="O1530" t="s">
        <v>20</v>
      </c>
      <c r="P1530" s="5">
        <f t="shared" ref="P1530:P1593" ca="1" si="276">K1530+RANDBETWEEN(1,2)</f>
        <v>44625.970185185186</v>
      </c>
      <c r="Q1530" s="5">
        <f t="shared" ref="Q1530:Q1593" ca="1" si="277">P1530+RANDBETWEEN(1,4)</f>
        <v>44628.970185185186</v>
      </c>
      <c r="R1530" s="5">
        <v>44625.970185185186</v>
      </c>
      <c r="S1530" s="5">
        <f t="shared" ref="S1530:S1593" ca="1" si="278">R1530+RANDBETWEEN(1,10)</f>
        <v>44631.970185185186</v>
      </c>
      <c r="T1530" s="5">
        <f t="shared" ref="T1530:T1593" ca="1" si="279">S1530+RANDBETWEEN(1,4)</f>
        <v>44633.970185185186</v>
      </c>
      <c r="U1530" s="5">
        <f t="shared" ref="U1530:V1593" ca="1" si="280">T1530+RANDBETWEEN(1,3)</f>
        <v>44636.970185185186</v>
      </c>
      <c r="V1530" s="5">
        <f t="shared" ca="1" si="280"/>
        <v>44637.970185185186</v>
      </c>
      <c r="W1530">
        <f t="shared" ref="W1530:W1593" ca="1" si="281">RANDBETWEEN(120,180)</f>
        <v>133</v>
      </c>
    </row>
    <row r="1531" spans="1:23" x14ac:dyDescent="0.35">
      <c r="A1531">
        <v>1634</v>
      </c>
      <c r="C1531" t="s">
        <v>35</v>
      </c>
      <c r="D1531">
        <f t="shared" ca="1" si="272"/>
        <v>4</v>
      </c>
      <c r="E1531" t="str">
        <f ca="1">VLOOKUP(D1531,'Data Categories'!$A$2:$B$7,2,0)</f>
        <v>Manager Level</v>
      </c>
      <c r="F1531" s="5">
        <f t="shared" ca="1" si="273"/>
        <v>45173.320416666669</v>
      </c>
      <c r="G1531" s="5">
        <f t="shared" ca="1" si="274"/>
        <v>45177.320416666669</v>
      </c>
      <c r="H1531" s="5">
        <v>45178.320416666669</v>
      </c>
      <c r="I1531" s="5">
        <f t="shared" ca="1" si="275"/>
        <v>45187.320416666669</v>
      </c>
      <c r="J1531" s="7" t="s">
        <v>46</v>
      </c>
      <c r="K1531" s="3">
        <v>45191.320416666669</v>
      </c>
      <c r="L1531" t="s">
        <v>20</v>
      </c>
      <c r="N1531" s="5">
        <v>45196.320416666669</v>
      </c>
      <c r="O1531" t="s">
        <v>20</v>
      </c>
      <c r="P1531" s="5">
        <f t="shared" ca="1" si="276"/>
        <v>45193.320416666669</v>
      </c>
      <c r="Q1531" s="5">
        <f t="shared" ca="1" si="277"/>
        <v>45197.320416666669</v>
      </c>
      <c r="R1531" s="5">
        <v>45193.320416666669</v>
      </c>
      <c r="S1531" s="5">
        <f t="shared" ca="1" si="278"/>
        <v>45194.320416666669</v>
      </c>
      <c r="T1531" s="5">
        <f t="shared" ca="1" si="279"/>
        <v>45195.320416666669</v>
      </c>
      <c r="U1531" s="5">
        <f t="shared" ca="1" si="280"/>
        <v>45197.320416666669</v>
      </c>
      <c r="V1531" s="5">
        <f t="shared" ca="1" si="280"/>
        <v>45199.320416666669</v>
      </c>
      <c r="W1531">
        <f t="shared" ca="1" si="281"/>
        <v>179</v>
      </c>
    </row>
    <row r="1532" spans="1:23" x14ac:dyDescent="0.35">
      <c r="A1532">
        <v>1550</v>
      </c>
      <c r="C1532" t="s">
        <v>35</v>
      </c>
      <c r="D1532">
        <f t="shared" ca="1" si="272"/>
        <v>6</v>
      </c>
      <c r="E1532" t="str">
        <f ca="1">VLOOKUP(D1532,'Data Categories'!$A$2:$B$7,2,0)</f>
        <v>Executive</v>
      </c>
      <c r="F1532" s="5">
        <f t="shared" ca="1" si="273"/>
        <v>45073.849814814814</v>
      </c>
      <c r="G1532" s="5">
        <f t="shared" ca="1" si="274"/>
        <v>45074.849814814814</v>
      </c>
      <c r="H1532" s="5">
        <v>45079.849814814814</v>
      </c>
      <c r="I1532" s="5">
        <f t="shared" ca="1" si="275"/>
        <v>45107.849814814814</v>
      </c>
      <c r="J1532" s="7" t="s">
        <v>46</v>
      </c>
      <c r="K1532" s="3">
        <v>45082.849814814814</v>
      </c>
      <c r="L1532" t="s">
        <v>20</v>
      </c>
      <c r="N1532" s="5">
        <v>45088.849814814814</v>
      </c>
      <c r="O1532" t="s">
        <v>20</v>
      </c>
      <c r="P1532" s="5">
        <f t="shared" ca="1" si="276"/>
        <v>45084.849814814814</v>
      </c>
      <c r="Q1532" s="5">
        <f t="shared" ca="1" si="277"/>
        <v>45087.849814814814</v>
      </c>
      <c r="R1532" s="5">
        <v>45084.849814814814</v>
      </c>
      <c r="S1532" s="5">
        <f t="shared" ca="1" si="278"/>
        <v>45089.849814814814</v>
      </c>
      <c r="T1532" s="5">
        <f t="shared" ca="1" si="279"/>
        <v>45092.849814814814</v>
      </c>
      <c r="U1532" s="5">
        <f t="shared" ca="1" si="280"/>
        <v>45094.849814814814</v>
      </c>
      <c r="V1532" s="5">
        <f t="shared" ca="1" si="280"/>
        <v>45095.849814814814</v>
      </c>
      <c r="W1532">
        <f t="shared" ca="1" si="281"/>
        <v>139</v>
      </c>
    </row>
    <row r="1533" spans="1:23" x14ac:dyDescent="0.35">
      <c r="A1533">
        <v>2357</v>
      </c>
      <c r="C1533" t="s">
        <v>35</v>
      </c>
      <c r="D1533">
        <f t="shared" ca="1" si="272"/>
        <v>4</v>
      </c>
      <c r="E1533" t="str">
        <f ca="1">VLOOKUP(D1533,'Data Categories'!$A$2:$B$7,2,0)</f>
        <v>Manager Level</v>
      </c>
      <c r="F1533" s="5">
        <f t="shared" ca="1" si="273"/>
        <v>45025.526319444441</v>
      </c>
      <c r="G1533" s="5">
        <f t="shared" ca="1" si="274"/>
        <v>45029.526319444441</v>
      </c>
      <c r="H1533" s="5">
        <v>45032.526319444441</v>
      </c>
      <c r="I1533" s="5">
        <f t="shared" ca="1" si="275"/>
        <v>45045.526319444441</v>
      </c>
      <c r="J1533" s="7" t="s">
        <v>46</v>
      </c>
      <c r="K1533" s="3">
        <v>45043.526319444441</v>
      </c>
      <c r="L1533" t="s">
        <v>20</v>
      </c>
      <c r="N1533" s="5">
        <v>45048.526319444441</v>
      </c>
      <c r="O1533" t="s">
        <v>20</v>
      </c>
      <c r="P1533" s="5">
        <f t="shared" ca="1" si="276"/>
        <v>45045.526319444441</v>
      </c>
      <c r="Q1533" s="5">
        <f t="shared" ca="1" si="277"/>
        <v>45049.526319444441</v>
      </c>
      <c r="R1533" s="5">
        <v>45045.526319444441</v>
      </c>
      <c r="S1533" s="5">
        <f t="shared" ca="1" si="278"/>
        <v>45047.526319444441</v>
      </c>
      <c r="T1533" s="5">
        <f t="shared" ca="1" si="279"/>
        <v>45050.526319444441</v>
      </c>
      <c r="U1533" s="5">
        <f t="shared" ca="1" si="280"/>
        <v>45052.526319444441</v>
      </c>
      <c r="V1533" s="5">
        <f t="shared" ca="1" si="280"/>
        <v>45054.526319444441</v>
      </c>
      <c r="W1533">
        <f t="shared" ca="1" si="281"/>
        <v>176</v>
      </c>
    </row>
    <row r="1534" spans="1:23" x14ac:dyDescent="0.35">
      <c r="A1534">
        <v>1433</v>
      </c>
      <c r="C1534" t="s">
        <v>35</v>
      </c>
      <c r="D1534">
        <f t="shared" ca="1" si="272"/>
        <v>6</v>
      </c>
      <c r="E1534" t="str">
        <f ca="1">VLOOKUP(D1534,'Data Categories'!$A$2:$B$7,2,0)</f>
        <v>Executive</v>
      </c>
      <c r="F1534" s="5">
        <f t="shared" ca="1" si="273"/>
        <v>45088.936932870369</v>
      </c>
      <c r="G1534" s="5">
        <f t="shared" ca="1" si="274"/>
        <v>45090.936932870369</v>
      </c>
      <c r="H1534" s="5">
        <v>45092.936932870369</v>
      </c>
      <c r="I1534" s="5">
        <f t="shared" ca="1" si="275"/>
        <v>45108.936932870369</v>
      </c>
      <c r="J1534" s="7" t="s">
        <v>46</v>
      </c>
      <c r="K1534" s="3">
        <v>45106.936932870369</v>
      </c>
      <c r="L1534" t="s">
        <v>20</v>
      </c>
      <c r="N1534" s="5">
        <v>45110.936932870369</v>
      </c>
      <c r="O1534" t="s">
        <v>20</v>
      </c>
      <c r="P1534" s="5">
        <f t="shared" ca="1" si="276"/>
        <v>45107.936932870369</v>
      </c>
      <c r="Q1534" s="5">
        <f t="shared" ca="1" si="277"/>
        <v>45111.936932870369</v>
      </c>
      <c r="R1534" s="5">
        <v>45108.936932870369</v>
      </c>
      <c r="S1534" s="5">
        <f t="shared" ca="1" si="278"/>
        <v>45116.936932870369</v>
      </c>
      <c r="T1534" s="5">
        <f t="shared" ca="1" si="279"/>
        <v>45120.936932870369</v>
      </c>
      <c r="U1534" s="5">
        <f t="shared" ca="1" si="280"/>
        <v>45122.936932870369</v>
      </c>
      <c r="V1534" s="5">
        <f t="shared" ca="1" si="280"/>
        <v>45125.936932870369</v>
      </c>
      <c r="W1534">
        <f t="shared" ca="1" si="281"/>
        <v>180</v>
      </c>
    </row>
    <row r="1535" spans="1:23" x14ac:dyDescent="0.35">
      <c r="A1535">
        <v>1331</v>
      </c>
      <c r="C1535" t="s">
        <v>35</v>
      </c>
      <c r="D1535">
        <f t="shared" ca="1" si="272"/>
        <v>2</v>
      </c>
      <c r="E1535" t="str">
        <f ca="1">VLOOKUP(D1535,'Data Categories'!$A$2:$B$7,2,0)</f>
        <v>Junior</v>
      </c>
      <c r="F1535" s="5">
        <f t="shared" ca="1" si="273"/>
        <v>45166.691018518519</v>
      </c>
      <c r="G1535" s="5">
        <f t="shared" ca="1" si="274"/>
        <v>45168.691018518519</v>
      </c>
      <c r="H1535" s="5">
        <v>45174.691018518519</v>
      </c>
      <c r="I1535" s="5">
        <f t="shared" ca="1" si="275"/>
        <v>45200.691018518519</v>
      </c>
      <c r="J1535" s="7" t="s">
        <v>46</v>
      </c>
      <c r="K1535" s="3">
        <v>45179.691018518519</v>
      </c>
      <c r="L1535" t="s">
        <v>20</v>
      </c>
      <c r="N1535" s="5">
        <v>45185.691018518519</v>
      </c>
      <c r="O1535" t="s">
        <v>20</v>
      </c>
      <c r="P1535" s="5">
        <f t="shared" ca="1" si="276"/>
        <v>45180.691018518519</v>
      </c>
      <c r="Q1535" s="5">
        <f t="shared" ca="1" si="277"/>
        <v>45181.691018518519</v>
      </c>
      <c r="R1535" s="5">
        <v>45183.691018518519</v>
      </c>
      <c r="S1535" s="5">
        <f t="shared" ca="1" si="278"/>
        <v>45188.691018518519</v>
      </c>
      <c r="T1535" s="5">
        <f t="shared" ca="1" si="279"/>
        <v>45189.691018518519</v>
      </c>
      <c r="U1535" s="5">
        <f t="shared" ca="1" si="280"/>
        <v>45192.691018518519</v>
      </c>
      <c r="V1535" s="5">
        <f t="shared" ca="1" si="280"/>
        <v>45195.691018518519</v>
      </c>
      <c r="W1535">
        <f t="shared" ca="1" si="281"/>
        <v>151</v>
      </c>
    </row>
    <row r="1536" spans="1:23" x14ac:dyDescent="0.35">
      <c r="A1536">
        <v>1285</v>
      </c>
      <c r="C1536" t="s">
        <v>35</v>
      </c>
      <c r="D1536">
        <f t="shared" ca="1" si="272"/>
        <v>4</v>
      </c>
      <c r="E1536" t="str">
        <f ca="1">VLOOKUP(D1536,'Data Categories'!$A$2:$B$7,2,0)</f>
        <v>Manager Level</v>
      </c>
      <c r="F1536" s="5">
        <f t="shared" ca="1" si="273"/>
        <v>44642.736006944448</v>
      </c>
      <c r="G1536" s="5">
        <f t="shared" ca="1" si="274"/>
        <v>44645.736006944448</v>
      </c>
      <c r="H1536" s="5">
        <v>44650.736006944448</v>
      </c>
      <c r="I1536" s="5">
        <f t="shared" ca="1" si="275"/>
        <v>44659.736006944448</v>
      </c>
      <c r="J1536" s="7" t="s">
        <v>46</v>
      </c>
      <c r="K1536" s="3">
        <v>44662.736006944448</v>
      </c>
      <c r="L1536" t="s">
        <v>20</v>
      </c>
      <c r="N1536" s="5">
        <v>44669.736006944448</v>
      </c>
      <c r="O1536" t="s">
        <v>20</v>
      </c>
      <c r="P1536" s="5">
        <f t="shared" ca="1" si="276"/>
        <v>44663.736006944448</v>
      </c>
      <c r="Q1536" s="5">
        <f t="shared" ca="1" si="277"/>
        <v>44667.736006944448</v>
      </c>
      <c r="R1536" s="5">
        <v>44666.736006944448</v>
      </c>
      <c r="S1536" s="5">
        <f t="shared" ca="1" si="278"/>
        <v>44675.736006944448</v>
      </c>
      <c r="T1536" s="5">
        <f t="shared" ca="1" si="279"/>
        <v>44677.736006944448</v>
      </c>
      <c r="U1536" s="5">
        <f t="shared" ca="1" si="280"/>
        <v>44680.736006944448</v>
      </c>
      <c r="V1536" s="5">
        <f t="shared" ca="1" si="280"/>
        <v>44683.736006944448</v>
      </c>
      <c r="W1536">
        <f t="shared" ca="1" si="281"/>
        <v>159</v>
      </c>
    </row>
    <row r="1537" spans="1:23" x14ac:dyDescent="0.35">
      <c r="A1537">
        <v>2759</v>
      </c>
      <c r="C1537" t="s">
        <v>35</v>
      </c>
      <c r="D1537">
        <f t="shared" ca="1" si="272"/>
        <v>4</v>
      </c>
      <c r="E1537" t="str">
        <f ca="1">VLOOKUP(D1537,'Data Categories'!$A$2:$B$7,2,0)</f>
        <v>Manager Level</v>
      </c>
      <c r="F1537" s="5">
        <f t="shared" ca="1" si="273"/>
        <v>45029.765081018515</v>
      </c>
      <c r="G1537" s="5">
        <f t="shared" ca="1" si="274"/>
        <v>45030.765081018515</v>
      </c>
      <c r="H1537" s="5">
        <v>45032.765081018515</v>
      </c>
      <c r="I1537" s="5">
        <f t="shared" ca="1" si="275"/>
        <v>45048.765081018515</v>
      </c>
      <c r="J1537" s="7" t="s">
        <v>46</v>
      </c>
      <c r="K1537" s="3">
        <v>45038.765081018515</v>
      </c>
      <c r="L1537" t="s">
        <v>20</v>
      </c>
      <c r="N1537" s="5">
        <v>45040.765081018515</v>
      </c>
      <c r="O1537" t="s">
        <v>20</v>
      </c>
      <c r="P1537" s="5">
        <f t="shared" ca="1" si="276"/>
        <v>45040.765081018515</v>
      </c>
      <c r="Q1537" s="5">
        <f t="shared" ca="1" si="277"/>
        <v>45042.765081018515</v>
      </c>
      <c r="R1537" s="5">
        <v>45039.765081018515</v>
      </c>
      <c r="S1537" s="5">
        <f t="shared" ca="1" si="278"/>
        <v>45043.765081018515</v>
      </c>
      <c r="T1537" s="5">
        <f t="shared" ca="1" si="279"/>
        <v>45045.765081018515</v>
      </c>
      <c r="U1537" s="5">
        <f t="shared" ca="1" si="280"/>
        <v>45046.765081018515</v>
      </c>
      <c r="V1537" s="5">
        <f t="shared" ca="1" si="280"/>
        <v>45047.765081018515</v>
      </c>
      <c r="W1537">
        <f t="shared" ca="1" si="281"/>
        <v>179</v>
      </c>
    </row>
    <row r="1538" spans="1:23" x14ac:dyDescent="0.35">
      <c r="A1538">
        <v>1065</v>
      </c>
      <c r="C1538" t="s">
        <v>35</v>
      </c>
      <c r="D1538">
        <f t="shared" ca="1" si="272"/>
        <v>3</v>
      </c>
      <c r="E1538" t="str">
        <f ca="1">VLOOKUP(D1538,'Data Categories'!$A$2:$B$7,2,0)</f>
        <v>Senior</v>
      </c>
      <c r="F1538" s="5">
        <f t="shared" ca="1" si="273"/>
        <v>44781.414236111108</v>
      </c>
      <c r="G1538" s="5">
        <f t="shared" ca="1" si="274"/>
        <v>44785.414236111108</v>
      </c>
      <c r="H1538" s="5">
        <v>44786.414236111108</v>
      </c>
      <c r="I1538" s="5">
        <f t="shared" ca="1" si="275"/>
        <v>44801.414236111108</v>
      </c>
      <c r="J1538" s="7" t="s">
        <v>46</v>
      </c>
      <c r="K1538" s="3">
        <v>44788.414236111108</v>
      </c>
      <c r="L1538" t="s">
        <v>20</v>
      </c>
      <c r="N1538" s="5">
        <v>44791.414236111108</v>
      </c>
      <c r="O1538" t="s">
        <v>20</v>
      </c>
      <c r="P1538" s="5">
        <f t="shared" ca="1" si="276"/>
        <v>44789.414236111108</v>
      </c>
      <c r="Q1538" s="5">
        <f t="shared" ca="1" si="277"/>
        <v>44793.414236111108</v>
      </c>
      <c r="R1538" s="5">
        <v>44789.414236111108</v>
      </c>
      <c r="S1538" s="5">
        <f t="shared" ca="1" si="278"/>
        <v>44796.414236111108</v>
      </c>
      <c r="T1538" s="5">
        <f t="shared" ca="1" si="279"/>
        <v>44797.414236111108</v>
      </c>
      <c r="U1538" s="5">
        <f t="shared" ca="1" si="280"/>
        <v>44800.414236111108</v>
      </c>
      <c r="V1538" s="5">
        <f t="shared" ca="1" si="280"/>
        <v>44801.414236111108</v>
      </c>
      <c r="W1538">
        <f t="shared" ca="1" si="281"/>
        <v>123</v>
      </c>
    </row>
    <row r="1539" spans="1:23" x14ac:dyDescent="0.35">
      <c r="A1539">
        <v>1115</v>
      </c>
      <c r="C1539" t="s">
        <v>35</v>
      </c>
      <c r="D1539">
        <f t="shared" ref="D1539:D1602" ca="1" si="282">RANDBETWEEN(1,6)</f>
        <v>6</v>
      </c>
      <c r="E1539" t="str">
        <f ca="1">VLOOKUP(D1539,'Data Categories'!$A$2:$B$7,2,0)</f>
        <v>Executive</v>
      </c>
      <c r="F1539" s="5">
        <f t="shared" ref="F1539:F1602" ca="1" si="283">G1539-RANDBETWEEN(1,4)</f>
        <v>45020.266469907408</v>
      </c>
      <c r="G1539" s="5">
        <f t="shared" ref="G1539:G1602" ca="1" si="284">H1539-RANDBETWEEN(1,6)</f>
        <v>45021.266469907408</v>
      </c>
      <c r="H1539" s="5">
        <v>45027.266469907408</v>
      </c>
      <c r="I1539" s="5">
        <f t="shared" ref="I1539:I1602" ca="1" si="285">H1539+RANDBETWEEN(5,30)</f>
        <v>45036.266469907408</v>
      </c>
      <c r="J1539" s="7" t="s">
        <v>46</v>
      </c>
      <c r="K1539" s="3">
        <v>45036.266469907408</v>
      </c>
      <c r="L1539" t="s">
        <v>20</v>
      </c>
      <c r="N1539" s="5">
        <v>45043.266469907408</v>
      </c>
      <c r="O1539" t="s">
        <v>20</v>
      </c>
      <c r="P1539" s="5">
        <f t="shared" ca="1" si="276"/>
        <v>45037.266469907408</v>
      </c>
      <c r="Q1539" s="5">
        <f t="shared" ca="1" si="277"/>
        <v>45039.266469907408</v>
      </c>
      <c r="R1539" s="5">
        <v>45040.266469907408</v>
      </c>
      <c r="S1539" s="5">
        <f t="shared" ca="1" si="278"/>
        <v>45049.266469907408</v>
      </c>
      <c r="T1539" s="5">
        <f t="shared" ca="1" si="279"/>
        <v>45050.266469907408</v>
      </c>
      <c r="U1539" s="5">
        <f t="shared" ca="1" si="280"/>
        <v>45051.266469907408</v>
      </c>
      <c r="V1539" s="5">
        <f t="shared" ca="1" si="280"/>
        <v>45053.266469907408</v>
      </c>
      <c r="W1539">
        <f t="shared" ca="1" si="281"/>
        <v>164</v>
      </c>
    </row>
    <row r="1540" spans="1:23" x14ac:dyDescent="0.35">
      <c r="A1540">
        <v>1113</v>
      </c>
      <c r="C1540" t="s">
        <v>35</v>
      </c>
      <c r="D1540">
        <f t="shared" ca="1" si="282"/>
        <v>2</v>
      </c>
      <c r="E1540" t="str">
        <f ca="1">VLOOKUP(D1540,'Data Categories'!$A$2:$B$7,2,0)</f>
        <v>Junior</v>
      </c>
      <c r="F1540" s="5">
        <f t="shared" ca="1" si="283"/>
        <v>45021.266469907408</v>
      </c>
      <c r="G1540" s="5">
        <f t="shared" ca="1" si="284"/>
        <v>45024.266469907408</v>
      </c>
      <c r="H1540" s="5">
        <v>45027.266469907408</v>
      </c>
      <c r="I1540" s="5">
        <f t="shared" ca="1" si="285"/>
        <v>45048.266469907408</v>
      </c>
      <c r="J1540" s="7" t="s">
        <v>46</v>
      </c>
      <c r="K1540" s="3">
        <v>45042.266469907408</v>
      </c>
      <c r="L1540" t="s">
        <v>20</v>
      </c>
      <c r="N1540" s="5">
        <v>45047.266469907408</v>
      </c>
      <c r="O1540" t="s">
        <v>20</v>
      </c>
      <c r="P1540" s="5">
        <f t="shared" ca="1" si="276"/>
        <v>45044.266469907408</v>
      </c>
      <c r="Q1540" s="5">
        <f t="shared" ca="1" si="277"/>
        <v>45048.266469907408</v>
      </c>
      <c r="R1540" s="5">
        <v>45045.266469907408</v>
      </c>
      <c r="S1540" s="5">
        <f t="shared" ca="1" si="278"/>
        <v>45046.266469907408</v>
      </c>
      <c r="T1540" s="5">
        <f t="shared" ca="1" si="279"/>
        <v>45049.266469907408</v>
      </c>
      <c r="U1540" s="5">
        <f t="shared" ca="1" si="280"/>
        <v>45051.266469907408</v>
      </c>
      <c r="V1540" s="5">
        <f t="shared" ca="1" si="280"/>
        <v>45054.266469907408</v>
      </c>
      <c r="W1540">
        <f t="shared" ca="1" si="281"/>
        <v>143</v>
      </c>
    </row>
    <row r="1541" spans="1:23" x14ac:dyDescent="0.35">
      <c r="A1541">
        <v>1484</v>
      </c>
      <c r="C1541" t="s">
        <v>38</v>
      </c>
      <c r="D1541">
        <f t="shared" ca="1" si="282"/>
        <v>6</v>
      </c>
      <c r="E1541" t="str">
        <f ca="1">VLOOKUP(D1541,'Data Categories'!$A$2:$B$7,2,0)</f>
        <v>Executive</v>
      </c>
      <c r="F1541" s="5">
        <f t="shared" ca="1" si="283"/>
        <v>45114.542164351849</v>
      </c>
      <c r="G1541" s="5">
        <f t="shared" ca="1" si="284"/>
        <v>45117.542164351849</v>
      </c>
      <c r="H1541" s="5">
        <v>45119.542164351849</v>
      </c>
      <c r="I1541" s="5">
        <f t="shared" ca="1" si="285"/>
        <v>45133.542164351849</v>
      </c>
      <c r="J1541" s="7" t="s">
        <v>46</v>
      </c>
      <c r="K1541" s="3">
        <v>45128.542164351849</v>
      </c>
      <c r="L1541" t="s">
        <v>20</v>
      </c>
      <c r="N1541" s="5">
        <v>45133.542164351849</v>
      </c>
      <c r="O1541" t="s">
        <v>20</v>
      </c>
      <c r="P1541" s="5">
        <f t="shared" ca="1" si="276"/>
        <v>45129.542164351849</v>
      </c>
      <c r="Q1541" s="5">
        <f t="shared" ca="1" si="277"/>
        <v>45132.542164351849</v>
      </c>
      <c r="R1541" s="5">
        <v>45129.542164351849</v>
      </c>
      <c r="S1541" s="5">
        <f t="shared" ca="1" si="278"/>
        <v>45133.542164351849</v>
      </c>
      <c r="T1541" s="5">
        <f t="shared" ca="1" si="279"/>
        <v>45134.542164351849</v>
      </c>
      <c r="U1541" s="5">
        <f t="shared" ca="1" si="280"/>
        <v>45137.542164351849</v>
      </c>
      <c r="V1541" s="5">
        <f t="shared" ca="1" si="280"/>
        <v>45140.542164351849</v>
      </c>
      <c r="W1541">
        <f t="shared" ca="1" si="281"/>
        <v>175</v>
      </c>
    </row>
    <row r="1542" spans="1:23" x14ac:dyDescent="0.35">
      <c r="A1542">
        <v>2107</v>
      </c>
      <c r="C1542" t="s">
        <v>38</v>
      </c>
      <c r="D1542">
        <f t="shared" ca="1" si="282"/>
        <v>2</v>
      </c>
      <c r="E1542" t="str">
        <f ca="1">VLOOKUP(D1542,'Data Categories'!$A$2:$B$7,2,0)</f>
        <v>Junior</v>
      </c>
      <c r="F1542" s="5">
        <f t="shared" ca="1" si="283"/>
        <v>44686.022326388891</v>
      </c>
      <c r="G1542" s="5">
        <f t="shared" ca="1" si="284"/>
        <v>44690.022326388891</v>
      </c>
      <c r="H1542" s="5">
        <v>44692.022326388891</v>
      </c>
      <c r="I1542" s="5">
        <f t="shared" ca="1" si="285"/>
        <v>44708.022326388891</v>
      </c>
      <c r="J1542" s="7" t="s">
        <v>46</v>
      </c>
      <c r="K1542" s="3">
        <v>44702.022326388891</v>
      </c>
      <c r="L1542" t="s">
        <v>20</v>
      </c>
      <c r="N1542" s="5">
        <v>44709.022326388891</v>
      </c>
      <c r="O1542" t="s">
        <v>20</v>
      </c>
      <c r="P1542" s="5">
        <f t="shared" ca="1" si="276"/>
        <v>44704.022326388891</v>
      </c>
      <c r="Q1542" s="5">
        <f t="shared" ca="1" si="277"/>
        <v>44708.022326388891</v>
      </c>
      <c r="R1542" s="5">
        <v>44705.022326388891</v>
      </c>
      <c r="S1542" s="5">
        <f t="shared" ca="1" si="278"/>
        <v>44706.022326388891</v>
      </c>
      <c r="T1542" s="5">
        <f t="shared" ca="1" si="279"/>
        <v>44707.022326388891</v>
      </c>
      <c r="U1542" s="5">
        <f t="shared" ca="1" si="280"/>
        <v>44710.022326388891</v>
      </c>
      <c r="V1542" s="5">
        <f t="shared" ca="1" si="280"/>
        <v>44713.022326388891</v>
      </c>
      <c r="W1542">
        <f t="shared" ca="1" si="281"/>
        <v>125</v>
      </c>
    </row>
    <row r="1543" spans="1:23" x14ac:dyDescent="0.35">
      <c r="A1543">
        <v>1176</v>
      </c>
      <c r="C1543" t="s">
        <v>38</v>
      </c>
      <c r="D1543">
        <f t="shared" ca="1" si="282"/>
        <v>3</v>
      </c>
      <c r="E1543" t="str">
        <f ca="1">VLOOKUP(D1543,'Data Categories'!$A$2:$B$7,2,0)</f>
        <v>Senior</v>
      </c>
      <c r="F1543" s="5">
        <f t="shared" ca="1" si="283"/>
        <v>45058.041770833333</v>
      </c>
      <c r="G1543" s="5">
        <f t="shared" ca="1" si="284"/>
        <v>45061.041770833333</v>
      </c>
      <c r="H1543" s="5">
        <v>45066.041770833333</v>
      </c>
      <c r="I1543" s="5">
        <f t="shared" ca="1" si="285"/>
        <v>45076.041770833333</v>
      </c>
      <c r="J1543" s="7" t="s">
        <v>46</v>
      </c>
      <c r="K1543" s="3">
        <v>45079.041770833333</v>
      </c>
      <c r="L1543" t="s">
        <v>20</v>
      </c>
      <c r="N1543" s="5">
        <v>45085.041770833333</v>
      </c>
      <c r="O1543" t="s">
        <v>20</v>
      </c>
      <c r="P1543" s="5">
        <f t="shared" ca="1" si="276"/>
        <v>45080.041770833333</v>
      </c>
      <c r="Q1543" s="5">
        <f t="shared" ca="1" si="277"/>
        <v>45082.041770833333</v>
      </c>
      <c r="R1543" s="5">
        <v>45081.041770833333</v>
      </c>
      <c r="S1543" s="5">
        <f t="shared" ca="1" si="278"/>
        <v>45084.041770833333</v>
      </c>
      <c r="T1543" s="5">
        <f t="shared" ca="1" si="279"/>
        <v>45088.041770833333</v>
      </c>
      <c r="U1543" s="5">
        <f t="shared" ca="1" si="280"/>
        <v>45090.041770833333</v>
      </c>
      <c r="V1543" s="5">
        <f t="shared" ca="1" si="280"/>
        <v>45092.041770833333</v>
      </c>
      <c r="W1543">
        <f t="shared" ca="1" si="281"/>
        <v>166</v>
      </c>
    </row>
    <row r="1544" spans="1:23" x14ac:dyDescent="0.35">
      <c r="A1544">
        <v>2430</v>
      </c>
      <c r="C1544" t="s">
        <v>38</v>
      </c>
      <c r="D1544">
        <f t="shared" ca="1" si="282"/>
        <v>6</v>
      </c>
      <c r="E1544" t="str">
        <f ca="1">VLOOKUP(D1544,'Data Categories'!$A$2:$B$7,2,0)</f>
        <v>Executive</v>
      </c>
      <c r="F1544" s="5">
        <f t="shared" ca="1" si="283"/>
        <v>44838.25509259259</v>
      </c>
      <c r="G1544" s="5">
        <f t="shared" ca="1" si="284"/>
        <v>44840.25509259259</v>
      </c>
      <c r="H1544" s="5">
        <v>44841.25509259259</v>
      </c>
      <c r="I1544" s="5">
        <f t="shared" ca="1" si="285"/>
        <v>44861.25509259259</v>
      </c>
      <c r="J1544" s="7" t="s">
        <v>46</v>
      </c>
      <c r="K1544" s="3">
        <v>44847.25509259259</v>
      </c>
      <c r="L1544" t="s">
        <v>20</v>
      </c>
      <c r="N1544" s="5">
        <v>44852.25509259259</v>
      </c>
      <c r="O1544" t="s">
        <v>20</v>
      </c>
      <c r="P1544" s="5">
        <f t="shared" ca="1" si="276"/>
        <v>44848.25509259259</v>
      </c>
      <c r="Q1544" s="5">
        <f t="shared" ca="1" si="277"/>
        <v>44850.25509259259</v>
      </c>
      <c r="R1544" s="5">
        <v>44851.25509259259</v>
      </c>
      <c r="S1544" s="5">
        <f t="shared" ca="1" si="278"/>
        <v>44858.25509259259</v>
      </c>
      <c r="T1544" s="5">
        <f t="shared" ca="1" si="279"/>
        <v>44862.25509259259</v>
      </c>
      <c r="U1544" s="5">
        <f t="shared" ca="1" si="280"/>
        <v>44864.25509259259</v>
      </c>
      <c r="V1544" s="5">
        <f t="shared" ca="1" si="280"/>
        <v>44865.25509259259</v>
      </c>
      <c r="W1544">
        <f t="shared" ca="1" si="281"/>
        <v>148</v>
      </c>
    </row>
    <row r="1545" spans="1:23" x14ac:dyDescent="0.35">
      <c r="A1545">
        <v>2421</v>
      </c>
      <c r="C1545" t="s">
        <v>38</v>
      </c>
      <c r="D1545">
        <f t="shared" ca="1" si="282"/>
        <v>6</v>
      </c>
      <c r="E1545" t="str">
        <f ca="1">VLOOKUP(D1545,'Data Categories'!$A$2:$B$7,2,0)</f>
        <v>Executive</v>
      </c>
      <c r="F1545" s="5">
        <f t="shared" ca="1" si="283"/>
        <v>44838.25509259259</v>
      </c>
      <c r="G1545" s="5">
        <f t="shared" ca="1" si="284"/>
        <v>44840.25509259259</v>
      </c>
      <c r="H1545" s="5">
        <v>44841.25509259259</v>
      </c>
      <c r="I1545" s="5">
        <f t="shared" ca="1" si="285"/>
        <v>44870.25509259259</v>
      </c>
      <c r="J1545" s="7" t="s">
        <v>46</v>
      </c>
      <c r="K1545" s="3">
        <v>44853.25509259259</v>
      </c>
      <c r="L1545" t="s">
        <v>20</v>
      </c>
      <c r="N1545" s="5">
        <v>44858.25509259259</v>
      </c>
      <c r="O1545" t="s">
        <v>20</v>
      </c>
      <c r="P1545" s="5">
        <f t="shared" ca="1" si="276"/>
        <v>44854.25509259259</v>
      </c>
      <c r="Q1545" s="5">
        <f t="shared" ca="1" si="277"/>
        <v>44856.25509259259</v>
      </c>
      <c r="R1545" s="5">
        <v>44855.25509259259</v>
      </c>
      <c r="S1545" s="5">
        <f t="shared" ca="1" si="278"/>
        <v>44860.25509259259</v>
      </c>
      <c r="T1545" s="5">
        <f t="shared" ca="1" si="279"/>
        <v>44863.25509259259</v>
      </c>
      <c r="U1545" s="5">
        <f t="shared" ca="1" si="280"/>
        <v>44864.25509259259</v>
      </c>
      <c r="V1545" s="5">
        <f t="shared" ca="1" si="280"/>
        <v>44867.25509259259</v>
      </c>
      <c r="W1545">
        <f t="shared" ca="1" si="281"/>
        <v>155</v>
      </c>
    </row>
    <row r="1546" spans="1:23" x14ac:dyDescent="0.35">
      <c r="A1546">
        <v>2991</v>
      </c>
      <c r="C1546" t="s">
        <v>38</v>
      </c>
      <c r="D1546">
        <f t="shared" ca="1" si="282"/>
        <v>3</v>
      </c>
      <c r="E1546" t="str">
        <f ca="1">VLOOKUP(D1546,'Data Categories'!$A$2:$B$7,2,0)</f>
        <v>Senior</v>
      </c>
      <c r="F1546" s="5">
        <f t="shared" ca="1" si="283"/>
        <v>44983.039479166669</v>
      </c>
      <c r="G1546" s="5">
        <f t="shared" ca="1" si="284"/>
        <v>44987.039479166669</v>
      </c>
      <c r="H1546" s="5">
        <v>44993.039479166669</v>
      </c>
      <c r="I1546" s="5">
        <f t="shared" ca="1" si="285"/>
        <v>45021.039479166669</v>
      </c>
      <c r="J1546" s="7" t="s">
        <v>46</v>
      </c>
      <c r="K1546" s="3">
        <v>44998.039479166669</v>
      </c>
      <c r="L1546" t="s">
        <v>20</v>
      </c>
      <c r="N1546" s="5">
        <v>45000.039479166669</v>
      </c>
      <c r="O1546" t="s">
        <v>20</v>
      </c>
      <c r="P1546" s="5">
        <f t="shared" ca="1" si="276"/>
        <v>45000.039479166669</v>
      </c>
      <c r="Q1546" s="5">
        <f t="shared" ca="1" si="277"/>
        <v>45003.039479166669</v>
      </c>
      <c r="R1546" s="5">
        <v>44999.039479166669</v>
      </c>
      <c r="S1546" s="5">
        <f t="shared" ca="1" si="278"/>
        <v>45007.039479166669</v>
      </c>
      <c r="T1546" s="5">
        <f t="shared" ca="1" si="279"/>
        <v>45011.039479166669</v>
      </c>
      <c r="U1546" s="5">
        <f t="shared" ca="1" si="280"/>
        <v>45014.039479166669</v>
      </c>
      <c r="V1546" s="5">
        <f t="shared" ca="1" si="280"/>
        <v>45015.039479166669</v>
      </c>
      <c r="W1546">
        <f t="shared" ca="1" si="281"/>
        <v>154</v>
      </c>
    </row>
    <row r="1547" spans="1:23" x14ac:dyDescent="0.35">
      <c r="A1547">
        <v>1078</v>
      </c>
      <c r="C1547" t="s">
        <v>38</v>
      </c>
      <c r="D1547">
        <f t="shared" ca="1" si="282"/>
        <v>4</v>
      </c>
      <c r="E1547" t="str">
        <f ca="1">VLOOKUP(D1547,'Data Categories'!$A$2:$B$7,2,0)</f>
        <v>Manager Level</v>
      </c>
      <c r="F1547" s="5">
        <f t="shared" ca="1" si="283"/>
        <v>44602.990740740737</v>
      </c>
      <c r="G1547" s="5">
        <f t="shared" ca="1" si="284"/>
        <v>44604.990740740737</v>
      </c>
      <c r="H1547" s="5">
        <v>44607.990740740737</v>
      </c>
      <c r="I1547" s="5">
        <f t="shared" ca="1" si="285"/>
        <v>44615.990740740737</v>
      </c>
      <c r="J1547" s="7" t="s">
        <v>46</v>
      </c>
      <c r="K1547" s="3">
        <v>44622.990740740737</v>
      </c>
      <c r="L1547" t="s">
        <v>20</v>
      </c>
      <c r="N1547" s="5">
        <v>44629.990740740737</v>
      </c>
      <c r="O1547" t="s">
        <v>20</v>
      </c>
      <c r="P1547" s="5">
        <f t="shared" ca="1" si="276"/>
        <v>44623.990740740737</v>
      </c>
      <c r="Q1547" s="5">
        <f t="shared" ca="1" si="277"/>
        <v>44625.990740740737</v>
      </c>
      <c r="R1547" s="5">
        <v>44625.990740740737</v>
      </c>
      <c r="S1547" s="5">
        <f t="shared" ca="1" si="278"/>
        <v>44627.990740740737</v>
      </c>
      <c r="T1547" s="5">
        <f t="shared" ca="1" si="279"/>
        <v>44631.990740740737</v>
      </c>
      <c r="U1547" s="5">
        <f t="shared" ca="1" si="280"/>
        <v>44633.990740740737</v>
      </c>
      <c r="V1547" s="5">
        <f t="shared" ca="1" si="280"/>
        <v>44635.990740740737</v>
      </c>
      <c r="W1547">
        <f t="shared" ca="1" si="281"/>
        <v>154</v>
      </c>
    </row>
    <row r="1548" spans="1:23" x14ac:dyDescent="0.35">
      <c r="A1548">
        <v>2616</v>
      </c>
      <c r="C1548" t="s">
        <v>38</v>
      </c>
      <c r="D1548">
        <f t="shared" ca="1" si="282"/>
        <v>6</v>
      </c>
      <c r="E1548" t="str">
        <f ca="1">VLOOKUP(D1548,'Data Categories'!$A$2:$B$7,2,0)</f>
        <v>Executive</v>
      </c>
      <c r="F1548" s="5">
        <f t="shared" ca="1" si="283"/>
        <v>44927.379525462966</v>
      </c>
      <c r="G1548" s="5">
        <f t="shared" ca="1" si="284"/>
        <v>44930.379525462966</v>
      </c>
      <c r="H1548" s="5">
        <v>44936.379525462966</v>
      </c>
      <c r="I1548" s="5">
        <f t="shared" ca="1" si="285"/>
        <v>44954.379525462966</v>
      </c>
      <c r="J1548" s="7" t="s">
        <v>46</v>
      </c>
      <c r="K1548" s="3">
        <v>44942.379525462966</v>
      </c>
      <c r="L1548" t="s">
        <v>20</v>
      </c>
      <c r="N1548" s="5">
        <v>44947.379525462966</v>
      </c>
      <c r="O1548" t="s">
        <v>20</v>
      </c>
      <c r="P1548" s="5">
        <f t="shared" ca="1" si="276"/>
        <v>44943.379525462966</v>
      </c>
      <c r="Q1548" s="5">
        <f t="shared" ca="1" si="277"/>
        <v>44945.379525462966</v>
      </c>
      <c r="R1548" s="5">
        <v>44944.379525462966</v>
      </c>
      <c r="S1548" s="5">
        <f t="shared" ca="1" si="278"/>
        <v>44952.379525462966</v>
      </c>
      <c r="T1548" s="5">
        <f t="shared" ca="1" si="279"/>
        <v>44955.379525462966</v>
      </c>
      <c r="U1548" s="5">
        <f t="shared" ca="1" si="280"/>
        <v>44957.379525462966</v>
      </c>
      <c r="V1548" s="5">
        <f t="shared" ca="1" si="280"/>
        <v>44960.379525462966</v>
      </c>
      <c r="W1548">
        <f t="shared" ca="1" si="281"/>
        <v>131</v>
      </c>
    </row>
    <row r="1549" spans="1:23" x14ac:dyDescent="0.35">
      <c r="A1549">
        <v>1203</v>
      </c>
      <c r="C1549" t="s">
        <v>38</v>
      </c>
      <c r="D1549">
        <f t="shared" ca="1" si="282"/>
        <v>5</v>
      </c>
      <c r="E1549" t="str">
        <f ca="1">VLOOKUP(D1549,'Data Categories'!$A$2:$B$7,2,0)</f>
        <v>Senior Management</v>
      </c>
      <c r="F1549" s="5">
        <f t="shared" ca="1" si="283"/>
        <v>44764.205266203702</v>
      </c>
      <c r="G1549" s="5">
        <f t="shared" ca="1" si="284"/>
        <v>44767.205266203702</v>
      </c>
      <c r="H1549" s="5">
        <v>44770.205266203702</v>
      </c>
      <c r="I1549" s="5">
        <f t="shared" ca="1" si="285"/>
        <v>44789.205266203702</v>
      </c>
      <c r="J1549" s="7" t="s">
        <v>46</v>
      </c>
      <c r="K1549" s="3">
        <v>44779.205266203702</v>
      </c>
      <c r="L1549" t="s">
        <v>20</v>
      </c>
      <c r="N1549" s="5">
        <v>44782.205266203702</v>
      </c>
      <c r="O1549" t="s">
        <v>20</v>
      </c>
      <c r="P1549" s="5">
        <f t="shared" ca="1" si="276"/>
        <v>44780.205266203702</v>
      </c>
      <c r="Q1549" s="5">
        <f t="shared" ca="1" si="277"/>
        <v>44781.205266203702</v>
      </c>
      <c r="R1549" s="5">
        <v>44780.205266203702</v>
      </c>
      <c r="S1549" s="5">
        <f t="shared" ca="1" si="278"/>
        <v>44786.205266203702</v>
      </c>
      <c r="T1549" s="5">
        <f t="shared" ca="1" si="279"/>
        <v>44787.205266203702</v>
      </c>
      <c r="U1549" s="5">
        <f t="shared" ca="1" si="280"/>
        <v>44788.205266203702</v>
      </c>
      <c r="V1549" s="5">
        <f t="shared" ca="1" si="280"/>
        <v>44790.205266203702</v>
      </c>
      <c r="W1549">
        <f t="shared" ca="1" si="281"/>
        <v>176</v>
      </c>
    </row>
    <row r="1550" spans="1:23" x14ac:dyDescent="0.35">
      <c r="A1550">
        <v>2099</v>
      </c>
      <c r="C1550" t="s">
        <v>38</v>
      </c>
      <c r="D1550">
        <f t="shared" ca="1" si="282"/>
        <v>1</v>
      </c>
      <c r="E1550" t="str">
        <f ca="1">VLOOKUP(D1550,'Data Categories'!$A$2:$B$7,2,0)</f>
        <v>Associate</v>
      </c>
      <c r="F1550" s="5">
        <f t="shared" ca="1" si="283"/>
        <v>44856.987488425926</v>
      </c>
      <c r="G1550" s="5">
        <f t="shared" ca="1" si="284"/>
        <v>44859.987488425926</v>
      </c>
      <c r="H1550" s="5">
        <v>44864.987488425926</v>
      </c>
      <c r="I1550" s="5">
        <f t="shared" ca="1" si="285"/>
        <v>44882.987488425926</v>
      </c>
      <c r="J1550" s="7" t="s">
        <v>46</v>
      </c>
      <c r="K1550" s="3">
        <v>44868.987488425926</v>
      </c>
      <c r="L1550" t="s">
        <v>20</v>
      </c>
      <c r="N1550" s="5">
        <v>44871.987488425926</v>
      </c>
      <c r="O1550" t="s">
        <v>20</v>
      </c>
      <c r="P1550" s="5">
        <f t="shared" ca="1" si="276"/>
        <v>44869.987488425926</v>
      </c>
      <c r="Q1550" s="5">
        <f t="shared" ca="1" si="277"/>
        <v>44872.987488425926</v>
      </c>
      <c r="R1550" s="5">
        <v>44869.987488425926</v>
      </c>
      <c r="S1550" s="5">
        <f t="shared" ca="1" si="278"/>
        <v>44872.987488425926</v>
      </c>
      <c r="T1550" s="5">
        <f t="shared" ca="1" si="279"/>
        <v>44875.987488425926</v>
      </c>
      <c r="U1550" s="5">
        <f t="shared" ca="1" si="280"/>
        <v>44877.987488425926</v>
      </c>
      <c r="V1550" s="5">
        <f t="shared" ca="1" si="280"/>
        <v>44880.987488425926</v>
      </c>
      <c r="W1550">
        <f t="shared" ca="1" si="281"/>
        <v>151</v>
      </c>
    </row>
    <row r="1551" spans="1:23" x14ac:dyDescent="0.35">
      <c r="A1551">
        <v>2598</v>
      </c>
      <c r="C1551" t="s">
        <v>38</v>
      </c>
      <c r="D1551">
        <f t="shared" ca="1" si="282"/>
        <v>6</v>
      </c>
      <c r="E1551" t="str">
        <f ca="1">VLOOKUP(D1551,'Data Categories'!$A$2:$B$7,2,0)</f>
        <v>Executive</v>
      </c>
      <c r="F1551" s="5">
        <f t="shared" ca="1" si="283"/>
        <v>44944.403136574074</v>
      </c>
      <c r="G1551" s="5">
        <f t="shared" ca="1" si="284"/>
        <v>44947.403136574074</v>
      </c>
      <c r="H1551" s="5">
        <v>44952.403136574074</v>
      </c>
      <c r="I1551" s="5">
        <f t="shared" ca="1" si="285"/>
        <v>44977.403136574074</v>
      </c>
      <c r="J1551" s="7" t="s">
        <v>46</v>
      </c>
      <c r="K1551" s="3">
        <v>44954.403136574074</v>
      </c>
      <c r="L1551" t="s">
        <v>20</v>
      </c>
      <c r="N1551" s="5">
        <v>44962.403136574074</v>
      </c>
      <c r="O1551" t="s">
        <v>20</v>
      </c>
      <c r="P1551" s="5">
        <f t="shared" ca="1" si="276"/>
        <v>44956.403136574074</v>
      </c>
      <c r="Q1551" s="5">
        <f t="shared" ca="1" si="277"/>
        <v>44958.403136574074</v>
      </c>
      <c r="R1551" s="5">
        <v>44958.403136574074</v>
      </c>
      <c r="S1551" s="5">
        <f t="shared" ca="1" si="278"/>
        <v>44965.403136574074</v>
      </c>
      <c r="T1551" s="5">
        <f t="shared" ca="1" si="279"/>
        <v>44969.403136574074</v>
      </c>
      <c r="U1551" s="5">
        <f t="shared" ca="1" si="280"/>
        <v>44972.403136574074</v>
      </c>
      <c r="V1551" s="5">
        <f t="shared" ca="1" si="280"/>
        <v>44974.403136574074</v>
      </c>
      <c r="W1551">
        <f t="shared" ca="1" si="281"/>
        <v>178</v>
      </c>
    </row>
    <row r="1552" spans="1:23" x14ac:dyDescent="0.35">
      <c r="A1552">
        <v>1193</v>
      </c>
      <c r="C1552" t="s">
        <v>38</v>
      </c>
      <c r="D1552">
        <f t="shared" ca="1" si="282"/>
        <v>4</v>
      </c>
      <c r="E1552" t="str">
        <f ca="1">VLOOKUP(D1552,'Data Categories'!$A$2:$B$7,2,0)</f>
        <v>Manager Level</v>
      </c>
      <c r="F1552" s="5">
        <f t="shared" ca="1" si="283"/>
        <v>44762.966006944444</v>
      </c>
      <c r="G1552" s="5">
        <f t="shared" ca="1" si="284"/>
        <v>44765.966006944444</v>
      </c>
      <c r="H1552" s="5">
        <v>44771.966006944444</v>
      </c>
      <c r="I1552" s="5">
        <f t="shared" ca="1" si="285"/>
        <v>44777.966006944444</v>
      </c>
      <c r="J1552" s="7" t="s">
        <v>46</v>
      </c>
      <c r="K1552" s="3">
        <v>44779.966006944444</v>
      </c>
      <c r="L1552" t="s">
        <v>20</v>
      </c>
      <c r="N1552" s="5">
        <v>44785.966006944444</v>
      </c>
      <c r="O1552" t="s">
        <v>20</v>
      </c>
      <c r="P1552" s="5">
        <f t="shared" ca="1" si="276"/>
        <v>44781.966006944444</v>
      </c>
      <c r="Q1552" s="5">
        <f t="shared" ca="1" si="277"/>
        <v>44785.966006944444</v>
      </c>
      <c r="R1552" s="5">
        <v>44783.966006944444</v>
      </c>
      <c r="S1552" s="5">
        <f t="shared" ca="1" si="278"/>
        <v>44793.966006944444</v>
      </c>
      <c r="T1552" s="5">
        <f t="shared" ca="1" si="279"/>
        <v>44795.966006944444</v>
      </c>
      <c r="U1552" s="5">
        <f t="shared" ca="1" si="280"/>
        <v>44798.966006944444</v>
      </c>
      <c r="V1552" s="5">
        <f t="shared" ca="1" si="280"/>
        <v>44800.966006944444</v>
      </c>
      <c r="W1552">
        <f t="shared" ca="1" si="281"/>
        <v>169</v>
      </c>
    </row>
    <row r="1553" spans="1:23" x14ac:dyDescent="0.35">
      <c r="A1553">
        <v>2628</v>
      </c>
      <c r="C1553" t="s">
        <v>38</v>
      </c>
      <c r="D1553">
        <f t="shared" ca="1" si="282"/>
        <v>3</v>
      </c>
      <c r="E1553" t="str">
        <f ca="1">VLOOKUP(D1553,'Data Categories'!$A$2:$B$7,2,0)</f>
        <v>Senior</v>
      </c>
      <c r="F1553" s="5">
        <f t="shared" ca="1" si="283"/>
        <v>45094.668356481481</v>
      </c>
      <c r="G1553" s="5">
        <f t="shared" ca="1" si="284"/>
        <v>45097.668356481481</v>
      </c>
      <c r="H1553" s="5">
        <v>45102.668356481481</v>
      </c>
      <c r="I1553" s="5">
        <f t="shared" ca="1" si="285"/>
        <v>45128.668356481481</v>
      </c>
      <c r="J1553" s="7" t="s">
        <v>46</v>
      </c>
      <c r="K1553" s="3">
        <v>45111.668356481481</v>
      </c>
      <c r="L1553" t="s">
        <v>20</v>
      </c>
      <c r="N1553" s="5">
        <v>45114.668356481481</v>
      </c>
      <c r="O1553" t="s">
        <v>20</v>
      </c>
      <c r="P1553" s="5">
        <f t="shared" ca="1" si="276"/>
        <v>45113.668356481481</v>
      </c>
      <c r="Q1553" s="5">
        <f t="shared" ca="1" si="277"/>
        <v>45116.668356481481</v>
      </c>
      <c r="R1553" s="5">
        <v>45113.668356481481</v>
      </c>
      <c r="S1553" s="5">
        <f t="shared" ca="1" si="278"/>
        <v>45120.668356481481</v>
      </c>
      <c r="T1553" s="5">
        <f t="shared" ca="1" si="279"/>
        <v>45123.668356481481</v>
      </c>
      <c r="U1553" s="5">
        <f t="shared" ca="1" si="280"/>
        <v>45126.668356481481</v>
      </c>
      <c r="V1553" s="5">
        <f t="shared" ca="1" si="280"/>
        <v>45128.668356481481</v>
      </c>
      <c r="W1553">
        <f t="shared" ca="1" si="281"/>
        <v>121</v>
      </c>
    </row>
    <row r="1554" spans="1:23" x14ac:dyDescent="0.35">
      <c r="A1554">
        <v>1615</v>
      </c>
      <c r="C1554" t="s">
        <v>37</v>
      </c>
      <c r="D1554">
        <f t="shared" ca="1" si="282"/>
        <v>4</v>
      </c>
      <c r="E1554" t="str">
        <f ca="1">VLOOKUP(D1554,'Data Categories'!$A$2:$B$7,2,0)</f>
        <v>Manager Level</v>
      </c>
      <c r="F1554" s="5">
        <f t="shared" ca="1" si="283"/>
        <v>44851.951192129629</v>
      </c>
      <c r="G1554" s="5">
        <f t="shared" ca="1" si="284"/>
        <v>44852.951192129629</v>
      </c>
      <c r="H1554" s="5">
        <v>44858.951192129629</v>
      </c>
      <c r="I1554" s="5">
        <f t="shared" ca="1" si="285"/>
        <v>44886.951192129629</v>
      </c>
      <c r="J1554" s="7" t="s">
        <v>46</v>
      </c>
      <c r="K1554" s="3">
        <v>44865.951192129629</v>
      </c>
      <c r="L1554" t="s">
        <v>20</v>
      </c>
      <c r="N1554" s="5">
        <v>44869.951192129629</v>
      </c>
      <c r="O1554" t="s">
        <v>20</v>
      </c>
      <c r="P1554" s="5">
        <f t="shared" ca="1" si="276"/>
        <v>44867.951192129629</v>
      </c>
      <c r="Q1554" s="5">
        <f t="shared" ca="1" si="277"/>
        <v>44870.951192129629</v>
      </c>
      <c r="R1554" s="5">
        <v>44867.951192129629</v>
      </c>
      <c r="S1554" s="5">
        <f t="shared" ca="1" si="278"/>
        <v>44871.951192129629</v>
      </c>
      <c r="T1554" s="5">
        <f t="shared" ca="1" si="279"/>
        <v>44872.951192129629</v>
      </c>
      <c r="U1554" s="5">
        <f t="shared" ca="1" si="280"/>
        <v>44873.951192129629</v>
      </c>
      <c r="V1554" s="5">
        <f t="shared" ca="1" si="280"/>
        <v>44876.951192129629</v>
      </c>
      <c r="W1554">
        <f t="shared" ca="1" si="281"/>
        <v>170</v>
      </c>
    </row>
    <row r="1555" spans="1:23" x14ac:dyDescent="0.35">
      <c r="A1555">
        <v>2585</v>
      </c>
      <c r="C1555" t="s">
        <v>37</v>
      </c>
      <c r="D1555">
        <f t="shared" ca="1" si="282"/>
        <v>4</v>
      </c>
      <c r="E1555" t="str">
        <f ca="1">VLOOKUP(D1555,'Data Categories'!$A$2:$B$7,2,0)</f>
        <v>Manager Level</v>
      </c>
      <c r="F1555" s="5">
        <f t="shared" ca="1" si="283"/>
        <v>44786.038506944446</v>
      </c>
      <c r="G1555" s="5">
        <f t="shared" ca="1" si="284"/>
        <v>44787.038506944446</v>
      </c>
      <c r="H1555" s="5">
        <v>44791.038506944446</v>
      </c>
      <c r="I1555" s="5">
        <f t="shared" ca="1" si="285"/>
        <v>44802.038506944446</v>
      </c>
      <c r="J1555" s="7" t="s">
        <v>46</v>
      </c>
      <c r="K1555" s="3">
        <v>44802.038506944446</v>
      </c>
      <c r="L1555" t="s">
        <v>20</v>
      </c>
      <c r="N1555" s="5">
        <v>44805.038506944446</v>
      </c>
      <c r="O1555" t="s">
        <v>20</v>
      </c>
      <c r="P1555" s="5">
        <f t="shared" ca="1" si="276"/>
        <v>44804.038506944446</v>
      </c>
      <c r="Q1555" s="5">
        <f t="shared" ca="1" si="277"/>
        <v>44805.038506944446</v>
      </c>
      <c r="R1555" s="5">
        <v>44804.038506944446</v>
      </c>
      <c r="S1555" s="5">
        <f t="shared" ca="1" si="278"/>
        <v>44807.038506944446</v>
      </c>
      <c r="T1555" s="5">
        <f t="shared" ca="1" si="279"/>
        <v>44811.038506944446</v>
      </c>
      <c r="U1555" s="5">
        <f t="shared" ca="1" si="280"/>
        <v>44812.038506944446</v>
      </c>
      <c r="V1555" s="5">
        <f t="shared" ca="1" si="280"/>
        <v>44814.038506944446</v>
      </c>
      <c r="W1555">
        <f t="shared" ca="1" si="281"/>
        <v>176</v>
      </c>
    </row>
    <row r="1556" spans="1:23" x14ac:dyDescent="0.35">
      <c r="A1556">
        <v>1217</v>
      </c>
      <c r="C1556" t="s">
        <v>37</v>
      </c>
      <c r="D1556">
        <f t="shared" ca="1" si="282"/>
        <v>3</v>
      </c>
      <c r="E1556" t="str">
        <f ca="1">VLOOKUP(D1556,'Data Categories'!$A$2:$B$7,2,0)</f>
        <v>Senior</v>
      </c>
      <c r="F1556" s="5">
        <f t="shared" ca="1" si="283"/>
        <v>45128.004317129627</v>
      </c>
      <c r="G1556" s="5">
        <f t="shared" ca="1" si="284"/>
        <v>45132.004317129627</v>
      </c>
      <c r="H1556" s="5">
        <v>45138.004317129627</v>
      </c>
      <c r="I1556" s="5">
        <f t="shared" ca="1" si="285"/>
        <v>45166.004317129627</v>
      </c>
      <c r="J1556" s="7" t="s">
        <v>46</v>
      </c>
      <c r="K1556" s="3">
        <v>45143.004317129627</v>
      </c>
      <c r="L1556" t="s">
        <v>20</v>
      </c>
      <c r="N1556" s="5">
        <v>45147.004317129627</v>
      </c>
      <c r="O1556" t="s">
        <v>20</v>
      </c>
      <c r="P1556" s="5">
        <f t="shared" ca="1" si="276"/>
        <v>45145.004317129627</v>
      </c>
      <c r="Q1556" s="5">
        <f t="shared" ca="1" si="277"/>
        <v>45147.004317129627</v>
      </c>
      <c r="R1556" s="5">
        <v>45144.004317129627</v>
      </c>
      <c r="S1556" s="5">
        <f t="shared" ca="1" si="278"/>
        <v>45149.004317129627</v>
      </c>
      <c r="T1556" s="5">
        <f t="shared" ca="1" si="279"/>
        <v>45153.004317129627</v>
      </c>
      <c r="U1556" s="5">
        <f t="shared" ca="1" si="280"/>
        <v>45156.004317129627</v>
      </c>
      <c r="V1556" s="5">
        <f t="shared" ca="1" si="280"/>
        <v>45157.004317129627</v>
      </c>
      <c r="W1556">
        <f t="shared" ca="1" si="281"/>
        <v>173</v>
      </c>
    </row>
    <row r="1557" spans="1:23" x14ac:dyDescent="0.35">
      <c r="A1557">
        <v>1903</v>
      </c>
      <c r="C1557" t="s">
        <v>37</v>
      </c>
      <c r="D1557">
        <f t="shared" ca="1" si="282"/>
        <v>6</v>
      </c>
      <c r="E1557" t="str">
        <f ca="1">VLOOKUP(D1557,'Data Categories'!$A$2:$B$7,2,0)</f>
        <v>Executive</v>
      </c>
      <c r="F1557" s="5">
        <f t="shared" ca="1" si="283"/>
        <v>44996.686469907407</v>
      </c>
      <c r="G1557" s="5">
        <f t="shared" ca="1" si="284"/>
        <v>44999.686469907407</v>
      </c>
      <c r="H1557" s="5">
        <v>45001.686469907407</v>
      </c>
      <c r="I1557" s="5">
        <f t="shared" ca="1" si="285"/>
        <v>45022.686469907407</v>
      </c>
      <c r="J1557" s="7" t="s">
        <v>46</v>
      </c>
      <c r="K1557" s="3">
        <v>45014.686469907407</v>
      </c>
      <c r="L1557" t="s">
        <v>20</v>
      </c>
      <c r="N1557" s="5">
        <v>45020.686469907407</v>
      </c>
      <c r="O1557" t="s">
        <v>20</v>
      </c>
      <c r="P1557" s="5">
        <f t="shared" ca="1" si="276"/>
        <v>45015.686469907407</v>
      </c>
      <c r="Q1557" s="5">
        <f t="shared" ca="1" si="277"/>
        <v>45019.686469907407</v>
      </c>
      <c r="R1557" s="5">
        <v>45017.686469907407</v>
      </c>
      <c r="S1557" s="5">
        <f t="shared" ca="1" si="278"/>
        <v>45027.686469907407</v>
      </c>
      <c r="T1557" s="5">
        <f t="shared" ca="1" si="279"/>
        <v>45028.686469907407</v>
      </c>
      <c r="U1557" s="5">
        <f t="shared" ca="1" si="280"/>
        <v>45029.686469907407</v>
      </c>
      <c r="V1557" s="5">
        <f t="shared" ca="1" si="280"/>
        <v>45032.686469907407</v>
      </c>
      <c r="W1557">
        <f t="shared" ca="1" si="281"/>
        <v>144</v>
      </c>
    </row>
    <row r="1558" spans="1:23" x14ac:dyDescent="0.35">
      <c r="A1558">
        <v>1027</v>
      </c>
      <c r="C1558" t="s">
        <v>37</v>
      </c>
      <c r="D1558">
        <f t="shared" ca="1" si="282"/>
        <v>6</v>
      </c>
      <c r="E1558" t="str">
        <f ca="1">VLOOKUP(D1558,'Data Categories'!$A$2:$B$7,2,0)</f>
        <v>Executive</v>
      </c>
      <c r="F1558" s="5">
        <f t="shared" ca="1" si="283"/>
        <v>44954.791134259256</v>
      </c>
      <c r="G1558" s="5">
        <f t="shared" ca="1" si="284"/>
        <v>44956.791134259256</v>
      </c>
      <c r="H1558" s="5">
        <v>44958.791134259256</v>
      </c>
      <c r="I1558" s="5">
        <f t="shared" ca="1" si="285"/>
        <v>44972.791134259256</v>
      </c>
      <c r="J1558" s="7" t="s">
        <v>46</v>
      </c>
      <c r="K1558" s="3">
        <v>44960.791134259256</v>
      </c>
      <c r="L1558" t="s">
        <v>20</v>
      </c>
      <c r="N1558" s="5">
        <v>44965.791134259256</v>
      </c>
      <c r="O1558" t="s">
        <v>20</v>
      </c>
      <c r="P1558" s="5">
        <f t="shared" ca="1" si="276"/>
        <v>44961.791134259256</v>
      </c>
      <c r="Q1558" s="5">
        <f t="shared" ca="1" si="277"/>
        <v>44963.791134259256</v>
      </c>
      <c r="R1558" s="5">
        <v>44963.791134259256</v>
      </c>
      <c r="S1558" s="5">
        <f t="shared" ca="1" si="278"/>
        <v>44969.791134259256</v>
      </c>
      <c r="T1558" s="5">
        <f t="shared" ca="1" si="279"/>
        <v>44973.791134259256</v>
      </c>
      <c r="U1558" s="5">
        <f t="shared" ca="1" si="280"/>
        <v>44975.791134259256</v>
      </c>
      <c r="V1558" s="5">
        <f t="shared" ca="1" si="280"/>
        <v>44978.791134259256</v>
      </c>
      <c r="W1558">
        <f t="shared" ca="1" si="281"/>
        <v>179</v>
      </c>
    </row>
    <row r="1559" spans="1:23" x14ac:dyDescent="0.35">
      <c r="A1559">
        <v>1313</v>
      </c>
      <c r="C1559" t="s">
        <v>37</v>
      </c>
      <c r="D1559">
        <f t="shared" ca="1" si="282"/>
        <v>2</v>
      </c>
      <c r="E1559" t="str">
        <f ca="1">VLOOKUP(D1559,'Data Categories'!$A$2:$B$7,2,0)</f>
        <v>Junior</v>
      </c>
      <c r="F1559" s="5">
        <f t="shared" ca="1" si="283"/>
        <v>45146.233067129629</v>
      </c>
      <c r="G1559" s="5">
        <f t="shared" ca="1" si="284"/>
        <v>45150.233067129629</v>
      </c>
      <c r="H1559" s="5">
        <v>45155.233067129629</v>
      </c>
      <c r="I1559" s="5">
        <f t="shared" ca="1" si="285"/>
        <v>45184.233067129629</v>
      </c>
      <c r="J1559" s="7" t="s">
        <v>46</v>
      </c>
      <c r="K1559" s="3">
        <v>45164.233067129629</v>
      </c>
      <c r="L1559" t="s">
        <v>20</v>
      </c>
      <c r="N1559" s="5">
        <v>45169.233067129629</v>
      </c>
      <c r="O1559" t="s">
        <v>20</v>
      </c>
      <c r="P1559" s="5">
        <f t="shared" ca="1" si="276"/>
        <v>45165.233067129629</v>
      </c>
      <c r="Q1559" s="5">
        <f t="shared" ca="1" si="277"/>
        <v>45166.233067129629</v>
      </c>
      <c r="R1559" s="5">
        <v>45168.233067129629</v>
      </c>
      <c r="S1559" s="5">
        <f t="shared" ca="1" si="278"/>
        <v>45174.233067129629</v>
      </c>
      <c r="T1559" s="5">
        <f t="shared" ca="1" si="279"/>
        <v>45177.233067129629</v>
      </c>
      <c r="U1559" s="5">
        <f t="shared" ca="1" si="280"/>
        <v>45180.233067129629</v>
      </c>
      <c r="V1559" s="5">
        <f t="shared" ca="1" si="280"/>
        <v>45183.233067129629</v>
      </c>
      <c r="W1559">
        <f t="shared" ca="1" si="281"/>
        <v>172</v>
      </c>
    </row>
    <row r="1560" spans="1:23" x14ac:dyDescent="0.35">
      <c r="A1560">
        <v>1893</v>
      </c>
      <c r="C1560" t="s">
        <v>37</v>
      </c>
      <c r="D1560">
        <f t="shared" ca="1" si="282"/>
        <v>5</v>
      </c>
      <c r="E1560" t="str">
        <f ca="1">VLOOKUP(D1560,'Data Categories'!$A$2:$B$7,2,0)</f>
        <v>Senior Management</v>
      </c>
      <c r="F1560" s="5">
        <f t="shared" ca="1" si="283"/>
        <v>44594.278043981481</v>
      </c>
      <c r="G1560" s="5">
        <f t="shared" ca="1" si="284"/>
        <v>44598.278043981481</v>
      </c>
      <c r="H1560" s="5">
        <v>44599.278043981481</v>
      </c>
      <c r="I1560" s="5">
        <f t="shared" ca="1" si="285"/>
        <v>44619.278043981481</v>
      </c>
      <c r="J1560" s="7" t="s">
        <v>46</v>
      </c>
      <c r="K1560" s="3">
        <v>44605.278043981481</v>
      </c>
      <c r="L1560" t="s">
        <v>20</v>
      </c>
      <c r="N1560" s="5">
        <v>44611.278043981481</v>
      </c>
      <c r="O1560" t="s">
        <v>20</v>
      </c>
      <c r="P1560" s="5">
        <f t="shared" ca="1" si="276"/>
        <v>44606.278043981481</v>
      </c>
      <c r="Q1560" s="5">
        <f t="shared" ca="1" si="277"/>
        <v>44610.278043981481</v>
      </c>
      <c r="R1560" s="5">
        <v>44609.278043981481</v>
      </c>
      <c r="S1560" s="5">
        <f t="shared" ca="1" si="278"/>
        <v>44612.278043981481</v>
      </c>
      <c r="T1560" s="5">
        <f t="shared" ca="1" si="279"/>
        <v>44615.278043981481</v>
      </c>
      <c r="U1560" s="5">
        <f t="shared" ca="1" si="280"/>
        <v>44616.278043981481</v>
      </c>
      <c r="V1560" s="5">
        <f t="shared" ca="1" si="280"/>
        <v>44619.278043981481</v>
      </c>
      <c r="W1560">
        <f t="shared" ca="1" si="281"/>
        <v>171</v>
      </c>
    </row>
    <row r="1561" spans="1:23" x14ac:dyDescent="0.35">
      <c r="A1561">
        <v>1510</v>
      </c>
      <c r="C1561" t="s">
        <v>37</v>
      </c>
      <c r="D1561">
        <f t="shared" ca="1" si="282"/>
        <v>4</v>
      </c>
      <c r="E1561" t="str">
        <f ca="1">VLOOKUP(D1561,'Data Categories'!$A$2:$B$7,2,0)</f>
        <v>Manager Level</v>
      </c>
      <c r="F1561" s="5">
        <f t="shared" ca="1" si="283"/>
        <v>44755.346215277779</v>
      </c>
      <c r="G1561" s="5">
        <f t="shared" ca="1" si="284"/>
        <v>44756.346215277779</v>
      </c>
      <c r="H1561" s="5">
        <v>44762.346215277779</v>
      </c>
      <c r="I1561" s="5">
        <f t="shared" ca="1" si="285"/>
        <v>44775.346215277779</v>
      </c>
      <c r="J1561" s="7" t="s">
        <v>46</v>
      </c>
      <c r="K1561" s="3">
        <v>44778.346215277779</v>
      </c>
      <c r="L1561" t="s">
        <v>20</v>
      </c>
      <c r="N1561" s="5">
        <v>44782.346215277779</v>
      </c>
      <c r="O1561" t="s">
        <v>20</v>
      </c>
      <c r="P1561" s="5">
        <f t="shared" ca="1" si="276"/>
        <v>44780.346215277779</v>
      </c>
      <c r="Q1561" s="5">
        <f t="shared" ca="1" si="277"/>
        <v>44782.346215277779</v>
      </c>
      <c r="R1561" s="5">
        <v>44780.346215277779</v>
      </c>
      <c r="S1561" s="5">
        <f t="shared" ca="1" si="278"/>
        <v>44784.346215277779</v>
      </c>
      <c r="T1561" s="5">
        <f t="shared" ca="1" si="279"/>
        <v>44785.346215277779</v>
      </c>
      <c r="U1561" s="5">
        <f t="shared" ca="1" si="280"/>
        <v>44786.346215277779</v>
      </c>
      <c r="V1561" s="5">
        <f t="shared" ca="1" si="280"/>
        <v>44788.346215277779</v>
      </c>
      <c r="W1561">
        <f t="shared" ca="1" si="281"/>
        <v>167</v>
      </c>
    </row>
    <row r="1562" spans="1:23" x14ac:dyDescent="0.35">
      <c r="A1562">
        <v>1125</v>
      </c>
      <c r="C1562" t="s">
        <v>37</v>
      </c>
      <c r="D1562">
        <f t="shared" ca="1" si="282"/>
        <v>5</v>
      </c>
      <c r="E1562" t="str">
        <f ca="1">VLOOKUP(D1562,'Data Categories'!$A$2:$B$7,2,0)</f>
        <v>Senior Management</v>
      </c>
      <c r="F1562" s="5">
        <f t="shared" ca="1" si="283"/>
        <v>45093.561550925922</v>
      </c>
      <c r="G1562" s="5">
        <f t="shared" ca="1" si="284"/>
        <v>45097.561550925922</v>
      </c>
      <c r="H1562" s="5">
        <v>45102.561550925922</v>
      </c>
      <c r="I1562" s="5">
        <f t="shared" ca="1" si="285"/>
        <v>45118.561550925922</v>
      </c>
      <c r="J1562" s="7" t="s">
        <v>46</v>
      </c>
      <c r="K1562" s="3">
        <v>45109.561550925922</v>
      </c>
      <c r="L1562" t="s">
        <v>20</v>
      </c>
      <c r="N1562" s="5">
        <v>45115.561550925922</v>
      </c>
      <c r="O1562" t="s">
        <v>20</v>
      </c>
      <c r="P1562" s="5">
        <f t="shared" ca="1" si="276"/>
        <v>45111.561550925922</v>
      </c>
      <c r="Q1562" s="5">
        <f t="shared" ca="1" si="277"/>
        <v>45113.561550925922</v>
      </c>
      <c r="R1562" s="5">
        <v>45112.561550925922</v>
      </c>
      <c r="S1562" s="5">
        <f t="shared" ca="1" si="278"/>
        <v>45120.561550925922</v>
      </c>
      <c r="T1562" s="5">
        <f t="shared" ca="1" si="279"/>
        <v>45121.561550925922</v>
      </c>
      <c r="U1562" s="5">
        <f t="shared" ca="1" si="280"/>
        <v>45122.561550925922</v>
      </c>
      <c r="V1562" s="5">
        <f t="shared" ca="1" si="280"/>
        <v>45123.561550925922</v>
      </c>
      <c r="W1562">
        <f t="shared" ca="1" si="281"/>
        <v>124</v>
      </c>
    </row>
    <row r="1563" spans="1:23" x14ac:dyDescent="0.35">
      <c r="A1563">
        <v>1784</v>
      </c>
      <c r="C1563" t="s">
        <v>36</v>
      </c>
      <c r="D1563">
        <f t="shared" ca="1" si="282"/>
        <v>6</v>
      </c>
      <c r="E1563" t="str">
        <f ca="1">VLOOKUP(D1563,'Data Categories'!$A$2:$B$7,2,0)</f>
        <v>Executive</v>
      </c>
      <c r="F1563" s="5">
        <f t="shared" ca="1" si="283"/>
        <v>44660.356493055559</v>
      </c>
      <c r="G1563" s="5">
        <f t="shared" ca="1" si="284"/>
        <v>44661.356493055559</v>
      </c>
      <c r="H1563" s="5">
        <v>44665.356493055559</v>
      </c>
      <c r="I1563" s="5">
        <f t="shared" ca="1" si="285"/>
        <v>44671.356493055559</v>
      </c>
      <c r="J1563" s="7" t="s">
        <v>46</v>
      </c>
      <c r="K1563" s="3">
        <v>44671.356493055559</v>
      </c>
      <c r="L1563" t="s">
        <v>20</v>
      </c>
      <c r="N1563" s="5">
        <v>44679.356493055559</v>
      </c>
      <c r="O1563" t="s">
        <v>20</v>
      </c>
      <c r="P1563" s="5">
        <f t="shared" ca="1" si="276"/>
        <v>44673.356493055559</v>
      </c>
      <c r="Q1563" s="5">
        <f t="shared" ca="1" si="277"/>
        <v>44676.356493055559</v>
      </c>
      <c r="R1563" s="5">
        <v>44675.356493055559</v>
      </c>
      <c r="S1563" s="5">
        <f t="shared" ca="1" si="278"/>
        <v>44681.356493055559</v>
      </c>
      <c r="T1563" s="5">
        <f t="shared" ca="1" si="279"/>
        <v>44685.356493055559</v>
      </c>
      <c r="U1563" s="5">
        <f t="shared" ca="1" si="280"/>
        <v>44688.356493055559</v>
      </c>
      <c r="V1563" s="5">
        <f t="shared" ca="1" si="280"/>
        <v>44689.356493055559</v>
      </c>
      <c r="W1563">
        <f t="shared" ca="1" si="281"/>
        <v>167</v>
      </c>
    </row>
    <row r="1564" spans="1:23" x14ac:dyDescent="0.35">
      <c r="A1564">
        <v>1054</v>
      </c>
      <c r="C1564" t="s">
        <v>36</v>
      </c>
      <c r="D1564">
        <f t="shared" ca="1" si="282"/>
        <v>1</v>
      </c>
      <c r="E1564" t="str">
        <f ca="1">VLOOKUP(D1564,'Data Categories'!$A$2:$B$7,2,0)</f>
        <v>Associate</v>
      </c>
      <c r="F1564" s="5">
        <f t="shared" ca="1" si="283"/>
        <v>45157.180486111109</v>
      </c>
      <c r="G1564" s="5">
        <f t="shared" ca="1" si="284"/>
        <v>45161.180486111109</v>
      </c>
      <c r="H1564" s="5">
        <v>45163.180486111109</v>
      </c>
      <c r="I1564" s="5">
        <f t="shared" ca="1" si="285"/>
        <v>45177.180486111109</v>
      </c>
      <c r="J1564" s="7" t="s">
        <v>46</v>
      </c>
      <c r="K1564" s="3">
        <v>45171.180486111109</v>
      </c>
      <c r="L1564" t="s">
        <v>20</v>
      </c>
      <c r="N1564" s="5">
        <v>45175.180486111109</v>
      </c>
      <c r="O1564" t="s">
        <v>20</v>
      </c>
      <c r="P1564" s="5">
        <f t="shared" ca="1" si="276"/>
        <v>45172.180486111109</v>
      </c>
      <c r="Q1564" s="5">
        <f t="shared" ca="1" si="277"/>
        <v>45176.180486111109</v>
      </c>
      <c r="R1564" s="5">
        <v>45172.180486111109</v>
      </c>
      <c r="S1564" s="5">
        <f t="shared" ca="1" si="278"/>
        <v>45176.180486111109</v>
      </c>
      <c r="T1564" s="5">
        <f t="shared" ca="1" si="279"/>
        <v>45180.180486111109</v>
      </c>
      <c r="U1564" s="5">
        <f t="shared" ca="1" si="280"/>
        <v>45182.180486111109</v>
      </c>
      <c r="V1564" s="5">
        <f t="shared" ca="1" si="280"/>
        <v>45185.180486111109</v>
      </c>
      <c r="W1564">
        <f t="shared" ca="1" si="281"/>
        <v>168</v>
      </c>
    </row>
    <row r="1565" spans="1:23" x14ac:dyDescent="0.35">
      <c r="A1565">
        <v>1059</v>
      </c>
      <c r="C1565" t="s">
        <v>36</v>
      </c>
      <c r="D1565">
        <f t="shared" ca="1" si="282"/>
        <v>1</v>
      </c>
      <c r="E1565" t="str">
        <f ca="1">VLOOKUP(D1565,'Data Categories'!$A$2:$B$7,2,0)</f>
        <v>Associate</v>
      </c>
      <c r="F1565" s="5">
        <f t="shared" ca="1" si="283"/>
        <v>45153.180486111109</v>
      </c>
      <c r="G1565" s="5">
        <f t="shared" ca="1" si="284"/>
        <v>45157.180486111109</v>
      </c>
      <c r="H1565" s="5">
        <v>45163.180486111109</v>
      </c>
      <c r="I1565" s="5">
        <f t="shared" ca="1" si="285"/>
        <v>45181.180486111109</v>
      </c>
      <c r="J1565" s="7" t="s">
        <v>46</v>
      </c>
      <c r="K1565" s="3">
        <v>45180.180486111109</v>
      </c>
      <c r="L1565" t="s">
        <v>20</v>
      </c>
      <c r="N1565" s="5">
        <v>45187.180486111109</v>
      </c>
      <c r="O1565" t="s">
        <v>20</v>
      </c>
      <c r="P1565" s="5">
        <f t="shared" ca="1" si="276"/>
        <v>45182.180486111109</v>
      </c>
      <c r="Q1565" s="5">
        <f t="shared" ca="1" si="277"/>
        <v>45186.180486111109</v>
      </c>
      <c r="R1565" s="5">
        <v>45183.180486111109</v>
      </c>
      <c r="S1565" s="5">
        <f t="shared" ca="1" si="278"/>
        <v>45191.180486111109</v>
      </c>
      <c r="T1565" s="5">
        <f t="shared" ca="1" si="279"/>
        <v>45194.180486111109</v>
      </c>
      <c r="U1565" s="5">
        <f t="shared" ca="1" si="280"/>
        <v>45195.180486111109</v>
      </c>
      <c r="V1565" s="5">
        <f t="shared" ca="1" si="280"/>
        <v>45198.180486111109</v>
      </c>
      <c r="W1565">
        <f t="shared" ca="1" si="281"/>
        <v>176</v>
      </c>
    </row>
    <row r="1566" spans="1:23" x14ac:dyDescent="0.35">
      <c r="A1566">
        <v>2470</v>
      </c>
      <c r="C1566" t="s">
        <v>36</v>
      </c>
      <c r="D1566">
        <f t="shared" ca="1" si="282"/>
        <v>5</v>
      </c>
      <c r="E1566" t="str">
        <f ca="1">VLOOKUP(D1566,'Data Categories'!$A$2:$B$7,2,0)</f>
        <v>Senior Management</v>
      </c>
      <c r="F1566" s="5">
        <f t="shared" ca="1" si="283"/>
        <v>45017.841874999998</v>
      </c>
      <c r="G1566" s="5">
        <f t="shared" ca="1" si="284"/>
        <v>45018.841874999998</v>
      </c>
      <c r="H1566" s="5">
        <v>45022.841874999998</v>
      </c>
      <c r="I1566" s="5">
        <f t="shared" ca="1" si="285"/>
        <v>45030.841874999998</v>
      </c>
      <c r="J1566" s="7" t="s">
        <v>46</v>
      </c>
      <c r="K1566" s="3">
        <v>45024.841874999998</v>
      </c>
      <c r="L1566" t="s">
        <v>20</v>
      </c>
      <c r="N1566" s="5">
        <v>45032.841874999998</v>
      </c>
      <c r="O1566" t="s">
        <v>20</v>
      </c>
      <c r="P1566" s="5">
        <f t="shared" ca="1" si="276"/>
        <v>45025.841874999998</v>
      </c>
      <c r="Q1566" s="5">
        <f t="shared" ca="1" si="277"/>
        <v>45027.841874999998</v>
      </c>
      <c r="R1566" s="5">
        <v>45028.841874999998</v>
      </c>
      <c r="S1566" s="5">
        <f t="shared" ca="1" si="278"/>
        <v>45036.841874999998</v>
      </c>
      <c r="T1566" s="5">
        <f t="shared" ca="1" si="279"/>
        <v>45037.841874999998</v>
      </c>
      <c r="U1566" s="5">
        <f t="shared" ca="1" si="280"/>
        <v>45040.841874999998</v>
      </c>
      <c r="V1566" s="5">
        <f t="shared" ca="1" si="280"/>
        <v>45041.841874999998</v>
      </c>
      <c r="W1566">
        <f t="shared" ca="1" si="281"/>
        <v>161</v>
      </c>
    </row>
    <row r="1567" spans="1:23" x14ac:dyDescent="0.35">
      <c r="A1567">
        <v>2209</v>
      </c>
      <c r="C1567" t="s">
        <v>36</v>
      </c>
      <c r="D1567">
        <f t="shared" ca="1" si="282"/>
        <v>1</v>
      </c>
      <c r="E1567" t="str">
        <f ca="1">VLOOKUP(D1567,'Data Categories'!$A$2:$B$7,2,0)</f>
        <v>Associate</v>
      </c>
      <c r="F1567" s="5">
        <f t="shared" ca="1" si="283"/>
        <v>45093.202615740738</v>
      </c>
      <c r="G1567" s="5">
        <f t="shared" ca="1" si="284"/>
        <v>45095.202615740738</v>
      </c>
      <c r="H1567" s="5">
        <v>45098.202615740738</v>
      </c>
      <c r="I1567" s="5">
        <f t="shared" ca="1" si="285"/>
        <v>45119.202615740738</v>
      </c>
      <c r="J1567" s="7" t="s">
        <v>46</v>
      </c>
      <c r="K1567" s="3">
        <v>45113.202615740738</v>
      </c>
      <c r="L1567" t="s">
        <v>20</v>
      </c>
      <c r="N1567" s="5">
        <v>45119.202615740738</v>
      </c>
      <c r="O1567" t="s">
        <v>20</v>
      </c>
      <c r="P1567" s="5">
        <f t="shared" ca="1" si="276"/>
        <v>45115.202615740738</v>
      </c>
      <c r="Q1567" s="5">
        <f t="shared" ca="1" si="277"/>
        <v>45116.202615740738</v>
      </c>
      <c r="R1567" s="5">
        <v>45116.202615740738</v>
      </c>
      <c r="S1567" s="5">
        <f t="shared" ca="1" si="278"/>
        <v>45124.202615740738</v>
      </c>
      <c r="T1567" s="5">
        <f t="shared" ca="1" si="279"/>
        <v>45127.202615740738</v>
      </c>
      <c r="U1567" s="5">
        <f t="shared" ca="1" si="280"/>
        <v>45130.202615740738</v>
      </c>
      <c r="V1567" s="5">
        <f t="shared" ca="1" si="280"/>
        <v>45132.202615740738</v>
      </c>
      <c r="W1567">
        <f t="shared" ca="1" si="281"/>
        <v>141</v>
      </c>
    </row>
    <row r="1568" spans="1:23" x14ac:dyDescent="0.35">
      <c r="A1568">
        <v>1770</v>
      </c>
      <c r="C1568" t="s">
        <v>36</v>
      </c>
      <c r="D1568">
        <f t="shared" ca="1" si="282"/>
        <v>6</v>
      </c>
      <c r="E1568" t="str">
        <f ca="1">VLOOKUP(D1568,'Data Categories'!$A$2:$B$7,2,0)</f>
        <v>Executive</v>
      </c>
      <c r="F1568" s="5">
        <f t="shared" ca="1" si="283"/>
        <v>45099.652581018519</v>
      </c>
      <c r="G1568" s="5">
        <f t="shared" ca="1" si="284"/>
        <v>45103.652581018519</v>
      </c>
      <c r="H1568" s="5">
        <v>45105.652581018519</v>
      </c>
      <c r="I1568" s="5">
        <f t="shared" ca="1" si="285"/>
        <v>45117.652581018519</v>
      </c>
      <c r="J1568" s="7" t="s">
        <v>46</v>
      </c>
      <c r="K1568" s="3">
        <v>45115.652581018519</v>
      </c>
      <c r="L1568" t="s">
        <v>20</v>
      </c>
      <c r="N1568" s="5">
        <v>45118.652581018519</v>
      </c>
      <c r="O1568" t="s">
        <v>20</v>
      </c>
      <c r="P1568" s="5">
        <f t="shared" ca="1" si="276"/>
        <v>45117.652581018519</v>
      </c>
      <c r="Q1568" s="5">
        <f t="shared" ca="1" si="277"/>
        <v>45119.652581018519</v>
      </c>
      <c r="R1568" s="5">
        <v>45117.652581018519</v>
      </c>
      <c r="S1568" s="5">
        <f t="shared" ca="1" si="278"/>
        <v>45122.652581018519</v>
      </c>
      <c r="T1568" s="5">
        <f t="shared" ca="1" si="279"/>
        <v>45125.652581018519</v>
      </c>
      <c r="U1568" s="5">
        <f t="shared" ca="1" si="280"/>
        <v>45127.652581018519</v>
      </c>
      <c r="V1568" s="5">
        <f t="shared" ca="1" si="280"/>
        <v>45130.652581018519</v>
      </c>
      <c r="W1568">
        <f t="shared" ca="1" si="281"/>
        <v>147</v>
      </c>
    </row>
    <row r="1569" spans="1:23" x14ac:dyDescent="0.35">
      <c r="A1569">
        <v>1768</v>
      </c>
      <c r="C1569" t="s">
        <v>36</v>
      </c>
      <c r="D1569">
        <f t="shared" ca="1" si="282"/>
        <v>1</v>
      </c>
      <c r="E1569" t="str">
        <f ca="1">VLOOKUP(D1569,'Data Categories'!$A$2:$B$7,2,0)</f>
        <v>Associate</v>
      </c>
      <c r="F1569" s="5">
        <f t="shared" ca="1" si="283"/>
        <v>45100.652581018519</v>
      </c>
      <c r="G1569" s="5">
        <f t="shared" ca="1" si="284"/>
        <v>45101.652581018519</v>
      </c>
      <c r="H1569" s="5">
        <v>45105.652581018519</v>
      </c>
      <c r="I1569" s="5">
        <f t="shared" ca="1" si="285"/>
        <v>45115.652581018519</v>
      </c>
      <c r="J1569" s="7" t="s">
        <v>46</v>
      </c>
      <c r="K1569" s="3">
        <v>45121.652581018519</v>
      </c>
      <c r="L1569" t="s">
        <v>20</v>
      </c>
      <c r="N1569" s="5">
        <v>45128.652581018519</v>
      </c>
      <c r="O1569" t="s">
        <v>20</v>
      </c>
      <c r="P1569" s="5">
        <f t="shared" ca="1" si="276"/>
        <v>45122.652581018519</v>
      </c>
      <c r="Q1569" s="5">
        <f t="shared" ca="1" si="277"/>
        <v>45124.652581018519</v>
      </c>
      <c r="R1569" s="5">
        <v>45124.652581018519</v>
      </c>
      <c r="S1569" s="5">
        <f t="shared" ca="1" si="278"/>
        <v>45129.652581018519</v>
      </c>
      <c r="T1569" s="5">
        <f t="shared" ca="1" si="279"/>
        <v>45130.652581018519</v>
      </c>
      <c r="U1569" s="5">
        <f t="shared" ca="1" si="280"/>
        <v>45133.652581018519</v>
      </c>
      <c r="V1569" s="5">
        <f t="shared" ca="1" si="280"/>
        <v>45135.652581018519</v>
      </c>
      <c r="W1569">
        <f t="shared" ca="1" si="281"/>
        <v>127</v>
      </c>
    </row>
    <row r="1570" spans="1:23" x14ac:dyDescent="0.35">
      <c r="A1570">
        <v>1655</v>
      </c>
      <c r="C1570" t="s">
        <v>36</v>
      </c>
      <c r="D1570">
        <f t="shared" ca="1" si="282"/>
        <v>3</v>
      </c>
      <c r="E1570" t="str">
        <f ca="1">VLOOKUP(D1570,'Data Categories'!$A$2:$B$7,2,0)</f>
        <v>Senior</v>
      </c>
      <c r="F1570" s="5">
        <f t="shared" ca="1" si="283"/>
        <v>44879.194988425923</v>
      </c>
      <c r="G1570" s="5">
        <f t="shared" ca="1" si="284"/>
        <v>44882.194988425923</v>
      </c>
      <c r="H1570" s="5">
        <v>44883.194988425923</v>
      </c>
      <c r="I1570" s="5">
        <f t="shared" ca="1" si="285"/>
        <v>44896.194988425923</v>
      </c>
      <c r="J1570" s="7" t="s">
        <v>46</v>
      </c>
      <c r="K1570" s="3">
        <v>44895.194988425923</v>
      </c>
      <c r="L1570" t="s">
        <v>20</v>
      </c>
      <c r="N1570" s="5">
        <v>44900.194988425923</v>
      </c>
      <c r="O1570" t="s">
        <v>20</v>
      </c>
      <c r="P1570" s="5">
        <f t="shared" ca="1" si="276"/>
        <v>44896.194988425923</v>
      </c>
      <c r="Q1570" s="5">
        <f t="shared" ca="1" si="277"/>
        <v>44897.194988425923</v>
      </c>
      <c r="R1570" s="5">
        <v>44897.194988425923</v>
      </c>
      <c r="S1570" s="5">
        <f t="shared" ca="1" si="278"/>
        <v>44906.194988425923</v>
      </c>
      <c r="T1570" s="5">
        <f t="shared" ca="1" si="279"/>
        <v>44909.194988425923</v>
      </c>
      <c r="U1570" s="5">
        <f t="shared" ca="1" si="280"/>
        <v>44911.194988425923</v>
      </c>
      <c r="V1570" s="5">
        <f t="shared" ca="1" si="280"/>
        <v>44914.194988425923</v>
      </c>
      <c r="W1570">
        <f t="shared" ca="1" si="281"/>
        <v>169</v>
      </c>
    </row>
    <row r="1571" spans="1:23" x14ac:dyDescent="0.35">
      <c r="A1571">
        <v>1347</v>
      </c>
      <c r="C1571" t="s">
        <v>36</v>
      </c>
      <c r="D1571">
        <f t="shared" ca="1" si="282"/>
        <v>3</v>
      </c>
      <c r="E1571" t="str">
        <f ca="1">VLOOKUP(D1571,'Data Categories'!$A$2:$B$7,2,0)</f>
        <v>Senior</v>
      </c>
      <c r="F1571" s="5">
        <f t="shared" ca="1" si="283"/>
        <v>45091.039097222223</v>
      </c>
      <c r="G1571" s="5">
        <f t="shared" ca="1" si="284"/>
        <v>45095.039097222223</v>
      </c>
      <c r="H1571" s="5">
        <v>45100.039097222223</v>
      </c>
      <c r="I1571" s="5">
        <f t="shared" ca="1" si="285"/>
        <v>45130.039097222223</v>
      </c>
      <c r="J1571" s="7" t="s">
        <v>46</v>
      </c>
      <c r="K1571" s="3">
        <v>45105.039097222223</v>
      </c>
      <c r="L1571" t="s">
        <v>20</v>
      </c>
      <c r="N1571" s="5">
        <v>45109.039097222223</v>
      </c>
      <c r="O1571" t="s">
        <v>20</v>
      </c>
      <c r="P1571" s="5">
        <f t="shared" ca="1" si="276"/>
        <v>45106.039097222223</v>
      </c>
      <c r="Q1571" s="5">
        <f t="shared" ca="1" si="277"/>
        <v>45109.039097222223</v>
      </c>
      <c r="R1571" s="5">
        <v>45108.039097222223</v>
      </c>
      <c r="S1571" s="5">
        <f t="shared" ca="1" si="278"/>
        <v>45110.039097222223</v>
      </c>
      <c r="T1571" s="5">
        <f t="shared" ca="1" si="279"/>
        <v>45113.039097222223</v>
      </c>
      <c r="U1571" s="5">
        <f t="shared" ca="1" si="280"/>
        <v>45114.039097222223</v>
      </c>
      <c r="V1571" s="5">
        <f t="shared" ca="1" si="280"/>
        <v>45115.039097222223</v>
      </c>
      <c r="W1571">
        <f t="shared" ca="1" si="281"/>
        <v>128</v>
      </c>
    </row>
    <row r="1572" spans="1:23" x14ac:dyDescent="0.35">
      <c r="A1572">
        <v>2080</v>
      </c>
      <c r="C1572" t="s">
        <v>36</v>
      </c>
      <c r="D1572">
        <f t="shared" ca="1" si="282"/>
        <v>4</v>
      </c>
      <c r="E1572" t="str">
        <f ca="1">VLOOKUP(D1572,'Data Categories'!$A$2:$B$7,2,0)</f>
        <v>Manager Level</v>
      </c>
      <c r="F1572" s="5">
        <f t="shared" ca="1" si="283"/>
        <v>44917.441053240742</v>
      </c>
      <c r="G1572" s="5">
        <f t="shared" ca="1" si="284"/>
        <v>44920.441053240742</v>
      </c>
      <c r="H1572" s="5">
        <v>44923.441053240742</v>
      </c>
      <c r="I1572" s="5">
        <f t="shared" ca="1" si="285"/>
        <v>44950.441053240742</v>
      </c>
      <c r="J1572" s="7" t="s">
        <v>46</v>
      </c>
      <c r="K1572" s="3">
        <v>44937.441053240742</v>
      </c>
      <c r="L1572" t="s">
        <v>20</v>
      </c>
      <c r="N1572" s="5">
        <v>44943.441053240742</v>
      </c>
      <c r="O1572" t="s">
        <v>20</v>
      </c>
      <c r="P1572" s="5">
        <f t="shared" ca="1" si="276"/>
        <v>44939.441053240742</v>
      </c>
      <c r="Q1572" s="5">
        <f t="shared" ca="1" si="277"/>
        <v>44940.441053240742</v>
      </c>
      <c r="R1572" s="5">
        <v>44940.441053240742</v>
      </c>
      <c r="S1572" s="5">
        <f t="shared" ca="1" si="278"/>
        <v>44949.441053240742</v>
      </c>
      <c r="T1572" s="5">
        <f t="shared" ca="1" si="279"/>
        <v>44953.441053240742</v>
      </c>
      <c r="U1572" s="5">
        <f t="shared" ca="1" si="280"/>
        <v>44956.441053240742</v>
      </c>
      <c r="V1572" s="5">
        <f t="shared" ca="1" si="280"/>
        <v>44957.441053240742</v>
      </c>
      <c r="W1572">
        <f t="shared" ca="1" si="281"/>
        <v>178</v>
      </c>
    </row>
    <row r="1573" spans="1:23" x14ac:dyDescent="0.35">
      <c r="A1573">
        <v>1603</v>
      </c>
      <c r="C1573" t="s">
        <v>36</v>
      </c>
      <c r="D1573">
        <f t="shared" ca="1" si="282"/>
        <v>3</v>
      </c>
      <c r="E1573" t="str">
        <f ca="1">VLOOKUP(D1573,'Data Categories'!$A$2:$B$7,2,0)</f>
        <v>Senior</v>
      </c>
      <c r="F1573" s="5">
        <f t="shared" ca="1" si="283"/>
        <v>44561.819027777776</v>
      </c>
      <c r="G1573" s="5">
        <f t="shared" ca="1" si="284"/>
        <v>44565.819027777776</v>
      </c>
      <c r="H1573" s="5">
        <v>44569.819027777776</v>
      </c>
      <c r="I1573" s="5">
        <f t="shared" ca="1" si="285"/>
        <v>44578.819027777776</v>
      </c>
      <c r="J1573" s="7" t="s">
        <v>46</v>
      </c>
      <c r="K1573" s="3">
        <v>44572.819027777776</v>
      </c>
      <c r="L1573" t="s">
        <v>20</v>
      </c>
      <c r="N1573" s="5">
        <v>44579.819027777776</v>
      </c>
      <c r="O1573" t="s">
        <v>20</v>
      </c>
      <c r="P1573" s="5">
        <f t="shared" ca="1" si="276"/>
        <v>44574.819027777776</v>
      </c>
      <c r="Q1573" s="5">
        <f t="shared" ca="1" si="277"/>
        <v>44577.819027777776</v>
      </c>
      <c r="R1573" s="5">
        <v>44575.819027777776</v>
      </c>
      <c r="S1573" s="5">
        <f t="shared" ca="1" si="278"/>
        <v>44577.819027777776</v>
      </c>
      <c r="T1573" s="5">
        <f t="shared" ca="1" si="279"/>
        <v>44578.819027777776</v>
      </c>
      <c r="U1573" s="5">
        <f t="shared" ca="1" si="280"/>
        <v>44581.819027777776</v>
      </c>
      <c r="V1573" s="5">
        <f t="shared" ca="1" si="280"/>
        <v>44584.819027777776</v>
      </c>
      <c r="W1573">
        <f t="shared" ca="1" si="281"/>
        <v>174</v>
      </c>
    </row>
    <row r="1574" spans="1:23" x14ac:dyDescent="0.35">
      <c r="A1574">
        <v>2880</v>
      </c>
      <c r="C1574" t="s">
        <v>36</v>
      </c>
      <c r="D1574">
        <f t="shared" ca="1" si="282"/>
        <v>4</v>
      </c>
      <c r="E1574" t="str">
        <f ca="1">VLOOKUP(D1574,'Data Categories'!$A$2:$B$7,2,0)</f>
        <v>Manager Level</v>
      </c>
      <c r="F1574" s="5">
        <f t="shared" ca="1" si="283"/>
        <v>45115.164652777778</v>
      </c>
      <c r="G1574" s="5">
        <f t="shared" ca="1" si="284"/>
        <v>45116.164652777778</v>
      </c>
      <c r="H1574" s="5">
        <v>45121.164652777778</v>
      </c>
      <c r="I1574" s="5">
        <f t="shared" ca="1" si="285"/>
        <v>45148.164652777778</v>
      </c>
      <c r="J1574" s="7" t="s">
        <v>46</v>
      </c>
      <c r="K1574" s="3">
        <v>45131.164652777778</v>
      </c>
      <c r="L1574" t="s">
        <v>20</v>
      </c>
      <c r="N1574" s="5">
        <v>45137.164652777778</v>
      </c>
      <c r="O1574" t="s">
        <v>20</v>
      </c>
      <c r="P1574" s="5">
        <f t="shared" ca="1" si="276"/>
        <v>45132.164652777778</v>
      </c>
      <c r="Q1574" s="5">
        <f t="shared" ca="1" si="277"/>
        <v>45134.164652777778</v>
      </c>
      <c r="R1574" s="5">
        <v>45134.164652777778</v>
      </c>
      <c r="S1574" s="5">
        <f t="shared" ca="1" si="278"/>
        <v>45141.164652777778</v>
      </c>
      <c r="T1574" s="5">
        <f t="shared" ca="1" si="279"/>
        <v>45142.164652777778</v>
      </c>
      <c r="U1574" s="5">
        <f t="shared" ca="1" si="280"/>
        <v>45145.164652777778</v>
      </c>
      <c r="V1574" s="5">
        <f t="shared" ca="1" si="280"/>
        <v>45147.164652777778</v>
      </c>
      <c r="W1574">
        <f t="shared" ca="1" si="281"/>
        <v>166</v>
      </c>
    </row>
    <row r="1575" spans="1:23" x14ac:dyDescent="0.35">
      <c r="A1575">
        <v>2042</v>
      </c>
      <c r="C1575" t="s">
        <v>36</v>
      </c>
      <c r="D1575">
        <f t="shared" ca="1" si="282"/>
        <v>6</v>
      </c>
      <c r="E1575" t="str">
        <f ca="1">VLOOKUP(D1575,'Data Categories'!$A$2:$B$7,2,0)</f>
        <v>Executive</v>
      </c>
      <c r="F1575" s="5">
        <f t="shared" ca="1" si="283"/>
        <v>44759.200532407405</v>
      </c>
      <c r="G1575" s="5">
        <f t="shared" ca="1" si="284"/>
        <v>44762.200532407405</v>
      </c>
      <c r="H1575" s="5">
        <v>44765.200532407405</v>
      </c>
      <c r="I1575" s="5">
        <f t="shared" ca="1" si="285"/>
        <v>44793.200532407405</v>
      </c>
      <c r="J1575" s="7" t="s">
        <v>46</v>
      </c>
      <c r="K1575" s="3">
        <v>44771.200532407405</v>
      </c>
      <c r="L1575" t="s">
        <v>20</v>
      </c>
      <c r="N1575" s="5">
        <v>44778.200532407405</v>
      </c>
      <c r="O1575" t="s">
        <v>20</v>
      </c>
      <c r="P1575" s="5">
        <f t="shared" ca="1" si="276"/>
        <v>44772.200532407405</v>
      </c>
      <c r="Q1575" s="5">
        <f t="shared" ca="1" si="277"/>
        <v>44774.200532407405</v>
      </c>
      <c r="R1575" s="5">
        <v>44774.200532407405</v>
      </c>
      <c r="S1575" s="5">
        <f t="shared" ca="1" si="278"/>
        <v>44777.200532407405</v>
      </c>
      <c r="T1575" s="5">
        <f t="shared" ca="1" si="279"/>
        <v>44779.200532407405</v>
      </c>
      <c r="U1575" s="5">
        <f t="shared" ca="1" si="280"/>
        <v>44782.200532407405</v>
      </c>
      <c r="V1575" s="5">
        <f t="shared" ca="1" si="280"/>
        <v>44783.200532407405</v>
      </c>
      <c r="W1575">
        <f t="shared" ca="1" si="281"/>
        <v>167</v>
      </c>
    </row>
    <row r="1576" spans="1:23" x14ac:dyDescent="0.35">
      <c r="A1576">
        <v>2045</v>
      </c>
      <c r="C1576" t="s">
        <v>36</v>
      </c>
      <c r="D1576">
        <f t="shared" ca="1" si="282"/>
        <v>4</v>
      </c>
      <c r="E1576" t="str">
        <f ca="1">VLOOKUP(D1576,'Data Categories'!$A$2:$B$7,2,0)</f>
        <v>Manager Level</v>
      </c>
      <c r="F1576" s="5">
        <f t="shared" ca="1" si="283"/>
        <v>44758.200532407405</v>
      </c>
      <c r="G1576" s="5">
        <f t="shared" ca="1" si="284"/>
        <v>44759.200532407405</v>
      </c>
      <c r="H1576" s="5">
        <v>44765.200532407405</v>
      </c>
      <c r="I1576" s="5">
        <f t="shared" ca="1" si="285"/>
        <v>44780.200532407405</v>
      </c>
      <c r="J1576" s="7" t="s">
        <v>46</v>
      </c>
      <c r="K1576" s="3">
        <v>44778.200532407405</v>
      </c>
      <c r="L1576" t="s">
        <v>20</v>
      </c>
      <c r="N1576" s="5">
        <v>44783.200532407405</v>
      </c>
      <c r="O1576" t="s">
        <v>20</v>
      </c>
      <c r="P1576" s="5">
        <f t="shared" ca="1" si="276"/>
        <v>44779.200532407405</v>
      </c>
      <c r="Q1576" s="5">
        <f t="shared" ca="1" si="277"/>
        <v>44783.200532407405</v>
      </c>
      <c r="R1576" s="5">
        <v>44782.200532407405</v>
      </c>
      <c r="S1576" s="5">
        <f t="shared" ca="1" si="278"/>
        <v>44792.200532407405</v>
      </c>
      <c r="T1576" s="5">
        <f t="shared" ca="1" si="279"/>
        <v>44796.200532407405</v>
      </c>
      <c r="U1576" s="5">
        <f t="shared" ca="1" si="280"/>
        <v>44797.200532407405</v>
      </c>
      <c r="V1576" s="5">
        <f t="shared" ca="1" si="280"/>
        <v>44800.200532407405</v>
      </c>
      <c r="W1576">
        <f t="shared" ca="1" si="281"/>
        <v>152</v>
      </c>
    </row>
    <row r="1577" spans="1:23" x14ac:dyDescent="0.35">
      <c r="A1577">
        <v>2658</v>
      </c>
      <c r="C1577" t="s">
        <v>36</v>
      </c>
      <c r="D1577">
        <f t="shared" ca="1" si="282"/>
        <v>5</v>
      </c>
      <c r="E1577" t="str">
        <f ca="1">VLOOKUP(D1577,'Data Categories'!$A$2:$B$7,2,0)</f>
        <v>Senior Management</v>
      </c>
      <c r="F1577" s="5">
        <f t="shared" ca="1" si="283"/>
        <v>44595.417025462964</v>
      </c>
      <c r="G1577" s="5">
        <f t="shared" ca="1" si="284"/>
        <v>44599.417025462964</v>
      </c>
      <c r="H1577" s="5">
        <v>44605.417025462964</v>
      </c>
      <c r="I1577" s="5">
        <f t="shared" ca="1" si="285"/>
        <v>44628.417025462964</v>
      </c>
      <c r="J1577" s="7" t="s">
        <v>46</v>
      </c>
      <c r="K1577" s="3">
        <v>44606.417025462964</v>
      </c>
      <c r="L1577" t="s">
        <v>20</v>
      </c>
      <c r="N1577" s="5">
        <v>44611.417025462964</v>
      </c>
      <c r="O1577" t="s">
        <v>20</v>
      </c>
      <c r="P1577" s="5">
        <f t="shared" ca="1" si="276"/>
        <v>44608.417025462964</v>
      </c>
      <c r="Q1577" s="5">
        <f t="shared" ca="1" si="277"/>
        <v>44612.417025462964</v>
      </c>
      <c r="R1577" s="5">
        <v>44608.417025462964</v>
      </c>
      <c r="S1577" s="5">
        <f t="shared" ca="1" si="278"/>
        <v>44611.417025462964</v>
      </c>
      <c r="T1577" s="5">
        <f t="shared" ca="1" si="279"/>
        <v>44612.417025462964</v>
      </c>
      <c r="U1577" s="5">
        <f t="shared" ca="1" si="280"/>
        <v>44614.417025462964</v>
      </c>
      <c r="V1577" s="5">
        <f t="shared" ca="1" si="280"/>
        <v>44616.417025462964</v>
      </c>
      <c r="W1577">
        <f t="shared" ca="1" si="281"/>
        <v>180</v>
      </c>
    </row>
    <row r="1578" spans="1:23" x14ac:dyDescent="0.35">
      <c r="A1578">
        <v>2653</v>
      </c>
      <c r="C1578" t="s">
        <v>36</v>
      </c>
      <c r="D1578">
        <f t="shared" ca="1" si="282"/>
        <v>4</v>
      </c>
      <c r="E1578" t="str">
        <f ca="1">VLOOKUP(D1578,'Data Categories'!$A$2:$B$7,2,0)</f>
        <v>Manager Level</v>
      </c>
      <c r="F1578" s="5">
        <f t="shared" ca="1" si="283"/>
        <v>44597.417025462964</v>
      </c>
      <c r="G1578" s="5">
        <f t="shared" ca="1" si="284"/>
        <v>44599.417025462964</v>
      </c>
      <c r="H1578" s="5">
        <v>44605.417025462964</v>
      </c>
      <c r="I1578" s="5">
        <f t="shared" ca="1" si="285"/>
        <v>44619.417025462964</v>
      </c>
      <c r="J1578" s="7" t="s">
        <v>46</v>
      </c>
      <c r="K1578" s="3">
        <v>44620.417025462964</v>
      </c>
      <c r="L1578" t="s">
        <v>20</v>
      </c>
      <c r="N1578" s="5">
        <v>44625.417025462964</v>
      </c>
      <c r="O1578" t="s">
        <v>20</v>
      </c>
      <c r="P1578" s="5">
        <f t="shared" ca="1" si="276"/>
        <v>44622.417025462964</v>
      </c>
      <c r="Q1578" s="5">
        <f t="shared" ca="1" si="277"/>
        <v>44626.417025462964</v>
      </c>
      <c r="R1578" s="5">
        <v>44624.417025462964</v>
      </c>
      <c r="S1578" s="5">
        <f t="shared" ca="1" si="278"/>
        <v>44634.417025462964</v>
      </c>
      <c r="T1578" s="5">
        <f t="shared" ca="1" si="279"/>
        <v>44637.417025462964</v>
      </c>
      <c r="U1578" s="5">
        <f t="shared" ca="1" si="280"/>
        <v>44640.417025462964</v>
      </c>
      <c r="V1578" s="5">
        <f t="shared" ca="1" si="280"/>
        <v>44641.417025462964</v>
      </c>
      <c r="W1578">
        <f t="shared" ca="1" si="281"/>
        <v>176</v>
      </c>
    </row>
    <row r="1579" spans="1:23" x14ac:dyDescent="0.35">
      <c r="A1579">
        <v>2986</v>
      </c>
      <c r="C1579" t="s">
        <v>36</v>
      </c>
      <c r="D1579">
        <f t="shared" ca="1" si="282"/>
        <v>2</v>
      </c>
      <c r="E1579" t="str">
        <f ca="1">VLOOKUP(D1579,'Data Categories'!$A$2:$B$7,2,0)</f>
        <v>Junior</v>
      </c>
      <c r="F1579" s="5">
        <f t="shared" ca="1" si="283"/>
        <v>44927.987974537034</v>
      </c>
      <c r="G1579" s="5">
        <f t="shared" ca="1" si="284"/>
        <v>44928.987974537034</v>
      </c>
      <c r="H1579" s="5">
        <v>44931.987974537034</v>
      </c>
      <c r="I1579" s="5">
        <f t="shared" ca="1" si="285"/>
        <v>44943.987974537034</v>
      </c>
      <c r="J1579" s="7" t="s">
        <v>46</v>
      </c>
      <c r="K1579" s="3">
        <v>44935.987974537034</v>
      </c>
      <c r="L1579" t="s">
        <v>20</v>
      </c>
      <c r="N1579" s="5">
        <v>44940.987974537034</v>
      </c>
      <c r="O1579" t="s">
        <v>20</v>
      </c>
      <c r="P1579" s="5">
        <f t="shared" ca="1" si="276"/>
        <v>44937.987974537034</v>
      </c>
      <c r="Q1579" s="5">
        <f t="shared" ca="1" si="277"/>
        <v>44941.987974537034</v>
      </c>
      <c r="R1579" s="5">
        <v>44937.987974537034</v>
      </c>
      <c r="S1579" s="5">
        <f t="shared" ca="1" si="278"/>
        <v>44946.987974537034</v>
      </c>
      <c r="T1579" s="5">
        <f t="shared" ca="1" si="279"/>
        <v>44950.987974537034</v>
      </c>
      <c r="U1579" s="5">
        <f t="shared" ca="1" si="280"/>
        <v>44952.987974537034</v>
      </c>
      <c r="V1579" s="5">
        <f t="shared" ca="1" si="280"/>
        <v>44954.987974537034</v>
      </c>
      <c r="W1579">
        <f t="shared" ca="1" si="281"/>
        <v>147</v>
      </c>
    </row>
    <row r="1580" spans="1:23" x14ac:dyDescent="0.35">
      <c r="A1580">
        <v>1478</v>
      </c>
      <c r="C1580" t="s">
        <v>36</v>
      </c>
      <c r="D1580">
        <f t="shared" ca="1" si="282"/>
        <v>1</v>
      </c>
      <c r="E1580" t="str">
        <f ca="1">VLOOKUP(D1580,'Data Categories'!$A$2:$B$7,2,0)</f>
        <v>Associate</v>
      </c>
      <c r="F1580" s="5">
        <f t="shared" ca="1" si="283"/>
        <v>44947.278946759259</v>
      </c>
      <c r="G1580" s="5">
        <f t="shared" ca="1" si="284"/>
        <v>44948.278946759259</v>
      </c>
      <c r="H1580" s="5">
        <v>44954.278946759259</v>
      </c>
      <c r="I1580" s="5">
        <f t="shared" ca="1" si="285"/>
        <v>44979.278946759259</v>
      </c>
      <c r="J1580" s="7" t="s">
        <v>46</v>
      </c>
      <c r="K1580" s="3">
        <v>44962.278946759259</v>
      </c>
      <c r="L1580" t="s">
        <v>20</v>
      </c>
      <c r="N1580" s="5">
        <v>44969.278946759259</v>
      </c>
      <c r="O1580" t="s">
        <v>20</v>
      </c>
      <c r="P1580" s="5">
        <f t="shared" ca="1" si="276"/>
        <v>44964.278946759259</v>
      </c>
      <c r="Q1580" s="5">
        <f t="shared" ca="1" si="277"/>
        <v>44967.278946759259</v>
      </c>
      <c r="R1580" s="5">
        <v>44966.278946759259</v>
      </c>
      <c r="S1580" s="5">
        <f t="shared" ca="1" si="278"/>
        <v>44973.278946759259</v>
      </c>
      <c r="T1580" s="5">
        <f t="shared" ca="1" si="279"/>
        <v>44977.278946759259</v>
      </c>
      <c r="U1580" s="5">
        <f t="shared" ca="1" si="280"/>
        <v>44980.278946759259</v>
      </c>
      <c r="V1580" s="5">
        <f t="shared" ca="1" si="280"/>
        <v>44982.278946759259</v>
      </c>
      <c r="W1580">
        <f t="shared" ca="1" si="281"/>
        <v>138</v>
      </c>
    </row>
    <row r="1581" spans="1:23" x14ac:dyDescent="0.35">
      <c r="A1581">
        <v>1793</v>
      </c>
      <c r="C1581" t="s">
        <v>34</v>
      </c>
      <c r="D1581">
        <f t="shared" ca="1" si="282"/>
        <v>2</v>
      </c>
      <c r="E1581" t="str">
        <f ca="1">VLOOKUP(D1581,'Data Categories'!$A$2:$B$7,2,0)</f>
        <v>Junior</v>
      </c>
      <c r="F1581" s="5">
        <f t="shared" ca="1" si="283"/>
        <v>44829.47960648148</v>
      </c>
      <c r="G1581" s="5">
        <f t="shared" ca="1" si="284"/>
        <v>44831.47960648148</v>
      </c>
      <c r="H1581" s="5">
        <v>44837.47960648148</v>
      </c>
      <c r="I1581" s="5">
        <f t="shared" ca="1" si="285"/>
        <v>44850.47960648148</v>
      </c>
      <c r="J1581" s="7" t="s">
        <v>46</v>
      </c>
      <c r="K1581" s="3">
        <v>44845.47960648148</v>
      </c>
      <c r="L1581" t="s">
        <v>20</v>
      </c>
      <c r="N1581" s="5">
        <v>44849.47960648148</v>
      </c>
      <c r="O1581" t="s">
        <v>20</v>
      </c>
      <c r="P1581" s="5">
        <f t="shared" ca="1" si="276"/>
        <v>44847.47960648148</v>
      </c>
      <c r="Q1581" s="5">
        <f t="shared" ca="1" si="277"/>
        <v>44848.47960648148</v>
      </c>
      <c r="R1581" s="5">
        <v>44847.47960648148</v>
      </c>
      <c r="S1581" s="5">
        <f t="shared" ca="1" si="278"/>
        <v>44855.47960648148</v>
      </c>
      <c r="T1581" s="5">
        <f t="shared" ca="1" si="279"/>
        <v>44857.47960648148</v>
      </c>
      <c r="U1581" s="5">
        <f t="shared" ca="1" si="280"/>
        <v>44858.47960648148</v>
      </c>
      <c r="V1581" s="5">
        <f t="shared" ca="1" si="280"/>
        <v>44861.47960648148</v>
      </c>
      <c r="W1581">
        <f t="shared" ca="1" si="281"/>
        <v>135</v>
      </c>
    </row>
    <row r="1582" spans="1:23" x14ac:dyDescent="0.35">
      <c r="A1582">
        <v>2386</v>
      </c>
      <c r="C1582" t="s">
        <v>34</v>
      </c>
      <c r="D1582">
        <f t="shared" ca="1" si="282"/>
        <v>5</v>
      </c>
      <c r="E1582" t="str">
        <f ca="1">VLOOKUP(D1582,'Data Categories'!$A$2:$B$7,2,0)</f>
        <v>Senior Management</v>
      </c>
      <c r="F1582" s="5">
        <f t="shared" ca="1" si="283"/>
        <v>45033.529537037037</v>
      </c>
      <c r="G1582" s="5">
        <f t="shared" ca="1" si="284"/>
        <v>45035.529537037037</v>
      </c>
      <c r="H1582" s="5">
        <v>45036.529537037037</v>
      </c>
      <c r="I1582" s="5">
        <f t="shared" ca="1" si="285"/>
        <v>45061.529537037037</v>
      </c>
      <c r="J1582" s="7" t="s">
        <v>46</v>
      </c>
      <c r="K1582" s="3">
        <v>45050.529537037037</v>
      </c>
      <c r="L1582" t="s">
        <v>20</v>
      </c>
      <c r="N1582" s="5">
        <v>45055.529537037037</v>
      </c>
      <c r="O1582" t="s">
        <v>20</v>
      </c>
      <c r="P1582" s="5">
        <f t="shared" ca="1" si="276"/>
        <v>45051.529537037037</v>
      </c>
      <c r="Q1582" s="5">
        <f t="shared" ca="1" si="277"/>
        <v>45055.529537037037</v>
      </c>
      <c r="R1582" s="5">
        <v>45052.529537037037</v>
      </c>
      <c r="S1582" s="5">
        <f t="shared" ca="1" si="278"/>
        <v>45059.529537037037</v>
      </c>
      <c r="T1582" s="5">
        <f t="shared" ca="1" si="279"/>
        <v>45062.529537037037</v>
      </c>
      <c r="U1582" s="5">
        <f t="shared" ca="1" si="280"/>
        <v>45063.529537037037</v>
      </c>
      <c r="V1582" s="5">
        <f t="shared" ca="1" si="280"/>
        <v>45065.529537037037</v>
      </c>
      <c r="W1582">
        <f t="shared" ca="1" si="281"/>
        <v>122</v>
      </c>
    </row>
    <row r="1583" spans="1:23" x14ac:dyDescent="0.35">
      <c r="A1583">
        <v>1976</v>
      </c>
      <c r="C1583" t="s">
        <v>34</v>
      </c>
      <c r="D1583">
        <f t="shared" ca="1" si="282"/>
        <v>4</v>
      </c>
      <c r="E1583" t="str">
        <f ca="1">VLOOKUP(D1583,'Data Categories'!$A$2:$B$7,2,0)</f>
        <v>Manager Level</v>
      </c>
      <c r="F1583" s="5">
        <f t="shared" ca="1" si="283"/>
        <v>44854.498391203706</v>
      </c>
      <c r="G1583" s="5">
        <f t="shared" ca="1" si="284"/>
        <v>44857.498391203706</v>
      </c>
      <c r="H1583" s="5">
        <v>44860.498391203706</v>
      </c>
      <c r="I1583" s="5">
        <f t="shared" ca="1" si="285"/>
        <v>44875.498391203706</v>
      </c>
      <c r="J1583" s="7" t="s">
        <v>46</v>
      </c>
      <c r="K1583" s="3">
        <v>44873.498391203706</v>
      </c>
      <c r="L1583" t="s">
        <v>20</v>
      </c>
      <c r="N1583" s="5">
        <v>44877.498391203706</v>
      </c>
      <c r="O1583" t="s">
        <v>20</v>
      </c>
      <c r="P1583" s="5">
        <f t="shared" ca="1" si="276"/>
        <v>44874.498391203706</v>
      </c>
      <c r="Q1583" s="5">
        <f t="shared" ca="1" si="277"/>
        <v>44875.498391203706</v>
      </c>
      <c r="R1583" s="5">
        <v>44874.498391203706</v>
      </c>
      <c r="S1583" s="5">
        <f t="shared" ca="1" si="278"/>
        <v>44875.498391203706</v>
      </c>
      <c r="T1583" s="5">
        <f t="shared" ca="1" si="279"/>
        <v>44879.498391203706</v>
      </c>
      <c r="U1583" s="5">
        <f t="shared" ca="1" si="280"/>
        <v>44882.498391203706</v>
      </c>
      <c r="V1583" s="5">
        <f t="shared" ca="1" si="280"/>
        <v>44883.498391203706</v>
      </c>
      <c r="W1583">
        <f t="shared" ca="1" si="281"/>
        <v>123</v>
      </c>
    </row>
    <row r="1584" spans="1:23" x14ac:dyDescent="0.35">
      <c r="A1584">
        <v>2557</v>
      </c>
      <c r="C1584" t="s">
        <v>34</v>
      </c>
      <c r="D1584">
        <f t="shared" ca="1" si="282"/>
        <v>5</v>
      </c>
      <c r="E1584" t="str">
        <f ca="1">VLOOKUP(D1584,'Data Categories'!$A$2:$B$7,2,0)</f>
        <v>Senior Management</v>
      </c>
      <c r="F1584" s="5">
        <f t="shared" ca="1" si="283"/>
        <v>45143.715324074074</v>
      </c>
      <c r="G1584" s="5">
        <f t="shared" ca="1" si="284"/>
        <v>45144.715324074074</v>
      </c>
      <c r="H1584" s="5">
        <v>45148.715324074074</v>
      </c>
      <c r="I1584" s="5">
        <f t="shared" ca="1" si="285"/>
        <v>45169.715324074074</v>
      </c>
      <c r="J1584" s="7" t="s">
        <v>46</v>
      </c>
      <c r="K1584" s="3">
        <v>45152.715324074074</v>
      </c>
      <c r="L1584" t="s">
        <v>20</v>
      </c>
      <c r="N1584" s="5">
        <v>45157.715324074074</v>
      </c>
      <c r="O1584" t="s">
        <v>20</v>
      </c>
      <c r="P1584" s="5">
        <f t="shared" ca="1" si="276"/>
        <v>45154.715324074074</v>
      </c>
      <c r="Q1584" s="5">
        <f t="shared" ca="1" si="277"/>
        <v>45158.715324074074</v>
      </c>
      <c r="R1584" s="5">
        <v>45153.715324074074</v>
      </c>
      <c r="S1584" s="5">
        <f t="shared" ca="1" si="278"/>
        <v>45162.715324074074</v>
      </c>
      <c r="T1584" s="5">
        <f t="shared" ca="1" si="279"/>
        <v>45165.715324074074</v>
      </c>
      <c r="U1584" s="5">
        <f t="shared" ca="1" si="280"/>
        <v>45168.715324074074</v>
      </c>
      <c r="V1584" s="5">
        <f t="shared" ca="1" si="280"/>
        <v>45169.715324074074</v>
      </c>
      <c r="W1584">
        <f t="shared" ca="1" si="281"/>
        <v>140</v>
      </c>
    </row>
    <row r="1585" spans="1:23" x14ac:dyDescent="0.35">
      <c r="A1585">
        <v>1803</v>
      </c>
      <c r="C1585" t="s">
        <v>34</v>
      </c>
      <c r="D1585">
        <f t="shared" ca="1" si="282"/>
        <v>2</v>
      </c>
      <c r="E1585" t="str">
        <f ca="1">VLOOKUP(D1585,'Data Categories'!$A$2:$B$7,2,0)</f>
        <v>Junior</v>
      </c>
      <c r="F1585" s="5">
        <f t="shared" ca="1" si="283"/>
        <v>45120.017708333333</v>
      </c>
      <c r="G1585" s="5">
        <f t="shared" ca="1" si="284"/>
        <v>45123.017708333333</v>
      </c>
      <c r="H1585" s="5">
        <v>45127.017708333333</v>
      </c>
      <c r="I1585" s="5">
        <f t="shared" ca="1" si="285"/>
        <v>45154.017708333333</v>
      </c>
      <c r="J1585" s="7" t="s">
        <v>46</v>
      </c>
      <c r="K1585" s="3">
        <v>45140.017708333333</v>
      </c>
      <c r="L1585" t="s">
        <v>20</v>
      </c>
      <c r="N1585" s="5">
        <v>45144.017708333333</v>
      </c>
      <c r="O1585" t="s">
        <v>20</v>
      </c>
      <c r="P1585" s="5">
        <f t="shared" ca="1" si="276"/>
        <v>45142.017708333333</v>
      </c>
      <c r="Q1585" s="5">
        <f t="shared" ca="1" si="277"/>
        <v>45143.017708333333</v>
      </c>
      <c r="R1585" s="5">
        <v>45141.017708333333</v>
      </c>
      <c r="S1585" s="5">
        <f t="shared" ca="1" si="278"/>
        <v>45143.017708333333</v>
      </c>
      <c r="T1585" s="5">
        <f t="shared" ca="1" si="279"/>
        <v>45145.017708333333</v>
      </c>
      <c r="U1585" s="5">
        <f t="shared" ca="1" si="280"/>
        <v>45146.017708333333</v>
      </c>
      <c r="V1585" s="5">
        <f t="shared" ca="1" si="280"/>
        <v>45149.017708333333</v>
      </c>
      <c r="W1585">
        <f t="shared" ca="1" si="281"/>
        <v>145</v>
      </c>
    </row>
    <row r="1586" spans="1:23" x14ac:dyDescent="0.35">
      <c r="A1586">
        <v>2169</v>
      </c>
      <c r="C1586" t="s">
        <v>34</v>
      </c>
      <c r="D1586">
        <f t="shared" ca="1" si="282"/>
        <v>3</v>
      </c>
      <c r="E1586" t="str">
        <f ca="1">VLOOKUP(D1586,'Data Categories'!$A$2:$B$7,2,0)</f>
        <v>Senior</v>
      </c>
      <c r="F1586" s="5">
        <f t="shared" ca="1" si="283"/>
        <v>44800.082037037035</v>
      </c>
      <c r="G1586" s="5">
        <f t="shared" ca="1" si="284"/>
        <v>44801.082037037035</v>
      </c>
      <c r="H1586" s="5">
        <v>44802.082037037035</v>
      </c>
      <c r="I1586" s="5">
        <f t="shared" ca="1" si="285"/>
        <v>44813.082037037035</v>
      </c>
      <c r="J1586" s="7" t="s">
        <v>46</v>
      </c>
      <c r="K1586" s="3">
        <v>44815.082037037035</v>
      </c>
      <c r="L1586" t="s">
        <v>20</v>
      </c>
      <c r="N1586" s="5">
        <v>44820.082037037035</v>
      </c>
      <c r="O1586" t="s">
        <v>20</v>
      </c>
      <c r="P1586" s="5">
        <f t="shared" ca="1" si="276"/>
        <v>44817.082037037035</v>
      </c>
      <c r="Q1586" s="5">
        <f t="shared" ca="1" si="277"/>
        <v>44821.082037037035</v>
      </c>
      <c r="R1586" s="5">
        <v>44816.082037037035</v>
      </c>
      <c r="S1586" s="5">
        <f t="shared" ca="1" si="278"/>
        <v>44819.082037037035</v>
      </c>
      <c r="T1586" s="5">
        <f t="shared" ca="1" si="279"/>
        <v>44823.082037037035</v>
      </c>
      <c r="U1586" s="5">
        <f t="shared" ca="1" si="280"/>
        <v>44826.082037037035</v>
      </c>
      <c r="V1586" s="5">
        <f t="shared" ca="1" si="280"/>
        <v>44829.082037037035</v>
      </c>
      <c r="W1586">
        <f t="shared" ca="1" si="281"/>
        <v>136</v>
      </c>
    </row>
    <row r="1587" spans="1:23" x14ac:dyDescent="0.35">
      <c r="A1587">
        <v>2885</v>
      </c>
      <c r="C1587" t="s">
        <v>34</v>
      </c>
      <c r="D1587">
        <f t="shared" ca="1" si="282"/>
        <v>4</v>
      </c>
      <c r="E1587" t="str">
        <f ca="1">VLOOKUP(D1587,'Data Categories'!$A$2:$B$7,2,0)</f>
        <v>Manager Level</v>
      </c>
      <c r="F1587" s="5">
        <f t="shared" ca="1" si="283"/>
        <v>44856.066979166666</v>
      </c>
      <c r="G1587" s="5">
        <f t="shared" ca="1" si="284"/>
        <v>44857.066979166666</v>
      </c>
      <c r="H1587" s="5">
        <v>44863.066979166666</v>
      </c>
      <c r="I1587" s="5">
        <f t="shared" ca="1" si="285"/>
        <v>44886.066979166666</v>
      </c>
      <c r="J1587" s="7" t="s">
        <v>46</v>
      </c>
      <c r="K1587" s="3">
        <v>44880.066979166666</v>
      </c>
      <c r="L1587" t="s">
        <v>20</v>
      </c>
      <c r="N1587" s="5">
        <v>44887.066979166666</v>
      </c>
      <c r="O1587" t="s">
        <v>20</v>
      </c>
      <c r="P1587" s="5">
        <f t="shared" ca="1" si="276"/>
        <v>44881.066979166666</v>
      </c>
      <c r="Q1587" s="5">
        <f t="shared" ca="1" si="277"/>
        <v>44885.066979166666</v>
      </c>
      <c r="R1587" s="5">
        <v>44883.066979166666</v>
      </c>
      <c r="S1587" s="5">
        <f t="shared" ca="1" si="278"/>
        <v>44886.066979166666</v>
      </c>
      <c r="T1587" s="5">
        <f t="shared" ca="1" si="279"/>
        <v>44889.066979166666</v>
      </c>
      <c r="U1587" s="5">
        <f t="shared" ca="1" si="280"/>
        <v>44890.066979166666</v>
      </c>
      <c r="V1587" s="5">
        <f t="shared" ca="1" si="280"/>
        <v>44893.066979166666</v>
      </c>
      <c r="W1587">
        <f t="shared" ca="1" si="281"/>
        <v>135</v>
      </c>
    </row>
    <row r="1588" spans="1:23" x14ac:dyDescent="0.35">
      <c r="A1588">
        <v>1690</v>
      </c>
      <c r="C1588" t="s">
        <v>34</v>
      </c>
      <c r="D1588">
        <f t="shared" ca="1" si="282"/>
        <v>5</v>
      </c>
      <c r="E1588" t="str">
        <f ca="1">VLOOKUP(D1588,'Data Categories'!$A$2:$B$7,2,0)</f>
        <v>Senior Management</v>
      </c>
      <c r="F1588" s="5">
        <f t="shared" ca="1" si="283"/>
        <v>44659.28056712963</v>
      </c>
      <c r="G1588" s="5">
        <f t="shared" ca="1" si="284"/>
        <v>44662.28056712963</v>
      </c>
      <c r="H1588" s="5">
        <v>44666.28056712963</v>
      </c>
      <c r="I1588" s="5">
        <f t="shared" ca="1" si="285"/>
        <v>44688.28056712963</v>
      </c>
      <c r="J1588" s="7" t="s">
        <v>46</v>
      </c>
      <c r="K1588" s="3">
        <v>44671.28056712963</v>
      </c>
      <c r="L1588" t="s">
        <v>20</v>
      </c>
      <c r="N1588" s="5">
        <v>44678.28056712963</v>
      </c>
      <c r="O1588" t="s">
        <v>20</v>
      </c>
      <c r="P1588" s="5">
        <f t="shared" ca="1" si="276"/>
        <v>44672.28056712963</v>
      </c>
      <c r="Q1588" s="5">
        <f t="shared" ca="1" si="277"/>
        <v>44675.28056712963</v>
      </c>
      <c r="R1588" s="5">
        <v>44675.28056712963</v>
      </c>
      <c r="S1588" s="5">
        <f t="shared" ca="1" si="278"/>
        <v>44680.28056712963</v>
      </c>
      <c r="T1588" s="5">
        <f t="shared" ca="1" si="279"/>
        <v>44681.28056712963</v>
      </c>
      <c r="U1588" s="5">
        <f t="shared" ca="1" si="280"/>
        <v>44683.28056712963</v>
      </c>
      <c r="V1588" s="5">
        <f t="shared" ca="1" si="280"/>
        <v>44686.28056712963</v>
      </c>
      <c r="W1588">
        <f t="shared" ca="1" si="281"/>
        <v>168</v>
      </c>
    </row>
    <row r="1589" spans="1:23" x14ac:dyDescent="0.35">
      <c r="A1589">
        <v>2783</v>
      </c>
      <c r="C1589" t="s">
        <v>34</v>
      </c>
      <c r="D1589">
        <f t="shared" ca="1" si="282"/>
        <v>5</v>
      </c>
      <c r="E1589" t="str">
        <f ca="1">VLOOKUP(D1589,'Data Categories'!$A$2:$B$7,2,0)</f>
        <v>Senior Management</v>
      </c>
      <c r="F1589" s="5">
        <f t="shared" ca="1" si="283"/>
        <v>45103.816620370373</v>
      </c>
      <c r="G1589" s="5">
        <f t="shared" ca="1" si="284"/>
        <v>45106.816620370373</v>
      </c>
      <c r="H1589" s="5">
        <v>45110.816620370373</v>
      </c>
      <c r="I1589" s="5">
        <f t="shared" ca="1" si="285"/>
        <v>45131.816620370373</v>
      </c>
      <c r="J1589" s="7" t="s">
        <v>46</v>
      </c>
      <c r="K1589" s="3">
        <v>45117.816620370373</v>
      </c>
      <c r="L1589" t="s">
        <v>20</v>
      </c>
      <c r="N1589" s="5">
        <v>45119.816620370373</v>
      </c>
      <c r="O1589" t="s">
        <v>20</v>
      </c>
      <c r="P1589" s="5">
        <f t="shared" ca="1" si="276"/>
        <v>45119.816620370373</v>
      </c>
      <c r="Q1589" s="5">
        <f t="shared" ca="1" si="277"/>
        <v>45123.816620370373</v>
      </c>
      <c r="R1589" s="5">
        <v>45118.816620370373</v>
      </c>
      <c r="S1589" s="5">
        <f t="shared" ca="1" si="278"/>
        <v>45125.816620370373</v>
      </c>
      <c r="T1589" s="5">
        <f t="shared" ca="1" si="279"/>
        <v>45126.816620370373</v>
      </c>
      <c r="U1589" s="5">
        <f t="shared" ca="1" si="280"/>
        <v>45129.816620370373</v>
      </c>
      <c r="V1589" s="5">
        <f t="shared" ca="1" si="280"/>
        <v>45132.816620370373</v>
      </c>
      <c r="W1589">
        <f t="shared" ca="1" si="281"/>
        <v>163</v>
      </c>
    </row>
    <row r="1590" spans="1:23" x14ac:dyDescent="0.35">
      <c r="A1590">
        <v>2318</v>
      </c>
      <c r="C1590" t="s">
        <v>34</v>
      </c>
      <c r="D1590">
        <f t="shared" ca="1" si="282"/>
        <v>3</v>
      </c>
      <c r="E1590" t="str">
        <f ca="1">VLOOKUP(D1590,'Data Categories'!$A$2:$B$7,2,0)</f>
        <v>Senior</v>
      </c>
      <c r="F1590" s="5">
        <f t="shared" ca="1" si="283"/>
        <v>44671.037303240744</v>
      </c>
      <c r="G1590" s="5">
        <f t="shared" ca="1" si="284"/>
        <v>44672.037303240744</v>
      </c>
      <c r="H1590" s="5">
        <v>44677.037303240744</v>
      </c>
      <c r="I1590" s="5">
        <f t="shared" ca="1" si="285"/>
        <v>44686.037303240744</v>
      </c>
      <c r="J1590" s="7" t="s">
        <v>46</v>
      </c>
      <c r="K1590" s="3">
        <v>44685.037303240744</v>
      </c>
      <c r="L1590" t="s">
        <v>20</v>
      </c>
      <c r="N1590" s="5">
        <v>44692.037303240744</v>
      </c>
      <c r="O1590" t="s">
        <v>20</v>
      </c>
      <c r="P1590" s="5">
        <f t="shared" ca="1" si="276"/>
        <v>44686.037303240744</v>
      </c>
      <c r="Q1590" s="5">
        <f t="shared" ca="1" si="277"/>
        <v>44690.037303240744</v>
      </c>
      <c r="R1590" s="5">
        <v>44689.037303240744</v>
      </c>
      <c r="S1590" s="5">
        <f t="shared" ca="1" si="278"/>
        <v>44696.037303240744</v>
      </c>
      <c r="T1590" s="5">
        <f t="shared" ca="1" si="279"/>
        <v>44697.037303240744</v>
      </c>
      <c r="U1590" s="5">
        <f t="shared" ca="1" si="280"/>
        <v>44698.037303240744</v>
      </c>
      <c r="V1590" s="5">
        <f t="shared" ca="1" si="280"/>
        <v>44701.037303240744</v>
      </c>
      <c r="W1590">
        <f t="shared" ca="1" si="281"/>
        <v>124</v>
      </c>
    </row>
    <row r="1591" spans="1:23" x14ac:dyDescent="0.35">
      <c r="A1591">
        <v>2311</v>
      </c>
      <c r="C1591" t="s">
        <v>34</v>
      </c>
      <c r="D1591">
        <f t="shared" ca="1" si="282"/>
        <v>3</v>
      </c>
      <c r="E1591" t="str">
        <f ca="1">VLOOKUP(D1591,'Data Categories'!$A$2:$B$7,2,0)</f>
        <v>Senior</v>
      </c>
      <c r="F1591" s="5">
        <f t="shared" ca="1" si="283"/>
        <v>44671.037303240744</v>
      </c>
      <c r="G1591" s="5">
        <f t="shared" ca="1" si="284"/>
        <v>44672.037303240744</v>
      </c>
      <c r="H1591" s="5">
        <v>44677.037303240744</v>
      </c>
      <c r="I1591" s="5">
        <f t="shared" ca="1" si="285"/>
        <v>44703.037303240744</v>
      </c>
      <c r="J1591" s="7" t="s">
        <v>46</v>
      </c>
      <c r="K1591" s="3">
        <v>44690.037303240744</v>
      </c>
      <c r="L1591" t="s">
        <v>20</v>
      </c>
      <c r="N1591" s="5">
        <v>44695.037303240744</v>
      </c>
      <c r="O1591" t="s">
        <v>20</v>
      </c>
      <c r="P1591" s="5">
        <f t="shared" ca="1" si="276"/>
        <v>44692.037303240744</v>
      </c>
      <c r="Q1591" s="5">
        <f t="shared" ca="1" si="277"/>
        <v>44693.037303240744</v>
      </c>
      <c r="R1591" s="5">
        <v>44694.037303240744</v>
      </c>
      <c r="S1591" s="5">
        <f t="shared" ca="1" si="278"/>
        <v>44701.037303240744</v>
      </c>
      <c r="T1591" s="5">
        <f t="shared" ca="1" si="279"/>
        <v>44703.037303240744</v>
      </c>
      <c r="U1591" s="5">
        <f t="shared" ca="1" si="280"/>
        <v>44705.037303240744</v>
      </c>
      <c r="V1591" s="5">
        <f t="shared" ca="1" si="280"/>
        <v>44708.037303240744</v>
      </c>
      <c r="W1591">
        <f t="shared" ca="1" si="281"/>
        <v>153</v>
      </c>
    </row>
    <row r="1592" spans="1:23" x14ac:dyDescent="0.35">
      <c r="A1592">
        <v>1664</v>
      </c>
      <c r="C1592" t="s">
        <v>34</v>
      </c>
      <c r="D1592">
        <f t="shared" ca="1" si="282"/>
        <v>6</v>
      </c>
      <c r="E1592" t="str">
        <f ca="1">VLOOKUP(D1592,'Data Categories'!$A$2:$B$7,2,0)</f>
        <v>Executive</v>
      </c>
      <c r="F1592" s="5">
        <f t="shared" ca="1" si="283"/>
        <v>44671.935347222221</v>
      </c>
      <c r="G1592" s="5">
        <f t="shared" ca="1" si="284"/>
        <v>44672.935347222221</v>
      </c>
      <c r="H1592" s="5">
        <v>44678.935347222221</v>
      </c>
      <c r="I1592" s="5">
        <f t="shared" ca="1" si="285"/>
        <v>44695.935347222221</v>
      </c>
      <c r="J1592" s="7" t="s">
        <v>46</v>
      </c>
      <c r="K1592" s="3">
        <v>44692.935347222221</v>
      </c>
      <c r="L1592" t="s">
        <v>20</v>
      </c>
      <c r="N1592" s="5">
        <v>44699.935347222221</v>
      </c>
      <c r="O1592" t="s">
        <v>20</v>
      </c>
      <c r="P1592" s="5">
        <f t="shared" ca="1" si="276"/>
        <v>44694.935347222221</v>
      </c>
      <c r="Q1592" s="5">
        <f t="shared" ca="1" si="277"/>
        <v>44697.935347222221</v>
      </c>
      <c r="R1592" s="5">
        <v>44696.935347222221</v>
      </c>
      <c r="S1592" s="5">
        <f t="shared" ca="1" si="278"/>
        <v>44697.935347222221</v>
      </c>
      <c r="T1592" s="5">
        <f t="shared" ca="1" si="279"/>
        <v>44698.935347222221</v>
      </c>
      <c r="U1592" s="5">
        <f t="shared" ca="1" si="280"/>
        <v>44701.935347222221</v>
      </c>
      <c r="V1592" s="5">
        <f t="shared" ca="1" si="280"/>
        <v>44704.935347222221</v>
      </c>
      <c r="W1592">
        <f t="shared" ca="1" si="281"/>
        <v>163</v>
      </c>
    </row>
    <row r="1593" spans="1:23" x14ac:dyDescent="0.35">
      <c r="A1593">
        <v>2010</v>
      </c>
      <c r="C1593" t="s">
        <v>34</v>
      </c>
      <c r="D1593">
        <f t="shared" ca="1" si="282"/>
        <v>2</v>
      </c>
      <c r="E1593" t="str">
        <f ca="1">VLOOKUP(D1593,'Data Categories'!$A$2:$B$7,2,0)</f>
        <v>Junior</v>
      </c>
      <c r="F1593" s="5">
        <f t="shared" ca="1" si="283"/>
        <v>44746.13113425926</v>
      </c>
      <c r="G1593" s="5">
        <f t="shared" ca="1" si="284"/>
        <v>44749.13113425926</v>
      </c>
      <c r="H1593" s="5">
        <v>44755.13113425926</v>
      </c>
      <c r="I1593" s="5">
        <f t="shared" ca="1" si="285"/>
        <v>44774.13113425926</v>
      </c>
      <c r="J1593" s="7" t="s">
        <v>46</v>
      </c>
      <c r="K1593" s="3">
        <v>44756.13113425926</v>
      </c>
      <c r="L1593" t="s">
        <v>20</v>
      </c>
      <c r="N1593" s="5">
        <v>44761.13113425926</v>
      </c>
      <c r="O1593" t="s">
        <v>20</v>
      </c>
      <c r="P1593" s="5">
        <f t="shared" ca="1" si="276"/>
        <v>44758.13113425926</v>
      </c>
      <c r="Q1593" s="5">
        <f t="shared" ca="1" si="277"/>
        <v>44762.13113425926</v>
      </c>
      <c r="R1593" s="5">
        <v>44760.13113425926</v>
      </c>
      <c r="S1593" s="5">
        <f t="shared" ca="1" si="278"/>
        <v>44766.13113425926</v>
      </c>
      <c r="T1593" s="5">
        <f t="shared" ca="1" si="279"/>
        <v>44770.13113425926</v>
      </c>
      <c r="U1593" s="5">
        <f t="shared" ca="1" si="280"/>
        <v>44771.13113425926</v>
      </c>
      <c r="V1593" s="5">
        <f t="shared" ca="1" si="280"/>
        <v>44773.13113425926</v>
      </c>
      <c r="W1593">
        <f t="shared" ca="1" si="281"/>
        <v>128</v>
      </c>
    </row>
    <row r="1594" spans="1:23" x14ac:dyDescent="0.35">
      <c r="A1594">
        <v>2007</v>
      </c>
      <c r="C1594" t="s">
        <v>34</v>
      </c>
      <c r="D1594">
        <f t="shared" ca="1" si="282"/>
        <v>1</v>
      </c>
      <c r="E1594" t="str">
        <f ca="1">VLOOKUP(D1594,'Data Categories'!$A$2:$B$7,2,0)</f>
        <v>Associate</v>
      </c>
      <c r="F1594" s="5">
        <f t="shared" ca="1" si="283"/>
        <v>44747.13113425926</v>
      </c>
      <c r="G1594" s="5">
        <f t="shared" ca="1" si="284"/>
        <v>44749.13113425926</v>
      </c>
      <c r="H1594" s="5">
        <v>44755.13113425926</v>
      </c>
      <c r="I1594" s="5">
        <f t="shared" ca="1" si="285"/>
        <v>44766.13113425926</v>
      </c>
      <c r="J1594" s="7" t="s">
        <v>46</v>
      </c>
      <c r="K1594" s="3">
        <v>44764.13113425926</v>
      </c>
      <c r="L1594" t="s">
        <v>20</v>
      </c>
      <c r="N1594" s="5">
        <v>44769.13113425926</v>
      </c>
      <c r="O1594" t="s">
        <v>20</v>
      </c>
      <c r="P1594" s="5">
        <f t="shared" ref="P1594:P1657" ca="1" si="286">K1594+RANDBETWEEN(1,2)</f>
        <v>44766.13113425926</v>
      </c>
      <c r="Q1594" s="5">
        <f t="shared" ref="Q1594:Q1657" ca="1" si="287">P1594+RANDBETWEEN(1,4)</f>
        <v>44768.13113425926</v>
      </c>
      <c r="R1594" s="5">
        <v>44765.13113425926</v>
      </c>
      <c r="S1594" s="5">
        <f t="shared" ref="S1594:S1657" ca="1" si="288">R1594+RANDBETWEEN(1,10)</f>
        <v>44766.13113425926</v>
      </c>
      <c r="T1594" s="5">
        <f t="shared" ref="T1594:T1657" ca="1" si="289">S1594+RANDBETWEEN(1,4)</f>
        <v>44770.13113425926</v>
      </c>
      <c r="U1594" s="5">
        <f t="shared" ref="U1594:V1657" ca="1" si="290">T1594+RANDBETWEEN(1,3)</f>
        <v>44773.13113425926</v>
      </c>
      <c r="V1594" s="5">
        <f t="shared" ca="1" si="290"/>
        <v>44774.13113425926</v>
      </c>
      <c r="W1594">
        <f t="shared" ref="W1594:W1657" ca="1" si="291">RANDBETWEEN(120,180)</f>
        <v>130</v>
      </c>
    </row>
    <row r="1595" spans="1:23" x14ac:dyDescent="0.35">
      <c r="A1595">
        <v>1158</v>
      </c>
      <c r="C1595" t="s">
        <v>34</v>
      </c>
      <c r="D1595">
        <f t="shared" ca="1" si="282"/>
        <v>5</v>
      </c>
      <c r="E1595" t="str">
        <f ca="1">VLOOKUP(D1595,'Data Categories'!$A$2:$B$7,2,0)</f>
        <v>Senior Management</v>
      </c>
      <c r="F1595" s="5">
        <f t="shared" ca="1" si="283"/>
        <v>44638.808749999997</v>
      </c>
      <c r="G1595" s="5">
        <f t="shared" ca="1" si="284"/>
        <v>44639.808749999997</v>
      </c>
      <c r="H1595" s="5">
        <v>44644.808749999997</v>
      </c>
      <c r="I1595" s="5">
        <f t="shared" ca="1" si="285"/>
        <v>44674.808749999997</v>
      </c>
      <c r="J1595" s="7" t="s">
        <v>46</v>
      </c>
      <c r="K1595" s="3">
        <v>44650.808749999997</v>
      </c>
      <c r="L1595" t="s">
        <v>20</v>
      </c>
      <c r="N1595" s="5">
        <v>44654.808749999997</v>
      </c>
      <c r="O1595" t="s">
        <v>20</v>
      </c>
      <c r="P1595" s="5">
        <f t="shared" ca="1" si="286"/>
        <v>44651.808749999997</v>
      </c>
      <c r="Q1595" s="5">
        <f t="shared" ca="1" si="287"/>
        <v>44653.808749999997</v>
      </c>
      <c r="R1595" s="5">
        <v>44653.808749999997</v>
      </c>
      <c r="S1595" s="5">
        <f t="shared" ca="1" si="288"/>
        <v>44656.808749999997</v>
      </c>
      <c r="T1595" s="5">
        <f t="shared" ca="1" si="289"/>
        <v>44658.808749999997</v>
      </c>
      <c r="U1595" s="5">
        <f t="shared" ca="1" si="290"/>
        <v>44661.808749999997</v>
      </c>
      <c r="V1595" s="5">
        <f t="shared" ca="1" si="290"/>
        <v>44664.808749999997</v>
      </c>
      <c r="W1595">
        <f t="shared" ca="1" si="291"/>
        <v>120</v>
      </c>
    </row>
    <row r="1596" spans="1:23" x14ac:dyDescent="0.35">
      <c r="A1596">
        <v>1866</v>
      </c>
      <c r="C1596" t="s">
        <v>35</v>
      </c>
      <c r="D1596">
        <f t="shared" ca="1" si="282"/>
        <v>1</v>
      </c>
      <c r="E1596" t="str">
        <f ca="1">VLOOKUP(D1596,'Data Categories'!$A$2:$B$7,2,0)</f>
        <v>Associate</v>
      </c>
      <c r="F1596" s="5">
        <f t="shared" ca="1" si="283"/>
        <v>44642.350624999999</v>
      </c>
      <c r="G1596" s="5">
        <f t="shared" ca="1" si="284"/>
        <v>44644.350624999999</v>
      </c>
      <c r="H1596" s="5">
        <v>44646.350624999999</v>
      </c>
      <c r="I1596" s="5">
        <f t="shared" ca="1" si="285"/>
        <v>44660.350624999999</v>
      </c>
      <c r="J1596" s="7" t="s">
        <v>46</v>
      </c>
      <c r="K1596" s="3">
        <v>44650.350624999999</v>
      </c>
      <c r="L1596" t="s">
        <v>20</v>
      </c>
      <c r="N1596" s="5">
        <v>44654.350624999999</v>
      </c>
      <c r="O1596" t="s">
        <v>20</v>
      </c>
      <c r="P1596" s="5">
        <f t="shared" ca="1" si="286"/>
        <v>44651.350624999999</v>
      </c>
      <c r="Q1596" s="5">
        <f t="shared" ca="1" si="287"/>
        <v>44652.350624999999</v>
      </c>
      <c r="R1596" s="5">
        <v>44651.350624999999</v>
      </c>
      <c r="S1596" s="5">
        <f t="shared" ca="1" si="288"/>
        <v>44656.350624999999</v>
      </c>
      <c r="T1596" s="5">
        <f t="shared" ca="1" si="289"/>
        <v>44657.350624999999</v>
      </c>
      <c r="U1596" s="5">
        <f t="shared" ca="1" si="290"/>
        <v>44660.350624999999</v>
      </c>
      <c r="V1596" s="5">
        <f t="shared" ca="1" si="290"/>
        <v>44663.350624999999</v>
      </c>
      <c r="W1596">
        <f t="shared" ca="1" si="291"/>
        <v>164</v>
      </c>
    </row>
    <row r="1597" spans="1:23" x14ac:dyDescent="0.35">
      <c r="A1597">
        <v>1562</v>
      </c>
      <c r="C1597" t="s">
        <v>35</v>
      </c>
      <c r="D1597">
        <f t="shared" ca="1" si="282"/>
        <v>6</v>
      </c>
      <c r="E1597" t="str">
        <f ca="1">VLOOKUP(D1597,'Data Categories'!$A$2:$B$7,2,0)</f>
        <v>Executive</v>
      </c>
      <c r="F1597" s="5">
        <f t="shared" ca="1" si="283"/>
        <v>44641.490486111114</v>
      </c>
      <c r="G1597" s="5">
        <f t="shared" ca="1" si="284"/>
        <v>44644.490486111114</v>
      </c>
      <c r="H1597" s="5">
        <v>44645.490486111114</v>
      </c>
      <c r="I1597" s="5">
        <f t="shared" ca="1" si="285"/>
        <v>44653.490486111114</v>
      </c>
      <c r="J1597" s="7" t="s">
        <v>46</v>
      </c>
      <c r="K1597" s="3">
        <v>44650.490486111114</v>
      </c>
      <c r="L1597" t="s">
        <v>20</v>
      </c>
      <c r="N1597" s="5">
        <v>44654.490486111114</v>
      </c>
      <c r="O1597" t="s">
        <v>20</v>
      </c>
      <c r="P1597" s="5">
        <f t="shared" ca="1" si="286"/>
        <v>44652.490486111114</v>
      </c>
      <c r="Q1597" s="5">
        <f t="shared" ca="1" si="287"/>
        <v>44654.490486111114</v>
      </c>
      <c r="R1597" s="5">
        <v>44652.490486111114</v>
      </c>
      <c r="S1597" s="5">
        <f t="shared" ca="1" si="288"/>
        <v>44655.490486111114</v>
      </c>
      <c r="T1597" s="5">
        <f t="shared" ca="1" si="289"/>
        <v>44656.490486111114</v>
      </c>
      <c r="U1597" s="5">
        <f t="shared" ca="1" si="290"/>
        <v>44658.490486111114</v>
      </c>
      <c r="V1597" s="5">
        <f t="shared" ca="1" si="290"/>
        <v>44660.490486111114</v>
      </c>
      <c r="W1597">
        <f t="shared" ca="1" si="291"/>
        <v>163</v>
      </c>
    </row>
    <row r="1598" spans="1:23" x14ac:dyDescent="0.35">
      <c r="A1598">
        <v>1567</v>
      </c>
      <c r="C1598" t="s">
        <v>35</v>
      </c>
      <c r="D1598">
        <f t="shared" ca="1" si="282"/>
        <v>3</v>
      </c>
      <c r="E1598" t="str">
        <f ca="1">VLOOKUP(D1598,'Data Categories'!$A$2:$B$7,2,0)</f>
        <v>Senior</v>
      </c>
      <c r="F1598" s="5">
        <f t="shared" ca="1" si="283"/>
        <v>44638.490486111114</v>
      </c>
      <c r="G1598" s="5">
        <f t="shared" ca="1" si="284"/>
        <v>44641.490486111114</v>
      </c>
      <c r="H1598" s="5">
        <v>44645.490486111114</v>
      </c>
      <c r="I1598" s="5">
        <f t="shared" ca="1" si="285"/>
        <v>44663.490486111114</v>
      </c>
      <c r="J1598" s="7" t="s">
        <v>46</v>
      </c>
      <c r="K1598" s="3">
        <v>44660.490486111114</v>
      </c>
      <c r="L1598" t="s">
        <v>20</v>
      </c>
      <c r="N1598" s="5">
        <v>44663.490486111114</v>
      </c>
      <c r="O1598" t="s">
        <v>20</v>
      </c>
      <c r="P1598" s="5">
        <f t="shared" ca="1" si="286"/>
        <v>44662.490486111114</v>
      </c>
      <c r="Q1598" s="5">
        <f t="shared" ca="1" si="287"/>
        <v>44666.490486111114</v>
      </c>
      <c r="R1598" s="5">
        <v>44662.490486111114</v>
      </c>
      <c r="S1598" s="5">
        <f t="shared" ca="1" si="288"/>
        <v>44664.490486111114</v>
      </c>
      <c r="T1598" s="5">
        <f t="shared" ca="1" si="289"/>
        <v>44665.490486111114</v>
      </c>
      <c r="U1598" s="5">
        <f t="shared" ca="1" si="290"/>
        <v>44667.490486111114</v>
      </c>
      <c r="V1598" s="5">
        <f t="shared" ca="1" si="290"/>
        <v>44670.490486111114</v>
      </c>
      <c r="W1598">
        <f t="shared" ca="1" si="291"/>
        <v>142</v>
      </c>
    </row>
    <row r="1599" spans="1:23" x14ac:dyDescent="0.35">
      <c r="A1599">
        <v>1020</v>
      </c>
      <c r="C1599" t="s">
        <v>35</v>
      </c>
      <c r="D1599">
        <f t="shared" ca="1" si="282"/>
        <v>1</v>
      </c>
      <c r="E1599" t="str">
        <f ca="1">VLOOKUP(D1599,'Data Categories'!$A$2:$B$7,2,0)</f>
        <v>Associate</v>
      </c>
      <c r="F1599" s="5">
        <f t="shared" ca="1" si="283"/>
        <v>44599.329571759263</v>
      </c>
      <c r="G1599" s="5">
        <f t="shared" ca="1" si="284"/>
        <v>44601.329571759263</v>
      </c>
      <c r="H1599" s="5">
        <v>44602.329571759263</v>
      </c>
      <c r="I1599" s="5">
        <f t="shared" ca="1" si="285"/>
        <v>44614.329571759263</v>
      </c>
      <c r="J1599" s="7" t="s">
        <v>46</v>
      </c>
      <c r="K1599" s="3">
        <v>44612.329571759263</v>
      </c>
      <c r="L1599" t="s">
        <v>20</v>
      </c>
      <c r="N1599" s="5">
        <v>44617.329571759263</v>
      </c>
      <c r="O1599" t="s">
        <v>20</v>
      </c>
      <c r="P1599" s="5">
        <f t="shared" ca="1" si="286"/>
        <v>44613.329571759263</v>
      </c>
      <c r="Q1599" s="5">
        <f t="shared" ca="1" si="287"/>
        <v>44616.329571759263</v>
      </c>
      <c r="R1599" s="5">
        <v>44614.329571759263</v>
      </c>
      <c r="S1599" s="5">
        <f t="shared" ca="1" si="288"/>
        <v>44623.329571759263</v>
      </c>
      <c r="T1599" s="5">
        <f t="shared" ca="1" si="289"/>
        <v>44626.329571759263</v>
      </c>
      <c r="U1599" s="5">
        <f t="shared" ca="1" si="290"/>
        <v>44627.329571759263</v>
      </c>
      <c r="V1599" s="5">
        <f t="shared" ca="1" si="290"/>
        <v>44629.329571759263</v>
      </c>
      <c r="W1599">
        <f t="shared" ca="1" si="291"/>
        <v>131</v>
      </c>
    </row>
    <row r="1600" spans="1:23" x14ac:dyDescent="0.35">
      <c r="A1600">
        <v>2289</v>
      </c>
      <c r="C1600" t="s">
        <v>35</v>
      </c>
      <c r="D1600">
        <f t="shared" ca="1" si="282"/>
        <v>2</v>
      </c>
      <c r="E1600" t="str">
        <f ca="1">VLOOKUP(D1600,'Data Categories'!$A$2:$B$7,2,0)</f>
        <v>Junior</v>
      </c>
      <c r="F1600" s="5">
        <f t="shared" ca="1" si="283"/>
        <v>44764.489282407405</v>
      </c>
      <c r="G1600" s="5">
        <f t="shared" ca="1" si="284"/>
        <v>44768.489282407405</v>
      </c>
      <c r="H1600" s="5">
        <v>44769.489282407405</v>
      </c>
      <c r="I1600" s="5">
        <f t="shared" ca="1" si="285"/>
        <v>44794.489282407405</v>
      </c>
      <c r="J1600" s="7" t="s">
        <v>46</v>
      </c>
      <c r="K1600" s="3">
        <v>44786.489282407405</v>
      </c>
      <c r="L1600" t="s">
        <v>20</v>
      </c>
      <c r="N1600" s="5">
        <v>44790.489282407405</v>
      </c>
      <c r="O1600" t="s">
        <v>20</v>
      </c>
      <c r="P1600" s="5">
        <f t="shared" ca="1" si="286"/>
        <v>44787.489282407405</v>
      </c>
      <c r="Q1600" s="5">
        <f t="shared" ca="1" si="287"/>
        <v>44791.489282407405</v>
      </c>
      <c r="R1600" s="5">
        <v>44789.489282407405</v>
      </c>
      <c r="S1600" s="5">
        <f t="shared" ca="1" si="288"/>
        <v>44791.489282407405</v>
      </c>
      <c r="T1600" s="5">
        <f t="shared" ca="1" si="289"/>
        <v>44795.489282407405</v>
      </c>
      <c r="U1600" s="5">
        <f t="shared" ca="1" si="290"/>
        <v>44797.489282407405</v>
      </c>
      <c r="V1600" s="5">
        <f t="shared" ca="1" si="290"/>
        <v>44799.489282407405</v>
      </c>
      <c r="W1600">
        <f t="shared" ca="1" si="291"/>
        <v>178</v>
      </c>
    </row>
    <row r="1601" spans="1:23" x14ac:dyDescent="0.35">
      <c r="A1601">
        <v>2474</v>
      </c>
      <c r="C1601" t="s">
        <v>35</v>
      </c>
      <c r="D1601">
        <f t="shared" ca="1" si="282"/>
        <v>5</v>
      </c>
      <c r="E1601" t="str">
        <f ca="1">VLOOKUP(D1601,'Data Categories'!$A$2:$B$7,2,0)</f>
        <v>Senior Management</v>
      </c>
      <c r="F1601" s="5">
        <f t="shared" ca="1" si="283"/>
        <v>44914.430844907409</v>
      </c>
      <c r="G1601" s="5">
        <f t="shared" ca="1" si="284"/>
        <v>44916.430844907409</v>
      </c>
      <c r="H1601" s="5">
        <v>44920.430844907409</v>
      </c>
      <c r="I1601" s="5">
        <f t="shared" ca="1" si="285"/>
        <v>44941.430844907409</v>
      </c>
      <c r="J1601" s="7" t="s">
        <v>46</v>
      </c>
      <c r="K1601" s="3">
        <v>44932.430844907409</v>
      </c>
      <c r="L1601" t="s">
        <v>20</v>
      </c>
      <c r="N1601" s="5">
        <v>44934.430844907409</v>
      </c>
      <c r="O1601" t="s">
        <v>20</v>
      </c>
      <c r="P1601" s="5">
        <f t="shared" ca="1" si="286"/>
        <v>44934.430844907409</v>
      </c>
      <c r="Q1601" s="5">
        <f t="shared" ca="1" si="287"/>
        <v>44937.430844907409</v>
      </c>
      <c r="R1601" s="5">
        <v>44933.430844907409</v>
      </c>
      <c r="S1601" s="5">
        <f t="shared" ca="1" si="288"/>
        <v>44936.430844907409</v>
      </c>
      <c r="T1601" s="5">
        <f t="shared" ca="1" si="289"/>
        <v>44937.430844907409</v>
      </c>
      <c r="U1601" s="5">
        <f t="shared" ca="1" si="290"/>
        <v>44940.430844907409</v>
      </c>
      <c r="V1601" s="5">
        <f t="shared" ca="1" si="290"/>
        <v>44942.430844907409</v>
      </c>
      <c r="W1601">
        <f t="shared" ca="1" si="291"/>
        <v>162</v>
      </c>
    </row>
    <row r="1602" spans="1:23" x14ac:dyDescent="0.35">
      <c r="A1602">
        <v>2471</v>
      </c>
      <c r="C1602" t="s">
        <v>35</v>
      </c>
      <c r="D1602">
        <f t="shared" ca="1" si="282"/>
        <v>5</v>
      </c>
      <c r="E1602" t="str">
        <f ca="1">VLOOKUP(D1602,'Data Categories'!$A$2:$B$7,2,0)</f>
        <v>Senior Management</v>
      </c>
      <c r="F1602" s="5">
        <f t="shared" ca="1" si="283"/>
        <v>44912.430844907409</v>
      </c>
      <c r="G1602" s="5">
        <f t="shared" ca="1" si="284"/>
        <v>44916.430844907409</v>
      </c>
      <c r="H1602" s="5">
        <v>44920.430844907409</v>
      </c>
      <c r="I1602" s="5">
        <f t="shared" ca="1" si="285"/>
        <v>44944.430844907409</v>
      </c>
      <c r="J1602" s="7" t="s">
        <v>46</v>
      </c>
      <c r="K1602" s="3">
        <v>44932.430844907409</v>
      </c>
      <c r="L1602" t="s">
        <v>20</v>
      </c>
      <c r="N1602" s="5">
        <v>44936.430844907409</v>
      </c>
      <c r="O1602" t="s">
        <v>20</v>
      </c>
      <c r="P1602" s="5">
        <f t="shared" ca="1" si="286"/>
        <v>44934.430844907409</v>
      </c>
      <c r="Q1602" s="5">
        <f t="shared" ca="1" si="287"/>
        <v>44938.430844907409</v>
      </c>
      <c r="R1602" s="5">
        <v>44933.430844907409</v>
      </c>
      <c r="S1602" s="5">
        <f t="shared" ca="1" si="288"/>
        <v>44937.430844907409</v>
      </c>
      <c r="T1602" s="5">
        <f t="shared" ca="1" si="289"/>
        <v>44938.430844907409</v>
      </c>
      <c r="U1602" s="5">
        <f t="shared" ca="1" si="290"/>
        <v>44939.430844907409</v>
      </c>
      <c r="V1602" s="5">
        <f t="shared" ca="1" si="290"/>
        <v>44940.430844907409</v>
      </c>
      <c r="W1602">
        <f t="shared" ca="1" si="291"/>
        <v>175</v>
      </c>
    </row>
    <row r="1603" spans="1:23" x14ac:dyDescent="0.35">
      <c r="A1603">
        <v>2178</v>
      </c>
      <c r="C1603" t="s">
        <v>35</v>
      </c>
      <c r="D1603">
        <f t="shared" ref="D1603:D1666" ca="1" si="292">RANDBETWEEN(1,6)</f>
        <v>4</v>
      </c>
      <c r="E1603" t="str">
        <f ca="1">VLOOKUP(D1603,'Data Categories'!$A$2:$B$7,2,0)</f>
        <v>Manager Level</v>
      </c>
      <c r="F1603" s="5">
        <f t="shared" ref="F1603:F1666" ca="1" si="293">G1603-RANDBETWEEN(1,4)</f>
        <v>44750.601967592593</v>
      </c>
      <c r="G1603" s="5">
        <f t="shared" ref="G1603:G1666" ca="1" si="294">H1603-RANDBETWEEN(1,6)</f>
        <v>44754.601967592593</v>
      </c>
      <c r="H1603" s="5">
        <v>44759.601967592593</v>
      </c>
      <c r="I1603" s="5">
        <f t="shared" ref="I1603:I1666" ca="1" si="295">H1603+RANDBETWEEN(5,30)</f>
        <v>44786.601967592593</v>
      </c>
      <c r="J1603" s="7" t="s">
        <v>46</v>
      </c>
      <c r="K1603" s="3">
        <v>44773.601967592593</v>
      </c>
      <c r="L1603" t="s">
        <v>20</v>
      </c>
      <c r="N1603" s="5">
        <v>44777.601967592593</v>
      </c>
      <c r="O1603" t="s">
        <v>20</v>
      </c>
      <c r="P1603" s="5">
        <f t="shared" ca="1" si="286"/>
        <v>44774.601967592593</v>
      </c>
      <c r="Q1603" s="5">
        <f t="shared" ca="1" si="287"/>
        <v>44778.601967592593</v>
      </c>
      <c r="R1603" s="5">
        <v>44776.601967592593</v>
      </c>
      <c r="S1603" s="5">
        <f t="shared" ca="1" si="288"/>
        <v>44781.601967592593</v>
      </c>
      <c r="T1603" s="5">
        <f t="shared" ca="1" si="289"/>
        <v>44783.601967592593</v>
      </c>
      <c r="U1603" s="5">
        <f t="shared" ca="1" si="290"/>
        <v>44786.601967592593</v>
      </c>
      <c r="V1603" s="5">
        <f t="shared" ca="1" si="290"/>
        <v>44788.601967592593</v>
      </c>
      <c r="W1603">
        <f t="shared" ca="1" si="291"/>
        <v>124</v>
      </c>
    </row>
    <row r="1604" spans="1:23" x14ac:dyDescent="0.35">
      <c r="A1604">
        <v>1637</v>
      </c>
      <c r="C1604" t="s">
        <v>35</v>
      </c>
      <c r="D1604">
        <f t="shared" ca="1" si="292"/>
        <v>4</v>
      </c>
      <c r="E1604" t="str">
        <f ca="1">VLOOKUP(D1604,'Data Categories'!$A$2:$B$7,2,0)</f>
        <v>Manager Level</v>
      </c>
      <c r="F1604" s="5">
        <f t="shared" ca="1" si="293"/>
        <v>45173.320416666669</v>
      </c>
      <c r="G1604" s="5">
        <f t="shared" ca="1" si="294"/>
        <v>45177.320416666669</v>
      </c>
      <c r="H1604" s="5">
        <v>45178.320416666669</v>
      </c>
      <c r="I1604" s="5">
        <f t="shared" ca="1" si="295"/>
        <v>45207.320416666669</v>
      </c>
      <c r="J1604" s="7" t="s">
        <v>46</v>
      </c>
      <c r="K1604" s="3">
        <v>45186.320416666669</v>
      </c>
      <c r="L1604" t="s">
        <v>20</v>
      </c>
      <c r="N1604" s="5">
        <v>45191.320416666669</v>
      </c>
      <c r="O1604" t="s">
        <v>20</v>
      </c>
      <c r="P1604" s="5">
        <f t="shared" ca="1" si="286"/>
        <v>45188.320416666669</v>
      </c>
      <c r="Q1604" s="5">
        <f t="shared" ca="1" si="287"/>
        <v>45192.320416666669</v>
      </c>
      <c r="R1604" s="5">
        <v>45188.320416666669</v>
      </c>
      <c r="S1604" s="5">
        <f t="shared" ca="1" si="288"/>
        <v>45189.320416666669</v>
      </c>
      <c r="T1604" s="5">
        <f t="shared" ca="1" si="289"/>
        <v>45192.320416666669</v>
      </c>
      <c r="U1604" s="5">
        <f t="shared" ca="1" si="290"/>
        <v>45194.320416666669</v>
      </c>
      <c r="V1604" s="5">
        <f t="shared" ca="1" si="290"/>
        <v>45196.320416666669</v>
      </c>
      <c r="W1604">
        <f t="shared" ca="1" si="291"/>
        <v>126</v>
      </c>
    </row>
    <row r="1605" spans="1:23" x14ac:dyDescent="0.35">
      <c r="A1605">
        <v>1884</v>
      </c>
      <c r="C1605" t="s">
        <v>35</v>
      </c>
      <c r="D1605">
        <f t="shared" ca="1" si="292"/>
        <v>6</v>
      </c>
      <c r="E1605" t="str">
        <f ca="1">VLOOKUP(D1605,'Data Categories'!$A$2:$B$7,2,0)</f>
        <v>Executive</v>
      </c>
      <c r="F1605" s="5">
        <f t="shared" ca="1" si="293"/>
        <v>44841.425185185188</v>
      </c>
      <c r="G1605" s="5">
        <f t="shared" ca="1" si="294"/>
        <v>44842.425185185188</v>
      </c>
      <c r="H1605" s="5">
        <v>44848.425185185188</v>
      </c>
      <c r="I1605" s="5">
        <f t="shared" ca="1" si="295"/>
        <v>44870.425185185188</v>
      </c>
      <c r="J1605" s="7" t="s">
        <v>46</v>
      </c>
      <c r="K1605" s="3">
        <v>44855.425185185188</v>
      </c>
      <c r="L1605" t="s">
        <v>20</v>
      </c>
      <c r="N1605" s="5">
        <v>44860.425185185188</v>
      </c>
      <c r="O1605" t="s">
        <v>20</v>
      </c>
      <c r="P1605" s="5">
        <f t="shared" ca="1" si="286"/>
        <v>44857.425185185188</v>
      </c>
      <c r="Q1605" s="5">
        <f t="shared" ca="1" si="287"/>
        <v>44858.425185185188</v>
      </c>
      <c r="R1605" s="5">
        <v>44858.425185185188</v>
      </c>
      <c r="S1605" s="5">
        <f t="shared" ca="1" si="288"/>
        <v>44865.425185185188</v>
      </c>
      <c r="T1605" s="5">
        <f t="shared" ca="1" si="289"/>
        <v>44868.425185185188</v>
      </c>
      <c r="U1605" s="5">
        <f t="shared" ca="1" si="290"/>
        <v>44871.425185185188</v>
      </c>
      <c r="V1605" s="5">
        <f t="shared" ca="1" si="290"/>
        <v>44872.425185185188</v>
      </c>
      <c r="W1605">
        <f t="shared" ca="1" si="291"/>
        <v>166</v>
      </c>
    </row>
    <row r="1606" spans="1:23" x14ac:dyDescent="0.35">
      <c r="A1606">
        <v>2547</v>
      </c>
      <c r="C1606" t="s">
        <v>35</v>
      </c>
      <c r="D1606">
        <f t="shared" ca="1" si="292"/>
        <v>1</v>
      </c>
      <c r="E1606" t="str">
        <f ca="1">VLOOKUP(D1606,'Data Categories'!$A$2:$B$7,2,0)</f>
        <v>Associate</v>
      </c>
      <c r="F1606" s="5">
        <f t="shared" ca="1" si="293"/>
        <v>45109.479166666664</v>
      </c>
      <c r="G1606" s="5">
        <f t="shared" ca="1" si="294"/>
        <v>45111.479166666664</v>
      </c>
      <c r="H1606" s="5">
        <v>45112.479166666664</v>
      </c>
      <c r="I1606" s="5">
        <f t="shared" ca="1" si="295"/>
        <v>45136.479166666664</v>
      </c>
      <c r="J1606" s="7" t="s">
        <v>46</v>
      </c>
      <c r="K1606" s="3">
        <v>45123.479166666664</v>
      </c>
      <c r="L1606" t="s">
        <v>20</v>
      </c>
      <c r="N1606" s="5">
        <v>45130.479166666664</v>
      </c>
      <c r="O1606" t="s">
        <v>20</v>
      </c>
      <c r="P1606" s="5">
        <f t="shared" ca="1" si="286"/>
        <v>45124.479166666664</v>
      </c>
      <c r="Q1606" s="5">
        <f t="shared" ca="1" si="287"/>
        <v>45127.479166666664</v>
      </c>
      <c r="R1606" s="5">
        <v>45126.479166666664</v>
      </c>
      <c r="S1606" s="5">
        <f t="shared" ca="1" si="288"/>
        <v>45136.479166666664</v>
      </c>
      <c r="T1606" s="5">
        <f t="shared" ca="1" si="289"/>
        <v>45140.479166666664</v>
      </c>
      <c r="U1606" s="5">
        <f t="shared" ca="1" si="290"/>
        <v>45143.479166666664</v>
      </c>
      <c r="V1606" s="5">
        <f t="shared" ca="1" si="290"/>
        <v>45145.479166666664</v>
      </c>
      <c r="W1606">
        <f t="shared" ca="1" si="291"/>
        <v>153</v>
      </c>
    </row>
    <row r="1607" spans="1:23" x14ac:dyDescent="0.35">
      <c r="A1607">
        <v>2026</v>
      </c>
      <c r="C1607" t="s">
        <v>35</v>
      </c>
      <c r="D1607">
        <f t="shared" ca="1" si="292"/>
        <v>4</v>
      </c>
      <c r="E1607" t="str">
        <f ca="1">VLOOKUP(D1607,'Data Categories'!$A$2:$B$7,2,0)</f>
        <v>Manager Level</v>
      </c>
      <c r="F1607" s="5">
        <f t="shared" ca="1" si="293"/>
        <v>44781.679872685185</v>
      </c>
      <c r="G1607" s="5">
        <f t="shared" ca="1" si="294"/>
        <v>44785.679872685185</v>
      </c>
      <c r="H1607" s="5">
        <v>44790.679872685185</v>
      </c>
      <c r="I1607" s="5">
        <f t="shared" ca="1" si="295"/>
        <v>44812.679872685185</v>
      </c>
      <c r="J1607" s="7" t="s">
        <v>46</v>
      </c>
      <c r="K1607" s="3">
        <v>44796.679872685185</v>
      </c>
      <c r="L1607" t="s">
        <v>20</v>
      </c>
      <c r="N1607" s="5">
        <v>44802.679872685185</v>
      </c>
      <c r="O1607" t="s">
        <v>20</v>
      </c>
      <c r="P1607" s="5">
        <f t="shared" ca="1" si="286"/>
        <v>44797.679872685185</v>
      </c>
      <c r="Q1607" s="5">
        <f t="shared" ca="1" si="287"/>
        <v>44800.679872685185</v>
      </c>
      <c r="R1607" s="5">
        <v>44798.679872685185</v>
      </c>
      <c r="S1607" s="5">
        <f t="shared" ca="1" si="288"/>
        <v>44801.679872685185</v>
      </c>
      <c r="T1607" s="5">
        <f t="shared" ca="1" si="289"/>
        <v>44803.679872685185</v>
      </c>
      <c r="U1607" s="5">
        <f t="shared" ca="1" si="290"/>
        <v>44804.679872685185</v>
      </c>
      <c r="V1607" s="5">
        <f t="shared" ca="1" si="290"/>
        <v>44805.679872685185</v>
      </c>
      <c r="W1607">
        <f t="shared" ca="1" si="291"/>
        <v>159</v>
      </c>
    </row>
    <row r="1608" spans="1:23" x14ac:dyDescent="0.35">
      <c r="A1608">
        <v>1284</v>
      </c>
      <c r="C1608" t="s">
        <v>35</v>
      </c>
      <c r="D1608">
        <f t="shared" ca="1" si="292"/>
        <v>4</v>
      </c>
      <c r="E1608" t="str">
        <f ca="1">VLOOKUP(D1608,'Data Categories'!$A$2:$B$7,2,0)</f>
        <v>Manager Level</v>
      </c>
      <c r="F1608" s="5">
        <f t="shared" ca="1" si="293"/>
        <v>44646.736006944448</v>
      </c>
      <c r="G1608" s="5">
        <f t="shared" ca="1" si="294"/>
        <v>44649.736006944448</v>
      </c>
      <c r="H1608" s="5">
        <v>44650.736006944448</v>
      </c>
      <c r="I1608" s="5">
        <f t="shared" ca="1" si="295"/>
        <v>44666.736006944448</v>
      </c>
      <c r="J1608" s="7" t="s">
        <v>46</v>
      </c>
      <c r="K1608" s="3">
        <v>44659.736006944448</v>
      </c>
      <c r="L1608" t="s">
        <v>20</v>
      </c>
      <c r="N1608" s="5">
        <v>44663.736006944448</v>
      </c>
      <c r="O1608" t="s">
        <v>20</v>
      </c>
      <c r="P1608" s="5">
        <f t="shared" ca="1" si="286"/>
        <v>44661.736006944448</v>
      </c>
      <c r="Q1608" s="5">
        <f t="shared" ca="1" si="287"/>
        <v>44665.736006944448</v>
      </c>
      <c r="R1608" s="5">
        <v>44661.736006944448</v>
      </c>
      <c r="S1608" s="5">
        <f t="shared" ca="1" si="288"/>
        <v>44665.736006944448</v>
      </c>
      <c r="T1608" s="5">
        <f t="shared" ca="1" si="289"/>
        <v>44667.736006944448</v>
      </c>
      <c r="U1608" s="5">
        <f t="shared" ca="1" si="290"/>
        <v>44669.736006944448</v>
      </c>
      <c r="V1608" s="5">
        <f t="shared" ca="1" si="290"/>
        <v>44671.736006944448</v>
      </c>
      <c r="W1608">
        <f t="shared" ca="1" si="291"/>
        <v>131</v>
      </c>
    </row>
    <row r="1609" spans="1:23" x14ac:dyDescent="0.35">
      <c r="A1609">
        <v>2228</v>
      </c>
      <c r="C1609" t="s">
        <v>35</v>
      </c>
      <c r="D1609">
        <f t="shared" ca="1" si="292"/>
        <v>3</v>
      </c>
      <c r="E1609" t="str">
        <f ca="1">VLOOKUP(D1609,'Data Categories'!$A$2:$B$7,2,0)</f>
        <v>Senior</v>
      </c>
      <c r="F1609" s="5">
        <f t="shared" ca="1" si="293"/>
        <v>45153.534872685188</v>
      </c>
      <c r="G1609" s="5">
        <f t="shared" ca="1" si="294"/>
        <v>45157.534872685188</v>
      </c>
      <c r="H1609" s="5">
        <v>45161.534872685188</v>
      </c>
      <c r="I1609" s="5">
        <f t="shared" ca="1" si="295"/>
        <v>45184.534872685188</v>
      </c>
      <c r="J1609" s="7" t="s">
        <v>46</v>
      </c>
      <c r="K1609" s="3">
        <v>45176.534872685188</v>
      </c>
      <c r="L1609" t="s">
        <v>20</v>
      </c>
      <c r="N1609" s="5">
        <v>45179.534872685188</v>
      </c>
      <c r="O1609" t="s">
        <v>20</v>
      </c>
      <c r="P1609" s="5">
        <f t="shared" ca="1" si="286"/>
        <v>45177.534872685188</v>
      </c>
      <c r="Q1609" s="5">
        <f t="shared" ca="1" si="287"/>
        <v>45181.534872685188</v>
      </c>
      <c r="R1609" s="5">
        <v>45178.534872685188</v>
      </c>
      <c r="S1609" s="5">
        <f t="shared" ca="1" si="288"/>
        <v>45186.534872685188</v>
      </c>
      <c r="T1609" s="5">
        <f t="shared" ca="1" si="289"/>
        <v>45187.534872685188</v>
      </c>
      <c r="U1609" s="5">
        <f t="shared" ca="1" si="290"/>
        <v>45188.534872685188</v>
      </c>
      <c r="V1609" s="5">
        <f t="shared" ca="1" si="290"/>
        <v>45190.534872685188</v>
      </c>
      <c r="W1609">
        <f t="shared" ca="1" si="291"/>
        <v>158</v>
      </c>
    </row>
    <row r="1610" spans="1:23" x14ac:dyDescent="0.35">
      <c r="A1610">
        <v>2847</v>
      </c>
      <c r="C1610" t="s">
        <v>35</v>
      </c>
      <c r="D1610">
        <f t="shared" ca="1" si="292"/>
        <v>4</v>
      </c>
      <c r="E1610" t="str">
        <f ca="1">VLOOKUP(D1610,'Data Categories'!$A$2:$B$7,2,0)</f>
        <v>Manager Level</v>
      </c>
      <c r="F1610" s="5">
        <f t="shared" ca="1" si="293"/>
        <v>44654.443379629629</v>
      </c>
      <c r="G1610" s="5">
        <f t="shared" ca="1" si="294"/>
        <v>44656.443379629629</v>
      </c>
      <c r="H1610" s="5">
        <v>44658.443379629629</v>
      </c>
      <c r="I1610" s="5">
        <f t="shared" ca="1" si="295"/>
        <v>44669.443379629629</v>
      </c>
      <c r="J1610" s="7" t="s">
        <v>46</v>
      </c>
      <c r="K1610" s="3">
        <v>44668.443379629629</v>
      </c>
      <c r="L1610" t="s">
        <v>20</v>
      </c>
      <c r="N1610" s="5">
        <v>44670.443379629629</v>
      </c>
      <c r="O1610" t="s">
        <v>20</v>
      </c>
      <c r="P1610" s="5">
        <f t="shared" ca="1" si="286"/>
        <v>44670.443379629629</v>
      </c>
      <c r="Q1610" s="5">
        <f t="shared" ca="1" si="287"/>
        <v>44674.443379629629</v>
      </c>
      <c r="R1610" s="5">
        <v>44669.443379629629</v>
      </c>
      <c r="S1610" s="5">
        <f t="shared" ca="1" si="288"/>
        <v>44673.443379629629</v>
      </c>
      <c r="T1610" s="5">
        <f t="shared" ca="1" si="289"/>
        <v>44674.443379629629</v>
      </c>
      <c r="U1610" s="5">
        <f t="shared" ca="1" si="290"/>
        <v>44676.443379629629</v>
      </c>
      <c r="V1610" s="5">
        <f t="shared" ca="1" si="290"/>
        <v>44679.443379629629</v>
      </c>
      <c r="W1610">
        <f t="shared" ca="1" si="291"/>
        <v>148</v>
      </c>
    </row>
    <row r="1611" spans="1:23" x14ac:dyDescent="0.35">
      <c r="A1611">
        <v>1528</v>
      </c>
      <c r="C1611" t="s">
        <v>35</v>
      </c>
      <c r="D1611">
        <f t="shared" ca="1" si="292"/>
        <v>1</v>
      </c>
      <c r="E1611" t="str">
        <f ca="1">VLOOKUP(D1611,'Data Categories'!$A$2:$B$7,2,0)</f>
        <v>Associate</v>
      </c>
      <c r="F1611" s="5">
        <f t="shared" ca="1" si="293"/>
        <v>44927.025208333333</v>
      </c>
      <c r="G1611" s="5">
        <f t="shared" ca="1" si="294"/>
        <v>44929.025208333333</v>
      </c>
      <c r="H1611" s="5">
        <v>44933.025208333333</v>
      </c>
      <c r="I1611" s="5">
        <f t="shared" ca="1" si="295"/>
        <v>44947.025208333333</v>
      </c>
      <c r="J1611" s="7" t="s">
        <v>46</v>
      </c>
      <c r="K1611" s="3">
        <v>44943.025208333333</v>
      </c>
      <c r="L1611" t="s">
        <v>20</v>
      </c>
      <c r="N1611" s="5">
        <v>44948.025208333333</v>
      </c>
      <c r="O1611" t="s">
        <v>20</v>
      </c>
      <c r="P1611" s="5">
        <f t="shared" ca="1" si="286"/>
        <v>44944.025208333333</v>
      </c>
      <c r="Q1611" s="5">
        <f t="shared" ca="1" si="287"/>
        <v>44945.025208333333</v>
      </c>
      <c r="R1611" s="5">
        <v>44945.025208333333</v>
      </c>
      <c r="S1611" s="5">
        <f t="shared" ca="1" si="288"/>
        <v>44954.025208333333</v>
      </c>
      <c r="T1611" s="5">
        <f t="shared" ca="1" si="289"/>
        <v>44956.025208333333</v>
      </c>
      <c r="U1611" s="5">
        <f t="shared" ca="1" si="290"/>
        <v>44958.025208333333</v>
      </c>
      <c r="V1611" s="5">
        <f t="shared" ca="1" si="290"/>
        <v>44961.025208333333</v>
      </c>
      <c r="W1611">
        <f t="shared" ca="1" si="291"/>
        <v>170</v>
      </c>
    </row>
    <row r="1612" spans="1:23" x14ac:dyDescent="0.35">
      <c r="A1612">
        <v>1037</v>
      </c>
      <c r="C1612" t="s">
        <v>35</v>
      </c>
      <c r="D1612">
        <f t="shared" ca="1" si="292"/>
        <v>5</v>
      </c>
      <c r="E1612" t="str">
        <f ca="1">VLOOKUP(D1612,'Data Categories'!$A$2:$B$7,2,0)</f>
        <v>Senior Management</v>
      </c>
      <c r="F1612" s="5">
        <f t="shared" ca="1" si="293"/>
        <v>44983.822372685187</v>
      </c>
      <c r="G1612" s="5">
        <f t="shared" ca="1" si="294"/>
        <v>44987.822372685187</v>
      </c>
      <c r="H1612" s="5">
        <v>44993.822372685187</v>
      </c>
      <c r="I1612" s="5">
        <f t="shared" ca="1" si="295"/>
        <v>45002.822372685187</v>
      </c>
      <c r="J1612" s="7" t="s">
        <v>46</v>
      </c>
      <c r="K1612" s="3">
        <v>45005.822372685187</v>
      </c>
      <c r="L1612" t="s">
        <v>20</v>
      </c>
      <c r="N1612" s="5">
        <v>45008.822372685187</v>
      </c>
      <c r="O1612" t="s">
        <v>20</v>
      </c>
      <c r="P1612" s="5">
        <f t="shared" ca="1" si="286"/>
        <v>45007.822372685187</v>
      </c>
      <c r="Q1612" s="5">
        <f t="shared" ca="1" si="287"/>
        <v>45010.822372685187</v>
      </c>
      <c r="R1612" s="5">
        <v>45006.822372685187</v>
      </c>
      <c r="S1612" s="5">
        <f t="shared" ca="1" si="288"/>
        <v>45015.822372685187</v>
      </c>
      <c r="T1612" s="5">
        <f t="shared" ca="1" si="289"/>
        <v>45019.822372685187</v>
      </c>
      <c r="U1612" s="5">
        <f t="shared" ca="1" si="290"/>
        <v>45020.822372685187</v>
      </c>
      <c r="V1612" s="5">
        <f t="shared" ca="1" si="290"/>
        <v>45021.822372685187</v>
      </c>
      <c r="W1612">
        <f t="shared" ca="1" si="291"/>
        <v>166</v>
      </c>
    </row>
    <row r="1613" spans="1:23" x14ac:dyDescent="0.35">
      <c r="A1613">
        <v>2640</v>
      </c>
      <c r="C1613" t="s">
        <v>38</v>
      </c>
      <c r="D1613">
        <f t="shared" ca="1" si="292"/>
        <v>5</v>
      </c>
      <c r="E1613" t="str">
        <f ca="1">VLOOKUP(D1613,'Data Categories'!$A$2:$B$7,2,0)</f>
        <v>Senior Management</v>
      </c>
      <c r="F1613" s="5">
        <f t="shared" ca="1" si="293"/>
        <v>44584.196851851855</v>
      </c>
      <c r="G1613" s="5">
        <f t="shared" ca="1" si="294"/>
        <v>44586.196851851855</v>
      </c>
      <c r="H1613" s="5">
        <v>44588.196851851855</v>
      </c>
      <c r="I1613" s="5">
        <f t="shared" ca="1" si="295"/>
        <v>44608.196851851855</v>
      </c>
      <c r="J1613" s="7" t="s">
        <v>46</v>
      </c>
      <c r="K1613" s="3">
        <v>44600.196851851855</v>
      </c>
      <c r="L1613" t="s">
        <v>20</v>
      </c>
      <c r="N1613" s="5">
        <v>44607.196851851855</v>
      </c>
      <c r="O1613" t="s">
        <v>20</v>
      </c>
      <c r="P1613" s="5">
        <f t="shared" ca="1" si="286"/>
        <v>44601.196851851855</v>
      </c>
      <c r="Q1613" s="5">
        <f t="shared" ca="1" si="287"/>
        <v>44605.196851851855</v>
      </c>
      <c r="R1613" s="5">
        <v>44603.196851851855</v>
      </c>
      <c r="S1613" s="5">
        <f t="shared" ca="1" si="288"/>
        <v>44611.196851851855</v>
      </c>
      <c r="T1613" s="5">
        <f t="shared" ca="1" si="289"/>
        <v>44612.196851851855</v>
      </c>
      <c r="U1613" s="5">
        <f t="shared" ca="1" si="290"/>
        <v>44613.196851851855</v>
      </c>
      <c r="V1613" s="5">
        <f t="shared" ca="1" si="290"/>
        <v>44614.196851851855</v>
      </c>
      <c r="W1613">
        <f t="shared" ca="1" si="291"/>
        <v>121</v>
      </c>
    </row>
    <row r="1614" spans="1:23" x14ac:dyDescent="0.35">
      <c r="A1614">
        <v>2915</v>
      </c>
      <c r="C1614" t="s">
        <v>38</v>
      </c>
      <c r="D1614">
        <f t="shared" ca="1" si="292"/>
        <v>5</v>
      </c>
      <c r="E1614" t="str">
        <f ca="1">VLOOKUP(D1614,'Data Categories'!$A$2:$B$7,2,0)</f>
        <v>Senior Management</v>
      </c>
      <c r="F1614" s="5">
        <f t="shared" ca="1" si="293"/>
        <v>44600.794965277775</v>
      </c>
      <c r="G1614" s="5">
        <f t="shared" ca="1" si="294"/>
        <v>44601.794965277775</v>
      </c>
      <c r="H1614" s="5">
        <v>44604.794965277775</v>
      </c>
      <c r="I1614" s="5">
        <f t="shared" ca="1" si="295"/>
        <v>44620.794965277775</v>
      </c>
      <c r="J1614" s="7" t="s">
        <v>46</v>
      </c>
      <c r="K1614" s="3">
        <v>44614.794965277775</v>
      </c>
      <c r="L1614" t="s">
        <v>20</v>
      </c>
      <c r="N1614" s="5">
        <v>44622.794965277775</v>
      </c>
      <c r="O1614" t="s">
        <v>20</v>
      </c>
      <c r="P1614" s="5">
        <f t="shared" ca="1" si="286"/>
        <v>44616.794965277775</v>
      </c>
      <c r="Q1614" s="5">
        <f t="shared" ca="1" si="287"/>
        <v>44618.794965277775</v>
      </c>
      <c r="R1614" s="5">
        <v>44618.794965277775</v>
      </c>
      <c r="S1614" s="5">
        <f t="shared" ca="1" si="288"/>
        <v>44619.794965277775</v>
      </c>
      <c r="T1614" s="5">
        <f t="shared" ca="1" si="289"/>
        <v>44621.794965277775</v>
      </c>
      <c r="U1614" s="5">
        <f t="shared" ca="1" si="290"/>
        <v>44622.794965277775</v>
      </c>
      <c r="V1614" s="5">
        <f t="shared" ca="1" si="290"/>
        <v>44623.794965277775</v>
      </c>
      <c r="W1614">
        <f t="shared" ca="1" si="291"/>
        <v>146</v>
      </c>
    </row>
    <row r="1615" spans="1:23" x14ac:dyDescent="0.35">
      <c r="A1615">
        <v>2824</v>
      </c>
      <c r="C1615" t="s">
        <v>38</v>
      </c>
      <c r="D1615">
        <f t="shared" ca="1" si="292"/>
        <v>4</v>
      </c>
      <c r="E1615" t="str">
        <f ca="1">VLOOKUP(D1615,'Data Categories'!$A$2:$B$7,2,0)</f>
        <v>Manager Level</v>
      </c>
      <c r="F1615" s="5">
        <f t="shared" ca="1" si="293"/>
        <v>44562.055902777778</v>
      </c>
      <c r="G1615" s="5">
        <f t="shared" ca="1" si="294"/>
        <v>44565.055902777778</v>
      </c>
      <c r="H1615" s="5">
        <v>44571.055902777778</v>
      </c>
      <c r="I1615" s="5">
        <f t="shared" ca="1" si="295"/>
        <v>44601.055902777778</v>
      </c>
      <c r="J1615" s="7" t="s">
        <v>46</v>
      </c>
      <c r="K1615" s="3">
        <v>44577.055902777778</v>
      </c>
      <c r="L1615" t="s">
        <v>20</v>
      </c>
      <c r="N1615" s="5">
        <v>44582.055902777778</v>
      </c>
      <c r="O1615" t="s">
        <v>20</v>
      </c>
      <c r="P1615" s="5">
        <f t="shared" ca="1" si="286"/>
        <v>44578.055902777778</v>
      </c>
      <c r="Q1615" s="5">
        <f t="shared" ca="1" si="287"/>
        <v>44580.055902777778</v>
      </c>
      <c r="R1615" s="5">
        <v>44580.055902777778</v>
      </c>
      <c r="S1615" s="5">
        <f t="shared" ca="1" si="288"/>
        <v>44587.055902777778</v>
      </c>
      <c r="T1615" s="5">
        <f t="shared" ca="1" si="289"/>
        <v>44589.055902777778</v>
      </c>
      <c r="U1615" s="5">
        <f t="shared" ca="1" si="290"/>
        <v>44592.055902777778</v>
      </c>
      <c r="V1615" s="5">
        <f t="shared" ca="1" si="290"/>
        <v>44595.055902777778</v>
      </c>
      <c r="W1615">
        <f t="shared" ca="1" si="291"/>
        <v>168</v>
      </c>
    </row>
    <row r="1616" spans="1:23" x14ac:dyDescent="0.35">
      <c r="A1616">
        <v>1932</v>
      </c>
      <c r="C1616" t="s">
        <v>38</v>
      </c>
      <c r="D1616">
        <f t="shared" ca="1" si="292"/>
        <v>2</v>
      </c>
      <c r="E1616" t="str">
        <f ca="1">VLOOKUP(D1616,'Data Categories'!$A$2:$B$7,2,0)</f>
        <v>Junior</v>
      </c>
      <c r="F1616" s="5">
        <f t="shared" ca="1" si="293"/>
        <v>45179.30609953704</v>
      </c>
      <c r="G1616" s="5">
        <f t="shared" ca="1" si="294"/>
        <v>45180.30609953704</v>
      </c>
      <c r="H1616" s="5">
        <v>45184.30609953704</v>
      </c>
      <c r="I1616" s="5">
        <f t="shared" ca="1" si="295"/>
        <v>45190.30609953704</v>
      </c>
      <c r="J1616" s="7" t="s">
        <v>46</v>
      </c>
      <c r="K1616" s="3">
        <v>45189.30609953704</v>
      </c>
      <c r="L1616" t="s">
        <v>20</v>
      </c>
      <c r="N1616" s="5">
        <v>45195.30609953704</v>
      </c>
      <c r="O1616" t="s">
        <v>20</v>
      </c>
      <c r="P1616" s="5">
        <f t="shared" ca="1" si="286"/>
        <v>45191.30609953704</v>
      </c>
      <c r="Q1616" s="5">
        <f t="shared" ca="1" si="287"/>
        <v>45195.30609953704</v>
      </c>
      <c r="R1616" s="5">
        <v>45193.30609953704</v>
      </c>
      <c r="S1616" s="5">
        <f t="shared" ca="1" si="288"/>
        <v>45202.30609953704</v>
      </c>
      <c r="T1616" s="5">
        <f t="shared" ca="1" si="289"/>
        <v>45204.30609953704</v>
      </c>
      <c r="U1616" s="5">
        <f t="shared" ca="1" si="290"/>
        <v>45206.30609953704</v>
      </c>
      <c r="V1616" s="5">
        <f t="shared" ca="1" si="290"/>
        <v>45208.30609953704</v>
      </c>
      <c r="W1616">
        <f t="shared" ca="1" si="291"/>
        <v>142</v>
      </c>
    </row>
    <row r="1617" spans="1:23" x14ac:dyDescent="0.35">
      <c r="A1617">
        <v>2798</v>
      </c>
      <c r="C1617" t="s">
        <v>38</v>
      </c>
      <c r="D1617">
        <f t="shared" ca="1" si="292"/>
        <v>3</v>
      </c>
      <c r="E1617" t="str">
        <f ca="1">VLOOKUP(D1617,'Data Categories'!$A$2:$B$7,2,0)</f>
        <v>Senior</v>
      </c>
      <c r="F1617" s="5">
        <f t="shared" ca="1" si="293"/>
        <v>45101.834444444445</v>
      </c>
      <c r="G1617" s="5">
        <f t="shared" ca="1" si="294"/>
        <v>45104.834444444445</v>
      </c>
      <c r="H1617" s="5">
        <v>45109.834444444445</v>
      </c>
      <c r="I1617" s="5">
        <f t="shared" ca="1" si="295"/>
        <v>45129.834444444445</v>
      </c>
      <c r="J1617" s="7" t="s">
        <v>46</v>
      </c>
      <c r="K1617" s="3">
        <v>45111.834444444445</v>
      </c>
      <c r="L1617" t="s">
        <v>20</v>
      </c>
      <c r="N1617" s="5">
        <v>45114.834444444445</v>
      </c>
      <c r="O1617" t="s">
        <v>20</v>
      </c>
      <c r="P1617" s="5">
        <f t="shared" ca="1" si="286"/>
        <v>45112.834444444445</v>
      </c>
      <c r="Q1617" s="5">
        <f t="shared" ca="1" si="287"/>
        <v>45114.834444444445</v>
      </c>
      <c r="R1617" s="5">
        <v>45112.834444444445</v>
      </c>
      <c r="S1617" s="5">
        <f t="shared" ca="1" si="288"/>
        <v>45120.834444444445</v>
      </c>
      <c r="T1617" s="5">
        <f t="shared" ca="1" si="289"/>
        <v>45121.834444444445</v>
      </c>
      <c r="U1617" s="5">
        <f t="shared" ca="1" si="290"/>
        <v>45122.834444444445</v>
      </c>
      <c r="V1617" s="5">
        <f t="shared" ca="1" si="290"/>
        <v>45124.834444444445</v>
      </c>
      <c r="W1617">
        <f t="shared" ca="1" si="291"/>
        <v>135</v>
      </c>
    </row>
    <row r="1618" spans="1:23" x14ac:dyDescent="0.35">
      <c r="A1618">
        <v>1174</v>
      </c>
      <c r="C1618" t="s">
        <v>38</v>
      </c>
      <c r="D1618">
        <f t="shared" ca="1" si="292"/>
        <v>6</v>
      </c>
      <c r="E1618" t="str">
        <f ca="1">VLOOKUP(D1618,'Data Categories'!$A$2:$B$7,2,0)</f>
        <v>Executive</v>
      </c>
      <c r="F1618" s="5">
        <f t="shared" ca="1" si="293"/>
        <v>45060.041770833333</v>
      </c>
      <c r="G1618" s="5">
        <f t="shared" ca="1" si="294"/>
        <v>45062.041770833333</v>
      </c>
      <c r="H1618" s="5">
        <v>45066.041770833333</v>
      </c>
      <c r="I1618" s="5">
        <f t="shared" ca="1" si="295"/>
        <v>45087.041770833333</v>
      </c>
      <c r="J1618" s="7" t="s">
        <v>46</v>
      </c>
      <c r="K1618" s="3">
        <v>45083.041770833333</v>
      </c>
      <c r="L1618" t="s">
        <v>20</v>
      </c>
      <c r="N1618" s="5">
        <v>45088.041770833333</v>
      </c>
      <c r="O1618" t="s">
        <v>20</v>
      </c>
      <c r="P1618" s="5">
        <f t="shared" ca="1" si="286"/>
        <v>45085.041770833333</v>
      </c>
      <c r="Q1618" s="5">
        <f t="shared" ca="1" si="287"/>
        <v>45088.041770833333</v>
      </c>
      <c r="R1618" s="5">
        <v>45085.041770833333</v>
      </c>
      <c r="S1618" s="5">
        <f t="shared" ca="1" si="288"/>
        <v>45091.041770833333</v>
      </c>
      <c r="T1618" s="5">
        <f t="shared" ca="1" si="289"/>
        <v>45092.041770833333</v>
      </c>
      <c r="U1618" s="5">
        <f t="shared" ca="1" si="290"/>
        <v>45094.041770833333</v>
      </c>
      <c r="V1618" s="5">
        <f t="shared" ca="1" si="290"/>
        <v>45097.041770833333</v>
      </c>
      <c r="W1618">
        <f t="shared" ca="1" si="291"/>
        <v>132</v>
      </c>
    </row>
    <row r="1619" spans="1:23" x14ac:dyDescent="0.35">
      <c r="A1619">
        <v>2701</v>
      </c>
      <c r="C1619" t="s">
        <v>38</v>
      </c>
      <c r="D1619">
        <f t="shared" ca="1" si="292"/>
        <v>6</v>
      </c>
      <c r="E1619" t="str">
        <f ca="1">VLOOKUP(D1619,'Data Categories'!$A$2:$B$7,2,0)</f>
        <v>Executive</v>
      </c>
      <c r="F1619" s="5">
        <f t="shared" ca="1" si="293"/>
        <v>44831.495787037034</v>
      </c>
      <c r="G1619" s="5">
        <f t="shared" ca="1" si="294"/>
        <v>44832.495787037034</v>
      </c>
      <c r="H1619" s="5">
        <v>44837.495787037034</v>
      </c>
      <c r="I1619" s="5">
        <f t="shared" ca="1" si="295"/>
        <v>44850.495787037034</v>
      </c>
      <c r="J1619" s="7" t="s">
        <v>46</v>
      </c>
      <c r="K1619" s="3">
        <v>44841.495787037034</v>
      </c>
      <c r="L1619" t="s">
        <v>20</v>
      </c>
      <c r="N1619" s="5">
        <v>44846.495787037034</v>
      </c>
      <c r="O1619" t="s">
        <v>20</v>
      </c>
      <c r="P1619" s="5">
        <f t="shared" ca="1" si="286"/>
        <v>44842.495787037034</v>
      </c>
      <c r="Q1619" s="5">
        <f t="shared" ca="1" si="287"/>
        <v>44846.495787037034</v>
      </c>
      <c r="R1619" s="5">
        <v>44844.495787037034</v>
      </c>
      <c r="S1619" s="5">
        <f t="shared" ca="1" si="288"/>
        <v>44852.495787037034</v>
      </c>
      <c r="T1619" s="5">
        <f t="shared" ca="1" si="289"/>
        <v>44855.495787037034</v>
      </c>
      <c r="U1619" s="5">
        <f t="shared" ca="1" si="290"/>
        <v>44857.495787037034</v>
      </c>
      <c r="V1619" s="5">
        <f t="shared" ca="1" si="290"/>
        <v>44858.495787037034</v>
      </c>
      <c r="W1619">
        <f t="shared" ca="1" si="291"/>
        <v>129</v>
      </c>
    </row>
    <row r="1620" spans="1:23" x14ac:dyDescent="0.35">
      <c r="A1620">
        <v>2707</v>
      </c>
      <c r="C1620" t="s">
        <v>38</v>
      </c>
      <c r="D1620">
        <f t="shared" ca="1" si="292"/>
        <v>5</v>
      </c>
      <c r="E1620" t="str">
        <f ca="1">VLOOKUP(D1620,'Data Categories'!$A$2:$B$7,2,0)</f>
        <v>Senior Management</v>
      </c>
      <c r="F1620" s="5">
        <f t="shared" ca="1" si="293"/>
        <v>44830.495787037034</v>
      </c>
      <c r="G1620" s="5">
        <f t="shared" ca="1" si="294"/>
        <v>44831.495787037034</v>
      </c>
      <c r="H1620" s="5">
        <v>44837.495787037034</v>
      </c>
      <c r="I1620" s="5">
        <f t="shared" ca="1" si="295"/>
        <v>44860.495787037034</v>
      </c>
      <c r="J1620" s="7" t="s">
        <v>46</v>
      </c>
      <c r="K1620" s="3">
        <v>44847.495787037034</v>
      </c>
      <c r="L1620" t="s">
        <v>20</v>
      </c>
      <c r="N1620" s="5">
        <v>44851.495787037034</v>
      </c>
      <c r="O1620" t="s">
        <v>20</v>
      </c>
      <c r="P1620" s="5">
        <f t="shared" ca="1" si="286"/>
        <v>44848.495787037034</v>
      </c>
      <c r="Q1620" s="5">
        <f t="shared" ca="1" si="287"/>
        <v>44851.495787037034</v>
      </c>
      <c r="R1620" s="5">
        <v>44848.495787037034</v>
      </c>
      <c r="S1620" s="5">
        <f t="shared" ca="1" si="288"/>
        <v>44854.495787037034</v>
      </c>
      <c r="T1620" s="5">
        <f t="shared" ca="1" si="289"/>
        <v>44857.495787037034</v>
      </c>
      <c r="U1620" s="5">
        <f t="shared" ca="1" si="290"/>
        <v>44859.495787037034</v>
      </c>
      <c r="V1620" s="5">
        <f t="shared" ca="1" si="290"/>
        <v>44860.495787037034</v>
      </c>
      <c r="W1620">
        <f t="shared" ca="1" si="291"/>
        <v>147</v>
      </c>
    </row>
    <row r="1621" spans="1:23" x14ac:dyDescent="0.35">
      <c r="A1621">
        <v>2425</v>
      </c>
      <c r="C1621" t="s">
        <v>38</v>
      </c>
      <c r="D1621">
        <f t="shared" ca="1" si="292"/>
        <v>2</v>
      </c>
      <c r="E1621" t="str">
        <f ca="1">VLOOKUP(D1621,'Data Categories'!$A$2:$B$7,2,0)</f>
        <v>Junior</v>
      </c>
      <c r="F1621" s="5">
        <f t="shared" ca="1" si="293"/>
        <v>44836.25509259259</v>
      </c>
      <c r="G1621" s="5">
        <f t="shared" ca="1" si="294"/>
        <v>44840.25509259259</v>
      </c>
      <c r="H1621" s="5">
        <v>44841.25509259259</v>
      </c>
      <c r="I1621" s="5">
        <f t="shared" ca="1" si="295"/>
        <v>44856.25509259259</v>
      </c>
      <c r="J1621" s="7" t="s">
        <v>46</v>
      </c>
      <c r="K1621" s="3">
        <v>44853.25509259259</v>
      </c>
      <c r="L1621" t="s">
        <v>20</v>
      </c>
      <c r="N1621" s="5">
        <v>44856.25509259259</v>
      </c>
      <c r="O1621" t="s">
        <v>20</v>
      </c>
      <c r="P1621" s="5">
        <f t="shared" ca="1" si="286"/>
        <v>44855.25509259259</v>
      </c>
      <c r="Q1621" s="5">
        <f t="shared" ca="1" si="287"/>
        <v>44856.25509259259</v>
      </c>
      <c r="R1621" s="5">
        <v>44855.25509259259</v>
      </c>
      <c r="S1621" s="5">
        <f t="shared" ca="1" si="288"/>
        <v>44856.25509259259</v>
      </c>
      <c r="T1621" s="5">
        <f t="shared" ca="1" si="289"/>
        <v>44859.25509259259</v>
      </c>
      <c r="U1621" s="5">
        <f t="shared" ca="1" si="290"/>
        <v>44860.25509259259</v>
      </c>
      <c r="V1621" s="5">
        <f t="shared" ca="1" si="290"/>
        <v>44863.25509259259</v>
      </c>
      <c r="W1621">
        <f t="shared" ca="1" si="291"/>
        <v>123</v>
      </c>
    </row>
    <row r="1622" spans="1:23" x14ac:dyDescent="0.35">
      <c r="A1622">
        <v>2530</v>
      </c>
      <c r="C1622" t="s">
        <v>38</v>
      </c>
      <c r="D1622">
        <f t="shared" ca="1" si="292"/>
        <v>4</v>
      </c>
      <c r="E1622" t="str">
        <f ca="1">VLOOKUP(D1622,'Data Categories'!$A$2:$B$7,2,0)</f>
        <v>Manager Level</v>
      </c>
      <c r="F1622" s="5">
        <f t="shared" ca="1" si="293"/>
        <v>45025.778819444444</v>
      </c>
      <c r="G1622" s="5">
        <f t="shared" ca="1" si="294"/>
        <v>45028.778819444444</v>
      </c>
      <c r="H1622" s="5">
        <v>45033.778819444444</v>
      </c>
      <c r="I1622" s="5">
        <f t="shared" ca="1" si="295"/>
        <v>45043.778819444444</v>
      </c>
      <c r="J1622" s="7" t="s">
        <v>46</v>
      </c>
      <c r="K1622" s="3">
        <v>45043.778819444444</v>
      </c>
      <c r="L1622" t="s">
        <v>20</v>
      </c>
      <c r="N1622" s="5">
        <v>45047.778819444444</v>
      </c>
      <c r="O1622" t="s">
        <v>20</v>
      </c>
      <c r="P1622" s="5">
        <f t="shared" ca="1" si="286"/>
        <v>45045.778819444444</v>
      </c>
      <c r="Q1622" s="5">
        <f t="shared" ca="1" si="287"/>
        <v>45046.778819444444</v>
      </c>
      <c r="R1622" s="5">
        <v>45046.778819444444</v>
      </c>
      <c r="S1622" s="5">
        <f t="shared" ca="1" si="288"/>
        <v>45052.778819444444</v>
      </c>
      <c r="T1622" s="5">
        <f t="shared" ca="1" si="289"/>
        <v>45055.778819444444</v>
      </c>
      <c r="U1622" s="5">
        <f t="shared" ca="1" si="290"/>
        <v>45058.778819444444</v>
      </c>
      <c r="V1622" s="5">
        <f t="shared" ca="1" si="290"/>
        <v>45060.778819444444</v>
      </c>
      <c r="W1622">
        <f t="shared" ca="1" si="291"/>
        <v>123</v>
      </c>
    </row>
    <row r="1623" spans="1:23" x14ac:dyDescent="0.35">
      <c r="A1623">
        <v>2525</v>
      </c>
      <c r="C1623" t="s">
        <v>38</v>
      </c>
      <c r="D1623">
        <f t="shared" ca="1" si="292"/>
        <v>3</v>
      </c>
      <c r="E1623" t="str">
        <f ca="1">VLOOKUP(D1623,'Data Categories'!$A$2:$B$7,2,0)</f>
        <v>Senior</v>
      </c>
      <c r="F1623" s="5">
        <f t="shared" ca="1" si="293"/>
        <v>45026.778819444444</v>
      </c>
      <c r="G1623" s="5">
        <f t="shared" ca="1" si="294"/>
        <v>45028.778819444444</v>
      </c>
      <c r="H1623" s="5">
        <v>45033.778819444444</v>
      </c>
      <c r="I1623" s="5">
        <f t="shared" ca="1" si="295"/>
        <v>45051.778819444444</v>
      </c>
      <c r="J1623" s="7" t="s">
        <v>46</v>
      </c>
      <c r="K1623" s="3">
        <v>45045.778819444444</v>
      </c>
      <c r="L1623" t="s">
        <v>20</v>
      </c>
      <c r="N1623" s="5">
        <v>45047.778819444444</v>
      </c>
      <c r="O1623" t="s">
        <v>20</v>
      </c>
      <c r="P1623" s="5">
        <f t="shared" ca="1" si="286"/>
        <v>45047.778819444444</v>
      </c>
      <c r="Q1623" s="5">
        <f t="shared" ca="1" si="287"/>
        <v>45051.778819444444</v>
      </c>
      <c r="R1623" s="5">
        <v>45046.778819444444</v>
      </c>
      <c r="S1623" s="5">
        <f t="shared" ca="1" si="288"/>
        <v>45054.778819444444</v>
      </c>
      <c r="T1623" s="5">
        <f t="shared" ca="1" si="289"/>
        <v>45058.778819444444</v>
      </c>
      <c r="U1623" s="5">
        <f t="shared" ca="1" si="290"/>
        <v>45061.778819444444</v>
      </c>
      <c r="V1623" s="5">
        <f t="shared" ca="1" si="290"/>
        <v>45064.778819444444</v>
      </c>
      <c r="W1623">
        <f t="shared" ca="1" si="291"/>
        <v>135</v>
      </c>
    </row>
    <row r="1624" spans="1:23" x14ac:dyDescent="0.35">
      <c r="A1624">
        <v>1071</v>
      </c>
      <c r="C1624" t="s">
        <v>38</v>
      </c>
      <c r="D1624">
        <f t="shared" ca="1" si="292"/>
        <v>6</v>
      </c>
      <c r="E1624" t="str">
        <f ca="1">VLOOKUP(D1624,'Data Categories'!$A$2:$B$7,2,0)</f>
        <v>Executive</v>
      </c>
      <c r="F1624" s="5">
        <f t="shared" ca="1" si="293"/>
        <v>44604.990740740737</v>
      </c>
      <c r="G1624" s="5">
        <f t="shared" ca="1" si="294"/>
        <v>44605.990740740737</v>
      </c>
      <c r="H1624" s="5">
        <v>44607.990740740737</v>
      </c>
      <c r="I1624" s="5">
        <f t="shared" ca="1" si="295"/>
        <v>44626.990740740737</v>
      </c>
      <c r="J1624" s="7" t="s">
        <v>46</v>
      </c>
      <c r="K1624" s="3">
        <v>44620.990740740737</v>
      </c>
      <c r="L1624" t="s">
        <v>20</v>
      </c>
      <c r="N1624" s="5">
        <v>44628.990740740737</v>
      </c>
      <c r="O1624" t="s">
        <v>20</v>
      </c>
      <c r="P1624" s="5">
        <f t="shared" ca="1" si="286"/>
        <v>44621.990740740737</v>
      </c>
      <c r="Q1624" s="5">
        <f t="shared" ca="1" si="287"/>
        <v>44622.990740740737</v>
      </c>
      <c r="R1624" s="5">
        <v>44624.990740740737</v>
      </c>
      <c r="S1624" s="5">
        <f t="shared" ca="1" si="288"/>
        <v>44631.990740740737</v>
      </c>
      <c r="T1624" s="5">
        <f t="shared" ca="1" si="289"/>
        <v>44635.990740740737</v>
      </c>
      <c r="U1624" s="5">
        <f t="shared" ca="1" si="290"/>
        <v>44637.990740740737</v>
      </c>
      <c r="V1624" s="5">
        <f t="shared" ca="1" si="290"/>
        <v>44639.990740740737</v>
      </c>
      <c r="W1624">
        <f t="shared" ca="1" si="291"/>
        <v>137</v>
      </c>
    </row>
    <row r="1625" spans="1:23" x14ac:dyDescent="0.35">
      <c r="A1625">
        <v>2761</v>
      </c>
      <c r="C1625" t="s">
        <v>38</v>
      </c>
      <c r="D1625">
        <f t="shared" ca="1" si="292"/>
        <v>5</v>
      </c>
      <c r="E1625" t="str">
        <f ca="1">VLOOKUP(D1625,'Data Categories'!$A$2:$B$7,2,0)</f>
        <v>Senior Management</v>
      </c>
      <c r="F1625" s="5">
        <f t="shared" ca="1" si="293"/>
        <v>44809.301701388889</v>
      </c>
      <c r="G1625" s="5">
        <f t="shared" ca="1" si="294"/>
        <v>44812.301701388889</v>
      </c>
      <c r="H1625" s="5">
        <v>44813.301701388889</v>
      </c>
      <c r="I1625" s="5">
        <f t="shared" ca="1" si="295"/>
        <v>44839.301701388889</v>
      </c>
      <c r="J1625" s="7" t="s">
        <v>46</v>
      </c>
      <c r="K1625" s="3">
        <v>44827.301701388889</v>
      </c>
      <c r="L1625" t="s">
        <v>20</v>
      </c>
      <c r="N1625" s="5">
        <v>44831.301701388889</v>
      </c>
      <c r="O1625" t="s">
        <v>20</v>
      </c>
      <c r="P1625" s="5">
        <f t="shared" ca="1" si="286"/>
        <v>44829.301701388889</v>
      </c>
      <c r="Q1625" s="5">
        <f t="shared" ca="1" si="287"/>
        <v>44833.301701388889</v>
      </c>
      <c r="R1625" s="5">
        <v>44828.301701388889</v>
      </c>
      <c r="S1625" s="5">
        <f t="shared" ca="1" si="288"/>
        <v>44832.301701388889</v>
      </c>
      <c r="T1625" s="5">
        <f t="shared" ca="1" si="289"/>
        <v>44835.301701388889</v>
      </c>
      <c r="U1625" s="5">
        <f t="shared" ca="1" si="290"/>
        <v>44838.301701388889</v>
      </c>
      <c r="V1625" s="5">
        <f t="shared" ca="1" si="290"/>
        <v>44841.301701388889</v>
      </c>
      <c r="W1625">
        <f t="shared" ca="1" si="291"/>
        <v>129</v>
      </c>
    </row>
    <row r="1626" spans="1:23" x14ac:dyDescent="0.35">
      <c r="A1626">
        <v>2484</v>
      </c>
      <c r="C1626" t="s">
        <v>38</v>
      </c>
      <c r="D1626">
        <f t="shared" ca="1" si="292"/>
        <v>4</v>
      </c>
      <c r="E1626" t="str">
        <f ca="1">VLOOKUP(D1626,'Data Categories'!$A$2:$B$7,2,0)</f>
        <v>Manager Level</v>
      </c>
      <c r="F1626" s="5">
        <f t="shared" ca="1" si="293"/>
        <v>44968.901273148149</v>
      </c>
      <c r="G1626" s="5">
        <f t="shared" ca="1" si="294"/>
        <v>44971.901273148149</v>
      </c>
      <c r="H1626" s="5">
        <v>44977.901273148149</v>
      </c>
      <c r="I1626" s="5">
        <f t="shared" ca="1" si="295"/>
        <v>44992.901273148149</v>
      </c>
      <c r="J1626" s="7" t="s">
        <v>46</v>
      </c>
      <c r="K1626" s="3">
        <v>44986.901273148149</v>
      </c>
      <c r="L1626" t="s">
        <v>20</v>
      </c>
      <c r="N1626" s="5">
        <v>44991.901273148149</v>
      </c>
      <c r="O1626" t="s">
        <v>20</v>
      </c>
      <c r="P1626" s="5">
        <f t="shared" ca="1" si="286"/>
        <v>44988.901273148149</v>
      </c>
      <c r="Q1626" s="5">
        <f t="shared" ca="1" si="287"/>
        <v>44991.901273148149</v>
      </c>
      <c r="R1626" s="5">
        <v>44987.901273148149</v>
      </c>
      <c r="S1626" s="5">
        <f t="shared" ca="1" si="288"/>
        <v>44988.901273148149</v>
      </c>
      <c r="T1626" s="5">
        <f t="shared" ca="1" si="289"/>
        <v>44989.901273148149</v>
      </c>
      <c r="U1626" s="5">
        <f t="shared" ca="1" si="290"/>
        <v>44992.901273148149</v>
      </c>
      <c r="V1626" s="5">
        <f t="shared" ca="1" si="290"/>
        <v>44995.901273148149</v>
      </c>
      <c r="W1626">
        <f t="shared" ca="1" si="291"/>
        <v>170</v>
      </c>
    </row>
    <row r="1627" spans="1:23" x14ac:dyDescent="0.35">
      <c r="A1627">
        <v>2573</v>
      </c>
      <c r="C1627" t="s">
        <v>38</v>
      </c>
      <c r="D1627">
        <f t="shared" ca="1" si="292"/>
        <v>2</v>
      </c>
      <c r="E1627" t="str">
        <f ca="1">VLOOKUP(D1627,'Data Categories'!$A$2:$B$7,2,0)</f>
        <v>Junior</v>
      </c>
      <c r="F1627" s="5">
        <f t="shared" ca="1" si="293"/>
        <v>44638.718425925923</v>
      </c>
      <c r="G1627" s="5">
        <f t="shared" ca="1" si="294"/>
        <v>44642.718425925923</v>
      </c>
      <c r="H1627" s="5">
        <v>44645.718425925923</v>
      </c>
      <c r="I1627" s="5">
        <f t="shared" ca="1" si="295"/>
        <v>44662.718425925923</v>
      </c>
      <c r="J1627" s="7" t="s">
        <v>46</v>
      </c>
      <c r="K1627" s="3">
        <v>44658.718425925923</v>
      </c>
      <c r="L1627" t="s">
        <v>20</v>
      </c>
      <c r="N1627" s="5">
        <v>44664.718425925923</v>
      </c>
      <c r="O1627" t="s">
        <v>20</v>
      </c>
      <c r="P1627" s="5">
        <f t="shared" ca="1" si="286"/>
        <v>44660.718425925923</v>
      </c>
      <c r="Q1627" s="5">
        <f t="shared" ca="1" si="287"/>
        <v>44663.718425925923</v>
      </c>
      <c r="R1627" s="5">
        <v>44661.718425925923</v>
      </c>
      <c r="S1627" s="5">
        <f t="shared" ca="1" si="288"/>
        <v>44667.718425925923</v>
      </c>
      <c r="T1627" s="5">
        <f t="shared" ca="1" si="289"/>
        <v>44670.718425925923</v>
      </c>
      <c r="U1627" s="5">
        <f t="shared" ca="1" si="290"/>
        <v>44673.718425925923</v>
      </c>
      <c r="V1627" s="5">
        <f t="shared" ca="1" si="290"/>
        <v>44676.718425925923</v>
      </c>
      <c r="W1627">
        <f t="shared" ca="1" si="291"/>
        <v>176</v>
      </c>
    </row>
    <row r="1628" spans="1:23" x14ac:dyDescent="0.35">
      <c r="A1628">
        <v>2750</v>
      </c>
      <c r="C1628" t="s">
        <v>38</v>
      </c>
      <c r="D1628">
        <f t="shared" ca="1" si="292"/>
        <v>4</v>
      </c>
      <c r="E1628" t="str">
        <f ca="1">VLOOKUP(D1628,'Data Categories'!$A$2:$B$7,2,0)</f>
        <v>Manager Level</v>
      </c>
      <c r="F1628" s="5">
        <f t="shared" ca="1" si="293"/>
        <v>44673.561030092591</v>
      </c>
      <c r="G1628" s="5">
        <f t="shared" ca="1" si="294"/>
        <v>44674.561030092591</v>
      </c>
      <c r="H1628" s="5">
        <v>44675.561030092591</v>
      </c>
      <c r="I1628" s="5">
        <f t="shared" ca="1" si="295"/>
        <v>44703.561030092591</v>
      </c>
      <c r="J1628" s="7" t="s">
        <v>46</v>
      </c>
      <c r="K1628" s="3">
        <v>44687.561030092591</v>
      </c>
      <c r="L1628" t="s">
        <v>20</v>
      </c>
      <c r="N1628" s="5">
        <v>44693.561030092591</v>
      </c>
      <c r="O1628" t="s">
        <v>20</v>
      </c>
      <c r="P1628" s="5">
        <f t="shared" ca="1" si="286"/>
        <v>44689.561030092591</v>
      </c>
      <c r="Q1628" s="5">
        <f t="shared" ca="1" si="287"/>
        <v>44690.561030092591</v>
      </c>
      <c r="R1628" s="5">
        <v>44690.561030092591</v>
      </c>
      <c r="S1628" s="5">
        <f t="shared" ca="1" si="288"/>
        <v>44691.561030092591</v>
      </c>
      <c r="T1628" s="5">
        <f t="shared" ca="1" si="289"/>
        <v>44695.561030092591</v>
      </c>
      <c r="U1628" s="5">
        <f t="shared" ca="1" si="290"/>
        <v>44696.561030092591</v>
      </c>
      <c r="V1628" s="5">
        <f t="shared" ca="1" si="290"/>
        <v>44699.561030092591</v>
      </c>
      <c r="W1628">
        <f t="shared" ca="1" si="291"/>
        <v>144</v>
      </c>
    </row>
    <row r="1629" spans="1:23" x14ac:dyDescent="0.35">
      <c r="A1629">
        <v>1250</v>
      </c>
      <c r="C1629" t="s">
        <v>38</v>
      </c>
      <c r="D1629">
        <f t="shared" ca="1" si="292"/>
        <v>4</v>
      </c>
      <c r="E1629" t="str">
        <f ca="1">VLOOKUP(D1629,'Data Categories'!$A$2:$B$7,2,0)</f>
        <v>Manager Level</v>
      </c>
      <c r="F1629" s="5">
        <f t="shared" ca="1" si="293"/>
        <v>44732.839942129627</v>
      </c>
      <c r="G1629" s="5">
        <f t="shared" ca="1" si="294"/>
        <v>44735.839942129627</v>
      </c>
      <c r="H1629" s="5">
        <v>44741.839942129627</v>
      </c>
      <c r="I1629" s="5">
        <f t="shared" ca="1" si="295"/>
        <v>44746.839942129627</v>
      </c>
      <c r="J1629" s="7" t="s">
        <v>46</v>
      </c>
      <c r="K1629" s="3">
        <v>44756.839942129627</v>
      </c>
      <c r="L1629" t="s">
        <v>20</v>
      </c>
      <c r="N1629" s="5">
        <v>44759.839942129627</v>
      </c>
      <c r="O1629" t="s">
        <v>20</v>
      </c>
      <c r="P1629" s="5">
        <f t="shared" ca="1" si="286"/>
        <v>44757.839942129627</v>
      </c>
      <c r="Q1629" s="5">
        <f t="shared" ca="1" si="287"/>
        <v>44758.839942129627</v>
      </c>
      <c r="R1629" s="5">
        <v>44757.839942129627</v>
      </c>
      <c r="S1629" s="5">
        <f t="shared" ca="1" si="288"/>
        <v>44763.839942129627</v>
      </c>
      <c r="T1629" s="5">
        <f t="shared" ca="1" si="289"/>
        <v>44765.839942129627</v>
      </c>
      <c r="U1629" s="5">
        <f t="shared" ca="1" si="290"/>
        <v>44768.839942129627</v>
      </c>
      <c r="V1629" s="5">
        <f t="shared" ca="1" si="290"/>
        <v>44770.839942129627</v>
      </c>
      <c r="W1629">
        <f t="shared" ca="1" si="291"/>
        <v>160</v>
      </c>
    </row>
    <row r="1630" spans="1:23" x14ac:dyDescent="0.35">
      <c r="A1630">
        <v>1697</v>
      </c>
      <c r="C1630" t="s">
        <v>38</v>
      </c>
      <c r="D1630">
        <f t="shared" ca="1" si="292"/>
        <v>4</v>
      </c>
      <c r="E1630" t="str">
        <f ca="1">VLOOKUP(D1630,'Data Categories'!$A$2:$B$7,2,0)</f>
        <v>Manager Level</v>
      </c>
      <c r="F1630" s="5">
        <f t="shared" ca="1" si="293"/>
        <v>44986.764687499999</v>
      </c>
      <c r="G1630" s="5">
        <f t="shared" ca="1" si="294"/>
        <v>44988.764687499999</v>
      </c>
      <c r="H1630" s="5">
        <v>44989.764687499999</v>
      </c>
      <c r="I1630" s="5">
        <f t="shared" ca="1" si="295"/>
        <v>44997.764687499999</v>
      </c>
      <c r="J1630" s="7" t="s">
        <v>46</v>
      </c>
      <c r="K1630" s="3">
        <v>44998.764687499999</v>
      </c>
      <c r="L1630" t="s">
        <v>20</v>
      </c>
      <c r="N1630" s="5">
        <v>45005.764687499999</v>
      </c>
      <c r="O1630" t="s">
        <v>20</v>
      </c>
      <c r="P1630" s="5">
        <f t="shared" ca="1" si="286"/>
        <v>44999.764687499999</v>
      </c>
      <c r="Q1630" s="5">
        <f t="shared" ca="1" si="287"/>
        <v>45003.764687499999</v>
      </c>
      <c r="R1630" s="5">
        <v>45001.764687499999</v>
      </c>
      <c r="S1630" s="5">
        <f t="shared" ca="1" si="288"/>
        <v>45005.764687499999</v>
      </c>
      <c r="T1630" s="5">
        <f t="shared" ca="1" si="289"/>
        <v>45007.764687499999</v>
      </c>
      <c r="U1630" s="5">
        <f t="shared" ca="1" si="290"/>
        <v>45009.764687499999</v>
      </c>
      <c r="V1630" s="5">
        <f t="shared" ca="1" si="290"/>
        <v>45010.764687499999</v>
      </c>
      <c r="W1630">
        <f t="shared" ca="1" si="291"/>
        <v>132</v>
      </c>
    </row>
    <row r="1631" spans="1:23" x14ac:dyDescent="0.35">
      <c r="A1631">
        <v>1456</v>
      </c>
      <c r="C1631" t="s">
        <v>37</v>
      </c>
      <c r="D1631">
        <f t="shared" ca="1" si="292"/>
        <v>6</v>
      </c>
      <c r="E1631" t="str">
        <f ca="1">VLOOKUP(D1631,'Data Categories'!$A$2:$B$7,2,0)</f>
        <v>Executive</v>
      </c>
      <c r="F1631" s="5">
        <f t="shared" ca="1" si="293"/>
        <v>45023.57240740741</v>
      </c>
      <c r="G1631" s="5">
        <f t="shared" ca="1" si="294"/>
        <v>45025.57240740741</v>
      </c>
      <c r="H1631" s="5">
        <v>45029.57240740741</v>
      </c>
      <c r="I1631" s="5">
        <f t="shared" ca="1" si="295"/>
        <v>45048.57240740741</v>
      </c>
      <c r="J1631" s="7" t="s">
        <v>46</v>
      </c>
      <c r="K1631" s="3">
        <v>45040.57240740741</v>
      </c>
      <c r="L1631" t="s">
        <v>20</v>
      </c>
      <c r="N1631" s="5">
        <v>45048.57240740741</v>
      </c>
      <c r="O1631" t="s">
        <v>20</v>
      </c>
      <c r="P1631" s="5">
        <f t="shared" ca="1" si="286"/>
        <v>45041.57240740741</v>
      </c>
      <c r="Q1631" s="5">
        <f t="shared" ca="1" si="287"/>
        <v>45043.57240740741</v>
      </c>
      <c r="R1631" s="5">
        <v>45044.57240740741</v>
      </c>
      <c r="S1631" s="5">
        <f t="shared" ca="1" si="288"/>
        <v>45053.57240740741</v>
      </c>
      <c r="T1631" s="5">
        <f t="shared" ca="1" si="289"/>
        <v>45056.57240740741</v>
      </c>
      <c r="U1631" s="5">
        <f t="shared" ca="1" si="290"/>
        <v>45058.57240740741</v>
      </c>
      <c r="V1631" s="5">
        <f t="shared" ca="1" si="290"/>
        <v>45060.57240740741</v>
      </c>
      <c r="W1631">
        <f t="shared" ca="1" si="291"/>
        <v>141</v>
      </c>
    </row>
    <row r="1632" spans="1:23" x14ac:dyDescent="0.35">
      <c r="A1632">
        <v>2590</v>
      </c>
      <c r="C1632" t="s">
        <v>37</v>
      </c>
      <c r="D1632">
        <f t="shared" ca="1" si="292"/>
        <v>3</v>
      </c>
      <c r="E1632" t="str">
        <f ca="1">VLOOKUP(D1632,'Data Categories'!$A$2:$B$7,2,0)</f>
        <v>Senior</v>
      </c>
      <c r="F1632" s="5">
        <f t="shared" ca="1" si="293"/>
        <v>44783.038506944446</v>
      </c>
      <c r="G1632" s="5">
        <f t="shared" ca="1" si="294"/>
        <v>44787.038506944446</v>
      </c>
      <c r="H1632" s="5">
        <v>44791.038506944446</v>
      </c>
      <c r="I1632" s="5">
        <f t="shared" ca="1" si="295"/>
        <v>44802.038506944446</v>
      </c>
      <c r="J1632" s="7" t="s">
        <v>46</v>
      </c>
      <c r="K1632" s="3">
        <v>44794.038506944446</v>
      </c>
      <c r="L1632" t="s">
        <v>20</v>
      </c>
      <c r="N1632" s="5">
        <v>44797.038506944446</v>
      </c>
      <c r="O1632" t="s">
        <v>20</v>
      </c>
      <c r="P1632" s="5">
        <f t="shared" ca="1" si="286"/>
        <v>44795.038506944446</v>
      </c>
      <c r="Q1632" s="5">
        <f t="shared" ca="1" si="287"/>
        <v>44796.038506944446</v>
      </c>
      <c r="R1632" s="5">
        <v>44795.038506944446</v>
      </c>
      <c r="S1632" s="5">
        <f t="shared" ca="1" si="288"/>
        <v>44801.038506944446</v>
      </c>
      <c r="T1632" s="5">
        <f t="shared" ca="1" si="289"/>
        <v>44805.038506944446</v>
      </c>
      <c r="U1632" s="5">
        <f t="shared" ca="1" si="290"/>
        <v>44807.038506944446</v>
      </c>
      <c r="V1632" s="5">
        <f t="shared" ca="1" si="290"/>
        <v>44810.038506944446</v>
      </c>
      <c r="W1632">
        <f t="shared" ca="1" si="291"/>
        <v>155</v>
      </c>
    </row>
    <row r="1633" spans="1:23" x14ac:dyDescent="0.35">
      <c r="A1633">
        <v>1212</v>
      </c>
      <c r="C1633" t="s">
        <v>37</v>
      </c>
      <c r="D1633">
        <f t="shared" ca="1" si="292"/>
        <v>3</v>
      </c>
      <c r="E1633" t="str">
        <f ca="1">VLOOKUP(D1633,'Data Categories'!$A$2:$B$7,2,0)</f>
        <v>Senior</v>
      </c>
      <c r="F1633" s="5">
        <f t="shared" ca="1" si="293"/>
        <v>45130.004317129627</v>
      </c>
      <c r="G1633" s="5">
        <f t="shared" ca="1" si="294"/>
        <v>45134.004317129627</v>
      </c>
      <c r="H1633" s="5">
        <v>45138.004317129627</v>
      </c>
      <c r="I1633" s="5">
        <f t="shared" ca="1" si="295"/>
        <v>45166.004317129627</v>
      </c>
      <c r="J1633" s="7" t="s">
        <v>46</v>
      </c>
      <c r="K1633" s="3">
        <v>45148.004317129627</v>
      </c>
      <c r="L1633" t="s">
        <v>20</v>
      </c>
      <c r="N1633" s="5">
        <v>45155.004317129627</v>
      </c>
      <c r="O1633" t="s">
        <v>20</v>
      </c>
      <c r="P1633" s="5">
        <f t="shared" ca="1" si="286"/>
        <v>45149.004317129627</v>
      </c>
      <c r="Q1633" s="5">
        <f t="shared" ca="1" si="287"/>
        <v>45152.004317129627</v>
      </c>
      <c r="R1633" s="5">
        <v>45152.004317129627</v>
      </c>
      <c r="S1633" s="5">
        <f t="shared" ca="1" si="288"/>
        <v>45161.004317129627</v>
      </c>
      <c r="T1633" s="5">
        <f t="shared" ca="1" si="289"/>
        <v>45162.004317129627</v>
      </c>
      <c r="U1633" s="5">
        <f t="shared" ca="1" si="290"/>
        <v>45165.004317129627</v>
      </c>
      <c r="V1633" s="5">
        <f t="shared" ca="1" si="290"/>
        <v>45168.004317129627</v>
      </c>
      <c r="W1633">
        <f t="shared" ca="1" si="291"/>
        <v>126</v>
      </c>
    </row>
    <row r="1634" spans="1:23" x14ac:dyDescent="0.35">
      <c r="A1634">
        <v>2060</v>
      </c>
      <c r="C1634" t="s">
        <v>37</v>
      </c>
      <c r="D1634">
        <f t="shared" ca="1" si="292"/>
        <v>3</v>
      </c>
      <c r="E1634" t="str">
        <f ca="1">VLOOKUP(D1634,'Data Categories'!$A$2:$B$7,2,0)</f>
        <v>Senior</v>
      </c>
      <c r="F1634" s="5">
        <f t="shared" ca="1" si="293"/>
        <v>44577.831099537034</v>
      </c>
      <c r="G1634" s="5">
        <f t="shared" ca="1" si="294"/>
        <v>44578.831099537034</v>
      </c>
      <c r="H1634" s="5">
        <v>44580.831099537034</v>
      </c>
      <c r="I1634" s="5">
        <f t="shared" ca="1" si="295"/>
        <v>44610.831099537034</v>
      </c>
      <c r="J1634" s="7" t="s">
        <v>46</v>
      </c>
      <c r="K1634" s="3">
        <v>44587.831099537034</v>
      </c>
      <c r="L1634" t="s">
        <v>20</v>
      </c>
      <c r="N1634" s="5">
        <v>44590.831099537034</v>
      </c>
      <c r="O1634" t="s">
        <v>20</v>
      </c>
      <c r="P1634" s="5">
        <f t="shared" ca="1" si="286"/>
        <v>44588.831099537034</v>
      </c>
      <c r="Q1634" s="5">
        <f t="shared" ca="1" si="287"/>
        <v>44592.831099537034</v>
      </c>
      <c r="R1634" s="5">
        <v>44588.831099537034</v>
      </c>
      <c r="S1634" s="5">
        <f t="shared" ca="1" si="288"/>
        <v>44592.831099537034</v>
      </c>
      <c r="T1634" s="5">
        <f t="shared" ca="1" si="289"/>
        <v>44593.831099537034</v>
      </c>
      <c r="U1634" s="5">
        <f t="shared" ca="1" si="290"/>
        <v>44596.831099537034</v>
      </c>
      <c r="V1634" s="5">
        <f t="shared" ca="1" si="290"/>
        <v>44598.831099537034</v>
      </c>
      <c r="W1634">
        <f t="shared" ca="1" si="291"/>
        <v>159</v>
      </c>
    </row>
    <row r="1635" spans="1:23" x14ac:dyDescent="0.35">
      <c r="A1635">
        <v>2252</v>
      </c>
      <c r="C1635" t="s">
        <v>37</v>
      </c>
      <c r="D1635">
        <f t="shared" ca="1" si="292"/>
        <v>3</v>
      </c>
      <c r="E1635" t="str">
        <f ca="1">VLOOKUP(D1635,'Data Categories'!$A$2:$B$7,2,0)</f>
        <v>Senior</v>
      </c>
      <c r="F1635" s="5">
        <f t="shared" ca="1" si="293"/>
        <v>44783.68608796296</v>
      </c>
      <c r="G1635" s="5">
        <f t="shared" ca="1" si="294"/>
        <v>44784.68608796296</v>
      </c>
      <c r="H1635" s="5">
        <v>44787.68608796296</v>
      </c>
      <c r="I1635" s="5">
        <f t="shared" ca="1" si="295"/>
        <v>44807.68608796296</v>
      </c>
      <c r="J1635" s="7" t="s">
        <v>46</v>
      </c>
      <c r="K1635" s="3">
        <v>44798.68608796296</v>
      </c>
      <c r="L1635" t="s">
        <v>20</v>
      </c>
      <c r="N1635" s="5">
        <v>44802.68608796296</v>
      </c>
      <c r="O1635" t="s">
        <v>20</v>
      </c>
      <c r="P1635" s="5">
        <f t="shared" ca="1" si="286"/>
        <v>44800.68608796296</v>
      </c>
      <c r="Q1635" s="5">
        <f t="shared" ca="1" si="287"/>
        <v>44802.68608796296</v>
      </c>
      <c r="R1635" s="5">
        <v>44801.68608796296</v>
      </c>
      <c r="S1635" s="5">
        <f t="shared" ca="1" si="288"/>
        <v>44810.68608796296</v>
      </c>
      <c r="T1635" s="5">
        <f t="shared" ca="1" si="289"/>
        <v>44812.68608796296</v>
      </c>
      <c r="U1635" s="5">
        <f t="shared" ca="1" si="290"/>
        <v>44813.68608796296</v>
      </c>
      <c r="V1635" s="5">
        <f t="shared" ca="1" si="290"/>
        <v>44815.68608796296</v>
      </c>
      <c r="W1635">
        <f t="shared" ca="1" si="291"/>
        <v>123</v>
      </c>
    </row>
    <row r="1636" spans="1:23" x14ac:dyDescent="0.35">
      <c r="A1636">
        <v>1316</v>
      </c>
      <c r="C1636" t="s">
        <v>37</v>
      </c>
      <c r="D1636">
        <f t="shared" ca="1" si="292"/>
        <v>1</v>
      </c>
      <c r="E1636" t="str">
        <f ca="1">VLOOKUP(D1636,'Data Categories'!$A$2:$B$7,2,0)</f>
        <v>Associate</v>
      </c>
      <c r="F1636" s="5">
        <f t="shared" ca="1" si="293"/>
        <v>45150.233067129629</v>
      </c>
      <c r="G1636" s="5">
        <f t="shared" ca="1" si="294"/>
        <v>45152.233067129629</v>
      </c>
      <c r="H1636" s="5">
        <v>45155.233067129629</v>
      </c>
      <c r="I1636" s="5">
        <f t="shared" ca="1" si="295"/>
        <v>45180.233067129629</v>
      </c>
      <c r="J1636" s="7" t="s">
        <v>46</v>
      </c>
      <c r="K1636" s="3">
        <v>45172.233067129629</v>
      </c>
      <c r="L1636" t="s">
        <v>20</v>
      </c>
      <c r="N1636" s="5">
        <v>45178.233067129629</v>
      </c>
      <c r="O1636" t="s">
        <v>20</v>
      </c>
      <c r="P1636" s="5">
        <f t="shared" ca="1" si="286"/>
        <v>45173.233067129629</v>
      </c>
      <c r="Q1636" s="5">
        <f t="shared" ca="1" si="287"/>
        <v>45176.233067129629</v>
      </c>
      <c r="R1636" s="5">
        <v>45175.233067129629</v>
      </c>
      <c r="S1636" s="5">
        <f t="shared" ca="1" si="288"/>
        <v>45179.233067129629</v>
      </c>
      <c r="T1636" s="5">
        <f t="shared" ca="1" si="289"/>
        <v>45181.233067129629</v>
      </c>
      <c r="U1636" s="5">
        <f t="shared" ca="1" si="290"/>
        <v>45182.233067129629</v>
      </c>
      <c r="V1636" s="5">
        <f t="shared" ca="1" si="290"/>
        <v>45183.233067129629</v>
      </c>
      <c r="W1636">
        <f t="shared" ca="1" si="291"/>
        <v>154</v>
      </c>
    </row>
    <row r="1637" spans="1:23" x14ac:dyDescent="0.35">
      <c r="A1637">
        <v>2721</v>
      </c>
      <c r="C1637" t="s">
        <v>37</v>
      </c>
      <c r="D1637">
        <f t="shared" ca="1" si="292"/>
        <v>3</v>
      </c>
      <c r="E1637" t="str">
        <f ca="1">VLOOKUP(D1637,'Data Categories'!$A$2:$B$7,2,0)</f>
        <v>Senior</v>
      </c>
      <c r="F1637" s="5">
        <f t="shared" ca="1" si="293"/>
        <v>45064.24894675926</v>
      </c>
      <c r="G1637" s="5">
        <f t="shared" ca="1" si="294"/>
        <v>45067.24894675926</v>
      </c>
      <c r="H1637" s="5">
        <v>45071.24894675926</v>
      </c>
      <c r="I1637" s="5">
        <f t="shared" ca="1" si="295"/>
        <v>45079.24894675926</v>
      </c>
      <c r="J1637" s="7" t="s">
        <v>46</v>
      </c>
      <c r="K1637" s="3">
        <v>45087.24894675926</v>
      </c>
      <c r="L1637" t="s">
        <v>20</v>
      </c>
      <c r="N1637" s="5">
        <v>45092.24894675926</v>
      </c>
      <c r="O1637" t="s">
        <v>20</v>
      </c>
      <c r="P1637" s="5">
        <f t="shared" ca="1" si="286"/>
        <v>45089.24894675926</v>
      </c>
      <c r="Q1637" s="5">
        <f t="shared" ca="1" si="287"/>
        <v>45090.24894675926</v>
      </c>
      <c r="R1637" s="5">
        <v>45091.24894675926</v>
      </c>
      <c r="S1637" s="5">
        <f t="shared" ca="1" si="288"/>
        <v>45096.24894675926</v>
      </c>
      <c r="T1637" s="5">
        <f t="shared" ca="1" si="289"/>
        <v>45098.24894675926</v>
      </c>
      <c r="U1637" s="5">
        <f t="shared" ca="1" si="290"/>
        <v>45099.24894675926</v>
      </c>
      <c r="V1637" s="5">
        <f t="shared" ca="1" si="290"/>
        <v>45100.24894675926</v>
      </c>
      <c r="W1637">
        <f t="shared" ca="1" si="291"/>
        <v>130</v>
      </c>
    </row>
    <row r="1638" spans="1:23" x14ac:dyDescent="0.35">
      <c r="A1638">
        <v>1913</v>
      </c>
      <c r="C1638" t="s">
        <v>37</v>
      </c>
      <c r="D1638">
        <f t="shared" ca="1" si="292"/>
        <v>4</v>
      </c>
      <c r="E1638" t="str">
        <f ca="1">VLOOKUP(D1638,'Data Categories'!$A$2:$B$7,2,0)</f>
        <v>Manager Level</v>
      </c>
      <c r="F1638" s="5">
        <f t="shared" ca="1" si="293"/>
        <v>44687.892118055555</v>
      </c>
      <c r="G1638" s="5">
        <f t="shared" ca="1" si="294"/>
        <v>44688.892118055555</v>
      </c>
      <c r="H1638" s="5">
        <v>44689.892118055555</v>
      </c>
      <c r="I1638" s="5">
        <f t="shared" ca="1" si="295"/>
        <v>44710.892118055555</v>
      </c>
      <c r="J1638" s="7" t="s">
        <v>46</v>
      </c>
      <c r="K1638" s="3">
        <v>44696.892118055555</v>
      </c>
      <c r="L1638" t="s">
        <v>20</v>
      </c>
      <c r="N1638" s="5">
        <v>44704.892118055555</v>
      </c>
      <c r="O1638" t="s">
        <v>20</v>
      </c>
      <c r="P1638" s="5">
        <f t="shared" ca="1" si="286"/>
        <v>44697.892118055555</v>
      </c>
      <c r="Q1638" s="5">
        <f t="shared" ca="1" si="287"/>
        <v>44701.892118055555</v>
      </c>
      <c r="R1638" s="5">
        <v>44700.892118055555</v>
      </c>
      <c r="S1638" s="5">
        <f t="shared" ca="1" si="288"/>
        <v>44710.892118055555</v>
      </c>
      <c r="T1638" s="5">
        <f t="shared" ca="1" si="289"/>
        <v>44712.892118055555</v>
      </c>
      <c r="U1638" s="5">
        <f t="shared" ca="1" si="290"/>
        <v>44713.892118055555</v>
      </c>
      <c r="V1638" s="5">
        <f t="shared" ca="1" si="290"/>
        <v>44716.892118055555</v>
      </c>
      <c r="W1638">
        <f t="shared" ca="1" si="291"/>
        <v>180</v>
      </c>
    </row>
    <row r="1639" spans="1:23" x14ac:dyDescent="0.35">
      <c r="A1639">
        <v>2646</v>
      </c>
      <c r="C1639" t="s">
        <v>37</v>
      </c>
      <c r="D1639">
        <f t="shared" ca="1" si="292"/>
        <v>2</v>
      </c>
      <c r="E1639" t="str">
        <f ca="1">VLOOKUP(D1639,'Data Categories'!$A$2:$B$7,2,0)</f>
        <v>Junior</v>
      </c>
      <c r="F1639" s="5">
        <f t="shared" ca="1" si="293"/>
        <v>44585.587569444448</v>
      </c>
      <c r="G1639" s="5">
        <f t="shared" ca="1" si="294"/>
        <v>44589.587569444448</v>
      </c>
      <c r="H1639" s="5">
        <v>44593.587569444448</v>
      </c>
      <c r="I1639" s="5">
        <f t="shared" ca="1" si="295"/>
        <v>44616.587569444448</v>
      </c>
      <c r="J1639" s="7" t="s">
        <v>46</v>
      </c>
      <c r="K1639" s="3">
        <v>44601.587569444448</v>
      </c>
      <c r="L1639" t="s">
        <v>20</v>
      </c>
      <c r="N1639" s="5">
        <v>44607.587569444448</v>
      </c>
      <c r="O1639" t="s">
        <v>20</v>
      </c>
      <c r="P1639" s="5">
        <f t="shared" ca="1" si="286"/>
        <v>44602.587569444448</v>
      </c>
      <c r="Q1639" s="5">
        <f t="shared" ca="1" si="287"/>
        <v>44605.587569444448</v>
      </c>
      <c r="R1639" s="5">
        <v>44603.587569444448</v>
      </c>
      <c r="S1639" s="5">
        <f t="shared" ca="1" si="288"/>
        <v>44605.587569444448</v>
      </c>
      <c r="T1639" s="5">
        <f t="shared" ca="1" si="289"/>
        <v>44606.587569444448</v>
      </c>
      <c r="U1639" s="5">
        <f t="shared" ca="1" si="290"/>
        <v>44607.587569444448</v>
      </c>
      <c r="V1639" s="5">
        <f t="shared" ca="1" si="290"/>
        <v>44610.587569444448</v>
      </c>
      <c r="W1639">
        <f t="shared" ca="1" si="291"/>
        <v>132</v>
      </c>
    </row>
    <row r="1640" spans="1:23" x14ac:dyDescent="0.35">
      <c r="A1640">
        <v>1534</v>
      </c>
      <c r="C1640" t="s">
        <v>37</v>
      </c>
      <c r="D1640">
        <f t="shared" ca="1" si="292"/>
        <v>2</v>
      </c>
      <c r="E1640" t="str">
        <f ca="1">VLOOKUP(D1640,'Data Categories'!$A$2:$B$7,2,0)</f>
        <v>Junior</v>
      </c>
      <c r="F1640" s="5">
        <f t="shared" ca="1" si="293"/>
        <v>45051.546423611115</v>
      </c>
      <c r="G1640" s="5">
        <f t="shared" ca="1" si="294"/>
        <v>45055.546423611115</v>
      </c>
      <c r="H1640" s="5">
        <v>45060.546423611115</v>
      </c>
      <c r="I1640" s="5">
        <f t="shared" ca="1" si="295"/>
        <v>45077.546423611115</v>
      </c>
      <c r="J1640" s="7" t="s">
        <v>46</v>
      </c>
      <c r="K1640" s="3">
        <v>45077.546423611115</v>
      </c>
      <c r="L1640" t="s">
        <v>20</v>
      </c>
      <c r="N1640" s="5">
        <v>45079.546423611115</v>
      </c>
      <c r="O1640" t="s">
        <v>20</v>
      </c>
      <c r="P1640" s="5">
        <f t="shared" ca="1" si="286"/>
        <v>45079.546423611115</v>
      </c>
      <c r="Q1640" s="5">
        <f t="shared" ca="1" si="287"/>
        <v>45082.546423611115</v>
      </c>
      <c r="R1640" s="5">
        <v>45078.546423611115</v>
      </c>
      <c r="S1640" s="5">
        <f t="shared" ca="1" si="288"/>
        <v>45083.546423611115</v>
      </c>
      <c r="T1640" s="5">
        <f t="shared" ca="1" si="289"/>
        <v>45084.546423611115</v>
      </c>
      <c r="U1640" s="5">
        <f t="shared" ca="1" si="290"/>
        <v>45086.546423611115</v>
      </c>
      <c r="V1640" s="5">
        <f t="shared" ca="1" si="290"/>
        <v>45087.546423611115</v>
      </c>
      <c r="W1640">
        <f t="shared" ca="1" si="291"/>
        <v>147</v>
      </c>
    </row>
    <row r="1641" spans="1:23" x14ac:dyDescent="0.35">
      <c r="A1641">
        <v>1643</v>
      </c>
      <c r="C1641" t="s">
        <v>37</v>
      </c>
      <c r="D1641">
        <f t="shared" ca="1" si="292"/>
        <v>1</v>
      </c>
      <c r="E1641" t="str">
        <f ca="1">VLOOKUP(D1641,'Data Categories'!$A$2:$B$7,2,0)</f>
        <v>Associate</v>
      </c>
      <c r="F1641" s="5">
        <f t="shared" ca="1" si="293"/>
        <v>44913.661261574074</v>
      </c>
      <c r="G1641" s="5">
        <f t="shared" ca="1" si="294"/>
        <v>44915.661261574074</v>
      </c>
      <c r="H1641" s="5">
        <v>44920.661261574074</v>
      </c>
      <c r="I1641" s="5">
        <f t="shared" ca="1" si="295"/>
        <v>44930.661261574074</v>
      </c>
      <c r="J1641" s="7" t="s">
        <v>46</v>
      </c>
      <c r="K1641" s="3">
        <v>44928.661261574074</v>
      </c>
      <c r="L1641" t="s">
        <v>20</v>
      </c>
      <c r="N1641" s="5">
        <v>44931.661261574074</v>
      </c>
      <c r="O1641" t="s">
        <v>20</v>
      </c>
      <c r="P1641" s="5">
        <f t="shared" ca="1" si="286"/>
        <v>44929.661261574074</v>
      </c>
      <c r="Q1641" s="5">
        <f t="shared" ca="1" si="287"/>
        <v>44932.661261574074</v>
      </c>
      <c r="R1641" s="5">
        <v>44930.661261574074</v>
      </c>
      <c r="S1641" s="5">
        <f t="shared" ca="1" si="288"/>
        <v>44932.661261574074</v>
      </c>
      <c r="T1641" s="5">
        <f t="shared" ca="1" si="289"/>
        <v>44936.661261574074</v>
      </c>
      <c r="U1641" s="5">
        <f t="shared" ca="1" si="290"/>
        <v>44937.661261574074</v>
      </c>
      <c r="V1641" s="5">
        <f t="shared" ca="1" si="290"/>
        <v>44938.661261574074</v>
      </c>
      <c r="W1641">
        <f t="shared" ca="1" si="291"/>
        <v>156</v>
      </c>
    </row>
    <row r="1642" spans="1:23" x14ac:dyDescent="0.35">
      <c r="A1642">
        <v>1132</v>
      </c>
      <c r="C1642" t="s">
        <v>37</v>
      </c>
      <c r="D1642">
        <f t="shared" ca="1" si="292"/>
        <v>2</v>
      </c>
      <c r="E1642" t="str">
        <f ca="1">VLOOKUP(D1642,'Data Categories'!$A$2:$B$7,2,0)</f>
        <v>Junior</v>
      </c>
      <c r="F1642" s="5">
        <f t="shared" ca="1" si="293"/>
        <v>44629.796018518522</v>
      </c>
      <c r="G1642" s="5">
        <f t="shared" ca="1" si="294"/>
        <v>44633.796018518522</v>
      </c>
      <c r="H1642" s="5">
        <v>44639.796018518522</v>
      </c>
      <c r="I1642" s="5">
        <f t="shared" ca="1" si="295"/>
        <v>44651.796018518522</v>
      </c>
      <c r="J1642" s="7" t="s">
        <v>46</v>
      </c>
      <c r="K1642" s="3">
        <v>44656.796018518522</v>
      </c>
      <c r="L1642" t="s">
        <v>20</v>
      </c>
      <c r="N1642" s="5">
        <v>44660.796018518522</v>
      </c>
      <c r="O1642" t="s">
        <v>20</v>
      </c>
      <c r="P1642" s="5">
        <f t="shared" ca="1" si="286"/>
        <v>44658.796018518522</v>
      </c>
      <c r="Q1642" s="5">
        <f t="shared" ca="1" si="287"/>
        <v>44659.796018518522</v>
      </c>
      <c r="R1642" s="5">
        <v>44657.796018518522</v>
      </c>
      <c r="S1642" s="5">
        <f t="shared" ca="1" si="288"/>
        <v>44662.796018518522</v>
      </c>
      <c r="T1642" s="5">
        <f t="shared" ca="1" si="289"/>
        <v>44664.796018518522</v>
      </c>
      <c r="U1642" s="5">
        <f t="shared" ca="1" si="290"/>
        <v>44667.796018518522</v>
      </c>
      <c r="V1642" s="5">
        <f t="shared" ca="1" si="290"/>
        <v>44670.796018518522</v>
      </c>
      <c r="W1642">
        <f t="shared" ca="1" si="291"/>
        <v>129</v>
      </c>
    </row>
    <row r="1643" spans="1:23" x14ac:dyDescent="0.35">
      <c r="A1643">
        <v>1789</v>
      </c>
      <c r="C1643" t="s">
        <v>36</v>
      </c>
      <c r="D1643">
        <f t="shared" ca="1" si="292"/>
        <v>3</v>
      </c>
      <c r="E1643" t="str">
        <f ca="1">VLOOKUP(D1643,'Data Categories'!$A$2:$B$7,2,0)</f>
        <v>Senior</v>
      </c>
      <c r="F1643" s="5">
        <f t="shared" ca="1" si="293"/>
        <v>44659.356493055559</v>
      </c>
      <c r="G1643" s="5">
        <f t="shared" ca="1" si="294"/>
        <v>44662.356493055559</v>
      </c>
      <c r="H1643" s="5">
        <v>44665.356493055559</v>
      </c>
      <c r="I1643" s="5">
        <f t="shared" ca="1" si="295"/>
        <v>44687.356493055559</v>
      </c>
      <c r="J1643" s="7" t="s">
        <v>46</v>
      </c>
      <c r="K1643" s="3">
        <v>44668.356493055559</v>
      </c>
      <c r="L1643" t="s">
        <v>20</v>
      </c>
      <c r="N1643" s="5">
        <v>44673.356493055559</v>
      </c>
      <c r="O1643" t="s">
        <v>20</v>
      </c>
      <c r="P1643" s="5">
        <f t="shared" ca="1" si="286"/>
        <v>44670.356493055559</v>
      </c>
      <c r="Q1643" s="5">
        <f t="shared" ca="1" si="287"/>
        <v>44672.356493055559</v>
      </c>
      <c r="R1643" s="5">
        <v>44671.356493055559</v>
      </c>
      <c r="S1643" s="5">
        <f t="shared" ca="1" si="288"/>
        <v>44674.356493055559</v>
      </c>
      <c r="T1643" s="5">
        <f t="shared" ca="1" si="289"/>
        <v>44676.356493055559</v>
      </c>
      <c r="U1643" s="5">
        <f t="shared" ca="1" si="290"/>
        <v>44677.356493055559</v>
      </c>
      <c r="V1643" s="5">
        <f t="shared" ca="1" si="290"/>
        <v>44679.356493055559</v>
      </c>
      <c r="W1643">
        <f t="shared" ca="1" si="291"/>
        <v>155</v>
      </c>
    </row>
    <row r="1644" spans="1:23" x14ac:dyDescent="0.35">
      <c r="A1644">
        <v>1950</v>
      </c>
      <c r="C1644" t="s">
        <v>36</v>
      </c>
      <c r="D1644">
        <f t="shared" ca="1" si="292"/>
        <v>5</v>
      </c>
      <c r="E1644" t="str">
        <f ca="1">VLOOKUP(D1644,'Data Categories'!$A$2:$B$7,2,0)</f>
        <v>Senior Management</v>
      </c>
      <c r="F1644" s="5">
        <f t="shared" ca="1" si="293"/>
        <v>44983.264120370368</v>
      </c>
      <c r="G1644" s="5">
        <f t="shared" ca="1" si="294"/>
        <v>44984.264120370368</v>
      </c>
      <c r="H1644" s="5">
        <v>44990.264120370368</v>
      </c>
      <c r="I1644" s="5">
        <f t="shared" ca="1" si="295"/>
        <v>45012.264120370368</v>
      </c>
      <c r="J1644" s="7" t="s">
        <v>46</v>
      </c>
      <c r="K1644" s="3">
        <v>44991.264120370368</v>
      </c>
      <c r="L1644" t="s">
        <v>20</v>
      </c>
      <c r="N1644" s="5">
        <v>44995.264120370368</v>
      </c>
      <c r="O1644" t="s">
        <v>20</v>
      </c>
      <c r="P1644" s="5">
        <f t="shared" ca="1" si="286"/>
        <v>44992.264120370368</v>
      </c>
      <c r="Q1644" s="5">
        <f t="shared" ca="1" si="287"/>
        <v>44994.264120370368</v>
      </c>
      <c r="R1644" s="5">
        <v>44993.264120370368</v>
      </c>
      <c r="S1644" s="5">
        <f t="shared" ca="1" si="288"/>
        <v>45000.264120370368</v>
      </c>
      <c r="T1644" s="5">
        <f t="shared" ca="1" si="289"/>
        <v>45001.264120370368</v>
      </c>
      <c r="U1644" s="5">
        <f t="shared" ca="1" si="290"/>
        <v>45002.264120370368</v>
      </c>
      <c r="V1644" s="5">
        <f t="shared" ca="1" si="290"/>
        <v>45004.264120370368</v>
      </c>
      <c r="W1644">
        <f t="shared" ca="1" si="291"/>
        <v>164</v>
      </c>
    </row>
    <row r="1645" spans="1:23" x14ac:dyDescent="0.35">
      <c r="A1645">
        <v>1833</v>
      </c>
      <c r="C1645" t="s">
        <v>36</v>
      </c>
      <c r="D1645">
        <f t="shared" ca="1" si="292"/>
        <v>3</v>
      </c>
      <c r="E1645" t="str">
        <f ca="1">VLOOKUP(D1645,'Data Categories'!$A$2:$B$7,2,0)</f>
        <v>Senior</v>
      </c>
      <c r="F1645" s="5">
        <f t="shared" ca="1" si="293"/>
        <v>45033.367280092592</v>
      </c>
      <c r="G1645" s="5">
        <f t="shared" ca="1" si="294"/>
        <v>45034.367280092592</v>
      </c>
      <c r="H1645" s="5">
        <v>45040.367280092592</v>
      </c>
      <c r="I1645" s="5">
        <f t="shared" ca="1" si="295"/>
        <v>45055.367280092592</v>
      </c>
      <c r="J1645" s="7" t="s">
        <v>46</v>
      </c>
      <c r="K1645" s="3">
        <v>45043.367280092592</v>
      </c>
      <c r="L1645" t="s">
        <v>20</v>
      </c>
      <c r="N1645" s="5">
        <v>45046.367280092592</v>
      </c>
      <c r="O1645" t="s">
        <v>20</v>
      </c>
      <c r="P1645" s="5">
        <f t="shared" ca="1" si="286"/>
        <v>45044.367280092592</v>
      </c>
      <c r="Q1645" s="5">
        <f t="shared" ca="1" si="287"/>
        <v>45047.367280092592</v>
      </c>
      <c r="R1645" s="5">
        <v>45045.367280092592</v>
      </c>
      <c r="S1645" s="5">
        <f t="shared" ca="1" si="288"/>
        <v>45049.367280092592</v>
      </c>
      <c r="T1645" s="5">
        <f t="shared" ca="1" si="289"/>
        <v>45051.367280092592</v>
      </c>
      <c r="U1645" s="5">
        <f t="shared" ca="1" si="290"/>
        <v>45052.367280092592</v>
      </c>
      <c r="V1645" s="5">
        <f t="shared" ca="1" si="290"/>
        <v>45055.367280092592</v>
      </c>
      <c r="W1645">
        <f t="shared" ca="1" si="291"/>
        <v>123</v>
      </c>
    </row>
    <row r="1646" spans="1:23" x14ac:dyDescent="0.35">
      <c r="A1646">
        <v>2203</v>
      </c>
      <c r="C1646" t="s">
        <v>36</v>
      </c>
      <c r="D1646">
        <f t="shared" ca="1" si="292"/>
        <v>4</v>
      </c>
      <c r="E1646" t="str">
        <f ca="1">VLOOKUP(D1646,'Data Categories'!$A$2:$B$7,2,0)</f>
        <v>Manager Level</v>
      </c>
      <c r="F1646" s="5">
        <f t="shared" ca="1" si="293"/>
        <v>45091.202615740738</v>
      </c>
      <c r="G1646" s="5">
        <f t="shared" ca="1" si="294"/>
        <v>45095.202615740738</v>
      </c>
      <c r="H1646" s="5">
        <v>45098.202615740738</v>
      </c>
      <c r="I1646" s="5">
        <f t="shared" ca="1" si="295"/>
        <v>45106.202615740738</v>
      </c>
      <c r="J1646" s="7" t="s">
        <v>46</v>
      </c>
      <c r="K1646" s="3">
        <v>45108.202615740738</v>
      </c>
      <c r="L1646" t="s">
        <v>20</v>
      </c>
      <c r="N1646" s="5">
        <v>45113.202615740738</v>
      </c>
      <c r="O1646" t="s">
        <v>20</v>
      </c>
      <c r="P1646" s="5">
        <f t="shared" ca="1" si="286"/>
        <v>45109.202615740738</v>
      </c>
      <c r="Q1646" s="5">
        <f t="shared" ca="1" si="287"/>
        <v>45112.202615740738</v>
      </c>
      <c r="R1646" s="5">
        <v>45109.202615740738</v>
      </c>
      <c r="S1646" s="5">
        <f t="shared" ca="1" si="288"/>
        <v>45116.202615740738</v>
      </c>
      <c r="T1646" s="5">
        <f t="shared" ca="1" si="289"/>
        <v>45120.202615740738</v>
      </c>
      <c r="U1646" s="5">
        <f t="shared" ca="1" si="290"/>
        <v>45122.202615740738</v>
      </c>
      <c r="V1646" s="5">
        <f t="shared" ca="1" si="290"/>
        <v>45123.202615740738</v>
      </c>
      <c r="W1646">
        <f t="shared" ca="1" si="291"/>
        <v>142</v>
      </c>
    </row>
    <row r="1647" spans="1:23" x14ac:dyDescent="0.35">
      <c r="A1647">
        <v>1769</v>
      </c>
      <c r="C1647" t="s">
        <v>36</v>
      </c>
      <c r="D1647">
        <f t="shared" ca="1" si="292"/>
        <v>4</v>
      </c>
      <c r="E1647" t="str">
        <f ca="1">VLOOKUP(D1647,'Data Categories'!$A$2:$B$7,2,0)</f>
        <v>Manager Level</v>
      </c>
      <c r="F1647" s="5">
        <f t="shared" ca="1" si="293"/>
        <v>45100.652581018519</v>
      </c>
      <c r="G1647" s="5">
        <f t="shared" ca="1" si="294"/>
        <v>45102.652581018519</v>
      </c>
      <c r="H1647" s="5">
        <v>45105.652581018519</v>
      </c>
      <c r="I1647" s="5">
        <f t="shared" ca="1" si="295"/>
        <v>45130.652581018519</v>
      </c>
      <c r="J1647" s="7" t="s">
        <v>46</v>
      </c>
      <c r="K1647" s="3">
        <v>45109.652581018519</v>
      </c>
      <c r="L1647" t="s">
        <v>20</v>
      </c>
      <c r="N1647" s="5">
        <v>45115.652581018519</v>
      </c>
      <c r="O1647" t="s">
        <v>20</v>
      </c>
      <c r="P1647" s="5">
        <f t="shared" ca="1" si="286"/>
        <v>45110.652581018519</v>
      </c>
      <c r="Q1647" s="5">
        <f t="shared" ca="1" si="287"/>
        <v>45112.652581018519</v>
      </c>
      <c r="R1647" s="5">
        <v>45111.652581018519</v>
      </c>
      <c r="S1647" s="5">
        <f t="shared" ca="1" si="288"/>
        <v>45114.652581018519</v>
      </c>
      <c r="T1647" s="5">
        <f t="shared" ca="1" si="289"/>
        <v>45115.652581018519</v>
      </c>
      <c r="U1647" s="5">
        <f t="shared" ca="1" si="290"/>
        <v>45117.652581018519</v>
      </c>
      <c r="V1647" s="5">
        <f t="shared" ca="1" si="290"/>
        <v>45119.652581018519</v>
      </c>
      <c r="W1647">
        <f t="shared" ca="1" si="291"/>
        <v>144</v>
      </c>
    </row>
    <row r="1648" spans="1:23" x14ac:dyDescent="0.35">
      <c r="A1648">
        <v>2905</v>
      </c>
      <c r="C1648" t="s">
        <v>36</v>
      </c>
      <c r="D1648">
        <f t="shared" ca="1" si="292"/>
        <v>2</v>
      </c>
      <c r="E1648" t="str">
        <f ca="1">VLOOKUP(D1648,'Data Categories'!$A$2:$B$7,2,0)</f>
        <v>Junior</v>
      </c>
      <c r="F1648" s="5">
        <f t="shared" ca="1" si="293"/>
        <v>44615.299814814818</v>
      </c>
      <c r="G1648" s="5">
        <f t="shared" ca="1" si="294"/>
        <v>44618.299814814818</v>
      </c>
      <c r="H1648" s="5">
        <v>44622.299814814818</v>
      </c>
      <c r="I1648" s="5">
        <f t="shared" ca="1" si="295"/>
        <v>44642.299814814818</v>
      </c>
      <c r="J1648" s="7" t="s">
        <v>46</v>
      </c>
      <c r="K1648" s="3">
        <v>44636.299814814818</v>
      </c>
      <c r="L1648" t="s">
        <v>20</v>
      </c>
      <c r="N1648" s="5">
        <v>44640.299814814818</v>
      </c>
      <c r="O1648" t="s">
        <v>20</v>
      </c>
      <c r="P1648" s="5">
        <f t="shared" ca="1" si="286"/>
        <v>44637.299814814818</v>
      </c>
      <c r="Q1648" s="5">
        <f t="shared" ca="1" si="287"/>
        <v>44640.299814814818</v>
      </c>
      <c r="R1648" s="5">
        <v>44638.299814814818</v>
      </c>
      <c r="S1648" s="5">
        <f t="shared" ca="1" si="288"/>
        <v>44647.299814814818</v>
      </c>
      <c r="T1648" s="5">
        <f t="shared" ca="1" si="289"/>
        <v>44648.299814814818</v>
      </c>
      <c r="U1648" s="5">
        <f t="shared" ca="1" si="290"/>
        <v>44650.299814814818</v>
      </c>
      <c r="V1648" s="5">
        <f t="shared" ca="1" si="290"/>
        <v>44651.299814814818</v>
      </c>
      <c r="W1648">
        <f t="shared" ca="1" si="291"/>
        <v>179</v>
      </c>
    </row>
    <row r="1649" spans="1:23" x14ac:dyDescent="0.35">
      <c r="A1649">
        <v>2655</v>
      </c>
      <c r="C1649" t="s">
        <v>36</v>
      </c>
      <c r="D1649">
        <f t="shared" ca="1" si="292"/>
        <v>5</v>
      </c>
      <c r="E1649" t="str">
        <f ca="1">VLOOKUP(D1649,'Data Categories'!$A$2:$B$7,2,0)</f>
        <v>Senior Management</v>
      </c>
      <c r="F1649" s="5">
        <f t="shared" ca="1" si="293"/>
        <v>44599.417025462964</v>
      </c>
      <c r="G1649" s="5">
        <f t="shared" ca="1" si="294"/>
        <v>44600.417025462964</v>
      </c>
      <c r="H1649" s="5">
        <v>44605.417025462964</v>
      </c>
      <c r="I1649" s="5">
        <f t="shared" ca="1" si="295"/>
        <v>44633.417025462964</v>
      </c>
      <c r="J1649" s="7" t="s">
        <v>46</v>
      </c>
      <c r="K1649" s="3">
        <v>44609.417025462964</v>
      </c>
      <c r="L1649" t="s">
        <v>20</v>
      </c>
      <c r="N1649" s="5">
        <v>44613.417025462964</v>
      </c>
      <c r="O1649" t="s">
        <v>20</v>
      </c>
      <c r="P1649" s="5">
        <f t="shared" ca="1" si="286"/>
        <v>44611.417025462964</v>
      </c>
      <c r="Q1649" s="5">
        <f t="shared" ca="1" si="287"/>
        <v>44614.417025462964</v>
      </c>
      <c r="R1649" s="5">
        <v>44610.417025462964</v>
      </c>
      <c r="S1649" s="5">
        <f t="shared" ca="1" si="288"/>
        <v>44613.417025462964</v>
      </c>
      <c r="T1649" s="5">
        <f t="shared" ca="1" si="289"/>
        <v>44616.417025462964</v>
      </c>
      <c r="U1649" s="5">
        <f t="shared" ca="1" si="290"/>
        <v>44619.417025462964</v>
      </c>
      <c r="V1649" s="5">
        <f t="shared" ca="1" si="290"/>
        <v>44622.417025462964</v>
      </c>
      <c r="W1649">
        <f t="shared" ca="1" si="291"/>
        <v>148</v>
      </c>
    </row>
    <row r="1650" spans="1:23" x14ac:dyDescent="0.35">
      <c r="A1650">
        <v>2656</v>
      </c>
      <c r="C1650" t="s">
        <v>36</v>
      </c>
      <c r="D1650">
        <f t="shared" ca="1" si="292"/>
        <v>4</v>
      </c>
      <c r="E1650" t="str">
        <f ca="1">VLOOKUP(D1650,'Data Categories'!$A$2:$B$7,2,0)</f>
        <v>Manager Level</v>
      </c>
      <c r="F1650" s="5">
        <f t="shared" ca="1" si="293"/>
        <v>44600.417025462964</v>
      </c>
      <c r="G1650" s="5">
        <f t="shared" ca="1" si="294"/>
        <v>44601.417025462964</v>
      </c>
      <c r="H1650" s="5">
        <v>44605.417025462964</v>
      </c>
      <c r="I1650" s="5">
        <f t="shared" ca="1" si="295"/>
        <v>44617.417025462964</v>
      </c>
      <c r="J1650" s="7" t="s">
        <v>46</v>
      </c>
      <c r="K1650" s="3">
        <v>44612.417025462964</v>
      </c>
      <c r="L1650" t="s">
        <v>20</v>
      </c>
      <c r="N1650" s="5">
        <v>44618.417025462964</v>
      </c>
      <c r="O1650" t="s">
        <v>20</v>
      </c>
      <c r="P1650" s="5">
        <f t="shared" ca="1" si="286"/>
        <v>44614.417025462964</v>
      </c>
      <c r="Q1650" s="5">
        <f t="shared" ca="1" si="287"/>
        <v>44615.417025462964</v>
      </c>
      <c r="R1650" s="5">
        <v>44614.417025462964</v>
      </c>
      <c r="S1650" s="5">
        <f t="shared" ca="1" si="288"/>
        <v>44624.417025462964</v>
      </c>
      <c r="T1650" s="5">
        <f t="shared" ca="1" si="289"/>
        <v>44626.417025462964</v>
      </c>
      <c r="U1650" s="5">
        <f t="shared" ca="1" si="290"/>
        <v>44628.417025462964</v>
      </c>
      <c r="V1650" s="5">
        <f t="shared" ca="1" si="290"/>
        <v>44631.417025462964</v>
      </c>
      <c r="W1650">
        <f t="shared" ca="1" si="291"/>
        <v>125</v>
      </c>
    </row>
    <row r="1651" spans="1:23" x14ac:dyDescent="0.35">
      <c r="A1651">
        <v>2552</v>
      </c>
      <c r="C1651" t="s">
        <v>34</v>
      </c>
      <c r="D1651">
        <f t="shared" ca="1" si="292"/>
        <v>1</v>
      </c>
      <c r="E1651" t="str">
        <f ca="1">VLOOKUP(D1651,'Data Categories'!$A$2:$B$7,2,0)</f>
        <v>Associate</v>
      </c>
      <c r="F1651" s="5">
        <f t="shared" ca="1" si="293"/>
        <v>45143.715324074074</v>
      </c>
      <c r="G1651" s="5">
        <f t="shared" ca="1" si="294"/>
        <v>45144.715324074074</v>
      </c>
      <c r="H1651" s="5">
        <v>45148.715324074074</v>
      </c>
      <c r="I1651" s="5">
        <f t="shared" ca="1" si="295"/>
        <v>45178.715324074074</v>
      </c>
      <c r="J1651" s="7" t="s">
        <v>46</v>
      </c>
      <c r="K1651" s="3">
        <v>45158.715324074074</v>
      </c>
      <c r="L1651" t="s">
        <v>20</v>
      </c>
      <c r="N1651" s="5">
        <v>45160.715324074074</v>
      </c>
      <c r="O1651" t="s">
        <v>20</v>
      </c>
      <c r="P1651" s="5">
        <f t="shared" ca="1" si="286"/>
        <v>45160.715324074074</v>
      </c>
      <c r="Q1651" s="5">
        <f t="shared" ca="1" si="287"/>
        <v>45162.715324074074</v>
      </c>
      <c r="R1651" s="5">
        <v>45159.715324074074</v>
      </c>
      <c r="S1651" s="5">
        <f t="shared" ca="1" si="288"/>
        <v>45169.715324074074</v>
      </c>
      <c r="T1651" s="5">
        <f t="shared" ca="1" si="289"/>
        <v>45171.715324074074</v>
      </c>
      <c r="U1651" s="5">
        <f t="shared" ca="1" si="290"/>
        <v>45174.715324074074</v>
      </c>
      <c r="V1651" s="5">
        <f t="shared" ca="1" si="290"/>
        <v>45176.715324074074</v>
      </c>
      <c r="W1651">
        <f t="shared" ca="1" si="291"/>
        <v>135</v>
      </c>
    </row>
    <row r="1652" spans="1:23" x14ac:dyDescent="0.35">
      <c r="A1652">
        <v>2119</v>
      </c>
      <c r="C1652" t="s">
        <v>34</v>
      </c>
      <c r="D1652">
        <f t="shared" ca="1" si="292"/>
        <v>3</v>
      </c>
      <c r="E1652" t="str">
        <f ca="1">VLOOKUP(D1652,'Data Categories'!$A$2:$B$7,2,0)</f>
        <v>Senior</v>
      </c>
      <c r="F1652" s="5">
        <f t="shared" ca="1" si="293"/>
        <v>45032.055439814816</v>
      </c>
      <c r="G1652" s="5">
        <f t="shared" ca="1" si="294"/>
        <v>45033.055439814816</v>
      </c>
      <c r="H1652" s="5">
        <v>45038.055439814816</v>
      </c>
      <c r="I1652" s="5">
        <f t="shared" ca="1" si="295"/>
        <v>45062.055439814816</v>
      </c>
      <c r="J1652" s="7" t="s">
        <v>46</v>
      </c>
      <c r="K1652" s="3">
        <v>45054.055439814816</v>
      </c>
      <c r="L1652" t="s">
        <v>20</v>
      </c>
      <c r="N1652" s="5">
        <v>45060.055439814816</v>
      </c>
      <c r="O1652" t="s">
        <v>20</v>
      </c>
      <c r="P1652" s="5">
        <f t="shared" ca="1" si="286"/>
        <v>45056.055439814816</v>
      </c>
      <c r="Q1652" s="5">
        <f t="shared" ca="1" si="287"/>
        <v>45059.055439814816</v>
      </c>
      <c r="R1652" s="5">
        <v>45058.055439814816</v>
      </c>
      <c r="S1652" s="5">
        <f t="shared" ca="1" si="288"/>
        <v>45063.055439814816</v>
      </c>
      <c r="T1652" s="5">
        <f t="shared" ca="1" si="289"/>
        <v>45064.055439814816</v>
      </c>
      <c r="U1652" s="5">
        <f t="shared" ca="1" si="290"/>
        <v>45066.055439814816</v>
      </c>
      <c r="V1652" s="5">
        <f t="shared" ca="1" si="290"/>
        <v>45068.055439814816</v>
      </c>
      <c r="W1652">
        <f t="shared" ca="1" si="291"/>
        <v>159</v>
      </c>
    </row>
    <row r="1653" spans="1:23" x14ac:dyDescent="0.35">
      <c r="A1653">
        <v>1447</v>
      </c>
      <c r="C1653" t="s">
        <v>34</v>
      </c>
      <c r="D1653">
        <f t="shared" ca="1" si="292"/>
        <v>3</v>
      </c>
      <c r="E1653" t="str">
        <f ca="1">VLOOKUP(D1653,'Data Categories'!$A$2:$B$7,2,0)</f>
        <v>Senior</v>
      </c>
      <c r="F1653" s="5">
        <f t="shared" ca="1" si="293"/>
        <v>45010.427199074074</v>
      </c>
      <c r="G1653" s="5">
        <f t="shared" ca="1" si="294"/>
        <v>45013.427199074074</v>
      </c>
      <c r="H1653" s="5">
        <v>45019.427199074074</v>
      </c>
      <c r="I1653" s="5">
        <f t="shared" ca="1" si="295"/>
        <v>45034.427199074074</v>
      </c>
      <c r="J1653" s="7" t="s">
        <v>46</v>
      </c>
      <c r="K1653" s="3">
        <v>45032.427199074074</v>
      </c>
      <c r="L1653" t="s">
        <v>20</v>
      </c>
      <c r="N1653" s="5">
        <v>45039.427199074074</v>
      </c>
      <c r="O1653" t="s">
        <v>20</v>
      </c>
      <c r="P1653" s="5">
        <f t="shared" ca="1" si="286"/>
        <v>45034.427199074074</v>
      </c>
      <c r="Q1653" s="5">
        <f t="shared" ca="1" si="287"/>
        <v>45035.427199074074</v>
      </c>
      <c r="R1653" s="5">
        <v>45036.427199074074</v>
      </c>
      <c r="S1653" s="5">
        <f t="shared" ca="1" si="288"/>
        <v>45045.427199074074</v>
      </c>
      <c r="T1653" s="5">
        <f t="shared" ca="1" si="289"/>
        <v>45049.427199074074</v>
      </c>
      <c r="U1653" s="5">
        <f t="shared" ca="1" si="290"/>
        <v>45052.427199074074</v>
      </c>
      <c r="V1653" s="5">
        <f t="shared" ca="1" si="290"/>
        <v>45055.427199074074</v>
      </c>
      <c r="W1653">
        <f t="shared" ca="1" si="291"/>
        <v>160</v>
      </c>
    </row>
    <row r="1654" spans="1:23" x14ac:dyDescent="0.35">
      <c r="A1654">
        <v>2454</v>
      </c>
      <c r="C1654" t="s">
        <v>34</v>
      </c>
      <c r="D1654">
        <f t="shared" ca="1" si="292"/>
        <v>2</v>
      </c>
      <c r="E1654" t="str">
        <f ca="1">VLOOKUP(D1654,'Data Categories'!$A$2:$B$7,2,0)</f>
        <v>Junior</v>
      </c>
      <c r="F1654" s="5">
        <f t="shared" ca="1" si="293"/>
        <v>45161.069826388892</v>
      </c>
      <c r="G1654" s="5">
        <f t="shared" ca="1" si="294"/>
        <v>45162.069826388892</v>
      </c>
      <c r="H1654" s="5">
        <v>45167.069826388892</v>
      </c>
      <c r="I1654" s="5">
        <f t="shared" ca="1" si="295"/>
        <v>45183.069826388892</v>
      </c>
      <c r="J1654" s="7" t="s">
        <v>46</v>
      </c>
      <c r="K1654" s="3">
        <v>45173.069826388892</v>
      </c>
      <c r="L1654" t="s">
        <v>20</v>
      </c>
      <c r="N1654" s="5">
        <v>45178.069826388892</v>
      </c>
      <c r="O1654" t="s">
        <v>20</v>
      </c>
      <c r="P1654" s="5">
        <f t="shared" ca="1" si="286"/>
        <v>45175.069826388892</v>
      </c>
      <c r="Q1654" s="5">
        <f t="shared" ca="1" si="287"/>
        <v>45178.069826388892</v>
      </c>
      <c r="R1654" s="5">
        <v>45175.069826388892</v>
      </c>
      <c r="S1654" s="5">
        <f t="shared" ca="1" si="288"/>
        <v>45185.069826388892</v>
      </c>
      <c r="T1654" s="5">
        <f t="shared" ca="1" si="289"/>
        <v>45189.069826388892</v>
      </c>
      <c r="U1654" s="5">
        <f t="shared" ca="1" si="290"/>
        <v>45191.069826388892</v>
      </c>
      <c r="V1654" s="5">
        <f t="shared" ca="1" si="290"/>
        <v>45193.069826388892</v>
      </c>
      <c r="W1654">
        <f t="shared" ca="1" si="291"/>
        <v>176</v>
      </c>
    </row>
    <row r="1655" spans="1:23" x14ac:dyDescent="0.35">
      <c r="A1655">
        <v>1402</v>
      </c>
      <c r="C1655" t="s">
        <v>34</v>
      </c>
      <c r="D1655">
        <f t="shared" ca="1" si="292"/>
        <v>1</v>
      </c>
      <c r="E1655" t="str">
        <f ca="1">VLOOKUP(D1655,'Data Categories'!$A$2:$B$7,2,0)</f>
        <v>Associate</v>
      </c>
      <c r="F1655" s="5">
        <f t="shared" ca="1" si="293"/>
        <v>44617.306493055556</v>
      </c>
      <c r="G1655" s="5">
        <f t="shared" ca="1" si="294"/>
        <v>44618.306493055556</v>
      </c>
      <c r="H1655" s="5">
        <v>44619.306493055556</v>
      </c>
      <c r="I1655" s="5">
        <f t="shared" ca="1" si="295"/>
        <v>44644.306493055556</v>
      </c>
      <c r="J1655" s="7" t="s">
        <v>46</v>
      </c>
      <c r="K1655" s="3">
        <v>44629.306493055556</v>
      </c>
      <c r="L1655" t="s">
        <v>20</v>
      </c>
      <c r="N1655" s="5">
        <v>44633.306493055556</v>
      </c>
      <c r="O1655" t="s">
        <v>20</v>
      </c>
      <c r="P1655" s="5">
        <f t="shared" ca="1" si="286"/>
        <v>44630.306493055556</v>
      </c>
      <c r="Q1655" s="5">
        <f t="shared" ca="1" si="287"/>
        <v>44633.306493055556</v>
      </c>
      <c r="R1655" s="5">
        <v>44632.306493055556</v>
      </c>
      <c r="S1655" s="5">
        <f t="shared" ca="1" si="288"/>
        <v>44636.306493055556</v>
      </c>
      <c r="T1655" s="5">
        <f t="shared" ca="1" si="289"/>
        <v>44638.306493055556</v>
      </c>
      <c r="U1655" s="5">
        <f t="shared" ca="1" si="290"/>
        <v>44640.306493055556</v>
      </c>
      <c r="V1655" s="5">
        <f t="shared" ca="1" si="290"/>
        <v>44642.306493055556</v>
      </c>
      <c r="W1655">
        <f t="shared" ca="1" si="291"/>
        <v>139</v>
      </c>
    </row>
    <row r="1656" spans="1:23" x14ac:dyDescent="0.35">
      <c r="A1656">
        <v>2565</v>
      </c>
      <c r="C1656" t="s">
        <v>34</v>
      </c>
      <c r="D1656">
        <f t="shared" ca="1" si="292"/>
        <v>4</v>
      </c>
      <c r="E1656" t="str">
        <f ca="1">VLOOKUP(D1656,'Data Categories'!$A$2:$B$7,2,0)</f>
        <v>Manager Level</v>
      </c>
      <c r="F1656" s="5">
        <f t="shared" ca="1" si="293"/>
        <v>44890.290763888886</v>
      </c>
      <c r="G1656" s="5">
        <f t="shared" ca="1" si="294"/>
        <v>44891.290763888886</v>
      </c>
      <c r="H1656" s="5">
        <v>44893.290763888886</v>
      </c>
      <c r="I1656" s="5">
        <f t="shared" ca="1" si="295"/>
        <v>44901.290763888886</v>
      </c>
      <c r="J1656" s="7" t="s">
        <v>46</v>
      </c>
      <c r="K1656" s="3">
        <v>44904.290763888886</v>
      </c>
      <c r="L1656" t="s">
        <v>20</v>
      </c>
      <c r="N1656" s="5">
        <v>44911.290763888886</v>
      </c>
      <c r="O1656" t="s">
        <v>20</v>
      </c>
      <c r="P1656" s="5">
        <f t="shared" ca="1" si="286"/>
        <v>44905.290763888886</v>
      </c>
      <c r="Q1656" s="5">
        <f t="shared" ca="1" si="287"/>
        <v>44907.290763888886</v>
      </c>
      <c r="R1656" s="5">
        <v>44908.290763888886</v>
      </c>
      <c r="S1656" s="5">
        <f t="shared" ca="1" si="288"/>
        <v>44913.290763888886</v>
      </c>
      <c r="T1656" s="5">
        <f t="shared" ca="1" si="289"/>
        <v>44916.290763888886</v>
      </c>
      <c r="U1656" s="5">
        <f t="shared" ca="1" si="290"/>
        <v>44917.290763888886</v>
      </c>
      <c r="V1656" s="5">
        <f t="shared" ca="1" si="290"/>
        <v>44919.290763888886</v>
      </c>
      <c r="W1656">
        <f t="shared" ca="1" si="291"/>
        <v>154</v>
      </c>
    </row>
    <row r="1657" spans="1:23" x14ac:dyDescent="0.35">
      <c r="A1657">
        <v>2068</v>
      </c>
      <c r="C1657" t="s">
        <v>34</v>
      </c>
      <c r="D1657">
        <f t="shared" ca="1" si="292"/>
        <v>3</v>
      </c>
      <c r="E1657" t="str">
        <f ca="1">VLOOKUP(D1657,'Data Categories'!$A$2:$B$7,2,0)</f>
        <v>Senior</v>
      </c>
      <c r="F1657" s="5">
        <f t="shared" ca="1" si="293"/>
        <v>44865.782581018517</v>
      </c>
      <c r="G1657" s="5">
        <f t="shared" ca="1" si="294"/>
        <v>44867.782581018517</v>
      </c>
      <c r="H1657" s="5">
        <v>44873.782581018517</v>
      </c>
      <c r="I1657" s="5">
        <f t="shared" ca="1" si="295"/>
        <v>44897.782581018517</v>
      </c>
      <c r="J1657" s="7" t="s">
        <v>46</v>
      </c>
      <c r="K1657" s="3">
        <v>44877.782581018517</v>
      </c>
      <c r="L1657" t="s">
        <v>20</v>
      </c>
      <c r="N1657" s="5">
        <v>44882.782581018517</v>
      </c>
      <c r="O1657" t="s">
        <v>20</v>
      </c>
      <c r="P1657" s="5">
        <f t="shared" ca="1" si="286"/>
        <v>44879.782581018517</v>
      </c>
      <c r="Q1657" s="5">
        <f t="shared" ca="1" si="287"/>
        <v>44883.782581018517</v>
      </c>
      <c r="R1657" s="5">
        <v>44880.782581018517</v>
      </c>
      <c r="S1657" s="5">
        <f t="shared" ca="1" si="288"/>
        <v>44890.782581018517</v>
      </c>
      <c r="T1657" s="5">
        <f t="shared" ca="1" si="289"/>
        <v>44894.782581018517</v>
      </c>
      <c r="U1657" s="5">
        <f t="shared" ca="1" si="290"/>
        <v>44897.782581018517</v>
      </c>
      <c r="V1657" s="5">
        <f t="shared" ca="1" si="290"/>
        <v>44898.782581018517</v>
      </c>
      <c r="W1657">
        <f t="shared" ca="1" si="291"/>
        <v>170</v>
      </c>
    </row>
    <row r="1658" spans="1:23" x14ac:dyDescent="0.35">
      <c r="A1658">
        <v>2069</v>
      </c>
      <c r="C1658" t="s">
        <v>34</v>
      </c>
      <c r="D1658">
        <f t="shared" ca="1" si="292"/>
        <v>6</v>
      </c>
      <c r="E1658" t="str">
        <f ca="1">VLOOKUP(D1658,'Data Categories'!$A$2:$B$7,2,0)</f>
        <v>Executive</v>
      </c>
      <c r="F1658" s="5">
        <f t="shared" ca="1" si="293"/>
        <v>44864.782581018517</v>
      </c>
      <c r="G1658" s="5">
        <f t="shared" ca="1" si="294"/>
        <v>44868.782581018517</v>
      </c>
      <c r="H1658" s="5">
        <v>44873.782581018517</v>
      </c>
      <c r="I1658" s="5">
        <f t="shared" ca="1" si="295"/>
        <v>44878.782581018517</v>
      </c>
      <c r="J1658" s="7" t="s">
        <v>46</v>
      </c>
      <c r="K1658" s="3">
        <v>44887.782581018517</v>
      </c>
      <c r="L1658" t="s">
        <v>20</v>
      </c>
      <c r="N1658" s="5">
        <v>44892.782581018517</v>
      </c>
      <c r="O1658" t="s">
        <v>20</v>
      </c>
      <c r="P1658" s="5">
        <f t="shared" ref="P1658:P1683" ca="1" si="296">K1658+RANDBETWEEN(1,2)</f>
        <v>44889.782581018517</v>
      </c>
      <c r="Q1658" s="5">
        <f t="shared" ref="Q1658:Q1683" ca="1" si="297">P1658+RANDBETWEEN(1,4)</f>
        <v>44891.782581018517</v>
      </c>
      <c r="R1658" s="5">
        <v>44890.782581018517</v>
      </c>
      <c r="S1658" s="5">
        <f t="shared" ref="S1658:S1683" ca="1" si="298">R1658+RANDBETWEEN(1,10)</f>
        <v>44898.782581018517</v>
      </c>
      <c r="T1658" s="5">
        <f t="shared" ref="T1658:T1683" ca="1" si="299">S1658+RANDBETWEEN(1,4)</f>
        <v>44902.782581018517</v>
      </c>
      <c r="U1658" s="5">
        <f t="shared" ref="U1658:V1683" ca="1" si="300">T1658+RANDBETWEEN(1,3)</f>
        <v>44903.782581018517</v>
      </c>
      <c r="V1658" s="5">
        <f t="shared" ca="1" si="300"/>
        <v>44905.782581018517</v>
      </c>
      <c r="W1658">
        <f t="shared" ref="W1658:W1683" ca="1" si="301">RANDBETWEEN(120,180)</f>
        <v>170</v>
      </c>
    </row>
    <row r="1659" spans="1:23" x14ac:dyDescent="0.35">
      <c r="A1659">
        <v>2962</v>
      </c>
      <c r="C1659" t="s">
        <v>34</v>
      </c>
      <c r="D1659">
        <f t="shared" ca="1" si="292"/>
        <v>6</v>
      </c>
      <c r="E1659" t="str">
        <f ca="1">VLOOKUP(D1659,'Data Categories'!$A$2:$B$7,2,0)</f>
        <v>Executive</v>
      </c>
      <c r="F1659" s="5">
        <f t="shared" ca="1" si="293"/>
        <v>44696.276689814818</v>
      </c>
      <c r="G1659" s="5">
        <f t="shared" ca="1" si="294"/>
        <v>44698.276689814818</v>
      </c>
      <c r="H1659" s="5">
        <v>44704.276689814818</v>
      </c>
      <c r="I1659" s="5">
        <f t="shared" ca="1" si="295"/>
        <v>44716.276689814818</v>
      </c>
      <c r="J1659" s="7" t="s">
        <v>46</v>
      </c>
      <c r="K1659" s="3">
        <v>44708.276689814818</v>
      </c>
      <c r="L1659" t="s">
        <v>20</v>
      </c>
      <c r="N1659" s="5">
        <v>44715.276689814818</v>
      </c>
      <c r="O1659" t="s">
        <v>20</v>
      </c>
      <c r="P1659" s="5">
        <f t="shared" ca="1" si="296"/>
        <v>44710.276689814818</v>
      </c>
      <c r="Q1659" s="5">
        <f t="shared" ca="1" si="297"/>
        <v>44711.276689814818</v>
      </c>
      <c r="R1659" s="5">
        <v>44712.276689814818</v>
      </c>
      <c r="S1659" s="5">
        <f t="shared" ca="1" si="298"/>
        <v>44713.276689814818</v>
      </c>
      <c r="T1659" s="5">
        <f t="shared" ca="1" si="299"/>
        <v>44715.276689814818</v>
      </c>
      <c r="U1659" s="5">
        <f t="shared" ca="1" si="300"/>
        <v>44716.276689814818</v>
      </c>
      <c r="V1659" s="5">
        <f t="shared" ca="1" si="300"/>
        <v>44718.276689814818</v>
      </c>
      <c r="W1659">
        <f t="shared" ca="1" si="301"/>
        <v>122</v>
      </c>
    </row>
    <row r="1660" spans="1:23" x14ac:dyDescent="0.35">
      <c r="A1660">
        <v>1856</v>
      </c>
      <c r="C1660" t="s">
        <v>34</v>
      </c>
      <c r="D1660">
        <f t="shared" ca="1" si="292"/>
        <v>5</v>
      </c>
      <c r="E1660" t="str">
        <f ca="1">VLOOKUP(D1660,'Data Categories'!$A$2:$B$7,2,0)</f>
        <v>Senior Management</v>
      </c>
      <c r="F1660" s="5">
        <f t="shared" ca="1" si="293"/>
        <v>44877.077060185184</v>
      </c>
      <c r="G1660" s="5">
        <f t="shared" ca="1" si="294"/>
        <v>44879.077060185184</v>
      </c>
      <c r="H1660" s="5">
        <v>44882.077060185184</v>
      </c>
      <c r="I1660" s="5">
        <f t="shared" ca="1" si="295"/>
        <v>44899.077060185184</v>
      </c>
      <c r="J1660" s="7" t="s">
        <v>46</v>
      </c>
      <c r="K1660" s="3">
        <v>44896.077060185184</v>
      </c>
      <c r="L1660" t="s">
        <v>20</v>
      </c>
      <c r="N1660" s="5">
        <v>44900.077060185184</v>
      </c>
      <c r="O1660" t="s">
        <v>20</v>
      </c>
      <c r="P1660" s="5">
        <f t="shared" ca="1" si="296"/>
        <v>44897.077060185184</v>
      </c>
      <c r="Q1660" s="5">
        <f t="shared" ca="1" si="297"/>
        <v>44900.077060185184</v>
      </c>
      <c r="R1660" s="5">
        <v>44898.077060185184</v>
      </c>
      <c r="S1660" s="5">
        <f t="shared" ca="1" si="298"/>
        <v>44899.077060185184</v>
      </c>
      <c r="T1660" s="5">
        <f t="shared" ca="1" si="299"/>
        <v>44902.077060185184</v>
      </c>
      <c r="U1660" s="5">
        <f t="shared" ca="1" si="300"/>
        <v>44905.077060185184</v>
      </c>
      <c r="V1660" s="5">
        <f t="shared" ca="1" si="300"/>
        <v>44906.077060185184</v>
      </c>
      <c r="W1660">
        <f t="shared" ca="1" si="301"/>
        <v>128</v>
      </c>
    </row>
    <row r="1661" spans="1:23" x14ac:dyDescent="0.35">
      <c r="A1661">
        <v>1383</v>
      </c>
      <c r="C1661" t="s">
        <v>34</v>
      </c>
      <c r="D1661">
        <f t="shared" ca="1" si="292"/>
        <v>3</v>
      </c>
      <c r="E1661" t="str">
        <f ca="1">VLOOKUP(D1661,'Data Categories'!$A$2:$B$7,2,0)</f>
        <v>Senior</v>
      </c>
      <c r="F1661" s="5">
        <f t="shared" ca="1" si="293"/>
        <v>45039.733506944445</v>
      </c>
      <c r="G1661" s="5">
        <f t="shared" ca="1" si="294"/>
        <v>45040.733506944445</v>
      </c>
      <c r="H1661" s="5">
        <v>45046.733506944445</v>
      </c>
      <c r="I1661" s="5">
        <f t="shared" ca="1" si="295"/>
        <v>45056.733506944445</v>
      </c>
      <c r="J1661" s="7" t="s">
        <v>46</v>
      </c>
      <c r="K1661" s="3">
        <v>45060.733506944445</v>
      </c>
      <c r="L1661" t="s">
        <v>20</v>
      </c>
      <c r="N1661" s="5">
        <v>45064.733506944445</v>
      </c>
      <c r="O1661" t="s">
        <v>20</v>
      </c>
      <c r="P1661" s="5">
        <f t="shared" ca="1" si="296"/>
        <v>45061.733506944445</v>
      </c>
      <c r="Q1661" s="5">
        <f t="shared" ca="1" si="297"/>
        <v>45064.733506944445</v>
      </c>
      <c r="R1661" s="5">
        <v>45063.733506944445</v>
      </c>
      <c r="S1661" s="5">
        <f t="shared" ca="1" si="298"/>
        <v>45073.733506944445</v>
      </c>
      <c r="T1661" s="5">
        <f t="shared" ca="1" si="299"/>
        <v>45074.733506944445</v>
      </c>
      <c r="U1661" s="5">
        <f t="shared" ca="1" si="300"/>
        <v>45076.733506944445</v>
      </c>
      <c r="V1661" s="5">
        <f t="shared" ca="1" si="300"/>
        <v>45077.733506944445</v>
      </c>
      <c r="W1661">
        <f t="shared" ca="1" si="301"/>
        <v>174</v>
      </c>
    </row>
    <row r="1662" spans="1:23" x14ac:dyDescent="0.35">
      <c r="A1662">
        <v>1965</v>
      </c>
      <c r="C1662" t="s">
        <v>34</v>
      </c>
      <c r="D1662">
        <f t="shared" ca="1" si="292"/>
        <v>3</v>
      </c>
      <c r="E1662" t="str">
        <f ca="1">VLOOKUP(D1662,'Data Categories'!$A$2:$B$7,2,0)</f>
        <v>Senior</v>
      </c>
      <c r="F1662" s="5">
        <f t="shared" ca="1" si="293"/>
        <v>44898.432847222219</v>
      </c>
      <c r="G1662" s="5">
        <f t="shared" ca="1" si="294"/>
        <v>44899.432847222219</v>
      </c>
      <c r="H1662" s="5">
        <v>44902.432847222219</v>
      </c>
      <c r="I1662" s="5">
        <f t="shared" ca="1" si="295"/>
        <v>44909.432847222219</v>
      </c>
      <c r="J1662" s="7" t="s">
        <v>46</v>
      </c>
      <c r="K1662" s="3">
        <v>44914.432847222219</v>
      </c>
      <c r="L1662" t="s">
        <v>20</v>
      </c>
      <c r="N1662" s="5">
        <v>44921.432847222219</v>
      </c>
      <c r="O1662" t="s">
        <v>20</v>
      </c>
      <c r="P1662" s="5">
        <f t="shared" ca="1" si="296"/>
        <v>44915.432847222219</v>
      </c>
      <c r="Q1662" s="5">
        <f t="shared" ca="1" si="297"/>
        <v>44916.432847222219</v>
      </c>
      <c r="R1662" s="5">
        <v>44917.432847222219</v>
      </c>
      <c r="S1662" s="5">
        <f t="shared" ca="1" si="298"/>
        <v>44926.432847222219</v>
      </c>
      <c r="T1662" s="5">
        <f t="shared" ca="1" si="299"/>
        <v>44927.432847222219</v>
      </c>
      <c r="U1662" s="5">
        <f t="shared" ca="1" si="300"/>
        <v>44929.432847222219</v>
      </c>
      <c r="V1662" s="5">
        <f t="shared" ca="1" si="300"/>
        <v>44930.432847222219</v>
      </c>
      <c r="W1662">
        <f t="shared" ca="1" si="301"/>
        <v>167</v>
      </c>
    </row>
    <row r="1663" spans="1:23" x14ac:dyDescent="0.35">
      <c r="A1663">
        <v>1961</v>
      </c>
      <c r="C1663" t="s">
        <v>34</v>
      </c>
      <c r="D1663">
        <f t="shared" ca="1" si="292"/>
        <v>6</v>
      </c>
      <c r="E1663" t="str">
        <f ca="1">VLOOKUP(D1663,'Data Categories'!$A$2:$B$7,2,0)</f>
        <v>Executive</v>
      </c>
      <c r="F1663" s="5">
        <f t="shared" ca="1" si="293"/>
        <v>44897.432847222219</v>
      </c>
      <c r="G1663" s="5">
        <f t="shared" ca="1" si="294"/>
        <v>44898.432847222219</v>
      </c>
      <c r="H1663" s="5">
        <v>44902.432847222219</v>
      </c>
      <c r="I1663" s="5">
        <f t="shared" ca="1" si="295"/>
        <v>44932.432847222219</v>
      </c>
      <c r="J1663" s="7" t="s">
        <v>46</v>
      </c>
      <c r="K1663" s="3">
        <v>44918.432847222219</v>
      </c>
      <c r="L1663" t="s">
        <v>20</v>
      </c>
      <c r="N1663" s="5">
        <v>44924.432847222219</v>
      </c>
      <c r="O1663" t="s">
        <v>20</v>
      </c>
      <c r="P1663" s="5">
        <f t="shared" ca="1" si="296"/>
        <v>44919.432847222219</v>
      </c>
      <c r="Q1663" s="5">
        <f t="shared" ca="1" si="297"/>
        <v>44921.432847222219</v>
      </c>
      <c r="R1663" s="5">
        <v>44921.432847222219</v>
      </c>
      <c r="S1663" s="5">
        <f t="shared" ca="1" si="298"/>
        <v>44930.432847222219</v>
      </c>
      <c r="T1663" s="5">
        <f t="shared" ca="1" si="299"/>
        <v>44933.432847222219</v>
      </c>
      <c r="U1663" s="5">
        <f t="shared" ca="1" si="300"/>
        <v>44934.432847222219</v>
      </c>
      <c r="V1663" s="5">
        <f t="shared" ca="1" si="300"/>
        <v>44935.432847222219</v>
      </c>
      <c r="W1663">
        <f t="shared" ca="1" si="301"/>
        <v>132</v>
      </c>
    </row>
    <row r="1664" spans="1:23" x14ac:dyDescent="0.35">
      <c r="A1664">
        <v>2317</v>
      </c>
      <c r="C1664" t="s">
        <v>34</v>
      </c>
      <c r="D1664">
        <f t="shared" ca="1" si="292"/>
        <v>5</v>
      </c>
      <c r="E1664" t="str">
        <f ca="1">VLOOKUP(D1664,'Data Categories'!$A$2:$B$7,2,0)</f>
        <v>Senior Management</v>
      </c>
      <c r="F1664" s="5">
        <f t="shared" ca="1" si="293"/>
        <v>44670.037303240744</v>
      </c>
      <c r="G1664" s="5">
        <f t="shared" ca="1" si="294"/>
        <v>44671.037303240744</v>
      </c>
      <c r="H1664" s="5">
        <v>44677.037303240744</v>
      </c>
      <c r="I1664" s="5">
        <f t="shared" ca="1" si="295"/>
        <v>44705.037303240744</v>
      </c>
      <c r="J1664" s="7" t="s">
        <v>46</v>
      </c>
      <c r="K1664" s="3">
        <v>44695.037303240744</v>
      </c>
      <c r="L1664" t="s">
        <v>20</v>
      </c>
      <c r="N1664" s="5">
        <v>44701.037303240744</v>
      </c>
      <c r="O1664" t="s">
        <v>20</v>
      </c>
      <c r="P1664" s="5">
        <f t="shared" ca="1" si="296"/>
        <v>44696.037303240744</v>
      </c>
      <c r="Q1664" s="5">
        <f t="shared" ca="1" si="297"/>
        <v>44698.037303240744</v>
      </c>
      <c r="R1664" s="5">
        <v>44698.037303240744</v>
      </c>
      <c r="S1664" s="5">
        <f t="shared" ca="1" si="298"/>
        <v>44702.037303240744</v>
      </c>
      <c r="T1664" s="5">
        <f t="shared" ca="1" si="299"/>
        <v>44703.037303240744</v>
      </c>
      <c r="U1664" s="5">
        <f t="shared" ca="1" si="300"/>
        <v>44704.037303240744</v>
      </c>
      <c r="V1664" s="5">
        <f t="shared" ca="1" si="300"/>
        <v>44707.037303240744</v>
      </c>
      <c r="W1664">
        <f t="shared" ca="1" si="301"/>
        <v>170</v>
      </c>
    </row>
    <row r="1665" spans="1:23" x14ac:dyDescent="0.35">
      <c r="A1665">
        <v>2857</v>
      </c>
      <c r="C1665" t="s">
        <v>34</v>
      </c>
      <c r="D1665">
        <f t="shared" ca="1" si="292"/>
        <v>5</v>
      </c>
      <c r="E1665" t="str">
        <f ca="1">VLOOKUP(D1665,'Data Categories'!$A$2:$B$7,2,0)</f>
        <v>Senior Management</v>
      </c>
      <c r="F1665" s="5">
        <f t="shared" ca="1" si="293"/>
        <v>45032.4996875</v>
      </c>
      <c r="G1665" s="5">
        <f t="shared" ca="1" si="294"/>
        <v>45035.4996875</v>
      </c>
      <c r="H1665" s="5">
        <v>45041.4996875</v>
      </c>
      <c r="I1665" s="5">
        <f t="shared" ca="1" si="295"/>
        <v>45068.4996875</v>
      </c>
      <c r="J1665" s="7" t="s">
        <v>46</v>
      </c>
      <c r="K1665" s="3">
        <v>45044.4996875</v>
      </c>
      <c r="L1665" t="s">
        <v>20</v>
      </c>
      <c r="N1665" s="5">
        <v>45049.4996875</v>
      </c>
      <c r="O1665" t="s">
        <v>20</v>
      </c>
      <c r="P1665" s="5">
        <f t="shared" ca="1" si="296"/>
        <v>45046.4996875</v>
      </c>
      <c r="Q1665" s="5">
        <f t="shared" ca="1" si="297"/>
        <v>45050.4996875</v>
      </c>
      <c r="R1665" s="5">
        <v>45048.4996875</v>
      </c>
      <c r="S1665" s="5">
        <f t="shared" ca="1" si="298"/>
        <v>45050.4996875</v>
      </c>
      <c r="T1665" s="5">
        <f t="shared" ca="1" si="299"/>
        <v>45053.4996875</v>
      </c>
      <c r="U1665" s="5">
        <f t="shared" ca="1" si="300"/>
        <v>45056.4996875</v>
      </c>
      <c r="V1665" s="5">
        <f t="shared" ca="1" si="300"/>
        <v>45058.4996875</v>
      </c>
      <c r="W1665">
        <f t="shared" ca="1" si="301"/>
        <v>125</v>
      </c>
    </row>
    <row r="1666" spans="1:23" x14ac:dyDescent="0.35">
      <c r="A1666">
        <v>2855</v>
      </c>
      <c r="C1666" t="s">
        <v>34</v>
      </c>
      <c r="D1666">
        <f t="shared" ca="1" si="292"/>
        <v>1</v>
      </c>
      <c r="E1666" t="str">
        <f ca="1">VLOOKUP(D1666,'Data Categories'!$A$2:$B$7,2,0)</f>
        <v>Associate</v>
      </c>
      <c r="F1666" s="5">
        <f t="shared" ca="1" si="293"/>
        <v>45036.4996875</v>
      </c>
      <c r="G1666" s="5">
        <f t="shared" ca="1" si="294"/>
        <v>45040.4996875</v>
      </c>
      <c r="H1666" s="5">
        <v>45041.4996875</v>
      </c>
      <c r="I1666" s="5">
        <f t="shared" ca="1" si="295"/>
        <v>45052.4996875</v>
      </c>
      <c r="J1666" s="7" t="s">
        <v>46</v>
      </c>
      <c r="K1666" s="3">
        <v>45045.4996875</v>
      </c>
      <c r="L1666" t="s">
        <v>20</v>
      </c>
      <c r="N1666" s="5">
        <v>45050.4996875</v>
      </c>
      <c r="O1666" t="s">
        <v>20</v>
      </c>
      <c r="P1666" s="5">
        <f t="shared" ca="1" si="296"/>
        <v>45046.4996875</v>
      </c>
      <c r="Q1666" s="5">
        <f t="shared" ca="1" si="297"/>
        <v>45049.4996875</v>
      </c>
      <c r="R1666" s="5">
        <v>45048.4996875</v>
      </c>
      <c r="S1666" s="5">
        <f t="shared" ca="1" si="298"/>
        <v>45049.4996875</v>
      </c>
      <c r="T1666" s="5">
        <f t="shared" ca="1" si="299"/>
        <v>45051.4996875</v>
      </c>
      <c r="U1666" s="5">
        <f t="shared" ca="1" si="300"/>
        <v>45052.4996875</v>
      </c>
      <c r="V1666" s="5">
        <f t="shared" ca="1" si="300"/>
        <v>45055.4996875</v>
      </c>
      <c r="W1666">
        <f t="shared" ca="1" si="301"/>
        <v>136</v>
      </c>
    </row>
    <row r="1667" spans="1:23" x14ac:dyDescent="0.35">
      <c r="A1667">
        <v>2520</v>
      </c>
      <c r="C1667" t="s">
        <v>34</v>
      </c>
      <c r="D1667">
        <f t="shared" ref="D1667:D1730" ca="1" si="302">RANDBETWEEN(1,6)</f>
        <v>1</v>
      </c>
      <c r="E1667" t="str">
        <f ca="1">VLOOKUP(D1667,'Data Categories'!$A$2:$B$7,2,0)</f>
        <v>Associate</v>
      </c>
      <c r="F1667" s="5">
        <f t="shared" ref="F1667:F1730" ca="1" si="303">G1667-RANDBETWEEN(1,4)</f>
        <v>45174.133263888885</v>
      </c>
      <c r="G1667" s="5">
        <f t="shared" ref="G1667:G1730" ca="1" si="304">H1667-RANDBETWEEN(1,6)</f>
        <v>45175.133263888885</v>
      </c>
      <c r="H1667" s="5">
        <v>45177.133263888885</v>
      </c>
      <c r="I1667" s="5">
        <f t="shared" ref="I1667:I1730" ca="1" si="305">H1667+RANDBETWEEN(5,30)</f>
        <v>45200.133263888885</v>
      </c>
      <c r="J1667" s="7" t="s">
        <v>46</v>
      </c>
      <c r="K1667" s="3">
        <v>45182.133263888885</v>
      </c>
      <c r="L1667" t="s">
        <v>20</v>
      </c>
      <c r="N1667" s="5">
        <v>45187.133263888885</v>
      </c>
      <c r="O1667" t="s">
        <v>20</v>
      </c>
      <c r="P1667" s="5">
        <f t="shared" ca="1" si="296"/>
        <v>45184.133263888885</v>
      </c>
      <c r="Q1667" s="5">
        <f t="shared" ca="1" si="297"/>
        <v>45185.133263888885</v>
      </c>
      <c r="R1667" s="5">
        <v>45185.133263888885</v>
      </c>
      <c r="S1667" s="5">
        <f t="shared" ca="1" si="298"/>
        <v>45189.133263888885</v>
      </c>
      <c r="T1667" s="5">
        <f t="shared" ca="1" si="299"/>
        <v>45192.133263888885</v>
      </c>
      <c r="U1667" s="5">
        <f t="shared" ca="1" si="300"/>
        <v>45194.133263888885</v>
      </c>
      <c r="V1667" s="5">
        <f t="shared" ca="1" si="300"/>
        <v>45197.133263888885</v>
      </c>
      <c r="W1667">
        <f t="shared" ca="1" si="301"/>
        <v>136</v>
      </c>
    </row>
    <row r="1668" spans="1:23" x14ac:dyDescent="0.35">
      <c r="A1668">
        <v>1991</v>
      </c>
      <c r="C1668" t="s">
        <v>35</v>
      </c>
      <c r="D1668">
        <f t="shared" ca="1" si="302"/>
        <v>6</v>
      </c>
      <c r="E1668" t="str">
        <f ca="1">VLOOKUP(D1668,'Data Categories'!$A$2:$B$7,2,0)</f>
        <v>Executive</v>
      </c>
      <c r="F1668" s="5">
        <f t="shared" ca="1" si="303"/>
        <v>45014.653923611113</v>
      </c>
      <c r="G1668" s="5">
        <f t="shared" ca="1" si="304"/>
        <v>45015.653923611113</v>
      </c>
      <c r="H1668" s="5">
        <v>45021.653923611113</v>
      </c>
      <c r="I1668" s="5">
        <f t="shared" ca="1" si="305"/>
        <v>45047.653923611113</v>
      </c>
      <c r="J1668" s="7" t="s">
        <v>46</v>
      </c>
      <c r="K1668" s="3">
        <v>45027.653923611113</v>
      </c>
      <c r="L1668" t="s">
        <v>20</v>
      </c>
      <c r="N1668" s="5">
        <v>45034.653923611113</v>
      </c>
      <c r="O1668" t="s">
        <v>20</v>
      </c>
      <c r="P1668" s="5">
        <f t="shared" ca="1" si="296"/>
        <v>45028.653923611113</v>
      </c>
      <c r="Q1668" s="5">
        <f t="shared" ca="1" si="297"/>
        <v>45031.653923611113</v>
      </c>
      <c r="R1668" s="5">
        <v>45031.653923611113</v>
      </c>
      <c r="S1668" s="5">
        <f t="shared" ca="1" si="298"/>
        <v>45041.653923611113</v>
      </c>
      <c r="T1668" s="5">
        <f t="shared" ca="1" si="299"/>
        <v>45045.653923611113</v>
      </c>
      <c r="U1668" s="5">
        <f t="shared" ca="1" si="300"/>
        <v>45048.653923611113</v>
      </c>
      <c r="V1668" s="5">
        <f t="shared" ca="1" si="300"/>
        <v>45049.653923611113</v>
      </c>
      <c r="W1668">
        <f t="shared" ca="1" si="301"/>
        <v>144</v>
      </c>
    </row>
    <row r="1669" spans="1:23" x14ac:dyDescent="0.35">
      <c r="A1669">
        <v>1994</v>
      </c>
      <c r="C1669" t="s">
        <v>35</v>
      </c>
      <c r="D1669">
        <f t="shared" ca="1" si="302"/>
        <v>2</v>
      </c>
      <c r="E1669" t="str">
        <f ca="1">VLOOKUP(D1669,'Data Categories'!$A$2:$B$7,2,0)</f>
        <v>Junior</v>
      </c>
      <c r="F1669" s="5">
        <f t="shared" ca="1" si="303"/>
        <v>45011.653923611113</v>
      </c>
      <c r="G1669" s="5">
        <f t="shared" ca="1" si="304"/>
        <v>45015.653923611113</v>
      </c>
      <c r="H1669" s="5">
        <v>45021.653923611113</v>
      </c>
      <c r="I1669" s="5">
        <f t="shared" ca="1" si="305"/>
        <v>45032.653923611113</v>
      </c>
      <c r="J1669" s="7" t="s">
        <v>46</v>
      </c>
      <c r="K1669" s="3">
        <v>45035.653923611113</v>
      </c>
      <c r="L1669" t="s">
        <v>20</v>
      </c>
      <c r="N1669" s="5">
        <v>45041.653923611113</v>
      </c>
      <c r="O1669" t="s">
        <v>20</v>
      </c>
      <c r="P1669" s="5">
        <f t="shared" ca="1" si="296"/>
        <v>45036.653923611113</v>
      </c>
      <c r="Q1669" s="5">
        <f t="shared" ca="1" si="297"/>
        <v>45039.653923611113</v>
      </c>
      <c r="R1669" s="5">
        <v>45038.653923611113</v>
      </c>
      <c r="S1669" s="5">
        <f t="shared" ca="1" si="298"/>
        <v>45041.653923611113</v>
      </c>
      <c r="T1669" s="5">
        <f t="shared" ca="1" si="299"/>
        <v>45043.653923611113</v>
      </c>
      <c r="U1669" s="5">
        <f t="shared" ca="1" si="300"/>
        <v>45046.653923611113</v>
      </c>
      <c r="V1669" s="5">
        <f t="shared" ca="1" si="300"/>
        <v>45048.653923611113</v>
      </c>
      <c r="W1669">
        <f t="shared" ca="1" si="301"/>
        <v>137</v>
      </c>
    </row>
    <row r="1670" spans="1:23" x14ac:dyDescent="0.35">
      <c r="A1670">
        <v>1393</v>
      </c>
      <c r="C1670" t="s">
        <v>35</v>
      </c>
      <c r="D1670">
        <f t="shared" ca="1" si="302"/>
        <v>5</v>
      </c>
      <c r="E1670" t="str">
        <f ca="1">VLOOKUP(D1670,'Data Categories'!$A$2:$B$7,2,0)</f>
        <v>Senior Management</v>
      </c>
      <c r="F1670" s="5">
        <f t="shared" ca="1" si="303"/>
        <v>44790.359849537039</v>
      </c>
      <c r="G1670" s="5">
        <f t="shared" ca="1" si="304"/>
        <v>44794.359849537039</v>
      </c>
      <c r="H1670" s="5">
        <v>44796.359849537039</v>
      </c>
      <c r="I1670" s="5">
        <f t="shared" ca="1" si="305"/>
        <v>44804.359849537039</v>
      </c>
      <c r="J1670" s="7" t="s">
        <v>46</v>
      </c>
      <c r="K1670" s="3">
        <v>44802.359849537039</v>
      </c>
      <c r="L1670" t="s">
        <v>20</v>
      </c>
      <c r="N1670" s="5">
        <v>44810.359849537039</v>
      </c>
      <c r="O1670" t="s">
        <v>20</v>
      </c>
      <c r="P1670" s="5">
        <f t="shared" ca="1" si="296"/>
        <v>44803.359849537039</v>
      </c>
      <c r="Q1670" s="5">
        <f t="shared" ca="1" si="297"/>
        <v>44807.359849537039</v>
      </c>
      <c r="R1670" s="5">
        <v>44806.359849537039</v>
      </c>
      <c r="S1670" s="5">
        <f t="shared" ca="1" si="298"/>
        <v>44816.359849537039</v>
      </c>
      <c r="T1670" s="5">
        <f t="shared" ca="1" si="299"/>
        <v>44818.359849537039</v>
      </c>
      <c r="U1670" s="5">
        <f t="shared" ca="1" si="300"/>
        <v>44820.359849537039</v>
      </c>
      <c r="V1670" s="5">
        <f t="shared" ca="1" si="300"/>
        <v>44821.359849537039</v>
      </c>
      <c r="W1670">
        <f t="shared" ca="1" si="301"/>
        <v>127</v>
      </c>
    </row>
    <row r="1671" spans="1:23" x14ac:dyDescent="0.35">
      <c r="A1671">
        <v>1143</v>
      </c>
      <c r="C1671" t="s">
        <v>35</v>
      </c>
      <c r="D1671">
        <f t="shared" ca="1" si="302"/>
        <v>3</v>
      </c>
      <c r="E1671" t="str">
        <f ca="1">VLOOKUP(D1671,'Data Categories'!$A$2:$B$7,2,0)</f>
        <v>Senior</v>
      </c>
      <c r="F1671" s="5">
        <f t="shared" ca="1" si="303"/>
        <v>45144.067280092589</v>
      </c>
      <c r="G1671" s="5">
        <f t="shared" ca="1" si="304"/>
        <v>45147.067280092589</v>
      </c>
      <c r="H1671" s="5">
        <v>45148.067280092589</v>
      </c>
      <c r="I1671" s="5">
        <f t="shared" ca="1" si="305"/>
        <v>45170.067280092589</v>
      </c>
      <c r="J1671" s="7" t="s">
        <v>46</v>
      </c>
      <c r="K1671" s="3">
        <v>45153.067280092589</v>
      </c>
      <c r="L1671" t="s">
        <v>20</v>
      </c>
      <c r="N1671" s="5">
        <v>45159.067280092589</v>
      </c>
      <c r="O1671" t="s">
        <v>20</v>
      </c>
      <c r="P1671" s="5">
        <f t="shared" ca="1" si="296"/>
        <v>45154.067280092589</v>
      </c>
      <c r="Q1671" s="5">
        <f t="shared" ca="1" si="297"/>
        <v>45155.067280092589</v>
      </c>
      <c r="R1671" s="5">
        <v>45156.067280092589</v>
      </c>
      <c r="S1671" s="5">
        <f t="shared" ca="1" si="298"/>
        <v>45165.067280092589</v>
      </c>
      <c r="T1671" s="5">
        <f t="shared" ca="1" si="299"/>
        <v>45169.067280092589</v>
      </c>
      <c r="U1671" s="5">
        <f t="shared" ca="1" si="300"/>
        <v>45170.067280092589</v>
      </c>
      <c r="V1671" s="5">
        <f t="shared" ca="1" si="300"/>
        <v>45171.067280092589</v>
      </c>
      <c r="W1671">
        <f t="shared" ca="1" si="301"/>
        <v>123</v>
      </c>
    </row>
    <row r="1672" spans="1:23" x14ac:dyDescent="0.35">
      <c r="A1672">
        <v>2154</v>
      </c>
      <c r="C1672" t="s">
        <v>35</v>
      </c>
      <c r="D1672">
        <f t="shared" ca="1" si="302"/>
        <v>4</v>
      </c>
      <c r="E1672" t="str">
        <f ca="1">VLOOKUP(D1672,'Data Categories'!$A$2:$B$7,2,0)</f>
        <v>Manager Level</v>
      </c>
      <c r="F1672" s="5">
        <f t="shared" ca="1" si="303"/>
        <v>45138.393807870372</v>
      </c>
      <c r="G1672" s="5">
        <f t="shared" ca="1" si="304"/>
        <v>45142.393807870372</v>
      </c>
      <c r="H1672" s="5">
        <v>45147.393807870372</v>
      </c>
      <c r="I1672" s="5">
        <f t="shared" ca="1" si="305"/>
        <v>45165.393807870372</v>
      </c>
      <c r="J1672" s="7" t="s">
        <v>46</v>
      </c>
      <c r="K1672" s="3">
        <v>45151.393807870372</v>
      </c>
      <c r="L1672" t="s">
        <v>20</v>
      </c>
      <c r="N1672" s="5">
        <v>45155.393807870372</v>
      </c>
      <c r="O1672" t="s">
        <v>20</v>
      </c>
      <c r="P1672" s="5">
        <f t="shared" ca="1" si="296"/>
        <v>45152.393807870372</v>
      </c>
      <c r="Q1672" s="5">
        <f t="shared" ca="1" si="297"/>
        <v>45153.393807870372</v>
      </c>
      <c r="R1672" s="5">
        <v>45154.393807870372</v>
      </c>
      <c r="S1672" s="5">
        <f t="shared" ca="1" si="298"/>
        <v>45159.393807870372</v>
      </c>
      <c r="T1672" s="5">
        <f t="shared" ca="1" si="299"/>
        <v>45162.393807870372</v>
      </c>
      <c r="U1672" s="5">
        <f t="shared" ca="1" si="300"/>
        <v>45165.393807870372</v>
      </c>
      <c r="V1672" s="5">
        <f t="shared" ca="1" si="300"/>
        <v>45167.393807870372</v>
      </c>
      <c r="W1672">
        <f t="shared" ca="1" si="301"/>
        <v>175</v>
      </c>
    </row>
    <row r="1673" spans="1:23" x14ac:dyDescent="0.35">
      <c r="A1673">
        <v>2285</v>
      </c>
      <c r="C1673" t="s">
        <v>35</v>
      </c>
      <c r="D1673">
        <f t="shared" ca="1" si="302"/>
        <v>5</v>
      </c>
      <c r="E1673" t="str">
        <f ca="1">VLOOKUP(D1673,'Data Categories'!$A$2:$B$7,2,0)</f>
        <v>Senior Management</v>
      </c>
      <c r="F1673" s="5">
        <f t="shared" ca="1" si="303"/>
        <v>44764.489282407405</v>
      </c>
      <c r="G1673" s="5">
        <f t="shared" ca="1" si="304"/>
        <v>44767.489282407405</v>
      </c>
      <c r="H1673" s="5">
        <v>44769.489282407405</v>
      </c>
      <c r="I1673" s="5">
        <f t="shared" ca="1" si="305"/>
        <v>44793.489282407405</v>
      </c>
      <c r="J1673" s="7" t="s">
        <v>46</v>
      </c>
      <c r="K1673" s="3">
        <v>44779.489282407405</v>
      </c>
      <c r="L1673" t="s">
        <v>20</v>
      </c>
      <c r="N1673" s="5">
        <v>44784.489282407405</v>
      </c>
      <c r="O1673" t="s">
        <v>20</v>
      </c>
      <c r="P1673" s="5">
        <f t="shared" ca="1" si="296"/>
        <v>44781.489282407405</v>
      </c>
      <c r="Q1673" s="5">
        <f t="shared" ca="1" si="297"/>
        <v>44783.489282407405</v>
      </c>
      <c r="R1673" s="5">
        <v>44783.489282407405</v>
      </c>
      <c r="S1673" s="5">
        <f t="shared" ca="1" si="298"/>
        <v>44788.489282407405</v>
      </c>
      <c r="T1673" s="5">
        <f t="shared" ca="1" si="299"/>
        <v>44791.489282407405</v>
      </c>
      <c r="U1673" s="5">
        <f t="shared" ca="1" si="300"/>
        <v>44794.489282407405</v>
      </c>
      <c r="V1673" s="5">
        <f t="shared" ca="1" si="300"/>
        <v>44797.489282407405</v>
      </c>
      <c r="W1673">
        <f t="shared" ca="1" si="301"/>
        <v>142</v>
      </c>
    </row>
    <row r="1674" spans="1:23" x14ac:dyDescent="0.35">
      <c r="A1674">
        <v>1267</v>
      </c>
      <c r="C1674" t="s">
        <v>35</v>
      </c>
      <c r="D1674">
        <f t="shared" ca="1" si="302"/>
        <v>5</v>
      </c>
      <c r="E1674" t="str">
        <f ca="1">VLOOKUP(D1674,'Data Categories'!$A$2:$B$7,2,0)</f>
        <v>Senior Management</v>
      </c>
      <c r="F1674" s="5">
        <f t="shared" ca="1" si="303"/>
        <v>44996.913287037038</v>
      </c>
      <c r="G1674" s="5">
        <f t="shared" ca="1" si="304"/>
        <v>45000.913287037038</v>
      </c>
      <c r="H1674" s="5">
        <v>45005.913287037038</v>
      </c>
      <c r="I1674" s="5">
        <f t="shared" ca="1" si="305"/>
        <v>45012.913287037038</v>
      </c>
      <c r="J1674" s="7" t="s">
        <v>46</v>
      </c>
      <c r="K1674" s="3">
        <v>45018.913287037038</v>
      </c>
      <c r="L1674" t="s">
        <v>20</v>
      </c>
      <c r="N1674" s="5">
        <v>45024.913287037038</v>
      </c>
      <c r="O1674" t="s">
        <v>20</v>
      </c>
      <c r="P1674" s="5">
        <f t="shared" ca="1" si="296"/>
        <v>45019.913287037038</v>
      </c>
      <c r="Q1674" s="5">
        <f t="shared" ca="1" si="297"/>
        <v>45020.913287037038</v>
      </c>
      <c r="R1674" s="5">
        <v>45021.913287037038</v>
      </c>
      <c r="S1674" s="5">
        <f t="shared" ca="1" si="298"/>
        <v>45030.913287037038</v>
      </c>
      <c r="T1674" s="5">
        <f t="shared" ca="1" si="299"/>
        <v>45031.913287037038</v>
      </c>
      <c r="U1674" s="5">
        <f t="shared" ca="1" si="300"/>
        <v>45033.913287037038</v>
      </c>
      <c r="V1674" s="5">
        <f t="shared" ca="1" si="300"/>
        <v>45036.913287037038</v>
      </c>
      <c r="W1674">
        <f t="shared" ca="1" si="301"/>
        <v>169</v>
      </c>
    </row>
    <row r="1675" spans="1:23" x14ac:dyDescent="0.35">
      <c r="A1675">
        <v>2275</v>
      </c>
      <c r="C1675" t="s">
        <v>35</v>
      </c>
      <c r="D1675">
        <f t="shared" ca="1" si="302"/>
        <v>6</v>
      </c>
      <c r="E1675" t="str">
        <f ca="1">VLOOKUP(D1675,'Data Categories'!$A$2:$B$7,2,0)</f>
        <v>Executive</v>
      </c>
      <c r="F1675" s="5">
        <f t="shared" ca="1" si="303"/>
        <v>45167.90388888889</v>
      </c>
      <c r="G1675" s="5">
        <f t="shared" ca="1" si="304"/>
        <v>45170.90388888889</v>
      </c>
      <c r="H1675" s="5">
        <v>45171.90388888889</v>
      </c>
      <c r="I1675" s="5">
        <f t="shared" ca="1" si="305"/>
        <v>45197.90388888889</v>
      </c>
      <c r="J1675" s="7" t="s">
        <v>46</v>
      </c>
      <c r="K1675" s="3">
        <v>45174.90388888889</v>
      </c>
      <c r="L1675" t="s">
        <v>20</v>
      </c>
      <c r="N1675" s="5">
        <v>45176.90388888889</v>
      </c>
      <c r="O1675" t="s">
        <v>20</v>
      </c>
      <c r="P1675" s="5">
        <f t="shared" ca="1" si="296"/>
        <v>45176.90388888889</v>
      </c>
      <c r="Q1675" s="5">
        <f t="shared" ca="1" si="297"/>
        <v>45179.90388888889</v>
      </c>
      <c r="R1675" s="5">
        <v>45175.90388888889</v>
      </c>
      <c r="S1675" s="5">
        <f t="shared" ca="1" si="298"/>
        <v>45176.90388888889</v>
      </c>
      <c r="T1675" s="5">
        <f t="shared" ca="1" si="299"/>
        <v>45177.90388888889</v>
      </c>
      <c r="U1675" s="5">
        <f t="shared" ca="1" si="300"/>
        <v>45180.90388888889</v>
      </c>
      <c r="V1675" s="5">
        <f t="shared" ca="1" si="300"/>
        <v>45181.90388888889</v>
      </c>
      <c r="W1675">
        <f t="shared" ca="1" si="301"/>
        <v>175</v>
      </c>
    </row>
    <row r="1676" spans="1:23" x14ac:dyDescent="0.35">
      <c r="A1676">
        <v>2541</v>
      </c>
      <c r="C1676" t="s">
        <v>35</v>
      </c>
      <c r="D1676">
        <f t="shared" ca="1" si="302"/>
        <v>4</v>
      </c>
      <c r="E1676" t="str">
        <f ca="1">VLOOKUP(D1676,'Data Categories'!$A$2:$B$7,2,0)</f>
        <v>Manager Level</v>
      </c>
      <c r="F1676" s="5">
        <f t="shared" ca="1" si="303"/>
        <v>45110.479166666664</v>
      </c>
      <c r="G1676" s="5">
        <f t="shared" ca="1" si="304"/>
        <v>45111.479166666664</v>
      </c>
      <c r="H1676" s="5">
        <v>45112.479166666664</v>
      </c>
      <c r="I1676" s="5">
        <f t="shared" ca="1" si="305"/>
        <v>45121.479166666664</v>
      </c>
      <c r="J1676" s="7" t="s">
        <v>46</v>
      </c>
      <c r="K1676" s="3">
        <v>45128.479166666664</v>
      </c>
      <c r="L1676" t="s">
        <v>20</v>
      </c>
      <c r="N1676" s="5">
        <v>45132.479166666664</v>
      </c>
      <c r="O1676" t="s">
        <v>20</v>
      </c>
      <c r="P1676" s="5">
        <f t="shared" ca="1" si="296"/>
        <v>45129.479166666664</v>
      </c>
      <c r="Q1676" s="5">
        <f t="shared" ca="1" si="297"/>
        <v>45132.479166666664</v>
      </c>
      <c r="R1676" s="5">
        <v>45131.479166666664</v>
      </c>
      <c r="S1676" s="5">
        <f t="shared" ca="1" si="298"/>
        <v>45135.479166666664</v>
      </c>
      <c r="T1676" s="5">
        <f t="shared" ca="1" si="299"/>
        <v>45139.479166666664</v>
      </c>
      <c r="U1676" s="5">
        <f t="shared" ca="1" si="300"/>
        <v>45140.479166666664</v>
      </c>
      <c r="V1676" s="5">
        <f t="shared" ca="1" si="300"/>
        <v>45142.479166666664</v>
      </c>
      <c r="W1676">
        <f t="shared" ca="1" si="301"/>
        <v>171</v>
      </c>
    </row>
    <row r="1677" spans="1:23" x14ac:dyDescent="0.35">
      <c r="A1677">
        <v>2546</v>
      </c>
      <c r="C1677" t="s">
        <v>35</v>
      </c>
      <c r="D1677">
        <f t="shared" ca="1" si="302"/>
        <v>1</v>
      </c>
      <c r="E1677" t="str">
        <f ca="1">VLOOKUP(D1677,'Data Categories'!$A$2:$B$7,2,0)</f>
        <v>Associate</v>
      </c>
      <c r="F1677" s="5">
        <f t="shared" ca="1" si="303"/>
        <v>45106.479166666664</v>
      </c>
      <c r="G1677" s="5">
        <f t="shared" ca="1" si="304"/>
        <v>45107.479166666664</v>
      </c>
      <c r="H1677" s="5">
        <v>45112.479166666664</v>
      </c>
      <c r="I1677" s="5">
        <f t="shared" ca="1" si="305"/>
        <v>45121.479166666664</v>
      </c>
      <c r="J1677" s="7" t="s">
        <v>46</v>
      </c>
      <c r="K1677" s="3">
        <v>45126.479166666664</v>
      </c>
      <c r="L1677" t="s">
        <v>20</v>
      </c>
      <c r="N1677" s="5">
        <v>45134.479166666664</v>
      </c>
      <c r="O1677" t="s">
        <v>20</v>
      </c>
      <c r="P1677" s="5">
        <f t="shared" ca="1" si="296"/>
        <v>45128.479166666664</v>
      </c>
      <c r="Q1677" s="5">
        <f t="shared" ca="1" si="297"/>
        <v>45131.479166666664</v>
      </c>
      <c r="R1677" s="5">
        <v>45130.479166666664</v>
      </c>
      <c r="S1677" s="5">
        <f t="shared" ca="1" si="298"/>
        <v>45131.479166666664</v>
      </c>
      <c r="T1677" s="5">
        <f t="shared" ca="1" si="299"/>
        <v>45135.479166666664</v>
      </c>
      <c r="U1677" s="5">
        <f t="shared" ca="1" si="300"/>
        <v>45136.479166666664</v>
      </c>
      <c r="V1677" s="5">
        <f t="shared" ca="1" si="300"/>
        <v>45138.479166666664</v>
      </c>
      <c r="W1677">
        <f t="shared" ca="1" si="301"/>
        <v>121</v>
      </c>
    </row>
    <row r="1678" spans="1:23" x14ac:dyDescent="0.35">
      <c r="A1678">
        <v>2679</v>
      </c>
      <c r="C1678" t="s">
        <v>35</v>
      </c>
      <c r="D1678">
        <f t="shared" ca="1" si="302"/>
        <v>6</v>
      </c>
      <c r="E1678" t="str">
        <f ca="1">VLOOKUP(D1678,'Data Categories'!$A$2:$B$7,2,0)</f>
        <v>Executive</v>
      </c>
      <c r="F1678" s="5">
        <f t="shared" ca="1" si="303"/>
        <v>44601.141087962962</v>
      </c>
      <c r="G1678" s="5">
        <f t="shared" ca="1" si="304"/>
        <v>44603.141087962962</v>
      </c>
      <c r="H1678" s="5">
        <v>44608.141087962962</v>
      </c>
      <c r="I1678" s="5">
        <f t="shared" ca="1" si="305"/>
        <v>44624.141087962962</v>
      </c>
      <c r="J1678" s="7" t="s">
        <v>46</v>
      </c>
      <c r="K1678" s="3">
        <v>44623.141087962962</v>
      </c>
      <c r="L1678" t="s">
        <v>20</v>
      </c>
      <c r="N1678" s="5">
        <v>44627.141087962962</v>
      </c>
      <c r="O1678" t="s">
        <v>20</v>
      </c>
      <c r="P1678" s="5">
        <f t="shared" ca="1" si="296"/>
        <v>44625.141087962962</v>
      </c>
      <c r="Q1678" s="5">
        <f t="shared" ca="1" si="297"/>
        <v>44627.141087962962</v>
      </c>
      <c r="R1678" s="5">
        <v>44626.141087962962</v>
      </c>
      <c r="S1678" s="5">
        <f t="shared" ca="1" si="298"/>
        <v>44629.141087962962</v>
      </c>
      <c r="T1678" s="5">
        <f t="shared" ca="1" si="299"/>
        <v>44631.141087962962</v>
      </c>
      <c r="U1678" s="5">
        <f t="shared" ca="1" si="300"/>
        <v>44632.141087962962</v>
      </c>
      <c r="V1678" s="5">
        <f t="shared" ca="1" si="300"/>
        <v>44634.141087962962</v>
      </c>
      <c r="W1678">
        <f t="shared" ca="1" si="301"/>
        <v>144</v>
      </c>
    </row>
    <row r="1679" spans="1:23" x14ac:dyDescent="0.35">
      <c r="A1679">
        <v>2680</v>
      </c>
      <c r="C1679" t="s">
        <v>35</v>
      </c>
      <c r="D1679">
        <f t="shared" ca="1" si="302"/>
        <v>2</v>
      </c>
      <c r="E1679" t="str">
        <f ca="1">VLOOKUP(D1679,'Data Categories'!$A$2:$B$7,2,0)</f>
        <v>Junior</v>
      </c>
      <c r="F1679" s="5">
        <f t="shared" ca="1" si="303"/>
        <v>44605.141087962962</v>
      </c>
      <c r="G1679" s="5">
        <f t="shared" ca="1" si="304"/>
        <v>44606.141087962962</v>
      </c>
      <c r="H1679" s="5">
        <v>44608.141087962962</v>
      </c>
      <c r="I1679" s="5">
        <f t="shared" ca="1" si="305"/>
        <v>44618.141087962962</v>
      </c>
      <c r="J1679" s="7" t="s">
        <v>46</v>
      </c>
      <c r="K1679" s="3">
        <v>44625.141087962962</v>
      </c>
      <c r="L1679" t="s">
        <v>20</v>
      </c>
      <c r="N1679" s="5">
        <v>44632.141087962962</v>
      </c>
      <c r="O1679" t="s">
        <v>20</v>
      </c>
      <c r="P1679" s="5">
        <f t="shared" ca="1" si="296"/>
        <v>44626.141087962962</v>
      </c>
      <c r="Q1679" s="5">
        <f t="shared" ca="1" si="297"/>
        <v>44629.141087962962</v>
      </c>
      <c r="R1679" s="5">
        <v>44628.141087962962</v>
      </c>
      <c r="S1679" s="5">
        <f t="shared" ca="1" si="298"/>
        <v>44633.141087962962</v>
      </c>
      <c r="T1679" s="5">
        <f t="shared" ca="1" si="299"/>
        <v>44635.141087962962</v>
      </c>
      <c r="U1679" s="5">
        <f t="shared" ca="1" si="300"/>
        <v>44636.141087962962</v>
      </c>
      <c r="V1679" s="5">
        <f t="shared" ca="1" si="300"/>
        <v>44638.141087962962</v>
      </c>
      <c r="W1679">
        <f t="shared" ca="1" si="301"/>
        <v>143</v>
      </c>
    </row>
    <row r="1680" spans="1:23" x14ac:dyDescent="0.35">
      <c r="A1680">
        <v>2503</v>
      </c>
      <c r="C1680" t="s">
        <v>35</v>
      </c>
      <c r="D1680">
        <f t="shared" ca="1" si="302"/>
        <v>3</v>
      </c>
      <c r="E1680" t="str">
        <f ca="1">VLOOKUP(D1680,'Data Categories'!$A$2:$B$7,2,0)</f>
        <v>Senior</v>
      </c>
      <c r="F1680" s="5">
        <f t="shared" ca="1" si="303"/>
        <v>44737.776979166665</v>
      </c>
      <c r="G1680" s="5">
        <f t="shared" ca="1" si="304"/>
        <v>44739.776979166665</v>
      </c>
      <c r="H1680" s="5">
        <v>44743.776979166665</v>
      </c>
      <c r="I1680" s="5">
        <f t="shared" ca="1" si="305"/>
        <v>44753.776979166665</v>
      </c>
      <c r="J1680" s="7" t="s">
        <v>46</v>
      </c>
      <c r="K1680" s="3">
        <v>44744.776979166665</v>
      </c>
      <c r="L1680" t="s">
        <v>20</v>
      </c>
      <c r="N1680" s="5">
        <v>44748.776979166665</v>
      </c>
      <c r="O1680" t="s">
        <v>20</v>
      </c>
      <c r="P1680" s="5">
        <f t="shared" ca="1" si="296"/>
        <v>44745.776979166665</v>
      </c>
      <c r="Q1680" s="5">
        <f t="shared" ca="1" si="297"/>
        <v>44748.776979166665</v>
      </c>
      <c r="R1680" s="5">
        <v>44745.776979166665</v>
      </c>
      <c r="S1680" s="5">
        <f t="shared" ca="1" si="298"/>
        <v>44755.776979166665</v>
      </c>
      <c r="T1680" s="5">
        <f t="shared" ca="1" si="299"/>
        <v>44757.776979166665</v>
      </c>
      <c r="U1680" s="5">
        <f t="shared" ca="1" si="300"/>
        <v>44760.776979166665</v>
      </c>
      <c r="V1680" s="5">
        <f t="shared" ca="1" si="300"/>
        <v>44761.776979166665</v>
      </c>
      <c r="W1680">
        <f t="shared" ca="1" si="301"/>
        <v>173</v>
      </c>
    </row>
    <row r="1681" spans="1:23" x14ac:dyDescent="0.35">
      <c r="A1681">
        <v>2505</v>
      </c>
      <c r="C1681" t="s">
        <v>35</v>
      </c>
      <c r="D1681">
        <f t="shared" ca="1" si="302"/>
        <v>2</v>
      </c>
      <c r="E1681" t="str">
        <f ca="1">VLOOKUP(D1681,'Data Categories'!$A$2:$B$7,2,0)</f>
        <v>Junior</v>
      </c>
      <c r="F1681" s="5">
        <f t="shared" ca="1" si="303"/>
        <v>44736.776979166665</v>
      </c>
      <c r="G1681" s="5">
        <f t="shared" ca="1" si="304"/>
        <v>44737.776979166665</v>
      </c>
      <c r="H1681" s="5">
        <v>44743.776979166665</v>
      </c>
      <c r="I1681" s="5">
        <f t="shared" ca="1" si="305"/>
        <v>44761.776979166665</v>
      </c>
      <c r="J1681" s="7" t="s">
        <v>46</v>
      </c>
      <c r="K1681" s="3">
        <v>44752.776979166665</v>
      </c>
      <c r="L1681" t="s">
        <v>20</v>
      </c>
      <c r="N1681" s="5">
        <v>44756.776979166665</v>
      </c>
      <c r="O1681" t="s">
        <v>20</v>
      </c>
      <c r="P1681" s="5">
        <f t="shared" ca="1" si="296"/>
        <v>44754.776979166665</v>
      </c>
      <c r="Q1681" s="5">
        <f t="shared" ca="1" si="297"/>
        <v>44757.776979166665</v>
      </c>
      <c r="R1681" s="5">
        <v>44755.776979166665</v>
      </c>
      <c r="S1681" s="5">
        <f t="shared" ca="1" si="298"/>
        <v>44765.776979166665</v>
      </c>
      <c r="T1681" s="5">
        <f t="shared" ca="1" si="299"/>
        <v>44767.776979166665</v>
      </c>
      <c r="U1681" s="5">
        <f t="shared" ca="1" si="300"/>
        <v>44769.776979166665</v>
      </c>
      <c r="V1681" s="5">
        <f t="shared" ca="1" si="300"/>
        <v>44772.776979166665</v>
      </c>
      <c r="W1681">
        <f t="shared" ca="1" si="301"/>
        <v>127</v>
      </c>
    </row>
    <row r="1682" spans="1:23" x14ac:dyDescent="0.35">
      <c r="A1682">
        <v>1672</v>
      </c>
      <c r="C1682" t="s">
        <v>35</v>
      </c>
      <c r="D1682">
        <f t="shared" ca="1" si="302"/>
        <v>6</v>
      </c>
      <c r="E1682" t="str">
        <f ca="1">VLOOKUP(D1682,'Data Categories'!$A$2:$B$7,2,0)</f>
        <v>Executive</v>
      </c>
      <c r="F1682" s="5">
        <f t="shared" ca="1" si="303"/>
        <v>44870.144270833334</v>
      </c>
      <c r="G1682" s="5">
        <f t="shared" ca="1" si="304"/>
        <v>44871.144270833334</v>
      </c>
      <c r="H1682" s="5">
        <v>44877.144270833334</v>
      </c>
      <c r="I1682" s="5">
        <f t="shared" ca="1" si="305"/>
        <v>44885.144270833334</v>
      </c>
      <c r="J1682" s="7" t="s">
        <v>46</v>
      </c>
      <c r="K1682" s="3">
        <v>44892.144270833334</v>
      </c>
      <c r="L1682" t="s">
        <v>20</v>
      </c>
      <c r="N1682" s="5">
        <v>44895.144270833334</v>
      </c>
      <c r="O1682" t="s">
        <v>20</v>
      </c>
      <c r="P1682" s="5">
        <f t="shared" ca="1" si="296"/>
        <v>44894.144270833334</v>
      </c>
      <c r="Q1682" s="5">
        <f t="shared" ca="1" si="297"/>
        <v>44896.144270833334</v>
      </c>
      <c r="R1682" s="5">
        <v>44893.144270833334</v>
      </c>
      <c r="S1682" s="5">
        <f t="shared" ca="1" si="298"/>
        <v>44902.144270833334</v>
      </c>
      <c r="T1682" s="5">
        <f t="shared" ca="1" si="299"/>
        <v>44906.144270833334</v>
      </c>
      <c r="U1682" s="5">
        <f t="shared" ca="1" si="300"/>
        <v>44907.144270833334</v>
      </c>
      <c r="V1682" s="5">
        <f t="shared" ca="1" si="300"/>
        <v>44910.144270833334</v>
      </c>
      <c r="W1682">
        <f t="shared" ca="1" si="301"/>
        <v>154</v>
      </c>
    </row>
    <row r="1683" spans="1:23" x14ac:dyDescent="0.35">
      <c r="A1683">
        <v>1522</v>
      </c>
      <c r="C1683" t="s">
        <v>35</v>
      </c>
      <c r="D1683">
        <f t="shared" ca="1" si="302"/>
        <v>1</v>
      </c>
      <c r="E1683" t="str">
        <f ca="1">VLOOKUP(D1683,'Data Categories'!$A$2:$B$7,2,0)</f>
        <v>Associate</v>
      </c>
      <c r="F1683" s="5">
        <f t="shared" ca="1" si="303"/>
        <v>44930.025208333333</v>
      </c>
      <c r="G1683" s="5">
        <f t="shared" ca="1" si="304"/>
        <v>44931.025208333333</v>
      </c>
      <c r="H1683" s="5">
        <v>44933.025208333333</v>
      </c>
      <c r="I1683" s="5">
        <f t="shared" ca="1" si="305"/>
        <v>44956.025208333333</v>
      </c>
      <c r="J1683" s="7" t="s">
        <v>46</v>
      </c>
      <c r="K1683" s="3">
        <v>44942.025208333333</v>
      </c>
      <c r="L1683" t="s">
        <v>20</v>
      </c>
      <c r="N1683" s="5">
        <v>44945.025208333333</v>
      </c>
      <c r="O1683" t="s">
        <v>20</v>
      </c>
      <c r="P1683" s="5">
        <f t="shared" ca="1" si="296"/>
        <v>44944.025208333333</v>
      </c>
      <c r="Q1683" s="5">
        <f t="shared" ca="1" si="297"/>
        <v>44946.025208333333</v>
      </c>
      <c r="R1683" s="5">
        <v>44943.025208333333</v>
      </c>
      <c r="S1683" s="5">
        <f t="shared" ca="1" si="298"/>
        <v>44948.025208333333</v>
      </c>
      <c r="T1683" s="5">
        <f t="shared" ca="1" si="299"/>
        <v>44952.025208333333</v>
      </c>
      <c r="U1683" s="5">
        <f t="shared" ca="1" si="300"/>
        <v>44953.025208333333</v>
      </c>
      <c r="V1683" s="5">
        <f t="shared" ca="1" si="300"/>
        <v>44956.025208333333</v>
      </c>
      <c r="W1683">
        <f t="shared" ca="1" si="301"/>
        <v>135</v>
      </c>
    </row>
    <row r="1684" spans="1:23" x14ac:dyDescent="0.35">
      <c r="A1684">
        <v>2635</v>
      </c>
      <c r="C1684" t="s">
        <v>38</v>
      </c>
      <c r="D1684">
        <f t="shared" ca="1" si="302"/>
        <v>5</v>
      </c>
      <c r="E1684" t="str">
        <f ca="1">VLOOKUP(D1684,'Data Categories'!$A$2:$B$7,2,0)</f>
        <v>Senior Management</v>
      </c>
      <c r="F1684" s="5">
        <f t="shared" ca="1" si="303"/>
        <v>44585.196851851855</v>
      </c>
      <c r="G1684" s="5">
        <f t="shared" ca="1" si="304"/>
        <v>44587.196851851855</v>
      </c>
      <c r="H1684" s="5">
        <v>44588.196851851855</v>
      </c>
      <c r="I1684" s="5">
        <f t="shared" ca="1" si="305"/>
        <v>44615.196851851855</v>
      </c>
      <c r="J1684" s="7" t="s">
        <v>46</v>
      </c>
      <c r="K1684" s="3">
        <v>44591.196851851855</v>
      </c>
      <c r="L1684" t="s">
        <v>21</v>
      </c>
      <c r="N1684" s="5">
        <v>44596.196851851855</v>
      </c>
      <c r="O1684" t="s">
        <v>21</v>
      </c>
      <c r="R1684" s="5">
        <v>44594.196851851855</v>
      </c>
    </row>
    <row r="1685" spans="1:23" x14ac:dyDescent="0.35">
      <c r="A1685">
        <v>2916</v>
      </c>
      <c r="C1685" t="s">
        <v>38</v>
      </c>
      <c r="D1685">
        <f t="shared" ca="1" si="302"/>
        <v>3</v>
      </c>
      <c r="E1685" t="str">
        <f ca="1">VLOOKUP(D1685,'Data Categories'!$A$2:$B$7,2,0)</f>
        <v>Senior</v>
      </c>
      <c r="F1685" s="5">
        <f t="shared" ca="1" si="303"/>
        <v>44596.794965277775</v>
      </c>
      <c r="G1685" s="5">
        <f t="shared" ca="1" si="304"/>
        <v>44598.794965277775</v>
      </c>
      <c r="H1685" s="5">
        <v>44604.794965277775</v>
      </c>
      <c r="I1685" s="5">
        <f t="shared" ca="1" si="305"/>
        <v>44612.794965277775</v>
      </c>
      <c r="J1685" s="7" t="s">
        <v>46</v>
      </c>
      <c r="K1685" s="3">
        <v>44609.794965277775</v>
      </c>
      <c r="L1685" t="s">
        <v>21</v>
      </c>
      <c r="N1685" s="5">
        <v>44611.794965277775</v>
      </c>
      <c r="O1685" t="s">
        <v>21</v>
      </c>
      <c r="R1685" s="5">
        <v>44610.794965277775</v>
      </c>
    </row>
    <row r="1686" spans="1:23" x14ac:dyDescent="0.35">
      <c r="A1686">
        <v>2918</v>
      </c>
      <c r="C1686" t="s">
        <v>38</v>
      </c>
      <c r="D1686">
        <f t="shared" ca="1" si="302"/>
        <v>3</v>
      </c>
      <c r="E1686" t="str">
        <f ca="1">VLOOKUP(D1686,'Data Categories'!$A$2:$B$7,2,0)</f>
        <v>Senior</v>
      </c>
      <c r="F1686" s="5">
        <f t="shared" ca="1" si="303"/>
        <v>44600.794965277775</v>
      </c>
      <c r="G1686" s="5">
        <f t="shared" ca="1" si="304"/>
        <v>44602.794965277775</v>
      </c>
      <c r="H1686" s="5">
        <v>44604.794965277775</v>
      </c>
      <c r="I1686" s="5">
        <f t="shared" ca="1" si="305"/>
        <v>44631.794965277775</v>
      </c>
      <c r="J1686" s="7" t="s">
        <v>46</v>
      </c>
      <c r="K1686" s="3">
        <v>44616.794965277775</v>
      </c>
      <c r="L1686" t="s">
        <v>21</v>
      </c>
      <c r="N1686" s="5">
        <v>44621.794965277775</v>
      </c>
      <c r="O1686" t="s">
        <v>21</v>
      </c>
      <c r="R1686" s="5">
        <v>44619.794965277775</v>
      </c>
    </row>
    <row r="1687" spans="1:23" x14ac:dyDescent="0.35">
      <c r="A1687">
        <v>2959</v>
      </c>
      <c r="C1687" t="s">
        <v>38</v>
      </c>
      <c r="D1687">
        <f t="shared" ca="1" si="302"/>
        <v>3</v>
      </c>
      <c r="E1687" t="str">
        <f ca="1">VLOOKUP(D1687,'Data Categories'!$A$2:$B$7,2,0)</f>
        <v>Senior</v>
      </c>
      <c r="F1687" s="5">
        <f t="shared" ca="1" si="303"/>
        <v>45015.652233796296</v>
      </c>
      <c r="G1687" s="5">
        <f t="shared" ca="1" si="304"/>
        <v>45017.652233796296</v>
      </c>
      <c r="H1687" s="5">
        <v>45022.652233796296</v>
      </c>
      <c r="I1687" s="5">
        <f t="shared" ca="1" si="305"/>
        <v>45050.652233796296</v>
      </c>
      <c r="J1687" s="7" t="s">
        <v>46</v>
      </c>
      <c r="K1687" s="3">
        <v>45027.652233796296</v>
      </c>
      <c r="L1687" t="s">
        <v>21</v>
      </c>
      <c r="N1687" s="5">
        <v>45034.652233796296</v>
      </c>
      <c r="O1687" t="s">
        <v>21</v>
      </c>
      <c r="R1687" s="5">
        <v>45030.652233796296</v>
      </c>
    </row>
    <row r="1688" spans="1:23" x14ac:dyDescent="0.35">
      <c r="A1688">
        <v>2956</v>
      </c>
      <c r="C1688" t="s">
        <v>38</v>
      </c>
      <c r="D1688">
        <f t="shared" ca="1" si="302"/>
        <v>2</v>
      </c>
      <c r="E1688" t="str">
        <f ca="1">VLOOKUP(D1688,'Data Categories'!$A$2:$B$7,2,0)</f>
        <v>Junior</v>
      </c>
      <c r="F1688" s="5">
        <f t="shared" ca="1" si="303"/>
        <v>45017.652233796296</v>
      </c>
      <c r="G1688" s="5">
        <f t="shared" ca="1" si="304"/>
        <v>45020.652233796296</v>
      </c>
      <c r="H1688" s="5">
        <v>45022.652233796296</v>
      </c>
      <c r="I1688" s="5">
        <f t="shared" ca="1" si="305"/>
        <v>45033.652233796296</v>
      </c>
      <c r="J1688" s="7" t="s">
        <v>46</v>
      </c>
      <c r="K1688" s="3">
        <v>45029.652233796296</v>
      </c>
      <c r="L1688" t="s">
        <v>21</v>
      </c>
      <c r="N1688" s="5">
        <v>45035.652233796296</v>
      </c>
      <c r="O1688" t="s">
        <v>21</v>
      </c>
      <c r="R1688" s="5">
        <v>45033.652233796296</v>
      </c>
    </row>
    <row r="1689" spans="1:23" x14ac:dyDescent="0.35">
      <c r="A1689">
        <v>2796</v>
      </c>
      <c r="C1689" t="s">
        <v>38</v>
      </c>
      <c r="D1689">
        <f t="shared" ca="1" si="302"/>
        <v>1</v>
      </c>
      <c r="E1689" t="str">
        <f ca="1">VLOOKUP(D1689,'Data Categories'!$A$2:$B$7,2,0)</f>
        <v>Associate</v>
      </c>
      <c r="F1689" s="5">
        <f t="shared" ca="1" si="303"/>
        <v>45106.834444444445</v>
      </c>
      <c r="G1689" s="5">
        <f t="shared" ca="1" si="304"/>
        <v>45108.834444444445</v>
      </c>
      <c r="H1689" s="5">
        <v>45109.834444444445</v>
      </c>
      <c r="I1689" s="5">
        <f t="shared" ca="1" si="305"/>
        <v>45133.834444444445</v>
      </c>
      <c r="J1689" s="7" t="s">
        <v>46</v>
      </c>
      <c r="K1689" s="3">
        <v>45121.834444444445</v>
      </c>
      <c r="L1689" t="s">
        <v>21</v>
      </c>
      <c r="N1689" s="5">
        <v>45128.834444444445</v>
      </c>
      <c r="O1689" t="s">
        <v>21</v>
      </c>
      <c r="R1689" s="5">
        <v>45125.834444444445</v>
      </c>
    </row>
    <row r="1690" spans="1:23" x14ac:dyDescent="0.35">
      <c r="A1690">
        <v>2104</v>
      </c>
      <c r="C1690" t="s">
        <v>38</v>
      </c>
      <c r="D1690">
        <f t="shared" ca="1" si="302"/>
        <v>5</v>
      </c>
      <c r="E1690" t="str">
        <f ca="1">VLOOKUP(D1690,'Data Categories'!$A$2:$B$7,2,0)</f>
        <v>Senior Management</v>
      </c>
      <c r="F1690" s="5">
        <f t="shared" ca="1" si="303"/>
        <v>44684.022326388891</v>
      </c>
      <c r="G1690" s="5">
        <f t="shared" ca="1" si="304"/>
        <v>44687.022326388891</v>
      </c>
      <c r="H1690" s="5">
        <v>44692.022326388891</v>
      </c>
      <c r="I1690" s="5">
        <f t="shared" ca="1" si="305"/>
        <v>44702.022326388891</v>
      </c>
      <c r="J1690" s="7" t="s">
        <v>46</v>
      </c>
      <c r="K1690" s="3">
        <v>44703.022326388891</v>
      </c>
      <c r="L1690" t="s">
        <v>21</v>
      </c>
      <c r="N1690" s="5">
        <v>44711.022326388891</v>
      </c>
      <c r="O1690" t="s">
        <v>21</v>
      </c>
      <c r="R1690" s="5">
        <v>44707.022326388891</v>
      </c>
    </row>
    <row r="1691" spans="1:23" x14ac:dyDescent="0.35">
      <c r="A1691">
        <v>2704</v>
      </c>
      <c r="C1691" t="s">
        <v>38</v>
      </c>
      <c r="D1691">
        <f t="shared" ca="1" si="302"/>
        <v>3</v>
      </c>
      <c r="E1691" t="str">
        <f ca="1">VLOOKUP(D1691,'Data Categories'!$A$2:$B$7,2,0)</f>
        <v>Senior</v>
      </c>
      <c r="F1691" s="5">
        <f t="shared" ca="1" si="303"/>
        <v>44829.495787037034</v>
      </c>
      <c r="G1691" s="5">
        <f t="shared" ca="1" si="304"/>
        <v>44833.495787037034</v>
      </c>
      <c r="H1691" s="5">
        <v>44837.495787037034</v>
      </c>
      <c r="I1691" s="5">
        <f t="shared" ca="1" si="305"/>
        <v>44864.495787037034</v>
      </c>
      <c r="J1691" s="7" t="s">
        <v>46</v>
      </c>
      <c r="K1691" s="3">
        <v>44850.495787037034</v>
      </c>
      <c r="L1691" t="s">
        <v>21</v>
      </c>
      <c r="N1691" s="5">
        <v>44854.495787037034</v>
      </c>
      <c r="O1691" t="s">
        <v>21</v>
      </c>
      <c r="R1691" s="5">
        <v>44853.495787037034</v>
      </c>
    </row>
    <row r="1692" spans="1:23" x14ac:dyDescent="0.35">
      <c r="A1692">
        <v>1222</v>
      </c>
      <c r="C1692" t="s">
        <v>38</v>
      </c>
      <c r="D1692">
        <f t="shared" ca="1" si="302"/>
        <v>3</v>
      </c>
      <c r="E1692" t="str">
        <f ca="1">VLOOKUP(D1692,'Data Categories'!$A$2:$B$7,2,0)</f>
        <v>Senior</v>
      </c>
      <c r="F1692" s="5">
        <f t="shared" ca="1" si="303"/>
        <v>44734.14203703704</v>
      </c>
      <c r="G1692" s="5">
        <f t="shared" ca="1" si="304"/>
        <v>44736.14203703704</v>
      </c>
      <c r="H1692" s="5">
        <v>44741.14203703704</v>
      </c>
      <c r="I1692" s="5">
        <f t="shared" ca="1" si="305"/>
        <v>44750.14203703704</v>
      </c>
      <c r="J1692" s="7" t="s">
        <v>46</v>
      </c>
      <c r="K1692" s="3">
        <v>44753.14203703704</v>
      </c>
      <c r="L1692" t="s">
        <v>21</v>
      </c>
      <c r="N1692" s="5">
        <v>44757.14203703704</v>
      </c>
      <c r="O1692" t="s">
        <v>21</v>
      </c>
      <c r="R1692" s="5">
        <v>44754.14203703704</v>
      </c>
    </row>
    <row r="1693" spans="1:23" x14ac:dyDescent="0.35">
      <c r="A1693">
        <v>1224</v>
      </c>
      <c r="C1693" t="s">
        <v>38</v>
      </c>
      <c r="D1693">
        <f t="shared" ca="1" si="302"/>
        <v>4</v>
      </c>
      <c r="E1693" t="str">
        <f ca="1">VLOOKUP(D1693,'Data Categories'!$A$2:$B$7,2,0)</f>
        <v>Manager Level</v>
      </c>
      <c r="F1693" s="5">
        <f t="shared" ca="1" si="303"/>
        <v>44733.14203703704</v>
      </c>
      <c r="G1693" s="5">
        <f t="shared" ca="1" si="304"/>
        <v>44736.14203703704</v>
      </c>
      <c r="H1693" s="5">
        <v>44741.14203703704</v>
      </c>
      <c r="I1693" s="5">
        <f t="shared" ca="1" si="305"/>
        <v>44754.14203703704</v>
      </c>
      <c r="J1693" s="7" t="s">
        <v>46</v>
      </c>
      <c r="K1693" s="3">
        <v>44754.14203703704</v>
      </c>
      <c r="L1693" t="s">
        <v>21</v>
      </c>
      <c r="N1693" s="5">
        <v>44761.14203703704</v>
      </c>
      <c r="O1693" t="s">
        <v>21</v>
      </c>
      <c r="R1693" s="5">
        <v>44758.14203703704</v>
      </c>
    </row>
    <row r="1694" spans="1:23" x14ac:dyDescent="0.35">
      <c r="A1694">
        <v>2996</v>
      </c>
      <c r="C1694" t="s">
        <v>38</v>
      </c>
      <c r="D1694">
        <f t="shared" ca="1" si="302"/>
        <v>6</v>
      </c>
      <c r="E1694" t="str">
        <f ca="1">VLOOKUP(D1694,'Data Categories'!$A$2:$B$7,2,0)</f>
        <v>Executive</v>
      </c>
      <c r="F1694" s="5">
        <f t="shared" ca="1" si="303"/>
        <v>44983.039479166669</v>
      </c>
      <c r="G1694" s="5">
        <f t="shared" ca="1" si="304"/>
        <v>44987.039479166669</v>
      </c>
      <c r="H1694" s="5">
        <v>44993.039479166669</v>
      </c>
      <c r="I1694" s="5">
        <f t="shared" ca="1" si="305"/>
        <v>45011.039479166669</v>
      </c>
      <c r="J1694" s="7" t="s">
        <v>46</v>
      </c>
      <c r="K1694" s="3">
        <v>44999.039479166669</v>
      </c>
      <c r="L1694" t="s">
        <v>21</v>
      </c>
      <c r="N1694" s="5">
        <v>45004.039479166669</v>
      </c>
      <c r="O1694" t="s">
        <v>21</v>
      </c>
      <c r="R1694" s="5">
        <v>45003.039479166669</v>
      </c>
    </row>
    <row r="1695" spans="1:23" x14ac:dyDescent="0.35">
      <c r="A1695">
        <v>1354</v>
      </c>
      <c r="C1695" t="s">
        <v>38</v>
      </c>
      <c r="D1695">
        <f t="shared" ca="1" si="302"/>
        <v>3</v>
      </c>
      <c r="E1695" t="str">
        <f ca="1">VLOOKUP(D1695,'Data Categories'!$A$2:$B$7,2,0)</f>
        <v>Senior</v>
      </c>
      <c r="F1695" s="5">
        <f t="shared" ca="1" si="303"/>
        <v>44768.055451388886</v>
      </c>
      <c r="G1695" s="5">
        <f t="shared" ca="1" si="304"/>
        <v>44770.055451388886</v>
      </c>
      <c r="H1695" s="5">
        <v>44771.055451388886</v>
      </c>
      <c r="I1695" s="5">
        <f t="shared" ca="1" si="305"/>
        <v>44786.055451388886</v>
      </c>
      <c r="J1695" s="7" t="s">
        <v>46</v>
      </c>
      <c r="K1695" s="3">
        <v>44776.055451388886</v>
      </c>
      <c r="L1695" t="s">
        <v>21</v>
      </c>
      <c r="N1695" s="5">
        <v>44780.055451388886</v>
      </c>
      <c r="O1695" t="s">
        <v>21</v>
      </c>
      <c r="R1695" s="5">
        <v>44778.055451388886</v>
      </c>
    </row>
    <row r="1696" spans="1:23" x14ac:dyDescent="0.35">
      <c r="A1696">
        <v>1076</v>
      </c>
      <c r="C1696" t="s">
        <v>38</v>
      </c>
      <c r="D1696">
        <f t="shared" ca="1" si="302"/>
        <v>3</v>
      </c>
      <c r="E1696" t="str">
        <f ca="1">VLOOKUP(D1696,'Data Categories'!$A$2:$B$7,2,0)</f>
        <v>Senior</v>
      </c>
      <c r="F1696" s="5">
        <f t="shared" ca="1" si="303"/>
        <v>44602.990740740737</v>
      </c>
      <c r="G1696" s="5">
        <f t="shared" ca="1" si="304"/>
        <v>44603.990740740737</v>
      </c>
      <c r="H1696" s="5">
        <v>44607.990740740737</v>
      </c>
      <c r="I1696" s="5">
        <f t="shared" ca="1" si="305"/>
        <v>44631.990740740737</v>
      </c>
      <c r="J1696" s="7" t="s">
        <v>46</v>
      </c>
      <c r="K1696" s="3">
        <v>44610.990740740737</v>
      </c>
      <c r="L1696" t="s">
        <v>21</v>
      </c>
      <c r="N1696" s="5">
        <v>44617.990740740737</v>
      </c>
      <c r="O1696" t="s">
        <v>21</v>
      </c>
      <c r="R1696" s="5">
        <v>44614.990740740737</v>
      </c>
    </row>
    <row r="1697" spans="1:18" x14ac:dyDescent="0.35">
      <c r="A1697">
        <v>2037</v>
      </c>
      <c r="C1697" t="s">
        <v>38</v>
      </c>
      <c r="D1697">
        <f t="shared" ca="1" si="302"/>
        <v>4</v>
      </c>
      <c r="E1697" t="str">
        <f ca="1">VLOOKUP(D1697,'Data Categories'!$A$2:$B$7,2,0)</f>
        <v>Manager Level</v>
      </c>
      <c r="F1697" s="5">
        <f t="shared" ca="1" si="303"/>
        <v>44646.861122685186</v>
      </c>
      <c r="G1697" s="5">
        <f t="shared" ca="1" si="304"/>
        <v>44648.861122685186</v>
      </c>
      <c r="H1697" s="5">
        <v>44652.861122685186</v>
      </c>
      <c r="I1697" s="5">
        <f t="shared" ca="1" si="305"/>
        <v>44671.861122685186</v>
      </c>
      <c r="J1697" s="7" t="s">
        <v>46</v>
      </c>
      <c r="K1697" s="3">
        <v>44655.861122685186</v>
      </c>
      <c r="L1697" t="s">
        <v>21</v>
      </c>
      <c r="N1697" s="5">
        <v>44660.861122685186</v>
      </c>
      <c r="O1697" t="s">
        <v>21</v>
      </c>
      <c r="R1697" s="5">
        <v>44659.861122685186</v>
      </c>
    </row>
    <row r="1698" spans="1:18" x14ac:dyDescent="0.35">
      <c r="A1698">
        <v>2618</v>
      </c>
      <c r="C1698" t="s">
        <v>38</v>
      </c>
      <c r="D1698">
        <f t="shared" ca="1" si="302"/>
        <v>6</v>
      </c>
      <c r="E1698" t="str">
        <f ca="1">VLOOKUP(D1698,'Data Categories'!$A$2:$B$7,2,0)</f>
        <v>Executive</v>
      </c>
      <c r="F1698" s="5">
        <f t="shared" ca="1" si="303"/>
        <v>44934.379525462966</v>
      </c>
      <c r="G1698" s="5">
        <f t="shared" ca="1" si="304"/>
        <v>44935.379525462966</v>
      </c>
      <c r="H1698" s="5">
        <v>44936.379525462966</v>
      </c>
      <c r="I1698" s="5">
        <f t="shared" ca="1" si="305"/>
        <v>44958.379525462966</v>
      </c>
      <c r="J1698" s="7" t="s">
        <v>46</v>
      </c>
      <c r="K1698" s="3">
        <v>44942.379525462966</v>
      </c>
      <c r="L1698" t="s">
        <v>21</v>
      </c>
      <c r="N1698" s="5">
        <v>44948.379525462966</v>
      </c>
      <c r="O1698" t="s">
        <v>21</v>
      </c>
      <c r="R1698" s="5">
        <v>44946.379525462966</v>
      </c>
    </row>
    <row r="1699" spans="1:18" x14ac:dyDescent="0.35">
      <c r="A1699">
        <v>1877</v>
      </c>
      <c r="C1699" t="s">
        <v>38</v>
      </c>
      <c r="D1699">
        <f t="shared" ca="1" si="302"/>
        <v>1</v>
      </c>
      <c r="E1699" t="str">
        <f ca="1">VLOOKUP(D1699,'Data Categories'!$A$2:$B$7,2,0)</f>
        <v>Associate</v>
      </c>
      <c r="F1699" s="5">
        <f t="shared" ca="1" si="303"/>
        <v>44578.732974537037</v>
      </c>
      <c r="G1699" s="5">
        <f t="shared" ca="1" si="304"/>
        <v>44580.732974537037</v>
      </c>
      <c r="H1699" s="5">
        <v>44581.732974537037</v>
      </c>
      <c r="I1699" s="5">
        <f t="shared" ca="1" si="305"/>
        <v>44599.732974537037</v>
      </c>
      <c r="J1699" s="7" t="s">
        <v>46</v>
      </c>
      <c r="K1699" s="3">
        <v>44591.732974537037</v>
      </c>
      <c r="L1699" t="s">
        <v>21</v>
      </c>
      <c r="N1699" s="5">
        <v>44595.732974537037</v>
      </c>
      <c r="O1699" t="s">
        <v>21</v>
      </c>
      <c r="R1699" s="5">
        <v>44594.732974537037</v>
      </c>
    </row>
    <row r="1700" spans="1:18" x14ac:dyDescent="0.35">
      <c r="A1700">
        <v>2399</v>
      </c>
      <c r="C1700" t="s">
        <v>38</v>
      </c>
      <c r="D1700">
        <f t="shared" ca="1" si="302"/>
        <v>4</v>
      </c>
      <c r="E1700" t="str">
        <f ca="1">VLOOKUP(D1700,'Data Categories'!$A$2:$B$7,2,0)</f>
        <v>Manager Level</v>
      </c>
      <c r="F1700" s="5">
        <f t="shared" ca="1" si="303"/>
        <v>45126.731192129628</v>
      </c>
      <c r="G1700" s="5">
        <f t="shared" ca="1" si="304"/>
        <v>45127.731192129628</v>
      </c>
      <c r="H1700" s="5">
        <v>45131.731192129628</v>
      </c>
      <c r="I1700" s="5">
        <f t="shared" ca="1" si="305"/>
        <v>45137.731192129628</v>
      </c>
      <c r="J1700" s="7" t="s">
        <v>46</v>
      </c>
      <c r="K1700" s="3">
        <v>45139.731192129628</v>
      </c>
      <c r="L1700" t="s">
        <v>21</v>
      </c>
      <c r="N1700" s="5">
        <v>45145.731192129628</v>
      </c>
      <c r="O1700" t="s">
        <v>21</v>
      </c>
      <c r="R1700" s="5">
        <v>45141.731192129628</v>
      </c>
    </row>
    <row r="1701" spans="1:18" x14ac:dyDescent="0.35">
      <c r="A1701">
        <v>1711</v>
      </c>
      <c r="C1701" t="s">
        <v>38</v>
      </c>
      <c r="D1701">
        <f t="shared" ca="1" si="302"/>
        <v>1</v>
      </c>
      <c r="E1701" t="str">
        <f ca="1">VLOOKUP(D1701,'Data Categories'!$A$2:$B$7,2,0)</f>
        <v>Associate</v>
      </c>
      <c r="F1701" s="5">
        <f t="shared" ca="1" si="303"/>
        <v>44564.077685185184</v>
      </c>
      <c r="G1701" s="5">
        <f t="shared" ca="1" si="304"/>
        <v>44567.077685185184</v>
      </c>
      <c r="H1701" s="5">
        <v>44568.077685185184</v>
      </c>
      <c r="I1701" s="5">
        <f t="shared" ca="1" si="305"/>
        <v>44592.077685185184</v>
      </c>
      <c r="J1701" s="7" t="s">
        <v>46</v>
      </c>
      <c r="K1701" s="3">
        <v>44581.077685185184</v>
      </c>
      <c r="L1701" t="s">
        <v>21</v>
      </c>
      <c r="N1701" s="5">
        <v>44583.077685185184</v>
      </c>
      <c r="O1701" t="s">
        <v>21</v>
      </c>
      <c r="R1701" s="5">
        <v>44582.077685185184</v>
      </c>
    </row>
    <row r="1702" spans="1:18" x14ac:dyDescent="0.35">
      <c r="A1702">
        <v>1453</v>
      </c>
      <c r="C1702" t="s">
        <v>37</v>
      </c>
      <c r="D1702">
        <f t="shared" ca="1" si="302"/>
        <v>5</v>
      </c>
      <c r="E1702" t="str">
        <f ca="1">VLOOKUP(D1702,'Data Categories'!$A$2:$B$7,2,0)</f>
        <v>Senior Management</v>
      </c>
      <c r="F1702" s="5">
        <f t="shared" ca="1" si="303"/>
        <v>45025.57240740741</v>
      </c>
      <c r="G1702" s="5">
        <f t="shared" ca="1" si="304"/>
        <v>45027.57240740741</v>
      </c>
      <c r="H1702" s="5">
        <v>45029.57240740741</v>
      </c>
      <c r="I1702" s="5">
        <f t="shared" ca="1" si="305"/>
        <v>45051.57240740741</v>
      </c>
      <c r="J1702" s="7" t="s">
        <v>46</v>
      </c>
      <c r="K1702" s="3">
        <v>45033.57240740741</v>
      </c>
      <c r="L1702" t="s">
        <v>21</v>
      </c>
      <c r="N1702" s="5">
        <v>45040.57240740741</v>
      </c>
      <c r="O1702" t="s">
        <v>21</v>
      </c>
      <c r="R1702" s="5">
        <v>45036.57240740741</v>
      </c>
    </row>
    <row r="1703" spans="1:18" x14ac:dyDescent="0.35">
      <c r="A1703">
        <v>1457</v>
      </c>
      <c r="C1703" t="s">
        <v>37</v>
      </c>
      <c r="D1703">
        <f t="shared" ca="1" si="302"/>
        <v>5</v>
      </c>
      <c r="E1703" t="str">
        <f ca="1">VLOOKUP(D1703,'Data Categories'!$A$2:$B$7,2,0)</f>
        <v>Senior Management</v>
      </c>
      <c r="F1703" s="5">
        <f t="shared" ca="1" si="303"/>
        <v>45026.57240740741</v>
      </c>
      <c r="G1703" s="5">
        <f t="shared" ca="1" si="304"/>
        <v>45027.57240740741</v>
      </c>
      <c r="H1703" s="5">
        <v>45029.57240740741</v>
      </c>
      <c r="I1703" s="5">
        <f t="shared" ca="1" si="305"/>
        <v>45054.57240740741</v>
      </c>
      <c r="J1703" s="7" t="s">
        <v>46</v>
      </c>
      <c r="K1703" s="3">
        <v>45043.57240740741</v>
      </c>
      <c r="L1703" t="s">
        <v>21</v>
      </c>
      <c r="N1703" s="5">
        <v>45049.57240740741</v>
      </c>
      <c r="O1703" t="s">
        <v>21</v>
      </c>
      <c r="R1703" s="5">
        <v>45047.57240740741</v>
      </c>
    </row>
    <row r="1704" spans="1:18" x14ac:dyDescent="0.35">
      <c r="A1704">
        <v>2588</v>
      </c>
      <c r="C1704" t="s">
        <v>37</v>
      </c>
      <c r="D1704">
        <f t="shared" ca="1" si="302"/>
        <v>3</v>
      </c>
      <c r="E1704" t="str">
        <f ca="1">VLOOKUP(D1704,'Data Categories'!$A$2:$B$7,2,0)</f>
        <v>Senior</v>
      </c>
      <c r="F1704" s="5">
        <f t="shared" ca="1" si="303"/>
        <v>44784.038506944446</v>
      </c>
      <c r="G1704" s="5">
        <f t="shared" ca="1" si="304"/>
        <v>44786.038506944446</v>
      </c>
      <c r="H1704" s="5">
        <v>44791.038506944446</v>
      </c>
      <c r="I1704" s="5">
        <f t="shared" ca="1" si="305"/>
        <v>44809.038506944446</v>
      </c>
      <c r="J1704" s="7" t="s">
        <v>46</v>
      </c>
      <c r="K1704" s="3">
        <v>44796.038506944446</v>
      </c>
      <c r="L1704" t="s">
        <v>21</v>
      </c>
      <c r="N1704" s="5">
        <v>44801.038506944446</v>
      </c>
      <c r="O1704" t="s">
        <v>21</v>
      </c>
      <c r="R1704" s="5">
        <v>44797.038506944446</v>
      </c>
    </row>
    <row r="1705" spans="1:18" x14ac:dyDescent="0.35">
      <c r="A1705">
        <v>1219</v>
      </c>
      <c r="C1705" t="s">
        <v>37</v>
      </c>
      <c r="D1705">
        <f t="shared" ca="1" si="302"/>
        <v>6</v>
      </c>
      <c r="E1705" t="str">
        <f ca="1">VLOOKUP(D1705,'Data Categories'!$A$2:$B$7,2,0)</f>
        <v>Executive</v>
      </c>
      <c r="F1705" s="5">
        <f t="shared" ca="1" si="303"/>
        <v>45131.004317129627</v>
      </c>
      <c r="G1705" s="5">
        <f t="shared" ca="1" si="304"/>
        <v>45132.004317129627</v>
      </c>
      <c r="H1705" s="5">
        <v>45138.004317129627</v>
      </c>
      <c r="I1705" s="5">
        <f t="shared" ca="1" si="305"/>
        <v>45164.004317129627</v>
      </c>
      <c r="J1705" s="7" t="s">
        <v>46</v>
      </c>
      <c r="K1705" s="3">
        <v>45143.004317129627</v>
      </c>
      <c r="L1705" t="s">
        <v>21</v>
      </c>
      <c r="N1705" s="5">
        <v>45148.004317129627</v>
      </c>
      <c r="O1705" t="s">
        <v>21</v>
      </c>
      <c r="R1705" s="5">
        <v>45147.004317129627</v>
      </c>
    </row>
    <row r="1706" spans="1:18" x14ac:dyDescent="0.35">
      <c r="A1706">
        <v>2051</v>
      </c>
      <c r="C1706" t="s">
        <v>37</v>
      </c>
      <c r="D1706">
        <f t="shared" ca="1" si="302"/>
        <v>3</v>
      </c>
      <c r="E1706" t="str">
        <f ca="1">VLOOKUP(D1706,'Data Categories'!$A$2:$B$7,2,0)</f>
        <v>Senior</v>
      </c>
      <c r="F1706" s="5">
        <f t="shared" ca="1" si="303"/>
        <v>44571.831099537034</v>
      </c>
      <c r="G1706" s="5">
        <f t="shared" ca="1" si="304"/>
        <v>44574.831099537034</v>
      </c>
      <c r="H1706" s="5">
        <v>44580.831099537034</v>
      </c>
      <c r="I1706" s="5">
        <f t="shared" ca="1" si="305"/>
        <v>44607.831099537034</v>
      </c>
      <c r="J1706" s="7" t="s">
        <v>46</v>
      </c>
      <c r="K1706" s="3">
        <v>44585.831099537034</v>
      </c>
      <c r="L1706" t="s">
        <v>21</v>
      </c>
      <c r="N1706" s="5">
        <v>44591.831099537034</v>
      </c>
      <c r="O1706" t="s">
        <v>21</v>
      </c>
      <c r="R1706" s="5">
        <v>44588.831099537034</v>
      </c>
    </row>
    <row r="1707" spans="1:18" x14ac:dyDescent="0.35">
      <c r="A1707">
        <v>2256</v>
      </c>
      <c r="C1707" t="s">
        <v>37</v>
      </c>
      <c r="D1707">
        <f t="shared" ca="1" si="302"/>
        <v>4</v>
      </c>
      <c r="E1707" t="str">
        <f ca="1">VLOOKUP(D1707,'Data Categories'!$A$2:$B$7,2,0)</f>
        <v>Manager Level</v>
      </c>
      <c r="F1707" s="5">
        <f t="shared" ca="1" si="303"/>
        <v>44778.68608796296</v>
      </c>
      <c r="G1707" s="5">
        <f t="shared" ca="1" si="304"/>
        <v>44782.68608796296</v>
      </c>
      <c r="H1707" s="5">
        <v>44787.68608796296</v>
      </c>
      <c r="I1707" s="5">
        <f t="shared" ca="1" si="305"/>
        <v>44812.68608796296</v>
      </c>
      <c r="J1707" s="7" t="s">
        <v>46</v>
      </c>
      <c r="K1707" s="3">
        <v>44790.68608796296</v>
      </c>
      <c r="L1707" t="s">
        <v>21</v>
      </c>
      <c r="N1707" s="5">
        <v>44795.68608796296</v>
      </c>
      <c r="O1707" t="s">
        <v>21</v>
      </c>
      <c r="R1707" s="5">
        <v>44793.68608796296</v>
      </c>
    </row>
    <row r="1708" spans="1:18" x14ac:dyDescent="0.35">
      <c r="A1708">
        <v>1026</v>
      </c>
      <c r="C1708" t="s">
        <v>37</v>
      </c>
      <c r="D1708">
        <f t="shared" ca="1" si="302"/>
        <v>1</v>
      </c>
      <c r="E1708" t="str">
        <f ca="1">VLOOKUP(D1708,'Data Categories'!$A$2:$B$7,2,0)</f>
        <v>Associate</v>
      </c>
      <c r="F1708" s="5">
        <f t="shared" ca="1" si="303"/>
        <v>44949.791134259256</v>
      </c>
      <c r="G1708" s="5">
        <f t="shared" ca="1" si="304"/>
        <v>44953.791134259256</v>
      </c>
      <c r="H1708" s="5">
        <v>44958.791134259256</v>
      </c>
      <c r="I1708" s="5">
        <f t="shared" ca="1" si="305"/>
        <v>44985.791134259256</v>
      </c>
      <c r="J1708" s="7" t="s">
        <v>46</v>
      </c>
      <c r="K1708" s="3">
        <v>44973.791134259256</v>
      </c>
      <c r="L1708" t="s">
        <v>21</v>
      </c>
      <c r="N1708" s="5">
        <v>44977.791134259256</v>
      </c>
      <c r="O1708" t="s">
        <v>21</v>
      </c>
      <c r="R1708" s="5">
        <v>44975.791134259256</v>
      </c>
    </row>
    <row r="1709" spans="1:18" x14ac:dyDescent="0.35">
      <c r="A1709">
        <v>1573</v>
      </c>
      <c r="C1709" t="s">
        <v>37</v>
      </c>
      <c r="D1709">
        <f t="shared" ca="1" si="302"/>
        <v>5</v>
      </c>
      <c r="E1709" t="str">
        <f ca="1">VLOOKUP(D1709,'Data Categories'!$A$2:$B$7,2,0)</f>
        <v>Senior Management</v>
      </c>
      <c r="F1709" s="5">
        <f t="shared" ca="1" si="303"/>
        <v>44805.733078703706</v>
      </c>
      <c r="G1709" s="5">
        <f t="shared" ca="1" si="304"/>
        <v>44807.733078703706</v>
      </c>
      <c r="H1709" s="5">
        <v>44813.733078703706</v>
      </c>
      <c r="I1709" s="5">
        <f t="shared" ca="1" si="305"/>
        <v>44824.733078703706</v>
      </c>
      <c r="J1709" s="7" t="s">
        <v>46</v>
      </c>
      <c r="K1709" s="3">
        <v>44820.733078703706</v>
      </c>
      <c r="L1709" t="s">
        <v>21</v>
      </c>
      <c r="N1709" s="5">
        <v>44825.733078703706</v>
      </c>
      <c r="O1709" t="s">
        <v>21</v>
      </c>
      <c r="R1709" s="5">
        <v>44824.733078703706</v>
      </c>
    </row>
    <row r="1710" spans="1:18" x14ac:dyDescent="0.35">
      <c r="A1710">
        <v>1900</v>
      </c>
      <c r="C1710" t="s">
        <v>37</v>
      </c>
      <c r="D1710">
        <f t="shared" ca="1" si="302"/>
        <v>3</v>
      </c>
      <c r="E1710" t="str">
        <f ca="1">VLOOKUP(D1710,'Data Categories'!$A$2:$B$7,2,0)</f>
        <v>Senior</v>
      </c>
      <c r="F1710" s="5">
        <f t="shared" ca="1" si="303"/>
        <v>44595.278043981481</v>
      </c>
      <c r="G1710" s="5">
        <f t="shared" ca="1" si="304"/>
        <v>44598.278043981481</v>
      </c>
      <c r="H1710" s="5">
        <v>44599.278043981481</v>
      </c>
      <c r="I1710" s="5">
        <f t="shared" ca="1" si="305"/>
        <v>44614.278043981481</v>
      </c>
      <c r="J1710" s="7" t="s">
        <v>46</v>
      </c>
      <c r="K1710" s="3">
        <v>44616.278043981481</v>
      </c>
      <c r="L1710" t="s">
        <v>21</v>
      </c>
      <c r="N1710" s="5">
        <v>44623.278043981481</v>
      </c>
      <c r="O1710" t="s">
        <v>21</v>
      </c>
      <c r="R1710" s="5">
        <v>44619.278043981481</v>
      </c>
    </row>
    <row r="1711" spans="1:18" x14ac:dyDescent="0.35">
      <c r="A1711">
        <v>1181</v>
      </c>
      <c r="C1711" t="s">
        <v>37</v>
      </c>
      <c r="D1711">
        <f t="shared" ca="1" si="302"/>
        <v>4</v>
      </c>
      <c r="E1711" t="str">
        <f ca="1">VLOOKUP(D1711,'Data Categories'!$A$2:$B$7,2,0)</f>
        <v>Manager Level</v>
      </c>
      <c r="F1711" s="5">
        <f t="shared" ca="1" si="303"/>
        <v>45071.784872685188</v>
      </c>
      <c r="G1711" s="5">
        <f t="shared" ca="1" si="304"/>
        <v>45075.784872685188</v>
      </c>
      <c r="H1711" s="5">
        <v>45080.784872685188</v>
      </c>
      <c r="I1711" s="5">
        <f t="shared" ca="1" si="305"/>
        <v>45104.784872685188</v>
      </c>
      <c r="J1711" s="7" t="s">
        <v>46</v>
      </c>
      <c r="K1711" s="3">
        <v>45083.784872685188</v>
      </c>
      <c r="L1711" t="s">
        <v>21</v>
      </c>
      <c r="N1711" s="5">
        <v>45087.784872685188</v>
      </c>
      <c r="O1711" t="s">
        <v>21</v>
      </c>
      <c r="R1711" s="5">
        <v>45084.784872685188</v>
      </c>
    </row>
    <row r="1712" spans="1:18" x14ac:dyDescent="0.35">
      <c r="A1712">
        <v>1189</v>
      </c>
      <c r="C1712" t="s">
        <v>37</v>
      </c>
      <c r="D1712">
        <f t="shared" ca="1" si="302"/>
        <v>3</v>
      </c>
      <c r="E1712" t="str">
        <f ca="1">VLOOKUP(D1712,'Data Categories'!$A$2:$B$7,2,0)</f>
        <v>Senior</v>
      </c>
      <c r="F1712" s="5">
        <f t="shared" ca="1" si="303"/>
        <v>45073.784872685188</v>
      </c>
      <c r="G1712" s="5">
        <f t="shared" ca="1" si="304"/>
        <v>45077.784872685188</v>
      </c>
      <c r="H1712" s="5">
        <v>45080.784872685188</v>
      </c>
      <c r="I1712" s="5">
        <f t="shared" ca="1" si="305"/>
        <v>45104.784872685188</v>
      </c>
      <c r="J1712" s="7" t="s">
        <v>46</v>
      </c>
      <c r="K1712" s="3">
        <v>45094.784872685188</v>
      </c>
      <c r="L1712" t="s">
        <v>21</v>
      </c>
      <c r="N1712" s="5">
        <v>45099.784872685188</v>
      </c>
      <c r="O1712" t="s">
        <v>21</v>
      </c>
      <c r="R1712" s="5">
        <v>45095.784872685188</v>
      </c>
    </row>
    <row r="1713" spans="1:18" x14ac:dyDescent="0.35">
      <c r="A1713">
        <v>2419</v>
      </c>
      <c r="C1713" t="s">
        <v>37</v>
      </c>
      <c r="D1713">
        <f t="shared" ca="1" si="302"/>
        <v>5</v>
      </c>
      <c r="E1713" t="str">
        <f ca="1">VLOOKUP(D1713,'Data Categories'!$A$2:$B$7,2,0)</f>
        <v>Senior Management</v>
      </c>
      <c r="F1713" s="5">
        <f t="shared" ca="1" si="303"/>
        <v>45011.608229166668</v>
      </c>
      <c r="G1713" s="5">
        <f t="shared" ca="1" si="304"/>
        <v>45012.608229166668</v>
      </c>
      <c r="H1713" s="5">
        <v>45015.608229166668</v>
      </c>
      <c r="I1713" s="5">
        <f t="shared" ca="1" si="305"/>
        <v>45033.608229166668</v>
      </c>
      <c r="J1713" s="7" t="s">
        <v>46</v>
      </c>
      <c r="K1713" s="3">
        <v>45019.608229166668</v>
      </c>
      <c r="L1713" t="s">
        <v>21</v>
      </c>
      <c r="N1713" s="5">
        <v>45021.608229166668</v>
      </c>
      <c r="O1713" t="s">
        <v>21</v>
      </c>
      <c r="R1713" s="5">
        <v>45020.608229166668</v>
      </c>
    </row>
    <row r="1714" spans="1:18" x14ac:dyDescent="0.35">
      <c r="A1714">
        <v>2412</v>
      </c>
      <c r="C1714" t="s">
        <v>37</v>
      </c>
      <c r="D1714">
        <f t="shared" ca="1" si="302"/>
        <v>4</v>
      </c>
      <c r="E1714" t="str">
        <f ca="1">VLOOKUP(D1714,'Data Categories'!$A$2:$B$7,2,0)</f>
        <v>Manager Level</v>
      </c>
      <c r="F1714" s="5">
        <f t="shared" ca="1" si="303"/>
        <v>45009.608229166668</v>
      </c>
      <c r="G1714" s="5">
        <f t="shared" ca="1" si="304"/>
        <v>45012.608229166668</v>
      </c>
      <c r="H1714" s="5">
        <v>45015.608229166668</v>
      </c>
      <c r="I1714" s="5">
        <f t="shared" ca="1" si="305"/>
        <v>45043.608229166668</v>
      </c>
      <c r="J1714" s="7" t="s">
        <v>46</v>
      </c>
      <c r="K1714" s="3">
        <v>45019.608229166668</v>
      </c>
      <c r="L1714" t="s">
        <v>21</v>
      </c>
      <c r="N1714" s="5">
        <v>45027.608229166668</v>
      </c>
      <c r="O1714" t="s">
        <v>21</v>
      </c>
      <c r="R1714" s="5">
        <v>45023.608229166668</v>
      </c>
    </row>
    <row r="1715" spans="1:18" x14ac:dyDescent="0.35">
      <c r="A1715">
        <v>1166</v>
      </c>
      <c r="C1715" t="s">
        <v>37</v>
      </c>
      <c r="D1715">
        <f t="shared" ca="1" si="302"/>
        <v>3</v>
      </c>
      <c r="E1715" t="str">
        <f ca="1">VLOOKUP(D1715,'Data Categories'!$A$2:$B$7,2,0)</f>
        <v>Senior</v>
      </c>
      <c r="F1715" s="5">
        <f t="shared" ca="1" si="303"/>
        <v>44967.866122685184</v>
      </c>
      <c r="G1715" s="5">
        <f t="shared" ca="1" si="304"/>
        <v>44968.866122685184</v>
      </c>
      <c r="H1715" s="5">
        <v>44973.866122685184</v>
      </c>
      <c r="I1715" s="5">
        <f t="shared" ca="1" si="305"/>
        <v>44989.866122685184</v>
      </c>
      <c r="J1715" s="7" t="s">
        <v>46</v>
      </c>
      <c r="K1715" s="3">
        <v>44981.866122685184</v>
      </c>
      <c r="L1715" t="s">
        <v>21</v>
      </c>
      <c r="N1715" s="5">
        <v>44986.866122685184</v>
      </c>
      <c r="O1715" t="s">
        <v>21</v>
      </c>
      <c r="R1715" s="5">
        <v>44983.866122685184</v>
      </c>
    </row>
    <row r="1716" spans="1:18" x14ac:dyDescent="0.35">
      <c r="A1716">
        <v>2898</v>
      </c>
      <c r="C1716" t="s">
        <v>37</v>
      </c>
      <c r="D1716">
        <f t="shared" ca="1" si="302"/>
        <v>4</v>
      </c>
      <c r="E1716" t="str">
        <f ca="1">VLOOKUP(D1716,'Data Categories'!$A$2:$B$7,2,0)</f>
        <v>Manager Level</v>
      </c>
      <c r="F1716" s="5">
        <f t="shared" ca="1" si="303"/>
        <v>44960.681840277779</v>
      </c>
      <c r="G1716" s="5">
        <f t="shared" ca="1" si="304"/>
        <v>44964.681840277779</v>
      </c>
      <c r="H1716" s="5">
        <v>44967.681840277779</v>
      </c>
      <c r="I1716" s="5">
        <f t="shared" ca="1" si="305"/>
        <v>44972.681840277779</v>
      </c>
      <c r="J1716" s="7" t="s">
        <v>46</v>
      </c>
      <c r="K1716" s="3">
        <v>44974.681840277779</v>
      </c>
      <c r="L1716" t="s">
        <v>21</v>
      </c>
      <c r="N1716" s="5">
        <v>44979.681840277779</v>
      </c>
      <c r="O1716" t="s">
        <v>21</v>
      </c>
      <c r="R1716" s="5">
        <v>44976.681840277779</v>
      </c>
    </row>
    <row r="1717" spans="1:18" x14ac:dyDescent="0.35">
      <c r="A1717">
        <v>1133</v>
      </c>
      <c r="C1717" t="s">
        <v>37</v>
      </c>
      <c r="D1717">
        <f t="shared" ca="1" si="302"/>
        <v>2</v>
      </c>
      <c r="E1717" t="str">
        <f ca="1">VLOOKUP(D1717,'Data Categories'!$A$2:$B$7,2,0)</f>
        <v>Junior</v>
      </c>
      <c r="F1717" s="5">
        <f t="shared" ca="1" si="303"/>
        <v>44635.796018518522</v>
      </c>
      <c r="G1717" s="5">
        <f t="shared" ca="1" si="304"/>
        <v>44636.796018518522</v>
      </c>
      <c r="H1717" s="5">
        <v>44639.796018518522</v>
      </c>
      <c r="I1717" s="5">
        <f t="shared" ca="1" si="305"/>
        <v>44661.796018518522</v>
      </c>
      <c r="J1717" s="7" t="s">
        <v>46</v>
      </c>
      <c r="K1717" s="3">
        <v>44649.796018518522</v>
      </c>
      <c r="L1717" t="s">
        <v>21</v>
      </c>
      <c r="N1717" s="5">
        <v>44653.796018518522</v>
      </c>
      <c r="O1717" t="s">
        <v>21</v>
      </c>
      <c r="R1717" s="5">
        <v>44652.796018518522</v>
      </c>
    </row>
    <row r="1718" spans="1:18" x14ac:dyDescent="0.35">
      <c r="A1718">
        <v>2606</v>
      </c>
      <c r="C1718" t="s">
        <v>36</v>
      </c>
      <c r="D1718">
        <f t="shared" ca="1" si="302"/>
        <v>5</v>
      </c>
      <c r="E1718" t="str">
        <f ca="1">VLOOKUP(D1718,'Data Categories'!$A$2:$B$7,2,0)</f>
        <v>Senior Management</v>
      </c>
      <c r="F1718" s="5">
        <f t="shared" ca="1" si="303"/>
        <v>45038.692673611113</v>
      </c>
      <c r="G1718" s="5">
        <f t="shared" ca="1" si="304"/>
        <v>45042.692673611113</v>
      </c>
      <c r="H1718" s="5">
        <v>45046.692673611113</v>
      </c>
      <c r="I1718" s="5">
        <f t="shared" ca="1" si="305"/>
        <v>45051.692673611113</v>
      </c>
      <c r="J1718" s="7" t="s">
        <v>46</v>
      </c>
      <c r="K1718" s="3">
        <v>45052.692673611113</v>
      </c>
      <c r="L1718" t="s">
        <v>21</v>
      </c>
      <c r="N1718" s="5">
        <v>45056.692673611113</v>
      </c>
      <c r="O1718" t="s">
        <v>21</v>
      </c>
      <c r="R1718" s="5">
        <v>45055.692673611113</v>
      </c>
    </row>
    <row r="1719" spans="1:18" x14ac:dyDescent="0.35">
      <c r="A1719">
        <v>2610</v>
      </c>
      <c r="C1719" t="s">
        <v>36</v>
      </c>
      <c r="D1719">
        <f t="shared" ca="1" si="302"/>
        <v>5</v>
      </c>
      <c r="E1719" t="str">
        <f ca="1">VLOOKUP(D1719,'Data Categories'!$A$2:$B$7,2,0)</f>
        <v>Senior Management</v>
      </c>
      <c r="F1719" s="5">
        <f t="shared" ca="1" si="303"/>
        <v>45039.692673611113</v>
      </c>
      <c r="G1719" s="5">
        <f t="shared" ca="1" si="304"/>
        <v>45043.692673611113</v>
      </c>
      <c r="H1719" s="5">
        <v>45046.692673611113</v>
      </c>
      <c r="I1719" s="5">
        <f t="shared" ca="1" si="305"/>
        <v>45061.692673611113</v>
      </c>
      <c r="J1719" s="7" t="s">
        <v>46</v>
      </c>
      <c r="K1719" s="3">
        <v>45058.692673611113</v>
      </c>
      <c r="L1719" t="s">
        <v>21</v>
      </c>
      <c r="N1719" s="5">
        <v>45064.692673611113</v>
      </c>
      <c r="O1719" t="s">
        <v>21</v>
      </c>
      <c r="R1719" s="5">
        <v>45062.692673611113</v>
      </c>
    </row>
    <row r="1720" spans="1:18" x14ac:dyDescent="0.35">
      <c r="A1720">
        <v>1053</v>
      </c>
      <c r="C1720" t="s">
        <v>36</v>
      </c>
      <c r="D1720">
        <f t="shared" ca="1" si="302"/>
        <v>5</v>
      </c>
      <c r="E1720" t="str">
        <f ca="1">VLOOKUP(D1720,'Data Categories'!$A$2:$B$7,2,0)</f>
        <v>Senior Management</v>
      </c>
      <c r="F1720" s="5">
        <f t="shared" ca="1" si="303"/>
        <v>45155.180486111109</v>
      </c>
      <c r="G1720" s="5">
        <f t="shared" ca="1" si="304"/>
        <v>45157.180486111109</v>
      </c>
      <c r="H1720" s="5">
        <v>45163.180486111109</v>
      </c>
      <c r="I1720" s="5">
        <f t="shared" ca="1" si="305"/>
        <v>45187.180486111109</v>
      </c>
      <c r="J1720" s="7" t="s">
        <v>46</v>
      </c>
      <c r="K1720" s="3">
        <v>45176.180486111109</v>
      </c>
      <c r="L1720" t="s">
        <v>21</v>
      </c>
      <c r="N1720" s="5">
        <v>45181.180486111109</v>
      </c>
      <c r="O1720" t="s">
        <v>21</v>
      </c>
      <c r="R1720" s="5">
        <v>45180.180486111109</v>
      </c>
    </row>
    <row r="1721" spans="1:18" x14ac:dyDescent="0.35">
      <c r="A1721">
        <v>2076</v>
      </c>
      <c r="C1721" t="s">
        <v>36</v>
      </c>
      <c r="D1721">
        <f t="shared" ca="1" si="302"/>
        <v>4</v>
      </c>
      <c r="E1721" t="str">
        <f ca="1">VLOOKUP(D1721,'Data Categories'!$A$2:$B$7,2,0)</f>
        <v>Manager Level</v>
      </c>
      <c r="F1721" s="5">
        <f t="shared" ca="1" si="303"/>
        <v>44915.441053240742</v>
      </c>
      <c r="G1721" s="5">
        <f t="shared" ca="1" si="304"/>
        <v>44917.441053240742</v>
      </c>
      <c r="H1721" s="5">
        <v>44923.441053240742</v>
      </c>
      <c r="I1721" s="5">
        <f t="shared" ca="1" si="305"/>
        <v>44945.441053240742</v>
      </c>
      <c r="J1721" s="7" t="s">
        <v>46</v>
      </c>
      <c r="K1721" s="3">
        <v>44937.441053240742</v>
      </c>
      <c r="L1721" t="s">
        <v>21</v>
      </c>
      <c r="N1721" s="5">
        <v>44942.441053240742</v>
      </c>
      <c r="O1721" t="s">
        <v>21</v>
      </c>
      <c r="R1721" s="5">
        <v>44941.441053240742</v>
      </c>
    </row>
    <row r="1722" spans="1:18" x14ac:dyDescent="0.35">
      <c r="A1722">
        <v>2013</v>
      </c>
      <c r="C1722" t="s">
        <v>36</v>
      </c>
      <c r="D1722">
        <f t="shared" ca="1" si="302"/>
        <v>1</v>
      </c>
      <c r="E1722" t="str">
        <f ca="1">VLOOKUP(D1722,'Data Categories'!$A$2:$B$7,2,0)</f>
        <v>Associate</v>
      </c>
      <c r="F1722" s="5">
        <f t="shared" ca="1" si="303"/>
        <v>45079.58390046296</v>
      </c>
      <c r="G1722" s="5">
        <f t="shared" ca="1" si="304"/>
        <v>45080.58390046296</v>
      </c>
      <c r="H1722" s="5">
        <v>45086.58390046296</v>
      </c>
      <c r="I1722" s="5">
        <f t="shared" ca="1" si="305"/>
        <v>45097.58390046296</v>
      </c>
      <c r="J1722" s="7" t="s">
        <v>46</v>
      </c>
      <c r="K1722" s="3">
        <v>45094.58390046296</v>
      </c>
      <c r="L1722" t="s">
        <v>21</v>
      </c>
      <c r="N1722" s="5">
        <v>45099.58390046296</v>
      </c>
      <c r="O1722" t="s">
        <v>21</v>
      </c>
      <c r="R1722" s="5">
        <v>45097.58390046296</v>
      </c>
    </row>
    <row r="1723" spans="1:18" x14ac:dyDescent="0.35">
      <c r="A1723">
        <v>2906</v>
      </c>
      <c r="C1723" t="s">
        <v>36</v>
      </c>
      <c r="D1723">
        <f t="shared" ca="1" si="302"/>
        <v>1</v>
      </c>
      <c r="E1723" t="str">
        <f ca="1">VLOOKUP(D1723,'Data Categories'!$A$2:$B$7,2,0)</f>
        <v>Associate</v>
      </c>
      <c r="F1723" s="5">
        <f t="shared" ca="1" si="303"/>
        <v>44617.299814814818</v>
      </c>
      <c r="G1723" s="5">
        <f t="shared" ca="1" si="304"/>
        <v>44621.299814814818</v>
      </c>
      <c r="H1723" s="5">
        <v>44622.299814814818</v>
      </c>
      <c r="I1723" s="5">
        <f t="shared" ca="1" si="305"/>
        <v>44652.299814814818</v>
      </c>
      <c r="J1723" s="7" t="s">
        <v>46</v>
      </c>
      <c r="K1723" s="3">
        <v>44629.299814814818</v>
      </c>
      <c r="L1723" t="s">
        <v>21</v>
      </c>
      <c r="N1723" s="5">
        <v>44634.299814814818</v>
      </c>
      <c r="O1723" t="s">
        <v>21</v>
      </c>
      <c r="R1723" s="5">
        <v>44632.299814814818</v>
      </c>
    </row>
    <row r="1724" spans="1:18" x14ac:dyDescent="0.35">
      <c r="A1724">
        <v>2659</v>
      </c>
      <c r="C1724" t="s">
        <v>36</v>
      </c>
      <c r="D1724">
        <f t="shared" ca="1" si="302"/>
        <v>6</v>
      </c>
      <c r="E1724" t="str">
        <f ca="1">VLOOKUP(D1724,'Data Categories'!$A$2:$B$7,2,0)</f>
        <v>Executive</v>
      </c>
      <c r="F1724" s="5">
        <f t="shared" ca="1" si="303"/>
        <v>44600.417025462964</v>
      </c>
      <c r="G1724" s="5">
        <f t="shared" ca="1" si="304"/>
        <v>44601.417025462964</v>
      </c>
      <c r="H1724" s="5">
        <v>44605.417025462964</v>
      </c>
      <c r="I1724" s="5">
        <f t="shared" ca="1" si="305"/>
        <v>44634.417025462964</v>
      </c>
      <c r="J1724" s="7" t="s">
        <v>46</v>
      </c>
      <c r="K1724" s="3">
        <v>44618.417025462964</v>
      </c>
      <c r="L1724" t="s">
        <v>21</v>
      </c>
      <c r="N1724" s="5">
        <v>44624.417025462964</v>
      </c>
      <c r="O1724" t="s">
        <v>21</v>
      </c>
      <c r="R1724" s="5">
        <v>44622.417025462964</v>
      </c>
    </row>
    <row r="1725" spans="1:18" x14ac:dyDescent="0.35">
      <c r="A1725">
        <v>1476</v>
      </c>
      <c r="C1725" t="s">
        <v>36</v>
      </c>
      <c r="D1725">
        <f t="shared" ca="1" si="302"/>
        <v>4</v>
      </c>
      <c r="E1725" t="str">
        <f ca="1">VLOOKUP(D1725,'Data Categories'!$A$2:$B$7,2,0)</f>
        <v>Manager Level</v>
      </c>
      <c r="F1725" s="5">
        <f t="shared" ca="1" si="303"/>
        <v>44948.278946759259</v>
      </c>
      <c r="G1725" s="5">
        <f t="shared" ca="1" si="304"/>
        <v>44950.278946759259</v>
      </c>
      <c r="H1725" s="5">
        <v>44954.278946759259</v>
      </c>
      <c r="I1725" s="5">
        <f t="shared" ca="1" si="305"/>
        <v>44969.278946759259</v>
      </c>
      <c r="J1725" s="7" t="s">
        <v>46</v>
      </c>
      <c r="K1725" s="3">
        <v>44956.278946759259</v>
      </c>
      <c r="L1725" t="s">
        <v>21</v>
      </c>
      <c r="N1725" s="5">
        <v>44961.278946759259</v>
      </c>
      <c r="O1725" t="s">
        <v>21</v>
      </c>
      <c r="R1725" s="5">
        <v>44960.278946759259</v>
      </c>
    </row>
    <row r="1726" spans="1:18" x14ac:dyDescent="0.35">
      <c r="A1726">
        <v>2811</v>
      </c>
      <c r="C1726" t="s">
        <v>36</v>
      </c>
      <c r="D1726">
        <f t="shared" ca="1" si="302"/>
        <v>2</v>
      </c>
      <c r="E1726" t="str">
        <f ca="1">VLOOKUP(D1726,'Data Categories'!$A$2:$B$7,2,0)</f>
        <v>Junior</v>
      </c>
      <c r="F1726" s="5">
        <f t="shared" ca="1" si="303"/>
        <v>44889.862592592595</v>
      </c>
      <c r="G1726" s="5">
        <f t="shared" ca="1" si="304"/>
        <v>44892.862592592595</v>
      </c>
      <c r="H1726" s="5">
        <v>44898.862592592595</v>
      </c>
      <c r="I1726" s="5">
        <f t="shared" ca="1" si="305"/>
        <v>44920.862592592595</v>
      </c>
      <c r="J1726" s="7" t="s">
        <v>46</v>
      </c>
      <c r="K1726" s="3">
        <v>44905.862592592595</v>
      </c>
      <c r="L1726" t="s">
        <v>21</v>
      </c>
      <c r="N1726" s="5">
        <v>44909.862592592595</v>
      </c>
      <c r="O1726" t="s">
        <v>21</v>
      </c>
      <c r="R1726" s="5">
        <v>44907.862592592595</v>
      </c>
    </row>
    <row r="1727" spans="1:18" x14ac:dyDescent="0.35">
      <c r="A1727">
        <v>2299</v>
      </c>
      <c r="C1727" t="s">
        <v>36</v>
      </c>
      <c r="D1727">
        <f t="shared" ca="1" si="302"/>
        <v>4</v>
      </c>
      <c r="E1727" t="str">
        <f ca="1">VLOOKUP(D1727,'Data Categories'!$A$2:$B$7,2,0)</f>
        <v>Manager Level</v>
      </c>
      <c r="F1727" s="5">
        <f t="shared" ca="1" si="303"/>
        <v>45111.656666666669</v>
      </c>
      <c r="G1727" s="5">
        <f t="shared" ca="1" si="304"/>
        <v>45112.656666666669</v>
      </c>
      <c r="H1727" s="5">
        <v>45113.656666666669</v>
      </c>
      <c r="I1727" s="5">
        <f t="shared" ca="1" si="305"/>
        <v>45143.656666666669</v>
      </c>
      <c r="J1727" s="7" t="s">
        <v>46</v>
      </c>
      <c r="K1727" s="3">
        <v>45115.656666666669</v>
      </c>
      <c r="L1727" t="s">
        <v>21</v>
      </c>
      <c r="N1727" s="5">
        <v>45121.656666666669</v>
      </c>
      <c r="O1727" t="s">
        <v>21</v>
      </c>
      <c r="R1727" s="5">
        <v>45117.656666666669</v>
      </c>
    </row>
    <row r="1728" spans="1:18" x14ac:dyDescent="0.35">
      <c r="A1728">
        <v>2537</v>
      </c>
      <c r="C1728" t="s">
        <v>34</v>
      </c>
      <c r="D1728">
        <f t="shared" ca="1" si="302"/>
        <v>1</v>
      </c>
      <c r="E1728" t="str">
        <f ca="1">VLOOKUP(D1728,'Data Categories'!$A$2:$B$7,2,0)</f>
        <v>Associate</v>
      </c>
      <c r="F1728" s="5">
        <f t="shared" ca="1" si="303"/>
        <v>44679.058252314811</v>
      </c>
      <c r="G1728" s="5">
        <f t="shared" ca="1" si="304"/>
        <v>44682.058252314811</v>
      </c>
      <c r="H1728" s="5">
        <v>44688.058252314811</v>
      </c>
      <c r="I1728" s="5">
        <f t="shared" ca="1" si="305"/>
        <v>44715.058252314811</v>
      </c>
      <c r="J1728" s="7" t="s">
        <v>46</v>
      </c>
      <c r="K1728" s="3">
        <v>44698.058252314811</v>
      </c>
      <c r="L1728" t="s">
        <v>21</v>
      </c>
      <c r="N1728" s="5">
        <v>44701.058252314811</v>
      </c>
      <c r="O1728" t="s">
        <v>21</v>
      </c>
      <c r="R1728" s="5">
        <v>44699.058252314811</v>
      </c>
    </row>
    <row r="1729" spans="1:18" x14ac:dyDescent="0.35">
      <c r="A1729">
        <v>2389</v>
      </c>
      <c r="C1729" t="s">
        <v>34</v>
      </c>
      <c r="D1729">
        <f t="shared" ca="1" si="302"/>
        <v>3</v>
      </c>
      <c r="E1729" t="str">
        <f ca="1">VLOOKUP(D1729,'Data Categories'!$A$2:$B$7,2,0)</f>
        <v>Senior</v>
      </c>
      <c r="F1729" s="5">
        <f t="shared" ca="1" si="303"/>
        <v>45032.529537037037</v>
      </c>
      <c r="G1729" s="5">
        <f t="shared" ca="1" si="304"/>
        <v>45034.529537037037</v>
      </c>
      <c r="H1729" s="5">
        <v>45036.529537037037</v>
      </c>
      <c r="I1729" s="5">
        <f t="shared" ca="1" si="305"/>
        <v>45061.529537037037</v>
      </c>
      <c r="J1729" s="7" t="s">
        <v>46</v>
      </c>
      <c r="K1729" s="3">
        <v>45044.529537037037</v>
      </c>
      <c r="L1729" t="s">
        <v>21</v>
      </c>
      <c r="N1729" s="5">
        <v>45050.529537037037</v>
      </c>
      <c r="O1729" t="s">
        <v>21</v>
      </c>
      <c r="R1729" s="5">
        <v>45048.529537037037</v>
      </c>
    </row>
    <row r="1730" spans="1:18" x14ac:dyDescent="0.35">
      <c r="A1730">
        <v>2245</v>
      </c>
      <c r="C1730" t="s">
        <v>34</v>
      </c>
      <c r="D1730">
        <f t="shared" ca="1" si="302"/>
        <v>3</v>
      </c>
      <c r="E1730" t="str">
        <f ca="1">VLOOKUP(D1730,'Data Categories'!$A$2:$B$7,2,0)</f>
        <v>Senior</v>
      </c>
      <c r="F1730" s="5">
        <f t="shared" ca="1" si="303"/>
        <v>44922.601747685185</v>
      </c>
      <c r="G1730" s="5">
        <f t="shared" ca="1" si="304"/>
        <v>44925.601747685185</v>
      </c>
      <c r="H1730" s="5">
        <v>44929.601747685185</v>
      </c>
      <c r="I1730" s="5">
        <f t="shared" ca="1" si="305"/>
        <v>44958.601747685185</v>
      </c>
      <c r="J1730" s="7" t="s">
        <v>46</v>
      </c>
      <c r="K1730" s="3">
        <v>44941.601747685185</v>
      </c>
      <c r="L1730" t="s">
        <v>21</v>
      </c>
      <c r="N1730" s="5">
        <v>44949.601747685185</v>
      </c>
      <c r="O1730" t="s">
        <v>21</v>
      </c>
      <c r="R1730" s="5">
        <v>44945.601747685185</v>
      </c>
    </row>
    <row r="1731" spans="1:18" x14ac:dyDescent="0.35">
      <c r="A1731">
        <v>2113</v>
      </c>
      <c r="C1731" t="s">
        <v>34</v>
      </c>
      <c r="D1731">
        <f t="shared" ref="D1731:D1794" ca="1" si="306">RANDBETWEEN(1,6)</f>
        <v>4</v>
      </c>
      <c r="E1731" t="str">
        <f ca="1">VLOOKUP(D1731,'Data Categories'!$A$2:$B$7,2,0)</f>
        <v>Manager Level</v>
      </c>
      <c r="F1731" s="5">
        <f t="shared" ref="F1731:F1794" ca="1" si="307">G1731-RANDBETWEEN(1,4)</f>
        <v>45036.055439814816</v>
      </c>
      <c r="G1731" s="5">
        <f t="shared" ref="G1731:G1794" ca="1" si="308">H1731-RANDBETWEEN(1,6)</f>
        <v>45037.055439814816</v>
      </c>
      <c r="H1731" s="5">
        <v>45038.055439814816</v>
      </c>
      <c r="I1731" s="5">
        <f t="shared" ref="I1731:I1794" ca="1" si="309">H1731+RANDBETWEEN(5,30)</f>
        <v>45060.055439814816</v>
      </c>
      <c r="J1731" s="7" t="s">
        <v>46</v>
      </c>
      <c r="K1731" s="3">
        <v>45049.055439814816</v>
      </c>
      <c r="L1731" t="s">
        <v>21</v>
      </c>
      <c r="N1731" s="5">
        <v>45053.055439814816</v>
      </c>
      <c r="O1731" t="s">
        <v>21</v>
      </c>
      <c r="R1731" s="5">
        <v>45051.055439814816</v>
      </c>
    </row>
    <row r="1732" spans="1:18" x14ac:dyDescent="0.35">
      <c r="A1732">
        <v>2455</v>
      </c>
      <c r="C1732" t="s">
        <v>34</v>
      </c>
      <c r="D1732">
        <f t="shared" ca="1" si="306"/>
        <v>4</v>
      </c>
      <c r="E1732" t="str">
        <f ca="1">VLOOKUP(D1732,'Data Categories'!$A$2:$B$7,2,0)</f>
        <v>Manager Level</v>
      </c>
      <c r="F1732" s="5">
        <f t="shared" ca="1" si="307"/>
        <v>45161.069826388892</v>
      </c>
      <c r="G1732" s="5">
        <f t="shared" ca="1" si="308"/>
        <v>45163.069826388892</v>
      </c>
      <c r="H1732" s="5">
        <v>45167.069826388892</v>
      </c>
      <c r="I1732" s="5">
        <f t="shared" ca="1" si="309"/>
        <v>45177.069826388892</v>
      </c>
      <c r="J1732" s="7" t="s">
        <v>46</v>
      </c>
      <c r="K1732" s="3">
        <v>45181.069826388892</v>
      </c>
      <c r="L1732" t="s">
        <v>21</v>
      </c>
      <c r="N1732" s="5">
        <v>45186.069826388892</v>
      </c>
      <c r="O1732" t="s">
        <v>21</v>
      </c>
      <c r="R1732" s="5">
        <v>45184.069826388892</v>
      </c>
    </row>
    <row r="1733" spans="1:18" x14ac:dyDescent="0.35">
      <c r="A1733">
        <v>2460</v>
      </c>
      <c r="C1733" t="s">
        <v>34</v>
      </c>
      <c r="D1733">
        <f t="shared" ca="1" si="306"/>
        <v>5</v>
      </c>
      <c r="E1733" t="str">
        <f ca="1">VLOOKUP(D1733,'Data Categories'!$A$2:$B$7,2,0)</f>
        <v>Senior Management</v>
      </c>
      <c r="F1733" s="5">
        <f t="shared" ca="1" si="307"/>
        <v>45164.069826388892</v>
      </c>
      <c r="G1733" s="5">
        <f t="shared" ca="1" si="308"/>
        <v>45166.069826388892</v>
      </c>
      <c r="H1733" s="5">
        <v>45167.069826388892</v>
      </c>
      <c r="I1733" s="5">
        <f t="shared" ca="1" si="309"/>
        <v>45181.069826388892</v>
      </c>
      <c r="J1733" s="7" t="s">
        <v>46</v>
      </c>
      <c r="K1733" s="3">
        <v>45183.069826388892</v>
      </c>
      <c r="L1733" t="s">
        <v>21</v>
      </c>
      <c r="N1733" s="5">
        <v>45187.069826388892</v>
      </c>
      <c r="O1733" t="s">
        <v>21</v>
      </c>
      <c r="R1733" s="5">
        <v>45186.069826388892</v>
      </c>
    </row>
    <row r="1734" spans="1:18" x14ac:dyDescent="0.35">
      <c r="A1734">
        <v>1806</v>
      </c>
      <c r="C1734" t="s">
        <v>34</v>
      </c>
      <c r="D1734">
        <f t="shared" ca="1" si="306"/>
        <v>1</v>
      </c>
      <c r="E1734" t="str">
        <f ca="1">VLOOKUP(D1734,'Data Categories'!$A$2:$B$7,2,0)</f>
        <v>Associate</v>
      </c>
      <c r="F1734" s="5">
        <f t="shared" ca="1" si="307"/>
        <v>45123.017708333333</v>
      </c>
      <c r="G1734" s="5">
        <f t="shared" ca="1" si="308"/>
        <v>45124.017708333333</v>
      </c>
      <c r="H1734" s="5">
        <v>45127.017708333333</v>
      </c>
      <c r="I1734" s="5">
        <f t="shared" ca="1" si="309"/>
        <v>45138.017708333333</v>
      </c>
      <c r="J1734" s="7" t="s">
        <v>46</v>
      </c>
      <c r="K1734" s="3">
        <v>45139.017708333333</v>
      </c>
      <c r="L1734" t="s">
        <v>21</v>
      </c>
      <c r="N1734" s="5">
        <v>45144.017708333333</v>
      </c>
      <c r="O1734" t="s">
        <v>21</v>
      </c>
      <c r="R1734" s="5">
        <v>45141.017708333333</v>
      </c>
    </row>
    <row r="1735" spans="1:18" x14ac:dyDescent="0.35">
      <c r="A1735">
        <v>2123</v>
      </c>
      <c r="C1735" t="s">
        <v>34</v>
      </c>
      <c r="D1735">
        <f t="shared" ca="1" si="306"/>
        <v>2</v>
      </c>
      <c r="E1735" t="str">
        <f ca="1">VLOOKUP(D1735,'Data Categories'!$A$2:$B$7,2,0)</f>
        <v>Junior</v>
      </c>
      <c r="F1735" s="5">
        <f t="shared" ca="1" si="307"/>
        <v>44928.473356481481</v>
      </c>
      <c r="G1735" s="5">
        <f t="shared" ca="1" si="308"/>
        <v>44932.473356481481</v>
      </c>
      <c r="H1735" s="5">
        <v>44935.473356481481</v>
      </c>
      <c r="I1735" s="5">
        <f t="shared" ca="1" si="309"/>
        <v>44951.473356481481</v>
      </c>
      <c r="J1735" s="7" t="s">
        <v>46</v>
      </c>
      <c r="K1735" s="3">
        <v>44938.473356481481</v>
      </c>
      <c r="L1735" t="s">
        <v>21</v>
      </c>
      <c r="N1735" s="5">
        <v>44945.473356481481</v>
      </c>
      <c r="O1735" t="s">
        <v>21</v>
      </c>
      <c r="R1735" s="5">
        <v>44941.473356481481</v>
      </c>
    </row>
    <row r="1736" spans="1:18" x14ac:dyDescent="0.35">
      <c r="A1736">
        <v>2065</v>
      </c>
      <c r="C1736" t="s">
        <v>34</v>
      </c>
      <c r="D1736">
        <f t="shared" ca="1" si="306"/>
        <v>2</v>
      </c>
      <c r="E1736" t="str">
        <f ca="1">VLOOKUP(D1736,'Data Categories'!$A$2:$B$7,2,0)</f>
        <v>Junior</v>
      </c>
      <c r="F1736" s="5">
        <f t="shared" ca="1" si="307"/>
        <v>44870.782581018517</v>
      </c>
      <c r="G1736" s="5">
        <f t="shared" ca="1" si="308"/>
        <v>44871.782581018517</v>
      </c>
      <c r="H1736" s="5">
        <v>44873.782581018517</v>
      </c>
      <c r="I1736" s="5">
        <f t="shared" ca="1" si="309"/>
        <v>44890.782581018517</v>
      </c>
      <c r="J1736" s="7" t="s">
        <v>46</v>
      </c>
      <c r="K1736" s="3">
        <v>44882.782581018517</v>
      </c>
      <c r="L1736" t="s">
        <v>21</v>
      </c>
      <c r="N1736" s="5">
        <v>44888.782581018517</v>
      </c>
      <c r="O1736" t="s">
        <v>21</v>
      </c>
      <c r="R1736" s="5">
        <v>44885.782581018517</v>
      </c>
    </row>
    <row r="1737" spans="1:18" x14ac:dyDescent="0.35">
      <c r="A1737">
        <v>2064</v>
      </c>
      <c r="C1737" t="s">
        <v>34</v>
      </c>
      <c r="D1737">
        <f t="shared" ca="1" si="306"/>
        <v>3</v>
      </c>
      <c r="E1737" t="str">
        <f ca="1">VLOOKUP(D1737,'Data Categories'!$A$2:$B$7,2,0)</f>
        <v>Senior</v>
      </c>
      <c r="F1737" s="5">
        <f t="shared" ca="1" si="307"/>
        <v>44865.782581018517</v>
      </c>
      <c r="G1737" s="5">
        <f t="shared" ca="1" si="308"/>
        <v>44869.782581018517</v>
      </c>
      <c r="H1737" s="5">
        <v>44873.782581018517</v>
      </c>
      <c r="I1737" s="5">
        <f t="shared" ca="1" si="309"/>
        <v>44903.782581018517</v>
      </c>
      <c r="J1737" s="7" t="s">
        <v>46</v>
      </c>
      <c r="K1737" s="3">
        <v>44882.782581018517</v>
      </c>
      <c r="L1737" t="s">
        <v>21</v>
      </c>
      <c r="N1737" s="5">
        <v>44889.782581018517</v>
      </c>
      <c r="O1737" t="s">
        <v>21</v>
      </c>
      <c r="R1737" s="5">
        <v>44886.782581018517</v>
      </c>
    </row>
    <row r="1738" spans="1:18" x14ac:dyDescent="0.35">
      <c r="A1738">
        <v>2865</v>
      </c>
      <c r="C1738" t="s">
        <v>34</v>
      </c>
      <c r="D1738">
        <f t="shared" ca="1" si="306"/>
        <v>5</v>
      </c>
      <c r="E1738" t="str">
        <f ca="1">VLOOKUP(D1738,'Data Categories'!$A$2:$B$7,2,0)</f>
        <v>Senior Management</v>
      </c>
      <c r="F1738" s="5">
        <f t="shared" ca="1" si="307"/>
        <v>44847.266331018516</v>
      </c>
      <c r="G1738" s="5">
        <f t="shared" ca="1" si="308"/>
        <v>44850.266331018516</v>
      </c>
      <c r="H1738" s="5">
        <v>44855.266331018516</v>
      </c>
      <c r="I1738" s="5">
        <f t="shared" ca="1" si="309"/>
        <v>44883.266331018516</v>
      </c>
      <c r="J1738" s="7" t="s">
        <v>46</v>
      </c>
      <c r="K1738" s="3">
        <v>44867.266331018516</v>
      </c>
      <c r="L1738" t="s">
        <v>21</v>
      </c>
      <c r="N1738" s="5">
        <v>44872.266331018516</v>
      </c>
      <c r="O1738" t="s">
        <v>21</v>
      </c>
      <c r="R1738" s="5">
        <v>44868.266331018516</v>
      </c>
    </row>
    <row r="1739" spans="1:18" x14ac:dyDescent="0.35">
      <c r="A1739">
        <v>2788</v>
      </c>
      <c r="C1739" t="s">
        <v>34</v>
      </c>
      <c r="D1739">
        <f t="shared" ca="1" si="306"/>
        <v>6</v>
      </c>
      <c r="E1739" t="str">
        <f ca="1">VLOOKUP(D1739,'Data Categories'!$A$2:$B$7,2,0)</f>
        <v>Executive</v>
      </c>
      <c r="F1739" s="5">
        <f t="shared" ca="1" si="307"/>
        <v>45103.816620370373</v>
      </c>
      <c r="G1739" s="5">
        <f t="shared" ca="1" si="308"/>
        <v>45104.816620370373</v>
      </c>
      <c r="H1739" s="5">
        <v>45110.816620370373</v>
      </c>
      <c r="I1739" s="5">
        <f t="shared" ca="1" si="309"/>
        <v>45125.816620370373</v>
      </c>
      <c r="J1739" s="7" t="s">
        <v>46</v>
      </c>
      <c r="K1739" s="3">
        <v>45116.816620370373</v>
      </c>
      <c r="L1739" t="s">
        <v>21</v>
      </c>
      <c r="N1739" s="5">
        <v>45123.816620370373</v>
      </c>
      <c r="O1739" t="s">
        <v>21</v>
      </c>
      <c r="R1739" s="5">
        <v>45119.816620370373</v>
      </c>
    </row>
    <row r="1740" spans="1:18" x14ac:dyDescent="0.35">
      <c r="A1740">
        <v>1413</v>
      </c>
      <c r="C1740" t="s">
        <v>34</v>
      </c>
      <c r="D1740">
        <f t="shared" ca="1" si="306"/>
        <v>3</v>
      </c>
      <c r="E1740" t="str">
        <f ca="1">VLOOKUP(D1740,'Data Categories'!$A$2:$B$7,2,0)</f>
        <v>Senior</v>
      </c>
      <c r="F1740" s="5">
        <f t="shared" ca="1" si="307"/>
        <v>44783.789305555554</v>
      </c>
      <c r="G1740" s="5">
        <f t="shared" ca="1" si="308"/>
        <v>44784.789305555554</v>
      </c>
      <c r="H1740" s="5">
        <v>44786.789305555554</v>
      </c>
      <c r="I1740" s="5">
        <f t="shared" ca="1" si="309"/>
        <v>44798.789305555554</v>
      </c>
      <c r="J1740" s="7" t="s">
        <v>46</v>
      </c>
      <c r="K1740" s="3">
        <v>44798.789305555554</v>
      </c>
      <c r="L1740" t="s">
        <v>21</v>
      </c>
      <c r="N1740" s="5">
        <v>44801.789305555554</v>
      </c>
      <c r="O1740" t="s">
        <v>21</v>
      </c>
      <c r="R1740" s="5">
        <v>44799.789305555554</v>
      </c>
    </row>
    <row r="1741" spans="1:18" x14ac:dyDescent="0.35">
      <c r="A1741">
        <v>2518</v>
      </c>
      <c r="C1741" t="s">
        <v>34</v>
      </c>
      <c r="D1741">
        <f t="shared" ca="1" si="306"/>
        <v>3</v>
      </c>
      <c r="E1741" t="str">
        <f ca="1">VLOOKUP(D1741,'Data Categories'!$A$2:$B$7,2,0)</f>
        <v>Senior</v>
      </c>
      <c r="F1741" s="5">
        <f t="shared" ca="1" si="307"/>
        <v>45171.133263888885</v>
      </c>
      <c r="G1741" s="5">
        <f t="shared" ca="1" si="308"/>
        <v>45175.133263888885</v>
      </c>
      <c r="H1741" s="5">
        <v>45177.133263888885</v>
      </c>
      <c r="I1741" s="5">
        <f t="shared" ca="1" si="309"/>
        <v>45186.133263888885</v>
      </c>
      <c r="J1741" s="7" t="s">
        <v>46</v>
      </c>
      <c r="K1741" s="3">
        <v>45185.133263888885</v>
      </c>
      <c r="L1741" t="s">
        <v>21</v>
      </c>
      <c r="N1741" s="5">
        <v>45192.133263888885</v>
      </c>
      <c r="O1741" t="s">
        <v>21</v>
      </c>
      <c r="R1741" s="5">
        <v>45189.133263888885</v>
      </c>
    </row>
    <row r="1742" spans="1:18" x14ac:dyDescent="0.35">
      <c r="A1742">
        <v>2832</v>
      </c>
      <c r="C1742" t="s">
        <v>34</v>
      </c>
      <c r="D1742">
        <f t="shared" ca="1" si="306"/>
        <v>5</v>
      </c>
      <c r="E1742" t="str">
        <f ca="1">VLOOKUP(D1742,'Data Categories'!$A$2:$B$7,2,0)</f>
        <v>Senior Management</v>
      </c>
      <c r="F1742" s="5">
        <f t="shared" ca="1" si="307"/>
        <v>44659.843564814815</v>
      </c>
      <c r="G1742" s="5">
        <f t="shared" ca="1" si="308"/>
        <v>44661.843564814815</v>
      </c>
      <c r="H1742" s="5">
        <v>44666.843564814815</v>
      </c>
      <c r="I1742" s="5">
        <f t="shared" ca="1" si="309"/>
        <v>44677.843564814815</v>
      </c>
      <c r="J1742" s="7" t="s">
        <v>46</v>
      </c>
      <c r="K1742" s="3">
        <v>44683.843564814815</v>
      </c>
      <c r="L1742" t="s">
        <v>21</v>
      </c>
      <c r="N1742" s="5">
        <v>44687.843564814815</v>
      </c>
      <c r="O1742" t="s">
        <v>21</v>
      </c>
      <c r="R1742" s="5">
        <v>44685.843564814815</v>
      </c>
    </row>
    <row r="1743" spans="1:18" x14ac:dyDescent="0.35">
      <c r="A1743">
        <v>1155</v>
      </c>
      <c r="C1743" t="s">
        <v>34</v>
      </c>
      <c r="D1743">
        <f t="shared" ca="1" si="306"/>
        <v>2</v>
      </c>
      <c r="E1743" t="str">
        <f ca="1">VLOOKUP(D1743,'Data Categories'!$A$2:$B$7,2,0)</f>
        <v>Junior</v>
      </c>
      <c r="F1743" s="5">
        <f t="shared" ca="1" si="307"/>
        <v>44638.808749999997</v>
      </c>
      <c r="G1743" s="5">
        <f t="shared" ca="1" si="308"/>
        <v>44641.808749999997</v>
      </c>
      <c r="H1743" s="5">
        <v>44644.808749999997</v>
      </c>
      <c r="I1743" s="5">
        <f t="shared" ca="1" si="309"/>
        <v>44656.808749999997</v>
      </c>
      <c r="J1743" s="7" t="s">
        <v>46</v>
      </c>
      <c r="K1743" s="3">
        <v>44649.808749999997</v>
      </c>
      <c r="L1743" t="s">
        <v>21</v>
      </c>
      <c r="N1743" s="5">
        <v>44655.808749999997</v>
      </c>
      <c r="O1743" t="s">
        <v>21</v>
      </c>
      <c r="R1743" s="5">
        <v>44652.808749999997</v>
      </c>
    </row>
    <row r="1744" spans="1:18" x14ac:dyDescent="0.35">
      <c r="A1744">
        <v>1391</v>
      </c>
      <c r="C1744" t="s">
        <v>35</v>
      </c>
      <c r="D1744">
        <f t="shared" ca="1" si="306"/>
        <v>1</v>
      </c>
      <c r="E1744" t="str">
        <f ca="1">VLOOKUP(D1744,'Data Categories'!$A$2:$B$7,2,0)</f>
        <v>Associate</v>
      </c>
      <c r="F1744" s="5">
        <f t="shared" ca="1" si="307"/>
        <v>44789.359849537039</v>
      </c>
      <c r="G1744" s="5">
        <f t="shared" ca="1" si="308"/>
        <v>44791.359849537039</v>
      </c>
      <c r="H1744" s="5">
        <v>44796.359849537039</v>
      </c>
      <c r="I1744" s="5">
        <f t="shared" ca="1" si="309"/>
        <v>44809.359849537039</v>
      </c>
      <c r="J1744" s="7" t="s">
        <v>46</v>
      </c>
      <c r="K1744" s="3">
        <v>44807.359849537039</v>
      </c>
      <c r="L1744" t="s">
        <v>21</v>
      </c>
      <c r="N1744" s="5">
        <v>44809.359849537039</v>
      </c>
      <c r="O1744" t="s">
        <v>21</v>
      </c>
      <c r="R1744" s="5">
        <v>44808.359849537039</v>
      </c>
    </row>
    <row r="1745" spans="1:18" x14ac:dyDescent="0.35">
      <c r="A1745">
        <v>1260</v>
      </c>
      <c r="C1745" t="s">
        <v>35</v>
      </c>
      <c r="D1745">
        <f t="shared" ca="1" si="306"/>
        <v>6</v>
      </c>
      <c r="E1745" t="str">
        <f ca="1">VLOOKUP(D1745,'Data Categories'!$A$2:$B$7,2,0)</f>
        <v>Executive</v>
      </c>
      <c r="F1745" s="5">
        <f t="shared" ca="1" si="307"/>
        <v>44740.170439814814</v>
      </c>
      <c r="G1745" s="5">
        <f t="shared" ca="1" si="308"/>
        <v>44741.170439814814</v>
      </c>
      <c r="H1745" s="5">
        <v>44743.170439814814</v>
      </c>
      <c r="I1745" s="5">
        <f t="shared" ca="1" si="309"/>
        <v>44771.170439814814</v>
      </c>
      <c r="J1745" s="7" t="s">
        <v>46</v>
      </c>
      <c r="K1745" s="3">
        <v>44760.170439814814</v>
      </c>
      <c r="L1745" t="s">
        <v>21</v>
      </c>
      <c r="N1745" s="5">
        <v>44766.170439814814</v>
      </c>
      <c r="O1745" t="s">
        <v>21</v>
      </c>
      <c r="R1745" s="5">
        <v>44764.170439814814</v>
      </c>
    </row>
    <row r="1746" spans="1:18" x14ac:dyDescent="0.35">
      <c r="A1746">
        <v>1847</v>
      </c>
      <c r="C1746" t="s">
        <v>35</v>
      </c>
      <c r="D1746">
        <f t="shared" ca="1" si="306"/>
        <v>3</v>
      </c>
      <c r="E1746" t="str">
        <f ca="1">VLOOKUP(D1746,'Data Categories'!$A$2:$B$7,2,0)</f>
        <v>Senior</v>
      </c>
      <c r="F1746" s="5">
        <f t="shared" ca="1" si="307"/>
        <v>44608.970185185186</v>
      </c>
      <c r="G1746" s="5">
        <f t="shared" ca="1" si="308"/>
        <v>44609.970185185186</v>
      </c>
      <c r="H1746" s="5">
        <v>44615.970185185186</v>
      </c>
      <c r="I1746" s="5">
        <f t="shared" ca="1" si="309"/>
        <v>44640.970185185186</v>
      </c>
      <c r="J1746" s="7" t="s">
        <v>46</v>
      </c>
      <c r="K1746" s="3">
        <v>44618.970185185186</v>
      </c>
      <c r="L1746" t="s">
        <v>21</v>
      </c>
      <c r="N1746" s="5">
        <v>44625.970185185186</v>
      </c>
      <c r="O1746" t="s">
        <v>21</v>
      </c>
      <c r="R1746" s="5">
        <v>44622.970185185186</v>
      </c>
    </row>
    <row r="1747" spans="1:18" x14ac:dyDescent="0.35">
      <c r="A1747">
        <v>2179</v>
      </c>
      <c r="C1747" t="s">
        <v>35</v>
      </c>
      <c r="D1747">
        <f t="shared" ca="1" si="306"/>
        <v>5</v>
      </c>
      <c r="E1747" t="str">
        <f ca="1">VLOOKUP(D1747,'Data Categories'!$A$2:$B$7,2,0)</f>
        <v>Senior Management</v>
      </c>
      <c r="F1747" s="5">
        <f t="shared" ca="1" si="307"/>
        <v>44753.601967592593</v>
      </c>
      <c r="G1747" s="5">
        <f t="shared" ca="1" si="308"/>
        <v>44755.601967592593</v>
      </c>
      <c r="H1747" s="5">
        <v>44759.601967592593</v>
      </c>
      <c r="I1747" s="5">
        <f t="shared" ca="1" si="309"/>
        <v>44785.601967592593</v>
      </c>
      <c r="J1747" s="7" t="s">
        <v>46</v>
      </c>
      <c r="K1747" s="3">
        <v>44764.601967592593</v>
      </c>
      <c r="L1747" t="s">
        <v>21</v>
      </c>
      <c r="N1747" s="5">
        <v>44768.601967592593</v>
      </c>
      <c r="O1747" t="s">
        <v>21</v>
      </c>
      <c r="R1747" s="5">
        <v>44767.601967592593</v>
      </c>
    </row>
    <row r="1748" spans="1:18" x14ac:dyDescent="0.35">
      <c r="A1748">
        <v>1731</v>
      </c>
      <c r="C1748" t="s">
        <v>35</v>
      </c>
      <c r="D1748">
        <f t="shared" ca="1" si="306"/>
        <v>6</v>
      </c>
      <c r="E1748" t="str">
        <f ca="1">VLOOKUP(D1748,'Data Categories'!$A$2:$B$7,2,0)</f>
        <v>Executive</v>
      </c>
      <c r="F1748" s="5">
        <f t="shared" ca="1" si="307"/>
        <v>44561.634641203702</v>
      </c>
      <c r="G1748" s="5">
        <f t="shared" ca="1" si="308"/>
        <v>44564.634641203702</v>
      </c>
      <c r="H1748" s="5">
        <v>44568.634641203702</v>
      </c>
      <c r="I1748" s="5">
        <f t="shared" ca="1" si="309"/>
        <v>44578.634641203702</v>
      </c>
      <c r="J1748" s="7" t="s">
        <v>46</v>
      </c>
      <c r="K1748" s="3">
        <v>44570.634641203702</v>
      </c>
      <c r="L1748" t="s">
        <v>21</v>
      </c>
      <c r="N1748" s="5">
        <v>44574.634641203702</v>
      </c>
      <c r="O1748" t="s">
        <v>21</v>
      </c>
      <c r="R1748" s="5">
        <v>44572.634641203702</v>
      </c>
    </row>
    <row r="1749" spans="1:18" x14ac:dyDescent="0.35">
      <c r="A1749">
        <v>1263</v>
      </c>
      <c r="C1749" t="s">
        <v>35</v>
      </c>
      <c r="D1749">
        <f t="shared" ca="1" si="306"/>
        <v>3</v>
      </c>
      <c r="E1749" t="str">
        <f ca="1">VLOOKUP(D1749,'Data Categories'!$A$2:$B$7,2,0)</f>
        <v>Senior</v>
      </c>
      <c r="F1749" s="5">
        <f t="shared" ca="1" si="307"/>
        <v>44998.913287037038</v>
      </c>
      <c r="G1749" s="5">
        <f t="shared" ca="1" si="308"/>
        <v>45000.913287037038</v>
      </c>
      <c r="H1749" s="5">
        <v>45005.913287037038</v>
      </c>
      <c r="I1749" s="5">
        <f t="shared" ca="1" si="309"/>
        <v>45014.913287037038</v>
      </c>
      <c r="J1749" s="7" t="s">
        <v>46</v>
      </c>
      <c r="K1749" s="3">
        <v>45008.913287037038</v>
      </c>
      <c r="L1749" t="s">
        <v>21</v>
      </c>
      <c r="N1749" s="5">
        <v>45014.913287037038</v>
      </c>
      <c r="O1749" t="s">
        <v>21</v>
      </c>
      <c r="R1749" s="5">
        <v>45010.913287037038</v>
      </c>
    </row>
    <row r="1750" spans="1:18" x14ac:dyDescent="0.35">
      <c r="A1750">
        <v>1261</v>
      </c>
      <c r="C1750" t="s">
        <v>35</v>
      </c>
      <c r="D1750">
        <f t="shared" ca="1" si="306"/>
        <v>6</v>
      </c>
      <c r="E1750" t="str">
        <f ca="1">VLOOKUP(D1750,'Data Categories'!$A$2:$B$7,2,0)</f>
        <v>Executive</v>
      </c>
      <c r="F1750" s="5">
        <f t="shared" ca="1" si="307"/>
        <v>45000.913287037038</v>
      </c>
      <c r="G1750" s="5">
        <f t="shared" ca="1" si="308"/>
        <v>45002.913287037038</v>
      </c>
      <c r="H1750" s="5">
        <v>45005.913287037038</v>
      </c>
      <c r="I1750" s="5">
        <f t="shared" ca="1" si="309"/>
        <v>45035.913287037038</v>
      </c>
      <c r="J1750" s="7" t="s">
        <v>46</v>
      </c>
      <c r="K1750" s="3">
        <v>45022.913287037038</v>
      </c>
      <c r="L1750" t="s">
        <v>21</v>
      </c>
      <c r="N1750" s="5">
        <v>45025.913287037038</v>
      </c>
      <c r="O1750" t="s">
        <v>21</v>
      </c>
      <c r="R1750" s="5">
        <v>45024.913287037038</v>
      </c>
    </row>
    <row r="1751" spans="1:18" x14ac:dyDescent="0.35">
      <c r="A1751">
        <v>2550</v>
      </c>
      <c r="C1751" t="s">
        <v>35</v>
      </c>
      <c r="D1751">
        <f t="shared" ca="1" si="306"/>
        <v>6</v>
      </c>
      <c r="E1751" t="str">
        <f ca="1">VLOOKUP(D1751,'Data Categories'!$A$2:$B$7,2,0)</f>
        <v>Executive</v>
      </c>
      <c r="F1751" s="5">
        <f t="shared" ca="1" si="307"/>
        <v>45105.479166666664</v>
      </c>
      <c r="G1751" s="5">
        <f t="shared" ca="1" si="308"/>
        <v>45108.479166666664</v>
      </c>
      <c r="H1751" s="5">
        <v>45112.479166666664</v>
      </c>
      <c r="I1751" s="5">
        <f t="shared" ca="1" si="309"/>
        <v>45125.479166666664</v>
      </c>
      <c r="J1751" s="7" t="s">
        <v>46</v>
      </c>
      <c r="K1751" s="3">
        <v>45120.479166666664</v>
      </c>
      <c r="L1751" t="s">
        <v>21</v>
      </c>
      <c r="N1751" s="5">
        <v>45126.479166666664</v>
      </c>
      <c r="O1751" t="s">
        <v>21</v>
      </c>
      <c r="R1751" s="5">
        <v>45123.479166666664</v>
      </c>
    </row>
    <row r="1752" spans="1:18" x14ac:dyDescent="0.35">
      <c r="A1752">
        <v>2022</v>
      </c>
      <c r="C1752" t="s">
        <v>35</v>
      </c>
      <c r="D1752">
        <f t="shared" ca="1" si="306"/>
        <v>3</v>
      </c>
      <c r="E1752" t="str">
        <f ca="1">VLOOKUP(D1752,'Data Categories'!$A$2:$B$7,2,0)</f>
        <v>Senior</v>
      </c>
      <c r="F1752" s="5">
        <f t="shared" ca="1" si="307"/>
        <v>44787.679872685185</v>
      </c>
      <c r="G1752" s="5">
        <f t="shared" ca="1" si="308"/>
        <v>44789.679872685185</v>
      </c>
      <c r="H1752" s="5">
        <v>44790.679872685185</v>
      </c>
      <c r="I1752" s="5">
        <f t="shared" ca="1" si="309"/>
        <v>44813.679872685185</v>
      </c>
      <c r="J1752" s="7" t="s">
        <v>46</v>
      </c>
      <c r="K1752" s="3">
        <v>44796.679872685185</v>
      </c>
      <c r="L1752" t="s">
        <v>21</v>
      </c>
      <c r="N1752" s="5">
        <v>44799.679872685185</v>
      </c>
      <c r="O1752" t="s">
        <v>21</v>
      </c>
      <c r="R1752" s="5">
        <v>44798.679872685185</v>
      </c>
    </row>
    <row r="1753" spans="1:18" x14ac:dyDescent="0.35">
      <c r="A1753">
        <v>2677</v>
      </c>
      <c r="C1753" t="s">
        <v>35</v>
      </c>
      <c r="D1753">
        <f t="shared" ca="1" si="306"/>
        <v>3</v>
      </c>
      <c r="E1753" t="str">
        <f ca="1">VLOOKUP(D1753,'Data Categories'!$A$2:$B$7,2,0)</f>
        <v>Senior</v>
      </c>
      <c r="F1753" s="5">
        <f t="shared" ca="1" si="307"/>
        <v>44605.141087962962</v>
      </c>
      <c r="G1753" s="5">
        <f t="shared" ca="1" si="308"/>
        <v>44606.141087962962</v>
      </c>
      <c r="H1753" s="5">
        <v>44608.141087962962</v>
      </c>
      <c r="I1753" s="5">
        <f t="shared" ca="1" si="309"/>
        <v>44614.141087962962</v>
      </c>
      <c r="J1753" s="7" t="s">
        <v>46</v>
      </c>
      <c r="K1753" s="3">
        <v>44611.141087962962</v>
      </c>
      <c r="L1753" t="s">
        <v>21</v>
      </c>
      <c r="N1753" s="5">
        <v>44616.141087962962</v>
      </c>
      <c r="O1753" t="s">
        <v>21</v>
      </c>
      <c r="R1753" s="5">
        <v>44613.141087962962</v>
      </c>
    </row>
    <row r="1754" spans="1:18" x14ac:dyDescent="0.35">
      <c r="A1754">
        <v>1705</v>
      </c>
      <c r="C1754" t="s">
        <v>35</v>
      </c>
      <c r="D1754">
        <f t="shared" ca="1" si="306"/>
        <v>6</v>
      </c>
      <c r="E1754" t="str">
        <f ca="1">VLOOKUP(D1754,'Data Categories'!$A$2:$B$7,2,0)</f>
        <v>Executive</v>
      </c>
      <c r="F1754" s="5">
        <f t="shared" ca="1" si="307"/>
        <v>44990.751342592594</v>
      </c>
      <c r="G1754" s="5">
        <f t="shared" ca="1" si="308"/>
        <v>44993.751342592594</v>
      </c>
      <c r="H1754" s="5">
        <v>44994.751342592594</v>
      </c>
      <c r="I1754" s="5">
        <f t="shared" ca="1" si="309"/>
        <v>45017.751342592594</v>
      </c>
      <c r="J1754" s="7" t="s">
        <v>46</v>
      </c>
      <c r="K1754" s="3">
        <v>45000.751342592594</v>
      </c>
      <c r="L1754" t="s">
        <v>21</v>
      </c>
      <c r="N1754" s="5">
        <v>45006.751342592594</v>
      </c>
      <c r="O1754" t="s">
        <v>21</v>
      </c>
      <c r="R1754" s="5">
        <v>45004.751342592594</v>
      </c>
    </row>
    <row r="1755" spans="1:18" x14ac:dyDescent="0.35">
      <c r="A1755">
        <v>1823</v>
      </c>
      <c r="C1755" t="s">
        <v>35</v>
      </c>
      <c r="D1755">
        <f t="shared" ca="1" si="306"/>
        <v>4</v>
      </c>
      <c r="E1755" t="str">
        <f ca="1">VLOOKUP(D1755,'Data Categories'!$A$2:$B$7,2,0)</f>
        <v>Manager Level</v>
      </c>
      <c r="F1755" s="5">
        <f t="shared" ca="1" si="307"/>
        <v>44661.459594907406</v>
      </c>
      <c r="G1755" s="5">
        <f t="shared" ca="1" si="308"/>
        <v>44664.459594907406</v>
      </c>
      <c r="H1755" s="5">
        <v>44668.459594907406</v>
      </c>
      <c r="I1755" s="5">
        <f t="shared" ca="1" si="309"/>
        <v>44681.459594907406</v>
      </c>
      <c r="J1755" s="7" t="s">
        <v>46</v>
      </c>
      <c r="K1755" s="3">
        <v>44678.459594907406</v>
      </c>
      <c r="L1755" t="s">
        <v>21</v>
      </c>
      <c r="N1755" s="5">
        <v>44686.459594907406</v>
      </c>
      <c r="O1755" t="s">
        <v>21</v>
      </c>
      <c r="R1755" s="5">
        <v>44682.459594907406</v>
      </c>
    </row>
    <row r="1756" spans="1:18" x14ac:dyDescent="0.35">
      <c r="A1756">
        <v>2325</v>
      </c>
      <c r="C1756" t="s">
        <v>35</v>
      </c>
      <c r="D1756">
        <f t="shared" ca="1" si="306"/>
        <v>5</v>
      </c>
      <c r="E1756" t="str">
        <f ca="1">VLOOKUP(D1756,'Data Categories'!$A$2:$B$7,2,0)</f>
        <v>Senior Management</v>
      </c>
      <c r="F1756" s="5">
        <f t="shared" ca="1" si="307"/>
        <v>44598.265613425923</v>
      </c>
      <c r="G1756" s="5">
        <f t="shared" ca="1" si="308"/>
        <v>44602.265613425923</v>
      </c>
      <c r="H1756" s="5">
        <v>44603.265613425923</v>
      </c>
      <c r="I1756" s="5">
        <f t="shared" ca="1" si="309"/>
        <v>44623.265613425923</v>
      </c>
      <c r="J1756" s="7" t="s">
        <v>46</v>
      </c>
      <c r="K1756" s="3">
        <v>44608.265613425923</v>
      </c>
      <c r="L1756" t="s">
        <v>21</v>
      </c>
      <c r="N1756" s="5">
        <v>44612.265613425923</v>
      </c>
      <c r="O1756" t="s">
        <v>21</v>
      </c>
      <c r="R1756" s="5">
        <v>44610.265613425923</v>
      </c>
    </row>
    <row r="1757" spans="1:18" x14ac:dyDescent="0.35">
      <c r="A1757">
        <v>2330</v>
      </c>
      <c r="C1757" t="s">
        <v>35</v>
      </c>
      <c r="D1757">
        <f t="shared" ca="1" si="306"/>
        <v>3</v>
      </c>
      <c r="E1757" t="str">
        <f ca="1">VLOOKUP(D1757,'Data Categories'!$A$2:$B$7,2,0)</f>
        <v>Senior</v>
      </c>
      <c r="F1757" s="5">
        <f t="shared" ca="1" si="307"/>
        <v>44596.265613425923</v>
      </c>
      <c r="G1757" s="5">
        <f t="shared" ca="1" si="308"/>
        <v>44600.265613425923</v>
      </c>
      <c r="H1757" s="5">
        <v>44603.265613425923</v>
      </c>
      <c r="I1757" s="5">
        <f t="shared" ca="1" si="309"/>
        <v>44618.265613425923</v>
      </c>
      <c r="J1757" s="7" t="s">
        <v>46</v>
      </c>
      <c r="K1757" s="3">
        <v>44616.265613425923</v>
      </c>
      <c r="L1757" t="s">
        <v>21</v>
      </c>
      <c r="N1757" s="5">
        <v>44620.265613425923</v>
      </c>
      <c r="O1757" t="s">
        <v>21</v>
      </c>
      <c r="R1757" s="5">
        <v>44617.265613425923</v>
      </c>
    </row>
    <row r="1758" spans="1:18" x14ac:dyDescent="0.35">
      <c r="A1758">
        <v>2221</v>
      </c>
      <c r="C1758" t="s">
        <v>35</v>
      </c>
      <c r="D1758">
        <f t="shared" ca="1" si="306"/>
        <v>5</v>
      </c>
      <c r="E1758" t="str">
        <f ca="1">VLOOKUP(D1758,'Data Categories'!$A$2:$B$7,2,0)</f>
        <v>Senior Management</v>
      </c>
      <c r="F1758" s="5">
        <f t="shared" ca="1" si="307"/>
        <v>45159.534872685188</v>
      </c>
      <c r="G1758" s="5">
        <f t="shared" ca="1" si="308"/>
        <v>45160.534872685188</v>
      </c>
      <c r="H1758" s="5">
        <v>45161.534872685188</v>
      </c>
      <c r="I1758" s="5">
        <f t="shared" ca="1" si="309"/>
        <v>45182.534872685188</v>
      </c>
      <c r="J1758" s="7" t="s">
        <v>46</v>
      </c>
      <c r="K1758" s="3">
        <v>45178.534872685188</v>
      </c>
      <c r="L1758" t="s">
        <v>21</v>
      </c>
      <c r="N1758" s="5">
        <v>45181.534872685188</v>
      </c>
      <c r="O1758" t="s">
        <v>21</v>
      </c>
      <c r="R1758" s="5">
        <v>45179.534872685188</v>
      </c>
    </row>
    <row r="1759" spans="1:18" x14ac:dyDescent="0.35">
      <c r="A1759">
        <v>2848</v>
      </c>
      <c r="C1759" t="s">
        <v>35</v>
      </c>
      <c r="D1759">
        <f t="shared" ca="1" si="306"/>
        <v>3</v>
      </c>
      <c r="E1759" t="str">
        <f ca="1">VLOOKUP(D1759,'Data Categories'!$A$2:$B$7,2,0)</f>
        <v>Senior</v>
      </c>
      <c r="F1759" s="5">
        <f t="shared" ca="1" si="307"/>
        <v>44656.443379629629</v>
      </c>
      <c r="G1759" s="5">
        <f t="shared" ca="1" si="308"/>
        <v>44657.443379629629</v>
      </c>
      <c r="H1759" s="5">
        <v>44658.443379629629</v>
      </c>
      <c r="I1759" s="5">
        <f t="shared" ca="1" si="309"/>
        <v>44667.443379629629</v>
      </c>
      <c r="J1759" s="7" t="s">
        <v>46</v>
      </c>
      <c r="K1759" s="3">
        <v>44670.443379629629</v>
      </c>
      <c r="L1759" t="s">
        <v>21</v>
      </c>
      <c r="N1759" s="5">
        <v>44672.443379629629</v>
      </c>
      <c r="O1759" t="s">
        <v>21</v>
      </c>
      <c r="R1759" s="5">
        <v>44671.443379629629</v>
      </c>
    </row>
    <row r="1760" spans="1:18" x14ac:dyDescent="0.35">
      <c r="A1760">
        <v>1590</v>
      </c>
      <c r="C1760" t="s">
        <v>35</v>
      </c>
      <c r="D1760">
        <f t="shared" ca="1" si="306"/>
        <v>3</v>
      </c>
      <c r="E1760" t="str">
        <f ca="1">VLOOKUP(D1760,'Data Categories'!$A$2:$B$7,2,0)</f>
        <v>Senior</v>
      </c>
      <c r="F1760" s="5">
        <f t="shared" ca="1" si="307"/>
        <v>45179.840821759259</v>
      </c>
      <c r="G1760" s="5">
        <f t="shared" ca="1" si="308"/>
        <v>45182.840821759259</v>
      </c>
      <c r="H1760" s="5">
        <v>45188.840821759259</v>
      </c>
      <c r="I1760" s="5">
        <f t="shared" ca="1" si="309"/>
        <v>45207.840821759259</v>
      </c>
      <c r="J1760" s="7" t="s">
        <v>46</v>
      </c>
      <c r="K1760" s="3">
        <v>45202.840821759259</v>
      </c>
      <c r="L1760" t="s">
        <v>21</v>
      </c>
      <c r="N1760" s="5">
        <v>45208.840821759259</v>
      </c>
      <c r="O1760" t="s">
        <v>21</v>
      </c>
      <c r="R1760" s="5">
        <v>45205.840821759259</v>
      </c>
    </row>
    <row r="1761" spans="1:18" x14ac:dyDescent="0.35">
      <c r="A1761">
        <v>1040</v>
      </c>
      <c r="C1761" t="s">
        <v>35</v>
      </c>
      <c r="D1761">
        <f t="shared" ca="1" si="306"/>
        <v>5</v>
      </c>
      <c r="E1761" t="str">
        <f ca="1">VLOOKUP(D1761,'Data Categories'!$A$2:$B$7,2,0)</f>
        <v>Senior Management</v>
      </c>
      <c r="F1761" s="5">
        <f t="shared" ca="1" si="307"/>
        <v>44984.822372685187</v>
      </c>
      <c r="G1761" s="5">
        <f t="shared" ca="1" si="308"/>
        <v>44987.822372685187</v>
      </c>
      <c r="H1761" s="5">
        <v>44993.822372685187</v>
      </c>
      <c r="I1761" s="5">
        <f t="shared" ca="1" si="309"/>
        <v>45014.822372685187</v>
      </c>
      <c r="J1761" s="7" t="s">
        <v>46</v>
      </c>
      <c r="K1761" s="3">
        <v>45005.822372685187</v>
      </c>
      <c r="L1761" t="s">
        <v>21</v>
      </c>
      <c r="N1761" s="5">
        <v>45013.822372685187</v>
      </c>
      <c r="O1761" t="s">
        <v>21</v>
      </c>
      <c r="R1761" s="5">
        <v>45009.822372685187</v>
      </c>
    </row>
    <row r="1762" spans="1:18" x14ac:dyDescent="0.35">
      <c r="A1762">
        <v>2632</v>
      </c>
      <c r="C1762" t="s">
        <v>38</v>
      </c>
      <c r="D1762">
        <f t="shared" ca="1" si="306"/>
        <v>5</v>
      </c>
      <c r="E1762" t="str">
        <f ca="1">VLOOKUP(D1762,'Data Categories'!$A$2:$B$7,2,0)</f>
        <v>Senior Management</v>
      </c>
      <c r="F1762" s="5">
        <f t="shared" ca="1" si="307"/>
        <v>44580.196851851855</v>
      </c>
      <c r="G1762" s="5">
        <f t="shared" ca="1" si="308"/>
        <v>44582.196851851855</v>
      </c>
      <c r="H1762" s="5">
        <v>44588.196851851855</v>
      </c>
      <c r="I1762" s="5">
        <f t="shared" ca="1" si="309"/>
        <v>44593.196851851855</v>
      </c>
      <c r="J1762" s="7" t="s">
        <v>46</v>
      </c>
      <c r="K1762" s="3">
        <v>44603.196851851855</v>
      </c>
      <c r="L1762" t="s">
        <v>21</v>
      </c>
      <c r="N1762" s="5">
        <v>44610.196851851855</v>
      </c>
      <c r="O1762" t="s">
        <v>21</v>
      </c>
      <c r="R1762" s="5">
        <v>44607.196851851855</v>
      </c>
    </row>
    <row r="1763" spans="1:18" x14ac:dyDescent="0.35">
      <c r="A1763">
        <v>2958</v>
      </c>
      <c r="C1763" t="s">
        <v>38</v>
      </c>
      <c r="D1763">
        <f t="shared" ca="1" si="306"/>
        <v>2</v>
      </c>
      <c r="E1763" t="str">
        <f ca="1">VLOOKUP(D1763,'Data Categories'!$A$2:$B$7,2,0)</f>
        <v>Junior</v>
      </c>
      <c r="F1763" s="5">
        <f t="shared" ca="1" si="307"/>
        <v>45015.652233796296</v>
      </c>
      <c r="G1763" s="5">
        <f t="shared" ca="1" si="308"/>
        <v>45018.652233796296</v>
      </c>
      <c r="H1763" s="5">
        <v>45022.652233796296</v>
      </c>
      <c r="I1763" s="5">
        <f t="shared" ca="1" si="309"/>
        <v>45051.652233796296</v>
      </c>
      <c r="J1763" s="7" t="s">
        <v>46</v>
      </c>
      <c r="K1763" s="3">
        <v>45030.652233796296</v>
      </c>
      <c r="L1763" t="s">
        <v>21</v>
      </c>
      <c r="N1763" s="5">
        <v>45035.652233796296</v>
      </c>
      <c r="O1763" t="s">
        <v>21</v>
      </c>
      <c r="R1763" s="5">
        <v>45034.652233796296</v>
      </c>
    </row>
    <row r="1764" spans="1:18" x14ac:dyDescent="0.35">
      <c r="A1764">
        <v>2924</v>
      </c>
      <c r="C1764" t="s">
        <v>38</v>
      </c>
      <c r="D1764">
        <f t="shared" ca="1" si="306"/>
        <v>6</v>
      </c>
      <c r="E1764" t="str">
        <f ca="1">VLOOKUP(D1764,'Data Categories'!$A$2:$B$7,2,0)</f>
        <v>Executive</v>
      </c>
      <c r="F1764" s="5">
        <f t="shared" ca="1" si="307"/>
        <v>45178.386689814812</v>
      </c>
      <c r="G1764" s="5">
        <f t="shared" ca="1" si="308"/>
        <v>45181.386689814812</v>
      </c>
      <c r="H1764" s="5">
        <v>45183.386689814812</v>
      </c>
      <c r="I1764" s="5">
        <f t="shared" ca="1" si="309"/>
        <v>45210.386689814812</v>
      </c>
      <c r="J1764" s="7" t="s">
        <v>46</v>
      </c>
      <c r="K1764" s="3">
        <v>45191.386689814812</v>
      </c>
      <c r="L1764" t="s">
        <v>21</v>
      </c>
      <c r="N1764" s="5">
        <v>45197.386689814812</v>
      </c>
      <c r="O1764" t="s">
        <v>21</v>
      </c>
      <c r="R1764" s="5">
        <v>45195.386689814812</v>
      </c>
    </row>
    <row r="1765" spans="1:18" x14ac:dyDescent="0.35">
      <c r="A1765">
        <v>2793</v>
      </c>
      <c r="C1765" t="s">
        <v>38</v>
      </c>
      <c r="D1765">
        <f t="shared" ca="1" si="306"/>
        <v>5</v>
      </c>
      <c r="E1765" t="str">
        <f ca="1">VLOOKUP(D1765,'Data Categories'!$A$2:$B$7,2,0)</f>
        <v>Senior Management</v>
      </c>
      <c r="F1765" s="5">
        <f t="shared" ca="1" si="307"/>
        <v>45102.834444444445</v>
      </c>
      <c r="G1765" s="5">
        <f t="shared" ca="1" si="308"/>
        <v>45105.834444444445</v>
      </c>
      <c r="H1765" s="5">
        <v>45109.834444444445</v>
      </c>
      <c r="I1765" s="5">
        <f t="shared" ca="1" si="309"/>
        <v>45133.834444444445</v>
      </c>
      <c r="J1765" s="7" t="s">
        <v>46</v>
      </c>
      <c r="K1765" s="3">
        <v>45120.834444444445</v>
      </c>
      <c r="L1765" t="s">
        <v>21</v>
      </c>
      <c r="N1765" s="5">
        <v>45123.834444444445</v>
      </c>
      <c r="O1765" t="s">
        <v>21</v>
      </c>
      <c r="R1765" s="5">
        <v>45122.834444444445</v>
      </c>
    </row>
    <row r="1766" spans="1:18" x14ac:dyDescent="0.35">
      <c r="A1766">
        <v>2809</v>
      </c>
      <c r="C1766" t="s">
        <v>38</v>
      </c>
      <c r="D1766">
        <f t="shared" ca="1" si="306"/>
        <v>4</v>
      </c>
      <c r="E1766" t="str">
        <f ca="1">VLOOKUP(D1766,'Data Categories'!$A$2:$B$7,2,0)</f>
        <v>Manager Level</v>
      </c>
      <c r="F1766" s="5">
        <f t="shared" ca="1" si="307"/>
        <v>45082.778425925928</v>
      </c>
      <c r="G1766" s="5">
        <f t="shared" ca="1" si="308"/>
        <v>45084.778425925928</v>
      </c>
      <c r="H1766" s="5">
        <v>45085.778425925928</v>
      </c>
      <c r="I1766" s="5">
        <f t="shared" ca="1" si="309"/>
        <v>45090.778425925928</v>
      </c>
      <c r="J1766" s="7" t="s">
        <v>46</v>
      </c>
      <c r="K1766" s="3">
        <v>45096.778425925928</v>
      </c>
      <c r="L1766" t="s">
        <v>21</v>
      </c>
      <c r="N1766" s="5">
        <v>45102.778425925928</v>
      </c>
      <c r="O1766" t="s">
        <v>21</v>
      </c>
      <c r="R1766" s="5">
        <v>45099.778425925928</v>
      </c>
    </row>
    <row r="1767" spans="1:18" x14ac:dyDescent="0.35">
      <c r="A1767">
        <v>2423</v>
      </c>
      <c r="C1767" t="s">
        <v>38</v>
      </c>
      <c r="D1767">
        <f t="shared" ca="1" si="306"/>
        <v>6</v>
      </c>
      <c r="E1767" t="str">
        <f ca="1">VLOOKUP(D1767,'Data Categories'!$A$2:$B$7,2,0)</f>
        <v>Executive</v>
      </c>
      <c r="F1767" s="5">
        <f t="shared" ca="1" si="307"/>
        <v>44835.25509259259</v>
      </c>
      <c r="G1767" s="5">
        <f t="shared" ca="1" si="308"/>
        <v>44838.25509259259</v>
      </c>
      <c r="H1767" s="5">
        <v>44841.25509259259</v>
      </c>
      <c r="I1767" s="5">
        <f t="shared" ca="1" si="309"/>
        <v>44864.25509259259</v>
      </c>
      <c r="J1767" s="7" t="s">
        <v>46</v>
      </c>
      <c r="K1767" s="3">
        <v>44847.25509259259</v>
      </c>
      <c r="L1767" t="s">
        <v>21</v>
      </c>
      <c r="N1767" s="5">
        <v>44852.25509259259</v>
      </c>
      <c r="O1767" t="s">
        <v>21</v>
      </c>
      <c r="R1767" s="5">
        <v>44850.25509259259</v>
      </c>
    </row>
    <row r="1768" spans="1:18" x14ac:dyDescent="0.35">
      <c r="A1768">
        <v>1075</v>
      </c>
      <c r="C1768" t="s">
        <v>38</v>
      </c>
      <c r="D1768">
        <f t="shared" ca="1" si="306"/>
        <v>5</v>
      </c>
      <c r="E1768" t="str">
        <f ca="1">VLOOKUP(D1768,'Data Categories'!$A$2:$B$7,2,0)</f>
        <v>Senior Management</v>
      </c>
      <c r="F1768" s="5">
        <f t="shared" ca="1" si="307"/>
        <v>44602.990740740737</v>
      </c>
      <c r="G1768" s="5">
        <f t="shared" ca="1" si="308"/>
        <v>44603.990740740737</v>
      </c>
      <c r="H1768" s="5">
        <v>44607.990740740737</v>
      </c>
      <c r="I1768" s="5">
        <f t="shared" ca="1" si="309"/>
        <v>44627.990740740737</v>
      </c>
      <c r="J1768" s="7" t="s">
        <v>46</v>
      </c>
      <c r="K1768" s="3">
        <v>44621.990740740737</v>
      </c>
      <c r="L1768" t="s">
        <v>21</v>
      </c>
      <c r="N1768" s="5">
        <v>44628.990740740737</v>
      </c>
      <c r="O1768" t="s">
        <v>21</v>
      </c>
      <c r="R1768" s="5">
        <v>44624.990740740737</v>
      </c>
    </row>
    <row r="1769" spans="1:18" x14ac:dyDescent="0.35">
      <c r="A1769">
        <v>1210</v>
      </c>
      <c r="C1769" t="s">
        <v>38</v>
      </c>
      <c r="D1769">
        <f t="shared" ca="1" si="306"/>
        <v>2</v>
      </c>
      <c r="E1769" t="str">
        <f ca="1">VLOOKUP(D1769,'Data Categories'!$A$2:$B$7,2,0)</f>
        <v>Junior</v>
      </c>
      <c r="F1769" s="5">
        <f t="shared" ca="1" si="307"/>
        <v>44762.205266203702</v>
      </c>
      <c r="G1769" s="5">
        <f t="shared" ca="1" si="308"/>
        <v>44765.205266203702</v>
      </c>
      <c r="H1769" s="5">
        <v>44770.205266203702</v>
      </c>
      <c r="I1769" s="5">
        <f t="shared" ca="1" si="309"/>
        <v>44790.205266203702</v>
      </c>
      <c r="J1769" s="7" t="s">
        <v>46</v>
      </c>
      <c r="K1769" s="3">
        <v>44782.205266203702</v>
      </c>
      <c r="L1769" t="s">
        <v>21</v>
      </c>
      <c r="N1769" s="5">
        <v>44787.205266203702</v>
      </c>
      <c r="O1769" t="s">
        <v>21</v>
      </c>
      <c r="R1769" s="5">
        <v>44783.205266203702</v>
      </c>
    </row>
    <row r="1770" spans="1:18" x14ac:dyDescent="0.35">
      <c r="A1770">
        <v>2391</v>
      </c>
      <c r="C1770" t="s">
        <v>38</v>
      </c>
      <c r="D1770">
        <f t="shared" ca="1" si="306"/>
        <v>2</v>
      </c>
      <c r="E1770" t="str">
        <f ca="1">VLOOKUP(D1770,'Data Categories'!$A$2:$B$7,2,0)</f>
        <v>Junior</v>
      </c>
      <c r="F1770" s="5">
        <f t="shared" ca="1" si="307"/>
        <v>45127.731192129628</v>
      </c>
      <c r="G1770" s="5">
        <f t="shared" ca="1" si="308"/>
        <v>45129.731192129628</v>
      </c>
      <c r="H1770" s="5">
        <v>45131.731192129628</v>
      </c>
      <c r="I1770" s="5">
        <f t="shared" ca="1" si="309"/>
        <v>45144.731192129628</v>
      </c>
      <c r="J1770" s="7" t="s">
        <v>46</v>
      </c>
      <c r="K1770" s="3">
        <v>45147.731192129628</v>
      </c>
      <c r="L1770" t="s">
        <v>21</v>
      </c>
      <c r="N1770" s="5">
        <v>45151.731192129628</v>
      </c>
      <c r="O1770" t="s">
        <v>21</v>
      </c>
      <c r="R1770" s="5">
        <v>45150.731192129628</v>
      </c>
    </row>
    <row r="1771" spans="1:18" x14ac:dyDescent="0.35">
      <c r="A1771">
        <v>1712</v>
      </c>
      <c r="C1771" t="s">
        <v>38</v>
      </c>
      <c r="D1771">
        <f t="shared" ca="1" si="306"/>
        <v>2</v>
      </c>
      <c r="E1771" t="str">
        <f ca="1">VLOOKUP(D1771,'Data Categories'!$A$2:$B$7,2,0)</f>
        <v>Junior</v>
      </c>
      <c r="F1771" s="5">
        <f t="shared" ca="1" si="307"/>
        <v>44560.077685185184</v>
      </c>
      <c r="G1771" s="5">
        <f t="shared" ca="1" si="308"/>
        <v>44564.077685185184</v>
      </c>
      <c r="H1771" s="5">
        <v>44568.077685185184</v>
      </c>
      <c r="I1771" s="5">
        <f t="shared" ca="1" si="309"/>
        <v>44593.077685185184</v>
      </c>
      <c r="J1771" s="7" t="s">
        <v>46</v>
      </c>
      <c r="K1771" s="3">
        <v>44572.077685185184</v>
      </c>
      <c r="L1771" t="s">
        <v>21</v>
      </c>
      <c r="N1771" s="5">
        <v>44577.077685185184</v>
      </c>
      <c r="O1771" t="s">
        <v>21</v>
      </c>
      <c r="R1771" s="5">
        <v>44574.077685185184</v>
      </c>
    </row>
    <row r="1772" spans="1:18" x14ac:dyDescent="0.35">
      <c r="A1772">
        <v>1616</v>
      </c>
      <c r="C1772" t="s">
        <v>37</v>
      </c>
      <c r="D1772">
        <f t="shared" ca="1" si="306"/>
        <v>4</v>
      </c>
      <c r="E1772" t="str">
        <f ca="1">VLOOKUP(D1772,'Data Categories'!$A$2:$B$7,2,0)</f>
        <v>Manager Level</v>
      </c>
      <c r="F1772" s="5">
        <f t="shared" ca="1" si="307"/>
        <v>44854.951192129629</v>
      </c>
      <c r="G1772" s="5">
        <f t="shared" ca="1" si="308"/>
        <v>44857.951192129629</v>
      </c>
      <c r="H1772" s="5">
        <v>44858.951192129629</v>
      </c>
      <c r="I1772" s="5">
        <f t="shared" ca="1" si="309"/>
        <v>44866.951192129629</v>
      </c>
      <c r="J1772" s="7" t="s">
        <v>46</v>
      </c>
      <c r="K1772" s="3">
        <v>44861.951192129629</v>
      </c>
      <c r="L1772" t="s">
        <v>21</v>
      </c>
      <c r="N1772" s="5">
        <v>44867.951192129629</v>
      </c>
      <c r="O1772" t="s">
        <v>21</v>
      </c>
      <c r="R1772" s="5">
        <v>44864.951192129629</v>
      </c>
    </row>
    <row r="1773" spans="1:18" x14ac:dyDescent="0.35">
      <c r="A1773">
        <v>1902</v>
      </c>
      <c r="C1773" t="s">
        <v>37</v>
      </c>
      <c r="D1773">
        <f t="shared" ca="1" si="306"/>
        <v>4</v>
      </c>
      <c r="E1773" t="str">
        <f ca="1">VLOOKUP(D1773,'Data Categories'!$A$2:$B$7,2,0)</f>
        <v>Manager Level</v>
      </c>
      <c r="F1773" s="5">
        <f t="shared" ca="1" si="307"/>
        <v>44998.686469907407</v>
      </c>
      <c r="G1773" s="5">
        <f t="shared" ca="1" si="308"/>
        <v>44999.686469907407</v>
      </c>
      <c r="H1773" s="5">
        <v>45001.686469907407</v>
      </c>
      <c r="I1773" s="5">
        <f t="shared" ca="1" si="309"/>
        <v>45022.686469907407</v>
      </c>
      <c r="J1773" s="7" t="s">
        <v>46</v>
      </c>
      <c r="K1773" s="3">
        <v>45004.686469907407</v>
      </c>
      <c r="L1773" t="s">
        <v>21</v>
      </c>
      <c r="N1773" s="5">
        <v>45009.686469907407</v>
      </c>
      <c r="O1773" t="s">
        <v>21</v>
      </c>
      <c r="R1773" s="5">
        <v>45007.686469907407</v>
      </c>
    </row>
    <row r="1774" spans="1:18" x14ac:dyDescent="0.35">
      <c r="A1774">
        <v>1574</v>
      </c>
      <c r="C1774" t="s">
        <v>37</v>
      </c>
      <c r="D1774">
        <f t="shared" ca="1" si="306"/>
        <v>1</v>
      </c>
      <c r="E1774" t="str">
        <f ca="1">VLOOKUP(D1774,'Data Categories'!$A$2:$B$7,2,0)</f>
        <v>Associate</v>
      </c>
      <c r="F1774" s="5">
        <f t="shared" ca="1" si="307"/>
        <v>44806.733078703706</v>
      </c>
      <c r="G1774" s="5">
        <f t="shared" ca="1" si="308"/>
        <v>44807.733078703706</v>
      </c>
      <c r="H1774" s="5">
        <v>44813.733078703706</v>
      </c>
      <c r="I1774" s="5">
        <f t="shared" ca="1" si="309"/>
        <v>44822.733078703706</v>
      </c>
      <c r="J1774" s="7" t="s">
        <v>46</v>
      </c>
      <c r="K1774" s="3">
        <v>44824.733078703706</v>
      </c>
      <c r="L1774" t="s">
        <v>21</v>
      </c>
      <c r="N1774" s="5">
        <v>44831.733078703706</v>
      </c>
      <c r="O1774" t="s">
        <v>21</v>
      </c>
      <c r="R1774" s="5">
        <v>44828.733078703706</v>
      </c>
    </row>
    <row r="1775" spans="1:18" x14ac:dyDescent="0.35">
      <c r="A1775">
        <v>1578</v>
      </c>
      <c r="C1775" t="s">
        <v>37</v>
      </c>
      <c r="D1775">
        <f t="shared" ca="1" si="306"/>
        <v>4</v>
      </c>
      <c r="E1775" t="str">
        <f ca="1">VLOOKUP(D1775,'Data Categories'!$A$2:$B$7,2,0)</f>
        <v>Manager Level</v>
      </c>
      <c r="F1775" s="5">
        <f t="shared" ca="1" si="307"/>
        <v>44803.733078703706</v>
      </c>
      <c r="G1775" s="5">
        <f t="shared" ca="1" si="308"/>
        <v>44807.733078703706</v>
      </c>
      <c r="H1775" s="5">
        <v>44813.733078703706</v>
      </c>
      <c r="I1775" s="5">
        <f t="shared" ca="1" si="309"/>
        <v>44835.733078703706</v>
      </c>
      <c r="J1775" s="7" t="s">
        <v>46</v>
      </c>
      <c r="K1775" s="3">
        <v>44827.733078703706</v>
      </c>
      <c r="L1775" t="s">
        <v>21</v>
      </c>
      <c r="N1775" s="5">
        <v>44832.733078703706</v>
      </c>
      <c r="O1775" t="s">
        <v>21</v>
      </c>
      <c r="R1775" s="5">
        <v>44829.733078703706</v>
      </c>
    </row>
    <row r="1776" spans="1:18" x14ac:dyDescent="0.35">
      <c r="A1776">
        <v>1498</v>
      </c>
      <c r="C1776" t="s">
        <v>37</v>
      </c>
      <c r="D1776">
        <f t="shared" ca="1" si="306"/>
        <v>6</v>
      </c>
      <c r="E1776" t="str">
        <f ca="1">VLOOKUP(D1776,'Data Categories'!$A$2:$B$7,2,0)</f>
        <v>Executive</v>
      </c>
      <c r="F1776" s="5">
        <f t="shared" ca="1" si="307"/>
        <v>44696.569456018522</v>
      </c>
      <c r="G1776" s="5">
        <f t="shared" ca="1" si="308"/>
        <v>44700.569456018522</v>
      </c>
      <c r="H1776" s="5">
        <v>44701.569456018522</v>
      </c>
      <c r="I1776" s="5">
        <f t="shared" ca="1" si="309"/>
        <v>44719.569456018522</v>
      </c>
      <c r="J1776" s="7" t="s">
        <v>46</v>
      </c>
      <c r="K1776" s="3">
        <v>44711.569456018522</v>
      </c>
      <c r="L1776" t="s">
        <v>21</v>
      </c>
      <c r="N1776" s="5">
        <v>44718.569456018522</v>
      </c>
      <c r="O1776" t="s">
        <v>21</v>
      </c>
      <c r="R1776" s="5">
        <v>44714.569456018522</v>
      </c>
    </row>
    <row r="1777" spans="1:18" x14ac:dyDescent="0.35">
      <c r="A1777">
        <v>2727</v>
      </c>
      <c r="C1777" t="s">
        <v>37</v>
      </c>
      <c r="D1777">
        <f t="shared" ca="1" si="306"/>
        <v>5</v>
      </c>
      <c r="E1777" t="str">
        <f ca="1">VLOOKUP(D1777,'Data Categories'!$A$2:$B$7,2,0)</f>
        <v>Senior Management</v>
      </c>
      <c r="F1777" s="5">
        <f t="shared" ca="1" si="307"/>
        <v>45066.24894675926</v>
      </c>
      <c r="G1777" s="5">
        <f t="shared" ca="1" si="308"/>
        <v>45070.24894675926</v>
      </c>
      <c r="H1777" s="5">
        <v>45071.24894675926</v>
      </c>
      <c r="I1777" s="5">
        <f t="shared" ca="1" si="309"/>
        <v>45094.24894675926</v>
      </c>
      <c r="J1777" s="7" t="s">
        <v>46</v>
      </c>
      <c r="K1777" s="3">
        <v>45084.24894675926</v>
      </c>
      <c r="L1777" t="s">
        <v>21</v>
      </c>
      <c r="N1777" s="5">
        <v>45087.24894675926</v>
      </c>
      <c r="O1777" t="s">
        <v>21</v>
      </c>
      <c r="R1777" s="5">
        <v>45086.24894675926</v>
      </c>
    </row>
    <row r="1778" spans="1:18" x14ac:dyDescent="0.35">
      <c r="A1778">
        <v>1188</v>
      </c>
      <c r="C1778" t="s">
        <v>37</v>
      </c>
      <c r="D1778">
        <f t="shared" ca="1" si="306"/>
        <v>2</v>
      </c>
      <c r="E1778" t="str">
        <f ca="1">VLOOKUP(D1778,'Data Categories'!$A$2:$B$7,2,0)</f>
        <v>Junior</v>
      </c>
      <c r="F1778" s="5">
        <f t="shared" ca="1" si="307"/>
        <v>45072.784872685188</v>
      </c>
      <c r="G1778" s="5">
        <f t="shared" ca="1" si="308"/>
        <v>45076.784872685188</v>
      </c>
      <c r="H1778" s="5">
        <v>45080.784872685188</v>
      </c>
      <c r="I1778" s="5">
        <f t="shared" ca="1" si="309"/>
        <v>45099.784872685188</v>
      </c>
      <c r="J1778" s="7" t="s">
        <v>46</v>
      </c>
      <c r="K1778" s="3">
        <v>45091.784872685188</v>
      </c>
      <c r="L1778" t="s">
        <v>21</v>
      </c>
      <c r="N1778" s="5">
        <v>45096.784872685188</v>
      </c>
      <c r="O1778" t="s">
        <v>21</v>
      </c>
      <c r="R1778" s="5">
        <v>45092.784872685188</v>
      </c>
    </row>
    <row r="1779" spans="1:18" x14ac:dyDescent="0.35">
      <c r="A1779">
        <v>1956</v>
      </c>
      <c r="C1779" t="s">
        <v>37</v>
      </c>
      <c r="D1779">
        <f t="shared" ca="1" si="306"/>
        <v>3</v>
      </c>
      <c r="E1779" t="str">
        <f ca="1">VLOOKUP(D1779,'Data Categories'!$A$2:$B$7,2,0)</f>
        <v>Senior</v>
      </c>
      <c r="F1779" s="5">
        <f t="shared" ca="1" si="307"/>
        <v>44818.042395833334</v>
      </c>
      <c r="G1779" s="5">
        <f t="shared" ca="1" si="308"/>
        <v>44822.042395833334</v>
      </c>
      <c r="H1779" s="5">
        <v>44825.042395833334</v>
      </c>
      <c r="I1779" s="5">
        <f t="shared" ca="1" si="309"/>
        <v>44833.042395833334</v>
      </c>
      <c r="J1779" s="7" t="s">
        <v>46</v>
      </c>
      <c r="K1779" s="3">
        <v>44837.042395833334</v>
      </c>
      <c r="L1779" t="s">
        <v>21</v>
      </c>
      <c r="N1779" s="5">
        <v>44840.042395833334</v>
      </c>
      <c r="O1779" t="s">
        <v>21</v>
      </c>
      <c r="R1779" s="5">
        <v>44838.042395833334</v>
      </c>
    </row>
    <row r="1780" spans="1:18" x14ac:dyDescent="0.35">
      <c r="A1780">
        <v>1126</v>
      </c>
      <c r="C1780" t="s">
        <v>37</v>
      </c>
      <c r="D1780">
        <f t="shared" ca="1" si="306"/>
        <v>5</v>
      </c>
      <c r="E1780" t="str">
        <f ca="1">VLOOKUP(D1780,'Data Categories'!$A$2:$B$7,2,0)</f>
        <v>Senior Management</v>
      </c>
      <c r="F1780" s="5">
        <f t="shared" ca="1" si="307"/>
        <v>45097.561550925922</v>
      </c>
      <c r="G1780" s="5">
        <f t="shared" ca="1" si="308"/>
        <v>45101.561550925922</v>
      </c>
      <c r="H1780" s="5">
        <v>45102.561550925922</v>
      </c>
      <c r="I1780" s="5">
        <f t="shared" ca="1" si="309"/>
        <v>45119.561550925922</v>
      </c>
      <c r="J1780" s="7" t="s">
        <v>46</v>
      </c>
      <c r="K1780" s="3">
        <v>45116.561550925922</v>
      </c>
      <c r="L1780" t="s">
        <v>21</v>
      </c>
      <c r="N1780" s="5">
        <v>45123.561550925922</v>
      </c>
      <c r="O1780" t="s">
        <v>21</v>
      </c>
      <c r="R1780" s="5">
        <v>45120.561550925922</v>
      </c>
    </row>
    <row r="1781" spans="1:18" x14ac:dyDescent="0.35">
      <c r="A1781">
        <v>1041</v>
      </c>
      <c r="C1781" t="s">
        <v>37</v>
      </c>
      <c r="D1781">
        <f t="shared" ca="1" si="306"/>
        <v>2</v>
      </c>
      <c r="E1781" t="str">
        <f ca="1">VLOOKUP(D1781,'Data Categories'!$A$2:$B$7,2,0)</f>
        <v>Junior</v>
      </c>
      <c r="F1781" s="5">
        <f t="shared" ca="1" si="307"/>
        <v>44882.960578703707</v>
      </c>
      <c r="G1781" s="5">
        <f t="shared" ca="1" si="308"/>
        <v>44885.960578703707</v>
      </c>
      <c r="H1781" s="5">
        <v>44891.960578703707</v>
      </c>
      <c r="I1781" s="5">
        <f t="shared" ca="1" si="309"/>
        <v>44905.960578703707</v>
      </c>
      <c r="J1781" s="7" t="s">
        <v>46</v>
      </c>
      <c r="K1781" s="3">
        <v>44903.960578703707</v>
      </c>
      <c r="L1781" t="s">
        <v>21</v>
      </c>
      <c r="N1781" s="5">
        <v>44908.960578703707</v>
      </c>
      <c r="O1781" t="s">
        <v>21</v>
      </c>
      <c r="R1781" s="5">
        <v>44905.960578703707</v>
      </c>
    </row>
    <row r="1782" spans="1:18" x14ac:dyDescent="0.35">
      <c r="A1782">
        <v>1782</v>
      </c>
      <c r="C1782" t="s">
        <v>36</v>
      </c>
      <c r="D1782">
        <f t="shared" ca="1" si="306"/>
        <v>2</v>
      </c>
      <c r="E1782" t="str">
        <f ca="1">VLOOKUP(D1782,'Data Categories'!$A$2:$B$7,2,0)</f>
        <v>Junior</v>
      </c>
      <c r="F1782" s="5">
        <f t="shared" ca="1" si="307"/>
        <v>44661.356493055559</v>
      </c>
      <c r="G1782" s="5">
        <f t="shared" ca="1" si="308"/>
        <v>44664.356493055559</v>
      </c>
      <c r="H1782" s="5">
        <v>44665.356493055559</v>
      </c>
      <c r="I1782" s="5">
        <f t="shared" ca="1" si="309"/>
        <v>44670.356493055559</v>
      </c>
      <c r="J1782" s="7" t="s">
        <v>46</v>
      </c>
      <c r="K1782" s="3">
        <v>44670.356493055559</v>
      </c>
      <c r="L1782" t="s">
        <v>21</v>
      </c>
      <c r="N1782" s="5">
        <v>44673.356493055559</v>
      </c>
      <c r="O1782" t="s">
        <v>21</v>
      </c>
      <c r="R1782" s="5">
        <v>44672.356493055559</v>
      </c>
    </row>
    <row r="1783" spans="1:18" x14ac:dyDescent="0.35">
      <c r="A1783">
        <v>1099</v>
      </c>
      <c r="C1783" t="s">
        <v>36</v>
      </c>
      <c r="D1783">
        <f t="shared" ca="1" si="306"/>
        <v>4</v>
      </c>
      <c r="E1783" t="str">
        <f ca="1">VLOOKUP(D1783,'Data Categories'!$A$2:$B$7,2,0)</f>
        <v>Manager Level</v>
      </c>
      <c r="F1783" s="5">
        <f t="shared" ca="1" si="307"/>
        <v>45039.26462962963</v>
      </c>
      <c r="G1783" s="5">
        <f t="shared" ca="1" si="308"/>
        <v>45041.26462962963</v>
      </c>
      <c r="H1783" s="5">
        <v>45046.26462962963</v>
      </c>
      <c r="I1783" s="5">
        <f t="shared" ca="1" si="309"/>
        <v>45060.26462962963</v>
      </c>
      <c r="J1783" s="7" t="s">
        <v>46</v>
      </c>
      <c r="K1783" s="3">
        <v>45058.26462962963</v>
      </c>
      <c r="L1783" t="s">
        <v>21</v>
      </c>
      <c r="N1783" s="5">
        <v>45064.26462962963</v>
      </c>
      <c r="O1783" t="s">
        <v>21</v>
      </c>
      <c r="R1783" s="5">
        <v>45060.26462962963</v>
      </c>
    </row>
    <row r="1784" spans="1:18" x14ac:dyDescent="0.35">
      <c r="A1784">
        <v>1925</v>
      </c>
      <c r="C1784" t="s">
        <v>36</v>
      </c>
      <c r="D1784">
        <f t="shared" ca="1" si="306"/>
        <v>6</v>
      </c>
      <c r="E1784" t="str">
        <f ca="1">VLOOKUP(D1784,'Data Categories'!$A$2:$B$7,2,0)</f>
        <v>Executive</v>
      </c>
      <c r="F1784" s="5">
        <f t="shared" ca="1" si="307"/>
        <v>44794.391932870371</v>
      </c>
      <c r="G1784" s="5">
        <f t="shared" ca="1" si="308"/>
        <v>44795.391932870371</v>
      </c>
      <c r="H1784" s="5">
        <v>44798.391932870371</v>
      </c>
      <c r="I1784" s="5">
        <f t="shared" ca="1" si="309"/>
        <v>44807.391932870371</v>
      </c>
      <c r="J1784" s="7" t="s">
        <v>46</v>
      </c>
      <c r="K1784" s="3">
        <v>44811.391932870371</v>
      </c>
      <c r="L1784" t="s">
        <v>21</v>
      </c>
      <c r="N1784" s="5">
        <v>44818.391932870371</v>
      </c>
      <c r="O1784" t="s">
        <v>21</v>
      </c>
      <c r="R1784" s="5">
        <v>44815.391932870371</v>
      </c>
    </row>
    <row r="1785" spans="1:18" x14ac:dyDescent="0.35">
      <c r="A1785">
        <v>1658</v>
      </c>
      <c r="C1785" t="s">
        <v>36</v>
      </c>
      <c r="D1785">
        <f t="shared" ca="1" si="306"/>
        <v>2</v>
      </c>
      <c r="E1785" t="str">
        <f ca="1">VLOOKUP(D1785,'Data Categories'!$A$2:$B$7,2,0)</f>
        <v>Junior</v>
      </c>
      <c r="F1785" s="5">
        <f t="shared" ca="1" si="307"/>
        <v>44879.194988425923</v>
      </c>
      <c r="G1785" s="5">
        <f t="shared" ca="1" si="308"/>
        <v>44881.194988425923</v>
      </c>
      <c r="H1785" s="5">
        <v>44883.194988425923</v>
      </c>
      <c r="I1785" s="5">
        <f t="shared" ca="1" si="309"/>
        <v>44906.194988425923</v>
      </c>
      <c r="J1785" s="7" t="s">
        <v>46</v>
      </c>
      <c r="K1785" s="3">
        <v>44900.194988425923</v>
      </c>
      <c r="L1785" t="s">
        <v>21</v>
      </c>
      <c r="N1785" s="5">
        <v>44903.194988425923</v>
      </c>
      <c r="O1785" t="s">
        <v>21</v>
      </c>
      <c r="R1785" s="5">
        <v>44902.194988425923</v>
      </c>
    </row>
    <row r="1786" spans="1:18" x14ac:dyDescent="0.35">
      <c r="A1786">
        <v>1343</v>
      </c>
      <c r="C1786" t="s">
        <v>36</v>
      </c>
      <c r="D1786">
        <f t="shared" ca="1" si="306"/>
        <v>5</v>
      </c>
      <c r="E1786" t="str">
        <f ca="1">VLOOKUP(D1786,'Data Categories'!$A$2:$B$7,2,0)</f>
        <v>Senior Management</v>
      </c>
      <c r="F1786" s="5">
        <f t="shared" ca="1" si="307"/>
        <v>45090.039097222223</v>
      </c>
      <c r="G1786" s="5">
        <f t="shared" ca="1" si="308"/>
        <v>45094.039097222223</v>
      </c>
      <c r="H1786" s="5">
        <v>45100.039097222223</v>
      </c>
      <c r="I1786" s="5">
        <f t="shared" ca="1" si="309"/>
        <v>45126.039097222223</v>
      </c>
      <c r="J1786" s="7" t="s">
        <v>46</v>
      </c>
      <c r="K1786" s="3">
        <v>45113.039097222223</v>
      </c>
      <c r="L1786" t="s">
        <v>21</v>
      </c>
      <c r="N1786" s="5">
        <v>45119.039097222223</v>
      </c>
      <c r="O1786" t="s">
        <v>21</v>
      </c>
      <c r="R1786" s="5">
        <v>45115.039097222223</v>
      </c>
    </row>
    <row r="1787" spans="1:18" x14ac:dyDescent="0.35">
      <c r="A1787">
        <v>2654</v>
      </c>
      <c r="C1787" t="s">
        <v>36</v>
      </c>
      <c r="D1787">
        <f t="shared" ca="1" si="306"/>
        <v>4</v>
      </c>
      <c r="E1787" t="str">
        <f ca="1">VLOOKUP(D1787,'Data Categories'!$A$2:$B$7,2,0)</f>
        <v>Manager Level</v>
      </c>
      <c r="F1787" s="5">
        <f t="shared" ca="1" si="307"/>
        <v>44602.417025462964</v>
      </c>
      <c r="G1787" s="5">
        <f t="shared" ca="1" si="308"/>
        <v>44603.417025462964</v>
      </c>
      <c r="H1787" s="5">
        <v>44605.417025462964</v>
      </c>
      <c r="I1787" s="5">
        <f t="shared" ca="1" si="309"/>
        <v>44617.417025462964</v>
      </c>
      <c r="J1787" s="7" t="s">
        <v>46</v>
      </c>
      <c r="K1787" s="3">
        <v>44609.417025462964</v>
      </c>
      <c r="L1787" t="s">
        <v>21</v>
      </c>
      <c r="N1787" s="5">
        <v>44613.417025462964</v>
      </c>
      <c r="O1787" t="s">
        <v>21</v>
      </c>
      <c r="R1787" s="5">
        <v>44611.417025462964</v>
      </c>
    </row>
    <row r="1788" spans="1:18" x14ac:dyDescent="0.35">
      <c r="A1788">
        <v>1623</v>
      </c>
      <c r="C1788" t="s">
        <v>36</v>
      </c>
      <c r="D1788">
        <f t="shared" ca="1" si="306"/>
        <v>6</v>
      </c>
      <c r="E1788" t="str">
        <f ca="1">VLOOKUP(D1788,'Data Categories'!$A$2:$B$7,2,0)</f>
        <v>Executive</v>
      </c>
      <c r="F1788" s="5">
        <f t="shared" ca="1" si="307"/>
        <v>44641.297905092593</v>
      </c>
      <c r="G1788" s="5">
        <f t="shared" ca="1" si="308"/>
        <v>44644.297905092593</v>
      </c>
      <c r="H1788" s="5">
        <v>44645.297905092593</v>
      </c>
      <c r="I1788" s="5">
        <f t="shared" ca="1" si="309"/>
        <v>44658.297905092593</v>
      </c>
      <c r="J1788" s="7" t="s">
        <v>46</v>
      </c>
      <c r="K1788" s="3">
        <v>44661.297905092593</v>
      </c>
      <c r="L1788" t="s">
        <v>21</v>
      </c>
      <c r="N1788" s="5">
        <v>44665.297905092593</v>
      </c>
      <c r="O1788" t="s">
        <v>21</v>
      </c>
      <c r="R1788" s="5">
        <v>44663.297905092593</v>
      </c>
    </row>
    <row r="1789" spans="1:18" x14ac:dyDescent="0.35">
      <c r="A1789">
        <v>1629</v>
      </c>
      <c r="C1789" t="s">
        <v>36</v>
      </c>
      <c r="D1789">
        <f t="shared" ca="1" si="306"/>
        <v>4</v>
      </c>
      <c r="E1789" t="str">
        <f ca="1">VLOOKUP(D1789,'Data Categories'!$A$2:$B$7,2,0)</f>
        <v>Manager Level</v>
      </c>
      <c r="F1789" s="5">
        <f t="shared" ca="1" si="307"/>
        <v>44638.297905092593</v>
      </c>
      <c r="G1789" s="5">
        <f t="shared" ca="1" si="308"/>
        <v>44641.297905092593</v>
      </c>
      <c r="H1789" s="5">
        <v>44645.297905092593</v>
      </c>
      <c r="I1789" s="5">
        <f t="shared" ca="1" si="309"/>
        <v>44670.297905092593</v>
      </c>
      <c r="J1789" s="7" t="s">
        <v>46</v>
      </c>
      <c r="K1789" s="3">
        <v>44660.297905092593</v>
      </c>
      <c r="L1789" t="s">
        <v>21</v>
      </c>
      <c r="N1789" s="5">
        <v>44667.297905092593</v>
      </c>
      <c r="O1789" t="s">
        <v>21</v>
      </c>
      <c r="R1789" s="5">
        <v>44663.297905092593</v>
      </c>
    </row>
    <row r="1790" spans="1:18" x14ac:dyDescent="0.35">
      <c r="A1790">
        <v>1471</v>
      </c>
      <c r="C1790" t="s">
        <v>36</v>
      </c>
      <c r="D1790">
        <f t="shared" ca="1" si="306"/>
        <v>4</v>
      </c>
      <c r="E1790" t="str">
        <f ca="1">VLOOKUP(D1790,'Data Categories'!$A$2:$B$7,2,0)</f>
        <v>Manager Level</v>
      </c>
      <c r="F1790" s="5">
        <f t="shared" ca="1" si="307"/>
        <v>44949.278946759259</v>
      </c>
      <c r="G1790" s="5">
        <f t="shared" ca="1" si="308"/>
        <v>44952.278946759259</v>
      </c>
      <c r="H1790" s="5">
        <v>44954.278946759259</v>
      </c>
      <c r="I1790" s="5">
        <f t="shared" ca="1" si="309"/>
        <v>44974.278946759259</v>
      </c>
      <c r="J1790" s="7" t="s">
        <v>46</v>
      </c>
      <c r="K1790" s="3">
        <v>44969.278946759259</v>
      </c>
      <c r="L1790" t="s">
        <v>21</v>
      </c>
      <c r="N1790" s="5">
        <v>44973.278946759259</v>
      </c>
      <c r="O1790" t="s">
        <v>21</v>
      </c>
      <c r="R1790" s="5">
        <v>44971.278946759259</v>
      </c>
    </row>
    <row r="1791" spans="1:18" x14ac:dyDescent="0.35">
      <c r="A1791">
        <v>2719</v>
      </c>
      <c r="C1791" t="s">
        <v>36</v>
      </c>
      <c r="D1791">
        <f t="shared" ca="1" si="306"/>
        <v>4</v>
      </c>
      <c r="E1791" t="str">
        <f ca="1">VLOOKUP(D1791,'Data Categories'!$A$2:$B$7,2,0)</f>
        <v>Manager Level</v>
      </c>
      <c r="F1791" s="5">
        <f t="shared" ca="1" si="307"/>
        <v>44950.0546412037</v>
      </c>
      <c r="G1791" s="5">
        <f t="shared" ca="1" si="308"/>
        <v>44954.0546412037</v>
      </c>
      <c r="H1791" s="5">
        <v>44958.0546412037</v>
      </c>
      <c r="I1791" s="5">
        <f t="shared" ca="1" si="309"/>
        <v>44982.0546412037</v>
      </c>
      <c r="J1791" s="7" t="s">
        <v>46</v>
      </c>
      <c r="K1791" s="3">
        <v>44962.0546412037</v>
      </c>
      <c r="L1791" t="s">
        <v>21</v>
      </c>
      <c r="N1791" s="5">
        <v>44964.0546412037</v>
      </c>
      <c r="O1791" t="s">
        <v>21</v>
      </c>
      <c r="R1791" s="5">
        <v>44963.0546412037</v>
      </c>
    </row>
    <row r="1792" spans="1:18" x14ac:dyDescent="0.35">
      <c r="A1792">
        <v>2715</v>
      </c>
      <c r="C1792" t="s">
        <v>36</v>
      </c>
      <c r="D1792">
        <f t="shared" ca="1" si="306"/>
        <v>4</v>
      </c>
      <c r="E1792" t="str">
        <f ca="1">VLOOKUP(D1792,'Data Categories'!$A$2:$B$7,2,0)</f>
        <v>Manager Level</v>
      </c>
      <c r="F1792" s="5">
        <f t="shared" ca="1" si="307"/>
        <v>44955.0546412037</v>
      </c>
      <c r="G1792" s="5">
        <f t="shared" ca="1" si="308"/>
        <v>44957.0546412037</v>
      </c>
      <c r="H1792" s="5">
        <v>44958.0546412037</v>
      </c>
      <c r="I1792" s="5">
        <f t="shared" ca="1" si="309"/>
        <v>44966.0546412037</v>
      </c>
      <c r="J1792" s="7" t="s">
        <v>46</v>
      </c>
      <c r="K1792" s="3">
        <v>44963.0546412037</v>
      </c>
      <c r="L1792" t="s">
        <v>21</v>
      </c>
      <c r="N1792" s="5">
        <v>44967.0546412037</v>
      </c>
      <c r="O1792" t="s">
        <v>21</v>
      </c>
      <c r="R1792" s="5">
        <v>44964.0546412037</v>
      </c>
    </row>
    <row r="1793" spans="1:18" x14ac:dyDescent="0.35">
      <c r="A1793">
        <v>2553</v>
      </c>
      <c r="C1793" t="s">
        <v>34</v>
      </c>
      <c r="D1793">
        <f t="shared" ca="1" si="306"/>
        <v>6</v>
      </c>
      <c r="E1793" t="str">
        <f ca="1">VLOOKUP(D1793,'Data Categories'!$A$2:$B$7,2,0)</f>
        <v>Executive</v>
      </c>
      <c r="F1793" s="5">
        <f t="shared" ca="1" si="307"/>
        <v>45138.715324074074</v>
      </c>
      <c r="G1793" s="5">
        <f t="shared" ca="1" si="308"/>
        <v>45142.715324074074</v>
      </c>
      <c r="H1793" s="5">
        <v>45148.715324074074</v>
      </c>
      <c r="I1793" s="5">
        <f t="shared" ca="1" si="309"/>
        <v>45162.715324074074</v>
      </c>
      <c r="J1793" s="7" t="s">
        <v>46</v>
      </c>
      <c r="K1793" s="3">
        <v>45155.715324074074</v>
      </c>
      <c r="L1793" t="s">
        <v>21</v>
      </c>
      <c r="N1793" s="5">
        <v>45157.715324074074</v>
      </c>
      <c r="O1793" t="s">
        <v>21</v>
      </c>
      <c r="R1793" s="5">
        <v>45156.715324074074</v>
      </c>
    </row>
    <row r="1794" spans="1:18" x14ac:dyDescent="0.35">
      <c r="A1794">
        <v>2451</v>
      </c>
      <c r="C1794" t="s">
        <v>34</v>
      </c>
      <c r="D1794">
        <f t="shared" ca="1" si="306"/>
        <v>6</v>
      </c>
      <c r="E1794" t="str">
        <f ca="1">VLOOKUP(D1794,'Data Categories'!$A$2:$B$7,2,0)</f>
        <v>Executive</v>
      </c>
      <c r="F1794" s="5">
        <f t="shared" ca="1" si="307"/>
        <v>45160.069826388892</v>
      </c>
      <c r="G1794" s="5">
        <f t="shared" ca="1" si="308"/>
        <v>45162.069826388892</v>
      </c>
      <c r="H1794" s="5">
        <v>45167.069826388892</v>
      </c>
      <c r="I1794" s="5">
        <f t="shared" ca="1" si="309"/>
        <v>45175.069826388892</v>
      </c>
      <c r="J1794" s="7" t="s">
        <v>46</v>
      </c>
      <c r="K1794" s="3">
        <v>45170.069826388892</v>
      </c>
      <c r="L1794" t="s">
        <v>21</v>
      </c>
      <c r="N1794" s="5">
        <v>45173.069826388892</v>
      </c>
      <c r="O1794" t="s">
        <v>21</v>
      </c>
      <c r="R1794" s="5">
        <v>45171.069826388892</v>
      </c>
    </row>
    <row r="1795" spans="1:18" x14ac:dyDescent="0.35">
      <c r="A1795">
        <v>1404</v>
      </c>
      <c r="C1795" t="s">
        <v>34</v>
      </c>
      <c r="D1795">
        <f t="shared" ref="D1795:D1858" ca="1" si="310">RANDBETWEEN(1,6)</f>
        <v>5</v>
      </c>
      <c r="E1795" t="str">
        <f ca="1">VLOOKUP(D1795,'Data Categories'!$A$2:$B$7,2,0)</f>
        <v>Senior Management</v>
      </c>
      <c r="F1795" s="5">
        <f t="shared" ref="F1795:F1858" ca="1" si="311">G1795-RANDBETWEEN(1,4)</f>
        <v>44612.306493055556</v>
      </c>
      <c r="G1795" s="5">
        <f t="shared" ref="G1795:G1858" ca="1" si="312">H1795-RANDBETWEEN(1,6)</f>
        <v>44613.306493055556</v>
      </c>
      <c r="H1795" s="5">
        <v>44619.306493055556</v>
      </c>
      <c r="I1795" s="5">
        <f t="shared" ref="I1795:I1858" ca="1" si="313">H1795+RANDBETWEEN(5,30)</f>
        <v>44646.306493055556</v>
      </c>
      <c r="J1795" s="7" t="s">
        <v>46</v>
      </c>
      <c r="K1795" s="3">
        <v>44621.306493055556</v>
      </c>
      <c r="L1795" t="s">
        <v>21</v>
      </c>
      <c r="N1795" s="5">
        <v>44625.306493055556</v>
      </c>
      <c r="O1795" t="s">
        <v>21</v>
      </c>
      <c r="R1795" s="5">
        <v>44623.306493055556</v>
      </c>
    </row>
    <row r="1796" spans="1:18" x14ac:dyDescent="0.35">
      <c r="A1796">
        <v>2564</v>
      </c>
      <c r="C1796" t="s">
        <v>34</v>
      </c>
      <c r="D1796">
        <f t="shared" ca="1" si="310"/>
        <v>6</v>
      </c>
      <c r="E1796" t="str">
        <f ca="1">VLOOKUP(D1796,'Data Categories'!$A$2:$B$7,2,0)</f>
        <v>Executive</v>
      </c>
      <c r="F1796" s="5">
        <f t="shared" ca="1" si="311"/>
        <v>44891.290763888886</v>
      </c>
      <c r="G1796" s="5">
        <f t="shared" ca="1" si="312"/>
        <v>44892.290763888886</v>
      </c>
      <c r="H1796" s="5">
        <v>44893.290763888886</v>
      </c>
      <c r="I1796" s="5">
        <f t="shared" ca="1" si="313"/>
        <v>44901.290763888886</v>
      </c>
      <c r="J1796" s="7" t="s">
        <v>46</v>
      </c>
      <c r="K1796" s="3">
        <v>44906.290763888886</v>
      </c>
      <c r="L1796" t="s">
        <v>21</v>
      </c>
      <c r="N1796" s="5">
        <v>44911.290763888886</v>
      </c>
      <c r="O1796" t="s">
        <v>21</v>
      </c>
      <c r="R1796" s="5">
        <v>44909.290763888886</v>
      </c>
    </row>
    <row r="1797" spans="1:18" x14ac:dyDescent="0.35">
      <c r="A1797">
        <v>1682</v>
      </c>
      <c r="C1797" t="s">
        <v>34</v>
      </c>
      <c r="D1797">
        <f t="shared" ca="1" si="310"/>
        <v>1</v>
      </c>
      <c r="E1797" t="str">
        <f ca="1">VLOOKUP(D1797,'Data Categories'!$A$2:$B$7,2,0)</f>
        <v>Associate</v>
      </c>
      <c r="F1797" s="5">
        <f t="shared" ca="1" si="311"/>
        <v>44659.28056712963</v>
      </c>
      <c r="G1797" s="5">
        <f t="shared" ca="1" si="312"/>
        <v>44660.28056712963</v>
      </c>
      <c r="H1797" s="5">
        <v>44666.28056712963</v>
      </c>
      <c r="I1797" s="5">
        <f t="shared" ca="1" si="313"/>
        <v>44675.28056712963</v>
      </c>
      <c r="J1797" s="7" t="s">
        <v>46</v>
      </c>
      <c r="K1797" s="3">
        <v>44670.28056712963</v>
      </c>
      <c r="L1797" t="s">
        <v>21</v>
      </c>
      <c r="N1797" s="5">
        <v>44676.28056712963</v>
      </c>
      <c r="O1797" t="s">
        <v>21</v>
      </c>
      <c r="R1797" s="5">
        <v>44673.28056712963</v>
      </c>
    </row>
    <row r="1798" spans="1:18" x14ac:dyDescent="0.35">
      <c r="A1798">
        <v>1384</v>
      </c>
      <c r="C1798" t="s">
        <v>34</v>
      </c>
      <c r="D1798">
        <f t="shared" ca="1" si="310"/>
        <v>5</v>
      </c>
      <c r="E1798" t="str">
        <f ca="1">VLOOKUP(D1798,'Data Categories'!$A$2:$B$7,2,0)</f>
        <v>Senior Management</v>
      </c>
      <c r="F1798" s="5">
        <f t="shared" ca="1" si="311"/>
        <v>45039.733506944445</v>
      </c>
      <c r="G1798" s="5">
        <f t="shared" ca="1" si="312"/>
        <v>45040.733506944445</v>
      </c>
      <c r="H1798" s="5">
        <v>45046.733506944445</v>
      </c>
      <c r="I1798" s="5">
        <f t="shared" ca="1" si="313"/>
        <v>45059.733506944445</v>
      </c>
      <c r="J1798" s="7" t="s">
        <v>46</v>
      </c>
      <c r="K1798" s="3">
        <v>45057.733506944445</v>
      </c>
      <c r="L1798" t="s">
        <v>21</v>
      </c>
      <c r="N1798" s="5">
        <v>45064.733506944445</v>
      </c>
      <c r="O1798" t="s">
        <v>21</v>
      </c>
      <c r="R1798" s="5">
        <v>45061.733506944445</v>
      </c>
    </row>
    <row r="1799" spans="1:18" x14ac:dyDescent="0.35">
      <c r="A1799">
        <v>2979</v>
      </c>
      <c r="C1799" t="s">
        <v>34</v>
      </c>
      <c r="D1799">
        <f t="shared" ca="1" si="310"/>
        <v>1</v>
      </c>
      <c r="E1799" t="str">
        <f ca="1">VLOOKUP(D1799,'Data Categories'!$A$2:$B$7,2,0)</f>
        <v>Associate</v>
      </c>
      <c r="F1799" s="5">
        <f t="shared" ca="1" si="311"/>
        <v>44762.636782407404</v>
      </c>
      <c r="G1799" s="5">
        <f t="shared" ca="1" si="312"/>
        <v>44764.636782407404</v>
      </c>
      <c r="H1799" s="5">
        <v>44766.636782407404</v>
      </c>
      <c r="I1799" s="5">
        <f t="shared" ca="1" si="313"/>
        <v>44792.636782407404</v>
      </c>
      <c r="J1799" s="7" t="s">
        <v>46</v>
      </c>
      <c r="K1799" s="3">
        <v>44776.636782407404</v>
      </c>
      <c r="L1799" t="s">
        <v>21</v>
      </c>
      <c r="N1799" s="5">
        <v>44782.636782407404</v>
      </c>
      <c r="O1799" t="s">
        <v>21</v>
      </c>
      <c r="R1799" s="5">
        <v>44778.636782407404</v>
      </c>
    </row>
    <row r="1800" spans="1:18" x14ac:dyDescent="0.35">
      <c r="A1800">
        <v>1156</v>
      </c>
      <c r="C1800" t="s">
        <v>34</v>
      </c>
      <c r="D1800">
        <f t="shared" ca="1" si="310"/>
        <v>5</v>
      </c>
      <c r="E1800" t="str">
        <f ca="1">VLOOKUP(D1800,'Data Categories'!$A$2:$B$7,2,0)</f>
        <v>Senior Management</v>
      </c>
      <c r="F1800" s="5">
        <f t="shared" ca="1" si="311"/>
        <v>44637.808749999997</v>
      </c>
      <c r="G1800" s="5">
        <f t="shared" ca="1" si="312"/>
        <v>44641.808749999997</v>
      </c>
      <c r="H1800" s="5">
        <v>44644.808749999997</v>
      </c>
      <c r="I1800" s="5">
        <f t="shared" ca="1" si="313"/>
        <v>44669.808749999997</v>
      </c>
      <c r="J1800" s="7" t="s">
        <v>46</v>
      </c>
      <c r="K1800" s="3">
        <v>44660.808749999997</v>
      </c>
      <c r="L1800" t="s">
        <v>21</v>
      </c>
      <c r="N1800" s="5">
        <v>44662.808749999997</v>
      </c>
      <c r="O1800" t="s">
        <v>21</v>
      </c>
      <c r="R1800" s="5">
        <v>44661.808749999997</v>
      </c>
    </row>
    <row r="1801" spans="1:18" x14ac:dyDescent="0.35">
      <c r="A1801">
        <v>1865</v>
      </c>
      <c r="C1801" t="s">
        <v>35</v>
      </c>
      <c r="D1801">
        <f t="shared" ca="1" si="310"/>
        <v>4</v>
      </c>
      <c r="E1801" t="str">
        <f ca="1">VLOOKUP(D1801,'Data Categories'!$A$2:$B$7,2,0)</f>
        <v>Manager Level</v>
      </c>
      <c r="F1801" s="5">
        <f t="shared" ca="1" si="311"/>
        <v>44640.350624999999</v>
      </c>
      <c r="G1801" s="5">
        <f t="shared" ca="1" si="312"/>
        <v>44643.350624999999</v>
      </c>
      <c r="H1801" s="5">
        <v>44646.350624999999</v>
      </c>
      <c r="I1801" s="5">
        <f t="shared" ca="1" si="313"/>
        <v>44670.350624999999</v>
      </c>
      <c r="J1801" s="7" t="s">
        <v>46</v>
      </c>
      <c r="K1801" s="3">
        <v>44664.350624999999</v>
      </c>
      <c r="L1801" t="s">
        <v>21</v>
      </c>
      <c r="N1801" s="5">
        <v>44668.350624999999</v>
      </c>
      <c r="O1801" t="s">
        <v>21</v>
      </c>
      <c r="R1801" s="5">
        <v>44665.350624999999</v>
      </c>
    </row>
    <row r="1802" spans="1:18" x14ac:dyDescent="0.35">
      <c r="A1802">
        <v>2082</v>
      </c>
      <c r="C1802" t="s">
        <v>35</v>
      </c>
      <c r="D1802">
        <f t="shared" ca="1" si="310"/>
        <v>3</v>
      </c>
      <c r="E1802" t="str">
        <f ca="1">VLOOKUP(D1802,'Data Categories'!$A$2:$B$7,2,0)</f>
        <v>Senior</v>
      </c>
      <c r="F1802" s="5">
        <f t="shared" ca="1" si="311"/>
        <v>44839.879004629627</v>
      </c>
      <c r="G1802" s="5">
        <f t="shared" ca="1" si="312"/>
        <v>44840.879004629627</v>
      </c>
      <c r="H1802" s="5">
        <v>44841.879004629627</v>
      </c>
      <c r="I1802" s="5">
        <f t="shared" ca="1" si="313"/>
        <v>44849.879004629627</v>
      </c>
      <c r="J1802" s="7" t="s">
        <v>46</v>
      </c>
      <c r="K1802" s="3">
        <v>44844.879004629627</v>
      </c>
      <c r="L1802" t="s">
        <v>21</v>
      </c>
      <c r="N1802" s="5">
        <v>44847.879004629627</v>
      </c>
      <c r="O1802" t="s">
        <v>21</v>
      </c>
      <c r="R1802" s="5">
        <v>44845.879004629627</v>
      </c>
    </row>
    <row r="1803" spans="1:18" x14ac:dyDescent="0.35">
      <c r="A1803">
        <v>1398</v>
      </c>
      <c r="C1803" t="s">
        <v>35</v>
      </c>
      <c r="D1803">
        <f t="shared" ca="1" si="310"/>
        <v>3</v>
      </c>
      <c r="E1803" t="str">
        <f ca="1">VLOOKUP(D1803,'Data Categories'!$A$2:$B$7,2,0)</f>
        <v>Senior</v>
      </c>
      <c r="F1803" s="5">
        <f t="shared" ca="1" si="311"/>
        <v>44792.359849537039</v>
      </c>
      <c r="G1803" s="5">
        <f t="shared" ca="1" si="312"/>
        <v>44795.359849537039</v>
      </c>
      <c r="H1803" s="5">
        <v>44796.359849537039</v>
      </c>
      <c r="I1803" s="5">
        <f t="shared" ca="1" si="313"/>
        <v>44825.359849537039</v>
      </c>
      <c r="J1803" s="7" t="s">
        <v>46</v>
      </c>
      <c r="K1803" s="3">
        <v>44805.359849537039</v>
      </c>
      <c r="L1803" t="s">
        <v>21</v>
      </c>
      <c r="N1803" s="5">
        <v>44812.359849537039</v>
      </c>
      <c r="O1803" t="s">
        <v>21</v>
      </c>
      <c r="R1803" s="5">
        <v>44808.359849537039</v>
      </c>
    </row>
    <row r="1804" spans="1:18" x14ac:dyDescent="0.35">
      <c r="A1804">
        <v>1400</v>
      </c>
      <c r="C1804" t="s">
        <v>35</v>
      </c>
      <c r="D1804">
        <f t="shared" ca="1" si="310"/>
        <v>6</v>
      </c>
      <c r="E1804" t="str">
        <f ca="1">VLOOKUP(D1804,'Data Categories'!$A$2:$B$7,2,0)</f>
        <v>Executive</v>
      </c>
      <c r="F1804" s="5">
        <f t="shared" ca="1" si="311"/>
        <v>44792.359849537039</v>
      </c>
      <c r="G1804" s="5">
        <f t="shared" ca="1" si="312"/>
        <v>44793.359849537039</v>
      </c>
      <c r="H1804" s="5">
        <v>44796.359849537039</v>
      </c>
      <c r="I1804" s="5">
        <f t="shared" ca="1" si="313"/>
        <v>44818.359849537039</v>
      </c>
      <c r="J1804" s="7" t="s">
        <v>46</v>
      </c>
      <c r="K1804" s="3">
        <v>44806.359849537039</v>
      </c>
      <c r="L1804" t="s">
        <v>21</v>
      </c>
      <c r="N1804" s="5">
        <v>44813.359849537039</v>
      </c>
      <c r="O1804" t="s">
        <v>21</v>
      </c>
      <c r="R1804" s="5">
        <v>44809.359849537039</v>
      </c>
    </row>
    <row r="1805" spans="1:18" x14ac:dyDescent="0.35">
      <c r="A1805">
        <v>1732</v>
      </c>
      <c r="C1805" t="s">
        <v>35</v>
      </c>
      <c r="D1805">
        <f t="shared" ca="1" si="310"/>
        <v>3</v>
      </c>
      <c r="E1805" t="str">
        <f ca="1">VLOOKUP(D1805,'Data Categories'!$A$2:$B$7,2,0)</f>
        <v>Senior</v>
      </c>
      <c r="F1805" s="5">
        <f t="shared" ca="1" si="311"/>
        <v>44558.634641203702</v>
      </c>
      <c r="G1805" s="5">
        <f t="shared" ca="1" si="312"/>
        <v>44562.634641203702</v>
      </c>
      <c r="H1805" s="5">
        <v>44568.634641203702</v>
      </c>
      <c r="I1805" s="5">
        <f t="shared" ca="1" si="313"/>
        <v>44590.634641203702</v>
      </c>
      <c r="J1805" s="7" t="s">
        <v>46</v>
      </c>
      <c r="K1805" s="3">
        <v>44581.634641203702</v>
      </c>
      <c r="L1805" t="s">
        <v>21</v>
      </c>
      <c r="N1805" s="5">
        <v>44586.634641203702</v>
      </c>
      <c r="O1805" t="s">
        <v>21</v>
      </c>
      <c r="R1805" s="5">
        <v>44584.634641203702</v>
      </c>
    </row>
    <row r="1806" spans="1:18" x14ac:dyDescent="0.35">
      <c r="A1806">
        <v>1548</v>
      </c>
      <c r="C1806" t="s">
        <v>35</v>
      </c>
      <c r="D1806">
        <f t="shared" ca="1" si="310"/>
        <v>2</v>
      </c>
      <c r="E1806" t="str">
        <f ca="1">VLOOKUP(D1806,'Data Categories'!$A$2:$B$7,2,0)</f>
        <v>Junior</v>
      </c>
      <c r="F1806" s="5">
        <f t="shared" ca="1" si="311"/>
        <v>45074.849814814814</v>
      </c>
      <c r="G1806" s="5">
        <f t="shared" ca="1" si="312"/>
        <v>45076.849814814814</v>
      </c>
      <c r="H1806" s="5">
        <v>45079.849814814814</v>
      </c>
      <c r="I1806" s="5">
        <f t="shared" ca="1" si="313"/>
        <v>45102.849814814814</v>
      </c>
      <c r="J1806" s="7" t="s">
        <v>46</v>
      </c>
      <c r="K1806" s="3">
        <v>45089.849814814814</v>
      </c>
      <c r="L1806" t="s">
        <v>21</v>
      </c>
      <c r="N1806" s="5">
        <v>45094.849814814814</v>
      </c>
      <c r="O1806" t="s">
        <v>21</v>
      </c>
      <c r="R1806" s="5">
        <v>45092.849814814814</v>
      </c>
    </row>
    <row r="1807" spans="1:18" x14ac:dyDescent="0.35">
      <c r="A1807">
        <v>2360</v>
      </c>
      <c r="C1807" t="s">
        <v>35</v>
      </c>
      <c r="D1807">
        <f t="shared" ca="1" si="310"/>
        <v>6</v>
      </c>
      <c r="E1807" t="str">
        <f ca="1">VLOOKUP(D1807,'Data Categories'!$A$2:$B$7,2,0)</f>
        <v>Executive</v>
      </c>
      <c r="F1807" s="5">
        <f t="shared" ca="1" si="311"/>
        <v>45025.526319444441</v>
      </c>
      <c r="G1807" s="5">
        <f t="shared" ca="1" si="312"/>
        <v>45027.526319444441</v>
      </c>
      <c r="H1807" s="5">
        <v>45032.526319444441</v>
      </c>
      <c r="I1807" s="5">
        <f t="shared" ca="1" si="313"/>
        <v>45056.526319444441</v>
      </c>
      <c r="J1807" s="7" t="s">
        <v>46</v>
      </c>
      <c r="K1807" s="3">
        <v>45045.526319444441</v>
      </c>
      <c r="L1807" t="s">
        <v>21</v>
      </c>
      <c r="N1807" s="5">
        <v>45050.526319444441</v>
      </c>
      <c r="O1807" t="s">
        <v>21</v>
      </c>
      <c r="R1807" s="5">
        <v>45048.526319444441</v>
      </c>
    </row>
    <row r="1808" spans="1:18" x14ac:dyDescent="0.35">
      <c r="A1808">
        <v>2029</v>
      </c>
      <c r="C1808" t="s">
        <v>35</v>
      </c>
      <c r="D1808">
        <f t="shared" ca="1" si="310"/>
        <v>4</v>
      </c>
      <c r="E1808" t="str">
        <f ca="1">VLOOKUP(D1808,'Data Categories'!$A$2:$B$7,2,0)</f>
        <v>Manager Level</v>
      </c>
      <c r="F1808" s="5">
        <f t="shared" ca="1" si="311"/>
        <v>44783.679872685185</v>
      </c>
      <c r="G1808" s="5">
        <f t="shared" ca="1" si="312"/>
        <v>44787.679872685185</v>
      </c>
      <c r="H1808" s="5">
        <v>44790.679872685185</v>
      </c>
      <c r="I1808" s="5">
        <f t="shared" ca="1" si="313"/>
        <v>44805.679872685185</v>
      </c>
      <c r="J1808" s="7" t="s">
        <v>46</v>
      </c>
      <c r="K1808" s="3">
        <v>44794.679872685185</v>
      </c>
      <c r="L1808" t="s">
        <v>21</v>
      </c>
      <c r="N1808" s="5">
        <v>44799.679872685185</v>
      </c>
      <c r="O1808" t="s">
        <v>21</v>
      </c>
      <c r="R1808" s="5">
        <v>44798.679872685185</v>
      </c>
    </row>
    <row r="1809" spans="1:18" x14ac:dyDescent="0.35">
      <c r="A1809">
        <v>1701</v>
      </c>
      <c r="C1809" t="s">
        <v>35</v>
      </c>
      <c r="D1809">
        <f t="shared" ca="1" si="310"/>
        <v>2</v>
      </c>
      <c r="E1809" t="str">
        <f ca="1">VLOOKUP(D1809,'Data Categories'!$A$2:$B$7,2,0)</f>
        <v>Junior</v>
      </c>
      <c r="F1809" s="5">
        <f t="shared" ca="1" si="311"/>
        <v>44989.751342592594</v>
      </c>
      <c r="G1809" s="5">
        <f t="shared" ca="1" si="312"/>
        <v>44992.751342592594</v>
      </c>
      <c r="H1809" s="5">
        <v>44994.751342592594</v>
      </c>
      <c r="I1809" s="5">
        <f t="shared" ca="1" si="313"/>
        <v>45021.751342592594</v>
      </c>
      <c r="J1809" s="7" t="s">
        <v>46</v>
      </c>
      <c r="K1809" s="3">
        <v>45012.751342592594</v>
      </c>
      <c r="L1809" t="s">
        <v>21</v>
      </c>
      <c r="N1809" s="5">
        <v>45016.751342592594</v>
      </c>
      <c r="O1809" t="s">
        <v>21</v>
      </c>
      <c r="R1809" s="5">
        <v>45013.751342592594</v>
      </c>
    </row>
    <row r="1810" spans="1:18" x14ac:dyDescent="0.35">
      <c r="A1810">
        <v>2778</v>
      </c>
      <c r="C1810" t="s">
        <v>35</v>
      </c>
      <c r="D1810">
        <f t="shared" ca="1" si="310"/>
        <v>3</v>
      </c>
      <c r="E1810" t="str">
        <f ca="1">VLOOKUP(D1810,'Data Categories'!$A$2:$B$7,2,0)</f>
        <v>Senior</v>
      </c>
      <c r="F1810" s="5">
        <f t="shared" ca="1" si="311"/>
        <v>44687.777986111112</v>
      </c>
      <c r="G1810" s="5">
        <f t="shared" ca="1" si="312"/>
        <v>44688.777986111112</v>
      </c>
      <c r="H1810" s="5">
        <v>44689.777986111112</v>
      </c>
      <c r="I1810" s="5">
        <f t="shared" ca="1" si="313"/>
        <v>44706.777986111112</v>
      </c>
      <c r="J1810" s="7" t="s">
        <v>46</v>
      </c>
      <c r="K1810" s="3">
        <v>44706.777986111112</v>
      </c>
      <c r="L1810" t="s">
        <v>21</v>
      </c>
      <c r="N1810" s="5">
        <v>44710.777986111112</v>
      </c>
      <c r="O1810" t="s">
        <v>21</v>
      </c>
      <c r="R1810" s="5">
        <v>44707.777986111112</v>
      </c>
    </row>
    <row r="1811" spans="1:18" x14ac:dyDescent="0.35">
      <c r="A1811">
        <v>2506</v>
      </c>
      <c r="C1811" t="s">
        <v>35</v>
      </c>
      <c r="D1811">
        <f t="shared" ca="1" si="310"/>
        <v>4</v>
      </c>
      <c r="E1811" t="str">
        <f ca="1">VLOOKUP(D1811,'Data Categories'!$A$2:$B$7,2,0)</f>
        <v>Manager Level</v>
      </c>
      <c r="F1811" s="5">
        <f t="shared" ca="1" si="311"/>
        <v>44740.776979166665</v>
      </c>
      <c r="G1811" s="5">
        <f t="shared" ca="1" si="312"/>
        <v>44741.776979166665</v>
      </c>
      <c r="H1811" s="5">
        <v>44743.776979166665</v>
      </c>
      <c r="I1811" s="5">
        <f t="shared" ca="1" si="313"/>
        <v>44754.776979166665</v>
      </c>
      <c r="J1811" s="7" t="s">
        <v>46</v>
      </c>
      <c r="K1811" s="3">
        <v>44758.776979166665</v>
      </c>
      <c r="L1811" t="s">
        <v>21</v>
      </c>
      <c r="N1811" s="5">
        <v>44762.776979166665</v>
      </c>
      <c r="O1811" t="s">
        <v>21</v>
      </c>
      <c r="R1811" s="5">
        <v>44761.776979166665</v>
      </c>
    </row>
    <row r="1812" spans="1:18" x14ac:dyDescent="0.35">
      <c r="A1812">
        <v>1680</v>
      </c>
      <c r="C1812" t="s">
        <v>35</v>
      </c>
      <c r="D1812">
        <f t="shared" ca="1" si="310"/>
        <v>1</v>
      </c>
      <c r="E1812" t="str">
        <f ca="1">VLOOKUP(D1812,'Data Categories'!$A$2:$B$7,2,0)</f>
        <v>Associate</v>
      </c>
      <c r="F1812" s="5">
        <f t="shared" ca="1" si="311"/>
        <v>44870.144270833334</v>
      </c>
      <c r="G1812" s="5">
        <f t="shared" ca="1" si="312"/>
        <v>44871.144270833334</v>
      </c>
      <c r="H1812" s="5">
        <v>44877.144270833334</v>
      </c>
      <c r="I1812" s="5">
        <f t="shared" ca="1" si="313"/>
        <v>44887.144270833334</v>
      </c>
      <c r="J1812" s="7" t="s">
        <v>46</v>
      </c>
      <c r="K1812" s="3">
        <v>44894.144270833334</v>
      </c>
      <c r="L1812" t="s">
        <v>21</v>
      </c>
      <c r="N1812" s="5">
        <v>44898.144270833334</v>
      </c>
      <c r="O1812" t="s">
        <v>21</v>
      </c>
      <c r="R1812" s="5">
        <v>44896.144270833334</v>
      </c>
    </row>
    <row r="1813" spans="1:18" x14ac:dyDescent="0.35">
      <c r="A1813">
        <v>2222</v>
      </c>
      <c r="C1813" t="s">
        <v>35</v>
      </c>
      <c r="D1813">
        <f t="shared" ca="1" si="310"/>
        <v>3</v>
      </c>
      <c r="E1813" t="str">
        <f ca="1">VLOOKUP(D1813,'Data Categories'!$A$2:$B$7,2,0)</f>
        <v>Senior</v>
      </c>
      <c r="F1813" s="5">
        <f t="shared" ca="1" si="311"/>
        <v>45153.534872685188</v>
      </c>
      <c r="G1813" s="5">
        <f t="shared" ca="1" si="312"/>
        <v>45157.534872685188</v>
      </c>
      <c r="H1813" s="5">
        <v>45161.534872685188</v>
      </c>
      <c r="I1813" s="5">
        <f t="shared" ca="1" si="313"/>
        <v>45191.534872685188</v>
      </c>
      <c r="J1813" s="7" t="s">
        <v>46</v>
      </c>
      <c r="K1813" s="3">
        <v>45174.534872685188</v>
      </c>
      <c r="L1813" t="s">
        <v>21</v>
      </c>
      <c r="N1813" s="5">
        <v>45177.534872685188</v>
      </c>
      <c r="O1813" t="s">
        <v>21</v>
      </c>
      <c r="R1813" s="5">
        <v>45175.534872685188</v>
      </c>
    </row>
    <row r="1814" spans="1:18" x14ac:dyDescent="0.35">
      <c r="A1814">
        <v>1066</v>
      </c>
      <c r="C1814" t="s">
        <v>35</v>
      </c>
      <c r="D1814">
        <f t="shared" ca="1" si="310"/>
        <v>3</v>
      </c>
      <c r="E1814" t="str">
        <f ca="1">VLOOKUP(D1814,'Data Categories'!$A$2:$B$7,2,0)</f>
        <v>Senior</v>
      </c>
      <c r="F1814" s="5">
        <f t="shared" ca="1" si="311"/>
        <v>44780.414236111108</v>
      </c>
      <c r="G1814" s="5">
        <f t="shared" ca="1" si="312"/>
        <v>44784.414236111108</v>
      </c>
      <c r="H1814" s="5">
        <v>44786.414236111108</v>
      </c>
      <c r="I1814" s="5">
        <f t="shared" ca="1" si="313"/>
        <v>44797.414236111108</v>
      </c>
      <c r="J1814" s="7" t="s">
        <v>46</v>
      </c>
      <c r="K1814" s="3">
        <v>44792.414236111108</v>
      </c>
      <c r="L1814" t="s">
        <v>21</v>
      </c>
      <c r="N1814" s="5">
        <v>44796.414236111108</v>
      </c>
      <c r="O1814" t="s">
        <v>21</v>
      </c>
      <c r="R1814" s="5">
        <v>44794.414236111108</v>
      </c>
    </row>
    <row r="1815" spans="1:18" x14ac:dyDescent="0.35">
      <c r="A1815">
        <v>1069</v>
      </c>
      <c r="C1815" t="s">
        <v>35</v>
      </c>
      <c r="D1815">
        <f t="shared" ca="1" si="310"/>
        <v>3</v>
      </c>
      <c r="E1815" t="str">
        <f ca="1">VLOOKUP(D1815,'Data Categories'!$A$2:$B$7,2,0)</f>
        <v>Senior</v>
      </c>
      <c r="F1815" s="5">
        <f t="shared" ca="1" si="311"/>
        <v>44782.414236111108</v>
      </c>
      <c r="G1815" s="5">
        <f t="shared" ca="1" si="312"/>
        <v>44784.414236111108</v>
      </c>
      <c r="H1815" s="5">
        <v>44786.414236111108</v>
      </c>
      <c r="I1815" s="5">
        <f t="shared" ca="1" si="313"/>
        <v>44800.414236111108</v>
      </c>
      <c r="J1815" s="7" t="s">
        <v>46</v>
      </c>
      <c r="K1815" s="3">
        <v>44798.414236111108</v>
      </c>
      <c r="L1815" t="s">
        <v>21</v>
      </c>
      <c r="N1815" s="5">
        <v>44803.414236111108</v>
      </c>
      <c r="O1815" t="s">
        <v>21</v>
      </c>
      <c r="R1815" s="5">
        <v>44799.414236111108</v>
      </c>
    </row>
    <row r="1816" spans="1:18" x14ac:dyDescent="0.35">
      <c r="A1816">
        <v>1063</v>
      </c>
      <c r="C1816" t="s">
        <v>35</v>
      </c>
      <c r="D1816">
        <f t="shared" ca="1" si="310"/>
        <v>1</v>
      </c>
      <c r="E1816" t="str">
        <f ca="1">VLOOKUP(D1816,'Data Categories'!$A$2:$B$7,2,0)</f>
        <v>Associate</v>
      </c>
      <c r="F1816" s="5">
        <f t="shared" ca="1" si="311"/>
        <v>44780.414236111108</v>
      </c>
      <c r="G1816" s="5">
        <f t="shared" ca="1" si="312"/>
        <v>44782.414236111108</v>
      </c>
      <c r="H1816" s="5">
        <v>44786.414236111108</v>
      </c>
      <c r="I1816" s="5">
        <f t="shared" ca="1" si="313"/>
        <v>44805.414236111108</v>
      </c>
      <c r="J1816" s="7" t="s">
        <v>46</v>
      </c>
      <c r="K1816" s="3">
        <v>44798.414236111108</v>
      </c>
      <c r="L1816" t="s">
        <v>21</v>
      </c>
      <c r="N1816" s="5">
        <v>44806.414236111108</v>
      </c>
      <c r="O1816" t="s">
        <v>21</v>
      </c>
      <c r="R1816" s="5">
        <v>44802.414236111108</v>
      </c>
    </row>
    <row r="1817" spans="1:18" x14ac:dyDescent="0.35">
      <c r="A1817">
        <v>1101</v>
      </c>
      <c r="C1817" t="s">
        <v>38</v>
      </c>
      <c r="D1817">
        <f t="shared" ca="1" si="310"/>
        <v>4</v>
      </c>
      <c r="E1817" t="str">
        <f ca="1">VLOOKUP(D1817,'Data Categories'!$A$2:$B$7,2,0)</f>
        <v>Manager Level</v>
      </c>
      <c r="F1817" s="5">
        <f t="shared" ca="1" si="311"/>
        <v>44675.953865740739</v>
      </c>
      <c r="G1817" s="5">
        <f t="shared" ca="1" si="312"/>
        <v>44677.953865740739</v>
      </c>
      <c r="H1817" s="5">
        <v>44681.953865740739</v>
      </c>
      <c r="I1817" s="5">
        <f t="shared" ca="1" si="313"/>
        <v>44709.953865740739</v>
      </c>
      <c r="J1817" s="7" t="s">
        <v>46</v>
      </c>
      <c r="K1817" s="3">
        <v>44693.953865740739</v>
      </c>
      <c r="L1817" t="s">
        <v>21</v>
      </c>
      <c r="N1817" s="5">
        <v>44695.953865740739</v>
      </c>
      <c r="O1817" t="s">
        <v>21</v>
      </c>
      <c r="R1817" s="5">
        <v>44694.953865740739</v>
      </c>
    </row>
    <row r="1818" spans="1:18" x14ac:dyDescent="0.35">
      <c r="A1818">
        <v>2821</v>
      </c>
      <c r="C1818" t="s">
        <v>38</v>
      </c>
      <c r="D1818">
        <f t="shared" ca="1" si="310"/>
        <v>3</v>
      </c>
      <c r="E1818" t="str">
        <f ca="1">VLOOKUP(D1818,'Data Categories'!$A$2:$B$7,2,0)</f>
        <v>Senior</v>
      </c>
      <c r="F1818" s="5">
        <f t="shared" ca="1" si="311"/>
        <v>44565.055902777778</v>
      </c>
      <c r="G1818" s="5">
        <f t="shared" ca="1" si="312"/>
        <v>44569.055902777778</v>
      </c>
      <c r="H1818" s="5">
        <v>44571.055902777778</v>
      </c>
      <c r="I1818" s="5">
        <f t="shared" ca="1" si="313"/>
        <v>44598.055902777778</v>
      </c>
      <c r="J1818" s="7" t="s">
        <v>46</v>
      </c>
      <c r="K1818" s="3">
        <v>44580.055902777778</v>
      </c>
      <c r="L1818" t="s">
        <v>21</v>
      </c>
      <c r="N1818" s="5">
        <v>44583.055902777778</v>
      </c>
      <c r="O1818" t="s">
        <v>21</v>
      </c>
      <c r="R1818" s="5">
        <v>44582.055902777778</v>
      </c>
    </row>
    <row r="1819" spans="1:18" x14ac:dyDescent="0.35">
      <c r="A1819">
        <v>2928</v>
      </c>
      <c r="C1819" t="s">
        <v>38</v>
      </c>
      <c r="D1819">
        <f t="shared" ca="1" si="310"/>
        <v>4</v>
      </c>
      <c r="E1819" t="str">
        <f ca="1">VLOOKUP(D1819,'Data Categories'!$A$2:$B$7,2,0)</f>
        <v>Manager Level</v>
      </c>
      <c r="F1819" s="5">
        <f t="shared" ca="1" si="311"/>
        <v>45179.386689814812</v>
      </c>
      <c r="G1819" s="5">
        <f t="shared" ca="1" si="312"/>
        <v>45181.386689814812</v>
      </c>
      <c r="H1819" s="5">
        <v>45183.386689814812</v>
      </c>
      <c r="I1819" s="5">
        <f t="shared" ca="1" si="313"/>
        <v>45188.386689814812</v>
      </c>
      <c r="J1819" s="7" t="s">
        <v>46</v>
      </c>
      <c r="K1819" s="3">
        <v>45200.386689814812</v>
      </c>
      <c r="L1819" t="s">
        <v>21</v>
      </c>
      <c r="N1819" s="5">
        <v>45205.386689814812</v>
      </c>
      <c r="O1819" t="s">
        <v>21</v>
      </c>
      <c r="R1819" s="5">
        <v>45202.386689814812</v>
      </c>
    </row>
    <row r="1820" spans="1:18" x14ac:dyDescent="0.35">
      <c r="A1820">
        <v>1934</v>
      </c>
      <c r="C1820" t="s">
        <v>38</v>
      </c>
      <c r="D1820">
        <f t="shared" ca="1" si="310"/>
        <v>3</v>
      </c>
      <c r="E1820" t="str">
        <f ca="1">VLOOKUP(D1820,'Data Categories'!$A$2:$B$7,2,0)</f>
        <v>Senior</v>
      </c>
      <c r="F1820" s="5">
        <f t="shared" ca="1" si="311"/>
        <v>45177.30609953704</v>
      </c>
      <c r="G1820" s="5">
        <f t="shared" ca="1" si="312"/>
        <v>45181.30609953704</v>
      </c>
      <c r="H1820" s="5">
        <v>45184.30609953704</v>
      </c>
      <c r="I1820" s="5">
        <f t="shared" ca="1" si="313"/>
        <v>45193.30609953704</v>
      </c>
      <c r="J1820" s="7" t="s">
        <v>46</v>
      </c>
      <c r="K1820" s="3">
        <v>45194.30609953704</v>
      </c>
      <c r="L1820" t="s">
        <v>21</v>
      </c>
      <c r="N1820" s="5">
        <v>45199.30609953704</v>
      </c>
      <c r="O1820" t="s">
        <v>21</v>
      </c>
      <c r="R1820" s="5">
        <v>45198.30609953704</v>
      </c>
    </row>
    <row r="1821" spans="1:18" x14ac:dyDescent="0.35">
      <c r="A1821">
        <v>1173</v>
      </c>
      <c r="C1821" t="s">
        <v>38</v>
      </c>
      <c r="D1821">
        <f t="shared" ca="1" si="310"/>
        <v>1</v>
      </c>
      <c r="E1821" t="str">
        <f ca="1">VLOOKUP(D1821,'Data Categories'!$A$2:$B$7,2,0)</f>
        <v>Associate</v>
      </c>
      <c r="F1821" s="5">
        <f t="shared" ca="1" si="311"/>
        <v>45060.041770833333</v>
      </c>
      <c r="G1821" s="5">
        <f t="shared" ca="1" si="312"/>
        <v>45061.041770833333</v>
      </c>
      <c r="H1821" s="5">
        <v>45066.041770833333</v>
      </c>
      <c r="I1821" s="5">
        <f t="shared" ca="1" si="313"/>
        <v>45084.041770833333</v>
      </c>
      <c r="J1821" s="7" t="s">
        <v>46</v>
      </c>
      <c r="K1821" s="3">
        <v>45083.041770833333</v>
      </c>
      <c r="L1821" t="s">
        <v>21</v>
      </c>
      <c r="N1821" s="5">
        <v>45086.041770833333</v>
      </c>
      <c r="O1821" t="s">
        <v>21</v>
      </c>
      <c r="R1821" s="5">
        <v>45085.041770833333</v>
      </c>
    </row>
    <row r="1822" spans="1:18" x14ac:dyDescent="0.35">
      <c r="A1822">
        <v>1229</v>
      </c>
      <c r="C1822" t="s">
        <v>38</v>
      </c>
      <c r="D1822">
        <f t="shared" ca="1" si="310"/>
        <v>4</v>
      </c>
      <c r="E1822" t="str">
        <f ca="1">VLOOKUP(D1822,'Data Categories'!$A$2:$B$7,2,0)</f>
        <v>Manager Level</v>
      </c>
      <c r="F1822" s="5">
        <f t="shared" ca="1" si="311"/>
        <v>44733.14203703704</v>
      </c>
      <c r="G1822" s="5">
        <f t="shared" ca="1" si="312"/>
        <v>44737.14203703704</v>
      </c>
      <c r="H1822" s="5">
        <v>44741.14203703704</v>
      </c>
      <c r="I1822" s="5">
        <f t="shared" ca="1" si="313"/>
        <v>44760.14203703704</v>
      </c>
      <c r="J1822" s="7" t="s">
        <v>46</v>
      </c>
      <c r="K1822" s="3">
        <v>44748.14203703704</v>
      </c>
      <c r="L1822" t="s">
        <v>21</v>
      </c>
      <c r="N1822" s="5">
        <v>44755.14203703704</v>
      </c>
      <c r="O1822" t="s">
        <v>21</v>
      </c>
      <c r="R1822" s="5">
        <v>44751.14203703704</v>
      </c>
    </row>
    <row r="1823" spans="1:18" x14ac:dyDescent="0.35">
      <c r="A1823">
        <v>2138</v>
      </c>
      <c r="C1823" t="s">
        <v>38</v>
      </c>
      <c r="D1823">
        <f t="shared" ca="1" si="310"/>
        <v>5</v>
      </c>
      <c r="E1823" t="str">
        <f ca="1">VLOOKUP(D1823,'Data Categories'!$A$2:$B$7,2,0)</f>
        <v>Senior Management</v>
      </c>
      <c r="F1823" s="5">
        <f t="shared" ca="1" si="311"/>
        <v>44778.516493055555</v>
      </c>
      <c r="G1823" s="5">
        <f t="shared" ca="1" si="312"/>
        <v>44779.516493055555</v>
      </c>
      <c r="H1823" s="5">
        <v>44781.516493055555</v>
      </c>
      <c r="I1823" s="5">
        <f t="shared" ca="1" si="313"/>
        <v>44800.516493055555</v>
      </c>
      <c r="J1823" s="7" t="s">
        <v>46</v>
      </c>
      <c r="K1823" s="3">
        <v>44782.516493055555</v>
      </c>
      <c r="L1823" t="s">
        <v>21</v>
      </c>
      <c r="N1823" s="5">
        <v>44790.516493055555</v>
      </c>
      <c r="O1823" t="s">
        <v>21</v>
      </c>
      <c r="R1823" s="5">
        <v>44786.516493055555</v>
      </c>
    </row>
    <row r="1824" spans="1:18" x14ac:dyDescent="0.35">
      <c r="A1824">
        <v>2617</v>
      </c>
      <c r="C1824" t="s">
        <v>38</v>
      </c>
      <c r="D1824">
        <f t="shared" ca="1" si="310"/>
        <v>4</v>
      </c>
      <c r="E1824" t="str">
        <f ca="1">VLOOKUP(D1824,'Data Categories'!$A$2:$B$7,2,0)</f>
        <v>Manager Level</v>
      </c>
      <c r="F1824" s="5">
        <f t="shared" ca="1" si="311"/>
        <v>44932.379525462966</v>
      </c>
      <c r="G1824" s="5">
        <f t="shared" ca="1" si="312"/>
        <v>44935.379525462966</v>
      </c>
      <c r="H1824" s="5">
        <v>44936.379525462966</v>
      </c>
      <c r="I1824" s="5">
        <f t="shared" ca="1" si="313"/>
        <v>44965.379525462966</v>
      </c>
      <c r="J1824" s="7" t="s">
        <v>46</v>
      </c>
      <c r="K1824" s="3">
        <v>44952.379525462966</v>
      </c>
      <c r="L1824" t="s">
        <v>21</v>
      </c>
      <c r="N1824" s="5">
        <v>44957.379525462966</v>
      </c>
      <c r="O1824" t="s">
        <v>21</v>
      </c>
      <c r="R1824" s="5">
        <v>44956.379525462966</v>
      </c>
    </row>
    <row r="1825" spans="1:18" x14ac:dyDescent="0.35">
      <c r="A1825">
        <v>2613</v>
      </c>
      <c r="C1825" t="s">
        <v>38</v>
      </c>
      <c r="D1825">
        <f t="shared" ca="1" si="310"/>
        <v>1</v>
      </c>
      <c r="E1825" t="str">
        <f ca="1">VLOOKUP(D1825,'Data Categories'!$A$2:$B$7,2,0)</f>
        <v>Associate</v>
      </c>
      <c r="F1825" s="5">
        <f t="shared" ca="1" si="311"/>
        <v>44929.379525462966</v>
      </c>
      <c r="G1825" s="5">
        <f t="shared" ca="1" si="312"/>
        <v>44931.379525462966</v>
      </c>
      <c r="H1825" s="5">
        <v>44936.379525462966</v>
      </c>
      <c r="I1825" s="5">
        <f t="shared" ca="1" si="313"/>
        <v>44951.379525462966</v>
      </c>
      <c r="J1825" s="7" t="s">
        <v>46</v>
      </c>
      <c r="K1825" s="3">
        <v>44952.379525462966</v>
      </c>
      <c r="L1825" t="s">
        <v>21</v>
      </c>
      <c r="N1825" s="5">
        <v>44960.379525462966</v>
      </c>
      <c r="O1825" t="s">
        <v>21</v>
      </c>
      <c r="R1825" s="5">
        <v>44956.379525462966</v>
      </c>
    </row>
    <row r="1826" spans="1:18" x14ac:dyDescent="0.35">
      <c r="A1826">
        <v>1879</v>
      </c>
      <c r="C1826" t="s">
        <v>38</v>
      </c>
      <c r="D1826">
        <f t="shared" ca="1" si="310"/>
        <v>3</v>
      </c>
      <c r="E1826" t="str">
        <f ca="1">VLOOKUP(D1826,'Data Categories'!$A$2:$B$7,2,0)</f>
        <v>Senior</v>
      </c>
      <c r="F1826" s="5">
        <f t="shared" ca="1" si="311"/>
        <v>44577.732974537037</v>
      </c>
      <c r="G1826" s="5">
        <f t="shared" ca="1" si="312"/>
        <v>44580.732974537037</v>
      </c>
      <c r="H1826" s="5">
        <v>44581.732974537037</v>
      </c>
      <c r="I1826" s="5">
        <f t="shared" ca="1" si="313"/>
        <v>44609.732974537037</v>
      </c>
      <c r="J1826" s="7" t="s">
        <v>46</v>
      </c>
      <c r="K1826" s="3">
        <v>44596.732974537037</v>
      </c>
      <c r="L1826" t="s">
        <v>21</v>
      </c>
      <c r="N1826" s="5">
        <v>44599.732974537037</v>
      </c>
      <c r="O1826" t="s">
        <v>21</v>
      </c>
      <c r="R1826" s="5">
        <v>44597.732974537037</v>
      </c>
    </row>
    <row r="1827" spans="1:18" x14ac:dyDescent="0.35">
      <c r="A1827">
        <v>1248</v>
      </c>
      <c r="C1827" t="s">
        <v>38</v>
      </c>
      <c r="D1827">
        <f t="shared" ca="1" si="310"/>
        <v>4</v>
      </c>
      <c r="E1827" t="str">
        <f ca="1">VLOOKUP(D1827,'Data Categories'!$A$2:$B$7,2,0)</f>
        <v>Manager Level</v>
      </c>
      <c r="F1827" s="5">
        <f t="shared" ca="1" si="311"/>
        <v>44734.839942129627</v>
      </c>
      <c r="G1827" s="5">
        <f t="shared" ca="1" si="312"/>
        <v>44737.839942129627</v>
      </c>
      <c r="H1827" s="5">
        <v>44741.839942129627</v>
      </c>
      <c r="I1827" s="5">
        <f t="shared" ca="1" si="313"/>
        <v>44763.839942129627</v>
      </c>
      <c r="J1827" s="7" t="s">
        <v>46</v>
      </c>
      <c r="K1827" s="3">
        <v>44757.839942129627</v>
      </c>
      <c r="L1827" t="s">
        <v>21</v>
      </c>
      <c r="N1827" s="5">
        <v>44762.839942129627</v>
      </c>
      <c r="O1827" t="s">
        <v>21</v>
      </c>
      <c r="R1827" s="5">
        <v>44758.839942129627</v>
      </c>
    </row>
    <row r="1828" spans="1:18" x14ac:dyDescent="0.35">
      <c r="A1828">
        <v>1460</v>
      </c>
      <c r="C1828" t="s">
        <v>37</v>
      </c>
      <c r="D1828">
        <f t="shared" ca="1" si="310"/>
        <v>3</v>
      </c>
      <c r="E1828" t="str">
        <f ca="1">VLOOKUP(D1828,'Data Categories'!$A$2:$B$7,2,0)</f>
        <v>Senior</v>
      </c>
      <c r="F1828" s="5">
        <f t="shared" ca="1" si="311"/>
        <v>45021.57240740741</v>
      </c>
      <c r="G1828" s="5">
        <f t="shared" ca="1" si="312"/>
        <v>45024.57240740741</v>
      </c>
      <c r="H1828" s="5">
        <v>45029.57240740741</v>
      </c>
      <c r="I1828" s="5">
        <f t="shared" ca="1" si="313"/>
        <v>45040.57240740741</v>
      </c>
      <c r="J1828" s="7" t="s">
        <v>46</v>
      </c>
      <c r="K1828" s="3">
        <v>45040.57240740741</v>
      </c>
      <c r="L1828" t="s">
        <v>21</v>
      </c>
      <c r="N1828" s="5">
        <v>45045.57240740741</v>
      </c>
      <c r="O1828" t="s">
        <v>21</v>
      </c>
      <c r="R1828" s="5">
        <v>45042.57240740741</v>
      </c>
    </row>
    <row r="1829" spans="1:18" x14ac:dyDescent="0.35">
      <c r="A1829">
        <v>2582</v>
      </c>
      <c r="C1829" t="s">
        <v>37</v>
      </c>
      <c r="D1829">
        <f t="shared" ca="1" si="310"/>
        <v>2</v>
      </c>
      <c r="E1829" t="str">
        <f ca="1">VLOOKUP(D1829,'Data Categories'!$A$2:$B$7,2,0)</f>
        <v>Junior</v>
      </c>
      <c r="F1829" s="5">
        <f t="shared" ca="1" si="311"/>
        <v>44785.038506944446</v>
      </c>
      <c r="G1829" s="5">
        <f t="shared" ca="1" si="312"/>
        <v>44789.038506944446</v>
      </c>
      <c r="H1829" s="5">
        <v>44791.038506944446</v>
      </c>
      <c r="I1829" s="5">
        <f t="shared" ca="1" si="313"/>
        <v>44812.038506944446</v>
      </c>
      <c r="J1829" s="7" t="s">
        <v>46</v>
      </c>
      <c r="K1829" s="3">
        <v>44806.038506944446</v>
      </c>
      <c r="L1829" t="s">
        <v>21</v>
      </c>
      <c r="N1829" s="5">
        <v>44812.038506944446</v>
      </c>
      <c r="O1829" t="s">
        <v>21</v>
      </c>
      <c r="R1829" s="5">
        <v>44808.038506944446</v>
      </c>
    </row>
    <row r="1830" spans="1:18" x14ac:dyDescent="0.35">
      <c r="A1830">
        <v>1905</v>
      </c>
      <c r="C1830" t="s">
        <v>37</v>
      </c>
      <c r="D1830">
        <f t="shared" ca="1" si="310"/>
        <v>2</v>
      </c>
      <c r="E1830" t="str">
        <f ca="1">VLOOKUP(D1830,'Data Categories'!$A$2:$B$7,2,0)</f>
        <v>Junior</v>
      </c>
      <c r="F1830" s="5">
        <f t="shared" ca="1" si="311"/>
        <v>44995.686469907407</v>
      </c>
      <c r="G1830" s="5">
        <f t="shared" ca="1" si="312"/>
        <v>44996.686469907407</v>
      </c>
      <c r="H1830" s="5">
        <v>45001.686469907407</v>
      </c>
      <c r="I1830" s="5">
        <f t="shared" ca="1" si="313"/>
        <v>45030.686469907407</v>
      </c>
      <c r="J1830" s="7" t="s">
        <v>46</v>
      </c>
      <c r="K1830" s="3">
        <v>45017.686469907407</v>
      </c>
      <c r="L1830" t="s">
        <v>21</v>
      </c>
      <c r="N1830" s="5">
        <v>45022.686469907407</v>
      </c>
      <c r="O1830" t="s">
        <v>21</v>
      </c>
      <c r="R1830" s="5">
        <v>45020.686469907407</v>
      </c>
    </row>
    <row r="1831" spans="1:18" x14ac:dyDescent="0.35">
      <c r="A1831">
        <v>1491</v>
      </c>
      <c r="C1831" t="s">
        <v>37</v>
      </c>
      <c r="D1831">
        <f t="shared" ca="1" si="310"/>
        <v>6</v>
      </c>
      <c r="E1831" t="str">
        <f ca="1">VLOOKUP(D1831,'Data Categories'!$A$2:$B$7,2,0)</f>
        <v>Executive</v>
      </c>
      <c r="F1831" s="5">
        <f t="shared" ca="1" si="311"/>
        <v>44696.569456018522</v>
      </c>
      <c r="G1831" s="5">
        <f t="shared" ca="1" si="312"/>
        <v>44700.569456018522</v>
      </c>
      <c r="H1831" s="5">
        <v>44701.569456018522</v>
      </c>
      <c r="I1831" s="5">
        <f t="shared" ca="1" si="313"/>
        <v>44720.569456018522</v>
      </c>
      <c r="J1831" s="7" t="s">
        <v>46</v>
      </c>
      <c r="K1831" s="3">
        <v>44710.569456018522</v>
      </c>
      <c r="L1831" t="s">
        <v>21</v>
      </c>
      <c r="N1831" s="5">
        <v>44713.569456018522</v>
      </c>
      <c r="O1831" t="s">
        <v>21</v>
      </c>
      <c r="R1831" s="5">
        <v>44711.569456018522</v>
      </c>
    </row>
    <row r="1832" spans="1:18" x14ac:dyDescent="0.35">
      <c r="A1832">
        <v>1743</v>
      </c>
      <c r="C1832" t="s">
        <v>37</v>
      </c>
      <c r="D1832">
        <f t="shared" ca="1" si="310"/>
        <v>4</v>
      </c>
      <c r="E1832" t="str">
        <f ca="1">VLOOKUP(D1832,'Data Categories'!$A$2:$B$7,2,0)</f>
        <v>Manager Level</v>
      </c>
      <c r="F1832" s="5">
        <f t="shared" ca="1" si="311"/>
        <v>44947.798078703701</v>
      </c>
      <c r="G1832" s="5">
        <f t="shared" ca="1" si="312"/>
        <v>44950.798078703701</v>
      </c>
      <c r="H1832" s="5">
        <v>44953.798078703701</v>
      </c>
      <c r="I1832" s="5">
        <f t="shared" ca="1" si="313"/>
        <v>44980.798078703701</v>
      </c>
      <c r="J1832" s="7" t="s">
        <v>46</v>
      </c>
      <c r="K1832" s="3">
        <v>44964.798078703701</v>
      </c>
      <c r="L1832" t="s">
        <v>21</v>
      </c>
      <c r="N1832" s="5">
        <v>44967.798078703701</v>
      </c>
      <c r="O1832" t="s">
        <v>21</v>
      </c>
      <c r="R1832" s="5">
        <v>44966.798078703701</v>
      </c>
    </row>
    <row r="1833" spans="1:18" x14ac:dyDescent="0.35">
      <c r="A1833">
        <v>1891</v>
      </c>
      <c r="C1833" t="s">
        <v>37</v>
      </c>
      <c r="D1833">
        <f t="shared" ca="1" si="310"/>
        <v>4</v>
      </c>
      <c r="E1833" t="str">
        <f ca="1">VLOOKUP(D1833,'Data Categories'!$A$2:$B$7,2,0)</f>
        <v>Manager Level</v>
      </c>
      <c r="F1833" s="5">
        <f t="shared" ca="1" si="311"/>
        <v>44591.278043981481</v>
      </c>
      <c r="G1833" s="5">
        <f t="shared" ca="1" si="312"/>
        <v>44593.278043981481</v>
      </c>
      <c r="H1833" s="5">
        <v>44599.278043981481</v>
      </c>
      <c r="I1833" s="5">
        <f t="shared" ca="1" si="313"/>
        <v>44629.278043981481</v>
      </c>
      <c r="J1833" s="7" t="s">
        <v>46</v>
      </c>
      <c r="K1833" s="3">
        <v>44613.278043981481</v>
      </c>
      <c r="L1833" t="s">
        <v>21</v>
      </c>
      <c r="N1833" s="5">
        <v>44618.278043981481</v>
      </c>
      <c r="O1833" t="s">
        <v>21</v>
      </c>
      <c r="R1833" s="5">
        <v>44617.278043981481</v>
      </c>
    </row>
    <row r="1834" spans="1:18" x14ac:dyDescent="0.35">
      <c r="A1834">
        <v>1771</v>
      </c>
      <c r="C1834" t="s">
        <v>37</v>
      </c>
      <c r="D1834">
        <f t="shared" ca="1" si="310"/>
        <v>3</v>
      </c>
      <c r="E1834" t="str">
        <f ca="1">VLOOKUP(D1834,'Data Categories'!$A$2:$B$7,2,0)</f>
        <v>Senior</v>
      </c>
      <c r="F1834" s="5">
        <f t="shared" ca="1" si="311"/>
        <v>44712.825856481482</v>
      </c>
      <c r="G1834" s="5">
        <f t="shared" ca="1" si="312"/>
        <v>44715.825856481482</v>
      </c>
      <c r="H1834" s="5">
        <v>44718.825856481482</v>
      </c>
      <c r="I1834" s="5">
        <f t="shared" ca="1" si="313"/>
        <v>44747.825856481482</v>
      </c>
      <c r="J1834" s="7" t="s">
        <v>46</v>
      </c>
      <c r="K1834" s="3">
        <v>44723.825856481482</v>
      </c>
      <c r="L1834" t="s">
        <v>21</v>
      </c>
      <c r="N1834" s="5">
        <v>44728.825856481482</v>
      </c>
      <c r="O1834" t="s">
        <v>21</v>
      </c>
      <c r="R1834" s="5">
        <v>44726.825856481482</v>
      </c>
    </row>
    <row r="1835" spans="1:18" x14ac:dyDescent="0.35">
      <c r="A1835">
        <v>1090</v>
      </c>
      <c r="C1835" t="s">
        <v>37</v>
      </c>
      <c r="D1835">
        <f t="shared" ca="1" si="310"/>
        <v>1</v>
      </c>
      <c r="E1835" t="str">
        <f ca="1">VLOOKUP(D1835,'Data Categories'!$A$2:$B$7,2,0)</f>
        <v>Associate</v>
      </c>
      <c r="F1835" s="5">
        <f t="shared" ca="1" si="311"/>
        <v>44894.976215277777</v>
      </c>
      <c r="G1835" s="5">
        <f t="shared" ca="1" si="312"/>
        <v>44898.976215277777</v>
      </c>
      <c r="H1835" s="5">
        <v>44899.976215277777</v>
      </c>
      <c r="I1835" s="5">
        <f t="shared" ca="1" si="313"/>
        <v>44911.976215277777</v>
      </c>
      <c r="J1835" s="7" t="s">
        <v>46</v>
      </c>
      <c r="K1835" s="3">
        <v>44914.976215277777</v>
      </c>
      <c r="L1835" t="s">
        <v>21</v>
      </c>
      <c r="N1835" s="5">
        <v>44921.976215277777</v>
      </c>
      <c r="O1835" t="s">
        <v>21</v>
      </c>
      <c r="R1835" s="5">
        <v>44917.976215277777</v>
      </c>
    </row>
    <row r="1836" spans="1:18" x14ac:dyDescent="0.35">
      <c r="A1836">
        <v>2415</v>
      </c>
      <c r="C1836" t="s">
        <v>37</v>
      </c>
      <c r="D1836">
        <f t="shared" ca="1" si="310"/>
        <v>5</v>
      </c>
      <c r="E1836" t="str">
        <f ca="1">VLOOKUP(D1836,'Data Categories'!$A$2:$B$7,2,0)</f>
        <v>Senior Management</v>
      </c>
      <c r="F1836" s="5">
        <f t="shared" ca="1" si="311"/>
        <v>45006.608229166668</v>
      </c>
      <c r="G1836" s="5">
        <f t="shared" ca="1" si="312"/>
        <v>45010.608229166668</v>
      </c>
      <c r="H1836" s="5">
        <v>45015.608229166668</v>
      </c>
      <c r="I1836" s="5">
        <f t="shared" ca="1" si="313"/>
        <v>45030.608229166668</v>
      </c>
      <c r="J1836" s="7" t="s">
        <v>46</v>
      </c>
      <c r="K1836" s="3">
        <v>45027.608229166668</v>
      </c>
      <c r="L1836" t="s">
        <v>21</v>
      </c>
      <c r="N1836" s="5">
        <v>45031.608229166668</v>
      </c>
      <c r="O1836" t="s">
        <v>21</v>
      </c>
      <c r="R1836" s="5">
        <v>45028.608229166668</v>
      </c>
    </row>
    <row r="1837" spans="1:18" x14ac:dyDescent="0.35">
      <c r="A1837">
        <v>2379</v>
      </c>
      <c r="C1837" t="s">
        <v>37</v>
      </c>
      <c r="D1837">
        <f t="shared" ca="1" si="310"/>
        <v>5</v>
      </c>
      <c r="E1837" t="str">
        <f ca="1">VLOOKUP(D1837,'Data Categories'!$A$2:$B$7,2,0)</f>
        <v>Senior Management</v>
      </c>
      <c r="F1837" s="5">
        <f t="shared" ca="1" si="311"/>
        <v>45029.917395833334</v>
      </c>
      <c r="G1837" s="5">
        <f t="shared" ca="1" si="312"/>
        <v>45032.917395833334</v>
      </c>
      <c r="H1837" s="5">
        <v>45036.917395833334</v>
      </c>
      <c r="I1837" s="5">
        <f t="shared" ca="1" si="313"/>
        <v>45043.917395833334</v>
      </c>
      <c r="J1837" s="7" t="s">
        <v>46</v>
      </c>
      <c r="K1837" s="3">
        <v>45047.917395833334</v>
      </c>
      <c r="L1837" t="s">
        <v>21</v>
      </c>
      <c r="N1837" s="5">
        <v>45052.917395833334</v>
      </c>
      <c r="O1837" t="s">
        <v>21</v>
      </c>
      <c r="R1837" s="5">
        <v>45049.917395833334</v>
      </c>
    </row>
    <row r="1838" spans="1:18" x14ac:dyDescent="0.35">
      <c r="A1838">
        <v>2897</v>
      </c>
      <c r="C1838" t="s">
        <v>37</v>
      </c>
      <c r="D1838">
        <f t="shared" ca="1" si="310"/>
        <v>4</v>
      </c>
      <c r="E1838" t="str">
        <f ca="1">VLOOKUP(D1838,'Data Categories'!$A$2:$B$7,2,0)</f>
        <v>Manager Level</v>
      </c>
      <c r="F1838" s="5">
        <f t="shared" ca="1" si="311"/>
        <v>44961.681840277779</v>
      </c>
      <c r="G1838" s="5">
        <f t="shared" ca="1" si="312"/>
        <v>44965.681840277779</v>
      </c>
      <c r="H1838" s="5">
        <v>44967.681840277779</v>
      </c>
      <c r="I1838" s="5">
        <f t="shared" ca="1" si="313"/>
        <v>44985.681840277779</v>
      </c>
      <c r="J1838" s="7" t="s">
        <v>46</v>
      </c>
      <c r="K1838" s="3">
        <v>44983.681840277779</v>
      </c>
      <c r="L1838" t="s">
        <v>21</v>
      </c>
      <c r="N1838" s="5">
        <v>44989.681840277779</v>
      </c>
      <c r="O1838" t="s">
        <v>21</v>
      </c>
      <c r="R1838" s="5">
        <v>44987.681840277779</v>
      </c>
    </row>
    <row r="1839" spans="1:18" x14ac:dyDescent="0.35">
      <c r="A1839">
        <v>2899</v>
      </c>
      <c r="C1839" t="s">
        <v>37</v>
      </c>
      <c r="D1839">
        <f t="shared" ca="1" si="310"/>
        <v>3</v>
      </c>
      <c r="E1839" t="str">
        <f ca="1">VLOOKUP(D1839,'Data Categories'!$A$2:$B$7,2,0)</f>
        <v>Senior</v>
      </c>
      <c r="F1839" s="5">
        <f t="shared" ca="1" si="311"/>
        <v>44963.681840277779</v>
      </c>
      <c r="G1839" s="5">
        <f t="shared" ca="1" si="312"/>
        <v>44964.681840277779</v>
      </c>
      <c r="H1839" s="5">
        <v>44967.681840277779</v>
      </c>
      <c r="I1839" s="5">
        <f t="shared" ca="1" si="313"/>
        <v>44990.681840277779</v>
      </c>
      <c r="J1839" s="7" t="s">
        <v>46</v>
      </c>
      <c r="K1839" s="3">
        <v>44985.681840277779</v>
      </c>
      <c r="L1839" t="s">
        <v>21</v>
      </c>
      <c r="N1839" s="5">
        <v>44990.681840277779</v>
      </c>
      <c r="O1839" t="s">
        <v>21</v>
      </c>
      <c r="R1839" s="5">
        <v>44987.681840277779</v>
      </c>
    </row>
    <row r="1840" spans="1:18" x14ac:dyDescent="0.35">
      <c r="A1840">
        <v>1540</v>
      </c>
      <c r="C1840" t="s">
        <v>37</v>
      </c>
      <c r="D1840">
        <f t="shared" ca="1" si="310"/>
        <v>3</v>
      </c>
      <c r="E1840" t="str">
        <f ca="1">VLOOKUP(D1840,'Data Categories'!$A$2:$B$7,2,0)</f>
        <v>Senior</v>
      </c>
      <c r="F1840" s="5">
        <f t="shared" ca="1" si="311"/>
        <v>45053.546423611115</v>
      </c>
      <c r="G1840" s="5">
        <f t="shared" ca="1" si="312"/>
        <v>45054.546423611115</v>
      </c>
      <c r="H1840" s="5">
        <v>45060.546423611115</v>
      </c>
      <c r="I1840" s="5">
        <f t="shared" ca="1" si="313"/>
        <v>45080.546423611115</v>
      </c>
      <c r="J1840" s="7" t="s">
        <v>46</v>
      </c>
      <c r="K1840" s="3">
        <v>45069.546423611115</v>
      </c>
      <c r="L1840" t="s">
        <v>21</v>
      </c>
      <c r="N1840" s="5">
        <v>45073.546423611115</v>
      </c>
      <c r="O1840" t="s">
        <v>21</v>
      </c>
      <c r="R1840" s="5">
        <v>45072.546423611115</v>
      </c>
    </row>
    <row r="1841" spans="1:18" x14ac:dyDescent="0.35">
      <c r="A1841">
        <v>1043</v>
      </c>
      <c r="C1841" t="s">
        <v>37</v>
      </c>
      <c r="D1841">
        <f t="shared" ca="1" si="310"/>
        <v>4</v>
      </c>
      <c r="E1841" t="str">
        <f ca="1">VLOOKUP(D1841,'Data Categories'!$A$2:$B$7,2,0)</f>
        <v>Manager Level</v>
      </c>
      <c r="F1841" s="5">
        <f t="shared" ca="1" si="311"/>
        <v>44885.960578703707</v>
      </c>
      <c r="G1841" s="5">
        <f t="shared" ca="1" si="312"/>
        <v>44888.960578703707</v>
      </c>
      <c r="H1841" s="5">
        <v>44891.960578703707</v>
      </c>
      <c r="I1841" s="5">
        <f t="shared" ca="1" si="313"/>
        <v>44914.960578703707</v>
      </c>
      <c r="J1841" s="7" t="s">
        <v>46</v>
      </c>
      <c r="K1841" s="3">
        <v>44898.960578703707</v>
      </c>
      <c r="L1841" t="s">
        <v>21</v>
      </c>
      <c r="N1841" s="5">
        <v>44902.960578703707</v>
      </c>
      <c r="O1841" t="s">
        <v>21</v>
      </c>
      <c r="R1841" s="5">
        <v>44901.960578703707</v>
      </c>
    </row>
    <row r="1842" spans="1:18" x14ac:dyDescent="0.35">
      <c r="A1842">
        <v>2500</v>
      </c>
      <c r="C1842" t="s">
        <v>36</v>
      </c>
      <c r="D1842">
        <f t="shared" ca="1" si="310"/>
        <v>6</v>
      </c>
      <c r="E1842" t="str">
        <f ca="1">VLOOKUP(D1842,'Data Categories'!$A$2:$B$7,2,0)</f>
        <v>Executive</v>
      </c>
      <c r="F1842" s="5">
        <f t="shared" ca="1" si="311"/>
        <v>44592.546469907407</v>
      </c>
      <c r="G1842" s="5">
        <f t="shared" ca="1" si="312"/>
        <v>44595.546469907407</v>
      </c>
      <c r="H1842" s="5">
        <v>44597.546469907407</v>
      </c>
      <c r="I1842" s="5">
        <f t="shared" ca="1" si="313"/>
        <v>44606.546469907407</v>
      </c>
      <c r="J1842" s="7" t="s">
        <v>46</v>
      </c>
      <c r="K1842" s="3">
        <v>44613.546469907407</v>
      </c>
      <c r="L1842" t="s">
        <v>21</v>
      </c>
      <c r="N1842" s="5">
        <v>44619.546469907407</v>
      </c>
      <c r="O1842" t="s">
        <v>21</v>
      </c>
      <c r="R1842" s="5">
        <v>44616.546469907407</v>
      </c>
    </row>
    <row r="1843" spans="1:18" x14ac:dyDescent="0.35">
      <c r="A1843">
        <v>1783</v>
      </c>
      <c r="C1843" t="s">
        <v>36</v>
      </c>
      <c r="D1843">
        <f t="shared" ca="1" si="310"/>
        <v>3</v>
      </c>
      <c r="E1843" t="str">
        <f ca="1">VLOOKUP(D1843,'Data Categories'!$A$2:$B$7,2,0)</f>
        <v>Senior</v>
      </c>
      <c r="F1843" s="5">
        <f t="shared" ca="1" si="311"/>
        <v>44659.356493055559</v>
      </c>
      <c r="G1843" s="5">
        <f t="shared" ca="1" si="312"/>
        <v>44662.356493055559</v>
      </c>
      <c r="H1843" s="5">
        <v>44665.356493055559</v>
      </c>
      <c r="I1843" s="5">
        <f t="shared" ca="1" si="313"/>
        <v>44690.356493055559</v>
      </c>
      <c r="J1843" s="7" t="s">
        <v>46</v>
      </c>
      <c r="K1843" s="3">
        <v>44673.356493055559</v>
      </c>
      <c r="L1843" t="s">
        <v>21</v>
      </c>
      <c r="N1843" s="5">
        <v>44678.356493055559</v>
      </c>
      <c r="O1843" t="s">
        <v>21</v>
      </c>
      <c r="R1843" s="5">
        <v>44674.356493055559</v>
      </c>
    </row>
    <row r="1844" spans="1:18" x14ac:dyDescent="0.35">
      <c r="A1844">
        <v>2692</v>
      </c>
      <c r="C1844" t="s">
        <v>36</v>
      </c>
      <c r="D1844">
        <f t="shared" ca="1" si="310"/>
        <v>2</v>
      </c>
      <c r="E1844" t="str">
        <f ca="1">VLOOKUP(D1844,'Data Categories'!$A$2:$B$7,2,0)</f>
        <v>Junior</v>
      </c>
      <c r="F1844" s="5">
        <f t="shared" ca="1" si="311"/>
        <v>45016.99291666667</v>
      </c>
      <c r="G1844" s="5">
        <f t="shared" ca="1" si="312"/>
        <v>45020.99291666667</v>
      </c>
      <c r="H1844" s="5">
        <v>45023.99291666667</v>
      </c>
      <c r="I1844" s="5">
        <f t="shared" ca="1" si="313"/>
        <v>45046.99291666667</v>
      </c>
      <c r="J1844" s="7" t="s">
        <v>46</v>
      </c>
      <c r="K1844" s="3">
        <v>45029.99291666667</v>
      </c>
      <c r="L1844" t="s">
        <v>21</v>
      </c>
      <c r="N1844" s="5">
        <v>45036.99291666667</v>
      </c>
      <c r="O1844" t="s">
        <v>21</v>
      </c>
      <c r="R1844" s="5">
        <v>45033.99291666667</v>
      </c>
    </row>
    <row r="1845" spans="1:18" x14ac:dyDescent="0.35">
      <c r="A1845">
        <v>2699</v>
      </c>
      <c r="C1845" t="s">
        <v>36</v>
      </c>
      <c r="D1845">
        <f t="shared" ca="1" si="310"/>
        <v>3</v>
      </c>
      <c r="E1845" t="str">
        <f ca="1">VLOOKUP(D1845,'Data Categories'!$A$2:$B$7,2,0)</f>
        <v>Senior</v>
      </c>
      <c r="F1845" s="5">
        <f t="shared" ca="1" si="311"/>
        <v>45018.99291666667</v>
      </c>
      <c r="G1845" s="5">
        <f t="shared" ca="1" si="312"/>
        <v>45021.99291666667</v>
      </c>
      <c r="H1845" s="5">
        <v>45023.99291666667</v>
      </c>
      <c r="I1845" s="5">
        <f t="shared" ca="1" si="313"/>
        <v>45031.99291666667</v>
      </c>
      <c r="J1845" s="7" t="s">
        <v>46</v>
      </c>
      <c r="K1845" s="3">
        <v>45033.99291666667</v>
      </c>
      <c r="L1845" t="s">
        <v>21</v>
      </c>
      <c r="N1845" s="5">
        <v>45039.99291666667</v>
      </c>
      <c r="O1845" t="s">
        <v>21</v>
      </c>
      <c r="R1845" s="5">
        <v>45035.99291666667</v>
      </c>
    </row>
    <row r="1846" spans="1:18" x14ac:dyDescent="0.35">
      <c r="A1846">
        <v>1767</v>
      </c>
      <c r="C1846" t="s">
        <v>36</v>
      </c>
      <c r="D1846">
        <f t="shared" ca="1" si="310"/>
        <v>5</v>
      </c>
      <c r="E1846" t="str">
        <f ca="1">VLOOKUP(D1846,'Data Categories'!$A$2:$B$7,2,0)</f>
        <v>Senior Management</v>
      </c>
      <c r="F1846" s="5">
        <f t="shared" ca="1" si="311"/>
        <v>45098.652581018519</v>
      </c>
      <c r="G1846" s="5">
        <f t="shared" ca="1" si="312"/>
        <v>45101.652581018519</v>
      </c>
      <c r="H1846" s="5">
        <v>45105.652581018519</v>
      </c>
      <c r="I1846" s="5">
        <f t="shared" ca="1" si="313"/>
        <v>45121.652581018519</v>
      </c>
      <c r="J1846" s="7" t="s">
        <v>46</v>
      </c>
      <c r="K1846" s="3">
        <v>45112.652581018519</v>
      </c>
      <c r="L1846" t="s">
        <v>21</v>
      </c>
      <c r="N1846" s="5">
        <v>45118.652581018519</v>
      </c>
      <c r="O1846" t="s">
        <v>21</v>
      </c>
      <c r="R1846" s="5">
        <v>45116.652581018519</v>
      </c>
    </row>
    <row r="1847" spans="1:18" x14ac:dyDescent="0.35">
      <c r="A1847">
        <v>2436</v>
      </c>
      <c r="C1847" t="s">
        <v>36</v>
      </c>
      <c r="D1847">
        <f t="shared" ca="1" si="310"/>
        <v>2</v>
      </c>
      <c r="E1847" t="str">
        <f ca="1">VLOOKUP(D1847,'Data Categories'!$A$2:$B$7,2,0)</f>
        <v>Junior</v>
      </c>
      <c r="F1847" s="5">
        <f t="shared" ca="1" si="311"/>
        <v>44743.126967592594</v>
      </c>
      <c r="G1847" s="5">
        <f t="shared" ca="1" si="312"/>
        <v>44745.126967592594</v>
      </c>
      <c r="H1847" s="5">
        <v>44749.126967592594</v>
      </c>
      <c r="I1847" s="5">
        <f t="shared" ca="1" si="313"/>
        <v>44755.126967592594</v>
      </c>
      <c r="J1847" s="7" t="s">
        <v>46</v>
      </c>
      <c r="K1847" s="3">
        <v>44757.126967592594</v>
      </c>
      <c r="L1847" t="s">
        <v>21</v>
      </c>
      <c r="N1847" s="5">
        <v>44765.126967592594</v>
      </c>
      <c r="O1847" t="s">
        <v>21</v>
      </c>
      <c r="R1847" s="5">
        <v>44761.126967592594</v>
      </c>
    </row>
    <row r="1848" spans="1:18" x14ac:dyDescent="0.35">
      <c r="A1848">
        <v>2876</v>
      </c>
      <c r="C1848" t="s">
        <v>36</v>
      </c>
      <c r="D1848">
        <f t="shared" ca="1" si="310"/>
        <v>4</v>
      </c>
      <c r="E1848" t="str">
        <f ca="1">VLOOKUP(D1848,'Data Categories'!$A$2:$B$7,2,0)</f>
        <v>Manager Level</v>
      </c>
      <c r="F1848" s="5">
        <f t="shared" ca="1" si="311"/>
        <v>45117.164652777778</v>
      </c>
      <c r="G1848" s="5">
        <f t="shared" ca="1" si="312"/>
        <v>45118.164652777778</v>
      </c>
      <c r="H1848" s="5">
        <v>45121.164652777778</v>
      </c>
      <c r="I1848" s="5">
        <f t="shared" ca="1" si="313"/>
        <v>45139.164652777778</v>
      </c>
      <c r="J1848" s="7" t="s">
        <v>46</v>
      </c>
      <c r="K1848" s="3">
        <v>45134.164652777778</v>
      </c>
      <c r="L1848" t="s">
        <v>21</v>
      </c>
      <c r="N1848" s="5">
        <v>45140.164652777778</v>
      </c>
      <c r="O1848" t="s">
        <v>21</v>
      </c>
      <c r="R1848" s="5">
        <v>45138.164652777778</v>
      </c>
    </row>
    <row r="1849" spans="1:18" x14ac:dyDescent="0.35">
      <c r="A1849">
        <v>1626</v>
      </c>
      <c r="C1849" t="s">
        <v>36</v>
      </c>
      <c r="D1849">
        <f t="shared" ca="1" si="310"/>
        <v>2</v>
      </c>
      <c r="E1849" t="str">
        <f ca="1">VLOOKUP(D1849,'Data Categories'!$A$2:$B$7,2,0)</f>
        <v>Junior</v>
      </c>
      <c r="F1849" s="5">
        <f t="shared" ca="1" si="311"/>
        <v>44637.297905092593</v>
      </c>
      <c r="G1849" s="5">
        <f t="shared" ca="1" si="312"/>
        <v>44640.297905092593</v>
      </c>
      <c r="H1849" s="5">
        <v>44645.297905092593</v>
      </c>
      <c r="I1849" s="5">
        <f t="shared" ca="1" si="313"/>
        <v>44662.297905092593</v>
      </c>
      <c r="J1849" s="7" t="s">
        <v>46</v>
      </c>
      <c r="K1849" s="3">
        <v>44653.297905092593</v>
      </c>
      <c r="L1849" t="s">
        <v>21</v>
      </c>
      <c r="N1849" s="5">
        <v>44656.297905092593</v>
      </c>
      <c r="O1849" t="s">
        <v>21</v>
      </c>
      <c r="R1849" s="5">
        <v>44655.297905092593</v>
      </c>
    </row>
    <row r="1850" spans="1:18" x14ac:dyDescent="0.35">
      <c r="A1850">
        <v>2990</v>
      </c>
      <c r="C1850" t="s">
        <v>36</v>
      </c>
      <c r="D1850">
        <f t="shared" ca="1" si="310"/>
        <v>5</v>
      </c>
      <c r="E1850" t="str">
        <f ca="1">VLOOKUP(D1850,'Data Categories'!$A$2:$B$7,2,0)</f>
        <v>Senior Management</v>
      </c>
      <c r="F1850" s="5">
        <f t="shared" ca="1" si="311"/>
        <v>44926.987974537034</v>
      </c>
      <c r="G1850" s="5">
        <f t="shared" ca="1" si="312"/>
        <v>44929.987974537034</v>
      </c>
      <c r="H1850" s="5">
        <v>44931.987974537034</v>
      </c>
      <c r="I1850" s="5">
        <f t="shared" ca="1" si="313"/>
        <v>44945.987974537034</v>
      </c>
      <c r="J1850" s="7" t="s">
        <v>46</v>
      </c>
      <c r="K1850" s="3">
        <v>44936.987974537034</v>
      </c>
      <c r="L1850" t="s">
        <v>21</v>
      </c>
      <c r="N1850" s="5">
        <v>44941.987974537034</v>
      </c>
      <c r="O1850" t="s">
        <v>21</v>
      </c>
      <c r="R1850" s="5">
        <v>44938.987974537034</v>
      </c>
    </row>
    <row r="1851" spans="1:18" x14ac:dyDescent="0.35">
      <c r="A1851">
        <v>2984</v>
      </c>
      <c r="C1851" t="s">
        <v>36</v>
      </c>
      <c r="D1851">
        <f t="shared" ca="1" si="310"/>
        <v>2</v>
      </c>
      <c r="E1851" t="str">
        <f ca="1">VLOOKUP(D1851,'Data Categories'!$A$2:$B$7,2,0)</f>
        <v>Junior</v>
      </c>
      <c r="F1851" s="5">
        <f t="shared" ca="1" si="311"/>
        <v>44922.987974537034</v>
      </c>
      <c r="G1851" s="5">
        <f t="shared" ca="1" si="312"/>
        <v>44925.987974537034</v>
      </c>
      <c r="H1851" s="5">
        <v>44931.987974537034</v>
      </c>
      <c r="I1851" s="5">
        <f t="shared" ca="1" si="313"/>
        <v>44942.987974537034</v>
      </c>
      <c r="J1851" s="7" t="s">
        <v>46</v>
      </c>
      <c r="K1851" s="3">
        <v>44944.987974537034</v>
      </c>
      <c r="L1851" t="s">
        <v>21</v>
      </c>
      <c r="N1851" s="5">
        <v>44949.987974537034</v>
      </c>
      <c r="O1851" t="s">
        <v>21</v>
      </c>
      <c r="R1851" s="5">
        <v>44946.987974537034</v>
      </c>
    </row>
    <row r="1852" spans="1:18" x14ac:dyDescent="0.35">
      <c r="A1852">
        <v>1001</v>
      </c>
      <c r="C1852" t="s">
        <v>36</v>
      </c>
      <c r="D1852">
        <f t="shared" ca="1" si="310"/>
        <v>6</v>
      </c>
      <c r="E1852" t="str">
        <f ca="1">VLOOKUP(D1852,'Data Categories'!$A$2:$B$7,2,0)</f>
        <v>Executive</v>
      </c>
      <c r="F1852" s="5">
        <f t="shared" ca="1" si="311"/>
        <v>44919.68855324074</v>
      </c>
      <c r="G1852" s="5">
        <f t="shared" ca="1" si="312"/>
        <v>44920.68855324074</v>
      </c>
      <c r="H1852" s="5">
        <v>44923.68855324074</v>
      </c>
      <c r="I1852" s="5">
        <f t="shared" ca="1" si="313"/>
        <v>44938.68855324074</v>
      </c>
      <c r="J1852" s="7" t="s">
        <v>46</v>
      </c>
      <c r="K1852" s="3">
        <v>44939.68855324074</v>
      </c>
      <c r="L1852" t="s">
        <v>21</v>
      </c>
      <c r="N1852" s="5">
        <v>44943.68855324074</v>
      </c>
      <c r="O1852" t="s">
        <v>21</v>
      </c>
      <c r="R1852" s="5">
        <v>44941.68855324074</v>
      </c>
    </row>
    <row r="1853" spans="1:18" x14ac:dyDescent="0.35">
      <c r="A1853">
        <v>2814</v>
      </c>
      <c r="C1853" t="s">
        <v>36</v>
      </c>
      <c r="D1853">
        <f t="shared" ca="1" si="310"/>
        <v>2</v>
      </c>
      <c r="E1853" t="str">
        <f ca="1">VLOOKUP(D1853,'Data Categories'!$A$2:$B$7,2,0)</f>
        <v>Junior</v>
      </c>
      <c r="F1853" s="5">
        <f t="shared" ca="1" si="311"/>
        <v>44892.862592592595</v>
      </c>
      <c r="G1853" s="5">
        <f t="shared" ca="1" si="312"/>
        <v>44895.862592592595</v>
      </c>
      <c r="H1853" s="5">
        <v>44898.862592592595</v>
      </c>
      <c r="I1853" s="5">
        <f t="shared" ca="1" si="313"/>
        <v>44923.862592592595</v>
      </c>
      <c r="J1853" s="7" t="s">
        <v>46</v>
      </c>
      <c r="K1853" s="3">
        <v>44906.862592592595</v>
      </c>
      <c r="L1853" t="s">
        <v>21</v>
      </c>
      <c r="N1853" s="5">
        <v>44912.862592592595</v>
      </c>
      <c r="O1853" t="s">
        <v>21</v>
      </c>
      <c r="R1853" s="5">
        <v>44908.862592592595</v>
      </c>
    </row>
    <row r="1854" spans="1:18" x14ac:dyDescent="0.35">
      <c r="A1854">
        <v>1977</v>
      </c>
      <c r="C1854" t="s">
        <v>34</v>
      </c>
      <c r="D1854">
        <f t="shared" ca="1" si="310"/>
        <v>1</v>
      </c>
      <c r="E1854" t="str">
        <f ca="1">VLOOKUP(D1854,'Data Categories'!$A$2:$B$7,2,0)</f>
        <v>Associate</v>
      </c>
      <c r="F1854" s="5">
        <f t="shared" ca="1" si="311"/>
        <v>44855.498391203706</v>
      </c>
      <c r="G1854" s="5">
        <f t="shared" ca="1" si="312"/>
        <v>44857.498391203706</v>
      </c>
      <c r="H1854" s="5">
        <v>44860.498391203706</v>
      </c>
      <c r="I1854" s="5">
        <f t="shared" ca="1" si="313"/>
        <v>44866.498391203706</v>
      </c>
      <c r="J1854" s="7" t="s">
        <v>46</v>
      </c>
      <c r="K1854" s="3">
        <v>44866.498391203706</v>
      </c>
      <c r="L1854" t="s">
        <v>21</v>
      </c>
      <c r="N1854" s="5">
        <v>44872.498391203706</v>
      </c>
      <c r="O1854" t="s">
        <v>21</v>
      </c>
      <c r="R1854" s="5">
        <v>44868.498391203706</v>
      </c>
    </row>
    <row r="1855" spans="1:18" x14ac:dyDescent="0.35">
      <c r="A1855">
        <v>2556</v>
      </c>
      <c r="C1855" t="s">
        <v>34</v>
      </c>
      <c r="D1855">
        <f t="shared" ca="1" si="310"/>
        <v>4</v>
      </c>
      <c r="E1855" t="str">
        <f ca="1">VLOOKUP(D1855,'Data Categories'!$A$2:$B$7,2,0)</f>
        <v>Manager Level</v>
      </c>
      <c r="F1855" s="5">
        <f t="shared" ca="1" si="311"/>
        <v>45146.715324074074</v>
      </c>
      <c r="G1855" s="5">
        <f t="shared" ca="1" si="312"/>
        <v>45147.715324074074</v>
      </c>
      <c r="H1855" s="5">
        <v>45148.715324074074</v>
      </c>
      <c r="I1855" s="5">
        <f t="shared" ca="1" si="313"/>
        <v>45176.715324074074</v>
      </c>
      <c r="J1855" s="7" t="s">
        <v>46</v>
      </c>
      <c r="K1855" s="3">
        <v>45164.715324074074</v>
      </c>
      <c r="L1855" t="s">
        <v>21</v>
      </c>
      <c r="N1855" s="5">
        <v>45167.715324074074</v>
      </c>
      <c r="O1855" t="s">
        <v>21</v>
      </c>
      <c r="R1855" s="5">
        <v>45166.715324074074</v>
      </c>
    </row>
    <row r="1856" spans="1:18" x14ac:dyDescent="0.35">
      <c r="A1856">
        <v>2243</v>
      </c>
      <c r="C1856" t="s">
        <v>34</v>
      </c>
      <c r="D1856">
        <f t="shared" ca="1" si="310"/>
        <v>3</v>
      </c>
      <c r="E1856" t="str">
        <f ca="1">VLOOKUP(D1856,'Data Categories'!$A$2:$B$7,2,0)</f>
        <v>Senior</v>
      </c>
      <c r="F1856" s="5">
        <f t="shared" ca="1" si="311"/>
        <v>44927.601747685185</v>
      </c>
      <c r="G1856" s="5">
        <f t="shared" ca="1" si="312"/>
        <v>44928.601747685185</v>
      </c>
      <c r="H1856" s="5">
        <v>44929.601747685185</v>
      </c>
      <c r="I1856" s="5">
        <f t="shared" ca="1" si="313"/>
        <v>44954.601747685185</v>
      </c>
      <c r="J1856" s="7" t="s">
        <v>46</v>
      </c>
      <c r="K1856" s="3">
        <v>44937.601747685185</v>
      </c>
      <c r="L1856" t="s">
        <v>21</v>
      </c>
      <c r="N1856" s="5">
        <v>44941.601747685185</v>
      </c>
      <c r="O1856" t="s">
        <v>21</v>
      </c>
      <c r="R1856" s="5">
        <v>44939.601747685185</v>
      </c>
    </row>
    <row r="1857" spans="1:18" x14ac:dyDescent="0.35">
      <c r="A1857">
        <v>2246</v>
      </c>
      <c r="C1857" t="s">
        <v>34</v>
      </c>
      <c r="D1857">
        <f t="shared" ca="1" si="310"/>
        <v>5</v>
      </c>
      <c r="E1857" t="str">
        <f ca="1">VLOOKUP(D1857,'Data Categories'!$A$2:$B$7,2,0)</f>
        <v>Senior Management</v>
      </c>
      <c r="F1857" s="5">
        <f t="shared" ca="1" si="311"/>
        <v>44923.601747685185</v>
      </c>
      <c r="G1857" s="5">
        <f t="shared" ca="1" si="312"/>
        <v>44925.601747685185</v>
      </c>
      <c r="H1857" s="5">
        <v>44929.601747685185</v>
      </c>
      <c r="I1857" s="5">
        <f t="shared" ca="1" si="313"/>
        <v>44940.601747685185</v>
      </c>
      <c r="J1857" s="7" t="s">
        <v>46</v>
      </c>
      <c r="K1857" s="3">
        <v>44943.601747685185</v>
      </c>
      <c r="L1857" t="s">
        <v>21</v>
      </c>
      <c r="N1857" s="5">
        <v>44948.601747685185</v>
      </c>
      <c r="O1857" t="s">
        <v>21</v>
      </c>
      <c r="R1857" s="5">
        <v>44947.601747685185</v>
      </c>
    </row>
    <row r="1858" spans="1:18" x14ac:dyDescent="0.35">
      <c r="A1858">
        <v>2406</v>
      </c>
      <c r="C1858" t="s">
        <v>34</v>
      </c>
      <c r="D1858">
        <f t="shared" ca="1" si="310"/>
        <v>3</v>
      </c>
      <c r="E1858" t="str">
        <f ca="1">VLOOKUP(D1858,'Data Categories'!$A$2:$B$7,2,0)</f>
        <v>Senior</v>
      </c>
      <c r="F1858" s="5">
        <f t="shared" ca="1" si="311"/>
        <v>45015.0859837963</v>
      </c>
      <c r="G1858" s="5">
        <f t="shared" ca="1" si="312"/>
        <v>45016.0859837963</v>
      </c>
      <c r="H1858" s="5">
        <v>45022.0859837963</v>
      </c>
      <c r="I1858" s="5">
        <f t="shared" ca="1" si="313"/>
        <v>45046.0859837963</v>
      </c>
      <c r="J1858" s="7" t="s">
        <v>46</v>
      </c>
      <c r="K1858" s="3">
        <v>45033.0859837963</v>
      </c>
      <c r="L1858" t="s">
        <v>21</v>
      </c>
      <c r="N1858" s="5">
        <v>45037.0859837963</v>
      </c>
      <c r="O1858" t="s">
        <v>21</v>
      </c>
      <c r="R1858" s="5">
        <v>45034.0859837963</v>
      </c>
    </row>
    <row r="1859" spans="1:18" x14ac:dyDescent="0.35">
      <c r="A1859">
        <v>2409</v>
      </c>
      <c r="C1859" t="s">
        <v>34</v>
      </c>
      <c r="D1859">
        <f t="shared" ref="D1859:D1922" ca="1" si="314">RANDBETWEEN(1,6)</f>
        <v>4</v>
      </c>
      <c r="E1859" t="str">
        <f ca="1">VLOOKUP(D1859,'Data Categories'!$A$2:$B$7,2,0)</f>
        <v>Manager Level</v>
      </c>
      <c r="F1859" s="5">
        <f t="shared" ref="F1859:F1922" ca="1" si="315">G1859-RANDBETWEEN(1,4)</f>
        <v>45017.0859837963</v>
      </c>
      <c r="G1859" s="5">
        <f t="shared" ref="G1859:G1922" ca="1" si="316">H1859-RANDBETWEEN(1,6)</f>
        <v>45021.0859837963</v>
      </c>
      <c r="H1859" s="5">
        <v>45022.0859837963</v>
      </c>
      <c r="I1859" s="5">
        <f t="shared" ref="I1859:I1922" ca="1" si="317">H1859+RANDBETWEEN(5,30)</f>
        <v>45037.0859837963</v>
      </c>
      <c r="J1859" s="7" t="s">
        <v>46</v>
      </c>
      <c r="K1859" s="3">
        <v>45036.0859837963</v>
      </c>
      <c r="L1859" t="s">
        <v>21</v>
      </c>
      <c r="N1859" s="5">
        <v>45041.0859837963</v>
      </c>
      <c r="O1859" t="s">
        <v>21</v>
      </c>
      <c r="R1859" s="5">
        <v>45038.0859837963</v>
      </c>
    </row>
    <row r="1860" spans="1:18" x14ac:dyDescent="0.35">
      <c r="A1860">
        <v>1300</v>
      </c>
      <c r="C1860" t="s">
        <v>34</v>
      </c>
      <c r="D1860">
        <f t="shared" ca="1" si="314"/>
        <v>3</v>
      </c>
      <c r="E1860" t="str">
        <f ca="1">VLOOKUP(D1860,'Data Categories'!$A$2:$B$7,2,0)</f>
        <v>Senior</v>
      </c>
      <c r="F1860" s="5">
        <f t="shared" ca="1" si="315"/>
        <v>45089.672731481478</v>
      </c>
      <c r="G1860" s="5">
        <f t="shared" ca="1" si="316"/>
        <v>45092.672731481478</v>
      </c>
      <c r="H1860" s="5">
        <v>45096.672731481478</v>
      </c>
      <c r="I1860" s="5">
        <f t="shared" ca="1" si="317"/>
        <v>45106.672731481478</v>
      </c>
      <c r="J1860" s="7" t="s">
        <v>46</v>
      </c>
      <c r="K1860" s="3">
        <v>45103.672731481478</v>
      </c>
      <c r="L1860" t="s">
        <v>21</v>
      </c>
      <c r="N1860" s="5">
        <v>45107.672731481478</v>
      </c>
      <c r="O1860" t="s">
        <v>21</v>
      </c>
      <c r="R1860" s="5">
        <v>45106.672731481478</v>
      </c>
    </row>
    <row r="1861" spans="1:18" x14ac:dyDescent="0.35">
      <c r="A1861">
        <v>2111</v>
      </c>
      <c r="C1861" t="s">
        <v>34</v>
      </c>
      <c r="D1861">
        <f t="shared" ca="1" si="314"/>
        <v>5</v>
      </c>
      <c r="E1861" t="str">
        <f ca="1">VLOOKUP(D1861,'Data Categories'!$A$2:$B$7,2,0)</f>
        <v>Senior Management</v>
      </c>
      <c r="F1861" s="5">
        <f t="shared" ca="1" si="315"/>
        <v>45032.055439814816</v>
      </c>
      <c r="G1861" s="5">
        <f t="shared" ca="1" si="316"/>
        <v>45036.055439814816</v>
      </c>
      <c r="H1861" s="5">
        <v>45038.055439814816</v>
      </c>
      <c r="I1861" s="5">
        <f t="shared" ca="1" si="317"/>
        <v>45044.055439814816</v>
      </c>
      <c r="J1861" s="7" t="s">
        <v>46</v>
      </c>
      <c r="K1861" s="3">
        <v>45039.055439814816</v>
      </c>
      <c r="L1861" t="s">
        <v>21</v>
      </c>
      <c r="N1861" s="5">
        <v>45041.055439814816</v>
      </c>
      <c r="O1861" t="s">
        <v>21</v>
      </c>
      <c r="R1861" s="5">
        <v>45040.055439814816</v>
      </c>
    </row>
    <row r="1862" spans="1:18" x14ac:dyDescent="0.35">
      <c r="A1862">
        <v>2116</v>
      </c>
      <c r="C1862" t="s">
        <v>34</v>
      </c>
      <c r="D1862">
        <f t="shared" ca="1" si="314"/>
        <v>2</v>
      </c>
      <c r="E1862" t="str">
        <f ca="1">VLOOKUP(D1862,'Data Categories'!$A$2:$B$7,2,0)</f>
        <v>Junior</v>
      </c>
      <c r="F1862" s="5">
        <f t="shared" ca="1" si="315"/>
        <v>45031.055439814816</v>
      </c>
      <c r="G1862" s="5">
        <f t="shared" ca="1" si="316"/>
        <v>45032.055439814816</v>
      </c>
      <c r="H1862" s="5">
        <v>45038.055439814816</v>
      </c>
      <c r="I1862" s="5">
        <f t="shared" ca="1" si="317"/>
        <v>45068.055439814816</v>
      </c>
      <c r="J1862" s="7" t="s">
        <v>46</v>
      </c>
      <c r="K1862" s="3">
        <v>45049.055439814816</v>
      </c>
      <c r="L1862" t="s">
        <v>21</v>
      </c>
      <c r="N1862" s="5">
        <v>45054.055439814816</v>
      </c>
      <c r="O1862" t="s">
        <v>21</v>
      </c>
      <c r="R1862" s="5">
        <v>45050.055439814816</v>
      </c>
    </row>
    <row r="1863" spans="1:18" x14ac:dyDescent="0.35">
      <c r="A1863">
        <v>2453</v>
      </c>
      <c r="C1863" t="s">
        <v>34</v>
      </c>
      <c r="D1863">
        <f t="shared" ca="1" si="314"/>
        <v>6</v>
      </c>
      <c r="E1863" t="str">
        <f ca="1">VLOOKUP(D1863,'Data Categories'!$A$2:$B$7,2,0)</f>
        <v>Executive</v>
      </c>
      <c r="F1863" s="5">
        <f t="shared" ca="1" si="315"/>
        <v>45160.069826388892</v>
      </c>
      <c r="G1863" s="5">
        <f t="shared" ca="1" si="316"/>
        <v>45163.069826388892</v>
      </c>
      <c r="H1863" s="5">
        <v>45167.069826388892</v>
      </c>
      <c r="I1863" s="5">
        <f t="shared" ca="1" si="317"/>
        <v>45185.069826388892</v>
      </c>
      <c r="J1863" s="7" t="s">
        <v>46</v>
      </c>
      <c r="K1863" s="3">
        <v>45175.069826388892</v>
      </c>
      <c r="L1863" t="s">
        <v>21</v>
      </c>
      <c r="N1863" s="5">
        <v>45177.069826388892</v>
      </c>
      <c r="O1863" t="s">
        <v>21</v>
      </c>
      <c r="R1863" s="5">
        <v>45176.069826388892</v>
      </c>
    </row>
    <row r="1864" spans="1:18" x14ac:dyDescent="0.35">
      <c r="A1864">
        <v>2214</v>
      </c>
      <c r="C1864" t="s">
        <v>34</v>
      </c>
      <c r="D1864">
        <f t="shared" ca="1" si="314"/>
        <v>4</v>
      </c>
      <c r="E1864" t="str">
        <f ca="1">VLOOKUP(D1864,'Data Categories'!$A$2:$B$7,2,0)</f>
        <v>Manager Level</v>
      </c>
      <c r="F1864" s="5">
        <f t="shared" ca="1" si="315"/>
        <v>44642.873194444444</v>
      </c>
      <c r="G1864" s="5">
        <f t="shared" ca="1" si="316"/>
        <v>44646.873194444444</v>
      </c>
      <c r="H1864" s="5">
        <v>44648.873194444444</v>
      </c>
      <c r="I1864" s="5">
        <f t="shared" ca="1" si="317"/>
        <v>44653.873194444444</v>
      </c>
      <c r="J1864" s="7" t="s">
        <v>46</v>
      </c>
      <c r="K1864" s="3">
        <v>44654.873194444444</v>
      </c>
      <c r="L1864" t="s">
        <v>21</v>
      </c>
      <c r="N1864" s="5">
        <v>44659.873194444444</v>
      </c>
      <c r="O1864" t="s">
        <v>21</v>
      </c>
      <c r="R1864" s="5">
        <v>44655.873194444444</v>
      </c>
    </row>
    <row r="1865" spans="1:18" x14ac:dyDescent="0.35">
      <c r="A1865">
        <v>2739</v>
      </c>
      <c r="C1865" t="s">
        <v>34</v>
      </c>
      <c r="D1865">
        <f t="shared" ca="1" si="314"/>
        <v>5</v>
      </c>
      <c r="E1865" t="str">
        <f ca="1">VLOOKUP(D1865,'Data Categories'!$A$2:$B$7,2,0)</f>
        <v>Senior Management</v>
      </c>
      <c r="F1865" s="5">
        <f t="shared" ca="1" si="315"/>
        <v>44753.981076388889</v>
      </c>
      <c r="G1865" s="5">
        <f t="shared" ca="1" si="316"/>
        <v>44754.981076388889</v>
      </c>
      <c r="H1865" s="5">
        <v>44757.981076388889</v>
      </c>
      <c r="I1865" s="5">
        <f t="shared" ca="1" si="317"/>
        <v>44779.981076388889</v>
      </c>
      <c r="J1865" s="7" t="s">
        <v>46</v>
      </c>
      <c r="K1865" s="3">
        <v>44762.981076388889</v>
      </c>
      <c r="L1865" t="s">
        <v>21</v>
      </c>
      <c r="N1865" s="5">
        <v>44767.981076388889</v>
      </c>
      <c r="O1865" t="s">
        <v>21</v>
      </c>
      <c r="R1865" s="5">
        <v>44763.981076388889</v>
      </c>
    </row>
    <row r="1866" spans="1:18" x14ac:dyDescent="0.35">
      <c r="A1866">
        <v>2562</v>
      </c>
      <c r="C1866" t="s">
        <v>34</v>
      </c>
      <c r="D1866">
        <f t="shared" ca="1" si="314"/>
        <v>5</v>
      </c>
      <c r="E1866" t="str">
        <f ca="1">VLOOKUP(D1866,'Data Categories'!$A$2:$B$7,2,0)</f>
        <v>Senior Management</v>
      </c>
      <c r="F1866" s="5">
        <f t="shared" ca="1" si="315"/>
        <v>44883.290763888886</v>
      </c>
      <c r="G1866" s="5">
        <f t="shared" ca="1" si="316"/>
        <v>44887.290763888886</v>
      </c>
      <c r="H1866" s="5">
        <v>44893.290763888886</v>
      </c>
      <c r="I1866" s="5">
        <f t="shared" ca="1" si="317"/>
        <v>44910.290763888886</v>
      </c>
      <c r="J1866" s="7" t="s">
        <v>46</v>
      </c>
      <c r="K1866" s="3">
        <v>44903.290763888886</v>
      </c>
      <c r="L1866" t="s">
        <v>21</v>
      </c>
      <c r="N1866" s="5">
        <v>44911.290763888886</v>
      </c>
      <c r="O1866" t="s">
        <v>21</v>
      </c>
      <c r="R1866" s="5">
        <v>44907.290763888886</v>
      </c>
    </row>
    <row r="1867" spans="1:18" x14ac:dyDescent="0.35">
      <c r="A1867">
        <v>2126</v>
      </c>
      <c r="C1867" t="s">
        <v>34</v>
      </c>
      <c r="D1867">
        <f t="shared" ca="1" si="314"/>
        <v>1</v>
      </c>
      <c r="E1867" t="str">
        <f ca="1">VLOOKUP(D1867,'Data Categories'!$A$2:$B$7,2,0)</f>
        <v>Associate</v>
      </c>
      <c r="F1867" s="5">
        <f t="shared" ca="1" si="315"/>
        <v>44926.473356481481</v>
      </c>
      <c r="G1867" s="5">
        <f t="shared" ca="1" si="316"/>
        <v>44930.473356481481</v>
      </c>
      <c r="H1867" s="5">
        <v>44935.473356481481</v>
      </c>
      <c r="I1867" s="5">
        <f t="shared" ca="1" si="317"/>
        <v>44964.473356481481</v>
      </c>
      <c r="J1867" s="7" t="s">
        <v>46</v>
      </c>
      <c r="K1867" s="3">
        <v>44945.473356481481</v>
      </c>
      <c r="L1867" t="s">
        <v>21</v>
      </c>
      <c r="N1867" s="5">
        <v>44953.473356481481</v>
      </c>
      <c r="O1867" t="s">
        <v>21</v>
      </c>
      <c r="R1867" s="5">
        <v>44949.473356481481</v>
      </c>
    </row>
    <row r="1868" spans="1:18" x14ac:dyDescent="0.35">
      <c r="A1868">
        <v>2968</v>
      </c>
      <c r="C1868" t="s">
        <v>34</v>
      </c>
      <c r="D1868">
        <f t="shared" ca="1" si="314"/>
        <v>4</v>
      </c>
      <c r="E1868" t="str">
        <f ca="1">VLOOKUP(D1868,'Data Categories'!$A$2:$B$7,2,0)</f>
        <v>Manager Level</v>
      </c>
      <c r="F1868" s="5">
        <f t="shared" ca="1" si="315"/>
        <v>44698.276689814818</v>
      </c>
      <c r="G1868" s="5">
        <f t="shared" ca="1" si="316"/>
        <v>44699.276689814818</v>
      </c>
      <c r="H1868" s="5">
        <v>44704.276689814818</v>
      </c>
      <c r="I1868" s="5">
        <f t="shared" ca="1" si="317"/>
        <v>44720.276689814818</v>
      </c>
      <c r="J1868" s="7" t="s">
        <v>46</v>
      </c>
      <c r="K1868" s="3">
        <v>44720.276689814818</v>
      </c>
      <c r="L1868" t="s">
        <v>21</v>
      </c>
      <c r="N1868" s="5">
        <v>44723.276689814818</v>
      </c>
      <c r="O1868" t="s">
        <v>21</v>
      </c>
      <c r="R1868" s="5">
        <v>44721.276689814818</v>
      </c>
    </row>
    <row r="1869" spans="1:18" x14ac:dyDescent="0.35">
      <c r="A1869">
        <v>1858</v>
      </c>
      <c r="C1869" t="s">
        <v>34</v>
      </c>
      <c r="D1869">
        <f t="shared" ca="1" si="314"/>
        <v>1</v>
      </c>
      <c r="E1869" t="str">
        <f ca="1">VLOOKUP(D1869,'Data Categories'!$A$2:$B$7,2,0)</f>
        <v>Associate</v>
      </c>
      <c r="F1869" s="5">
        <f t="shared" ca="1" si="315"/>
        <v>44877.077060185184</v>
      </c>
      <c r="G1869" s="5">
        <f t="shared" ca="1" si="316"/>
        <v>44879.077060185184</v>
      </c>
      <c r="H1869" s="5">
        <v>44882.077060185184</v>
      </c>
      <c r="I1869" s="5">
        <f t="shared" ca="1" si="317"/>
        <v>44898.077060185184</v>
      </c>
      <c r="J1869" s="7" t="s">
        <v>46</v>
      </c>
      <c r="K1869" s="3">
        <v>44894.077060185184</v>
      </c>
      <c r="L1869" t="s">
        <v>21</v>
      </c>
      <c r="N1869" s="5">
        <v>44901.077060185184</v>
      </c>
      <c r="O1869" t="s">
        <v>21</v>
      </c>
      <c r="R1869" s="5">
        <v>44898.077060185184</v>
      </c>
    </row>
    <row r="1870" spans="1:18" x14ac:dyDescent="0.35">
      <c r="A1870">
        <v>2863</v>
      </c>
      <c r="C1870" t="s">
        <v>34</v>
      </c>
      <c r="D1870">
        <f t="shared" ca="1" si="314"/>
        <v>4</v>
      </c>
      <c r="E1870" t="str">
        <f ca="1">VLOOKUP(D1870,'Data Categories'!$A$2:$B$7,2,0)</f>
        <v>Manager Level</v>
      </c>
      <c r="F1870" s="5">
        <f t="shared" ca="1" si="315"/>
        <v>44852.266331018516</v>
      </c>
      <c r="G1870" s="5">
        <f t="shared" ca="1" si="316"/>
        <v>44854.266331018516</v>
      </c>
      <c r="H1870" s="5">
        <v>44855.266331018516</v>
      </c>
      <c r="I1870" s="5">
        <f t="shared" ca="1" si="317"/>
        <v>44884.266331018516</v>
      </c>
      <c r="J1870" s="7" t="s">
        <v>46</v>
      </c>
      <c r="K1870" s="3">
        <v>44859.266331018516</v>
      </c>
      <c r="L1870" t="s">
        <v>21</v>
      </c>
      <c r="N1870" s="5">
        <v>44864.266331018516</v>
      </c>
      <c r="O1870" t="s">
        <v>21</v>
      </c>
      <c r="R1870" s="5">
        <v>44860.266331018516</v>
      </c>
    </row>
    <row r="1871" spans="1:18" x14ac:dyDescent="0.35">
      <c r="A1871">
        <v>2870</v>
      </c>
      <c r="C1871" t="s">
        <v>34</v>
      </c>
      <c r="D1871">
        <f t="shared" ca="1" si="314"/>
        <v>5</v>
      </c>
      <c r="E1871" t="str">
        <f ca="1">VLOOKUP(D1871,'Data Categories'!$A$2:$B$7,2,0)</f>
        <v>Senior Management</v>
      </c>
      <c r="F1871" s="5">
        <f t="shared" ca="1" si="315"/>
        <v>44848.266331018516</v>
      </c>
      <c r="G1871" s="5">
        <f t="shared" ca="1" si="316"/>
        <v>44851.266331018516</v>
      </c>
      <c r="H1871" s="5">
        <v>44855.266331018516</v>
      </c>
      <c r="I1871" s="5">
        <f t="shared" ca="1" si="317"/>
        <v>44871.266331018516</v>
      </c>
      <c r="J1871" s="7" t="s">
        <v>46</v>
      </c>
      <c r="K1871" s="3">
        <v>44870.266331018516</v>
      </c>
      <c r="L1871" t="s">
        <v>21</v>
      </c>
      <c r="N1871" s="5">
        <v>44876.266331018516</v>
      </c>
      <c r="O1871" t="s">
        <v>21</v>
      </c>
      <c r="R1871" s="5">
        <v>44872.266331018516</v>
      </c>
    </row>
    <row r="1872" spans="1:18" x14ac:dyDescent="0.35">
      <c r="A1872">
        <v>1415</v>
      </c>
      <c r="C1872" t="s">
        <v>34</v>
      </c>
      <c r="D1872">
        <f t="shared" ca="1" si="314"/>
        <v>1</v>
      </c>
      <c r="E1872" t="str">
        <f ca="1">VLOOKUP(D1872,'Data Categories'!$A$2:$B$7,2,0)</f>
        <v>Associate</v>
      </c>
      <c r="F1872" s="5">
        <f t="shared" ca="1" si="315"/>
        <v>44779.789305555554</v>
      </c>
      <c r="G1872" s="5">
        <f t="shared" ca="1" si="316"/>
        <v>44781.789305555554</v>
      </c>
      <c r="H1872" s="5">
        <v>44786.789305555554</v>
      </c>
      <c r="I1872" s="5">
        <f t="shared" ca="1" si="317"/>
        <v>44794.789305555554</v>
      </c>
      <c r="J1872" s="7" t="s">
        <v>46</v>
      </c>
      <c r="K1872" s="3">
        <v>44795.789305555554</v>
      </c>
      <c r="L1872" t="s">
        <v>21</v>
      </c>
      <c r="N1872" s="5">
        <v>44799.789305555554</v>
      </c>
      <c r="O1872" t="s">
        <v>21</v>
      </c>
      <c r="R1872" s="5">
        <v>44797.789305555554</v>
      </c>
    </row>
    <row r="1873" spans="1:18" x14ac:dyDescent="0.35">
      <c r="A1873">
        <v>2269</v>
      </c>
      <c r="C1873" t="s">
        <v>34</v>
      </c>
      <c r="D1873">
        <f t="shared" ca="1" si="314"/>
        <v>1</v>
      </c>
      <c r="E1873" t="str">
        <f ca="1">VLOOKUP(D1873,'Data Categories'!$A$2:$B$7,2,0)</f>
        <v>Associate</v>
      </c>
      <c r="F1873" s="5">
        <f t="shared" ca="1" si="315"/>
        <v>45029.937696759262</v>
      </c>
      <c r="G1873" s="5">
        <f t="shared" ca="1" si="316"/>
        <v>45030.937696759262</v>
      </c>
      <c r="H1873" s="5">
        <v>45036.937696759262</v>
      </c>
      <c r="I1873" s="5">
        <f t="shared" ca="1" si="317"/>
        <v>45052.937696759262</v>
      </c>
      <c r="J1873" s="7" t="s">
        <v>46</v>
      </c>
      <c r="K1873" s="3">
        <v>45043.937696759262</v>
      </c>
      <c r="L1873" t="s">
        <v>21</v>
      </c>
      <c r="N1873" s="5">
        <v>45046.937696759262</v>
      </c>
      <c r="O1873" t="s">
        <v>21</v>
      </c>
      <c r="R1873" s="5">
        <v>45045.937696759262</v>
      </c>
    </row>
    <row r="1874" spans="1:18" x14ac:dyDescent="0.35">
      <c r="A1874">
        <v>1989</v>
      </c>
      <c r="C1874" t="s">
        <v>34</v>
      </c>
      <c r="D1874">
        <f t="shared" ca="1" si="314"/>
        <v>2</v>
      </c>
      <c r="E1874" t="str">
        <f ca="1">VLOOKUP(D1874,'Data Categories'!$A$2:$B$7,2,0)</f>
        <v>Junior</v>
      </c>
      <c r="F1874" s="5">
        <f t="shared" ca="1" si="315"/>
        <v>44596.370439814818</v>
      </c>
      <c r="G1874" s="5">
        <f t="shared" ca="1" si="316"/>
        <v>44598.370439814818</v>
      </c>
      <c r="H1874" s="5">
        <v>44601.370439814818</v>
      </c>
      <c r="I1874" s="5">
        <f t="shared" ca="1" si="317"/>
        <v>44619.370439814818</v>
      </c>
      <c r="J1874" s="7" t="s">
        <v>46</v>
      </c>
      <c r="K1874" s="3">
        <v>44606.370439814818</v>
      </c>
      <c r="L1874" t="s">
        <v>21</v>
      </c>
      <c r="N1874" s="5">
        <v>44608.370439814818</v>
      </c>
      <c r="O1874" t="s">
        <v>21</v>
      </c>
      <c r="R1874" s="5">
        <v>44607.370439814818</v>
      </c>
    </row>
    <row r="1875" spans="1:18" x14ac:dyDescent="0.35">
      <c r="A1875">
        <v>1984</v>
      </c>
      <c r="C1875" t="s">
        <v>34</v>
      </c>
      <c r="D1875">
        <f t="shared" ca="1" si="314"/>
        <v>5</v>
      </c>
      <c r="E1875" t="str">
        <f ca="1">VLOOKUP(D1875,'Data Categories'!$A$2:$B$7,2,0)</f>
        <v>Senior Management</v>
      </c>
      <c r="F1875" s="5">
        <f t="shared" ca="1" si="315"/>
        <v>44596.370439814818</v>
      </c>
      <c r="G1875" s="5">
        <f t="shared" ca="1" si="316"/>
        <v>44598.370439814818</v>
      </c>
      <c r="H1875" s="5">
        <v>44601.370439814818</v>
      </c>
      <c r="I1875" s="5">
        <f t="shared" ca="1" si="317"/>
        <v>44630.370439814818</v>
      </c>
      <c r="J1875" s="7" t="s">
        <v>46</v>
      </c>
      <c r="K1875" s="3">
        <v>44609.370439814818</v>
      </c>
      <c r="L1875" t="s">
        <v>21</v>
      </c>
      <c r="N1875" s="5">
        <v>44614.370439814818</v>
      </c>
      <c r="O1875" t="s">
        <v>21</v>
      </c>
      <c r="R1875" s="5">
        <v>44612.370439814818</v>
      </c>
    </row>
    <row r="1876" spans="1:18" x14ac:dyDescent="0.35">
      <c r="A1876">
        <v>2517</v>
      </c>
      <c r="C1876" t="s">
        <v>34</v>
      </c>
      <c r="D1876">
        <f t="shared" ca="1" si="314"/>
        <v>5</v>
      </c>
      <c r="E1876" t="str">
        <f ca="1">VLOOKUP(D1876,'Data Categories'!$A$2:$B$7,2,0)</f>
        <v>Senior Management</v>
      </c>
      <c r="F1876" s="5">
        <f t="shared" ca="1" si="315"/>
        <v>45172.133263888885</v>
      </c>
      <c r="G1876" s="5">
        <f t="shared" ca="1" si="316"/>
        <v>45175.133263888885</v>
      </c>
      <c r="H1876" s="5">
        <v>45177.133263888885</v>
      </c>
      <c r="I1876" s="5">
        <f t="shared" ca="1" si="317"/>
        <v>45185.133263888885</v>
      </c>
      <c r="J1876" s="7" t="s">
        <v>46</v>
      </c>
      <c r="K1876" s="3">
        <v>45193.133263888885</v>
      </c>
      <c r="L1876" t="s">
        <v>21</v>
      </c>
      <c r="N1876" s="5">
        <v>45196.133263888885</v>
      </c>
      <c r="O1876" t="s">
        <v>21</v>
      </c>
      <c r="R1876" s="5">
        <v>45194.133263888885</v>
      </c>
    </row>
    <row r="1877" spans="1:18" x14ac:dyDescent="0.35">
      <c r="A1877">
        <v>2009</v>
      </c>
      <c r="C1877" t="s">
        <v>34</v>
      </c>
      <c r="D1877">
        <f t="shared" ca="1" si="314"/>
        <v>3</v>
      </c>
      <c r="E1877" t="str">
        <f ca="1">VLOOKUP(D1877,'Data Categories'!$A$2:$B$7,2,0)</f>
        <v>Senior</v>
      </c>
      <c r="F1877" s="5">
        <f t="shared" ca="1" si="315"/>
        <v>44749.13113425926</v>
      </c>
      <c r="G1877" s="5">
        <f t="shared" ca="1" si="316"/>
        <v>44751.13113425926</v>
      </c>
      <c r="H1877" s="5">
        <v>44755.13113425926</v>
      </c>
      <c r="I1877" s="5">
        <f t="shared" ca="1" si="317"/>
        <v>44774.13113425926</v>
      </c>
      <c r="J1877" s="7" t="s">
        <v>46</v>
      </c>
      <c r="K1877" s="3">
        <v>44769.13113425926</v>
      </c>
      <c r="L1877" t="s">
        <v>21</v>
      </c>
      <c r="N1877" s="5">
        <v>44775.13113425926</v>
      </c>
      <c r="O1877" t="s">
        <v>21</v>
      </c>
      <c r="R1877" s="5">
        <v>44772.13113425926</v>
      </c>
    </row>
    <row r="1878" spans="1:18" x14ac:dyDescent="0.35">
      <c r="A1878">
        <v>2837</v>
      </c>
      <c r="C1878" t="s">
        <v>34</v>
      </c>
      <c r="D1878">
        <f t="shared" ca="1" si="314"/>
        <v>6</v>
      </c>
      <c r="E1878" t="str">
        <f ca="1">VLOOKUP(D1878,'Data Categories'!$A$2:$B$7,2,0)</f>
        <v>Executive</v>
      </c>
      <c r="F1878" s="5">
        <f t="shared" ca="1" si="315"/>
        <v>44659.843564814815</v>
      </c>
      <c r="G1878" s="5">
        <f t="shared" ca="1" si="316"/>
        <v>44662.843564814815</v>
      </c>
      <c r="H1878" s="5">
        <v>44666.843564814815</v>
      </c>
      <c r="I1878" s="5">
        <f t="shared" ca="1" si="317"/>
        <v>44695.843564814815</v>
      </c>
      <c r="J1878" s="7" t="s">
        <v>46</v>
      </c>
      <c r="K1878" s="3">
        <v>44673.843564814815</v>
      </c>
      <c r="L1878" t="s">
        <v>21</v>
      </c>
      <c r="N1878" s="5">
        <v>44678.843564814815</v>
      </c>
      <c r="O1878" t="s">
        <v>21</v>
      </c>
      <c r="R1878" s="5">
        <v>44674.843564814815</v>
      </c>
    </row>
    <row r="1879" spans="1:18" x14ac:dyDescent="0.35">
      <c r="A1879">
        <v>1151</v>
      </c>
      <c r="C1879" t="s">
        <v>34</v>
      </c>
      <c r="D1879">
        <f t="shared" ca="1" si="314"/>
        <v>6</v>
      </c>
      <c r="E1879" t="str">
        <f ca="1">VLOOKUP(D1879,'Data Categories'!$A$2:$B$7,2,0)</f>
        <v>Executive</v>
      </c>
      <c r="F1879" s="5">
        <f t="shared" ca="1" si="315"/>
        <v>44640.808749999997</v>
      </c>
      <c r="G1879" s="5">
        <f t="shared" ca="1" si="316"/>
        <v>44643.808749999997</v>
      </c>
      <c r="H1879" s="5">
        <v>44644.808749999997</v>
      </c>
      <c r="I1879" s="5">
        <f t="shared" ca="1" si="317"/>
        <v>44663.808749999997</v>
      </c>
      <c r="J1879" s="7" t="s">
        <v>46</v>
      </c>
      <c r="K1879" s="3">
        <v>44659.808749999997</v>
      </c>
      <c r="L1879" t="s">
        <v>21</v>
      </c>
      <c r="N1879" s="5">
        <v>44664.808749999997</v>
      </c>
      <c r="O1879" t="s">
        <v>21</v>
      </c>
      <c r="R1879" s="5">
        <v>44663.808749999997</v>
      </c>
    </row>
    <row r="1880" spans="1:18" x14ac:dyDescent="0.35">
      <c r="A1880">
        <v>1566</v>
      </c>
      <c r="C1880" t="s">
        <v>35</v>
      </c>
      <c r="D1880">
        <f t="shared" ca="1" si="314"/>
        <v>4</v>
      </c>
      <c r="E1880" t="str">
        <f ca="1">VLOOKUP(D1880,'Data Categories'!$A$2:$B$7,2,0)</f>
        <v>Manager Level</v>
      </c>
      <c r="F1880" s="5">
        <f t="shared" ca="1" si="315"/>
        <v>44639.490486111114</v>
      </c>
      <c r="G1880" s="5">
        <f t="shared" ca="1" si="316"/>
        <v>44643.490486111114</v>
      </c>
      <c r="H1880" s="5">
        <v>44645.490486111114</v>
      </c>
      <c r="I1880" s="5">
        <f t="shared" ca="1" si="317"/>
        <v>44651.490486111114</v>
      </c>
      <c r="J1880" s="7" t="s">
        <v>46</v>
      </c>
      <c r="K1880" s="3">
        <v>44652.490486111114</v>
      </c>
      <c r="L1880" t="s">
        <v>21</v>
      </c>
      <c r="N1880" s="5">
        <v>44657.490486111114</v>
      </c>
      <c r="O1880" t="s">
        <v>21</v>
      </c>
      <c r="R1880" s="5">
        <v>44654.490486111114</v>
      </c>
    </row>
    <row r="1881" spans="1:18" x14ac:dyDescent="0.35">
      <c r="A1881">
        <v>1015</v>
      </c>
      <c r="C1881" t="s">
        <v>35</v>
      </c>
      <c r="D1881">
        <f t="shared" ca="1" si="314"/>
        <v>6</v>
      </c>
      <c r="E1881" t="str">
        <f ca="1">VLOOKUP(D1881,'Data Categories'!$A$2:$B$7,2,0)</f>
        <v>Executive</v>
      </c>
      <c r="F1881" s="5">
        <f t="shared" ca="1" si="315"/>
        <v>44599.329571759263</v>
      </c>
      <c r="G1881" s="5">
        <f t="shared" ca="1" si="316"/>
        <v>44600.329571759263</v>
      </c>
      <c r="H1881" s="5">
        <v>44602.329571759263</v>
      </c>
      <c r="I1881" s="5">
        <f t="shared" ca="1" si="317"/>
        <v>44632.329571759263</v>
      </c>
      <c r="J1881" s="7" t="s">
        <v>46</v>
      </c>
      <c r="K1881" s="3">
        <v>44611.329571759263</v>
      </c>
      <c r="L1881" t="s">
        <v>21</v>
      </c>
      <c r="N1881" s="5">
        <v>44615.329571759263</v>
      </c>
      <c r="O1881" t="s">
        <v>21</v>
      </c>
      <c r="R1881" s="5">
        <v>44613.329571759263</v>
      </c>
    </row>
    <row r="1882" spans="1:18" x14ac:dyDescent="0.35">
      <c r="A1882">
        <v>2157</v>
      </c>
      <c r="C1882" t="s">
        <v>35</v>
      </c>
      <c r="D1882">
        <f t="shared" ca="1" si="314"/>
        <v>3</v>
      </c>
      <c r="E1882" t="str">
        <f ca="1">VLOOKUP(D1882,'Data Categories'!$A$2:$B$7,2,0)</f>
        <v>Senior</v>
      </c>
      <c r="F1882" s="5">
        <f t="shared" ca="1" si="315"/>
        <v>45144.393807870372</v>
      </c>
      <c r="G1882" s="5">
        <f t="shared" ca="1" si="316"/>
        <v>45146.393807870372</v>
      </c>
      <c r="H1882" s="5">
        <v>45147.393807870372</v>
      </c>
      <c r="I1882" s="5">
        <f t="shared" ca="1" si="317"/>
        <v>45152.393807870372</v>
      </c>
      <c r="J1882" s="7" t="s">
        <v>46</v>
      </c>
      <c r="K1882" s="3">
        <v>45153.393807870372</v>
      </c>
      <c r="L1882" t="s">
        <v>21</v>
      </c>
      <c r="N1882" s="5">
        <v>45159.393807870372</v>
      </c>
      <c r="O1882" t="s">
        <v>21</v>
      </c>
      <c r="R1882" s="5">
        <v>45156.393807870372</v>
      </c>
    </row>
    <row r="1883" spans="1:18" x14ac:dyDescent="0.35">
      <c r="A1883">
        <v>2282</v>
      </c>
      <c r="C1883" t="s">
        <v>35</v>
      </c>
      <c r="D1883">
        <f t="shared" ca="1" si="314"/>
        <v>2</v>
      </c>
      <c r="E1883" t="str">
        <f ca="1">VLOOKUP(D1883,'Data Categories'!$A$2:$B$7,2,0)</f>
        <v>Junior</v>
      </c>
      <c r="F1883" s="5">
        <f t="shared" ca="1" si="315"/>
        <v>44765.489282407405</v>
      </c>
      <c r="G1883" s="5">
        <f t="shared" ca="1" si="316"/>
        <v>44766.489282407405</v>
      </c>
      <c r="H1883" s="5">
        <v>44769.489282407405</v>
      </c>
      <c r="I1883" s="5">
        <f t="shared" ca="1" si="317"/>
        <v>44777.489282407405</v>
      </c>
      <c r="J1883" s="7" t="s">
        <v>46</v>
      </c>
      <c r="K1883" s="3">
        <v>44779.489282407405</v>
      </c>
      <c r="L1883" t="s">
        <v>21</v>
      </c>
      <c r="N1883" s="5">
        <v>44784.489282407405</v>
      </c>
      <c r="O1883" t="s">
        <v>21</v>
      </c>
      <c r="R1883" s="5">
        <v>44782.489282407405</v>
      </c>
    </row>
    <row r="1884" spans="1:18" x14ac:dyDescent="0.35">
      <c r="A1884">
        <v>1736</v>
      </c>
      <c r="C1884" t="s">
        <v>35</v>
      </c>
      <c r="D1884">
        <f t="shared" ca="1" si="314"/>
        <v>6</v>
      </c>
      <c r="E1884" t="str">
        <f ca="1">VLOOKUP(D1884,'Data Categories'!$A$2:$B$7,2,0)</f>
        <v>Executive</v>
      </c>
      <c r="F1884" s="5">
        <f t="shared" ca="1" si="315"/>
        <v>44562.634641203702</v>
      </c>
      <c r="G1884" s="5">
        <f t="shared" ca="1" si="316"/>
        <v>44564.634641203702</v>
      </c>
      <c r="H1884" s="5">
        <v>44568.634641203702</v>
      </c>
      <c r="I1884" s="5">
        <f t="shared" ca="1" si="317"/>
        <v>44586.634641203702</v>
      </c>
      <c r="J1884" s="7" t="s">
        <v>46</v>
      </c>
      <c r="K1884" s="3">
        <v>44579.634641203702</v>
      </c>
      <c r="L1884" t="s">
        <v>21</v>
      </c>
      <c r="N1884" s="5">
        <v>44585.634641203702</v>
      </c>
      <c r="O1884" t="s">
        <v>21</v>
      </c>
      <c r="R1884" s="5">
        <v>44583.634641203702</v>
      </c>
    </row>
    <row r="1885" spans="1:18" x14ac:dyDescent="0.35">
      <c r="A1885">
        <v>1546</v>
      </c>
      <c r="C1885" t="s">
        <v>35</v>
      </c>
      <c r="D1885">
        <f t="shared" ca="1" si="314"/>
        <v>2</v>
      </c>
      <c r="E1885" t="str">
        <f ca="1">VLOOKUP(D1885,'Data Categories'!$A$2:$B$7,2,0)</f>
        <v>Junior</v>
      </c>
      <c r="F1885" s="5">
        <f t="shared" ca="1" si="315"/>
        <v>45077.849814814814</v>
      </c>
      <c r="G1885" s="5">
        <f t="shared" ca="1" si="316"/>
        <v>45078.849814814814</v>
      </c>
      <c r="H1885" s="5">
        <v>45079.849814814814</v>
      </c>
      <c r="I1885" s="5">
        <f t="shared" ca="1" si="317"/>
        <v>45103.849814814814</v>
      </c>
      <c r="J1885" s="7" t="s">
        <v>46</v>
      </c>
      <c r="K1885" s="3">
        <v>45086.849814814814</v>
      </c>
      <c r="L1885" t="s">
        <v>21</v>
      </c>
      <c r="N1885" s="5">
        <v>45090.849814814814</v>
      </c>
      <c r="O1885" t="s">
        <v>21</v>
      </c>
      <c r="R1885" s="5">
        <v>45087.849814814814</v>
      </c>
    </row>
    <row r="1886" spans="1:18" x14ac:dyDescent="0.35">
      <c r="A1886">
        <v>1544</v>
      </c>
      <c r="C1886" t="s">
        <v>35</v>
      </c>
      <c r="D1886">
        <f t="shared" ca="1" si="314"/>
        <v>1</v>
      </c>
      <c r="E1886" t="str">
        <f ca="1">VLOOKUP(D1886,'Data Categories'!$A$2:$B$7,2,0)</f>
        <v>Associate</v>
      </c>
      <c r="F1886" s="5">
        <f t="shared" ca="1" si="315"/>
        <v>45075.849814814814</v>
      </c>
      <c r="G1886" s="5">
        <f t="shared" ca="1" si="316"/>
        <v>45076.849814814814</v>
      </c>
      <c r="H1886" s="5">
        <v>45079.849814814814</v>
      </c>
      <c r="I1886" s="5">
        <f t="shared" ca="1" si="317"/>
        <v>45098.849814814814</v>
      </c>
      <c r="J1886" s="7" t="s">
        <v>46</v>
      </c>
      <c r="K1886" s="3">
        <v>45093.849814814814</v>
      </c>
      <c r="L1886" t="s">
        <v>21</v>
      </c>
      <c r="N1886" s="5">
        <v>45100.849814814814</v>
      </c>
      <c r="O1886" t="s">
        <v>21</v>
      </c>
      <c r="R1886" s="5">
        <v>45097.849814814814</v>
      </c>
    </row>
    <row r="1887" spans="1:18" x14ac:dyDescent="0.35">
      <c r="A1887">
        <v>2352</v>
      </c>
      <c r="C1887" t="s">
        <v>35</v>
      </c>
      <c r="D1887">
        <f t="shared" ca="1" si="314"/>
        <v>3</v>
      </c>
      <c r="E1887" t="str">
        <f ca="1">VLOOKUP(D1887,'Data Categories'!$A$2:$B$7,2,0)</f>
        <v>Senior</v>
      </c>
      <c r="F1887" s="5">
        <f t="shared" ca="1" si="315"/>
        <v>45023.526319444441</v>
      </c>
      <c r="G1887" s="5">
        <f t="shared" ca="1" si="316"/>
        <v>45027.526319444441</v>
      </c>
      <c r="H1887" s="5">
        <v>45032.526319444441</v>
      </c>
      <c r="I1887" s="5">
        <f t="shared" ca="1" si="317"/>
        <v>45054.526319444441</v>
      </c>
      <c r="J1887" s="7" t="s">
        <v>46</v>
      </c>
      <c r="K1887" s="3">
        <v>45044.526319444441</v>
      </c>
      <c r="L1887" t="s">
        <v>21</v>
      </c>
      <c r="N1887" s="5">
        <v>45049.526319444441</v>
      </c>
      <c r="O1887" t="s">
        <v>21</v>
      </c>
      <c r="R1887" s="5">
        <v>45046.526319444441</v>
      </c>
    </row>
    <row r="1888" spans="1:18" x14ac:dyDescent="0.35">
      <c r="A1888">
        <v>1264</v>
      </c>
      <c r="C1888" t="s">
        <v>35</v>
      </c>
      <c r="D1888">
        <f t="shared" ca="1" si="314"/>
        <v>5</v>
      </c>
      <c r="E1888" t="str">
        <f ca="1">VLOOKUP(D1888,'Data Categories'!$A$2:$B$7,2,0)</f>
        <v>Senior Management</v>
      </c>
      <c r="F1888" s="5">
        <f t="shared" ca="1" si="315"/>
        <v>44997.913287037038</v>
      </c>
      <c r="G1888" s="5">
        <f t="shared" ca="1" si="316"/>
        <v>44999.913287037038</v>
      </c>
      <c r="H1888" s="5">
        <v>45005.913287037038</v>
      </c>
      <c r="I1888" s="5">
        <f t="shared" ca="1" si="317"/>
        <v>45023.913287037038</v>
      </c>
      <c r="J1888" s="7" t="s">
        <v>46</v>
      </c>
      <c r="K1888" s="3">
        <v>45012.913287037038</v>
      </c>
      <c r="L1888" t="s">
        <v>21</v>
      </c>
      <c r="N1888" s="5">
        <v>45018.913287037038</v>
      </c>
      <c r="O1888" t="s">
        <v>21</v>
      </c>
      <c r="R1888" s="5">
        <v>45016.913287037038</v>
      </c>
    </row>
    <row r="1889" spans="1:18" x14ac:dyDescent="0.35">
      <c r="A1889">
        <v>2280</v>
      </c>
      <c r="C1889" t="s">
        <v>35</v>
      </c>
      <c r="D1889">
        <f t="shared" ca="1" si="314"/>
        <v>2</v>
      </c>
      <c r="E1889" t="str">
        <f ca="1">VLOOKUP(D1889,'Data Categories'!$A$2:$B$7,2,0)</f>
        <v>Junior</v>
      </c>
      <c r="F1889" s="5">
        <f t="shared" ca="1" si="315"/>
        <v>45163.90388888889</v>
      </c>
      <c r="G1889" s="5">
        <f t="shared" ca="1" si="316"/>
        <v>45165.90388888889</v>
      </c>
      <c r="H1889" s="5">
        <v>45171.90388888889</v>
      </c>
      <c r="I1889" s="5">
        <f t="shared" ca="1" si="317"/>
        <v>45195.90388888889</v>
      </c>
      <c r="J1889" s="7" t="s">
        <v>46</v>
      </c>
      <c r="K1889" s="3">
        <v>45180.90388888889</v>
      </c>
      <c r="L1889" t="s">
        <v>21</v>
      </c>
      <c r="N1889" s="5">
        <v>45184.90388888889</v>
      </c>
      <c r="O1889" t="s">
        <v>21</v>
      </c>
      <c r="R1889" s="5">
        <v>45181.90388888889</v>
      </c>
    </row>
    <row r="1890" spans="1:18" x14ac:dyDescent="0.35">
      <c r="A1890">
        <v>2676</v>
      </c>
      <c r="C1890" t="s">
        <v>35</v>
      </c>
      <c r="D1890">
        <f t="shared" ca="1" si="314"/>
        <v>3</v>
      </c>
      <c r="E1890" t="str">
        <f ca="1">VLOOKUP(D1890,'Data Categories'!$A$2:$B$7,2,0)</f>
        <v>Senior</v>
      </c>
      <c r="F1890" s="5">
        <f t="shared" ca="1" si="315"/>
        <v>44600.141087962962</v>
      </c>
      <c r="G1890" s="5">
        <f t="shared" ca="1" si="316"/>
        <v>44604.141087962962</v>
      </c>
      <c r="H1890" s="5">
        <v>44608.141087962962</v>
      </c>
      <c r="I1890" s="5">
        <f t="shared" ca="1" si="317"/>
        <v>44615.141087962962</v>
      </c>
      <c r="J1890" s="7" t="s">
        <v>46</v>
      </c>
      <c r="K1890" s="3">
        <v>44626.141087962962</v>
      </c>
      <c r="L1890" t="s">
        <v>21</v>
      </c>
      <c r="N1890" s="5">
        <v>44631.141087962962</v>
      </c>
      <c r="O1890" t="s">
        <v>21</v>
      </c>
      <c r="R1890" s="5">
        <v>44628.141087962962</v>
      </c>
    </row>
    <row r="1891" spans="1:18" x14ac:dyDescent="0.35">
      <c r="A1891">
        <v>1304</v>
      </c>
      <c r="C1891" t="s">
        <v>35</v>
      </c>
      <c r="D1891">
        <f t="shared" ca="1" si="314"/>
        <v>6</v>
      </c>
      <c r="E1891" t="str">
        <f ca="1">VLOOKUP(D1891,'Data Categories'!$A$2:$B$7,2,0)</f>
        <v>Executive</v>
      </c>
      <c r="F1891" s="5">
        <f t="shared" ca="1" si="315"/>
        <v>44916.189664351848</v>
      </c>
      <c r="G1891" s="5">
        <f t="shared" ca="1" si="316"/>
        <v>44919.189664351848</v>
      </c>
      <c r="H1891" s="5">
        <v>44922.189664351848</v>
      </c>
      <c r="I1891" s="5">
        <f t="shared" ca="1" si="317"/>
        <v>44927.189664351848</v>
      </c>
      <c r="J1891" s="7" t="s">
        <v>46</v>
      </c>
      <c r="K1891" s="3">
        <v>44928.189664351848</v>
      </c>
      <c r="L1891" t="s">
        <v>21</v>
      </c>
      <c r="N1891" s="5">
        <v>44932.189664351848</v>
      </c>
      <c r="O1891" t="s">
        <v>21</v>
      </c>
      <c r="R1891" s="5">
        <v>44930.189664351848</v>
      </c>
    </row>
    <row r="1892" spans="1:18" x14ac:dyDescent="0.35">
      <c r="A1892">
        <v>1308</v>
      </c>
      <c r="C1892" t="s">
        <v>35</v>
      </c>
      <c r="D1892">
        <f t="shared" ca="1" si="314"/>
        <v>3</v>
      </c>
      <c r="E1892" t="str">
        <f ca="1">VLOOKUP(D1892,'Data Categories'!$A$2:$B$7,2,0)</f>
        <v>Senior</v>
      </c>
      <c r="F1892" s="5">
        <f t="shared" ca="1" si="315"/>
        <v>44916.189664351848</v>
      </c>
      <c r="G1892" s="5">
        <f t="shared" ca="1" si="316"/>
        <v>44920.189664351848</v>
      </c>
      <c r="H1892" s="5">
        <v>44922.189664351848</v>
      </c>
      <c r="I1892" s="5">
        <f t="shared" ca="1" si="317"/>
        <v>44950.189664351848</v>
      </c>
      <c r="J1892" s="7" t="s">
        <v>46</v>
      </c>
      <c r="K1892" s="3">
        <v>44933.189664351848</v>
      </c>
      <c r="L1892" t="s">
        <v>21</v>
      </c>
      <c r="N1892" s="5">
        <v>44940.189664351848</v>
      </c>
      <c r="O1892" t="s">
        <v>21</v>
      </c>
      <c r="R1892" s="5">
        <v>44936.189664351848</v>
      </c>
    </row>
    <row r="1893" spans="1:18" x14ac:dyDescent="0.35">
      <c r="A1893">
        <v>2773</v>
      </c>
      <c r="C1893" t="s">
        <v>35</v>
      </c>
      <c r="D1893">
        <f t="shared" ca="1" si="314"/>
        <v>4</v>
      </c>
      <c r="E1893" t="str">
        <f ca="1">VLOOKUP(D1893,'Data Categories'!$A$2:$B$7,2,0)</f>
        <v>Manager Level</v>
      </c>
      <c r="F1893" s="5">
        <f t="shared" ca="1" si="315"/>
        <v>44682.777986111112</v>
      </c>
      <c r="G1893" s="5">
        <f t="shared" ca="1" si="316"/>
        <v>44686.777986111112</v>
      </c>
      <c r="H1893" s="5">
        <v>44689.777986111112</v>
      </c>
      <c r="I1893" s="5">
        <f t="shared" ca="1" si="317"/>
        <v>44697.777986111112</v>
      </c>
      <c r="J1893" s="7" t="s">
        <v>46</v>
      </c>
      <c r="K1893" s="3">
        <v>44691.777986111112</v>
      </c>
      <c r="L1893" t="s">
        <v>21</v>
      </c>
      <c r="N1893" s="5">
        <v>44694.777986111112</v>
      </c>
      <c r="O1893" t="s">
        <v>21</v>
      </c>
      <c r="R1893" s="5">
        <v>44692.777986111112</v>
      </c>
    </row>
    <row r="1894" spans="1:18" x14ac:dyDescent="0.35">
      <c r="A1894">
        <v>2776</v>
      </c>
      <c r="C1894" t="s">
        <v>35</v>
      </c>
      <c r="D1894">
        <f t="shared" ca="1" si="314"/>
        <v>6</v>
      </c>
      <c r="E1894" t="str">
        <f ca="1">VLOOKUP(D1894,'Data Categories'!$A$2:$B$7,2,0)</f>
        <v>Executive</v>
      </c>
      <c r="F1894" s="5">
        <f t="shared" ca="1" si="315"/>
        <v>44682.777986111112</v>
      </c>
      <c r="G1894" s="5">
        <f t="shared" ca="1" si="316"/>
        <v>44684.777986111112</v>
      </c>
      <c r="H1894" s="5">
        <v>44689.777986111112</v>
      </c>
      <c r="I1894" s="5">
        <f t="shared" ca="1" si="317"/>
        <v>44718.777986111112</v>
      </c>
      <c r="J1894" s="7" t="s">
        <v>46</v>
      </c>
      <c r="K1894" s="3">
        <v>44704.777986111112</v>
      </c>
      <c r="L1894" t="s">
        <v>21</v>
      </c>
      <c r="N1894" s="5">
        <v>44709.777986111112</v>
      </c>
      <c r="O1894" t="s">
        <v>21</v>
      </c>
      <c r="R1894" s="5">
        <v>44708.777986111112</v>
      </c>
    </row>
    <row r="1895" spans="1:18" x14ac:dyDescent="0.35">
      <c r="A1895">
        <v>1338</v>
      </c>
      <c r="C1895" t="s">
        <v>35</v>
      </c>
      <c r="D1895">
        <f t="shared" ca="1" si="314"/>
        <v>3</v>
      </c>
      <c r="E1895" t="str">
        <f ca="1">VLOOKUP(D1895,'Data Categories'!$A$2:$B$7,2,0)</f>
        <v>Senior</v>
      </c>
      <c r="F1895" s="5">
        <f t="shared" ca="1" si="315"/>
        <v>45168.691018518519</v>
      </c>
      <c r="G1895" s="5">
        <f t="shared" ca="1" si="316"/>
        <v>45171.691018518519</v>
      </c>
      <c r="H1895" s="5">
        <v>45174.691018518519</v>
      </c>
      <c r="I1895" s="5">
        <f t="shared" ca="1" si="317"/>
        <v>45199.691018518519</v>
      </c>
      <c r="J1895" s="7" t="s">
        <v>46</v>
      </c>
      <c r="K1895" s="3">
        <v>45187.691018518519</v>
      </c>
      <c r="L1895" t="s">
        <v>21</v>
      </c>
      <c r="N1895" s="5">
        <v>45194.691018518519</v>
      </c>
      <c r="O1895" t="s">
        <v>21</v>
      </c>
      <c r="R1895" s="5">
        <v>45191.691018518519</v>
      </c>
    </row>
    <row r="1896" spans="1:18" x14ac:dyDescent="0.35">
      <c r="A1896">
        <v>2509</v>
      </c>
      <c r="C1896" t="s">
        <v>35</v>
      </c>
      <c r="D1896">
        <f t="shared" ca="1" si="314"/>
        <v>1</v>
      </c>
      <c r="E1896" t="str">
        <f ca="1">VLOOKUP(D1896,'Data Categories'!$A$2:$B$7,2,0)</f>
        <v>Associate</v>
      </c>
      <c r="F1896" s="5">
        <f t="shared" ca="1" si="315"/>
        <v>44734.776979166665</v>
      </c>
      <c r="G1896" s="5">
        <f t="shared" ca="1" si="316"/>
        <v>44737.776979166665</v>
      </c>
      <c r="H1896" s="5">
        <v>44743.776979166665</v>
      </c>
      <c r="I1896" s="5">
        <f t="shared" ca="1" si="317"/>
        <v>44772.776979166665</v>
      </c>
      <c r="J1896" s="7" t="s">
        <v>46</v>
      </c>
      <c r="K1896" s="3">
        <v>44753.776979166665</v>
      </c>
      <c r="L1896" t="s">
        <v>21</v>
      </c>
      <c r="N1896" s="5">
        <v>44758.776979166665</v>
      </c>
      <c r="O1896" t="s">
        <v>21</v>
      </c>
      <c r="R1896" s="5">
        <v>44754.776979166665</v>
      </c>
    </row>
    <row r="1897" spans="1:18" x14ac:dyDescent="0.35">
      <c r="A1897">
        <v>2225</v>
      </c>
      <c r="C1897" t="s">
        <v>35</v>
      </c>
      <c r="D1897">
        <f t="shared" ca="1" si="314"/>
        <v>4</v>
      </c>
      <c r="E1897" t="str">
        <f ca="1">VLOOKUP(D1897,'Data Categories'!$A$2:$B$7,2,0)</f>
        <v>Manager Level</v>
      </c>
      <c r="F1897" s="5">
        <f t="shared" ca="1" si="315"/>
        <v>45157.534872685188</v>
      </c>
      <c r="G1897" s="5">
        <f t="shared" ca="1" si="316"/>
        <v>45160.534872685188</v>
      </c>
      <c r="H1897" s="5">
        <v>45161.534872685188</v>
      </c>
      <c r="I1897" s="5">
        <f t="shared" ca="1" si="317"/>
        <v>45178.534872685188</v>
      </c>
      <c r="J1897" s="7" t="s">
        <v>46</v>
      </c>
      <c r="K1897" s="3">
        <v>45174.534872685188</v>
      </c>
      <c r="L1897" t="s">
        <v>21</v>
      </c>
      <c r="N1897" s="5">
        <v>45180.534872685188</v>
      </c>
      <c r="O1897" t="s">
        <v>21</v>
      </c>
      <c r="R1897" s="5">
        <v>45178.534872685188</v>
      </c>
    </row>
    <row r="1898" spans="1:18" x14ac:dyDescent="0.35">
      <c r="A1898">
        <v>1523</v>
      </c>
      <c r="C1898" t="s">
        <v>35</v>
      </c>
      <c r="D1898">
        <f t="shared" ca="1" si="314"/>
        <v>1</v>
      </c>
      <c r="E1898" t="str">
        <f ca="1">VLOOKUP(D1898,'Data Categories'!$A$2:$B$7,2,0)</f>
        <v>Associate</v>
      </c>
      <c r="F1898" s="5">
        <f t="shared" ca="1" si="315"/>
        <v>44926.025208333333</v>
      </c>
      <c r="G1898" s="5">
        <f t="shared" ca="1" si="316"/>
        <v>44927.025208333333</v>
      </c>
      <c r="H1898" s="5">
        <v>44933.025208333333</v>
      </c>
      <c r="I1898" s="5">
        <f t="shared" ca="1" si="317"/>
        <v>44960.025208333333</v>
      </c>
      <c r="J1898" s="7" t="s">
        <v>46</v>
      </c>
      <c r="K1898" s="3">
        <v>44945.025208333333</v>
      </c>
      <c r="L1898" t="s">
        <v>21</v>
      </c>
      <c r="N1898" s="5">
        <v>44949.025208333333</v>
      </c>
      <c r="O1898" t="s">
        <v>21</v>
      </c>
      <c r="R1898" s="5">
        <v>44948.025208333333</v>
      </c>
    </row>
    <row r="1899" spans="1:18" x14ac:dyDescent="0.35">
      <c r="A1899">
        <v>1031</v>
      </c>
      <c r="C1899" t="s">
        <v>35</v>
      </c>
      <c r="D1899">
        <f t="shared" ca="1" si="314"/>
        <v>3</v>
      </c>
      <c r="E1899" t="str">
        <f ca="1">VLOOKUP(D1899,'Data Categories'!$A$2:$B$7,2,0)</f>
        <v>Senior</v>
      </c>
      <c r="F1899" s="5">
        <f t="shared" ca="1" si="315"/>
        <v>44988.822372685187</v>
      </c>
      <c r="G1899" s="5">
        <f t="shared" ca="1" si="316"/>
        <v>44992.822372685187</v>
      </c>
      <c r="H1899" s="5">
        <v>44993.822372685187</v>
      </c>
      <c r="I1899" s="5">
        <f t="shared" ca="1" si="317"/>
        <v>45011.822372685187</v>
      </c>
      <c r="J1899" s="7" t="s">
        <v>46</v>
      </c>
      <c r="K1899" s="3">
        <v>44997.822372685187</v>
      </c>
      <c r="L1899" t="s">
        <v>21</v>
      </c>
      <c r="N1899" s="5">
        <v>44999.822372685187</v>
      </c>
      <c r="O1899" t="s">
        <v>21</v>
      </c>
      <c r="R1899" s="5">
        <v>44998.822372685187</v>
      </c>
    </row>
    <row r="1900" spans="1:18" x14ac:dyDescent="0.35">
      <c r="A1900">
        <v>1118</v>
      </c>
      <c r="C1900" t="s">
        <v>35</v>
      </c>
      <c r="D1900">
        <f t="shared" ca="1" si="314"/>
        <v>4</v>
      </c>
      <c r="E1900" t="str">
        <f ca="1">VLOOKUP(D1900,'Data Categories'!$A$2:$B$7,2,0)</f>
        <v>Manager Level</v>
      </c>
      <c r="F1900" s="5">
        <f t="shared" ca="1" si="315"/>
        <v>45021.266469907408</v>
      </c>
      <c r="G1900" s="5">
        <f t="shared" ca="1" si="316"/>
        <v>45024.266469907408</v>
      </c>
      <c r="H1900" s="5">
        <v>45027.266469907408</v>
      </c>
      <c r="I1900" s="5">
        <f t="shared" ca="1" si="317"/>
        <v>45038.266469907408</v>
      </c>
      <c r="J1900" s="7" t="s">
        <v>46</v>
      </c>
      <c r="K1900" s="3">
        <v>45032.266469907408</v>
      </c>
      <c r="L1900" t="s">
        <v>21</v>
      </c>
      <c r="N1900" s="5">
        <v>45037.266469907408</v>
      </c>
      <c r="O1900" t="s">
        <v>21</v>
      </c>
      <c r="R1900" s="5">
        <v>45033.266469907408</v>
      </c>
    </row>
    <row r="1901" spans="1:18" x14ac:dyDescent="0.35">
      <c r="A1901">
        <v>1940</v>
      </c>
      <c r="C1901" t="s">
        <v>38</v>
      </c>
      <c r="D1901">
        <f t="shared" ca="1" si="314"/>
        <v>3</v>
      </c>
      <c r="E1901" t="str">
        <f ca="1">VLOOKUP(D1901,'Data Categories'!$A$2:$B$7,2,0)</f>
        <v>Senior</v>
      </c>
      <c r="F1901" s="5">
        <f t="shared" ca="1" si="315"/>
        <v>45177.30609953704</v>
      </c>
      <c r="G1901" s="5">
        <f t="shared" ca="1" si="316"/>
        <v>45179.30609953704</v>
      </c>
      <c r="H1901" s="5">
        <v>45184.30609953704</v>
      </c>
      <c r="I1901" s="5">
        <f t="shared" ca="1" si="317"/>
        <v>45209.30609953704</v>
      </c>
      <c r="J1901" s="7" t="s">
        <v>46</v>
      </c>
      <c r="K1901" s="3">
        <v>45200.30609953704</v>
      </c>
      <c r="L1901" t="s">
        <v>21</v>
      </c>
      <c r="N1901" s="5">
        <v>45206.30609953704</v>
      </c>
      <c r="O1901" t="s">
        <v>21</v>
      </c>
      <c r="R1901" s="5">
        <v>45204.30609953704</v>
      </c>
    </row>
    <row r="1902" spans="1:18" x14ac:dyDescent="0.35">
      <c r="A1902">
        <v>1235</v>
      </c>
      <c r="C1902" t="s">
        <v>38</v>
      </c>
      <c r="D1902">
        <f t="shared" ca="1" si="314"/>
        <v>2</v>
      </c>
      <c r="E1902" t="str">
        <f ca="1">VLOOKUP(D1902,'Data Categories'!$A$2:$B$7,2,0)</f>
        <v>Junior</v>
      </c>
      <c r="F1902" s="5">
        <f t="shared" ca="1" si="315"/>
        <v>44983.728877314818</v>
      </c>
      <c r="G1902" s="5">
        <f t="shared" ca="1" si="316"/>
        <v>44984.728877314818</v>
      </c>
      <c r="H1902" s="5">
        <v>44986.728877314818</v>
      </c>
      <c r="I1902" s="5">
        <f t="shared" ca="1" si="317"/>
        <v>44993.728877314818</v>
      </c>
      <c r="J1902" s="7" t="s">
        <v>46</v>
      </c>
      <c r="K1902" s="3">
        <v>44997.728877314818</v>
      </c>
      <c r="L1902" t="s">
        <v>21</v>
      </c>
      <c r="N1902" s="5">
        <v>45004.728877314818</v>
      </c>
      <c r="O1902" t="s">
        <v>21</v>
      </c>
      <c r="R1902" s="5">
        <v>45000.728877314818</v>
      </c>
    </row>
    <row r="1903" spans="1:18" x14ac:dyDescent="0.35">
      <c r="A1903">
        <v>1464</v>
      </c>
      <c r="C1903" t="s">
        <v>38</v>
      </c>
      <c r="D1903">
        <f t="shared" ca="1" si="314"/>
        <v>5</v>
      </c>
      <c r="E1903" t="str">
        <f ca="1">VLOOKUP(D1903,'Data Categories'!$A$2:$B$7,2,0)</f>
        <v>Senior Management</v>
      </c>
      <c r="F1903" s="5">
        <f t="shared" ca="1" si="315"/>
        <v>44999.141805555555</v>
      </c>
      <c r="G1903" s="5">
        <f t="shared" ca="1" si="316"/>
        <v>45003.141805555555</v>
      </c>
      <c r="H1903" s="5">
        <v>45008.141805555555</v>
      </c>
      <c r="I1903" s="5">
        <f t="shared" ca="1" si="317"/>
        <v>45027.141805555555</v>
      </c>
      <c r="J1903" s="7" t="s">
        <v>46</v>
      </c>
      <c r="K1903" s="3">
        <v>45021.141805555555</v>
      </c>
      <c r="L1903" t="s">
        <v>21</v>
      </c>
      <c r="N1903" s="5">
        <v>45024.141805555555</v>
      </c>
      <c r="O1903" t="s">
        <v>21</v>
      </c>
      <c r="R1903" s="5">
        <v>45022.141805555555</v>
      </c>
    </row>
    <row r="1904" spans="1:18" x14ac:dyDescent="0.35">
      <c r="A1904">
        <v>2033</v>
      </c>
      <c r="C1904" t="s">
        <v>38</v>
      </c>
      <c r="D1904">
        <f t="shared" ca="1" si="314"/>
        <v>1</v>
      </c>
      <c r="E1904" t="str">
        <f ca="1">VLOOKUP(D1904,'Data Categories'!$A$2:$B$7,2,0)</f>
        <v>Associate</v>
      </c>
      <c r="F1904" s="5">
        <f t="shared" ca="1" si="315"/>
        <v>44645.861122685186</v>
      </c>
      <c r="G1904" s="5">
        <f t="shared" ca="1" si="316"/>
        <v>44646.861122685186</v>
      </c>
      <c r="H1904" s="5">
        <v>44652.861122685186</v>
      </c>
      <c r="I1904" s="5">
        <f t="shared" ca="1" si="317"/>
        <v>44669.861122685186</v>
      </c>
      <c r="J1904" s="7" t="s">
        <v>46</v>
      </c>
      <c r="K1904" s="3">
        <v>44656.861122685186</v>
      </c>
      <c r="L1904" t="s">
        <v>21</v>
      </c>
      <c r="N1904" s="5">
        <v>44658.861122685186</v>
      </c>
      <c r="O1904" t="s">
        <v>21</v>
      </c>
      <c r="R1904" s="5">
        <v>44657.861122685186</v>
      </c>
    </row>
    <row r="1905" spans="1:18" x14ac:dyDescent="0.35">
      <c r="A1905">
        <v>2746</v>
      </c>
      <c r="C1905" t="s">
        <v>38</v>
      </c>
      <c r="D1905">
        <f t="shared" ca="1" si="314"/>
        <v>1</v>
      </c>
      <c r="E1905" t="str">
        <f ca="1">VLOOKUP(D1905,'Data Categories'!$A$2:$B$7,2,0)</f>
        <v>Associate</v>
      </c>
      <c r="F1905" s="5">
        <f t="shared" ca="1" si="315"/>
        <v>44671.561030092591</v>
      </c>
      <c r="G1905" s="5">
        <f t="shared" ca="1" si="316"/>
        <v>44673.561030092591</v>
      </c>
      <c r="H1905" s="5">
        <v>44675.561030092591</v>
      </c>
      <c r="I1905" s="5">
        <f t="shared" ca="1" si="317"/>
        <v>44703.561030092591</v>
      </c>
      <c r="J1905" s="7" t="s">
        <v>46</v>
      </c>
      <c r="K1905" s="3">
        <v>44680.561030092591</v>
      </c>
      <c r="L1905" t="s">
        <v>21</v>
      </c>
      <c r="N1905" s="5">
        <v>44684.561030092591</v>
      </c>
      <c r="O1905" t="s">
        <v>21</v>
      </c>
      <c r="R1905" s="5">
        <v>44681.561030092591</v>
      </c>
    </row>
    <row r="1906" spans="1:18" x14ac:dyDescent="0.35">
      <c r="A1906">
        <v>2743</v>
      </c>
      <c r="C1906" t="s">
        <v>38</v>
      </c>
      <c r="D1906">
        <f t="shared" ca="1" si="314"/>
        <v>2</v>
      </c>
      <c r="E1906" t="str">
        <f ca="1">VLOOKUP(D1906,'Data Categories'!$A$2:$B$7,2,0)</f>
        <v>Junior</v>
      </c>
      <c r="F1906" s="5">
        <f t="shared" ca="1" si="315"/>
        <v>44671.561030092591</v>
      </c>
      <c r="G1906" s="5">
        <f t="shared" ca="1" si="316"/>
        <v>44674.561030092591</v>
      </c>
      <c r="H1906" s="5">
        <v>44675.561030092591</v>
      </c>
      <c r="I1906" s="5">
        <f t="shared" ca="1" si="317"/>
        <v>44702.561030092591</v>
      </c>
      <c r="J1906" s="7" t="s">
        <v>46</v>
      </c>
      <c r="K1906" s="3">
        <v>44690.561030092591</v>
      </c>
      <c r="L1906" t="s">
        <v>21</v>
      </c>
      <c r="N1906" s="5">
        <v>44694.561030092591</v>
      </c>
      <c r="O1906" t="s">
        <v>21</v>
      </c>
      <c r="R1906" s="5">
        <v>44692.561030092591</v>
      </c>
    </row>
    <row r="1907" spans="1:18" x14ac:dyDescent="0.35">
      <c r="A1907">
        <v>2745</v>
      </c>
      <c r="C1907" t="s">
        <v>38</v>
      </c>
      <c r="D1907">
        <f t="shared" ca="1" si="314"/>
        <v>6</v>
      </c>
      <c r="E1907" t="str">
        <f ca="1">VLOOKUP(D1907,'Data Categories'!$A$2:$B$7,2,0)</f>
        <v>Executive</v>
      </c>
      <c r="F1907" s="5">
        <f t="shared" ca="1" si="315"/>
        <v>44671.561030092591</v>
      </c>
      <c r="G1907" s="5">
        <f t="shared" ca="1" si="316"/>
        <v>44673.561030092591</v>
      </c>
      <c r="H1907" s="5">
        <v>44675.561030092591</v>
      </c>
      <c r="I1907" s="5">
        <f t="shared" ca="1" si="317"/>
        <v>44698.561030092591</v>
      </c>
      <c r="J1907" s="7" t="s">
        <v>46</v>
      </c>
      <c r="K1907" s="3">
        <v>44691.561030092591</v>
      </c>
      <c r="L1907" t="s">
        <v>21</v>
      </c>
      <c r="N1907" s="5">
        <v>44697.561030092591</v>
      </c>
      <c r="O1907" t="s">
        <v>21</v>
      </c>
      <c r="R1907" s="5">
        <v>44693.561030092591</v>
      </c>
    </row>
    <row r="1908" spans="1:18" x14ac:dyDescent="0.35">
      <c r="A1908">
        <v>1717</v>
      </c>
      <c r="C1908" t="s">
        <v>38</v>
      </c>
      <c r="D1908">
        <f t="shared" ca="1" si="314"/>
        <v>6</v>
      </c>
      <c r="E1908" t="str">
        <f ca="1">VLOOKUP(D1908,'Data Categories'!$A$2:$B$7,2,0)</f>
        <v>Executive</v>
      </c>
      <c r="F1908" s="5">
        <f t="shared" ca="1" si="315"/>
        <v>44558.077685185184</v>
      </c>
      <c r="G1908" s="5">
        <f t="shared" ca="1" si="316"/>
        <v>44562.077685185184</v>
      </c>
      <c r="H1908" s="5">
        <v>44568.077685185184</v>
      </c>
      <c r="I1908" s="5">
        <f t="shared" ca="1" si="317"/>
        <v>44598.077685185184</v>
      </c>
      <c r="J1908" s="7" t="s">
        <v>46</v>
      </c>
      <c r="K1908" s="3">
        <v>44578.077685185184</v>
      </c>
      <c r="L1908" t="s">
        <v>21</v>
      </c>
      <c r="N1908" s="5">
        <v>44581.077685185184</v>
      </c>
      <c r="O1908" t="s">
        <v>21</v>
      </c>
      <c r="R1908" s="5">
        <v>44579.077685185184</v>
      </c>
    </row>
    <row r="1909" spans="1:18" x14ac:dyDescent="0.35">
      <c r="A1909">
        <v>1612</v>
      </c>
      <c r="C1909" t="s">
        <v>37</v>
      </c>
      <c r="D1909">
        <f t="shared" ca="1" si="314"/>
        <v>5</v>
      </c>
      <c r="E1909" t="str">
        <f ca="1">VLOOKUP(D1909,'Data Categories'!$A$2:$B$7,2,0)</f>
        <v>Senior Management</v>
      </c>
      <c r="F1909" s="5">
        <f t="shared" ca="1" si="315"/>
        <v>44848.951192129629</v>
      </c>
      <c r="G1909" s="5">
        <f t="shared" ca="1" si="316"/>
        <v>44852.951192129629</v>
      </c>
      <c r="H1909" s="5">
        <v>44858.951192129629</v>
      </c>
      <c r="I1909" s="5">
        <f t="shared" ca="1" si="317"/>
        <v>44868.951192129629</v>
      </c>
      <c r="J1909" s="7" t="s">
        <v>46</v>
      </c>
      <c r="K1909" s="3">
        <v>44861.951192129629</v>
      </c>
      <c r="L1909" t="s">
        <v>21</v>
      </c>
      <c r="N1909" s="5">
        <v>44868.951192129629</v>
      </c>
      <c r="O1909" t="s">
        <v>21</v>
      </c>
      <c r="R1909" s="5">
        <v>44864.951192129629</v>
      </c>
    </row>
    <row r="1910" spans="1:18" x14ac:dyDescent="0.35">
      <c r="A1910">
        <v>2587</v>
      </c>
      <c r="C1910" t="s">
        <v>37</v>
      </c>
      <c r="D1910">
        <f t="shared" ca="1" si="314"/>
        <v>3</v>
      </c>
      <c r="E1910" t="str">
        <f ca="1">VLOOKUP(D1910,'Data Categories'!$A$2:$B$7,2,0)</f>
        <v>Senior</v>
      </c>
      <c r="F1910" s="5">
        <f t="shared" ca="1" si="315"/>
        <v>44784.038506944446</v>
      </c>
      <c r="G1910" s="5">
        <f t="shared" ca="1" si="316"/>
        <v>44787.038506944446</v>
      </c>
      <c r="H1910" s="5">
        <v>44791.038506944446</v>
      </c>
      <c r="I1910" s="5">
        <f t="shared" ca="1" si="317"/>
        <v>44814.038506944446</v>
      </c>
      <c r="J1910" s="7" t="s">
        <v>46</v>
      </c>
      <c r="K1910" s="3">
        <v>44798.038506944446</v>
      </c>
      <c r="L1910" t="s">
        <v>21</v>
      </c>
      <c r="N1910" s="5">
        <v>44803.038506944446</v>
      </c>
      <c r="O1910" t="s">
        <v>21</v>
      </c>
      <c r="R1910" s="5">
        <v>44799.038506944446</v>
      </c>
    </row>
    <row r="1911" spans="1:18" x14ac:dyDescent="0.35">
      <c r="A1911">
        <v>2378</v>
      </c>
      <c r="C1911" t="s">
        <v>37</v>
      </c>
      <c r="D1911">
        <f t="shared" ca="1" si="314"/>
        <v>4</v>
      </c>
      <c r="E1911" t="str">
        <f ca="1">VLOOKUP(D1911,'Data Categories'!$A$2:$B$7,2,0)</f>
        <v>Manager Level</v>
      </c>
      <c r="F1911" s="5">
        <f t="shared" ca="1" si="315"/>
        <v>45026.917395833334</v>
      </c>
      <c r="G1911" s="5">
        <f t="shared" ca="1" si="316"/>
        <v>45030.917395833334</v>
      </c>
      <c r="H1911" s="5">
        <v>45036.917395833334</v>
      </c>
      <c r="I1911" s="5">
        <f t="shared" ca="1" si="317"/>
        <v>45043.917395833334</v>
      </c>
      <c r="J1911" s="7" t="s">
        <v>46</v>
      </c>
      <c r="K1911" s="3">
        <v>45047.917395833334</v>
      </c>
      <c r="L1911" t="s">
        <v>21</v>
      </c>
      <c r="N1911" s="5">
        <v>45053.917395833334</v>
      </c>
      <c r="O1911" t="s">
        <v>21</v>
      </c>
      <c r="R1911" s="5">
        <v>45049.917395833334</v>
      </c>
    </row>
    <row r="1912" spans="1:18" x14ac:dyDescent="0.35">
      <c r="A1912">
        <v>1170</v>
      </c>
      <c r="C1912" t="s">
        <v>37</v>
      </c>
      <c r="D1912">
        <f t="shared" ca="1" si="314"/>
        <v>1</v>
      </c>
      <c r="E1912" t="str">
        <f ca="1">VLOOKUP(D1912,'Data Categories'!$A$2:$B$7,2,0)</f>
        <v>Associate</v>
      </c>
      <c r="F1912" s="5">
        <f t="shared" ca="1" si="315"/>
        <v>44968.866122685184</v>
      </c>
      <c r="G1912" s="5">
        <f t="shared" ca="1" si="316"/>
        <v>44971.866122685184</v>
      </c>
      <c r="H1912" s="5">
        <v>44973.866122685184</v>
      </c>
      <c r="I1912" s="5">
        <f t="shared" ca="1" si="317"/>
        <v>45001.866122685184</v>
      </c>
      <c r="J1912" s="7" t="s">
        <v>46</v>
      </c>
      <c r="K1912" s="3">
        <v>44979.866122685184</v>
      </c>
      <c r="L1912" t="s">
        <v>21</v>
      </c>
      <c r="N1912" s="5">
        <v>44986.866122685184</v>
      </c>
      <c r="O1912" t="s">
        <v>21</v>
      </c>
      <c r="R1912" s="5">
        <v>44982.866122685184</v>
      </c>
    </row>
    <row r="1913" spans="1:18" x14ac:dyDescent="0.35">
      <c r="A1913">
        <v>1278</v>
      </c>
      <c r="C1913" t="s">
        <v>37</v>
      </c>
      <c r="D1913">
        <f t="shared" ca="1" si="314"/>
        <v>2</v>
      </c>
      <c r="E1913" t="str">
        <f ca="1">VLOOKUP(D1913,'Data Categories'!$A$2:$B$7,2,0)</f>
        <v>Junior</v>
      </c>
      <c r="F1913" s="5">
        <f t="shared" ca="1" si="315"/>
        <v>44715.107928240737</v>
      </c>
      <c r="G1913" s="5">
        <f t="shared" ca="1" si="316"/>
        <v>44716.107928240737</v>
      </c>
      <c r="H1913" s="5">
        <v>44717.107928240737</v>
      </c>
      <c r="I1913" s="5">
        <f t="shared" ca="1" si="317"/>
        <v>44732.107928240737</v>
      </c>
      <c r="J1913" s="7" t="s">
        <v>46</v>
      </c>
      <c r="K1913" s="3">
        <v>44731.107928240737</v>
      </c>
      <c r="L1913" t="s">
        <v>21</v>
      </c>
      <c r="N1913" s="5">
        <v>44734.107928240737</v>
      </c>
      <c r="O1913" t="s">
        <v>21</v>
      </c>
      <c r="R1913" s="5">
        <v>44733.107928240737</v>
      </c>
    </row>
    <row r="1914" spans="1:18" x14ac:dyDescent="0.35">
      <c r="A1914">
        <v>2645</v>
      </c>
      <c r="C1914" t="s">
        <v>37</v>
      </c>
      <c r="D1914">
        <f t="shared" ca="1" si="314"/>
        <v>6</v>
      </c>
      <c r="E1914" t="str">
        <f ca="1">VLOOKUP(D1914,'Data Categories'!$A$2:$B$7,2,0)</f>
        <v>Executive</v>
      </c>
      <c r="F1914" s="5">
        <f t="shared" ca="1" si="315"/>
        <v>44583.587569444448</v>
      </c>
      <c r="G1914" s="5">
        <f t="shared" ca="1" si="316"/>
        <v>44587.587569444448</v>
      </c>
      <c r="H1914" s="5">
        <v>44593.587569444448</v>
      </c>
      <c r="I1914" s="5">
        <f t="shared" ca="1" si="317"/>
        <v>44621.587569444448</v>
      </c>
      <c r="J1914" s="7" t="s">
        <v>46</v>
      </c>
      <c r="K1914" s="3">
        <v>44598.587569444448</v>
      </c>
      <c r="L1914" t="s">
        <v>21</v>
      </c>
      <c r="N1914" s="5">
        <v>44603.587569444448</v>
      </c>
      <c r="O1914" t="s">
        <v>21</v>
      </c>
      <c r="R1914" s="5">
        <v>44599.587569444448</v>
      </c>
    </row>
    <row r="1915" spans="1:18" x14ac:dyDescent="0.35">
      <c r="A1915">
        <v>1649</v>
      </c>
      <c r="C1915" t="s">
        <v>37</v>
      </c>
      <c r="D1915">
        <f t="shared" ca="1" si="314"/>
        <v>4</v>
      </c>
      <c r="E1915" t="str">
        <f ca="1">VLOOKUP(D1915,'Data Categories'!$A$2:$B$7,2,0)</f>
        <v>Manager Level</v>
      </c>
      <c r="F1915" s="5">
        <f t="shared" ca="1" si="315"/>
        <v>44911.661261574074</v>
      </c>
      <c r="G1915" s="5">
        <f t="shared" ca="1" si="316"/>
        <v>44914.661261574074</v>
      </c>
      <c r="H1915" s="5">
        <v>44920.661261574074</v>
      </c>
      <c r="I1915" s="5">
        <f t="shared" ca="1" si="317"/>
        <v>44944.661261574074</v>
      </c>
      <c r="J1915" s="7" t="s">
        <v>46</v>
      </c>
      <c r="K1915" s="3">
        <v>44934.661261574074</v>
      </c>
      <c r="L1915" t="s">
        <v>21</v>
      </c>
      <c r="N1915" s="5">
        <v>44939.661261574074</v>
      </c>
      <c r="O1915" t="s">
        <v>21</v>
      </c>
      <c r="R1915" s="5">
        <v>44938.661261574074</v>
      </c>
    </row>
    <row r="1916" spans="1:18" x14ac:dyDescent="0.35">
      <c r="A1916">
        <v>1137</v>
      </c>
      <c r="C1916" t="s">
        <v>37</v>
      </c>
      <c r="D1916">
        <f t="shared" ca="1" si="314"/>
        <v>2</v>
      </c>
      <c r="E1916" t="str">
        <f ca="1">VLOOKUP(D1916,'Data Categories'!$A$2:$B$7,2,0)</f>
        <v>Junior</v>
      </c>
      <c r="F1916" s="5">
        <f t="shared" ca="1" si="315"/>
        <v>44632.796018518522</v>
      </c>
      <c r="G1916" s="5">
        <f t="shared" ca="1" si="316"/>
        <v>44633.796018518522</v>
      </c>
      <c r="H1916" s="5">
        <v>44639.796018518522</v>
      </c>
      <c r="I1916" s="5">
        <f t="shared" ca="1" si="317"/>
        <v>44648.796018518522</v>
      </c>
      <c r="J1916" s="7" t="s">
        <v>46</v>
      </c>
      <c r="K1916" s="3">
        <v>44647.796018518522</v>
      </c>
      <c r="L1916" t="s">
        <v>21</v>
      </c>
      <c r="N1916" s="5">
        <v>44650.796018518522</v>
      </c>
      <c r="O1916" t="s">
        <v>21</v>
      </c>
      <c r="R1916" s="5">
        <v>44649.796018518522</v>
      </c>
    </row>
    <row r="1917" spans="1:18" x14ac:dyDescent="0.35">
      <c r="A1917">
        <v>1135</v>
      </c>
      <c r="C1917" t="s">
        <v>37</v>
      </c>
      <c r="D1917">
        <f t="shared" ca="1" si="314"/>
        <v>3</v>
      </c>
      <c r="E1917" t="str">
        <f ca="1">VLOOKUP(D1917,'Data Categories'!$A$2:$B$7,2,0)</f>
        <v>Senior</v>
      </c>
      <c r="F1917" s="5">
        <f t="shared" ca="1" si="315"/>
        <v>44635.796018518522</v>
      </c>
      <c r="G1917" s="5">
        <f t="shared" ca="1" si="316"/>
        <v>44636.796018518522</v>
      </c>
      <c r="H1917" s="5">
        <v>44639.796018518522</v>
      </c>
      <c r="I1917" s="5">
        <f t="shared" ca="1" si="317"/>
        <v>44655.796018518522</v>
      </c>
      <c r="J1917" s="7" t="s">
        <v>46</v>
      </c>
      <c r="K1917" s="3">
        <v>44651.796018518522</v>
      </c>
      <c r="L1917" t="s">
        <v>21</v>
      </c>
      <c r="N1917" s="5">
        <v>44653.796018518522</v>
      </c>
      <c r="O1917" t="s">
        <v>21</v>
      </c>
      <c r="R1917" s="5">
        <v>44652.796018518522</v>
      </c>
    </row>
    <row r="1918" spans="1:18" x14ac:dyDescent="0.35">
      <c r="A1918">
        <v>1960</v>
      </c>
      <c r="C1918" t="s">
        <v>37</v>
      </c>
      <c r="D1918">
        <f t="shared" ca="1" si="314"/>
        <v>1</v>
      </c>
      <c r="E1918" t="str">
        <f ca="1">VLOOKUP(D1918,'Data Categories'!$A$2:$B$7,2,0)</f>
        <v>Associate</v>
      </c>
      <c r="F1918" s="5">
        <f t="shared" ca="1" si="315"/>
        <v>44815.042395833334</v>
      </c>
      <c r="G1918" s="5">
        <f t="shared" ca="1" si="316"/>
        <v>44819.042395833334</v>
      </c>
      <c r="H1918" s="5">
        <v>44825.042395833334</v>
      </c>
      <c r="I1918" s="5">
        <f t="shared" ca="1" si="317"/>
        <v>44853.042395833334</v>
      </c>
      <c r="J1918" s="7" t="s">
        <v>46</v>
      </c>
      <c r="K1918" s="3">
        <v>44837.042395833334</v>
      </c>
      <c r="L1918" t="s">
        <v>21</v>
      </c>
      <c r="N1918" s="5">
        <v>44840.042395833334</v>
      </c>
      <c r="O1918" t="s">
        <v>21</v>
      </c>
      <c r="R1918" s="5">
        <v>44838.042395833334</v>
      </c>
    </row>
    <row r="1919" spans="1:18" x14ac:dyDescent="0.35">
      <c r="A1919">
        <v>1044</v>
      </c>
      <c r="C1919" t="s">
        <v>37</v>
      </c>
      <c r="D1919">
        <f t="shared" ca="1" si="314"/>
        <v>3</v>
      </c>
      <c r="E1919" t="str">
        <f ca="1">VLOOKUP(D1919,'Data Categories'!$A$2:$B$7,2,0)</f>
        <v>Senior</v>
      </c>
      <c r="F1919" s="5">
        <f t="shared" ca="1" si="315"/>
        <v>44882.960578703707</v>
      </c>
      <c r="G1919" s="5">
        <f t="shared" ca="1" si="316"/>
        <v>44885.960578703707</v>
      </c>
      <c r="H1919" s="5">
        <v>44891.960578703707</v>
      </c>
      <c r="I1919" s="5">
        <f t="shared" ca="1" si="317"/>
        <v>44900.960578703707</v>
      </c>
      <c r="J1919" s="7" t="s">
        <v>46</v>
      </c>
      <c r="K1919" s="3">
        <v>44908.960578703707</v>
      </c>
      <c r="L1919" t="s">
        <v>21</v>
      </c>
      <c r="N1919" s="5">
        <v>44911.960578703707</v>
      </c>
      <c r="O1919" t="s">
        <v>21</v>
      </c>
      <c r="R1919" s="5">
        <v>44909.960578703707</v>
      </c>
    </row>
    <row r="1920" spans="1:18" x14ac:dyDescent="0.35">
      <c r="A1920">
        <v>1787</v>
      </c>
      <c r="C1920" t="s">
        <v>36</v>
      </c>
      <c r="D1920">
        <f t="shared" ca="1" si="314"/>
        <v>5</v>
      </c>
      <c r="E1920" t="str">
        <f ca="1">VLOOKUP(D1920,'Data Categories'!$A$2:$B$7,2,0)</f>
        <v>Senior Management</v>
      </c>
      <c r="F1920" s="5">
        <f t="shared" ca="1" si="315"/>
        <v>44658.356493055559</v>
      </c>
      <c r="G1920" s="5">
        <f t="shared" ca="1" si="316"/>
        <v>44661.356493055559</v>
      </c>
      <c r="H1920" s="5">
        <v>44665.356493055559</v>
      </c>
      <c r="I1920" s="5">
        <f t="shared" ca="1" si="317"/>
        <v>44679.356493055559</v>
      </c>
      <c r="J1920" s="7" t="s">
        <v>46</v>
      </c>
      <c r="K1920" s="3">
        <v>44674.356493055559</v>
      </c>
      <c r="L1920" t="s">
        <v>21</v>
      </c>
      <c r="N1920" s="5">
        <v>44681.356493055559</v>
      </c>
      <c r="O1920" t="s">
        <v>21</v>
      </c>
      <c r="R1920" s="5">
        <v>44678.356493055559</v>
      </c>
    </row>
    <row r="1921" spans="1:18" x14ac:dyDescent="0.35">
      <c r="A1921">
        <v>2609</v>
      </c>
      <c r="C1921" t="s">
        <v>36</v>
      </c>
      <c r="D1921">
        <f t="shared" ca="1" si="314"/>
        <v>2</v>
      </c>
      <c r="E1921" t="str">
        <f ca="1">VLOOKUP(D1921,'Data Categories'!$A$2:$B$7,2,0)</f>
        <v>Junior</v>
      </c>
      <c r="F1921" s="5">
        <f t="shared" ca="1" si="315"/>
        <v>45040.692673611113</v>
      </c>
      <c r="G1921" s="5">
        <f t="shared" ca="1" si="316"/>
        <v>45041.692673611113</v>
      </c>
      <c r="H1921" s="5">
        <v>45046.692673611113</v>
      </c>
      <c r="I1921" s="5">
        <f t="shared" ca="1" si="317"/>
        <v>45068.692673611113</v>
      </c>
      <c r="J1921" s="7" t="s">
        <v>46</v>
      </c>
      <c r="K1921" s="3">
        <v>45056.692673611113</v>
      </c>
      <c r="L1921" t="s">
        <v>21</v>
      </c>
      <c r="N1921" s="5">
        <v>45061.692673611113</v>
      </c>
      <c r="O1921" t="s">
        <v>21</v>
      </c>
      <c r="R1921" s="5">
        <v>45057.692673611113</v>
      </c>
    </row>
    <row r="1922" spans="1:18" x14ac:dyDescent="0.35">
      <c r="A1922">
        <v>1839</v>
      </c>
      <c r="C1922" t="s">
        <v>36</v>
      </c>
      <c r="D1922">
        <f t="shared" ca="1" si="314"/>
        <v>3</v>
      </c>
      <c r="E1922" t="str">
        <f ca="1">VLOOKUP(D1922,'Data Categories'!$A$2:$B$7,2,0)</f>
        <v>Senior</v>
      </c>
      <c r="F1922" s="5">
        <f t="shared" ca="1" si="315"/>
        <v>45032.367280092592</v>
      </c>
      <c r="G1922" s="5">
        <f t="shared" ca="1" si="316"/>
        <v>45035.367280092592</v>
      </c>
      <c r="H1922" s="5">
        <v>45040.367280092592</v>
      </c>
      <c r="I1922" s="5">
        <f t="shared" ca="1" si="317"/>
        <v>45065.367280092592</v>
      </c>
      <c r="J1922" s="7" t="s">
        <v>46</v>
      </c>
      <c r="K1922" s="3">
        <v>45056.367280092592</v>
      </c>
      <c r="L1922" t="s">
        <v>21</v>
      </c>
      <c r="N1922" s="5">
        <v>45061.367280092592</v>
      </c>
      <c r="O1922" t="s">
        <v>21</v>
      </c>
      <c r="R1922" s="5">
        <v>45058.367280092592</v>
      </c>
    </row>
    <row r="1923" spans="1:18" x14ac:dyDescent="0.35">
      <c r="A1923">
        <v>1093</v>
      </c>
      <c r="C1923" t="s">
        <v>36</v>
      </c>
      <c r="D1923">
        <f t="shared" ref="D1923:D1986" ca="1" si="318">RANDBETWEEN(1,6)</f>
        <v>3</v>
      </c>
      <c r="E1923" t="str">
        <f ca="1">VLOOKUP(D1923,'Data Categories'!$A$2:$B$7,2,0)</f>
        <v>Senior</v>
      </c>
      <c r="F1923" s="5">
        <f t="shared" ref="F1923:F1986" ca="1" si="319">G1923-RANDBETWEEN(1,4)</f>
        <v>45040.26462962963</v>
      </c>
      <c r="G1923" s="5">
        <f t="shared" ref="G1923:G1986" ca="1" si="320">H1923-RANDBETWEEN(1,6)</f>
        <v>45044.26462962963</v>
      </c>
      <c r="H1923" s="5">
        <v>45046.26462962963</v>
      </c>
      <c r="I1923" s="5">
        <f t="shared" ref="I1923:I1986" ca="1" si="321">H1923+RANDBETWEEN(5,30)</f>
        <v>45053.26462962963</v>
      </c>
      <c r="J1923" s="7" t="s">
        <v>46</v>
      </c>
      <c r="K1923" s="3">
        <v>45061.26462962963</v>
      </c>
      <c r="L1923" t="s">
        <v>21</v>
      </c>
      <c r="N1923" s="5">
        <v>45067.26462962963</v>
      </c>
      <c r="O1923" t="s">
        <v>21</v>
      </c>
      <c r="R1923" s="5">
        <v>45065.26462962963</v>
      </c>
    </row>
    <row r="1924" spans="1:18" x14ac:dyDescent="0.35">
      <c r="A1924">
        <v>2461</v>
      </c>
      <c r="C1924" t="s">
        <v>36</v>
      </c>
      <c r="D1924">
        <f t="shared" ca="1" si="318"/>
        <v>5</v>
      </c>
      <c r="E1924" t="str">
        <f ca="1">VLOOKUP(D1924,'Data Categories'!$A$2:$B$7,2,0)</f>
        <v>Senior Management</v>
      </c>
      <c r="F1924" s="5">
        <f t="shared" ca="1" si="319"/>
        <v>45015.841874999998</v>
      </c>
      <c r="G1924" s="5">
        <f t="shared" ca="1" si="320"/>
        <v>45018.841874999998</v>
      </c>
      <c r="H1924" s="5">
        <v>45022.841874999998</v>
      </c>
      <c r="I1924" s="5">
        <f t="shared" ca="1" si="321"/>
        <v>45027.841874999998</v>
      </c>
      <c r="J1924" s="7" t="s">
        <v>46</v>
      </c>
      <c r="K1924" s="3">
        <v>45026.841874999998</v>
      </c>
      <c r="L1924" t="s">
        <v>21</v>
      </c>
      <c r="N1924" s="5">
        <v>45030.841874999998</v>
      </c>
      <c r="O1924" t="s">
        <v>21</v>
      </c>
      <c r="R1924" s="5">
        <v>45028.841874999998</v>
      </c>
    </row>
    <row r="1925" spans="1:18" x14ac:dyDescent="0.35">
      <c r="A1925">
        <v>2464</v>
      </c>
      <c r="C1925" t="s">
        <v>36</v>
      </c>
      <c r="D1925">
        <f t="shared" ca="1" si="318"/>
        <v>4</v>
      </c>
      <c r="E1925" t="str">
        <f ca="1">VLOOKUP(D1925,'Data Categories'!$A$2:$B$7,2,0)</f>
        <v>Manager Level</v>
      </c>
      <c r="F1925" s="5">
        <f t="shared" ca="1" si="319"/>
        <v>45020.841874999998</v>
      </c>
      <c r="G1925" s="5">
        <f t="shared" ca="1" si="320"/>
        <v>45021.841874999998</v>
      </c>
      <c r="H1925" s="5">
        <v>45022.841874999998</v>
      </c>
      <c r="I1925" s="5">
        <f t="shared" ca="1" si="321"/>
        <v>45043.841874999998</v>
      </c>
      <c r="J1925" s="7" t="s">
        <v>46</v>
      </c>
      <c r="K1925" s="3">
        <v>45027.841874999998</v>
      </c>
      <c r="L1925" t="s">
        <v>21</v>
      </c>
      <c r="N1925" s="5">
        <v>45034.841874999998</v>
      </c>
      <c r="O1925" t="s">
        <v>21</v>
      </c>
      <c r="R1925" s="5">
        <v>45031.841874999998</v>
      </c>
    </row>
    <row r="1926" spans="1:18" x14ac:dyDescent="0.35">
      <c r="A1926">
        <v>1378</v>
      </c>
      <c r="C1926" t="s">
        <v>36</v>
      </c>
      <c r="D1926">
        <f t="shared" ca="1" si="318"/>
        <v>1</v>
      </c>
      <c r="E1926" t="str">
        <f ca="1">VLOOKUP(D1926,'Data Categories'!$A$2:$B$7,2,0)</f>
        <v>Associate</v>
      </c>
      <c r="F1926" s="5">
        <f t="shared" ca="1" si="319"/>
        <v>44862.130648148152</v>
      </c>
      <c r="G1926" s="5">
        <f t="shared" ca="1" si="320"/>
        <v>44866.130648148152</v>
      </c>
      <c r="H1926" s="5">
        <v>44869.130648148152</v>
      </c>
      <c r="I1926" s="5">
        <f t="shared" ca="1" si="321"/>
        <v>44879.130648148152</v>
      </c>
      <c r="J1926" s="7" t="s">
        <v>46</v>
      </c>
      <c r="K1926" s="3">
        <v>44882.130648148152</v>
      </c>
      <c r="L1926" t="s">
        <v>21</v>
      </c>
      <c r="N1926" s="5">
        <v>44887.130648148152</v>
      </c>
      <c r="O1926" t="s">
        <v>21</v>
      </c>
      <c r="R1926" s="5">
        <v>44885.130648148152</v>
      </c>
    </row>
    <row r="1927" spans="1:18" x14ac:dyDescent="0.35">
      <c r="A1927">
        <v>1765</v>
      </c>
      <c r="C1927" t="s">
        <v>36</v>
      </c>
      <c r="D1927">
        <f t="shared" ca="1" si="318"/>
        <v>5</v>
      </c>
      <c r="E1927" t="str">
        <f ca="1">VLOOKUP(D1927,'Data Categories'!$A$2:$B$7,2,0)</f>
        <v>Senior Management</v>
      </c>
      <c r="F1927" s="5">
        <f t="shared" ca="1" si="319"/>
        <v>45097.652581018519</v>
      </c>
      <c r="G1927" s="5">
        <f t="shared" ca="1" si="320"/>
        <v>45101.652581018519</v>
      </c>
      <c r="H1927" s="5">
        <v>45105.652581018519</v>
      </c>
      <c r="I1927" s="5">
        <f t="shared" ca="1" si="321"/>
        <v>45116.652581018519</v>
      </c>
      <c r="J1927" s="7" t="s">
        <v>46</v>
      </c>
      <c r="K1927" s="3">
        <v>45118.652581018519</v>
      </c>
      <c r="L1927" t="s">
        <v>21</v>
      </c>
      <c r="N1927" s="5">
        <v>45123.652581018519</v>
      </c>
      <c r="O1927" t="s">
        <v>21</v>
      </c>
      <c r="R1927" s="5">
        <v>45122.652581018519</v>
      </c>
    </row>
    <row r="1928" spans="1:18" x14ac:dyDescent="0.35">
      <c r="A1928">
        <v>1344</v>
      </c>
      <c r="C1928" t="s">
        <v>36</v>
      </c>
      <c r="D1928">
        <f t="shared" ca="1" si="318"/>
        <v>3</v>
      </c>
      <c r="E1928" t="str">
        <f ca="1">VLOOKUP(D1928,'Data Categories'!$A$2:$B$7,2,0)</f>
        <v>Senior</v>
      </c>
      <c r="F1928" s="5">
        <f t="shared" ca="1" si="319"/>
        <v>45092.039097222223</v>
      </c>
      <c r="G1928" s="5">
        <f t="shared" ca="1" si="320"/>
        <v>45095.039097222223</v>
      </c>
      <c r="H1928" s="5">
        <v>45100.039097222223</v>
      </c>
      <c r="I1928" s="5">
        <f t="shared" ca="1" si="321"/>
        <v>45107.039097222223</v>
      </c>
      <c r="J1928" s="7" t="s">
        <v>46</v>
      </c>
      <c r="K1928" s="3">
        <v>45105.039097222223</v>
      </c>
      <c r="L1928" t="s">
        <v>21</v>
      </c>
      <c r="N1928" s="5">
        <v>45108.039097222223</v>
      </c>
      <c r="O1928" t="s">
        <v>21</v>
      </c>
      <c r="R1928" s="5">
        <v>45107.039097222223</v>
      </c>
    </row>
    <row r="1929" spans="1:18" x14ac:dyDescent="0.35">
      <c r="A1929">
        <v>1345</v>
      </c>
      <c r="C1929" t="s">
        <v>36</v>
      </c>
      <c r="D1929">
        <f t="shared" ca="1" si="318"/>
        <v>4</v>
      </c>
      <c r="E1929" t="str">
        <f ca="1">VLOOKUP(D1929,'Data Categories'!$A$2:$B$7,2,0)</f>
        <v>Manager Level</v>
      </c>
      <c r="F1929" s="5">
        <f t="shared" ca="1" si="319"/>
        <v>45092.039097222223</v>
      </c>
      <c r="G1929" s="5">
        <f t="shared" ca="1" si="320"/>
        <v>45096.039097222223</v>
      </c>
      <c r="H1929" s="5">
        <v>45100.039097222223</v>
      </c>
      <c r="I1929" s="5">
        <f t="shared" ca="1" si="321"/>
        <v>45130.039097222223</v>
      </c>
      <c r="J1929" s="7" t="s">
        <v>46</v>
      </c>
      <c r="K1929" s="3">
        <v>45107.039097222223</v>
      </c>
      <c r="L1929" t="s">
        <v>21</v>
      </c>
      <c r="N1929" s="5">
        <v>45112.039097222223</v>
      </c>
      <c r="O1929" t="s">
        <v>21</v>
      </c>
      <c r="R1929" s="5">
        <v>45108.039097222223</v>
      </c>
    </row>
    <row r="1930" spans="1:18" x14ac:dyDescent="0.35">
      <c r="A1930">
        <v>2437</v>
      </c>
      <c r="C1930" t="s">
        <v>36</v>
      </c>
      <c r="D1930">
        <f t="shared" ca="1" si="318"/>
        <v>5</v>
      </c>
      <c r="E1930" t="str">
        <f ca="1">VLOOKUP(D1930,'Data Categories'!$A$2:$B$7,2,0)</f>
        <v>Senior Management</v>
      </c>
      <c r="F1930" s="5">
        <f t="shared" ca="1" si="319"/>
        <v>44746.126967592594</v>
      </c>
      <c r="G1930" s="5">
        <f t="shared" ca="1" si="320"/>
        <v>44747.126967592594</v>
      </c>
      <c r="H1930" s="5">
        <v>44749.126967592594</v>
      </c>
      <c r="I1930" s="5">
        <f t="shared" ca="1" si="321"/>
        <v>44776.126967592594</v>
      </c>
      <c r="J1930" s="7" t="s">
        <v>46</v>
      </c>
      <c r="K1930" s="3">
        <v>44758.126967592594</v>
      </c>
      <c r="L1930" t="s">
        <v>21</v>
      </c>
      <c r="N1930" s="5">
        <v>44761.126967592594</v>
      </c>
      <c r="O1930" t="s">
        <v>21</v>
      </c>
      <c r="R1930" s="5">
        <v>44759.126967592594</v>
      </c>
    </row>
    <row r="1931" spans="1:18" x14ac:dyDescent="0.35">
      <c r="A1931">
        <v>2071</v>
      </c>
      <c r="C1931" t="s">
        <v>36</v>
      </c>
      <c r="D1931">
        <f t="shared" ca="1" si="318"/>
        <v>5</v>
      </c>
      <c r="E1931" t="str">
        <f ca="1">VLOOKUP(D1931,'Data Categories'!$A$2:$B$7,2,0)</f>
        <v>Senior Management</v>
      </c>
      <c r="F1931" s="5">
        <f t="shared" ca="1" si="319"/>
        <v>44916.441053240742</v>
      </c>
      <c r="G1931" s="5">
        <f t="shared" ca="1" si="320"/>
        <v>44917.441053240742</v>
      </c>
      <c r="H1931" s="5">
        <v>44923.441053240742</v>
      </c>
      <c r="I1931" s="5">
        <f t="shared" ca="1" si="321"/>
        <v>44928.441053240742</v>
      </c>
      <c r="J1931" s="7" t="s">
        <v>46</v>
      </c>
      <c r="K1931" s="3">
        <v>44936.441053240742</v>
      </c>
      <c r="L1931" t="s">
        <v>21</v>
      </c>
      <c r="N1931" s="5">
        <v>44939.441053240742</v>
      </c>
      <c r="O1931" t="s">
        <v>21</v>
      </c>
      <c r="R1931" s="5">
        <v>44937.441053240742</v>
      </c>
    </row>
    <row r="1932" spans="1:18" x14ac:dyDescent="0.35">
      <c r="A1932">
        <v>1610</v>
      </c>
      <c r="C1932" t="s">
        <v>36</v>
      </c>
      <c r="D1932">
        <f t="shared" ca="1" si="318"/>
        <v>3</v>
      </c>
      <c r="E1932" t="str">
        <f ca="1">VLOOKUP(D1932,'Data Categories'!$A$2:$B$7,2,0)</f>
        <v>Senior</v>
      </c>
      <c r="F1932" s="5">
        <f t="shared" ca="1" si="319"/>
        <v>44564.819027777776</v>
      </c>
      <c r="G1932" s="5">
        <f t="shared" ca="1" si="320"/>
        <v>44568.819027777776</v>
      </c>
      <c r="H1932" s="5">
        <v>44569.819027777776</v>
      </c>
      <c r="I1932" s="5">
        <f t="shared" ca="1" si="321"/>
        <v>44580.819027777776</v>
      </c>
      <c r="J1932" s="7" t="s">
        <v>46</v>
      </c>
      <c r="K1932" s="3">
        <v>44578.819027777776</v>
      </c>
      <c r="L1932" t="s">
        <v>21</v>
      </c>
      <c r="N1932" s="5">
        <v>44581.819027777776</v>
      </c>
      <c r="O1932" t="s">
        <v>21</v>
      </c>
      <c r="R1932" s="5">
        <v>44579.819027777776</v>
      </c>
    </row>
    <row r="1933" spans="1:18" x14ac:dyDescent="0.35">
      <c r="A1933">
        <v>2877</v>
      </c>
      <c r="C1933" t="s">
        <v>36</v>
      </c>
      <c r="D1933">
        <f t="shared" ca="1" si="318"/>
        <v>1</v>
      </c>
      <c r="E1933" t="str">
        <f ca="1">VLOOKUP(D1933,'Data Categories'!$A$2:$B$7,2,0)</f>
        <v>Associate</v>
      </c>
      <c r="F1933" s="5">
        <f t="shared" ca="1" si="319"/>
        <v>45114.164652777778</v>
      </c>
      <c r="G1933" s="5">
        <f t="shared" ca="1" si="320"/>
        <v>45116.164652777778</v>
      </c>
      <c r="H1933" s="5">
        <v>45121.164652777778</v>
      </c>
      <c r="I1933" s="5">
        <f t="shared" ca="1" si="321"/>
        <v>45128.164652777778</v>
      </c>
      <c r="J1933" s="7" t="s">
        <v>46</v>
      </c>
      <c r="K1933" s="3">
        <v>45129.164652777778</v>
      </c>
      <c r="L1933" t="s">
        <v>21</v>
      </c>
      <c r="N1933" s="5">
        <v>45136.164652777778</v>
      </c>
      <c r="O1933" t="s">
        <v>21</v>
      </c>
      <c r="R1933" s="5">
        <v>45132.164652777778</v>
      </c>
    </row>
    <row r="1934" spans="1:18" x14ac:dyDescent="0.35">
      <c r="A1934">
        <v>2012</v>
      </c>
      <c r="C1934" t="s">
        <v>36</v>
      </c>
      <c r="D1934">
        <f t="shared" ca="1" si="318"/>
        <v>3</v>
      </c>
      <c r="E1934" t="str">
        <f ca="1">VLOOKUP(D1934,'Data Categories'!$A$2:$B$7,2,0)</f>
        <v>Senior</v>
      </c>
      <c r="F1934" s="5">
        <f t="shared" ca="1" si="319"/>
        <v>45082.58390046296</v>
      </c>
      <c r="G1934" s="5">
        <f t="shared" ca="1" si="320"/>
        <v>45083.58390046296</v>
      </c>
      <c r="H1934" s="5">
        <v>45086.58390046296</v>
      </c>
      <c r="I1934" s="5">
        <f t="shared" ca="1" si="321"/>
        <v>45106.58390046296</v>
      </c>
      <c r="J1934" s="7" t="s">
        <v>46</v>
      </c>
      <c r="K1934" s="3">
        <v>45088.58390046296</v>
      </c>
      <c r="L1934" t="s">
        <v>21</v>
      </c>
      <c r="N1934" s="5">
        <v>45091.58390046296</v>
      </c>
      <c r="O1934" t="s">
        <v>21</v>
      </c>
      <c r="R1934" s="5">
        <v>45089.58390046296</v>
      </c>
    </row>
    <row r="1935" spans="1:18" x14ac:dyDescent="0.35">
      <c r="A1935">
        <v>2909</v>
      </c>
      <c r="C1935" t="s">
        <v>36</v>
      </c>
      <c r="D1935">
        <f t="shared" ca="1" si="318"/>
        <v>5</v>
      </c>
      <c r="E1935" t="str">
        <f ca="1">VLOOKUP(D1935,'Data Categories'!$A$2:$B$7,2,0)</f>
        <v>Senior Management</v>
      </c>
      <c r="F1935" s="5">
        <f t="shared" ca="1" si="319"/>
        <v>44613.299814814818</v>
      </c>
      <c r="G1935" s="5">
        <f t="shared" ca="1" si="320"/>
        <v>44616.299814814818</v>
      </c>
      <c r="H1935" s="5">
        <v>44622.299814814818</v>
      </c>
      <c r="I1935" s="5">
        <f t="shared" ca="1" si="321"/>
        <v>44643.299814814818</v>
      </c>
      <c r="J1935" s="7" t="s">
        <v>46</v>
      </c>
      <c r="K1935" s="3">
        <v>44628.299814814818</v>
      </c>
      <c r="L1935" t="s">
        <v>21</v>
      </c>
      <c r="N1935" s="5">
        <v>44632.299814814818</v>
      </c>
      <c r="O1935" t="s">
        <v>21</v>
      </c>
      <c r="R1935" s="5">
        <v>44631.299814814818</v>
      </c>
    </row>
    <row r="1936" spans="1:18" x14ac:dyDescent="0.35">
      <c r="A1936">
        <v>2910</v>
      </c>
      <c r="C1936" t="s">
        <v>36</v>
      </c>
      <c r="D1936">
        <f t="shared" ca="1" si="318"/>
        <v>4</v>
      </c>
      <c r="E1936" t="str">
        <f ca="1">VLOOKUP(D1936,'Data Categories'!$A$2:$B$7,2,0)</f>
        <v>Manager Level</v>
      </c>
      <c r="F1936" s="5">
        <f t="shared" ca="1" si="319"/>
        <v>44617.299814814818</v>
      </c>
      <c r="G1936" s="5">
        <f t="shared" ca="1" si="320"/>
        <v>44618.299814814818</v>
      </c>
      <c r="H1936" s="5">
        <v>44622.299814814818</v>
      </c>
      <c r="I1936" s="5">
        <f t="shared" ca="1" si="321"/>
        <v>44631.299814814818</v>
      </c>
      <c r="J1936" s="7" t="s">
        <v>46</v>
      </c>
      <c r="K1936" s="3">
        <v>44632.299814814818</v>
      </c>
      <c r="L1936" t="s">
        <v>21</v>
      </c>
      <c r="N1936" s="5">
        <v>44638.299814814818</v>
      </c>
      <c r="O1936" t="s">
        <v>21</v>
      </c>
      <c r="R1936" s="5">
        <v>44634.299814814818</v>
      </c>
    </row>
    <row r="1937" spans="1:18" x14ac:dyDescent="0.35">
      <c r="A1937">
        <v>2297</v>
      </c>
      <c r="C1937" t="s">
        <v>36</v>
      </c>
      <c r="D1937">
        <f t="shared" ca="1" si="318"/>
        <v>1</v>
      </c>
      <c r="E1937" t="str">
        <f ca="1">VLOOKUP(D1937,'Data Categories'!$A$2:$B$7,2,0)</f>
        <v>Associate</v>
      </c>
      <c r="F1937" s="5">
        <f t="shared" ca="1" si="319"/>
        <v>45110.656666666669</v>
      </c>
      <c r="G1937" s="5">
        <f t="shared" ca="1" si="320"/>
        <v>45112.656666666669</v>
      </c>
      <c r="H1937" s="5">
        <v>45113.656666666669</v>
      </c>
      <c r="I1937" s="5">
        <f t="shared" ca="1" si="321"/>
        <v>45122.656666666669</v>
      </c>
      <c r="J1937" s="7" t="s">
        <v>46</v>
      </c>
      <c r="K1937" s="3">
        <v>45120.656666666669</v>
      </c>
      <c r="L1937" t="s">
        <v>21</v>
      </c>
      <c r="N1937" s="5">
        <v>45125.656666666669</v>
      </c>
      <c r="O1937" t="s">
        <v>21</v>
      </c>
      <c r="R1937" s="5">
        <v>45124.656666666669</v>
      </c>
    </row>
    <row r="1938" spans="1:18" x14ac:dyDescent="0.35">
      <c r="A1938">
        <v>2401</v>
      </c>
      <c r="C1938" t="s">
        <v>34</v>
      </c>
      <c r="D1938">
        <f t="shared" ca="1" si="318"/>
        <v>5</v>
      </c>
      <c r="E1938" t="str">
        <f ca="1">VLOOKUP(D1938,'Data Categories'!$A$2:$B$7,2,0)</f>
        <v>Senior Management</v>
      </c>
      <c r="F1938" s="5">
        <f t="shared" ca="1" si="319"/>
        <v>45016.0859837963</v>
      </c>
      <c r="G1938" s="5">
        <f t="shared" ca="1" si="320"/>
        <v>45020.0859837963</v>
      </c>
      <c r="H1938" s="5">
        <v>45022.0859837963</v>
      </c>
      <c r="I1938" s="5">
        <f t="shared" ca="1" si="321"/>
        <v>45047.0859837963</v>
      </c>
      <c r="J1938" s="7" t="s">
        <v>46</v>
      </c>
      <c r="K1938" s="3">
        <v>45027.0859837963</v>
      </c>
      <c r="L1938" t="s">
        <v>21</v>
      </c>
      <c r="N1938" s="5">
        <v>45034.0859837963</v>
      </c>
      <c r="O1938" t="s">
        <v>21</v>
      </c>
      <c r="R1938" s="5">
        <v>45031.0859837963</v>
      </c>
    </row>
    <row r="1939" spans="1:18" x14ac:dyDescent="0.35">
      <c r="A1939">
        <v>2162</v>
      </c>
      <c r="C1939" t="s">
        <v>34</v>
      </c>
      <c r="D1939">
        <f t="shared" ca="1" si="318"/>
        <v>3</v>
      </c>
      <c r="E1939" t="str">
        <f ca="1">VLOOKUP(D1939,'Data Categories'!$A$2:$B$7,2,0)</f>
        <v>Senior</v>
      </c>
      <c r="F1939" s="5">
        <f t="shared" ca="1" si="319"/>
        <v>44797.082037037035</v>
      </c>
      <c r="G1939" s="5">
        <f t="shared" ca="1" si="320"/>
        <v>44798.082037037035</v>
      </c>
      <c r="H1939" s="5">
        <v>44802.082037037035</v>
      </c>
      <c r="I1939" s="5">
        <f t="shared" ca="1" si="321"/>
        <v>44828.082037037035</v>
      </c>
      <c r="J1939" s="7" t="s">
        <v>46</v>
      </c>
      <c r="K1939" s="3">
        <v>44805.082037037035</v>
      </c>
      <c r="L1939" t="s">
        <v>21</v>
      </c>
      <c r="N1939" s="5">
        <v>44813.082037037035</v>
      </c>
      <c r="O1939" t="s">
        <v>21</v>
      </c>
      <c r="R1939" s="5">
        <v>44809.082037037035</v>
      </c>
    </row>
    <row r="1940" spans="1:18" x14ac:dyDescent="0.35">
      <c r="A1940">
        <v>1401</v>
      </c>
      <c r="C1940" t="s">
        <v>34</v>
      </c>
      <c r="D1940">
        <f t="shared" ca="1" si="318"/>
        <v>3</v>
      </c>
      <c r="E1940" t="str">
        <f ca="1">VLOOKUP(D1940,'Data Categories'!$A$2:$B$7,2,0)</f>
        <v>Senior</v>
      </c>
      <c r="F1940" s="5">
        <f t="shared" ca="1" si="319"/>
        <v>44614.306493055556</v>
      </c>
      <c r="G1940" s="5">
        <f t="shared" ca="1" si="320"/>
        <v>44617.306493055556</v>
      </c>
      <c r="H1940" s="5">
        <v>44619.306493055556</v>
      </c>
      <c r="I1940" s="5">
        <f t="shared" ca="1" si="321"/>
        <v>44625.306493055556</v>
      </c>
      <c r="J1940" s="7" t="s">
        <v>46</v>
      </c>
      <c r="K1940" s="3">
        <v>44636.306493055556</v>
      </c>
      <c r="L1940" t="s">
        <v>21</v>
      </c>
      <c r="N1940" s="5">
        <v>44640.306493055556</v>
      </c>
      <c r="O1940" t="s">
        <v>21</v>
      </c>
      <c r="R1940" s="5">
        <v>44638.306493055556</v>
      </c>
    </row>
    <row r="1941" spans="1:18" x14ac:dyDescent="0.35">
      <c r="A1941">
        <v>2737</v>
      </c>
      <c r="C1941" t="s">
        <v>34</v>
      </c>
      <c r="D1941">
        <f t="shared" ca="1" si="318"/>
        <v>3</v>
      </c>
      <c r="E1941" t="str">
        <f ca="1">VLOOKUP(D1941,'Data Categories'!$A$2:$B$7,2,0)</f>
        <v>Senior</v>
      </c>
      <c r="F1941" s="5">
        <f t="shared" ca="1" si="319"/>
        <v>44754.981076388889</v>
      </c>
      <c r="G1941" s="5">
        <f t="shared" ca="1" si="320"/>
        <v>44755.981076388889</v>
      </c>
      <c r="H1941" s="5">
        <v>44757.981076388889</v>
      </c>
      <c r="I1941" s="5">
        <f t="shared" ca="1" si="321"/>
        <v>44767.981076388889</v>
      </c>
      <c r="J1941" s="7" t="s">
        <v>46</v>
      </c>
      <c r="K1941" s="3">
        <v>44764.981076388889</v>
      </c>
      <c r="L1941" t="s">
        <v>21</v>
      </c>
      <c r="N1941" s="5">
        <v>44770.981076388889</v>
      </c>
      <c r="O1941" t="s">
        <v>21</v>
      </c>
      <c r="R1941" s="5">
        <v>44768.981076388889</v>
      </c>
    </row>
    <row r="1942" spans="1:18" x14ac:dyDescent="0.35">
      <c r="A1942">
        <v>1689</v>
      </c>
      <c r="C1942" t="s">
        <v>34</v>
      </c>
      <c r="D1942">
        <f t="shared" ca="1" si="318"/>
        <v>2</v>
      </c>
      <c r="E1942" t="str">
        <f ca="1">VLOOKUP(D1942,'Data Categories'!$A$2:$B$7,2,0)</f>
        <v>Junior</v>
      </c>
      <c r="F1942" s="5">
        <f t="shared" ca="1" si="319"/>
        <v>44662.28056712963</v>
      </c>
      <c r="G1942" s="5">
        <f t="shared" ca="1" si="320"/>
        <v>44663.28056712963</v>
      </c>
      <c r="H1942" s="5">
        <v>44666.28056712963</v>
      </c>
      <c r="I1942" s="5">
        <f t="shared" ca="1" si="321"/>
        <v>44671.28056712963</v>
      </c>
      <c r="J1942" s="7" t="s">
        <v>46</v>
      </c>
      <c r="K1942" s="3">
        <v>44673.28056712963</v>
      </c>
      <c r="L1942" t="s">
        <v>21</v>
      </c>
      <c r="N1942" s="5">
        <v>44680.28056712963</v>
      </c>
      <c r="O1942" t="s">
        <v>21</v>
      </c>
      <c r="R1942" s="5">
        <v>44676.28056712963</v>
      </c>
    </row>
    <row r="1943" spans="1:18" x14ac:dyDescent="0.35">
      <c r="A1943">
        <v>1386</v>
      </c>
      <c r="C1943" t="s">
        <v>34</v>
      </c>
      <c r="D1943">
        <f t="shared" ca="1" si="318"/>
        <v>1</v>
      </c>
      <c r="E1943" t="str">
        <f ca="1">VLOOKUP(D1943,'Data Categories'!$A$2:$B$7,2,0)</f>
        <v>Associate</v>
      </c>
      <c r="F1943" s="5">
        <f t="shared" ca="1" si="319"/>
        <v>45036.733506944445</v>
      </c>
      <c r="G1943" s="5">
        <f t="shared" ca="1" si="320"/>
        <v>45040.733506944445</v>
      </c>
      <c r="H1943" s="5">
        <v>45046.733506944445</v>
      </c>
      <c r="I1943" s="5">
        <f t="shared" ca="1" si="321"/>
        <v>45053.733506944445</v>
      </c>
      <c r="J1943" s="7" t="s">
        <v>46</v>
      </c>
      <c r="K1943" s="3">
        <v>45062.733506944445</v>
      </c>
      <c r="L1943" t="s">
        <v>21</v>
      </c>
      <c r="N1943" s="5">
        <v>45068.733506944445</v>
      </c>
      <c r="O1943" t="s">
        <v>21</v>
      </c>
      <c r="R1943" s="5">
        <v>45066.733506944445</v>
      </c>
    </row>
    <row r="1944" spans="1:18" x14ac:dyDescent="0.35">
      <c r="A1944">
        <v>2264</v>
      </c>
      <c r="C1944" t="s">
        <v>34</v>
      </c>
      <c r="D1944">
        <f t="shared" ca="1" si="318"/>
        <v>2</v>
      </c>
      <c r="E1944" t="str">
        <f ca="1">VLOOKUP(D1944,'Data Categories'!$A$2:$B$7,2,0)</f>
        <v>Junior</v>
      </c>
      <c r="F1944" s="5">
        <f t="shared" ca="1" si="319"/>
        <v>45033.937696759262</v>
      </c>
      <c r="G1944" s="5">
        <f t="shared" ca="1" si="320"/>
        <v>45035.937696759262</v>
      </c>
      <c r="H1944" s="5">
        <v>45036.937696759262</v>
      </c>
      <c r="I1944" s="5">
        <f t="shared" ca="1" si="321"/>
        <v>45041.937696759262</v>
      </c>
      <c r="J1944" s="7" t="s">
        <v>46</v>
      </c>
      <c r="K1944" s="3">
        <v>45045.937696759262</v>
      </c>
      <c r="L1944" t="s">
        <v>21</v>
      </c>
      <c r="N1944" s="5">
        <v>45051.937696759262</v>
      </c>
      <c r="O1944" t="s">
        <v>21</v>
      </c>
      <c r="R1944" s="5">
        <v>45048.937696759262</v>
      </c>
    </row>
    <row r="1945" spans="1:18" x14ac:dyDescent="0.35">
      <c r="A1945">
        <v>2263</v>
      </c>
      <c r="C1945" t="s">
        <v>34</v>
      </c>
      <c r="D1945">
        <f t="shared" ca="1" si="318"/>
        <v>6</v>
      </c>
      <c r="E1945" t="str">
        <f ca="1">VLOOKUP(D1945,'Data Categories'!$A$2:$B$7,2,0)</f>
        <v>Executive</v>
      </c>
      <c r="F1945" s="5">
        <f t="shared" ca="1" si="319"/>
        <v>45034.937696759262</v>
      </c>
      <c r="G1945" s="5">
        <f t="shared" ca="1" si="320"/>
        <v>45035.937696759262</v>
      </c>
      <c r="H1945" s="5">
        <v>45036.937696759262</v>
      </c>
      <c r="I1945" s="5">
        <f t="shared" ca="1" si="321"/>
        <v>45048.937696759262</v>
      </c>
      <c r="J1945" s="7" t="s">
        <v>46</v>
      </c>
      <c r="K1945" s="3">
        <v>45053.937696759262</v>
      </c>
      <c r="L1945" t="s">
        <v>21</v>
      </c>
      <c r="N1945" s="5">
        <v>45059.937696759262</v>
      </c>
      <c r="O1945" t="s">
        <v>21</v>
      </c>
      <c r="R1945" s="5">
        <v>45056.937696759262</v>
      </c>
    </row>
    <row r="1946" spans="1:18" x14ac:dyDescent="0.35">
      <c r="A1946">
        <v>1666</v>
      </c>
      <c r="C1946" t="s">
        <v>34</v>
      </c>
      <c r="D1946">
        <f t="shared" ca="1" si="318"/>
        <v>4</v>
      </c>
      <c r="E1946" t="str">
        <f ca="1">VLOOKUP(D1946,'Data Categories'!$A$2:$B$7,2,0)</f>
        <v>Manager Level</v>
      </c>
      <c r="F1946" s="5">
        <f t="shared" ca="1" si="319"/>
        <v>44668.935347222221</v>
      </c>
      <c r="G1946" s="5">
        <f t="shared" ca="1" si="320"/>
        <v>44672.935347222221</v>
      </c>
      <c r="H1946" s="5">
        <v>44678.935347222221</v>
      </c>
      <c r="I1946" s="5">
        <f t="shared" ca="1" si="321"/>
        <v>44694.935347222221</v>
      </c>
      <c r="J1946" s="7" t="s">
        <v>46</v>
      </c>
      <c r="K1946" s="3">
        <v>44696.935347222221</v>
      </c>
      <c r="L1946" t="s">
        <v>21</v>
      </c>
      <c r="N1946" s="5">
        <v>44701.935347222221</v>
      </c>
      <c r="O1946" t="s">
        <v>21</v>
      </c>
      <c r="R1946" s="5">
        <v>44699.935347222221</v>
      </c>
    </row>
    <row r="1947" spans="1:18" x14ac:dyDescent="0.35">
      <c r="A1947">
        <v>1986</v>
      </c>
      <c r="C1947" t="s">
        <v>34</v>
      </c>
      <c r="D1947">
        <f t="shared" ca="1" si="318"/>
        <v>4</v>
      </c>
      <c r="E1947" t="str">
        <f ca="1">VLOOKUP(D1947,'Data Categories'!$A$2:$B$7,2,0)</f>
        <v>Manager Level</v>
      </c>
      <c r="F1947" s="5">
        <f t="shared" ca="1" si="319"/>
        <v>44595.370439814818</v>
      </c>
      <c r="G1947" s="5">
        <f t="shared" ca="1" si="320"/>
        <v>44598.370439814818</v>
      </c>
      <c r="H1947" s="5">
        <v>44601.370439814818</v>
      </c>
      <c r="I1947" s="5">
        <f t="shared" ca="1" si="321"/>
        <v>44612.370439814818</v>
      </c>
      <c r="J1947" s="7" t="s">
        <v>46</v>
      </c>
      <c r="K1947" s="3">
        <v>44614.370439814818</v>
      </c>
      <c r="L1947" t="s">
        <v>21</v>
      </c>
      <c r="N1947" s="5">
        <v>44621.370439814818</v>
      </c>
      <c r="O1947" t="s">
        <v>21</v>
      </c>
      <c r="R1947" s="5">
        <v>44617.370439814818</v>
      </c>
    </row>
    <row r="1948" spans="1:18" x14ac:dyDescent="0.35">
      <c r="A1948">
        <v>2853</v>
      </c>
      <c r="C1948" t="s">
        <v>34</v>
      </c>
      <c r="D1948">
        <f t="shared" ca="1" si="318"/>
        <v>3</v>
      </c>
      <c r="E1948" t="str">
        <f ca="1">VLOOKUP(D1948,'Data Categories'!$A$2:$B$7,2,0)</f>
        <v>Senior</v>
      </c>
      <c r="F1948" s="5">
        <f t="shared" ca="1" si="319"/>
        <v>45036.4996875</v>
      </c>
      <c r="G1948" s="5">
        <f t="shared" ca="1" si="320"/>
        <v>45038.4996875</v>
      </c>
      <c r="H1948" s="5">
        <v>45041.4996875</v>
      </c>
      <c r="I1948" s="5">
        <f t="shared" ca="1" si="321"/>
        <v>45052.4996875</v>
      </c>
      <c r="J1948" s="7" t="s">
        <v>46</v>
      </c>
      <c r="K1948" s="3">
        <v>45051.4996875</v>
      </c>
      <c r="L1948" t="s">
        <v>21</v>
      </c>
      <c r="N1948" s="5">
        <v>45057.4996875</v>
      </c>
      <c r="O1948" t="s">
        <v>21</v>
      </c>
      <c r="R1948" s="5">
        <v>45053.4996875</v>
      </c>
    </row>
    <row r="1949" spans="1:18" x14ac:dyDescent="0.35">
      <c r="A1949">
        <v>2442</v>
      </c>
      <c r="C1949" t="s">
        <v>34</v>
      </c>
      <c r="D1949">
        <f t="shared" ca="1" si="318"/>
        <v>4</v>
      </c>
      <c r="E1949" t="str">
        <f ca="1">VLOOKUP(D1949,'Data Categories'!$A$2:$B$7,2,0)</f>
        <v>Manager Level</v>
      </c>
      <c r="F1949" s="5">
        <f t="shared" ca="1" si="319"/>
        <v>44867.772222222222</v>
      </c>
      <c r="G1949" s="5">
        <f t="shared" ca="1" si="320"/>
        <v>44870.772222222222</v>
      </c>
      <c r="H1949" s="5">
        <v>44873.772222222222</v>
      </c>
      <c r="I1949" s="5">
        <f t="shared" ca="1" si="321"/>
        <v>44883.772222222222</v>
      </c>
      <c r="J1949" s="7" t="s">
        <v>46</v>
      </c>
      <c r="K1949" s="3">
        <v>44882.772222222222</v>
      </c>
      <c r="L1949" t="s">
        <v>21</v>
      </c>
      <c r="N1949" s="5">
        <v>44890.772222222222</v>
      </c>
      <c r="O1949" t="s">
        <v>21</v>
      </c>
      <c r="R1949" s="5">
        <v>44886.772222222222</v>
      </c>
    </row>
    <row r="1950" spans="1:18" x14ac:dyDescent="0.35">
      <c r="A1950">
        <v>1154</v>
      </c>
      <c r="C1950" t="s">
        <v>34</v>
      </c>
      <c r="D1950">
        <f t="shared" ca="1" si="318"/>
        <v>4</v>
      </c>
      <c r="E1950" t="str">
        <f ca="1">VLOOKUP(D1950,'Data Categories'!$A$2:$B$7,2,0)</f>
        <v>Manager Level</v>
      </c>
      <c r="F1950" s="5">
        <f t="shared" ca="1" si="319"/>
        <v>44640.808749999997</v>
      </c>
      <c r="G1950" s="5">
        <f t="shared" ca="1" si="320"/>
        <v>44642.808749999997</v>
      </c>
      <c r="H1950" s="5">
        <v>44644.808749999997</v>
      </c>
      <c r="I1950" s="5">
        <f t="shared" ca="1" si="321"/>
        <v>44673.808749999997</v>
      </c>
      <c r="J1950" s="7" t="s">
        <v>46</v>
      </c>
      <c r="K1950" s="3">
        <v>44653.808749999997</v>
      </c>
      <c r="L1950" t="s">
        <v>21</v>
      </c>
      <c r="N1950" s="5">
        <v>44661.808749999997</v>
      </c>
      <c r="O1950" t="s">
        <v>21</v>
      </c>
      <c r="R1950" s="5">
        <v>44657.808749999997</v>
      </c>
    </row>
    <row r="1951" spans="1:18" x14ac:dyDescent="0.35">
      <c r="A1951">
        <v>1861</v>
      </c>
      <c r="C1951" t="s">
        <v>35</v>
      </c>
      <c r="D1951">
        <f t="shared" ca="1" si="318"/>
        <v>5</v>
      </c>
      <c r="E1951" t="str">
        <f ca="1">VLOOKUP(D1951,'Data Categories'!$A$2:$B$7,2,0)</f>
        <v>Senior Management</v>
      </c>
      <c r="F1951" s="5">
        <f t="shared" ca="1" si="319"/>
        <v>44639.350624999999</v>
      </c>
      <c r="G1951" s="5">
        <f t="shared" ca="1" si="320"/>
        <v>44640.350624999999</v>
      </c>
      <c r="H1951" s="5">
        <v>44646.350624999999</v>
      </c>
      <c r="I1951" s="5">
        <f t="shared" ca="1" si="321"/>
        <v>44671.350624999999</v>
      </c>
      <c r="J1951" s="7" t="s">
        <v>46</v>
      </c>
      <c r="K1951" s="3">
        <v>44650.350624999999</v>
      </c>
      <c r="L1951" t="s">
        <v>21</v>
      </c>
      <c r="N1951" s="5">
        <v>44656.350624999999</v>
      </c>
      <c r="O1951" t="s">
        <v>21</v>
      </c>
      <c r="R1951" s="5">
        <v>44652.350624999999</v>
      </c>
    </row>
    <row r="1952" spans="1:18" x14ac:dyDescent="0.35">
      <c r="A1952">
        <v>1561</v>
      </c>
      <c r="C1952" t="s">
        <v>35</v>
      </c>
      <c r="D1952">
        <f t="shared" ca="1" si="318"/>
        <v>1</v>
      </c>
      <c r="E1952" t="str">
        <f ca="1">VLOOKUP(D1952,'Data Categories'!$A$2:$B$7,2,0)</f>
        <v>Associate</v>
      </c>
      <c r="F1952" s="5">
        <f t="shared" ca="1" si="319"/>
        <v>44635.490486111114</v>
      </c>
      <c r="G1952" s="5">
        <f t="shared" ca="1" si="320"/>
        <v>44639.490486111114</v>
      </c>
      <c r="H1952" s="5">
        <v>44645.490486111114</v>
      </c>
      <c r="I1952" s="5">
        <f t="shared" ca="1" si="321"/>
        <v>44673.490486111114</v>
      </c>
      <c r="J1952" s="7" t="s">
        <v>46</v>
      </c>
      <c r="K1952" s="3">
        <v>44656.490486111114</v>
      </c>
      <c r="L1952" t="s">
        <v>21</v>
      </c>
      <c r="N1952" s="5">
        <v>44663.490486111114</v>
      </c>
      <c r="O1952" t="s">
        <v>21</v>
      </c>
      <c r="R1952" s="5">
        <v>44660.490486111114</v>
      </c>
    </row>
    <row r="1953" spans="1:18" x14ac:dyDescent="0.35">
      <c r="A1953">
        <v>2475</v>
      </c>
      <c r="C1953" t="s">
        <v>35</v>
      </c>
      <c r="D1953">
        <f t="shared" ca="1" si="318"/>
        <v>1</v>
      </c>
      <c r="E1953" t="str">
        <f ca="1">VLOOKUP(D1953,'Data Categories'!$A$2:$B$7,2,0)</f>
        <v>Associate</v>
      </c>
      <c r="F1953" s="5">
        <f t="shared" ca="1" si="319"/>
        <v>44912.430844907409</v>
      </c>
      <c r="G1953" s="5">
        <f t="shared" ca="1" si="320"/>
        <v>44916.430844907409</v>
      </c>
      <c r="H1953" s="5">
        <v>44920.430844907409</v>
      </c>
      <c r="I1953" s="5">
        <f t="shared" ca="1" si="321"/>
        <v>44932.430844907409</v>
      </c>
      <c r="J1953" s="7" t="s">
        <v>46</v>
      </c>
      <c r="K1953" s="3">
        <v>44926.430844907409</v>
      </c>
      <c r="L1953" t="s">
        <v>21</v>
      </c>
      <c r="N1953" s="5">
        <v>44929.430844907409</v>
      </c>
      <c r="O1953" t="s">
        <v>21</v>
      </c>
      <c r="R1953" s="5">
        <v>44928.430844907409</v>
      </c>
    </row>
    <row r="1954" spans="1:18" x14ac:dyDescent="0.35">
      <c r="A1954">
        <v>1735</v>
      </c>
      <c r="C1954" t="s">
        <v>35</v>
      </c>
      <c r="D1954">
        <f t="shared" ca="1" si="318"/>
        <v>3</v>
      </c>
      <c r="E1954" t="str">
        <f ca="1">VLOOKUP(D1954,'Data Categories'!$A$2:$B$7,2,0)</f>
        <v>Senior</v>
      </c>
      <c r="F1954" s="5">
        <f t="shared" ca="1" si="319"/>
        <v>44562.634641203702</v>
      </c>
      <c r="G1954" s="5">
        <f t="shared" ca="1" si="320"/>
        <v>44565.634641203702</v>
      </c>
      <c r="H1954" s="5">
        <v>44568.634641203702</v>
      </c>
      <c r="I1954" s="5">
        <f t="shared" ca="1" si="321"/>
        <v>44574.634641203702</v>
      </c>
      <c r="J1954" s="7" t="s">
        <v>46</v>
      </c>
      <c r="K1954" s="3">
        <v>44574.634641203702</v>
      </c>
      <c r="L1954" t="s">
        <v>21</v>
      </c>
      <c r="N1954" s="5">
        <v>44579.634641203702</v>
      </c>
      <c r="O1954" t="s">
        <v>21</v>
      </c>
      <c r="R1954" s="5">
        <v>44577.634641203702</v>
      </c>
    </row>
    <row r="1955" spans="1:18" x14ac:dyDescent="0.35">
      <c r="A1955">
        <v>1887</v>
      </c>
      <c r="C1955" t="s">
        <v>35</v>
      </c>
      <c r="D1955">
        <f t="shared" ca="1" si="318"/>
        <v>2</v>
      </c>
      <c r="E1955" t="str">
        <f ca="1">VLOOKUP(D1955,'Data Categories'!$A$2:$B$7,2,0)</f>
        <v>Junior</v>
      </c>
      <c r="F1955" s="5">
        <f t="shared" ca="1" si="319"/>
        <v>44845.425185185188</v>
      </c>
      <c r="G1955" s="5">
        <f t="shared" ca="1" si="320"/>
        <v>44846.425185185188</v>
      </c>
      <c r="H1955" s="5">
        <v>44848.425185185188</v>
      </c>
      <c r="I1955" s="5">
        <f t="shared" ca="1" si="321"/>
        <v>44868.425185185188</v>
      </c>
      <c r="J1955" s="7" t="s">
        <v>46</v>
      </c>
      <c r="K1955" s="3">
        <v>44856.425185185188</v>
      </c>
      <c r="L1955" t="s">
        <v>21</v>
      </c>
      <c r="N1955" s="5">
        <v>44863.425185185188</v>
      </c>
      <c r="O1955" t="s">
        <v>21</v>
      </c>
      <c r="R1955" s="5">
        <v>44859.425185185188</v>
      </c>
    </row>
    <row r="1956" spans="1:18" x14ac:dyDescent="0.35">
      <c r="A1956">
        <v>1268</v>
      </c>
      <c r="C1956" t="s">
        <v>35</v>
      </c>
      <c r="D1956">
        <f t="shared" ca="1" si="318"/>
        <v>3</v>
      </c>
      <c r="E1956" t="str">
        <f ca="1">VLOOKUP(D1956,'Data Categories'!$A$2:$B$7,2,0)</f>
        <v>Senior</v>
      </c>
      <c r="F1956" s="5">
        <f t="shared" ca="1" si="319"/>
        <v>44997.913287037038</v>
      </c>
      <c r="G1956" s="5">
        <f t="shared" ca="1" si="320"/>
        <v>44999.913287037038</v>
      </c>
      <c r="H1956" s="5">
        <v>45005.913287037038</v>
      </c>
      <c r="I1956" s="5">
        <f t="shared" ca="1" si="321"/>
        <v>45031.913287037038</v>
      </c>
      <c r="J1956" s="7" t="s">
        <v>46</v>
      </c>
      <c r="K1956" s="3">
        <v>45019.913287037038</v>
      </c>
      <c r="L1956" t="s">
        <v>21</v>
      </c>
      <c r="N1956" s="5">
        <v>45024.913287037038</v>
      </c>
      <c r="O1956" t="s">
        <v>21</v>
      </c>
      <c r="R1956" s="5">
        <v>45020.913287037038</v>
      </c>
    </row>
    <row r="1957" spans="1:18" x14ac:dyDescent="0.35">
      <c r="A1957">
        <v>1708</v>
      </c>
      <c r="C1957" t="s">
        <v>35</v>
      </c>
      <c r="D1957">
        <f t="shared" ca="1" si="318"/>
        <v>4</v>
      </c>
      <c r="E1957" t="str">
        <f ca="1">VLOOKUP(D1957,'Data Categories'!$A$2:$B$7,2,0)</f>
        <v>Manager Level</v>
      </c>
      <c r="F1957" s="5">
        <f t="shared" ca="1" si="319"/>
        <v>44988.751342592594</v>
      </c>
      <c r="G1957" s="5">
        <f t="shared" ca="1" si="320"/>
        <v>44990.751342592594</v>
      </c>
      <c r="H1957" s="5">
        <v>44994.751342592594</v>
      </c>
      <c r="I1957" s="5">
        <f t="shared" ca="1" si="321"/>
        <v>45016.751342592594</v>
      </c>
      <c r="J1957" s="7" t="s">
        <v>46</v>
      </c>
      <c r="K1957" s="3">
        <v>44998.751342592594</v>
      </c>
      <c r="L1957" t="s">
        <v>21</v>
      </c>
      <c r="N1957" s="5">
        <v>45003.751342592594</v>
      </c>
      <c r="O1957" t="s">
        <v>21</v>
      </c>
      <c r="R1957" s="5">
        <v>44999.751342592594</v>
      </c>
    </row>
    <row r="1958" spans="1:18" x14ac:dyDescent="0.35">
      <c r="A1958">
        <v>1704</v>
      </c>
      <c r="C1958" t="s">
        <v>35</v>
      </c>
      <c r="D1958">
        <f t="shared" ca="1" si="318"/>
        <v>6</v>
      </c>
      <c r="E1958" t="str">
        <f ca="1">VLOOKUP(D1958,'Data Categories'!$A$2:$B$7,2,0)</f>
        <v>Executive</v>
      </c>
      <c r="F1958" s="5">
        <f t="shared" ca="1" si="319"/>
        <v>44987.751342592594</v>
      </c>
      <c r="G1958" s="5">
        <f t="shared" ca="1" si="320"/>
        <v>44990.751342592594</v>
      </c>
      <c r="H1958" s="5">
        <v>44994.751342592594</v>
      </c>
      <c r="I1958" s="5">
        <f t="shared" ca="1" si="321"/>
        <v>45005.751342592594</v>
      </c>
      <c r="J1958" s="7" t="s">
        <v>46</v>
      </c>
      <c r="K1958" s="3">
        <v>45006.751342592594</v>
      </c>
      <c r="L1958" t="s">
        <v>21</v>
      </c>
      <c r="N1958" s="5">
        <v>45012.751342592594</v>
      </c>
      <c r="O1958" t="s">
        <v>21</v>
      </c>
      <c r="R1958" s="5">
        <v>45010.751342592594</v>
      </c>
    </row>
    <row r="1959" spans="1:18" x14ac:dyDescent="0.35">
      <c r="A1959">
        <v>1826</v>
      </c>
      <c r="C1959" t="s">
        <v>35</v>
      </c>
      <c r="D1959">
        <f t="shared" ca="1" si="318"/>
        <v>4</v>
      </c>
      <c r="E1959" t="str">
        <f ca="1">VLOOKUP(D1959,'Data Categories'!$A$2:$B$7,2,0)</f>
        <v>Manager Level</v>
      </c>
      <c r="F1959" s="5">
        <f t="shared" ca="1" si="319"/>
        <v>44662.459594907406</v>
      </c>
      <c r="G1959" s="5">
        <f t="shared" ca="1" si="320"/>
        <v>44666.459594907406</v>
      </c>
      <c r="H1959" s="5">
        <v>44668.459594907406</v>
      </c>
      <c r="I1959" s="5">
        <f t="shared" ca="1" si="321"/>
        <v>44686.459594907406</v>
      </c>
      <c r="J1959" s="7" t="s">
        <v>46</v>
      </c>
      <c r="K1959" s="3">
        <v>44672.459594907406</v>
      </c>
      <c r="L1959" t="s">
        <v>21</v>
      </c>
      <c r="N1959" s="5">
        <v>44675.459594907406</v>
      </c>
      <c r="O1959" t="s">
        <v>21</v>
      </c>
      <c r="R1959" s="5">
        <v>44673.459594907406</v>
      </c>
    </row>
    <row r="1960" spans="1:18" x14ac:dyDescent="0.35">
      <c r="A1960">
        <v>1287</v>
      </c>
      <c r="C1960" t="s">
        <v>35</v>
      </c>
      <c r="D1960">
        <f t="shared" ca="1" si="318"/>
        <v>4</v>
      </c>
      <c r="E1960" t="str">
        <f ca="1">VLOOKUP(D1960,'Data Categories'!$A$2:$B$7,2,0)</f>
        <v>Manager Level</v>
      </c>
      <c r="F1960" s="5">
        <f t="shared" ca="1" si="319"/>
        <v>44645.736006944448</v>
      </c>
      <c r="G1960" s="5">
        <f t="shared" ca="1" si="320"/>
        <v>44647.736006944448</v>
      </c>
      <c r="H1960" s="5">
        <v>44650.736006944448</v>
      </c>
      <c r="I1960" s="5">
        <f t="shared" ca="1" si="321"/>
        <v>44656.736006944448</v>
      </c>
      <c r="J1960" s="7" t="s">
        <v>46</v>
      </c>
      <c r="K1960" s="3">
        <v>44662.736006944448</v>
      </c>
      <c r="L1960" t="s">
        <v>21</v>
      </c>
      <c r="N1960" s="5">
        <v>44664.736006944448</v>
      </c>
      <c r="O1960" t="s">
        <v>21</v>
      </c>
      <c r="R1960" s="5">
        <v>44663.736006944448</v>
      </c>
    </row>
    <row r="1961" spans="1:18" x14ac:dyDescent="0.35">
      <c r="A1961">
        <v>2688</v>
      </c>
      <c r="C1961" t="s">
        <v>35</v>
      </c>
      <c r="D1961">
        <f t="shared" ca="1" si="318"/>
        <v>6</v>
      </c>
      <c r="E1961" t="str">
        <f ca="1">VLOOKUP(D1961,'Data Categories'!$A$2:$B$7,2,0)</f>
        <v>Executive</v>
      </c>
      <c r="F1961" s="5">
        <f t="shared" ca="1" si="319"/>
        <v>45136.716412037036</v>
      </c>
      <c r="G1961" s="5">
        <f t="shared" ca="1" si="320"/>
        <v>45139.716412037036</v>
      </c>
      <c r="H1961" s="5">
        <v>45142.716412037036</v>
      </c>
      <c r="I1961" s="5">
        <f t="shared" ca="1" si="321"/>
        <v>45150.716412037036</v>
      </c>
      <c r="J1961" s="7" t="s">
        <v>46</v>
      </c>
      <c r="K1961" s="3">
        <v>45151.716412037036</v>
      </c>
      <c r="L1961" t="s">
        <v>21</v>
      </c>
      <c r="N1961" s="5">
        <v>45156.716412037036</v>
      </c>
      <c r="O1961" t="s">
        <v>21</v>
      </c>
      <c r="R1961" s="5">
        <v>45155.716412037036</v>
      </c>
    </row>
    <row r="1962" spans="1:18" x14ac:dyDescent="0.35">
      <c r="A1962">
        <v>2844</v>
      </c>
      <c r="C1962" t="s">
        <v>35</v>
      </c>
      <c r="D1962">
        <f t="shared" ca="1" si="318"/>
        <v>6</v>
      </c>
      <c r="E1962" t="str">
        <f ca="1">VLOOKUP(D1962,'Data Categories'!$A$2:$B$7,2,0)</f>
        <v>Executive</v>
      </c>
      <c r="F1962" s="5">
        <f t="shared" ca="1" si="319"/>
        <v>44653.443379629629</v>
      </c>
      <c r="G1962" s="5">
        <f t="shared" ca="1" si="320"/>
        <v>44656.443379629629</v>
      </c>
      <c r="H1962" s="5">
        <v>44658.443379629629</v>
      </c>
      <c r="I1962" s="5">
        <f t="shared" ca="1" si="321"/>
        <v>44681.443379629629</v>
      </c>
      <c r="J1962" s="7" t="s">
        <v>46</v>
      </c>
      <c r="K1962" s="3">
        <v>44667.443379629629</v>
      </c>
      <c r="L1962" t="s">
        <v>21</v>
      </c>
      <c r="N1962" s="5">
        <v>44671.443379629629</v>
      </c>
      <c r="O1962" t="s">
        <v>21</v>
      </c>
      <c r="R1962" s="5">
        <v>44670.443379629629</v>
      </c>
    </row>
    <row r="1963" spans="1:18" x14ac:dyDescent="0.35">
      <c r="A1963">
        <v>1526</v>
      </c>
      <c r="C1963" t="s">
        <v>35</v>
      </c>
      <c r="D1963">
        <f t="shared" ca="1" si="318"/>
        <v>3</v>
      </c>
      <c r="E1963" t="str">
        <f ca="1">VLOOKUP(D1963,'Data Categories'!$A$2:$B$7,2,0)</f>
        <v>Senior</v>
      </c>
      <c r="F1963" s="5">
        <f t="shared" ca="1" si="319"/>
        <v>44926.025208333333</v>
      </c>
      <c r="G1963" s="5">
        <f t="shared" ca="1" si="320"/>
        <v>44927.025208333333</v>
      </c>
      <c r="H1963" s="5">
        <v>44933.025208333333</v>
      </c>
      <c r="I1963" s="5">
        <f t="shared" ca="1" si="321"/>
        <v>44943.025208333333</v>
      </c>
      <c r="J1963" s="7" t="s">
        <v>46</v>
      </c>
      <c r="K1963" s="3">
        <v>44940.025208333333</v>
      </c>
      <c r="L1963" t="s">
        <v>21</v>
      </c>
      <c r="N1963" s="5">
        <v>44945.025208333333</v>
      </c>
      <c r="O1963" t="s">
        <v>21</v>
      </c>
      <c r="R1963" s="5">
        <v>44941.025208333333</v>
      </c>
    </row>
    <row r="1964" spans="1:18" x14ac:dyDescent="0.35">
      <c r="A1964">
        <v>1105</v>
      </c>
      <c r="C1964" t="s">
        <v>38</v>
      </c>
      <c r="D1964">
        <f t="shared" ca="1" si="318"/>
        <v>6</v>
      </c>
      <c r="E1964" t="str">
        <f ca="1">VLOOKUP(D1964,'Data Categories'!$A$2:$B$7,2,0)</f>
        <v>Executive</v>
      </c>
      <c r="F1964" s="5">
        <f t="shared" ca="1" si="319"/>
        <v>44673.953865740739</v>
      </c>
      <c r="G1964" s="5">
        <f t="shared" ca="1" si="320"/>
        <v>44675.953865740739</v>
      </c>
      <c r="H1964" s="5">
        <v>44681.953865740739</v>
      </c>
      <c r="I1964" s="5">
        <f t="shared" ca="1" si="321"/>
        <v>44704.953865740739</v>
      </c>
      <c r="J1964" s="7" t="s">
        <v>46</v>
      </c>
      <c r="K1964" s="3">
        <v>44694.953865740739</v>
      </c>
      <c r="L1964" t="s">
        <v>21</v>
      </c>
      <c r="N1964" s="5">
        <v>44699.953865740739</v>
      </c>
      <c r="O1964" t="s">
        <v>21</v>
      </c>
      <c r="R1964" s="5">
        <v>44698.953865740739</v>
      </c>
    </row>
    <row r="1965" spans="1:18" x14ac:dyDescent="0.35">
      <c r="A1965">
        <v>2932</v>
      </c>
      <c r="C1965" t="s">
        <v>38</v>
      </c>
      <c r="D1965">
        <f t="shared" ca="1" si="318"/>
        <v>6</v>
      </c>
      <c r="E1965" t="str">
        <f ca="1">VLOOKUP(D1965,'Data Categories'!$A$2:$B$7,2,0)</f>
        <v>Executive</v>
      </c>
      <c r="F1965" s="5">
        <f t="shared" ca="1" si="319"/>
        <v>44965.550104166665</v>
      </c>
      <c r="G1965" s="5">
        <f t="shared" ca="1" si="320"/>
        <v>44967.550104166665</v>
      </c>
      <c r="H1965" s="5">
        <v>44973.550104166665</v>
      </c>
      <c r="I1965" s="5">
        <f t="shared" ca="1" si="321"/>
        <v>44980.550104166665</v>
      </c>
      <c r="J1965" s="7" t="s">
        <v>46</v>
      </c>
      <c r="K1965" s="3">
        <v>44976.550104166665</v>
      </c>
      <c r="L1965" t="s">
        <v>21</v>
      </c>
      <c r="N1965" s="5">
        <v>44983.550104166665</v>
      </c>
      <c r="O1965" t="s">
        <v>21</v>
      </c>
      <c r="R1965" s="5">
        <v>44979.550104166665</v>
      </c>
    </row>
    <row r="1966" spans="1:18" x14ac:dyDescent="0.35">
      <c r="A1966">
        <v>2710</v>
      </c>
      <c r="C1966" t="s">
        <v>38</v>
      </c>
      <c r="D1966">
        <f t="shared" ca="1" si="318"/>
        <v>4</v>
      </c>
      <c r="E1966" t="str">
        <f ca="1">VLOOKUP(D1966,'Data Categories'!$A$2:$B$7,2,0)</f>
        <v>Manager Level</v>
      </c>
      <c r="F1966" s="5">
        <f t="shared" ca="1" si="319"/>
        <v>44834.495787037034</v>
      </c>
      <c r="G1966" s="5">
        <f t="shared" ca="1" si="320"/>
        <v>44835.495787037034</v>
      </c>
      <c r="H1966" s="5">
        <v>44837.495787037034</v>
      </c>
      <c r="I1966" s="5">
        <f t="shared" ca="1" si="321"/>
        <v>44852.495787037034</v>
      </c>
      <c r="J1966" s="7" t="s">
        <v>46</v>
      </c>
      <c r="K1966" s="3">
        <v>44842.495787037034</v>
      </c>
      <c r="L1966" t="s">
        <v>21</v>
      </c>
      <c r="N1966" s="5">
        <v>44845.495787037034</v>
      </c>
      <c r="O1966" t="s">
        <v>21</v>
      </c>
      <c r="R1966" s="5">
        <v>44843.495787037034</v>
      </c>
    </row>
    <row r="1967" spans="1:18" x14ac:dyDescent="0.35">
      <c r="A1967">
        <v>2709</v>
      </c>
      <c r="C1967" t="s">
        <v>38</v>
      </c>
      <c r="D1967">
        <f t="shared" ca="1" si="318"/>
        <v>6</v>
      </c>
      <c r="E1967" t="str">
        <f ca="1">VLOOKUP(D1967,'Data Categories'!$A$2:$B$7,2,0)</f>
        <v>Executive</v>
      </c>
      <c r="F1967" s="5">
        <f t="shared" ca="1" si="319"/>
        <v>44828.495787037034</v>
      </c>
      <c r="G1967" s="5">
        <f t="shared" ca="1" si="320"/>
        <v>44832.495787037034</v>
      </c>
      <c r="H1967" s="5">
        <v>44837.495787037034</v>
      </c>
      <c r="I1967" s="5">
        <f t="shared" ca="1" si="321"/>
        <v>44861.495787037034</v>
      </c>
      <c r="J1967" s="7" t="s">
        <v>46</v>
      </c>
      <c r="K1967" s="3">
        <v>44846.495787037034</v>
      </c>
      <c r="L1967" t="s">
        <v>21</v>
      </c>
      <c r="N1967" s="5">
        <v>44853.495787037034</v>
      </c>
      <c r="O1967" t="s">
        <v>21</v>
      </c>
      <c r="R1967" s="5">
        <v>44850.495787037034</v>
      </c>
    </row>
    <row r="1968" spans="1:18" x14ac:dyDescent="0.35">
      <c r="A1968">
        <v>2524</v>
      </c>
      <c r="C1968" t="s">
        <v>38</v>
      </c>
      <c r="D1968">
        <f t="shared" ca="1" si="318"/>
        <v>6</v>
      </c>
      <c r="E1968" t="str">
        <f ca="1">VLOOKUP(D1968,'Data Categories'!$A$2:$B$7,2,0)</f>
        <v>Executive</v>
      </c>
      <c r="F1968" s="5">
        <f t="shared" ca="1" si="319"/>
        <v>45024.778819444444</v>
      </c>
      <c r="G1968" s="5">
        <f t="shared" ca="1" si="320"/>
        <v>45028.778819444444</v>
      </c>
      <c r="H1968" s="5">
        <v>45033.778819444444</v>
      </c>
      <c r="I1968" s="5">
        <f t="shared" ca="1" si="321"/>
        <v>45040.778819444444</v>
      </c>
      <c r="J1968" s="7" t="s">
        <v>46</v>
      </c>
      <c r="K1968" s="3">
        <v>45050.778819444444</v>
      </c>
      <c r="L1968" t="s">
        <v>21</v>
      </c>
      <c r="N1968" s="5">
        <v>45057.778819444444</v>
      </c>
      <c r="O1968" t="s">
        <v>21</v>
      </c>
      <c r="R1968" s="5">
        <v>45053.778819444444</v>
      </c>
    </row>
    <row r="1969" spans="1:18" x14ac:dyDescent="0.35">
      <c r="A1969">
        <v>1227</v>
      </c>
      <c r="C1969" t="s">
        <v>38</v>
      </c>
      <c r="D1969">
        <f t="shared" ca="1" si="318"/>
        <v>1</v>
      </c>
      <c r="E1969" t="str">
        <f ca="1">VLOOKUP(D1969,'Data Categories'!$A$2:$B$7,2,0)</f>
        <v>Associate</v>
      </c>
      <c r="F1969" s="5">
        <f t="shared" ca="1" si="319"/>
        <v>44731.14203703704</v>
      </c>
      <c r="G1969" s="5">
        <f t="shared" ca="1" si="320"/>
        <v>44735.14203703704</v>
      </c>
      <c r="H1969" s="5">
        <v>44741.14203703704</v>
      </c>
      <c r="I1969" s="5">
        <f t="shared" ca="1" si="321"/>
        <v>44763.14203703704</v>
      </c>
      <c r="J1969" s="7" t="s">
        <v>46</v>
      </c>
      <c r="K1969" s="3">
        <v>44753.14203703704</v>
      </c>
      <c r="L1969" t="s">
        <v>21</v>
      </c>
      <c r="N1969" s="5">
        <v>44761.14203703704</v>
      </c>
      <c r="O1969" t="s">
        <v>21</v>
      </c>
      <c r="R1969" s="5">
        <v>44757.14203703704</v>
      </c>
    </row>
    <row r="1970" spans="1:18" x14ac:dyDescent="0.35">
      <c r="A1970">
        <v>2131</v>
      </c>
      <c r="C1970" t="s">
        <v>38</v>
      </c>
      <c r="D1970">
        <f t="shared" ca="1" si="318"/>
        <v>3</v>
      </c>
      <c r="E1970" t="str">
        <f ca="1">VLOOKUP(D1970,'Data Categories'!$A$2:$B$7,2,0)</f>
        <v>Senior</v>
      </c>
      <c r="F1970" s="5">
        <f t="shared" ca="1" si="319"/>
        <v>44775.516493055555</v>
      </c>
      <c r="G1970" s="5">
        <f t="shared" ca="1" si="320"/>
        <v>44777.516493055555</v>
      </c>
      <c r="H1970" s="5">
        <v>44781.516493055555</v>
      </c>
      <c r="I1970" s="5">
        <f t="shared" ca="1" si="321"/>
        <v>44808.516493055555</v>
      </c>
      <c r="J1970" s="7" t="s">
        <v>46</v>
      </c>
      <c r="K1970" s="3">
        <v>44788.516493055555</v>
      </c>
      <c r="L1970" t="s">
        <v>21</v>
      </c>
      <c r="N1970" s="5">
        <v>44792.516493055555</v>
      </c>
      <c r="O1970" t="s">
        <v>21</v>
      </c>
      <c r="R1970" s="5">
        <v>44790.516493055555</v>
      </c>
    </row>
    <row r="1971" spans="1:18" x14ac:dyDescent="0.35">
      <c r="A1971">
        <v>2489</v>
      </c>
      <c r="C1971" t="s">
        <v>38</v>
      </c>
      <c r="D1971">
        <f t="shared" ca="1" si="318"/>
        <v>5</v>
      </c>
      <c r="E1971" t="str">
        <f ca="1">VLOOKUP(D1971,'Data Categories'!$A$2:$B$7,2,0)</f>
        <v>Senior Management</v>
      </c>
      <c r="F1971" s="5">
        <f t="shared" ca="1" si="319"/>
        <v>44970.901273148149</v>
      </c>
      <c r="G1971" s="5">
        <f t="shared" ca="1" si="320"/>
        <v>44973.901273148149</v>
      </c>
      <c r="H1971" s="5">
        <v>44977.901273148149</v>
      </c>
      <c r="I1971" s="5">
        <f t="shared" ca="1" si="321"/>
        <v>44995.901273148149</v>
      </c>
      <c r="J1971" s="7" t="s">
        <v>46</v>
      </c>
      <c r="K1971" s="3">
        <v>44978.901273148149</v>
      </c>
      <c r="L1971" t="s">
        <v>21</v>
      </c>
      <c r="N1971" s="5">
        <v>44986.901273148149</v>
      </c>
      <c r="O1971" t="s">
        <v>21</v>
      </c>
      <c r="R1971" s="5">
        <v>44982.901273148149</v>
      </c>
    </row>
    <row r="1972" spans="1:18" x14ac:dyDescent="0.35">
      <c r="A1972">
        <v>2481</v>
      </c>
      <c r="C1972" t="s">
        <v>38</v>
      </c>
      <c r="D1972">
        <f t="shared" ca="1" si="318"/>
        <v>3</v>
      </c>
      <c r="E1972" t="str">
        <f ca="1">VLOOKUP(D1972,'Data Categories'!$A$2:$B$7,2,0)</f>
        <v>Senior</v>
      </c>
      <c r="F1972" s="5">
        <f t="shared" ca="1" si="319"/>
        <v>44970.901273148149</v>
      </c>
      <c r="G1972" s="5">
        <f t="shared" ca="1" si="320"/>
        <v>44972.901273148149</v>
      </c>
      <c r="H1972" s="5">
        <v>44977.901273148149</v>
      </c>
      <c r="I1972" s="5">
        <f t="shared" ca="1" si="321"/>
        <v>45000.901273148149</v>
      </c>
      <c r="J1972" s="7" t="s">
        <v>46</v>
      </c>
      <c r="K1972" s="3">
        <v>44981.901273148149</v>
      </c>
      <c r="L1972" t="s">
        <v>21</v>
      </c>
      <c r="N1972" s="5">
        <v>44987.901273148149</v>
      </c>
      <c r="O1972" t="s">
        <v>21</v>
      </c>
      <c r="R1972" s="5">
        <v>44985.901273148149</v>
      </c>
    </row>
    <row r="1973" spans="1:18" x14ac:dyDescent="0.35">
      <c r="A1973">
        <v>2337</v>
      </c>
      <c r="C1973" t="s">
        <v>37</v>
      </c>
      <c r="D1973">
        <f t="shared" ca="1" si="318"/>
        <v>2</v>
      </c>
      <c r="E1973" t="str">
        <f ca="1">VLOOKUP(D1973,'Data Categories'!$A$2:$B$7,2,0)</f>
        <v>Junior</v>
      </c>
      <c r="F1973" s="5">
        <f t="shared" ca="1" si="319"/>
        <v>44695.386030092595</v>
      </c>
      <c r="G1973" s="5">
        <f t="shared" ca="1" si="320"/>
        <v>44696.386030092595</v>
      </c>
      <c r="H1973" s="5">
        <v>44700.386030092595</v>
      </c>
      <c r="I1973" s="5">
        <f t="shared" ca="1" si="321"/>
        <v>44705.386030092595</v>
      </c>
      <c r="J1973" s="7" t="s">
        <v>46</v>
      </c>
      <c r="K1973" s="3">
        <v>44709.386030092595</v>
      </c>
      <c r="L1973" t="s">
        <v>21</v>
      </c>
      <c r="N1973" s="5">
        <v>44716.386030092595</v>
      </c>
      <c r="O1973" t="s">
        <v>21</v>
      </c>
      <c r="R1973" s="5">
        <v>44713.386030092595</v>
      </c>
    </row>
    <row r="1974" spans="1:18" x14ac:dyDescent="0.35">
      <c r="A1974">
        <v>1214</v>
      </c>
      <c r="C1974" t="s">
        <v>37</v>
      </c>
      <c r="D1974">
        <f t="shared" ca="1" si="318"/>
        <v>5</v>
      </c>
      <c r="E1974" t="str">
        <f ca="1">VLOOKUP(D1974,'Data Categories'!$A$2:$B$7,2,0)</f>
        <v>Senior Management</v>
      </c>
      <c r="F1974" s="5">
        <f t="shared" ca="1" si="319"/>
        <v>45133.004317129627</v>
      </c>
      <c r="G1974" s="5">
        <f t="shared" ca="1" si="320"/>
        <v>45137.004317129627</v>
      </c>
      <c r="H1974" s="5">
        <v>45138.004317129627</v>
      </c>
      <c r="I1974" s="5">
        <f t="shared" ca="1" si="321"/>
        <v>45165.004317129627</v>
      </c>
      <c r="J1974" s="7" t="s">
        <v>46</v>
      </c>
      <c r="K1974" s="3">
        <v>45141.004317129627</v>
      </c>
      <c r="L1974" t="s">
        <v>21</v>
      </c>
      <c r="N1974" s="5">
        <v>45148.004317129627</v>
      </c>
      <c r="O1974" t="s">
        <v>21</v>
      </c>
      <c r="R1974" s="5">
        <v>45145.004317129627</v>
      </c>
    </row>
    <row r="1975" spans="1:18" x14ac:dyDescent="0.35">
      <c r="A1975">
        <v>2053</v>
      </c>
      <c r="C1975" t="s">
        <v>37</v>
      </c>
      <c r="D1975">
        <f t="shared" ca="1" si="318"/>
        <v>3</v>
      </c>
      <c r="E1975" t="str">
        <f ca="1">VLOOKUP(D1975,'Data Categories'!$A$2:$B$7,2,0)</f>
        <v>Senior</v>
      </c>
      <c r="F1975" s="5">
        <f t="shared" ca="1" si="319"/>
        <v>44575.831099537034</v>
      </c>
      <c r="G1975" s="5">
        <f t="shared" ca="1" si="320"/>
        <v>44578.831099537034</v>
      </c>
      <c r="H1975" s="5">
        <v>44580.831099537034</v>
      </c>
      <c r="I1975" s="5">
        <f t="shared" ca="1" si="321"/>
        <v>44599.831099537034</v>
      </c>
      <c r="J1975" s="7" t="s">
        <v>46</v>
      </c>
      <c r="K1975" s="3">
        <v>44587.831099537034</v>
      </c>
      <c r="L1975" t="s">
        <v>21</v>
      </c>
      <c r="N1975" s="5">
        <v>44592.831099537034</v>
      </c>
      <c r="O1975" t="s">
        <v>21</v>
      </c>
      <c r="R1975" s="5">
        <v>44591.831099537034</v>
      </c>
    </row>
    <row r="1976" spans="1:18" x14ac:dyDescent="0.35">
      <c r="A1976">
        <v>1422</v>
      </c>
      <c r="C1976" t="s">
        <v>37</v>
      </c>
      <c r="D1976">
        <f t="shared" ca="1" si="318"/>
        <v>5</v>
      </c>
      <c r="E1976" t="str">
        <f ca="1">VLOOKUP(D1976,'Data Categories'!$A$2:$B$7,2,0)</f>
        <v>Senior Management</v>
      </c>
      <c r="F1976" s="5">
        <f t="shared" ca="1" si="319"/>
        <v>44664.11314814815</v>
      </c>
      <c r="G1976" s="5">
        <f t="shared" ca="1" si="320"/>
        <v>44665.11314814815</v>
      </c>
      <c r="H1976" s="5">
        <v>44666.11314814815</v>
      </c>
      <c r="I1976" s="5">
        <f t="shared" ca="1" si="321"/>
        <v>44693.11314814815</v>
      </c>
      <c r="J1976" s="7" t="s">
        <v>46</v>
      </c>
      <c r="K1976" s="3">
        <v>44679.11314814815</v>
      </c>
      <c r="L1976" t="s">
        <v>21</v>
      </c>
      <c r="N1976" s="5">
        <v>44685.11314814815</v>
      </c>
      <c r="O1976" t="s">
        <v>21</v>
      </c>
      <c r="R1976" s="5">
        <v>44681.11314814815</v>
      </c>
    </row>
    <row r="1977" spans="1:18" x14ac:dyDescent="0.35">
      <c r="A1977">
        <v>1314</v>
      </c>
      <c r="C1977" t="s">
        <v>37</v>
      </c>
      <c r="D1977">
        <f t="shared" ca="1" si="318"/>
        <v>6</v>
      </c>
      <c r="E1977" t="str">
        <f ca="1">VLOOKUP(D1977,'Data Categories'!$A$2:$B$7,2,0)</f>
        <v>Executive</v>
      </c>
      <c r="F1977" s="5">
        <f t="shared" ca="1" si="319"/>
        <v>45149.233067129629</v>
      </c>
      <c r="G1977" s="5">
        <f t="shared" ca="1" si="320"/>
        <v>45153.233067129629</v>
      </c>
      <c r="H1977" s="5">
        <v>45155.233067129629</v>
      </c>
      <c r="I1977" s="5">
        <f t="shared" ca="1" si="321"/>
        <v>45164.233067129629</v>
      </c>
      <c r="J1977" s="7" t="s">
        <v>46</v>
      </c>
      <c r="K1977" s="3">
        <v>45166.233067129629</v>
      </c>
      <c r="L1977" t="s">
        <v>21</v>
      </c>
      <c r="N1977" s="5">
        <v>45174.233067129629</v>
      </c>
      <c r="O1977" t="s">
        <v>21</v>
      </c>
      <c r="R1977" s="5">
        <v>45170.233067129629</v>
      </c>
    </row>
    <row r="1978" spans="1:18" x14ac:dyDescent="0.35">
      <c r="A1978">
        <v>1896</v>
      </c>
      <c r="C1978" t="s">
        <v>37</v>
      </c>
      <c r="D1978">
        <f t="shared" ca="1" si="318"/>
        <v>5</v>
      </c>
      <c r="E1978" t="str">
        <f ca="1">VLOOKUP(D1978,'Data Categories'!$A$2:$B$7,2,0)</f>
        <v>Senior Management</v>
      </c>
      <c r="F1978" s="5">
        <f t="shared" ca="1" si="319"/>
        <v>44592.278043981481</v>
      </c>
      <c r="G1978" s="5">
        <f t="shared" ca="1" si="320"/>
        <v>44596.278043981481</v>
      </c>
      <c r="H1978" s="5">
        <v>44599.278043981481</v>
      </c>
      <c r="I1978" s="5">
        <f t="shared" ca="1" si="321"/>
        <v>44614.278043981481</v>
      </c>
      <c r="J1978" s="7" t="s">
        <v>46</v>
      </c>
      <c r="K1978" s="3">
        <v>44616.278043981481</v>
      </c>
      <c r="L1978" t="s">
        <v>21</v>
      </c>
      <c r="N1978" s="5">
        <v>44621.278043981481</v>
      </c>
      <c r="O1978" t="s">
        <v>21</v>
      </c>
      <c r="R1978" s="5">
        <v>44618.278043981481</v>
      </c>
    </row>
    <row r="1979" spans="1:18" x14ac:dyDescent="0.35">
      <c r="A1979">
        <v>2945</v>
      </c>
      <c r="C1979" t="s">
        <v>37</v>
      </c>
      <c r="D1979">
        <f t="shared" ca="1" si="318"/>
        <v>5</v>
      </c>
      <c r="E1979" t="str">
        <f ca="1">VLOOKUP(D1979,'Data Categories'!$A$2:$B$7,2,0)</f>
        <v>Senior Management</v>
      </c>
      <c r="F1979" s="5">
        <f t="shared" ca="1" si="319"/>
        <v>44721.484722222223</v>
      </c>
      <c r="G1979" s="5">
        <f t="shared" ca="1" si="320"/>
        <v>44725.484722222223</v>
      </c>
      <c r="H1979" s="5">
        <v>44731.484722222223</v>
      </c>
      <c r="I1979" s="5">
        <f t="shared" ca="1" si="321"/>
        <v>44742.484722222223</v>
      </c>
      <c r="J1979" s="7" t="s">
        <v>46</v>
      </c>
      <c r="K1979" s="3">
        <v>44747.484722222223</v>
      </c>
      <c r="L1979" t="s">
        <v>21</v>
      </c>
      <c r="N1979" s="5">
        <v>44753.484722222223</v>
      </c>
      <c r="O1979" t="s">
        <v>21</v>
      </c>
      <c r="R1979" s="5">
        <v>44751.484722222223</v>
      </c>
    </row>
    <row r="1980" spans="1:18" x14ac:dyDescent="0.35">
      <c r="A1980">
        <v>2411</v>
      </c>
      <c r="C1980" t="s">
        <v>37</v>
      </c>
      <c r="D1980">
        <f t="shared" ca="1" si="318"/>
        <v>5</v>
      </c>
      <c r="E1980" t="str">
        <f ca="1">VLOOKUP(D1980,'Data Categories'!$A$2:$B$7,2,0)</f>
        <v>Senior Management</v>
      </c>
      <c r="F1980" s="5">
        <f t="shared" ca="1" si="319"/>
        <v>45008.608229166668</v>
      </c>
      <c r="G1980" s="5">
        <f t="shared" ca="1" si="320"/>
        <v>45012.608229166668</v>
      </c>
      <c r="H1980" s="5">
        <v>45015.608229166668</v>
      </c>
      <c r="I1980" s="5">
        <f t="shared" ca="1" si="321"/>
        <v>45045.608229166668</v>
      </c>
      <c r="J1980" s="7" t="s">
        <v>46</v>
      </c>
      <c r="K1980" s="3">
        <v>45022.608229166668</v>
      </c>
      <c r="L1980" t="s">
        <v>21</v>
      </c>
      <c r="N1980" s="5">
        <v>45027.608229166668</v>
      </c>
      <c r="O1980" t="s">
        <v>21</v>
      </c>
      <c r="R1980" s="5">
        <v>45023.608229166668</v>
      </c>
    </row>
    <row r="1981" spans="1:18" x14ac:dyDescent="0.35">
      <c r="A1981">
        <v>2372</v>
      </c>
      <c r="C1981" t="s">
        <v>37</v>
      </c>
      <c r="D1981">
        <f t="shared" ca="1" si="318"/>
        <v>3</v>
      </c>
      <c r="E1981" t="str">
        <f ca="1">VLOOKUP(D1981,'Data Categories'!$A$2:$B$7,2,0)</f>
        <v>Senior</v>
      </c>
      <c r="F1981" s="5">
        <f t="shared" ca="1" si="319"/>
        <v>45029.917395833334</v>
      </c>
      <c r="G1981" s="5">
        <f t="shared" ca="1" si="320"/>
        <v>45030.917395833334</v>
      </c>
      <c r="H1981" s="5">
        <v>45036.917395833334</v>
      </c>
      <c r="I1981" s="5">
        <f t="shared" ca="1" si="321"/>
        <v>45058.917395833334</v>
      </c>
      <c r="J1981" s="7" t="s">
        <v>46</v>
      </c>
      <c r="K1981" s="3">
        <v>45053.917395833334</v>
      </c>
      <c r="L1981" t="s">
        <v>21</v>
      </c>
      <c r="N1981" s="5">
        <v>45057.917395833334</v>
      </c>
      <c r="O1981" t="s">
        <v>21</v>
      </c>
      <c r="R1981" s="5">
        <v>45055.917395833334</v>
      </c>
    </row>
    <row r="1982" spans="1:18" x14ac:dyDescent="0.35">
      <c r="A1982">
        <v>2891</v>
      </c>
      <c r="C1982" t="s">
        <v>37</v>
      </c>
      <c r="D1982">
        <f t="shared" ca="1" si="318"/>
        <v>3</v>
      </c>
      <c r="E1982" t="str">
        <f ca="1">VLOOKUP(D1982,'Data Categories'!$A$2:$B$7,2,0)</f>
        <v>Senior</v>
      </c>
      <c r="F1982" s="5">
        <f t="shared" ca="1" si="319"/>
        <v>44959.681840277779</v>
      </c>
      <c r="G1982" s="5">
        <f t="shared" ca="1" si="320"/>
        <v>44962.681840277779</v>
      </c>
      <c r="H1982" s="5">
        <v>44967.681840277779</v>
      </c>
      <c r="I1982" s="5">
        <f t="shared" ca="1" si="321"/>
        <v>44986.681840277779</v>
      </c>
      <c r="J1982" s="7" t="s">
        <v>46</v>
      </c>
      <c r="K1982" s="3">
        <v>44972.681840277779</v>
      </c>
      <c r="L1982" t="s">
        <v>21</v>
      </c>
      <c r="N1982" s="5">
        <v>44974.681840277779</v>
      </c>
      <c r="O1982" t="s">
        <v>21</v>
      </c>
      <c r="R1982" s="5">
        <v>44973.681840277779</v>
      </c>
    </row>
    <row r="1983" spans="1:18" x14ac:dyDescent="0.35">
      <c r="A1983">
        <v>1134</v>
      </c>
      <c r="C1983" t="s">
        <v>37</v>
      </c>
      <c r="D1983">
        <f t="shared" ca="1" si="318"/>
        <v>4</v>
      </c>
      <c r="E1983" t="str">
        <f ca="1">VLOOKUP(D1983,'Data Categories'!$A$2:$B$7,2,0)</f>
        <v>Manager Level</v>
      </c>
      <c r="F1983" s="5">
        <f t="shared" ca="1" si="319"/>
        <v>44635.796018518522</v>
      </c>
      <c r="G1983" s="5">
        <f t="shared" ca="1" si="320"/>
        <v>44637.796018518522</v>
      </c>
      <c r="H1983" s="5">
        <v>44639.796018518522</v>
      </c>
      <c r="I1983" s="5">
        <f t="shared" ca="1" si="321"/>
        <v>44666.796018518522</v>
      </c>
      <c r="J1983" s="7" t="s">
        <v>46</v>
      </c>
      <c r="K1983" s="3">
        <v>44655.796018518522</v>
      </c>
      <c r="L1983" t="s">
        <v>21</v>
      </c>
      <c r="N1983" s="5">
        <v>44661.796018518522</v>
      </c>
      <c r="O1983" t="s">
        <v>21</v>
      </c>
      <c r="R1983" s="5">
        <v>44657.796018518522</v>
      </c>
    </row>
    <row r="1984" spans="1:18" x14ac:dyDescent="0.35">
      <c r="A1984">
        <v>1954</v>
      </c>
      <c r="C1984" t="s">
        <v>37</v>
      </c>
      <c r="D1984">
        <f t="shared" ca="1" si="318"/>
        <v>1</v>
      </c>
      <c r="E1984" t="str">
        <f ca="1">VLOOKUP(D1984,'Data Categories'!$A$2:$B$7,2,0)</f>
        <v>Associate</v>
      </c>
      <c r="F1984" s="5">
        <f t="shared" ca="1" si="319"/>
        <v>44820.042395833334</v>
      </c>
      <c r="G1984" s="5">
        <f t="shared" ca="1" si="320"/>
        <v>44824.042395833334</v>
      </c>
      <c r="H1984" s="5">
        <v>44825.042395833334</v>
      </c>
      <c r="I1984" s="5">
        <f t="shared" ca="1" si="321"/>
        <v>44836.042395833334</v>
      </c>
      <c r="J1984" s="7" t="s">
        <v>46</v>
      </c>
      <c r="K1984" s="3">
        <v>44838.042395833334</v>
      </c>
      <c r="L1984" t="s">
        <v>21</v>
      </c>
      <c r="N1984" s="5">
        <v>44844.042395833334</v>
      </c>
      <c r="O1984" t="s">
        <v>21</v>
      </c>
      <c r="R1984" s="5">
        <v>44841.042395833334</v>
      </c>
    </row>
    <row r="1985" spans="1:18" x14ac:dyDescent="0.35">
      <c r="A1985">
        <v>1128</v>
      </c>
      <c r="C1985" t="s">
        <v>37</v>
      </c>
      <c r="D1985">
        <f t="shared" ca="1" si="318"/>
        <v>4</v>
      </c>
      <c r="E1985" t="str">
        <f ca="1">VLOOKUP(D1985,'Data Categories'!$A$2:$B$7,2,0)</f>
        <v>Manager Level</v>
      </c>
      <c r="F1985" s="5">
        <f t="shared" ca="1" si="319"/>
        <v>45097.561550925922</v>
      </c>
      <c r="G1985" s="5">
        <f t="shared" ca="1" si="320"/>
        <v>45100.561550925922</v>
      </c>
      <c r="H1985" s="5">
        <v>45102.561550925922</v>
      </c>
      <c r="I1985" s="5">
        <f t="shared" ca="1" si="321"/>
        <v>45132.561550925922</v>
      </c>
      <c r="J1985" s="7" t="s">
        <v>46</v>
      </c>
      <c r="K1985" s="3">
        <v>45108.561550925922</v>
      </c>
      <c r="L1985" t="s">
        <v>21</v>
      </c>
      <c r="N1985" s="5">
        <v>45110.561550925922</v>
      </c>
      <c r="O1985" t="s">
        <v>21</v>
      </c>
      <c r="R1985" s="5">
        <v>45109.561550925922</v>
      </c>
    </row>
    <row r="1986" spans="1:18" x14ac:dyDescent="0.35">
      <c r="A1986">
        <v>2694</v>
      </c>
      <c r="C1986" t="s">
        <v>36</v>
      </c>
      <c r="D1986">
        <f t="shared" ca="1" si="318"/>
        <v>4</v>
      </c>
      <c r="E1986" t="str">
        <f ca="1">VLOOKUP(D1986,'Data Categories'!$A$2:$B$7,2,0)</f>
        <v>Manager Level</v>
      </c>
      <c r="F1986" s="5">
        <f t="shared" ca="1" si="319"/>
        <v>45017.99291666667</v>
      </c>
      <c r="G1986" s="5">
        <f t="shared" ca="1" si="320"/>
        <v>45021.99291666667</v>
      </c>
      <c r="H1986" s="5">
        <v>45023.99291666667</v>
      </c>
      <c r="I1986" s="5">
        <f t="shared" ca="1" si="321"/>
        <v>45046.99291666667</v>
      </c>
      <c r="J1986" s="7" t="s">
        <v>46</v>
      </c>
      <c r="K1986" s="3">
        <v>45026.99291666667</v>
      </c>
      <c r="L1986" t="s">
        <v>21</v>
      </c>
      <c r="N1986" s="5">
        <v>45032.99291666667</v>
      </c>
      <c r="O1986" t="s">
        <v>21</v>
      </c>
      <c r="R1986" s="5">
        <v>45028.99291666667</v>
      </c>
    </row>
    <row r="1987" spans="1:18" x14ac:dyDescent="0.35">
      <c r="A1987">
        <v>1832</v>
      </c>
      <c r="C1987" t="s">
        <v>36</v>
      </c>
      <c r="D1987">
        <f t="shared" ref="D1987:D2050" ca="1" si="322">RANDBETWEEN(1,6)</f>
        <v>1</v>
      </c>
      <c r="E1987" t="str">
        <f ca="1">VLOOKUP(D1987,'Data Categories'!$A$2:$B$7,2,0)</f>
        <v>Associate</v>
      </c>
      <c r="F1987" s="5">
        <f t="shared" ref="F1987:F2050" ca="1" si="323">G1987-RANDBETWEEN(1,4)</f>
        <v>45038.367280092592</v>
      </c>
      <c r="G1987" s="5">
        <f t="shared" ref="G1987:G2050" ca="1" si="324">H1987-RANDBETWEEN(1,6)</f>
        <v>45039.367280092592</v>
      </c>
      <c r="H1987" s="5">
        <v>45040.367280092592</v>
      </c>
      <c r="I1987" s="5">
        <f t="shared" ref="I1987:I2050" ca="1" si="325">H1987+RANDBETWEEN(5,30)</f>
        <v>45050.367280092592</v>
      </c>
      <c r="J1987" s="7" t="s">
        <v>46</v>
      </c>
      <c r="K1987" s="3">
        <v>45055.367280092592</v>
      </c>
      <c r="L1987" t="s">
        <v>21</v>
      </c>
      <c r="N1987" s="5">
        <v>45060.367280092592</v>
      </c>
      <c r="O1987" t="s">
        <v>21</v>
      </c>
      <c r="R1987" s="5">
        <v>45057.367280092592</v>
      </c>
    </row>
    <row r="1988" spans="1:18" x14ac:dyDescent="0.35">
      <c r="A1988">
        <v>2202</v>
      </c>
      <c r="C1988" t="s">
        <v>36</v>
      </c>
      <c r="D1988">
        <f t="shared" ca="1" si="322"/>
        <v>3</v>
      </c>
      <c r="E1988" t="str">
        <f ca="1">VLOOKUP(D1988,'Data Categories'!$A$2:$B$7,2,0)</f>
        <v>Senior</v>
      </c>
      <c r="F1988" s="5">
        <f t="shared" ca="1" si="323"/>
        <v>45093.202615740738</v>
      </c>
      <c r="G1988" s="5">
        <f t="shared" ca="1" si="324"/>
        <v>45094.202615740738</v>
      </c>
      <c r="H1988" s="5">
        <v>45098.202615740738</v>
      </c>
      <c r="I1988" s="5">
        <f t="shared" ca="1" si="325"/>
        <v>45107.202615740738</v>
      </c>
      <c r="J1988" s="7" t="s">
        <v>46</v>
      </c>
      <c r="K1988" s="3">
        <v>45108.202615740738</v>
      </c>
      <c r="L1988" t="s">
        <v>21</v>
      </c>
      <c r="N1988" s="5">
        <v>45114.202615740738</v>
      </c>
      <c r="O1988" t="s">
        <v>21</v>
      </c>
      <c r="R1988" s="5">
        <v>45112.202615740738</v>
      </c>
    </row>
    <row r="1989" spans="1:18" x14ac:dyDescent="0.35">
      <c r="A1989">
        <v>1348</v>
      </c>
      <c r="C1989" t="s">
        <v>36</v>
      </c>
      <c r="D1989">
        <f t="shared" ca="1" si="322"/>
        <v>4</v>
      </c>
      <c r="E1989" t="str">
        <f ca="1">VLOOKUP(D1989,'Data Categories'!$A$2:$B$7,2,0)</f>
        <v>Manager Level</v>
      </c>
      <c r="F1989" s="5">
        <f t="shared" ca="1" si="323"/>
        <v>45091.039097222223</v>
      </c>
      <c r="G1989" s="5">
        <f t="shared" ca="1" si="324"/>
        <v>45095.039097222223</v>
      </c>
      <c r="H1989" s="5">
        <v>45100.039097222223</v>
      </c>
      <c r="I1989" s="5">
        <f t="shared" ca="1" si="325"/>
        <v>45115.039097222223</v>
      </c>
      <c r="J1989" s="7" t="s">
        <v>46</v>
      </c>
      <c r="K1989" s="3">
        <v>45111.039097222223</v>
      </c>
      <c r="L1989" t="s">
        <v>21</v>
      </c>
      <c r="N1989" s="5">
        <v>45116.039097222223</v>
      </c>
      <c r="O1989" t="s">
        <v>21</v>
      </c>
      <c r="R1989" s="5">
        <v>45112.039097222223</v>
      </c>
    </row>
    <row r="1990" spans="1:18" x14ac:dyDescent="0.35">
      <c r="A1990">
        <v>2432</v>
      </c>
      <c r="C1990" t="s">
        <v>36</v>
      </c>
      <c r="D1990">
        <f t="shared" ca="1" si="322"/>
        <v>1</v>
      </c>
      <c r="E1990" t="str">
        <f ca="1">VLOOKUP(D1990,'Data Categories'!$A$2:$B$7,2,0)</f>
        <v>Associate</v>
      </c>
      <c r="F1990" s="5">
        <f t="shared" ca="1" si="323"/>
        <v>44741.126967592594</v>
      </c>
      <c r="G1990" s="5">
        <f t="shared" ca="1" si="324"/>
        <v>44744.126967592594</v>
      </c>
      <c r="H1990" s="5">
        <v>44749.126967592594</v>
      </c>
      <c r="I1990" s="5">
        <f t="shared" ca="1" si="325"/>
        <v>44770.126967592594</v>
      </c>
      <c r="J1990" s="7" t="s">
        <v>46</v>
      </c>
      <c r="K1990" s="3">
        <v>44754.126967592594</v>
      </c>
      <c r="L1990" t="s">
        <v>21</v>
      </c>
      <c r="N1990" s="5">
        <v>44758.126967592594</v>
      </c>
      <c r="O1990" t="s">
        <v>21</v>
      </c>
      <c r="R1990" s="5">
        <v>44755.126967592594</v>
      </c>
    </row>
    <row r="1991" spans="1:18" x14ac:dyDescent="0.35">
      <c r="A1991">
        <v>2440</v>
      </c>
      <c r="C1991" t="s">
        <v>36</v>
      </c>
      <c r="D1991">
        <f t="shared" ca="1" si="322"/>
        <v>5</v>
      </c>
      <c r="E1991" t="str">
        <f ca="1">VLOOKUP(D1991,'Data Categories'!$A$2:$B$7,2,0)</f>
        <v>Senior Management</v>
      </c>
      <c r="F1991" s="5">
        <f t="shared" ca="1" si="323"/>
        <v>44741.126967592594</v>
      </c>
      <c r="G1991" s="5">
        <f t="shared" ca="1" si="324"/>
        <v>44744.126967592594</v>
      </c>
      <c r="H1991" s="5">
        <v>44749.126967592594</v>
      </c>
      <c r="I1991" s="5">
        <f t="shared" ca="1" si="325"/>
        <v>44765.126967592594</v>
      </c>
      <c r="J1991" s="7" t="s">
        <v>46</v>
      </c>
      <c r="K1991" s="3">
        <v>44760.126967592594</v>
      </c>
      <c r="L1991" t="s">
        <v>21</v>
      </c>
      <c r="N1991" s="5">
        <v>44768.126967592594</v>
      </c>
      <c r="O1991" t="s">
        <v>21</v>
      </c>
      <c r="R1991" s="5">
        <v>44764.126967592594</v>
      </c>
    </row>
    <row r="1992" spans="1:18" x14ac:dyDescent="0.35">
      <c r="A1992">
        <v>2072</v>
      </c>
      <c r="C1992" t="s">
        <v>36</v>
      </c>
      <c r="D1992">
        <f t="shared" ca="1" si="322"/>
        <v>6</v>
      </c>
      <c r="E1992" t="str">
        <f ca="1">VLOOKUP(D1992,'Data Categories'!$A$2:$B$7,2,0)</f>
        <v>Executive</v>
      </c>
      <c r="F1992" s="5">
        <f t="shared" ca="1" si="323"/>
        <v>44914.441053240742</v>
      </c>
      <c r="G1992" s="5">
        <f t="shared" ca="1" si="324"/>
        <v>44918.441053240742</v>
      </c>
      <c r="H1992" s="5">
        <v>44923.441053240742</v>
      </c>
      <c r="I1992" s="5">
        <f t="shared" ca="1" si="325"/>
        <v>44929.441053240742</v>
      </c>
      <c r="J1992" s="7" t="s">
        <v>46</v>
      </c>
      <c r="K1992" s="3">
        <v>44927.441053240742</v>
      </c>
      <c r="L1992" t="s">
        <v>21</v>
      </c>
      <c r="N1992" s="5">
        <v>44934.441053240742</v>
      </c>
      <c r="O1992" t="s">
        <v>21</v>
      </c>
      <c r="R1992" s="5">
        <v>44930.441053240742</v>
      </c>
    </row>
    <row r="1993" spans="1:18" x14ac:dyDescent="0.35">
      <c r="A1993">
        <v>1606</v>
      </c>
      <c r="C1993" t="s">
        <v>36</v>
      </c>
      <c r="D1993">
        <f t="shared" ca="1" si="322"/>
        <v>3</v>
      </c>
      <c r="E1993" t="str">
        <f ca="1">VLOOKUP(D1993,'Data Categories'!$A$2:$B$7,2,0)</f>
        <v>Senior</v>
      </c>
      <c r="F1993" s="5">
        <f t="shared" ca="1" si="323"/>
        <v>44567.819027777776</v>
      </c>
      <c r="G1993" s="5">
        <f t="shared" ca="1" si="324"/>
        <v>44568.819027777776</v>
      </c>
      <c r="H1993" s="5">
        <v>44569.819027777776</v>
      </c>
      <c r="I1993" s="5">
        <f t="shared" ca="1" si="325"/>
        <v>44579.819027777776</v>
      </c>
      <c r="J1993" s="7" t="s">
        <v>46</v>
      </c>
      <c r="K1993" s="3">
        <v>44572.819027777776</v>
      </c>
      <c r="L1993" t="s">
        <v>21</v>
      </c>
      <c r="N1993" s="5">
        <v>44574.819027777776</v>
      </c>
      <c r="O1993" t="s">
        <v>21</v>
      </c>
      <c r="R1993" s="5">
        <v>44573.819027777776</v>
      </c>
    </row>
    <row r="1994" spans="1:18" x14ac:dyDescent="0.35">
      <c r="A1994">
        <v>2874</v>
      </c>
      <c r="C1994" t="s">
        <v>36</v>
      </c>
      <c r="D1994">
        <f t="shared" ca="1" si="322"/>
        <v>1</v>
      </c>
      <c r="E1994" t="str">
        <f ca="1">VLOOKUP(D1994,'Data Categories'!$A$2:$B$7,2,0)</f>
        <v>Associate</v>
      </c>
      <c r="F1994" s="5">
        <f t="shared" ca="1" si="323"/>
        <v>45115.164652777778</v>
      </c>
      <c r="G1994" s="5">
        <f t="shared" ca="1" si="324"/>
        <v>45117.164652777778</v>
      </c>
      <c r="H1994" s="5">
        <v>45121.164652777778</v>
      </c>
      <c r="I1994" s="5">
        <f t="shared" ca="1" si="325"/>
        <v>45127.164652777778</v>
      </c>
      <c r="J1994" s="7" t="s">
        <v>46</v>
      </c>
      <c r="K1994" s="3">
        <v>45125.164652777778</v>
      </c>
      <c r="L1994" t="s">
        <v>21</v>
      </c>
      <c r="N1994" s="5">
        <v>45130.164652777778</v>
      </c>
      <c r="O1994" t="s">
        <v>21</v>
      </c>
      <c r="R1994" s="5">
        <v>45126.164652777778</v>
      </c>
    </row>
    <row r="1995" spans="1:18" x14ac:dyDescent="0.35">
      <c r="A1995">
        <v>1005</v>
      </c>
      <c r="C1995" t="s">
        <v>36</v>
      </c>
      <c r="D1995">
        <f t="shared" ca="1" si="322"/>
        <v>6</v>
      </c>
      <c r="E1995" t="str">
        <f ca="1">VLOOKUP(D1995,'Data Categories'!$A$2:$B$7,2,0)</f>
        <v>Executive</v>
      </c>
      <c r="F1995" s="5">
        <f t="shared" ca="1" si="323"/>
        <v>44918.68855324074</v>
      </c>
      <c r="G1995" s="5">
        <f t="shared" ca="1" si="324"/>
        <v>44919.68855324074</v>
      </c>
      <c r="H1995" s="5">
        <v>44923.68855324074</v>
      </c>
      <c r="I1995" s="5">
        <f t="shared" ca="1" si="325"/>
        <v>44948.68855324074</v>
      </c>
      <c r="J1995" s="7" t="s">
        <v>46</v>
      </c>
      <c r="K1995" s="3">
        <v>44931.68855324074</v>
      </c>
      <c r="L1995" t="s">
        <v>21</v>
      </c>
      <c r="N1995" s="5">
        <v>44934.68855324074</v>
      </c>
      <c r="O1995" t="s">
        <v>21</v>
      </c>
      <c r="R1995" s="5">
        <v>44932.68855324074</v>
      </c>
    </row>
    <row r="1996" spans="1:18" x14ac:dyDescent="0.35">
      <c r="A1996">
        <v>2720</v>
      </c>
      <c r="C1996" t="s">
        <v>36</v>
      </c>
      <c r="D1996">
        <f t="shared" ca="1" si="322"/>
        <v>5</v>
      </c>
      <c r="E1996" t="str">
        <f ca="1">VLOOKUP(D1996,'Data Categories'!$A$2:$B$7,2,0)</f>
        <v>Senior Management</v>
      </c>
      <c r="F1996" s="5">
        <f t="shared" ca="1" si="323"/>
        <v>44952.0546412037</v>
      </c>
      <c r="G1996" s="5">
        <f t="shared" ca="1" si="324"/>
        <v>44956.0546412037</v>
      </c>
      <c r="H1996" s="5">
        <v>44958.0546412037</v>
      </c>
      <c r="I1996" s="5">
        <f t="shared" ca="1" si="325"/>
        <v>44984.0546412037</v>
      </c>
      <c r="J1996" s="7" t="s">
        <v>46</v>
      </c>
      <c r="K1996" s="3">
        <v>44973.0546412037</v>
      </c>
      <c r="L1996" t="s">
        <v>21</v>
      </c>
      <c r="N1996" s="5">
        <v>44980.0546412037</v>
      </c>
      <c r="O1996" t="s">
        <v>21</v>
      </c>
      <c r="R1996" s="5">
        <v>44977.0546412037</v>
      </c>
    </row>
    <row r="1997" spans="1:18" x14ac:dyDescent="0.35">
      <c r="A1997">
        <v>2185</v>
      </c>
      <c r="C1997" t="s">
        <v>36</v>
      </c>
      <c r="D1997">
        <f t="shared" ca="1" si="322"/>
        <v>6</v>
      </c>
      <c r="E1997" t="str">
        <f ca="1">VLOOKUP(D1997,'Data Categories'!$A$2:$B$7,2,0)</f>
        <v>Executive</v>
      </c>
      <c r="F1997" s="5">
        <f t="shared" ca="1" si="323"/>
        <v>44997.531736111108</v>
      </c>
      <c r="G1997" s="5">
        <f t="shared" ca="1" si="324"/>
        <v>44999.531736111108</v>
      </c>
      <c r="H1997" s="5">
        <v>45000.531736111108</v>
      </c>
      <c r="I1997" s="5">
        <f t="shared" ca="1" si="325"/>
        <v>45008.531736111108</v>
      </c>
      <c r="J1997" s="7" t="s">
        <v>46</v>
      </c>
      <c r="K1997" s="3">
        <v>45006.531736111108</v>
      </c>
      <c r="L1997" t="s">
        <v>21</v>
      </c>
      <c r="N1997" s="5">
        <v>45011.531736111108</v>
      </c>
      <c r="O1997" t="s">
        <v>21</v>
      </c>
      <c r="R1997" s="5">
        <v>45008.531736111108</v>
      </c>
    </row>
    <row r="1998" spans="1:18" x14ac:dyDescent="0.35">
      <c r="A1998">
        <v>2184</v>
      </c>
      <c r="C1998" t="s">
        <v>36</v>
      </c>
      <c r="D1998">
        <f t="shared" ca="1" si="322"/>
        <v>4</v>
      </c>
      <c r="E1998" t="str">
        <f ca="1">VLOOKUP(D1998,'Data Categories'!$A$2:$B$7,2,0)</f>
        <v>Manager Level</v>
      </c>
      <c r="F1998" s="5">
        <f t="shared" ca="1" si="323"/>
        <v>44994.531736111108</v>
      </c>
      <c r="G1998" s="5">
        <f t="shared" ca="1" si="324"/>
        <v>44995.531736111108</v>
      </c>
      <c r="H1998" s="5">
        <v>45000.531736111108</v>
      </c>
      <c r="I1998" s="5">
        <f t="shared" ca="1" si="325"/>
        <v>45017.531736111108</v>
      </c>
      <c r="J1998" s="7" t="s">
        <v>46</v>
      </c>
      <c r="K1998" s="3">
        <v>45015.531736111108</v>
      </c>
      <c r="L1998" t="s">
        <v>21</v>
      </c>
      <c r="N1998" s="5">
        <v>45020.531736111108</v>
      </c>
      <c r="O1998" t="s">
        <v>21</v>
      </c>
      <c r="R1998" s="5">
        <v>45018.531736111108</v>
      </c>
    </row>
    <row r="1999" spans="1:18" x14ac:dyDescent="0.35">
      <c r="A1999">
        <v>2387</v>
      </c>
      <c r="C1999" t="s">
        <v>34</v>
      </c>
      <c r="D1999">
        <f t="shared" ca="1" si="322"/>
        <v>6</v>
      </c>
      <c r="E1999" t="str">
        <f ca="1">VLOOKUP(D1999,'Data Categories'!$A$2:$B$7,2,0)</f>
        <v>Executive</v>
      </c>
      <c r="F1999" s="5">
        <f t="shared" ca="1" si="323"/>
        <v>45031.529537037037</v>
      </c>
      <c r="G1999" s="5">
        <f t="shared" ca="1" si="324"/>
        <v>45034.529537037037</v>
      </c>
      <c r="H1999" s="5">
        <v>45036.529537037037</v>
      </c>
      <c r="I1999" s="5">
        <f t="shared" ca="1" si="325"/>
        <v>45060.529537037037</v>
      </c>
      <c r="J1999" s="7" t="s">
        <v>46</v>
      </c>
      <c r="K1999" s="3">
        <v>45039.529537037037</v>
      </c>
      <c r="L1999" t="s">
        <v>21</v>
      </c>
      <c r="N1999" s="5">
        <v>45043.529537037037</v>
      </c>
      <c r="O1999" t="s">
        <v>21</v>
      </c>
      <c r="R1999" s="5">
        <v>45041.529537037037</v>
      </c>
    </row>
    <row r="2000" spans="1:18" x14ac:dyDescent="0.35">
      <c r="A2000">
        <v>2403</v>
      </c>
      <c r="C2000" t="s">
        <v>34</v>
      </c>
      <c r="D2000">
        <f t="shared" ca="1" si="322"/>
        <v>2</v>
      </c>
      <c r="E2000" t="str">
        <f ca="1">VLOOKUP(D2000,'Data Categories'!$A$2:$B$7,2,0)</f>
        <v>Junior</v>
      </c>
      <c r="F2000" s="5">
        <f t="shared" ca="1" si="323"/>
        <v>45014.0859837963</v>
      </c>
      <c r="G2000" s="5">
        <f t="shared" ca="1" si="324"/>
        <v>45016.0859837963</v>
      </c>
      <c r="H2000" s="5">
        <v>45022.0859837963</v>
      </c>
      <c r="I2000" s="5">
        <f t="shared" ca="1" si="325"/>
        <v>45035.0859837963</v>
      </c>
      <c r="J2000" s="7" t="s">
        <v>46</v>
      </c>
      <c r="K2000" s="3">
        <v>45037.0859837963</v>
      </c>
      <c r="L2000" t="s">
        <v>21</v>
      </c>
      <c r="N2000" s="5">
        <v>45040.0859837963</v>
      </c>
      <c r="O2000" t="s">
        <v>21</v>
      </c>
      <c r="R2000" s="5">
        <v>45038.0859837963</v>
      </c>
    </row>
    <row r="2001" spans="1:18" x14ac:dyDescent="0.35">
      <c r="A2001">
        <v>1449</v>
      </c>
      <c r="C2001" t="s">
        <v>34</v>
      </c>
      <c r="D2001">
        <f t="shared" ca="1" si="322"/>
        <v>4</v>
      </c>
      <c r="E2001" t="str">
        <f ca="1">VLOOKUP(D2001,'Data Categories'!$A$2:$B$7,2,0)</f>
        <v>Manager Level</v>
      </c>
      <c r="F2001" s="5">
        <f t="shared" ca="1" si="323"/>
        <v>45013.427199074074</v>
      </c>
      <c r="G2001" s="5">
        <f t="shared" ca="1" si="324"/>
        <v>45017.427199074074</v>
      </c>
      <c r="H2001" s="5">
        <v>45019.427199074074</v>
      </c>
      <c r="I2001" s="5">
        <f t="shared" ca="1" si="325"/>
        <v>45039.427199074074</v>
      </c>
      <c r="J2001" s="7" t="s">
        <v>46</v>
      </c>
      <c r="K2001" s="3">
        <v>45028.427199074074</v>
      </c>
      <c r="L2001" t="s">
        <v>21</v>
      </c>
      <c r="N2001" s="5">
        <v>45031.427199074074</v>
      </c>
      <c r="O2001" t="s">
        <v>21</v>
      </c>
      <c r="R2001" s="5">
        <v>45029.427199074074</v>
      </c>
    </row>
    <row r="2002" spans="1:18" x14ac:dyDescent="0.35">
      <c r="A2002">
        <v>2365</v>
      </c>
      <c r="C2002" t="s">
        <v>34</v>
      </c>
      <c r="D2002">
        <f t="shared" ca="1" si="322"/>
        <v>4</v>
      </c>
      <c r="E2002" t="str">
        <f ca="1">VLOOKUP(D2002,'Data Categories'!$A$2:$B$7,2,0)</f>
        <v>Manager Level</v>
      </c>
      <c r="F2002" s="5">
        <f t="shared" ca="1" si="323"/>
        <v>44976.268252314818</v>
      </c>
      <c r="G2002" s="5">
        <f t="shared" ca="1" si="324"/>
        <v>44977.268252314818</v>
      </c>
      <c r="H2002" s="5">
        <v>44980.268252314818</v>
      </c>
      <c r="I2002" s="5">
        <f t="shared" ca="1" si="325"/>
        <v>44985.268252314818</v>
      </c>
      <c r="J2002" s="7" t="s">
        <v>46</v>
      </c>
      <c r="K2002" s="3">
        <v>44998.268252314818</v>
      </c>
      <c r="L2002" t="s">
        <v>21</v>
      </c>
      <c r="N2002" s="5">
        <v>45002.268252314818</v>
      </c>
      <c r="O2002" t="s">
        <v>21</v>
      </c>
      <c r="R2002" s="5">
        <v>45000.268252314818</v>
      </c>
    </row>
    <row r="2003" spans="1:18" x14ac:dyDescent="0.35">
      <c r="A2003">
        <v>2866</v>
      </c>
      <c r="C2003" t="s">
        <v>34</v>
      </c>
      <c r="D2003">
        <f t="shared" ca="1" si="322"/>
        <v>1</v>
      </c>
      <c r="E2003" t="str">
        <f ca="1">VLOOKUP(D2003,'Data Categories'!$A$2:$B$7,2,0)</f>
        <v>Associate</v>
      </c>
      <c r="F2003" s="5">
        <f t="shared" ca="1" si="323"/>
        <v>44847.266331018516</v>
      </c>
      <c r="G2003" s="5">
        <f t="shared" ca="1" si="324"/>
        <v>44849.266331018516</v>
      </c>
      <c r="H2003" s="5">
        <v>44855.266331018516</v>
      </c>
      <c r="I2003" s="5">
        <f t="shared" ca="1" si="325"/>
        <v>44877.266331018516</v>
      </c>
      <c r="J2003" s="7" t="s">
        <v>46</v>
      </c>
      <c r="K2003" s="3">
        <v>44861.266331018516</v>
      </c>
      <c r="L2003" t="s">
        <v>21</v>
      </c>
      <c r="N2003" s="5">
        <v>44866.266331018516</v>
      </c>
      <c r="O2003" t="s">
        <v>21</v>
      </c>
      <c r="R2003" s="5">
        <v>44865.266331018516</v>
      </c>
    </row>
    <row r="2004" spans="1:18" x14ac:dyDescent="0.35">
      <c r="A2004">
        <v>1970</v>
      </c>
      <c r="C2004" t="s">
        <v>34</v>
      </c>
      <c r="D2004">
        <f t="shared" ca="1" si="322"/>
        <v>4</v>
      </c>
      <c r="E2004" t="str">
        <f ca="1">VLOOKUP(D2004,'Data Categories'!$A$2:$B$7,2,0)</f>
        <v>Manager Level</v>
      </c>
      <c r="F2004" s="5">
        <f t="shared" ca="1" si="323"/>
        <v>44894.432847222219</v>
      </c>
      <c r="G2004" s="5">
        <f t="shared" ca="1" si="324"/>
        <v>44897.432847222219</v>
      </c>
      <c r="H2004" s="5">
        <v>44902.432847222219</v>
      </c>
      <c r="I2004" s="5">
        <f t="shared" ca="1" si="325"/>
        <v>44927.432847222219</v>
      </c>
      <c r="J2004" s="7" t="s">
        <v>46</v>
      </c>
      <c r="K2004" s="3">
        <v>44906.432847222219</v>
      </c>
      <c r="L2004" t="s">
        <v>21</v>
      </c>
      <c r="N2004" s="5">
        <v>44912.432847222219</v>
      </c>
      <c r="O2004" t="s">
        <v>21</v>
      </c>
      <c r="R2004" s="5">
        <v>44910.432847222219</v>
      </c>
    </row>
    <row r="2005" spans="1:18" x14ac:dyDescent="0.35">
      <c r="A2005">
        <v>2270</v>
      </c>
      <c r="C2005" t="s">
        <v>34</v>
      </c>
      <c r="D2005">
        <f t="shared" ca="1" si="322"/>
        <v>4</v>
      </c>
      <c r="E2005" t="str">
        <f ca="1">VLOOKUP(D2005,'Data Categories'!$A$2:$B$7,2,0)</f>
        <v>Manager Level</v>
      </c>
      <c r="F2005" s="5">
        <f t="shared" ca="1" si="323"/>
        <v>45026.937696759262</v>
      </c>
      <c r="G2005" s="5">
        <f t="shared" ca="1" si="324"/>
        <v>45030.937696759262</v>
      </c>
      <c r="H2005" s="5">
        <v>45036.937696759262</v>
      </c>
      <c r="I2005" s="5">
        <f t="shared" ca="1" si="325"/>
        <v>45063.937696759262</v>
      </c>
      <c r="J2005" s="7" t="s">
        <v>46</v>
      </c>
      <c r="K2005" s="3">
        <v>45048.937696759262</v>
      </c>
      <c r="L2005" t="s">
        <v>21</v>
      </c>
      <c r="N2005" s="5">
        <v>45053.937696759262</v>
      </c>
      <c r="O2005" t="s">
        <v>21</v>
      </c>
      <c r="R2005" s="5">
        <v>45051.937696759262</v>
      </c>
    </row>
    <row r="2006" spans="1:18" x14ac:dyDescent="0.35">
      <c r="A2006">
        <v>2192</v>
      </c>
      <c r="C2006" t="s">
        <v>34</v>
      </c>
      <c r="D2006">
        <f t="shared" ca="1" si="322"/>
        <v>4</v>
      </c>
      <c r="E2006" t="str">
        <f ca="1">VLOOKUP(D2006,'Data Categories'!$A$2:$B$7,2,0)</f>
        <v>Manager Level</v>
      </c>
      <c r="F2006" s="5">
        <f t="shared" ca="1" si="323"/>
        <v>44802.166006944448</v>
      </c>
      <c r="G2006" s="5">
        <f t="shared" ca="1" si="324"/>
        <v>44805.166006944448</v>
      </c>
      <c r="H2006" s="5">
        <v>44807.166006944448</v>
      </c>
      <c r="I2006" s="5">
        <f t="shared" ca="1" si="325"/>
        <v>44821.166006944448</v>
      </c>
      <c r="J2006" s="7" t="s">
        <v>46</v>
      </c>
      <c r="K2006" s="3">
        <v>44813.166006944448</v>
      </c>
      <c r="L2006" t="s">
        <v>21</v>
      </c>
      <c r="N2006" s="5">
        <v>44816.166006944448</v>
      </c>
      <c r="O2006" t="s">
        <v>21</v>
      </c>
      <c r="R2006" s="5">
        <v>44814.166006944448</v>
      </c>
    </row>
    <row r="2007" spans="1:18" x14ac:dyDescent="0.35">
      <c r="A2007">
        <v>2199</v>
      </c>
      <c r="C2007" t="s">
        <v>34</v>
      </c>
      <c r="D2007">
        <f t="shared" ca="1" si="322"/>
        <v>4</v>
      </c>
      <c r="E2007" t="str">
        <f ca="1">VLOOKUP(D2007,'Data Categories'!$A$2:$B$7,2,0)</f>
        <v>Manager Level</v>
      </c>
      <c r="F2007" s="5">
        <f t="shared" ca="1" si="323"/>
        <v>44802.166006944448</v>
      </c>
      <c r="G2007" s="5">
        <f t="shared" ca="1" si="324"/>
        <v>44804.166006944448</v>
      </c>
      <c r="H2007" s="5">
        <v>44807.166006944448</v>
      </c>
      <c r="I2007" s="5">
        <f t="shared" ca="1" si="325"/>
        <v>44814.166006944448</v>
      </c>
      <c r="J2007" s="7" t="s">
        <v>46</v>
      </c>
      <c r="K2007" s="3">
        <v>44824.166006944448</v>
      </c>
      <c r="L2007" t="s">
        <v>21</v>
      </c>
      <c r="N2007" s="5">
        <v>44827.166006944448</v>
      </c>
      <c r="O2007" t="s">
        <v>21</v>
      </c>
      <c r="R2007" s="5">
        <v>44825.166006944448</v>
      </c>
    </row>
    <row r="2008" spans="1:18" x14ac:dyDescent="0.35">
      <c r="A2008">
        <v>1329</v>
      </c>
      <c r="C2008" t="s">
        <v>34</v>
      </c>
      <c r="D2008">
        <f t="shared" ca="1" si="322"/>
        <v>4</v>
      </c>
      <c r="E2008" t="str">
        <f ca="1">VLOOKUP(D2008,'Data Categories'!$A$2:$B$7,2,0)</f>
        <v>Manager Level</v>
      </c>
      <c r="F2008" s="5">
        <f t="shared" ca="1" si="323"/>
        <v>45159.187118055554</v>
      </c>
      <c r="G2008" s="5">
        <f t="shared" ca="1" si="324"/>
        <v>45162.187118055554</v>
      </c>
      <c r="H2008" s="5">
        <v>45166.187118055554</v>
      </c>
      <c r="I2008" s="5">
        <f t="shared" ca="1" si="325"/>
        <v>45175.187118055554</v>
      </c>
      <c r="J2008" s="7" t="s">
        <v>46</v>
      </c>
      <c r="K2008" s="3">
        <v>45178.187118055554</v>
      </c>
      <c r="L2008" t="s">
        <v>21</v>
      </c>
      <c r="N2008" s="5">
        <v>45183.187118055554</v>
      </c>
      <c r="O2008" t="s">
        <v>21</v>
      </c>
      <c r="R2008" s="5">
        <v>45180.187118055554</v>
      </c>
    </row>
    <row r="2009" spans="1:18" x14ac:dyDescent="0.35">
      <c r="A2009">
        <v>2511</v>
      </c>
      <c r="C2009" t="s">
        <v>34</v>
      </c>
      <c r="D2009">
        <f t="shared" ca="1" si="322"/>
        <v>1</v>
      </c>
      <c r="E2009" t="str">
        <f ca="1">VLOOKUP(D2009,'Data Categories'!$A$2:$B$7,2,0)</f>
        <v>Associate</v>
      </c>
      <c r="F2009" s="5">
        <f t="shared" ca="1" si="323"/>
        <v>45171.133263888885</v>
      </c>
      <c r="G2009" s="5">
        <f t="shared" ca="1" si="324"/>
        <v>45173.133263888885</v>
      </c>
      <c r="H2009" s="5">
        <v>45177.133263888885</v>
      </c>
      <c r="I2009" s="5">
        <f t="shared" ca="1" si="325"/>
        <v>45186.133263888885</v>
      </c>
      <c r="J2009" s="7" t="s">
        <v>46</v>
      </c>
      <c r="K2009" s="3">
        <v>45182.133263888885</v>
      </c>
      <c r="L2009" t="s">
        <v>21</v>
      </c>
      <c r="N2009" s="5">
        <v>45184.133263888885</v>
      </c>
      <c r="O2009" t="s">
        <v>21</v>
      </c>
      <c r="R2009" s="5">
        <v>45183.133263888885</v>
      </c>
    </row>
    <row r="2010" spans="1:18" x14ac:dyDescent="0.35">
      <c r="A2010">
        <v>2008</v>
      </c>
      <c r="C2010" t="s">
        <v>34</v>
      </c>
      <c r="D2010">
        <f t="shared" ca="1" si="322"/>
        <v>6</v>
      </c>
      <c r="E2010" t="str">
        <f ca="1">VLOOKUP(D2010,'Data Categories'!$A$2:$B$7,2,0)</f>
        <v>Executive</v>
      </c>
      <c r="F2010" s="5">
        <f t="shared" ca="1" si="323"/>
        <v>44746.13113425926</v>
      </c>
      <c r="G2010" s="5">
        <f t="shared" ca="1" si="324"/>
        <v>44749.13113425926</v>
      </c>
      <c r="H2010" s="5">
        <v>44755.13113425926</v>
      </c>
      <c r="I2010" s="5">
        <f t="shared" ca="1" si="325"/>
        <v>44784.13113425926</v>
      </c>
      <c r="J2010" s="7" t="s">
        <v>46</v>
      </c>
      <c r="K2010" s="3">
        <v>44765.13113425926</v>
      </c>
      <c r="L2010" t="s">
        <v>21</v>
      </c>
      <c r="N2010" s="5">
        <v>44770.13113425926</v>
      </c>
      <c r="O2010" t="s">
        <v>21</v>
      </c>
      <c r="R2010" s="5">
        <v>44767.13113425926</v>
      </c>
    </row>
    <row r="2011" spans="1:18" x14ac:dyDescent="0.35">
      <c r="A2011">
        <v>2450</v>
      </c>
      <c r="C2011" t="s">
        <v>34</v>
      </c>
      <c r="D2011">
        <f t="shared" ca="1" si="322"/>
        <v>4</v>
      </c>
      <c r="E2011" t="str">
        <f ca="1">VLOOKUP(D2011,'Data Categories'!$A$2:$B$7,2,0)</f>
        <v>Manager Level</v>
      </c>
      <c r="F2011" s="5">
        <f t="shared" ca="1" si="323"/>
        <v>44869.772222222222</v>
      </c>
      <c r="G2011" s="5">
        <f t="shared" ca="1" si="324"/>
        <v>44872.772222222222</v>
      </c>
      <c r="H2011" s="5">
        <v>44873.772222222222</v>
      </c>
      <c r="I2011" s="5">
        <f t="shared" ca="1" si="325"/>
        <v>44892.772222222222</v>
      </c>
      <c r="J2011" s="7" t="s">
        <v>46</v>
      </c>
      <c r="K2011" s="3">
        <v>44880.772222222222</v>
      </c>
      <c r="L2011" t="s">
        <v>21</v>
      </c>
      <c r="N2011" s="5">
        <v>44885.772222222222</v>
      </c>
      <c r="O2011" t="s">
        <v>21</v>
      </c>
      <c r="R2011" s="5">
        <v>44884.772222222222</v>
      </c>
    </row>
    <row r="2012" spans="1:18" x14ac:dyDescent="0.35">
      <c r="A2012">
        <v>1392</v>
      </c>
      <c r="C2012" t="s">
        <v>35</v>
      </c>
      <c r="D2012">
        <f t="shared" ca="1" si="322"/>
        <v>4</v>
      </c>
      <c r="E2012" t="str">
        <f ca="1">VLOOKUP(D2012,'Data Categories'!$A$2:$B$7,2,0)</f>
        <v>Manager Level</v>
      </c>
      <c r="F2012" s="5">
        <f t="shared" ca="1" si="323"/>
        <v>44789.359849537039</v>
      </c>
      <c r="G2012" s="5">
        <f t="shared" ca="1" si="324"/>
        <v>44790.359849537039</v>
      </c>
      <c r="H2012" s="5">
        <v>44796.359849537039</v>
      </c>
      <c r="I2012" s="5">
        <f t="shared" ca="1" si="325"/>
        <v>44814.359849537039</v>
      </c>
      <c r="J2012" s="7" t="s">
        <v>46</v>
      </c>
      <c r="K2012" s="3">
        <v>44802.359849537039</v>
      </c>
      <c r="L2012" t="s">
        <v>21</v>
      </c>
      <c r="N2012" s="5">
        <v>44807.359849537039</v>
      </c>
      <c r="O2012" t="s">
        <v>21</v>
      </c>
      <c r="R2012" s="5">
        <v>44805.359849537039</v>
      </c>
    </row>
    <row r="2013" spans="1:18" x14ac:dyDescent="0.35">
      <c r="A2013">
        <v>1142</v>
      </c>
      <c r="C2013" t="s">
        <v>35</v>
      </c>
      <c r="D2013">
        <f t="shared" ca="1" si="322"/>
        <v>2</v>
      </c>
      <c r="E2013" t="str">
        <f ca="1">VLOOKUP(D2013,'Data Categories'!$A$2:$B$7,2,0)</f>
        <v>Junior</v>
      </c>
      <c r="F2013" s="5">
        <f t="shared" ca="1" si="323"/>
        <v>45142.067280092589</v>
      </c>
      <c r="G2013" s="5">
        <f t="shared" ca="1" si="324"/>
        <v>45144.067280092589</v>
      </c>
      <c r="H2013" s="5">
        <v>45148.067280092589</v>
      </c>
      <c r="I2013" s="5">
        <f t="shared" ca="1" si="325"/>
        <v>45164.067280092589</v>
      </c>
      <c r="J2013" s="7" t="s">
        <v>46</v>
      </c>
      <c r="K2013" s="3">
        <v>45155.067280092589</v>
      </c>
      <c r="L2013" t="s">
        <v>21</v>
      </c>
      <c r="N2013" s="5">
        <v>45162.067280092589</v>
      </c>
      <c r="O2013" t="s">
        <v>21</v>
      </c>
      <c r="R2013" s="5">
        <v>45159.067280092589</v>
      </c>
    </row>
    <row r="2014" spans="1:18" x14ac:dyDescent="0.35">
      <c r="A2014">
        <v>1147</v>
      </c>
      <c r="C2014" t="s">
        <v>35</v>
      </c>
      <c r="D2014">
        <f t="shared" ca="1" si="322"/>
        <v>2</v>
      </c>
      <c r="E2014" t="str">
        <f ca="1">VLOOKUP(D2014,'Data Categories'!$A$2:$B$7,2,0)</f>
        <v>Junior</v>
      </c>
      <c r="F2014" s="5">
        <f t="shared" ca="1" si="323"/>
        <v>45144.067280092589</v>
      </c>
      <c r="G2014" s="5">
        <f t="shared" ca="1" si="324"/>
        <v>45147.067280092589</v>
      </c>
      <c r="H2014" s="5">
        <v>45148.067280092589</v>
      </c>
      <c r="I2014" s="5">
        <f t="shared" ca="1" si="325"/>
        <v>45176.067280092589</v>
      </c>
      <c r="J2014" s="7" t="s">
        <v>46</v>
      </c>
      <c r="K2014" s="3">
        <v>45160.067280092589</v>
      </c>
      <c r="L2014" t="s">
        <v>21</v>
      </c>
      <c r="N2014" s="5">
        <v>45165.067280092589</v>
      </c>
      <c r="O2014" t="s">
        <v>21</v>
      </c>
      <c r="R2014" s="5">
        <v>45162.067280092589</v>
      </c>
    </row>
    <row r="2015" spans="1:18" x14ac:dyDescent="0.35">
      <c r="A2015">
        <v>2239</v>
      </c>
      <c r="C2015" t="s">
        <v>35</v>
      </c>
      <c r="D2015">
        <f t="shared" ca="1" si="322"/>
        <v>2</v>
      </c>
      <c r="E2015" t="str">
        <f ca="1">VLOOKUP(D2015,'Data Categories'!$A$2:$B$7,2,0)</f>
        <v>Junior</v>
      </c>
      <c r="F2015" s="5">
        <f t="shared" ca="1" si="323"/>
        <v>45029.959444444445</v>
      </c>
      <c r="G2015" s="5">
        <f t="shared" ca="1" si="324"/>
        <v>45032.959444444445</v>
      </c>
      <c r="H2015" s="5">
        <v>45036.959444444445</v>
      </c>
      <c r="I2015" s="5">
        <f t="shared" ca="1" si="325"/>
        <v>45058.959444444445</v>
      </c>
      <c r="J2015" s="7" t="s">
        <v>46</v>
      </c>
      <c r="K2015" s="3">
        <v>45039.959444444445</v>
      </c>
      <c r="L2015" t="s">
        <v>21</v>
      </c>
      <c r="N2015" s="5">
        <v>45043.959444444445</v>
      </c>
      <c r="O2015" t="s">
        <v>21</v>
      </c>
      <c r="R2015" s="5">
        <v>45041.959444444445</v>
      </c>
    </row>
    <row r="2016" spans="1:18" x14ac:dyDescent="0.35">
      <c r="A2016">
        <v>2233</v>
      </c>
      <c r="C2016" t="s">
        <v>35</v>
      </c>
      <c r="D2016">
        <f t="shared" ca="1" si="322"/>
        <v>1</v>
      </c>
      <c r="E2016" t="str">
        <f ca="1">VLOOKUP(D2016,'Data Categories'!$A$2:$B$7,2,0)</f>
        <v>Associate</v>
      </c>
      <c r="F2016" s="5">
        <f t="shared" ca="1" si="323"/>
        <v>45026.959444444445</v>
      </c>
      <c r="G2016" s="5">
        <f t="shared" ca="1" si="324"/>
        <v>45030.959444444445</v>
      </c>
      <c r="H2016" s="5">
        <v>45036.959444444445</v>
      </c>
      <c r="I2016" s="5">
        <f t="shared" ca="1" si="325"/>
        <v>45060.959444444445</v>
      </c>
      <c r="J2016" s="7" t="s">
        <v>46</v>
      </c>
      <c r="K2016" s="3">
        <v>45043.959444444445</v>
      </c>
      <c r="L2016" t="s">
        <v>21</v>
      </c>
      <c r="N2016" s="5">
        <v>45045.959444444445</v>
      </c>
      <c r="O2016" t="s">
        <v>21</v>
      </c>
      <c r="R2016" s="5">
        <v>45044.959444444445</v>
      </c>
    </row>
    <row r="2017" spans="1:18" x14ac:dyDescent="0.35">
      <c r="A2017">
        <v>2479</v>
      </c>
      <c r="C2017" t="s">
        <v>35</v>
      </c>
      <c r="D2017">
        <f t="shared" ca="1" si="322"/>
        <v>1</v>
      </c>
      <c r="E2017" t="str">
        <f ca="1">VLOOKUP(D2017,'Data Categories'!$A$2:$B$7,2,0)</f>
        <v>Associate</v>
      </c>
      <c r="F2017" s="5">
        <f t="shared" ca="1" si="323"/>
        <v>44916.430844907409</v>
      </c>
      <c r="G2017" s="5">
        <f t="shared" ca="1" si="324"/>
        <v>44917.430844907409</v>
      </c>
      <c r="H2017" s="5">
        <v>44920.430844907409</v>
      </c>
      <c r="I2017" s="5">
        <f t="shared" ca="1" si="325"/>
        <v>44943.430844907409</v>
      </c>
      <c r="J2017" s="7" t="s">
        <v>46</v>
      </c>
      <c r="K2017" s="3">
        <v>44928.430844907409</v>
      </c>
      <c r="L2017" t="s">
        <v>21</v>
      </c>
      <c r="N2017" s="5">
        <v>44934.430844907409</v>
      </c>
      <c r="O2017" t="s">
        <v>21</v>
      </c>
      <c r="R2017" s="5">
        <v>44930.430844907409</v>
      </c>
    </row>
    <row r="2018" spans="1:18" x14ac:dyDescent="0.35">
      <c r="A2018">
        <v>2477</v>
      </c>
      <c r="C2018" t="s">
        <v>35</v>
      </c>
      <c r="D2018">
        <f t="shared" ca="1" si="322"/>
        <v>1</v>
      </c>
      <c r="E2018" t="str">
        <f ca="1">VLOOKUP(D2018,'Data Categories'!$A$2:$B$7,2,0)</f>
        <v>Associate</v>
      </c>
      <c r="F2018" s="5">
        <f t="shared" ca="1" si="323"/>
        <v>44914.430844907409</v>
      </c>
      <c r="G2018" s="5">
        <f t="shared" ca="1" si="324"/>
        <v>44918.430844907409</v>
      </c>
      <c r="H2018" s="5">
        <v>44920.430844907409</v>
      </c>
      <c r="I2018" s="5">
        <f t="shared" ca="1" si="325"/>
        <v>44946.430844907409</v>
      </c>
      <c r="J2018" s="7" t="s">
        <v>46</v>
      </c>
      <c r="K2018" s="3">
        <v>44931.430844907409</v>
      </c>
      <c r="L2018" t="s">
        <v>21</v>
      </c>
      <c r="N2018" s="5">
        <v>44938.430844907409</v>
      </c>
      <c r="O2018" t="s">
        <v>21</v>
      </c>
      <c r="R2018" s="5">
        <v>44934.430844907409</v>
      </c>
    </row>
    <row r="2019" spans="1:18" x14ac:dyDescent="0.35">
      <c r="A2019">
        <v>2480</v>
      </c>
      <c r="C2019" t="s">
        <v>35</v>
      </c>
      <c r="D2019">
        <f t="shared" ca="1" si="322"/>
        <v>5</v>
      </c>
      <c r="E2019" t="str">
        <f ca="1">VLOOKUP(D2019,'Data Categories'!$A$2:$B$7,2,0)</f>
        <v>Senior Management</v>
      </c>
      <c r="F2019" s="5">
        <f t="shared" ca="1" si="323"/>
        <v>44910.430844907409</v>
      </c>
      <c r="G2019" s="5">
        <f t="shared" ca="1" si="324"/>
        <v>44914.430844907409</v>
      </c>
      <c r="H2019" s="5">
        <v>44920.430844907409</v>
      </c>
      <c r="I2019" s="5">
        <f t="shared" ca="1" si="325"/>
        <v>44938.430844907409</v>
      </c>
      <c r="J2019" s="7" t="s">
        <v>46</v>
      </c>
      <c r="K2019" s="3">
        <v>44936.430844907409</v>
      </c>
      <c r="L2019" t="s">
        <v>21</v>
      </c>
      <c r="N2019" s="5">
        <v>44939.430844907409</v>
      </c>
      <c r="O2019" t="s">
        <v>21</v>
      </c>
      <c r="R2019" s="5">
        <v>44938.430844907409</v>
      </c>
    </row>
    <row r="2020" spans="1:18" x14ac:dyDescent="0.35">
      <c r="A2020">
        <v>2274</v>
      </c>
      <c r="C2020" t="s">
        <v>35</v>
      </c>
      <c r="D2020">
        <f t="shared" ca="1" si="322"/>
        <v>6</v>
      </c>
      <c r="E2020" t="str">
        <f ca="1">VLOOKUP(D2020,'Data Categories'!$A$2:$B$7,2,0)</f>
        <v>Executive</v>
      </c>
      <c r="F2020" s="5">
        <f t="shared" ca="1" si="323"/>
        <v>45163.90388888889</v>
      </c>
      <c r="G2020" s="5">
        <f t="shared" ca="1" si="324"/>
        <v>45167.90388888889</v>
      </c>
      <c r="H2020" s="5">
        <v>45171.90388888889</v>
      </c>
      <c r="I2020" s="5">
        <f t="shared" ca="1" si="325"/>
        <v>45191.90388888889</v>
      </c>
      <c r="J2020" s="7" t="s">
        <v>46</v>
      </c>
      <c r="K2020" s="3">
        <v>45187.90388888889</v>
      </c>
      <c r="L2020" t="s">
        <v>21</v>
      </c>
      <c r="N2020" s="5">
        <v>45192.90388888889</v>
      </c>
      <c r="O2020" t="s">
        <v>21</v>
      </c>
      <c r="R2020" s="5">
        <v>45191.90388888889</v>
      </c>
    </row>
    <row r="2021" spans="1:18" x14ac:dyDescent="0.35">
      <c r="A2021">
        <v>1515</v>
      </c>
      <c r="C2021" t="s">
        <v>35</v>
      </c>
      <c r="D2021">
        <f t="shared" ca="1" si="322"/>
        <v>2</v>
      </c>
      <c r="E2021" t="str">
        <f ca="1">VLOOKUP(D2021,'Data Categories'!$A$2:$B$7,2,0)</f>
        <v>Junior</v>
      </c>
      <c r="F2021" s="5">
        <f t="shared" ca="1" si="323"/>
        <v>44923.208773148152</v>
      </c>
      <c r="G2021" s="5">
        <f t="shared" ca="1" si="324"/>
        <v>44926.208773148152</v>
      </c>
      <c r="H2021" s="5">
        <v>44927.208773148152</v>
      </c>
      <c r="I2021" s="5">
        <f t="shared" ca="1" si="325"/>
        <v>44938.208773148152</v>
      </c>
      <c r="J2021" s="7" t="s">
        <v>46</v>
      </c>
      <c r="K2021" s="3">
        <v>44928.208773148152</v>
      </c>
      <c r="L2021" t="s">
        <v>21</v>
      </c>
      <c r="N2021" s="5">
        <v>44931.208773148152</v>
      </c>
      <c r="O2021" t="s">
        <v>21</v>
      </c>
      <c r="R2021" s="5">
        <v>44929.208773148152</v>
      </c>
    </row>
    <row r="2022" spans="1:18" x14ac:dyDescent="0.35">
      <c r="A2022">
        <v>1512</v>
      </c>
      <c r="C2022" t="s">
        <v>35</v>
      </c>
      <c r="D2022">
        <f t="shared" ca="1" si="322"/>
        <v>1</v>
      </c>
      <c r="E2022" t="str">
        <f ca="1">VLOOKUP(D2022,'Data Categories'!$A$2:$B$7,2,0)</f>
        <v>Associate</v>
      </c>
      <c r="F2022" s="5">
        <f t="shared" ca="1" si="323"/>
        <v>44919.208773148152</v>
      </c>
      <c r="G2022" s="5">
        <f t="shared" ca="1" si="324"/>
        <v>44922.208773148152</v>
      </c>
      <c r="H2022" s="5">
        <v>44927.208773148152</v>
      </c>
      <c r="I2022" s="5">
        <f t="shared" ca="1" si="325"/>
        <v>44935.208773148152</v>
      </c>
      <c r="J2022" s="7" t="s">
        <v>46</v>
      </c>
      <c r="K2022" s="3">
        <v>44930.208773148152</v>
      </c>
      <c r="L2022" t="s">
        <v>21</v>
      </c>
      <c r="N2022" s="5">
        <v>44936.208773148152</v>
      </c>
      <c r="O2022" t="s">
        <v>21</v>
      </c>
      <c r="R2022" s="5">
        <v>44932.208773148152</v>
      </c>
    </row>
    <row r="2023" spans="1:18" x14ac:dyDescent="0.35">
      <c r="A2023">
        <v>1436</v>
      </c>
      <c r="C2023" t="s">
        <v>35</v>
      </c>
      <c r="D2023">
        <f t="shared" ca="1" si="322"/>
        <v>2</v>
      </c>
      <c r="E2023" t="str">
        <f ca="1">VLOOKUP(D2023,'Data Categories'!$A$2:$B$7,2,0)</f>
        <v>Junior</v>
      </c>
      <c r="F2023" s="5">
        <f t="shared" ca="1" si="323"/>
        <v>45087.936932870369</v>
      </c>
      <c r="G2023" s="5">
        <f t="shared" ca="1" si="324"/>
        <v>45089.936932870369</v>
      </c>
      <c r="H2023" s="5">
        <v>45092.936932870369</v>
      </c>
      <c r="I2023" s="5">
        <f t="shared" ca="1" si="325"/>
        <v>45100.936932870369</v>
      </c>
      <c r="J2023" s="7" t="s">
        <v>46</v>
      </c>
      <c r="K2023" s="3">
        <v>45097.936932870369</v>
      </c>
      <c r="L2023" t="s">
        <v>21</v>
      </c>
      <c r="N2023" s="5">
        <v>45103.936932870369</v>
      </c>
      <c r="O2023" t="s">
        <v>21</v>
      </c>
      <c r="R2023" s="5">
        <v>45099.936932870369</v>
      </c>
    </row>
    <row r="2024" spans="1:18" x14ac:dyDescent="0.35">
      <c r="A2024">
        <v>1703</v>
      </c>
      <c r="C2024" t="s">
        <v>35</v>
      </c>
      <c r="D2024">
        <f t="shared" ca="1" si="322"/>
        <v>4</v>
      </c>
      <c r="E2024" t="str">
        <f ca="1">VLOOKUP(D2024,'Data Categories'!$A$2:$B$7,2,0)</f>
        <v>Manager Level</v>
      </c>
      <c r="F2024" s="5">
        <f t="shared" ca="1" si="323"/>
        <v>44989.751342592594</v>
      </c>
      <c r="G2024" s="5">
        <f t="shared" ca="1" si="324"/>
        <v>44992.751342592594</v>
      </c>
      <c r="H2024" s="5">
        <v>44994.751342592594</v>
      </c>
      <c r="I2024" s="5">
        <f t="shared" ca="1" si="325"/>
        <v>45018.751342592594</v>
      </c>
      <c r="J2024" s="7" t="s">
        <v>46</v>
      </c>
      <c r="K2024" s="3">
        <v>45004.751342592594</v>
      </c>
      <c r="L2024" t="s">
        <v>21</v>
      </c>
      <c r="N2024" s="5">
        <v>45010.751342592594</v>
      </c>
      <c r="O2024" t="s">
        <v>21</v>
      </c>
      <c r="R2024" s="5">
        <v>45006.751342592594</v>
      </c>
    </row>
    <row r="2025" spans="1:18" x14ac:dyDescent="0.35">
      <c r="A2025">
        <v>1822</v>
      </c>
      <c r="C2025" t="s">
        <v>35</v>
      </c>
      <c r="D2025">
        <f t="shared" ca="1" si="322"/>
        <v>6</v>
      </c>
      <c r="E2025" t="str">
        <f ca="1">VLOOKUP(D2025,'Data Categories'!$A$2:$B$7,2,0)</f>
        <v>Executive</v>
      </c>
      <c r="F2025" s="5">
        <f t="shared" ca="1" si="323"/>
        <v>44665.459594907406</v>
      </c>
      <c r="G2025" s="5">
        <f t="shared" ca="1" si="324"/>
        <v>44666.459594907406</v>
      </c>
      <c r="H2025" s="5">
        <v>44668.459594907406</v>
      </c>
      <c r="I2025" s="5">
        <f t="shared" ca="1" si="325"/>
        <v>44689.459594907406</v>
      </c>
      <c r="J2025" s="7" t="s">
        <v>46</v>
      </c>
      <c r="K2025" s="3">
        <v>44678.459594907406</v>
      </c>
      <c r="L2025" t="s">
        <v>21</v>
      </c>
      <c r="N2025" s="5">
        <v>44685.459594907406</v>
      </c>
      <c r="O2025" t="s">
        <v>21</v>
      </c>
      <c r="R2025" s="5">
        <v>44681.459594907406</v>
      </c>
    </row>
    <row r="2026" spans="1:18" x14ac:dyDescent="0.35">
      <c r="A2026">
        <v>2777</v>
      </c>
      <c r="C2026" t="s">
        <v>35</v>
      </c>
      <c r="D2026">
        <f t="shared" ca="1" si="322"/>
        <v>3</v>
      </c>
      <c r="E2026" t="str">
        <f ca="1">VLOOKUP(D2026,'Data Categories'!$A$2:$B$7,2,0)</f>
        <v>Senior</v>
      </c>
      <c r="F2026" s="5">
        <f t="shared" ca="1" si="323"/>
        <v>44679.777986111112</v>
      </c>
      <c r="G2026" s="5">
        <f t="shared" ca="1" si="324"/>
        <v>44683.777986111112</v>
      </c>
      <c r="H2026" s="5">
        <v>44689.777986111112</v>
      </c>
      <c r="I2026" s="5">
        <f t="shared" ca="1" si="325"/>
        <v>44695.777986111112</v>
      </c>
      <c r="J2026" s="7" t="s">
        <v>46</v>
      </c>
      <c r="K2026" s="3">
        <v>44703.777986111112</v>
      </c>
      <c r="L2026" t="s">
        <v>21</v>
      </c>
      <c r="N2026" s="5">
        <v>44709.777986111112</v>
      </c>
      <c r="O2026" t="s">
        <v>21</v>
      </c>
      <c r="R2026" s="5">
        <v>44706.777986111112</v>
      </c>
    </row>
    <row r="2027" spans="1:18" x14ac:dyDescent="0.35">
      <c r="A2027">
        <v>1334</v>
      </c>
      <c r="C2027" t="s">
        <v>35</v>
      </c>
      <c r="D2027">
        <f t="shared" ca="1" si="322"/>
        <v>3</v>
      </c>
      <c r="E2027" t="str">
        <f ca="1">VLOOKUP(D2027,'Data Categories'!$A$2:$B$7,2,0)</f>
        <v>Senior</v>
      </c>
      <c r="F2027" s="5">
        <f t="shared" ca="1" si="323"/>
        <v>45169.691018518519</v>
      </c>
      <c r="G2027" s="5">
        <f t="shared" ca="1" si="324"/>
        <v>45170.691018518519</v>
      </c>
      <c r="H2027" s="5">
        <v>45174.691018518519</v>
      </c>
      <c r="I2027" s="5">
        <f t="shared" ca="1" si="325"/>
        <v>45186.691018518519</v>
      </c>
      <c r="J2027" s="7" t="s">
        <v>46</v>
      </c>
      <c r="K2027" s="3">
        <v>45181.691018518519</v>
      </c>
      <c r="L2027" t="s">
        <v>21</v>
      </c>
      <c r="N2027" s="5">
        <v>45186.691018518519</v>
      </c>
      <c r="O2027" t="s">
        <v>21</v>
      </c>
      <c r="R2027" s="5">
        <v>45182.691018518519</v>
      </c>
    </row>
    <row r="2028" spans="1:18" x14ac:dyDescent="0.35">
      <c r="A2028">
        <v>2510</v>
      </c>
      <c r="C2028" t="s">
        <v>35</v>
      </c>
      <c r="D2028">
        <f t="shared" ca="1" si="322"/>
        <v>6</v>
      </c>
      <c r="E2028" t="str">
        <f ca="1">VLOOKUP(D2028,'Data Categories'!$A$2:$B$7,2,0)</f>
        <v>Executive</v>
      </c>
      <c r="F2028" s="5">
        <f t="shared" ca="1" si="323"/>
        <v>44740.776979166665</v>
      </c>
      <c r="G2028" s="5">
        <f t="shared" ca="1" si="324"/>
        <v>44741.776979166665</v>
      </c>
      <c r="H2028" s="5">
        <v>44743.776979166665</v>
      </c>
      <c r="I2028" s="5">
        <f t="shared" ca="1" si="325"/>
        <v>44750.776979166665</v>
      </c>
      <c r="J2028" s="7" t="s">
        <v>46</v>
      </c>
      <c r="K2028" s="3">
        <v>44753.776979166665</v>
      </c>
      <c r="L2028" t="s">
        <v>21</v>
      </c>
      <c r="N2028" s="5">
        <v>44758.776979166665</v>
      </c>
      <c r="O2028" t="s">
        <v>21</v>
      </c>
      <c r="R2028" s="5">
        <v>44757.776979166665</v>
      </c>
    </row>
    <row r="2029" spans="1:18" x14ac:dyDescent="0.35">
      <c r="A2029">
        <v>1283</v>
      </c>
      <c r="C2029" t="s">
        <v>35</v>
      </c>
      <c r="D2029">
        <f t="shared" ca="1" si="322"/>
        <v>5</v>
      </c>
      <c r="E2029" t="str">
        <f ca="1">VLOOKUP(D2029,'Data Categories'!$A$2:$B$7,2,0)</f>
        <v>Senior Management</v>
      </c>
      <c r="F2029" s="5">
        <f t="shared" ca="1" si="323"/>
        <v>44647.736006944448</v>
      </c>
      <c r="G2029" s="5">
        <f t="shared" ca="1" si="324"/>
        <v>44649.736006944448</v>
      </c>
      <c r="H2029" s="5">
        <v>44650.736006944448</v>
      </c>
      <c r="I2029" s="5">
        <f t="shared" ca="1" si="325"/>
        <v>44656.736006944448</v>
      </c>
      <c r="J2029" s="7" t="s">
        <v>46</v>
      </c>
      <c r="K2029" s="3">
        <v>44654.736006944448</v>
      </c>
      <c r="L2029" t="s">
        <v>21</v>
      </c>
      <c r="N2029" s="5">
        <v>44658.736006944448</v>
      </c>
      <c r="O2029" t="s">
        <v>21</v>
      </c>
      <c r="R2029" s="5">
        <v>44656.736006944448</v>
      </c>
    </row>
    <row r="2030" spans="1:18" x14ac:dyDescent="0.35">
      <c r="A2030">
        <v>2757</v>
      </c>
      <c r="C2030" t="s">
        <v>35</v>
      </c>
      <c r="D2030">
        <f t="shared" ca="1" si="322"/>
        <v>4</v>
      </c>
      <c r="E2030" t="str">
        <f ca="1">VLOOKUP(D2030,'Data Categories'!$A$2:$B$7,2,0)</f>
        <v>Manager Level</v>
      </c>
      <c r="F2030" s="5">
        <f t="shared" ca="1" si="323"/>
        <v>45024.765081018515</v>
      </c>
      <c r="G2030" s="5">
        <f t="shared" ca="1" si="324"/>
        <v>45027.765081018515</v>
      </c>
      <c r="H2030" s="5">
        <v>45032.765081018515</v>
      </c>
      <c r="I2030" s="5">
        <f t="shared" ca="1" si="325"/>
        <v>45057.765081018515</v>
      </c>
      <c r="J2030" s="7" t="s">
        <v>46</v>
      </c>
      <c r="K2030" s="3">
        <v>45048.765081018515</v>
      </c>
      <c r="L2030" t="s">
        <v>21</v>
      </c>
      <c r="N2030" s="5">
        <v>45052.765081018515</v>
      </c>
      <c r="O2030" t="s">
        <v>21</v>
      </c>
      <c r="R2030" s="5">
        <v>45050.765081018515</v>
      </c>
    </row>
    <row r="2031" spans="1:18" x14ac:dyDescent="0.35">
      <c r="A2031">
        <v>2843</v>
      </c>
      <c r="C2031" t="s">
        <v>35</v>
      </c>
      <c r="D2031">
        <f t="shared" ca="1" si="322"/>
        <v>5</v>
      </c>
      <c r="E2031" t="str">
        <f ca="1">VLOOKUP(D2031,'Data Categories'!$A$2:$B$7,2,0)</f>
        <v>Senior Management</v>
      </c>
      <c r="F2031" s="5">
        <f t="shared" ca="1" si="323"/>
        <v>44655.443379629629</v>
      </c>
      <c r="G2031" s="5">
        <f t="shared" ca="1" si="324"/>
        <v>44656.443379629629</v>
      </c>
      <c r="H2031" s="5">
        <v>44658.443379629629</v>
      </c>
      <c r="I2031" s="5">
        <f t="shared" ca="1" si="325"/>
        <v>44682.443379629629</v>
      </c>
      <c r="J2031" s="7" t="s">
        <v>46</v>
      </c>
      <c r="K2031" s="3">
        <v>44663.443379629629</v>
      </c>
      <c r="L2031" t="s">
        <v>21</v>
      </c>
      <c r="N2031" s="5">
        <v>44668.443379629629</v>
      </c>
      <c r="O2031" t="s">
        <v>21</v>
      </c>
      <c r="R2031" s="5">
        <v>44666.443379629629</v>
      </c>
    </row>
    <row r="2032" spans="1:18" x14ac:dyDescent="0.35">
      <c r="A2032">
        <v>1589</v>
      </c>
      <c r="C2032" t="s">
        <v>35</v>
      </c>
      <c r="D2032">
        <f t="shared" ca="1" si="322"/>
        <v>4</v>
      </c>
      <c r="E2032" t="str">
        <f ca="1">VLOOKUP(D2032,'Data Categories'!$A$2:$B$7,2,0)</f>
        <v>Manager Level</v>
      </c>
      <c r="F2032" s="5">
        <f t="shared" ca="1" si="323"/>
        <v>45182.840821759259</v>
      </c>
      <c r="G2032" s="5">
        <f t="shared" ca="1" si="324"/>
        <v>45183.840821759259</v>
      </c>
      <c r="H2032" s="5">
        <v>45188.840821759259</v>
      </c>
      <c r="I2032" s="5">
        <f t="shared" ca="1" si="325"/>
        <v>45215.840821759259</v>
      </c>
      <c r="J2032" s="7" t="s">
        <v>46</v>
      </c>
      <c r="K2032" s="3">
        <v>45197.840821759259</v>
      </c>
      <c r="L2032" t="s">
        <v>21</v>
      </c>
      <c r="N2032" s="5">
        <v>45202.840821759259</v>
      </c>
      <c r="O2032" t="s">
        <v>21</v>
      </c>
      <c r="R2032" s="5">
        <v>45199.840821759259</v>
      </c>
    </row>
    <row r="2033" spans="1:18" x14ac:dyDescent="0.35">
      <c r="A2033">
        <v>1530</v>
      </c>
      <c r="C2033" t="s">
        <v>35</v>
      </c>
      <c r="D2033">
        <f t="shared" ca="1" si="322"/>
        <v>5</v>
      </c>
      <c r="E2033" t="str">
        <f ca="1">VLOOKUP(D2033,'Data Categories'!$A$2:$B$7,2,0)</f>
        <v>Senior Management</v>
      </c>
      <c r="F2033" s="5">
        <f t="shared" ca="1" si="323"/>
        <v>44927.025208333333</v>
      </c>
      <c r="G2033" s="5">
        <f t="shared" ca="1" si="324"/>
        <v>44930.025208333333</v>
      </c>
      <c r="H2033" s="5">
        <v>44933.025208333333</v>
      </c>
      <c r="I2033" s="5">
        <f t="shared" ca="1" si="325"/>
        <v>44958.025208333333</v>
      </c>
      <c r="J2033" s="7" t="s">
        <v>46</v>
      </c>
      <c r="K2033" s="3">
        <v>44937.025208333333</v>
      </c>
      <c r="L2033" t="s">
        <v>21</v>
      </c>
      <c r="N2033" s="5">
        <v>44944.025208333333</v>
      </c>
      <c r="O2033" t="s">
        <v>21</v>
      </c>
      <c r="R2033" s="5">
        <v>44940.025208333333</v>
      </c>
    </row>
    <row r="2034" spans="1:18" x14ac:dyDescent="0.35">
      <c r="A2034">
        <v>1033</v>
      </c>
      <c r="C2034" t="s">
        <v>35</v>
      </c>
      <c r="D2034">
        <f t="shared" ca="1" si="322"/>
        <v>3</v>
      </c>
      <c r="E2034" t="str">
        <f ca="1">VLOOKUP(D2034,'Data Categories'!$A$2:$B$7,2,0)</f>
        <v>Senior</v>
      </c>
      <c r="F2034" s="5">
        <f t="shared" ca="1" si="323"/>
        <v>44986.822372685187</v>
      </c>
      <c r="G2034" s="5">
        <f t="shared" ca="1" si="324"/>
        <v>44990.822372685187</v>
      </c>
      <c r="H2034" s="5">
        <v>44993.822372685187</v>
      </c>
      <c r="I2034" s="5">
        <f t="shared" ca="1" si="325"/>
        <v>45011.822372685187</v>
      </c>
      <c r="J2034" s="7" t="s">
        <v>46</v>
      </c>
      <c r="K2034" s="3">
        <v>44997.822372685187</v>
      </c>
      <c r="L2034" t="s">
        <v>21</v>
      </c>
      <c r="N2034" s="5">
        <v>45002.822372685187</v>
      </c>
      <c r="O2034" t="s">
        <v>21</v>
      </c>
      <c r="R2034" s="5">
        <v>45000.822372685187</v>
      </c>
    </row>
    <row r="2035" spans="1:18" x14ac:dyDescent="0.35">
      <c r="A2035">
        <v>1593</v>
      </c>
      <c r="C2035" t="s">
        <v>37</v>
      </c>
      <c r="D2035">
        <f t="shared" ca="1" si="322"/>
        <v>5</v>
      </c>
      <c r="E2035" t="str">
        <f ca="1">VLOOKUP(D2035,'Data Categories'!$A$2:$B$7,2,0)</f>
        <v>Senior Management</v>
      </c>
      <c r="F2035" s="5">
        <f t="shared" ca="1" si="323"/>
        <v>44991.164201388892</v>
      </c>
      <c r="G2035" s="5">
        <f t="shared" ca="1" si="324"/>
        <v>44995.164201388892</v>
      </c>
      <c r="H2035" s="5">
        <v>45000.164201388892</v>
      </c>
      <c r="I2035" s="5">
        <f t="shared" ca="1" si="325"/>
        <v>45005.164201388892</v>
      </c>
      <c r="J2035" s="7" t="s">
        <v>46</v>
      </c>
      <c r="K2035" s="3">
        <v>45011.164201388892</v>
      </c>
      <c r="L2035" t="s">
        <v>22</v>
      </c>
      <c r="N2035" s="5">
        <v>45019.164201388892</v>
      </c>
      <c r="O2035" t="s">
        <v>22</v>
      </c>
      <c r="R2035" s="5">
        <v>45015.164201388892</v>
      </c>
    </row>
    <row r="2036" spans="1:18" x14ac:dyDescent="0.35">
      <c r="A2036">
        <v>1024</v>
      </c>
      <c r="C2036" t="s">
        <v>37</v>
      </c>
      <c r="D2036">
        <f t="shared" ca="1" si="322"/>
        <v>2</v>
      </c>
      <c r="E2036" t="str">
        <f ca="1">VLOOKUP(D2036,'Data Categories'!$A$2:$B$7,2,0)</f>
        <v>Junior</v>
      </c>
      <c r="F2036" s="5">
        <f t="shared" ca="1" si="323"/>
        <v>44955.791134259256</v>
      </c>
      <c r="G2036" s="5">
        <f t="shared" ca="1" si="324"/>
        <v>44957.791134259256</v>
      </c>
      <c r="H2036" s="5">
        <v>44958.791134259256</v>
      </c>
      <c r="I2036" s="5">
        <f t="shared" ca="1" si="325"/>
        <v>44974.791134259256</v>
      </c>
      <c r="J2036" s="7" t="s">
        <v>46</v>
      </c>
      <c r="K2036" s="3">
        <v>44974.791134259256</v>
      </c>
      <c r="L2036" t="s">
        <v>22</v>
      </c>
      <c r="N2036" s="5">
        <v>44982.791134259256</v>
      </c>
      <c r="O2036" t="s">
        <v>22</v>
      </c>
      <c r="R2036" s="5">
        <v>44978.791134259256</v>
      </c>
    </row>
    <row r="2037" spans="1:18" x14ac:dyDescent="0.35">
      <c r="A2037">
        <v>2725</v>
      </c>
      <c r="C2037" t="s">
        <v>37</v>
      </c>
      <c r="D2037">
        <f t="shared" ca="1" si="322"/>
        <v>1</v>
      </c>
      <c r="E2037" t="str">
        <f ca="1">VLOOKUP(D2037,'Data Categories'!$A$2:$B$7,2,0)</f>
        <v>Associate</v>
      </c>
      <c r="F2037" s="5">
        <f t="shared" ca="1" si="323"/>
        <v>45063.24894675926</v>
      </c>
      <c r="G2037" s="5">
        <f t="shared" ca="1" si="324"/>
        <v>45065.24894675926</v>
      </c>
      <c r="H2037" s="5">
        <v>45071.24894675926</v>
      </c>
      <c r="I2037" s="5">
        <f t="shared" ca="1" si="325"/>
        <v>45091.24894675926</v>
      </c>
      <c r="J2037" s="7" t="s">
        <v>46</v>
      </c>
      <c r="K2037" s="3">
        <v>45086.24894675926</v>
      </c>
      <c r="L2037" t="s">
        <v>22</v>
      </c>
      <c r="N2037" s="5">
        <v>45091.24894675926</v>
      </c>
      <c r="O2037" t="s">
        <v>22</v>
      </c>
      <c r="R2037" s="5">
        <v>45087.24894675926</v>
      </c>
    </row>
    <row r="2038" spans="1:18" x14ac:dyDescent="0.35">
      <c r="A2038">
        <v>2944</v>
      </c>
      <c r="C2038" t="s">
        <v>37</v>
      </c>
      <c r="D2038">
        <f t="shared" ca="1" si="322"/>
        <v>6</v>
      </c>
      <c r="E2038" t="str">
        <f ca="1">VLOOKUP(D2038,'Data Categories'!$A$2:$B$7,2,0)</f>
        <v>Executive</v>
      </c>
      <c r="F2038" s="5">
        <f t="shared" ca="1" si="323"/>
        <v>44727.484722222223</v>
      </c>
      <c r="G2038" s="5">
        <f t="shared" ca="1" si="324"/>
        <v>44728.484722222223</v>
      </c>
      <c r="H2038" s="5">
        <v>44731.484722222223</v>
      </c>
      <c r="I2038" s="5">
        <f t="shared" ca="1" si="325"/>
        <v>44744.484722222223</v>
      </c>
      <c r="J2038" s="7" t="s">
        <v>46</v>
      </c>
      <c r="K2038" s="3">
        <v>44738.484722222223</v>
      </c>
      <c r="L2038" t="s">
        <v>22</v>
      </c>
      <c r="N2038" s="5">
        <v>44744.484722222223</v>
      </c>
      <c r="O2038" t="s">
        <v>22</v>
      </c>
      <c r="R2038" s="5">
        <v>44741.484722222223</v>
      </c>
    </row>
    <row r="2039" spans="1:18" x14ac:dyDescent="0.35">
      <c r="A2039">
        <v>1532</v>
      </c>
      <c r="C2039" t="s">
        <v>37</v>
      </c>
      <c r="D2039">
        <f t="shared" ca="1" si="322"/>
        <v>4</v>
      </c>
      <c r="E2039" t="str">
        <f ca="1">VLOOKUP(D2039,'Data Categories'!$A$2:$B$7,2,0)</f>
        <v>Manager Level</v>
      </c>
      <c r="F2039" s="5">
        <f t="shared" ca="1" si="323"/>
        <v>45053.546423611115</v>
      </c>
      <c r="G2039" s="5">
        <f t="shared" ca="1" si="324"/>
        <v>45054.546423611115</v>
      </c>
      <c r="H2039" s="5">
        <v>45060.546423611115</v>
      </c>
      <c r="I2039" s="5">
        <f t="shared" ca="1" si="325"/>
        <v>45073.546423611115</v>
      </c>
      <c r="J2039" s="7" t="s">
        <v>46</v>
      </c>
      <c r="K2039" s="3">
        <v>45074.546423611115</v>
      </c>
      <c r="L2039" t="s">
        <v>22</v>
      </c>
      <c r="N2039" s="5">
        <v>45077.546423611115</v>
      </c>
      <c r="O2039" t="s">
        <v>22</v>
      </c>
      <c r="R2039" s="5">
        <v>45075.546423611115</v>
      </c>
    </row>
    <row r="2040" spans="1:18" x14ac:dyDescent="0.35">
      <c r="A2040">
        <v>1642</v>
      </c>
      <c r="C2040" t="s">
        <v>37</v>
      </c>
      <c r="D2040">
        <f t="shared" ca="1" si="322"/>
        <v>1</v>
      </c>
      <c r="E2040" t="str">
        <f ca="1">VLOOKUP(D2040,'Data Categories'!$A$2:$B$7,2,0)</f>
        <v>Associate</v>
      </c>
      <c r="F2040" s="5">
        <f t="shared" ca="1" si="323"/>
        <v>44915.661261574074</v>
      </c>
      <c r="G2040" s="5">
        <f t="shared" ca="1" si="324"/>
        <v>44916.661261574074</v>
      </c>
      <c r="H2040" s="5">
        <v>44920.661261574074</v>
      </c>
      <c r="I2040" s="5">
        <f t="shared" ca="1" si="325"/>
        <v>44950.661261574074</v>
      </c>
      <c r="J2040" s="7" t="s">
        <v>46</v>
      </c>
      <c r="K2040" s="3">
        <v>44935.661261574074</v>
      </c>
      <c r="L2040" t="s">
        <v>22</v>
      </c>
      <c r="N2040" s="5">
        <v>44938.661261574074</v>
      </c>
      <c r="O2040" t="s">
        <v>22</v>
      </c>
      <c r="R2040" s="5">
        <v>44936.661261574074</v>
      </c>
    </row>
    <row r="2041" spans="1:18" x14ac:dyDescent="0.35">
      <c r="A2041">
        <v>1959</v>
      </c>
      <c r="C2041" t="s">
        <v>37</v>
      </c>
      <c r="D2041">
        <f t="shared" ca="1" si="322"/>
        <v>2</v>
      </c>
      <c r="E2041" t="str">
        <f ca="1">VLOOKUP(D2041,'Data Categories'!$A$2:$B$7,2,0)</f>
        <v>Junior</v>
      </c>
      <c r="F2041" s="5">
        <f t="shared" ca="1" si="323"/>
        <v>44820.042395833334</v>
      </c>
      <c r="G2041" s="5">
        <f t="shared" ca="1" si="324"/>
        <v>44821.042395833334</v>
      </c>
      <c r="H2041" s="5">
        <v>44825.042395833334</v>
      </c>
      <c r="I2041" s="5">
        <f t="shared" ca="1" si="325"/>
        <v>44843.042395833334</v>
      </c>
      <c r="J2041" s="7" t="s">
        <v>46</v>
      </c>
      <c r="K2041" s="3">
        <v>44842.042395833334</v>
      </c>
      <c r="L2041" t="s">
        <v>22</v>
      </c>
      <c r="N2041" s="5">
        <v>44847.042395833334</v>
      </c>
      <c r="O2041" t="s">
        <v>22</v>
      </c>
      <c r="R2041" s="5">
        <v>44846.042395833334</v>
      </c>
    </row>
    <row r="2042" spans="1:18" x14ac:dyDescent="0.35">
      <c r="A2042">
        <v>1949</v>
      </c>
      <c r="C2042" t="s">
        <v>36</v>
      </c>
      <c r="D2042">
        <f t="shared" ca="1" si="322"/>
        <v>2</v>
      </c>
      <c r="E2042" t="str">
        <f ca="1">VLOOKUP(D2042,'Data Categories'!$A$2:$B$7,2,0)</f>
        <v>Junior</v>
      </c>
      <c r="F2042" s="5">
        <f t="shared" ca="1" si="323"/>
        <v>44984.264120370368</v>
      </c>
      <c r="G2042" s="5">
        <f t="shared" ca="1" si="324"/>
        <v>44986.264120370368</v>
      </c>
      <c r="H2042" s="5">
        <v>44990.264120370368</v>
      </c>
      <c r="I2042" s="5">
        <f t="shared" ca="1" si="325"/>
        <v>44996.264120370368</v>
      </c>
      <c r="J2042" s="7" t="s">
        <v>46</v>
      </c>
      <c r="K2042" s="3">
        <v>44993.264120370368</v>
      </c>
      <c r="L2042" t="s">
        <v>22</v>
      </c>
      <c r="N2042" s="5">
        <v>44997.264120370368</v>
      </c>
      <c r="O2042" t="s">
        <v>22</v>
      </c>
      <c r="R2042" s="5">
        <v>44995.264120370368</v>
      </c>
    </row>
    <row r="2043" spans="1:18" x14ac:dyDescent="0.35">
      <c r="A2043">
        <v>2695</v>
      </c>
      <c r="C2043" t="s">
        <v>36</v>
      </c>
      <c r="D2043">
        <f t="shared" ca="1" si="322"/>
        <v>1</v>
      </c>
      <c r="E2043" t="str">
        <f ca="1">VLOOKUP(D2043,'Data Categories'!$A$2:$B$7,2,0)</f>
        <v>Associate</v>
      </c>
      <c r="F2043" s="5">
        <f t="shared" ca="1" si="323"/>
        <v>45018.99291666667</v>
      </c>
      <c r="G2043" s="5">
        <f t="shared" ca="1" si="324"/>
        <v>45019.99291666667</v>
      </c>
      <c r="H2043" s="5">
        <v>45023.99291666667</v>
      </c>
      <c r="I2043" s="5">
        <f t="shared" ca="1" si="325"/>
        <v>45048.99291666667</v>
      </c>
      <c r="J2043" s="7" t="s">
        <v>46</v>
      </c>
      <c r="K2043" s="3">
        <v>45031.99291666667</v>
      </c>
      <c r="L2043" t="s">
        <v>22</v>
      </c>
      <c r="N2043" s="5">
        <v>45037.99291666667</v>
      </c>
      <c r="O2043" t="s">
        <v>22</v>
      </c>
      <c r="R2043" s="5">
        <v>45033.99291666667</v>
      </c>
    </row>
    <row r="2044" spans="1:18" x14ac:dyDescent="0.35">
      <c r="A2044">
        <v>2435</v>
      </c>
      <c r="C2044" t="s">
        <v>36</v>
      </c>
      <c r="D2044">
        <f t="shared" ca="1" si="322"/>
        <v>5</v>
      </c>
      <c r="E2044" t="str">
        <f ca="1">VLOOKUP(D2044,'Data Categories'!$A$2:$B$7,2,0)</f>
        <v>Senior Management</v>
      </c>
      <c r="F2044" s="5">
        <f t="shared" ca="1" si="323"/>
        <v>44744.126967592594</v>
      </c>
      <c r="G2044" s="5">
        <f t="shared" ca="1" si="324"/>
        <v>44747.126967592594</v>
      </c>
      <c r="H2044" s="5">
        <v>44749.126967592594</v>
      </c>
      <c r="I2044" s="5">
        <f t="shared" ca="1" si="325"/>
        <v>44770.126967592594</v>
      </c>
      <c r="J2044" s="7" t="s">
        <v>46</v>
      </c>
      <c r="K2044" s="3">
        <v>44756.126967592594</v>
      </c>
      <c r="L2044" t="s">
        <v>22</v>
      </c>
      <c r="N2044" s="5">
        <v>44761.126967592594</v>
      </c>
      <c r="O2044" t="s">
        <v>22</v>
      </c>
      <c r="R2044" s="5">
        <v>44760.126967592594</v>
      </c>
    </row>
    <row r="2045" spans="1:18" x14ac:dyDescent="0.35">
      <c r="A2045">
        <v>2983</v>
      </c>
      <c r="C2045" t="s">
        <v>36</v>
      </c>
      <c r="D2045">
        <f t="shared" ca="1" si="322"/>
        <v>1</v>
      </c>
      <c r="E2045" t="str">
        <f ca="1">VLOOKUP(D2045,'Data Categories'!$A$2:$B$7,2,0)</f>
        <v>Associate</v>
      </c>
      <c r="F2045" s="5">
        <f t="shared" ca="1" si="323"/>
        <v>44925.987974537034</v>
      </c>
      <c r="G2045" s="5">
        <f t="shared" ca="1" si="324"/>
        <v>44926.987974537034</v>
      </c>
      <c r="H2045" s="5">
        <v>44931.987974537034</v>
      </c>
      <c r="I2045" s="5">
        <f t="shared" ca="1" si="325"/>
        <v>44942.987974537034</v>
      </c>
      <c r="J2045" s="7" t="s">
        <v>46</v>
      </c>
      <c r="K2045" s="3">
        <v>44940.987974537034</v>
      </c>
      <c r="L2045" t="s">
        <v>22</v>
      </c>
      <c r="N2045" s="5">
        <v>44946.987974537034</v>
      </c>
      <c r="O2045" t="s">
        <v>22</v>
      </c>
      <c r="R2045" s="5">
        <v>44943.987974537034</v>
      </c>
    </row>
    <row r="2046" spans="1:18" x14ac:dyDescent="0.35">
      <c r="A2046">
        <v>1800</v>
      </c>
      <c r="C2046" t="s">
        <v>34</v>
      </c>
      <c r="D2046">
        <f t="shared" ca="1" si="322"/>
        <v>4</v>
      </c>
      <c r="E2046" t="str">
        <f ca="1">VLOOKUP(D2046,'Data Categories'!$A$2:$B$7,2,0)</f>
        <v>Manager Level</v>
      </c>
      <c r="F2046" s="5">
        <f t="shared" ca="1" si="323"/>
        <v>44832.47960648148</v>
      </c>
      <c r="G2046" s="5">
        <f t="shared" ca="1" si="324"/>
        <v>44835.47960648148</v>
      </c>
      <c r="H2046" s="5">
        <v>44837.47960648148</v>
      </c>
      <c r="I2046" s="5">
        <f t="shared" ca="1" si="325"/>
        <v>44856.47960648148</v>
      </c>
      <c r="J2046" s="7" t="s">
        <v>46</v>
      </c>
      <c r="K2046" s="3">
        <v>44844.47960648148</v>
      </c>
      <c r="L2046" t="s">
        <v>22</v>
      </c>
      <c r="N2046" s="5">
        <v>44848.47960648148</v>
      </c>
      <c r="O2046" t="s">
        <v>22</v>
      </c>
      <c r="R2046" s="5">
        <v>44846.47960648148</v>
      </c>
    </row>
    <row r="2047" spans="1:18" x14ac:dyDescent="0.35">
      <c r="A2047">
        <v>2170</v>
      </c>
      <c r="C2047" t="s">
        <v>34</v>
      </c>
      <c r="D2047">
        <f t="shared" ca="1" si="322"/>
        <v>1</v>
      </c>
      <c r="E2047" t="str">
        <f ca="1">VLOOKUP(D2047,'Data Categories'!$A$2:$B$7,2,0)</f>
        <v>Associate</v>
      </c>
      <c r="F2047" s="5">
        <f t="shared" ca="1" si="323"/>
        <v>44792.082037037035</v>
      </c>
      <c r="G2047" s="5">
        <f t="shared" ca="1" si="324"/>
        <v>44796.082037037035</v>
      </c>
      <c r="H2047" s="5">
        <v>44802.082037037035</v>
      </c>
      <c r="I2047" s="5">
        <f t="shared" ca="1" si="325"/>
        <v>44816.082037037035</v>
      </c>
      <c r="J2047" s="7" t="s">
        <v>46</v>
      </c>
      <c r="K2047" s="3">
        <v>44815.082037037035</v>
      </c>
      <c r="L2047" t="s">
        <v>22</v>
      </c>
      <c r="N2047" s="5">
        <v>44821.082037037035</v>
      </c>
      <c r="O2047" t="s">
        <v>22</v>
      </c>
      <c r="R2047" s="5">
        <v>44817.082037037035</v>
      </c>
    </row>
    <row r="2048" spans="1:18" x14ac:dyDescent="0.35">
      <c r="A2048">
        <v>2363</v>
      </c>
      <c r="C2048" t="s">
        <v>34</v>
      </c>
      <c r="D2048">
        <f t="shared" ca="1" si="322"/>
        <v>6</v>
      </c>
      <c r="E2048" t="str">
        <f ca="1">VLOOKUP(D2048,'Data Categories'!$A$2:$B$7,2,0)</f>
        <v>Executive</v>
      </c>
      <c r="F2048" s="5">
        <f t="shared" ca="1" si="323"/>
        <v>44974.268252314818</v>
      </c>
      <c r="G2048" s="5">
        <f t="shared" ca="1" si="324"/>
        <v>44975.268252314818</v>
      </c>
      <c r="H2048" s="5">
        <v>44980.268252314818</v>
      </c>
      <c r="I2048" s="5">
        <f t="shared" ca="1" si="325"/>
        <v>45008.268252314818</v>
      </c>
      <c r="J2048" s="7" t="s">
        <v>46</v>
      </c>
      <c r="K2048" s="3">
        <v>44996.268252314818</v>
      </c>
      <c r="L2048" t="s">
        <v>22</v>
      </c>
      <c r="N2048" s="5">
        <v>45001.268252314818</v>
      </c>
      <c r="O2048" t="s">
        <v>22</v>
      </c>
      <c r="R2048" s="5">
        <v>45000.268252314818</v>
      </c>
    </row>
    <row r="2049" spans="1:18" x14ac:dyDescent="0.35">
      <c r="A2049">
        <v>1812</v>
      </c>
      <c r="C2049" t="s">
        <v>34</v>
      </c>
      <c r="D2049">
        <f t="shared" ca="1" si="322"/>
        <v>1</v>
      </c>
      <c r="E2049" t="str">
        <f ca="1">VLOOKUP(D2049,'Data Categories'!$A$2:$B$7,2,0)</f>
        <v>Associate</v>
      </c>
      <c r="F2049" s="5">
        <f t="shared" ca="1" si="323"/>
        <v>44824.186388888891</v>
      </c>
      <c r="G2049" s="5">
        <f t="shared" ca="1" si="324"/>
        <v>44825.186388888891</v>
      </c>
      <c r="H2049" s="5">
        <v>44829.186388888891</v>
      </c>
      <c r="I2049" s="5">
        <f t="shared" ca="1" si="325"/>
        <v>44835.186388888891</v>
      </c>
      <c r="J2049" s="7" t="s">
        <v>46</v>
      </c>
      <c r="K2049" s="3">
        <v>44838.186388888891</v>
      </c>
      <c r="L2049" t="s">
        <v>22</v>
      </c>
      <c r="N2049" s="5">
        <v>44840.186388888891</v>
      </c>
      <c r="O2049" t="s">
        <v>22</v>
      </c>
      <c r="R2049" s="5">
        <v>44839.186388888891</v>
      </c>
    </row>
    <row r="2050" spans="1:18" x14ac:dyDescent="0.35">
      <c r="A2050">
        <v>1995</v>
      </c>
      <c r="C2050" t="s">
        <v>35</v>
      </c>
      <c r="D2050">
        <f t="shared" ca="1" si="322"/>
        <v>4</v>
      </c>
      <c r="E2050" t="str">
        <f ca="1">VLOOKUP(D2050,'Data Categories'!$A$2:$B$7,2,0)</f>
        <v>Manager Level</v>
      </c>
      <c r="F2050" s="5">
        <f t="shared" ca="1" si="323"/>
        <v>45014.653923611113</v>
      </c>
      <c r="G2050" s="5">
        <f t="shared" ca="1" si="324"/>
        <v>45015.653923611113</v>
      </c>
      <c r="H2050" s="5">
        <v>45021.653923611113</v>
      </c>
      <c r="I2050" s="5">
        <f t="shared" ca="1" si="325"/>
        <v>45047.653923611113</v>
      </c>
      <c r="J2050" s="7" t="s">
        <v>46</v>
      </c>
      <c r="K2050" s="3">
        <v>45037.653923611113</v>
      </c>
      <c r="L2050" t="s">
        <v>22</v>
      </c>
      <c r="N2050" s="5">
        <v>45042.653923611113</v>
      </c>
      <c r="O2050" t="s">
        <v>22</v>
      </c>
      <c r="R2050" s="5">
        <v>45038.653923611113</v>
      </c>
    </row>
    <row r="2051" spans="1:18" x14ac:dyDescent="0.35">
      <c r="A2051">
        <v>1638</v>
      </c>
      <c r="C2051" t="s">
        <v>35</v>
      </c>
      <c r="D2051">
        <f t="shared" ref="D2051:D2114" ca="1" si="326">RANDBETWEEN(1,6)</f>
        <v>4</v>
      </c>
      <c r="E2051" t="str">
        <f ca="1">VLOOKUP(D2051,'Data Categories'!$A$2:$B$7,2,0)</f>
        <v>Manager Level</v>
      </c>
      <c r="F2051" s="5">
        <f t="shared" ref="F2051:F2114" ca="1" si="327">G2051-RANDBETWEEN(1,4)</f>
        <v>45171.320416666669</v>
      </c>
      <c r="G2051" s="5">
        <f t="shared" ref="G2051:G2114" ca="1" si="328">H2051-RANDBETWEEN(1,6)</f>
        <v>45174.320416666669</v>
      </c>
      <c r="H2051" s="5">
        <v>45178.320416666669</v>
      </c>
      <c r="I2051" s="5">
        <f t="shared" ref="I2051:I2114" ca="1" si="329">H2051+RANDBETWEEN(5,30)</f>
        <v>45187.320416666669</v>
      </c>
      <c r="J2051" s="7" t="s">
        <v>46</v>
      </c>
      <c r="K2051" s="3">
        <v>45187.320416666669</v>
      </c>
      <c r="L2051" t="s">
        <v>22</v>
      </c>
      <c r="N2051" s="5">
        <v>45189.320416666669</v>
      </c>
      <c r="O2051" t="s">
        <v>22</v>
      </c>
      <c r="R2051" s="5">
        <v>45188.320416666669</v>
      </c>
    </row>
    <row r="2052" spans="1:18" x14ac:dyDescent="0.35">
      <c r="A2052">
        <v>1710</v>
      </c>
      <c r="C2052" t="s">
        <v>35</v>
      </c>
      <c r="D2052">
        <f t="shared" ca="1" si="326"/>
        <v>2</v>
      </c>
      <c r="E2052" t="str">
        <f ca="1">VLOOKUP(D2052,'Data Categories'!$A$2:$B$7,2,0)</f>
        <v>Junior</v>
      </c>
      <c r="F2052" s="5">
        <f t="shared" ca="1" si="327"/>
        <v>44990.751342592594</v>
      </c>
      <c r="G2052" s="5">
        <f t="shared" ca="1" si="328"/>
        <v>44993.751342592594</v>
      </c>
      <c r="H2052" s="5">
        <v>44994.751342592594</v>
      </c>
      <c r="I2052" s="5">
        <f t="shared" ca="1" si="329"/>
        <v>45019.751342592594</v>
      </c>
      <c r="J2052" s="7" t="s">
        <v>46</v>
      </c>
      <c r="K2052" s="3">
        <v>45002.751342592594</v>
      </c>
      <c r="L2052" t="s">
        <v>22</v>
      </c>
      <c r="N2052" s="5">
        <v>45008.751342592594</v>
      </c>
      <c r="O2052" t="s">
        <v>22</v>
      </c>
      <c r="R2052" s="5">
        <v>45004.751342592594</v>
      </c>
    </row>
    <row r="2053" spans="1:18" x14ac:dyDescent="0.35">
      <c r="A2053">
        <v>2779</v>
      </c>
      <c r="C2053" t="s">
        <v>35</v>
      </c>
      <c r="D2053">
        <f t="shared" ca="1" si="326"/>
        <v>4</v>
      </c>
      <c r="E2053" t="str">
        <f ca="1">VLOOKUP(D2053,'Data Categories'!$A$2:$B$7,2,0)</f>
        <v>Manager Level</v>
      </c>
      <c r="F2053" s="5">
        <f t="shared" ca="1" si="327"/>
        <v>44682.777986111112</v>
      </c>
      <c r="G2053" s="5">
        <f t="shared" ca="1" si="328"/>
        <v>44683.777986111112</v>
      </c>
      <c r="H2053" s="5">
        <v>44689.777986111112</v>
      </c>
      <c r="I2053" s="5">
        <f t="shared" ca="1" si="329"/>
        <v>44702.777986111112</v>
      </c>
      <c r="J2053" s="7" t="s">
        <v>46</v>
      </c>
      <c r="K2053" s="3">
        <v>44706.777986111112</v>
      </c>
      <c r="L2053" t="s">
        <v>22</v>
      </c>
      <c r="N2053" s="5">
        <v>44713.777986111112</v>
      </c>
      <c r="O2053" t="s">
        <v>22</v>
      </c>
      <c r="R2053" s="5">
        <v>44709.777986111112</v>
      </c>
    </row>
    <row r="2054" spans="1:18" x14ac:dyDescent="0.35">
      <c r="A2054">
        <v>1240</v>
      </c>
      <c r="C2054" t="s">
        <v>38</v>
      </c>
      <c r="D2054">
        <f t="shared" ca="1" si="326"/>
        <v>6</v>
      </c>
      <c r="E2054" t="str">
        <f ca="1">VLOOKUP(D2054,'Data Categories'!$A$2:$B$7,2,0)</f>
        <v>Executive</v>
      </c>
      <c r="F2054" s="5">
        <f t="shared" ca="1" si="327"/>
        <v>44979.728877314818</v>
      </c>
      <c r="G2054" s="5">
        <f t="shared" ca="1" si="328"/>
        <v>44983.728877314818</v>
      </c>
      <c r="H2054" s="5">
        <v>44986.728877314818</v>
      </c>
      <c r="I2054" s="5">
        <f t="shared" ca="1" si="329"/>
        <v>44994.728877314818</v>
      </c>
      <c r="J2054" s="7" t="s">
        <v>46</v>
      </c>
      <c r="K2054" s="3">
        <v>44993.728877314818</v>
      </c>
      <c r="L2054" t="s">
        <v>22</v>
      </c>
      <c r="N2054" s="5">
        <v>44997.728877314818</v>
      </c>
      <c r="O2054" t="s">
        <v>22</v>
      </c>
      <c r="R2054" s="5">
        <v>44995.728877314818</v>
      </c>
    </row>
    <row r="2055" spans="1:18" x14ac:dyDescent="0.35">
      <c r="A2055">
        <v>2807</v>
      </c>
      <c r="C2055" t="s">
        <v>38</v>
      </c>
      <c r="D2055">
        <f t="shared" ca="1" si="326"/>
        <v>3</v>
      </c>
      <c r="E2055" t="str">
        <f ca="1">VLOOKUP(D2055,'Data Categories'!$A$2:$B$7,2,0)</f>
        <v>Senior</v>
      </c>
      <c r="F2055" s="5">
        <f t="shared" ca="1" si="327"/>
        <v>45075.778425925928</v>
      </c>
      <c r="G2055" s="5">
        <f t="shared" ca="1" si="328"/>
        <v>45079.778425925928</v>
      </c>
      <c r="H2055" s="5">
        <v>45085.778425925928</v>
      </c>
      <c r="I2055" s="5">
        <f t="shared" ca="1" si="329"/>
        <v>45114.778425925928</v>
      </c>
      <c r="J2055" s="7" t="s">
        <v>46</v>
      </c>
      <c r="K2055" s="3">
        <v>45099.778425925928</v>
      </c>
      <c r="L2055" t="s">
        <v>22</v>
      </c>
      <c r="N2055" s="5">
        <v>45105.778425925928</v>
      </c>
      <c r="O2055" t="s">
        <v>22</v>
      </c>
      <c r="R2055" s="5">
        <v>45102.778425925928</v>
      </c>
    </row>
    <row r="2056" spans="1:18" x14ac:dyDescent="0.35">
      <c r="A2056">
        <v>1352</v>
      </c>
      <c r="C2056" t="s">
        <v>38</v>
      </c>
      <c r="D2056">
        <f t="shared" ca="1" si="326"/>
        <v>2</v>
      </c>
      <c r="E2056" t="str">
        <f ca="1">VLOOKUP(D2056,'Data Categories'!$A$2:$B$7,2,0)</f>
        <v>Junior</v>
      </c>
      <c r="F2056" s="5">
        <f t="shared" ca="1" si="327"/>
        <v>44763.055451388886</v>
      </c>
      <c r="G2056" s="5">
        <f t="shared" ca="1" si="328"/>
        <v>44767.055451388886</v>
      </c>
      <c r="H2056" s="5">
        <v>44771.055451388886</v>
      </c>
      <c r="I2056" s="5">
        <f t="shared" ca="1" si="329"/>
        <v>44786.055451388886</v>
      </c>
      <c r="J2056" s="7" t="s">
        <v>46</v>
      </c>
      <c r="K2056" s="3">
        <v>44774.055451388886</v>
      </c>
      <c r="L2056" t="s">
        <v>22</v>
      </c>
      <c r="N2056" s="5">
        <v>44776.055451388886</v>
      </c>
      <c r="O2056" t="s">
        <v>22</v>
      </c>
      <c r="R2056" s="5">
        <v>44775.055451388886</v>
      </c>
    </row>
    <row r="2057" spans="1:18" x14ac:dyDescent="0.35">
      <c r="A2057">
        <v>2031</v>
      </c>
      <c r="C2057" t="s">
        <v>38</v>
      </c>
      <c r="D2057">
        <f t="shared" ca="1" si="326"/>
        <v>6</v>
      </c>
      <c r="E2057" t="str">
        <f ca="1">VLOOKUP(D2057,'Data Categories'!$A$2:$B$7,2,0)</f>
        <v>Executive</v>
      </c>
      <c r="F2057" s="5">
        <f t="shared" ca="1" si="327"/>
        <v>44644.861122685186</v>
      </c>
      <c r="G2057" s="5">
        <f t="shared" ca="1" si="328"/>
        <v>44648.861122685186</v>
      </c>
      <c r="H2057" s="5">
        <v>44652.861122685186</v>
      </c>
      <c r="I2057" s="5">
        <f t="shared" ca="1" si="329"/>
        <v>44671.861122685186</v>
      </c>
      <c r="J2057" s="7" t="s">
        <v>46</v>
      </c>
      <c r="K2057" s="3">
        <v>44657.861122685186</v>
      </c>
      <c r="L2057" t="s">
        <v>22</v>
      </c>
      <c r="N2057" s="5">
        <v>44662.861122685186</v>
      </c>
      <c r="O2057" t="s">
        <v>22</v>
      </c>
      <c r="R2057" s="5">
        <v>44658.861122685186</v>
      </c>
    </row>
    <row r="2058" spans="1:18" x14ac:dyDescent="0.35">
      <c r="A2058">
        <v>1772</v>
      </c>
      <c r="C2058" t="s">
        <v>37</v>
      </c>
      <c r="D2058">
        <f t="shared" ca="1" si="326"/>
        <v>2</v>
      </c>
      <c r="E2058" t="str">
        <f ca="1">VLOOKUP(D2058,'Data Categories'!$A$2:$B$7,2,0)</f>
        <v>Junior</v>
      </c>
      <c r="F2058" s="5">
        <f t="shared" ca="1" si="327"/>
        <v>44711.825856481482</v>
      </c>
      <c r="G2058" s="5">
        <f t="shared" ca="1" si="328"/>
        <v>44712.825856481482</v>
      </c>
      <c r="H2058" s="5">
        <v>44718.825856481482</v>
      </c>
      <c r="I2058" s="5">
        <f t="shared" ca="1" si="329"/>
        <v>44746.825856481482</v>
      </c>
      <c r="J2058" s="7" t="s">
        <v>46</v>
      </c>
      <c r="K2058" s="3">
        <v>44724.825856481482</v>
      </c>
      <c r="L2058" t="s">
        <v>22</v>
      </c>
      <c r="N2058" s="5">
        <v>44727.825856481482</v>
      </c>
      <c r="O2058" t="s">
        <v>22</v>
      </c>
      <c r="R2058" s="5">
        <v>44725.825856481482</v>
      </c>
    </row>
    <row r="2059" spans="1:18" x14ac:dyDescent="0.35">
      <c r="A2059">
        <v>1084</v>
      </c>
      <c r="C2059" t="s">
        <v>37</v>
      </c>
      <c r="D2059">
        <f t="shared" ca="1" si="326"/>
        <v>3</v>
      </c>
      <c r="E2059" t="str">
        <f ca="1">VLOOKUP(D2059,'Data Categories'!$A$2:$B$7,2,0)</f>
        <v>Senior</v>
      </c>
      <c r="F2059" s="5">
        <f t="shared" ca="1" si="327"/>
        <v>44892.976215277777</v>
      </c>
      <c r="G2059" s="5">
        <f t="shared" ca="1" si="328"/>
        <v>44896.976215277777</v>
      </c>
      <c r="H2059" s="5">
        <v>44899.976215277777</v>
      </c>
      <c r="I2059" s="5">
        <f t="shared" ca="1" si="329"/>
        <v>44907.976215277777</v>
      </c>
      <c r="J2059" s="7" t="s">
        <v>46</v>
      </c>
      <c r="K2059" s="3">
        <v>44911.976215277777</v>
      </c>
      <c r="L2059" t="s">
        <v>22</v>
      </c>
      <c r="N2059" s="5">
        <v>44917.976215277777</v>
      </c>
      <c r="O2059" t="s">
        <v>22</v>
      </c>
      <c r="R2059" s="5">
        <v>44914.976215277777</v>
      </c>
    </row>
    <row r="2060" spans="1:18" x14ac:dyDescent="0.35">
      <c r="A2060">
        <v>1914</v>
      </c>
      <c r="C2060" t="s">
        <v>37</v>
      </c>
      <c r="D2060">
        <f t="shared" ca="1" si="326"/>
        <v>6</v>
      </c>
      <c r="E2060" t="str">
        <f ca="1">VLOOKUP(D2060,'Data Categories'!$A$2:$B$7,2,0)</f>
        <v>Executive</v>
      </c>
      <c r="F2060" s="5">
        <f t="shared" ca="1" si="327"/>
        <v>44681.892118055555</v>
      </c>
      <c r="G2060" s="5">
        <f t="shared" ca="1" si="328"/>
        <v>44683.892118055555</v>
      </c>
      <c r="H2060" s="5">
        <v>44689.892118055555</v>
      </c>
      <c r="I2060" s="5">
        <f t="shared" ca="1" si="329"/>
        <v>44706.892118055555</v>
      </c>
      <c r="J2060" s="7" t="s">
        <v>46</v>
      </c>
      <c r="K2060" s="3">
        <v>44691.892118055555</v>
      </c>
      <c r="L2060" t="s">
        <v>22</v>
      </c>
      <c r="N2060" s="5">
        <v>44696.892118055555</v>
      </c>
      <c r="O2060" t="s">
        <v>22</v>
      </c>
      <c r="R2060" s="5">
        <v>44695.892118055555</v>
      </c>
    </row>
    <row r="2061" spans="1:18" x14ac:dyDescent="0.35">
      <c r="A2061">
        <v>1274</v>
      </c>
      <c r="C2061" t="s">
        <v>37</v>
      </c>
      <c r="D2061">
        <f t="shared" ca="1" si="326"/>
        <v>2</v>
      </c>
      <c r="E2061" t="str">
        <f ca="1">VLOOKUP(D2061,'Data Categories'!$A$2:$B$7,2,0)</f>
        <v>Junior</v>
      </c>
      <c r="F2061" s="5">
        <f t="shared" ca="1" si="327"/>
        <v>44713.107928240737</v>
      </c>
      <c r="G2061" s="5">
        <f t="shared" ca="1" si="328"/>
        <v>44714.107928240737</v>
      </c>
      <c r="H2061" s="5">
        <v>44717.107928240737</v>
      </c>
      <c r="I2061" s="5">
        <f t="shared" ca="1" si="329"/>
        <v>44722.107928240737</v>
      </c>
      <c r="J2061" s="7" t="s">
        <v>46</v>
      </c>
      <c r="K2061" s="3">
        <v>44723.107928240737</v>
      </c>
      <c r="L2061" t="s">
        <v>22</v>
      </c>
      <c r="N2061" s="5">
        <v>44729.107928240737</v>
      </c>
      <c r="O2061" t="s">
        <v>22</v>
      </c>
      <c r="R2061" s="5">
        <v>44726.107928240737</v>
      </c>
    </row>
    <row r="2062" spans="1:18" x14ac:dyDescent="0.35">
      <c r="A2062">
        <v>1042</v>
      </c>
      <c r="C2062" t="s">
        <v>37</v>
      </c>
      <c r="D2062">
        <f t="shared" ca="1" si="326"/>
        <v>2</v>
      </c>
      <c r="E2062" t="str">
        <f ca="1">VLOOKUP(D2062,'Data Categories'!$A$2:$B$7,2,0)</f>
        <v>Junior</v>
      </c>
      <c r="F2062" s="5">
        <f t="shared" ca="1" si="327"/>
        <v>44886.960578703707</v>
      </c>
      <c r="G2062" s="5">
        <f t="shared" ca="1" si="328"/>
        <v>44887.960578703707</v>
      </c>
      <c r="H2062" s="5">
        <v>44891.960578703707</v>
      </c>
      <c r="I2062" s="5">
        <f t="shared" ca="1" si="329"/>
        <v>44903.960578703707</v>
      </c>
      <c r="J2062" s="7" t="s">
        <v>46</v>
      </c>
      <c r="K2062" s="3">
        <v>44899.960578703707</v>
      </c>
      <c r="L2062" t="s">
        <v>22</v>
      </c>
      <c r="N2062" s="5">
        <v>44902.960578703707</v>
      </c>
      <c r="O2062" t="s">
        <v>22</v>
      </c>
      <c r="R2062" s="5">
        <v>44900.960578703707</v>
      </c>
    </row>
    <row r="2063" spans="1:18" x14ac:dyDescent="0.35">
      <c r="A2063">
        <v>1097</v>
      </c>
      <c r="C2063" t="s">
        <v>36</v>
      </c>
      <c r="D2063">
        <f t="shared" ca="1" si="326"/>
        <v>4</v>
      </c>
      <c r="E2063" t="str">
        <f ca="1">VLOOKUP(D2063,'Data Categories'!$A$2:$B$7,2,0)</f>
        <v>Manager Level</v>
      </c>
      <c r="F2063" s="5">
        <f t="shared" ca="1" si="327"/>
        <v>45036.26462962963</v>
      </c>
      <c r="G2063" s="5">
        <f t="shared" ca="1" si="328"/>
        <v>45040.26462962963</v>
      </c>
      <c r="H2063" s="5">
        <v>45046.26462962963</v>
      </c>
      <c r="I2063" s="5">
        <f t="shared" ca="1" si="329"/>
        <v>45075.26462962963</v>
      </c>
      <c r="J2063" s="7" t="s">
        <v>46</v>
      </c>
      <c r="K2063" s="3">
        <v>45054.26462962963</v>
      </c>
      <c r="L2063" t="s">
        <v>22</v>
      </c>
      <c r="N2063" s="5">
        <v>45056.26462962963</v>
      </c>
      <c r="O2063" t="s">
        <v>22</v>
      </c>
      <c r="R2063" s="5">
        <v>45055.26462962963</v>
      </c>
    </row>
    <row r="2064" spans="1:18" x14ac:dyDescent="0.35">
      <c r="A2064">
        <v>2020</v>
      </c>
      <c r="C2064" t="s">
        <v>36</v>
      </c>
      <c r="D2064">
        <f t="shared" ca="1" si="326"/>
        <v>6</v>
      </c>
      <c r="E2064" t="str">
        <f ca="1">VLOOKUP(D2064,'Data Categories'!$A$2:$B$7,2,0)</f>
        <v>Executive</v>
      </c>
      <c r="F2064" s="5">
        <f t="shared" ca="1" si="327"/>
        <v>45080.58390046296</v>
      </c>
      <c r="G2064" s="5">
        <f t="shared" ca="1" si="328"/>
        <v>45082.58390046296</v>
      </c>
      <c r="H2064" s="5">
        <v>45086.58390046296</v>
      </c>
      <c r="I2064" s="5">
        <f t="shared" ca="1" si="329"/>
        <v>45100.58390046296</v>
      </c>
      <c r="J2064" s="7" t="s">
        <v>46</v>
      </c>
      <c r="K2064" s="3">
        <v>45101.58390046296</v>
      </c>
      <c r="L2064" t="s">
        <v>22</v>
      </c>
      <c r="N2064" s="5">
        <v>45106.58390046296</v>
      </c>
      <c r="O2064" t="s">
        <v>22</v>
      </c>
      <c r="R2064" s="5">
        <v>45105.58390046296</v>
      </c>
    </row>
    <row r="2065" spans="1:18" x14ac:dyDescent="0.35">
      <c r="A2065">
        <v>2011</v>
      </c>
      <c r="C2065" t="s">
        <v>36</v>
      </c>
      <c r="D2065">
        <f t="shared" ca="1" si="326"/>
        <v>2</v>
      </c>
      <c r="E2065" t="str">
        <f ca="1">VLOOKUP(D2065,'Data Categories'!$A$2:$B$7,2,0)</f>
        <v>Junior</v>
      </c>
      <c r="F2065" s="5">
        <f t="shared" ca="1" si="327"/>
        <v>45080.58390046296</v>
      </c>
      <c r="G2065" s="5">
        <f t="shared" ca="1" si="328"/>
        <v>45084.58390046296</v>
      </c>
      <c r="H2065" s="5">
        <v>45086.58390046296</v>
      </c>
      <c r="I2065" s="5">
        <f t="shared" ca="1" si="329"/>
        <v>45105.58390046296</v>
      </c>
      <c r="J2065" s="7" t="s">
        <v>46</v>
      </c>
      <c r="K2065" s="3">
        <v>45102.58390046296</v>
      </c>
      <c r="L2065" t="s">
        <v>22</v>
      </c>
      <c r="N2065" s="5">
        <v>45107.58390046296</v>
      </c>
      <c r="O2065" t="s">
        <v>22</v>
      </c>
      <c r="R2065" s="5">
        <v>45104.58390046296</v>
      </c>
    </row>
    <row r="2066" spans="1:18" x14ac:dyDescent="0.35">
      <c r="A2066">
        <v>1472</v>
      </c>
      <c r="C2066" t="s">
        <v>36</v>
      </c>
      <c r="D2066">
        <f t="shared" ca="1" si="326"/>
        <v>4</v>
      </c>
      <c r="E2066" t="str">
        <f ca="1">VLOOKUP(D2066,'Data Categories'!$A$2:$B$7,2,0)</f>
        <v>Manager Level</v>
      </c>
      <c r="F2066" s="5">
        <f t="shared" ca="1" si="327"/>
        <v>44950.278946759259</v>
      </c>
      <c r="G2066" s="5">
        <f t="shared" ca="1" si="328"/>
        <v>44951.278946759259</v>
      </c>
      <c r="H2066" s="5">
        <v>44954.278946759259</v>
      </c>
      <c r="I2066" s="5">
        <f t="shared" ca="1" si="329"/>
        <v>44973.278946759259</v>
      </c>
      <c r="J2066" s="7" t="s">
        <v>46</v>
      </c>
      <c r="K2066" s="3">
        <v>44967.278946759259</v>
      </c>
      <c r="L2066" t="s">
        <v>22</v>
      </c>
      <c r="N2066" s="5">
        <v>44975.278946759259</v>
      </c>
      <c r="O2066" t="s">
        <v>22</v>
      </c>
      <c r="R2066" s="5">
        <v>44971.278946759259</v>
      </c>
    </row>
    <row r="2067" spans="1:18" x14ac:dyDescent="0.35">
      <c r="A2067">
        <v>2294</v>
      </c>
      <c r="C2067" t="s">
        <v>36</v>
      </c>
      <c r="D2067">
        <f t="shared" ca="1" si="326"/>
        <v>3</v>
      </c>
      <c r="E2067" t="str">
        <f ca="1">VLOOKUP(D2067,'Data Categories'!$A$2:$B$7,2,0)</f>
        <v>Senior</v>
      </c>
      <c r="F2067" s="5">
        <f t="shared" ca="1" si="327"/>
        <v>45105.656666666669</v>
      </c>
      <c r="G2067" s="5">
        <f t="shared" ca="1" si="328"/>
        <v>45108.656666666669</v>
      </c>
      <c r="H2067" s="5">
        <v>45113.656666666669</v>
      </c>
      <c r="I2067" s="5">
        <f t="shared" ca="1" si="329"/>
        <v>45134.656666666669</v>
      </c>
      <c r="J2067" s="7" t="s">
        <v>46</v>
      </c>
      <c r="K2067" s="3">
        <v>45123.656666666669</v>
      </c>
      <c r="L2067" t="s">
        <v>22</v>
      </c>
      <c r="N2067" s="5">
        <v>45129.656666666669</v>
      </c>
      <c r="O2067" t="s">
        <v>22</v>
      </c>
      <c r="R2067" s="5">
        <v>45126.656666666669</v>
      </c>
    </row>
    <row r="2068" spans="1:18" x14ac:dyDescent="0.35">
      <c r="A2068">
        <v>2551</v>
      </c>
      <c r="C2068" t="s">
        <v>34</v>
      </c>
      <c r="D2068">
        <f t="shared" ca="1" si="326"/>
        <v>6</v>
      </c>
      <c r="E2068" t="str">
        <f ca="1">VLOOKUP(D2068,'Data Categories'!$A$2:$B$7,2,0)</f>
        <v>Executive</v>
      </c>
      <c r="F2068" s="5">
        <f t="shared" ca="1" si="327"/>
        <v>45139.715324074074</v>
      </c>
      <c r="G2068" s="5">
        <f t="shared" ca="1" si="328"/>
        <v>45143.715324074074</v>
      </c>
      <c r="H2068" s="5">
        <v>45148.715324074074</v>
      </c>
      <c r="I2068" s="5">
        <f t="shared" ca="1" si="329"/>
        <v>45158.715324074074</v>
      </c>
      <c r="J2068" s="7" t="s">
        <v>46</v>
      </c>
      <c r="K2068" s="3">
        <v>45152.715324074074</v>
      </c>
      <c r="L2068" t="s">
        <v>22</v>
      </c>
      <c r="N2068" s="5">
        <v>45157.715324074074</v>
      </c>
      <c r="O2068" t="s">
        <v>22</v>
      </c>
      <c r="R2068" s="5">
        <v>45155.715324074074</v>
      </c>
    </row>
    <row r="2069" spans="1:18" x14ac:dyDescent="0.35">
      <c r="A2069">
        <v>1330</v>
      </c>
      <c r="C2069" t="s">
        <v>34</v>
      </c>
      <c r="D2069">
        <f t="shared" ca="1" si="326"/>
        <v>6</v>
      </c>
      <c r="E2069" t="str">
        <f ca="1">VLOOKUP(D2069,'Data Categories'!$A$2:$B$7,2,0)</f>
        <v>Executive</v>
      </c>
      <c r="F2069" s="5">
        <f t="shared" ca="1" si="327"/>
        <v>45159.187118055554</v>
      </c>
      <c r="G2069" s="5">
        <f t="shared" ca="1" si="328"/>
        <v>45162.187118055554</v>
      </c>
      <c r="H2069" s="5">
        <v>45166.187118055554</v>
      </c>
      <c r="I2069" s="5">
        <f t="shared" ca="1" si="329"/>
        <v>45177.187118055554</v>
      </c>
      <c r="J2069" s="7" t="s">
        <v>46</v>
      </c>
      <c r="K2069" s="3">
        <v>45179.187118055554</v>
      </c>
      <c r="L2069" t="s">
        <v>22</v>
      </c>
      <c r="N2069" s="5">
        <v>45181.187118055554</v>
      </c>
      <c r="O2069" t="s">
        <v>22</v>
      </c>
      <c r="R2069" s="5">
        <v>45180.187118055554</v>
      </c>
    </row>
    <row r="2070" spans="1:18" x14ac:dyDescent="0.35">
      <c r="A2070">
        <v>1565</v>
      </c>
      <c r="C2070" t="s">
        <v>35</v>
      </c>
      <c r="D2070">
        <f t="shared" ca="1" si="326"/>
        <v>5</v>
      </c>
      <c r="E2070" t="str">
        <f ca="1">VLOOKUP(D2070,'Data Categories'!$A$2:$B$7,2,0)</f>
        <v>Senior Management</v>
      </c>
      <c r="F2070" s="5">
        <f t="shared" ca="1" si="327"/>
        <v>44641.490486111114</v>
      </c>
      <c r="G2070" s="5">
        <f t="shared" ca="1" si="328"/>
        <v>44642.490486111114</v>
      </c>
      <c r="H2070" s="5">
        <v>44645.490486111114</v>
      </c>
      <c r="I2070" s="5">
        <f t="shared" ca="1" si="329"/>
        <v>44662.490486111114</v>
      </c>
      <c r="J2070" s="7" t="s">
        <v>46</v>
      </c>
      <c r="K2070" s="3">
        <v>44651.490486111114</v>
      </c>
      <c r="L2070" t="s">
        <v>22</v>
      </c>
      <c r="N2070" s="5">
        <v>44655.490486111114</v>
      </c>
      <c r="O2070" t="s">
        <v>22</v>
      </c>
      <c r="R2070" s="5">
        <v>44652.490486111114</v>
      </c>
    </row>
    <row r="2071" spans="1:18" x14ac:dyDescent="0.35">
      <c r="A2071">
        <v>2155</v>
      </c>
      <c r="C2071" t="s">
        <v>35</v>
      </c>
      <c r="D2071">
        <f t="shared" ca="1" si="326"/>
        <v>1</v>
      </c>
      <c r="E2071" t="str">
        <f ca="1">VLOOKUP(D2071,'Data Categories'!$A$2:$B$7,2,0)</f>
        <v>Associate</v>
      </c>
      <c r="F2071" s="5">
        <f t="shared" ca="1" si="327"/>
        <v>45143.393807870372</v>
      </c>
      <c r="G2071" s="5">
        <f t="shared" ca="1" si="328"/>
        <v>45145.393807870372</v>
      </c>
      <c r="H2071" s="5">
        <v>45147.393807870372</v>
      </c>
      <c r="I2071" s="5">
        <f t="shared" ca="1" si="329"/>
        <v>45177.393807870372</v>
      </c>
      <c r="J2071" s="7" t="s">
        <v>46</v>
      </c>
      <c r="K2071" s="3">
        <v>45156.393807870372</v>
      </c>
      <c r="L2071" t="s">
        <v>22</v>
      </c>
      <c r="N2071" s="5">
        <v>45160.393807870372</v>
      </c>
      <c r="O2071" t="s">
        <v>22</v>
      </c>
      <c r="R2071" s="5">
        <v>45159.393807870372</v>
      </c>
    </row>
    <row r="2072" spans="1:18" x14ac:dyDescent="0.35">
      <c r="A2072">
        <v>2301</v>
      </c>
      <c r="C2072" t="s">
        <v>35</v>
      </c>
      <c r="D2072">
        <f t="shared" ca="1" si="326"/>
        <v>6</v>
      </c>
      <c r="E2072" t="str">
        <f ca="1">VLOOKUP(D2072,'Data Categories'!$A$2:$B$7,2,0)</f>
        <v>Executive</v>
      </c>
      <c r="F2072" s="5">
        <f t="shared" ca="1" si="327"/>
        <v>45102.08085648148</v>
      </c>
      <c r="G2072" s="5">
        <f t="shared" ca="1" si="328"/>
        <v>45104.08085648148</v>
      </c>
      <c r="H2072" s="5">
        <v>45105.08085648148</v>
      </c>
      <c r="I2072" s="5">
        <f t="shared" ca="1" si="329"/>
        <v>45110.08085648148</v>
      </c>
      <c r="J2072" s="7" t="s">
        <v>46</v>
      </c>
      <c r="K2072" s="3">
        <v>45120.08085648148</v>
      </c>
      <c r="L2072" t="s">
        <v>22</v>
      </c>
      <c r="N2072" s="5">
        <v>45123.08085648148</v>
      </c>
      <c r="O2072" t="s">
        <v>22</v>
      </c>
      <c r="R2072" s="5">
        <v>45122.08085648148</v>
      </c>
    </row>
    <row r="2073" spans="1:18" x14ac:dyDescent="0.35">
      <c r="A2073">
        <v>1269</v>
      </c>
      <c r="C2073" t="s">
        <v>35</v>
      </c>
      <c r="D2073">
        <f t="shared" ca="1" si="326"/>
        <v>1</v>
      </c>
      <c r="E2073" t="str">
        <f ca="1">VLOOKUP(D2073,'Data Categories'!$A$2:$B$7,2,0)</f>
        <v>Associate</v>
      </c>
      <c r="F2073" s="5">
        <f t="shared" ca="1" si="327"/>
        <v>45001.913287037038</v>
      </c>
      <c r="G2073" s="5">
        <f t="shared" ca="1" si="328"/>
        <v>45002.913287037038</v>
      </c>
      <c r="H2073" s="5">
        <v>45005.913287037038</v>
      </c>
      <c r="I2073" s="5">
        <f t="shared" ca="1" si="329"/>
        <v>45033.913287037038</v>
      </c>
      <c r="J2073" s="7" t="s">
        <v>46</v>
      </c>
      <c r="K2073" s="3">
        <v>45020.913287037038</v>
      </c>
      <c r="L2073" t="s">
        <v>22</v>
      </c>
      <c r="N2073" s="5">
        <v>45024.913287037038</v>
      </c>
      <c r="O2073" t="s">
        <v>22</v>
      </c>
      <c r="R2073" s="5">
        <v>45021.913287037038</v>
      </c>
    </row>
    <row r="2074" spans="1:18" x14ac:dyDescent="0.35">
      <c r="A2074">
        <v>2027</v>
      </c>
      <c r="C2074" t="s">
        <v>35</v>
      </c>
      <c r="D2074">
        <f t="shared" ca="1" si="326"/>
        <v>4</v>
      </c>
      <c r="E2074" t="str">
        <f ca="1">VLOOKUP(D2074,'Data Categories'!$A$2:$B$7,2,0)</f>
        <v>Manager Level</v>
      </c>
      <c r="F2074" s="5">
        <f t="shared" ca="1" si="327"/>
        <v>44786.679872685185</v>
      </c>
      <c r="G2074" s="5">
        <f t="shared" ca="1" si="328"/>
        <v>44787.679872685185</v>
      </c>
      <c r="H2074" s="5">
        <v>44790.679872685185</v>
      </c>
      <c r="I2074" s="5">
        <f t="shared" ca="1" si="329"/>
        <v>44804.679872685185</v>
      </c>
      <c r="J2074" s="7" t="s">
        <v>46</v>
      </c>
      <c r="K2074" s="3">
        <v>44796.679872685185</v>
      </c>
      <c r="L2074" t="s">
        <v>22</v>
      </c>
      <c r="N2074" s="5">
        <v>44801.679872685185</v>
      </c>
      <c r="O2074" t="s">
        <v>22</v>
      </c>
      <c r="R2074" s="5">
        <v>44797.679872685185</v>
      </c>
    </row>
    <row r="2075" spans="1:18" x14ac:dyDescent="0.35">
      <c r="A2075">
        <v>1437</v>
      </c>
      <c r="C2075" t="s">
        <v>35</v>
      </c>
      <c r="D2075">
        <f t="shared" ca="1" si="326"/>
        <v>1</v>
      </c>
      <c r="E2075" t="str">
        <f ca="1">VLOOKUP(D2075,'Data Categories'!$A$2:$B$7,2,0)</f>
        <v>Associate</v>
      </c>
      <c r="F2075" s="5">
        <f t="shared" ca="1" si="327"/>
        <v>45086.936932870369</v>
      </c>
      <c r="G2075" s="5">
        <f t="shared" ca="1" si="328"/>
        <v>45090.936932870369</v>
      </c>
      <c r="H2075" s="5">
        <v>45092.936932870369</v>
      </c>
      <c r="I2075" s="5">
        <f t="shared" ca="1" si="329"/>
        <v>45102.936932870369</v>
      </c>
      <c r="J2075" s="7" t="s">
        <v>46</v>
      </c>
      <c r="K2075" s="3">
        <v>45096.936932870369</v>
      </c>
      <c r="L2075" t="s">
        <v>22</v>
      </c>
      <c r="N2075" s="5">
        <v>45103.936932870369</v>
      </c>
      <c r="O2075" t="s">
        <v>22</v>
      </c>
      <c r="R2075" s="5">
        <v>45100.936932870369</v>
      </c>
    </row>
    <row r="2076" spans="1:18" x14ac:dyDescent="0.35">
      <c r="A2076">
        <v>1332</v>
      </c>
      <c r="C2076" t="s">
        <v>35</v>
      </c>
      <c r="D2076">
        <f t="shared" ca="1" si="326"/>
        <v>5</v>
      </c>
      <c r="E2076" t="str">
        <f ca="1">VLOOKUP(D2076,'Data Categories'!$A$2:$B$7,2,0)</f>
        <v>Senior Management</v>
      </c>
      <c r="F2076" s="5">
        <f t="shared" ca="1" si="327"/>
        <v>45169.691018518519</v>
      </c>
      <c r="G2076" s="5">
        <f t="shared" ca="1" si="328"/>
        <v>45173.691018518519</v>
      </c>
      <c r="H2076" s="5">
        <v>45174.691018518519</v>
      </c>
      <c r="I2076" s="5">
        <f t="shared" ca="1" si="329"/>
        <v>45182.691018518519</v>
      </c>
      <c r="J2076" s="7" t="s">
        <v>46</v>
      </c>
      <c r="K2076" s="3">
        <v>45181.691018518519</v>
      </c>
      <c r="L2076" t="s">
        <v>22</v>
      </c>
      <c r="N2076" s="5">
        <v>45189.691018518519</v>
      </c>
      <c r="O2076" t="s">
        <v>22</v>
      </c>
      <c r="R2076" s="5">
        <v>45185.691018518519</v>
      </c>
    </row>
    <row r="2077" spans="1:18" x14ac:dyDescent="0.35">
      <c r="A2077">
        <v>1584</v>
      </c>
      <c r="C2077" t="s">
        <v>35</v>
      </c>
      <c r="D2077">
        <f t="shared" ca="1" si="326"/>
        <v>5</v>
      </c>
      <c r="E2077" t="str">
        <f ca="1">VLOOKUP(D2077,'Data Categories'!$A$2:$B$7,2,0)</f>
        <v>Senior Management</v>
      </c>
      <c r="F2077" s="5">
        <f t="shared" ca="1" si="327"/>
        <v>45184.840821759259</v>
      </c>
      <c r="G2077" s="5">
        <f t="shared" ca="1" si="328"/>
        <v>45187.840821759259</v>
      </c>
      <c r="H2077" s="5">
        <v>45188.840821759259</v>
      </c>
      <c r="I2077" s="5">
        <f t="shared" ca="1" si="329"/>
        <v>45197.840821759259</v>
      </c>
      <c r="J2077" s="7" t="s">
        <v>46</v>
      </c>
      <c r="K2077" s="3">
        <v>45191.840821759259</v>
      </c>
      <c r="L2077" t="s">
        <v>22</v>
      </c>
      <c r="N2077" s="5">
        <v>45197.840821759259</v>
      </c>
      <c r="O2077" t="s">
        <v>22</v>
      </c>
      <c r="R2077" s="5">
        <v>45193.840821759259</v>
      </c>
    </row>
    <row r="2078" spans="1:18" x14ac:dyDescent="0.35">
      <c r="A2078">
        <v>2938</v>
      </c>
      <c r="C2078" t="s">
        <v>38</v>
      </c>
      <c r="D2078">
        <f t="shared" ca="1" si="326"/>
        <v>1</v>
      </c>
      <c r="E2078" t="str">
        <f ca="1">VLOOKUP(D2078,'Data Categories'!$A$2:$B$7,2,0)</f>
        <v>Associate</v>
      </c>
      <c r="F2078" s="5">
        <f t="shared" ca="1" si="327"/>
        <v>44971.550104166665</v>
      </c>
      <c r="G2078" s="5">
        <f t="shared" ca="1" si="328"/>
        <v>44972.550104166665</v>
      </c>
      <c r="H2078" s="5">
        <v>44973.550104166665</v>
      </c>
      <c r="I2078" s="5">
        <f t="shared" ca="1" si="329"/>
        <v>44999.550104166665</v>
      </c>
      <c r="J2078" s="7" t="s">
        <v>46</v>
      </c>
      <c r="K2078" s="3">
        <v>44978.550104166665</v>
      </c>
      <c r="L2078" t="s">
        <v>22</v>
      </c>
      <c r="N2078" s="5">
        <v>44983.550104166665</v>
      </c>
      <c r="O2078" t="s">
        <v>22</v>
      </c>
      <c r="R2078" s="5">
        <v>44982.550104166665</v>
      </c>
    </row>
    <row r="2079" spans="1:18" x14ac:dyDescent="0.35">
      <c r="A2079">
        <v>1936</v>
      </c>
      <c r="C2079" t="s">
        <v>38</v>
      </c>
      <c r="D2079">
        <f t="shared" ca="1" si="326"/>
        <v>1</v>
      </c>
      <c r="E2079" t="str">
        <f ca="1">VLOOKUP(D2079,'Data Categories'!$A$2:$B$7,2,0)</f>
        <v>Associate</v>
      </c>
      <c r="F2079" s="5">
        <f t="shared" ca="1" si="327"/>
        <v>45181.30609953704</v>
      </c>
      <c r="G2079" s="5">
        <f t="shared" ca="1" si="328"/>
        <v>45182.30609953704</v>
      </c>
      <c r="H2079" s="5">
        <v>45184.30609953704</v>
      </c>
      <c r="I2079" s="5">
        <f t="shared" ca="1" si="329"/>
        <v>45191.30609953704</v>
      </c>
      <c r="J2079" s="7" t="s">
        <v>46</v>
      </c>
      <c r="K2079" s="3">
        <v>45193.30609953704</v>
      </c>
      <c r="L2079" t="s">
        <v>22</v>
      </c>
      <c r="N2079" s="5">
        <v>45198.30609953704</v>
      </c>
      <c r="O2079" t="s">
        <v>22</v>
      </c>
      <c r="R2079" s="5">
        <v>45196.30609953704</v>
      </c>
    </row>
    <row r="2080" spans="1:18" x14ac:dyDescent="0.35">
      <c r="A2080">
        <v>1933</v>
      </c>
      <c r="C2080" t="s">
        <v>38</v>
      </c>
      <c r="D2080">
        <f t="shared" ca="1" si="326"/>
        <v>6</v>
      </c>
      <c r="E2080" t="str">
        <f ca="1">VLOOKUP(D2080,'Data Categories'!$A$2:$B$7,2,0)</f>
        <v>Executive</v>
      </c>
      <c r="F2080" s="5">
        <f t="shared" ca="1" si="327"/>
        <v>45180.30609953704</v>
      </c>
      <c r="G2080" s="5">
        <f t="shared" ca="1" si="328"/>
        <v>45181.30609953704</v>
      </c>
      <c r="H2080" s="5">
        <v>45184.30609953704</v>
      </c>
      <c r="I2080" s="5">
        <f t="shared" ca="1" si="329"/>
        <v>45198.30609953704</v>
      </c>
      <c r="J2080" s="7" t="s">
        <v>46</v>
      </c>
      <c r="K2080" s="3">
        <v>45198.30609953704</v>
      </c>
      <c r="L2080" t="s">
        <v>22</v>
      </c>
      <c r="N2080" s="5">
        <v>45201.30609953704</v>
      </c>
      <c r="O2080" t="s">
        <v>22</v>
      </c>
      <c r="R2080" s="5">
        <v>45200.30609953704</v>
      </c>
    </row>
    <row r="2081" spans="1:18" x14ac:dyDescent="0.35">
      <c r="A2081">
        <v>1180</v>
      </c>
      <c r="C2081" t="s">
        <v>38</v>
      </c>
      <c r="D2081">
        <f t="shared" ca="1" si="326"/>
        <v>5</v>
      </c>
      <c r="E2081" t="str">
        <f ca="1">VLOOKUP(D2081,'Data Categories'!$A$2:$B$7,2,0)</f>
        <v>Senior Management</v>
      </c>
      <c r="F2081" s="5">
        <f t="shared" ca="1" si="327"/>
        <v>45062.041770833333</v>
      </c>
      <c r="G2081" s="5">
        <f t="shared" ca="1" si="328"/>
        <v>45063.041770833333</v>
      </c>
      <c r="H2081" s="5">
        <v>45066.041770833333</v>
      </c>
      <c r="I2081" s="5">
        <f t="shared" ca="1" si="329"/>
        <v>45081.041770833333</v>
      </c>
      <c r="J2081" s="7" t="s">
        <v>46</v>
      </c>
      <c r="K2081" s="3">
        <v>45076.041770833333</v>
      </c>
      <c r="L2081" t="s">
        <v>22</v>
      </c>
      <c r="N2081" s="5">
        <v>45078.041770833333</v>
      </c>
      <c r="O2081" t="s">
        <v>22</v>
      </c>
      <c r="R2081" s="5">
        <v>45077.041770833333</v>
      </c>
    </row>
    <row r="2082" spans="1:18" x14ac:dyDescent="0.35">
      <c r="A2082">
        <v>1465</v>
      </c>
      <c r="C2082" t="s">
        <v>38</v>
      </c>
      <c r="D2082">
        <f t="shared" ca="1" si="326"/>
        <v>3</v>
      </c>
      <c r="E2082" t="str">
        <f ca="1">VLOOKUP(D2082,'Data Categories'!$A$2:$B$7,2,0)</f>
        <v>Senior</v>
      </c>
      <c r="F2082" s="5">
        <f t="shared" ca="1" si="327"/>
        <v>44999.141805555555</v>
      </c>
      <c r="G2082" s="5">
        <f t="shared" ca="1" si="328"/>
        <v>45002.141805555555</v>
      </c>
      <c r="H2082" s="5">
        <v>45008.141805555555</v>
      </c>
      <c r="I2082" s="5">
        <f t="shared" ca="1" si="329"/>
        <v>45037.141805555555</v>
      </c>
      <c r="J2082" s="7" t="s">
        <v>46</v>
      </c>
      <c r="K2082" s="3">
        <v>45016.141805555555</v>
      </c>
      <c r="L2082" t="s">
        <v>22</v>
      </c>
      <c r="N2082" s="5">
        <v>45020.141805555555</v>
      </c>
      <c r="O2082" t="s">
        <v>22</v>
      </c>
      <c r="R2082" s="5">
        <v>45019.141805555555</v>
      </c>
    </row>
    <row r="2083" spans="1:18" x14ac:dyDescent="0.35">
      <c r="A2083">
        <v>1873</v>
      </c>
      <c r="C2083" t="s">
        <v>38</v>
      </c>
      <c r="D2083">
        <f t="shared" ca="1" si="326"/>
        <v>6</v>
      </c>
      <c r="E2083" t="str">
        <f ca="1">VLOOKUP(D2083,'Data Categories'!$A$2:$B$7,2,0)</f>
        <v>Executive</v>
      </c>
      <c r="F2083" s="5">
        <f t="shared" ca="1" si="327"/>
        <v>44574.732974537037</v>
      </c>
      <c r="G2083" s="5">
        <f t="shared" ca="1" si="328"/>
        <v>44578.732974537037</v>
      </c>
      <c r="H2083" s="5">
        <v>44581.732974537037</v>
      </c>
      <c r="I2083" s="5">
        <f t="shared" ca="1" si="329"/>
        <v>44605.732974537037</v>
      </c>
      <c r="J2083" s="7" t="s">
        <v>46</v>
      </c>
      <c r="K2083" s="3">
        <v>44586.732974537037</v>
      </c>
      <c r="L2083" t="s">
        <v>22</v>
      </c>
      <c r="N2083" s="5">
        <v>44593.732974537037</v>
      </c>
      <c r="O2083" t="s">
        <v>22</v>
      </c>
      <c r="R2083" s="5">
        <v>44590.732974537037</v>
      </c>
    </row>
    <row r="2084" spans="1:18" x14ac:dyDescent="0.35">
      <c r="A2084">
        <v>1197</v>
      </c>
      <c r="C2084" t="s">
        <v>38</v>
      </c>
      <c r="D2084">
        <f t="shared" ca="1" si="326"/>
        <v>5</v>
      </c>
      <c r="E2084" t="str">
        <f ca="1">VLOOKUP(D2084,'Data Categories'!$A$2:$B$7,2,0)</f>
        <v>Senior Management</v>
      </c>
      <c r="F2084" s="5">
        <f t="shared" ca="1" si="327"/>
        <v>44763.966006944444</v>
      </c>
      <c r="G2084" s="5">
        <f t="shared" ca="1" si="328"/>
        <v>44765.966006944444</v>
      </c>
      <c r="H2084" s="5">
        <v>44771.966006944444</v>
      </c>
      <c r="I2084" s="5">
        <f t="shared" ca="1" si="329"/>
        <v>44781.966006944444</v>
      </c>
      <c r="J2084" s="7" t="s">
        <v>46</v>
      </c>
      <c r="K2084" s="3">
        <v>44776.966006944444</v>
      </c>
      <c r="L2084" t="s">
        <v>22</v>
      </c>
      <c r="N2084" s="5">
        <v>44782.966006944444</v>
      </c>
      <c r="O2084" t="s">
        <v>22</v>
      </c>
      <c r="R2084" s="5">
        <v>44779.966006944444</v>
      </c>
    </row>
    <row r="2085" spans="1:18" x14ac:dyDescent="0.35">
      <c r="A2085">
        <v>1370</v>
      </c>
      <c r="C2085" t="s">
        <v>37</v>
      </c>
      <c r="D2085">
        <f t="shared" ca="1" si="326"/>
        <v>6</v>
      </c>
      <c r="E2085" t="str">
        <f ca="1">VLOOKUP(D2085,'Data Categories'!$A$2:$B$7,2,0)</f>
        <v>Executive</v>
      </c>
      <c r="F2085" s="5">
        <f t="shared" ca="1" si="327"/>
        <v>44852.163807870369</v>
      </c>
      <c r="G2085" s="5">
        <f t="shared" ca="1" si="328"/>
        <v>44853.163807870369</v>
      </c>
      <c r="H2085" s="5">
        <v>44856.163807870369</v>
      </c>
      <c r="I2085" s="5">
        <f t="shared" ca="1" si="329"/>
        <v>44866.163807870369</v>
      </c>
      <c r="J2085" s="7" t="s">
        <v>46</v>
      </c>
      <c r="K2085" s="3">
        <v>44863.163807870369</v>
      </c>
      <c r="L2085" t="s">
        <v>22</v>
      </c>
      <c r="N2085" s="5">
        <v>44871.163807870369</v>
      </c>
      <c r="O2085" t="s">
        <v>22</v>
      </c>
      <c r="R2085" s="5">
        <v>44867.163807870369</v>
      </c>
    </row>
    <row r="2086" spans="1:18" x14ac:dyDescent="0.35">
      <c r="A2086">
        <v>2144</v>
      </c>
      <c r="C2086" t="s">
        <v>37</v>
      </c>
      <c r="D2086">
        <f t="shared" ca="1" si="326"/>
        <v>1</v>
      </c>
      <c r="E2086" t="str">
        <f ca="1">VLOOKUP(D2086,'Data Categories'!$A$2:$B$7,2,0)</f>
        <v>Associate</v>
      </c>
      <c r="F2086" s="5">
        <f t="shared" ca="1" si="327"/>
        <v>44746.830833333333</v>
      </c>
      <c r="G2086" s="5">
        <f t="shared" ca="1" si="328"/>
        <v>44749.830833333333</v>
      </c>
      <c r="H2086" s="5">
        <v>44754.830833333333</v>
      </c>
      <c r="I2086" s="5">
        <f t="shared" ca="1" si="329"/>
        <v>44777.830833333333</v>
      </c>
      <c r="J2086" s="7" t="s">
        <v>46</v>
      </c>
      <c r="K2086" s="3">
        <v>44760.830833333333</v>
      </c>
      <c r="L2086" t="s">
        <v>22</v>
      </c>
      <c r="N2086" s="5">
        <v>44765.830833333333</v>
      </c>
      <c r="O2086" t="s">
        <v>22</v>
      </c>
      <c r="R2086" s="5">
        <v>44763.830833333333</v>
      </c>
    </row>
    <row r="2087" spans="1:18" x14ac:dyDescent="0.35">
      <c r="A2087">
        <v>2147</v>
      </c>
      <c r="C2087" t="s">
        <v>37</v>
      </c>
      <c r="D2087">
        <f t="shared" ca="1" si="326"/>
        <v>1</v>
      </c>
      <c r="E2087" t="str">
        <f ca="1">VLOOKUP(D2087,'Data Categories'!$A$2:$B$7,2,0)</f>
        <v>Associate</v>
      </c>
      <c r="F2087" s="5">
        <f t="shared" ca="1" si="327"/>
        <v>44747.830833333333</v>
      </c>
      <c r="G2087" s="5">
        <f t="shared" ca="1" si="328"/>
        <v>44750.830833333333</v>
      </c>
      <c r="H2087" s="5">
        <v>44754.830833333333</v>
      </c>
      <c r="I2087" s="5">
        <f t="shared" ca="1" si="329"/>
        <v>44765.830833333333</v>
      </c>
      <c r="J2087" s="7" t="s">
        <v>46</v>
      </c>
      <c r="K2087" s="3">
        <v>44771.830833333333</v>
      </c>
      <c r="L2087" t="s">
        <v>22</v>
      </c>
      <c r="N2087" s="5">
        <v>44774.830833333333</v>
      </c>
      <c r="O2087" t="s">
        <v>22</v>
      </c>
      <c r="R2087" s="5">
        <v>44772.830833333333</v>
      </c>
    </row>
    <row r="2088" spans="1:18" x14ac:dyDescent="0.35">
      <c r="A2088">
        <v>1025</v>
      </c>
      <c r="C2088" t="s">
        <v>37</v>
      </c>
      <c r="D2088">
        <f t="shared" ca="1" si="326"/>
        <v>4</v>
      </c>
      <c r="E2088" t="str">
        <f ca="1">VLOOKUP(D2088,'Data Categories'!$A$2:$B$7,2,0)</f>
        <v>Manager Level</v>
      </c>
      <c r="F2088" s="5">
        <f t="shared" ca="1" si="327"/>
        <v>44952.791134259256</v>
      </c>
      <c r="G2088" s="5">
        <f t="shared" ca="1" si="328"/>
        <v>44955.791134259256</v>
      </c>
      <c r="H2088" s="5">
        <v>44958.791134259256</v>
      </c>
      <c r="I2088" s="5">
        <f t="shared" ca="1" si="329"/>
        <v>44969.791134259256</v>
      </c>
      <c r="J2088" s="7" t="s">
        <v>46</v>
      </c>
      <c r="K2088" s="3">
        <v>44965.791134259256</v>
      </c>
      <c r="L2088" t="s">
        <v>22</v>
      </c>
      <c r="N2088" s="5">
        <v>44968.791134259256</v>
      </c>
      <c r="O2088" t="s">
        <v>22</v>
      </c>
      <c r="R2088" s="5">
        <v>44967.791134259256</v>
      </c>
    </row>
    <row r="2089" spans="1:18" x14ac:dyDescent="0.35">
      <c r="A2089">
        <v>1975</v>
      </c>
      <c r="C2089" t="s">
        <v>34</v>
      </c>
      <c r="D2089">
        <f t="shared" ca="1" si="326"/>
        <v>3</v>
      </c>
      <c r="E2089" t="str">
        <f ca="1">VLOOKUP(D2089,'Data Categories'!$A$2:$B$7,2,0)</f>
        <v>Senior</v>
      </c>
      <c r="F2089" s="5">
        <f t="shared" ca="1" si="327"/>
        <v>44857.498391203706</v>
      </c>
      <c r="G2089" s="5">
        <f t="shared" ca="1" si="328"/>
        <v>44859.498391203706</v>
      </c>
      <c r="H2089" s="5">
        <v>44860.498391203706</v>
      </c>
      <c r="I2089" s="5">
        <f t="shared" ca="1" si="329"/>
        <v>44886.498391203706</v>
      </c>
      <c r="J2089" s="7" t="s">
        <v>46</v>
      </c>
      <c r="K2089" s="3">
        <v>44866.498391203706</v>
      </c>
      <c r="L2089" t="s">
        <v>22</v>
      </c>
      <c r="N2089" s="5">
        <v>44871.498391203706</v>
      </c>
      <c r="O2089" t="s">
        <v>22</v>
      </c>
      <c r="R2089" s="5">
        <v>44869.498391203706</v>
      </c>
    </row>
    <row r="2090" spans="1:18" x14ac:dyDescent="0.35">
      <c r="A2090">
        <v>2313</v>
      </c>
      <c r="C2090" t="s">
        <v>34</v>
      </c>
      <c r="D2090">
        <f t="shared" ca="1" si="326"/>
        <v>3</v>
      </c>
      <c r="E2090" t="str">
        <f ca="1">VLOOKUP(D2090,'Data Categories'!$A$2:$B$7,2,0)</f>
        <v>Senior</v>
      </c>
      <c r="F2090" s="5">
        <f t="shared" ca="1" si="327"/>
        <v>44671.037303240744</v>
      </c>
      <c r="G2090" s="5">
        <f t="shared" ca="1" si="328"/>
        <v>44673.037303240744</v>
      </c>
      <c r="H2090" s="5">
        <v>44677.037303240744</v>
      </c>
      <c r="I2090" s="5">
        <f t="shared" ca="1" si="329"/>
        <v>44703.037303240744</v>
      </c>
      <c r="J2090" s="7" t="s">
        <v>46</v>
      </c>
      <c r="K2090" s="3">
        <v>44688.037303240744</v>
      </c>
      <c r="L2090" t="s">
        <v>22</v>
      </c>
      <c r="N2090" s="5">
        <v>44691.037303240744</v>
      </c>
      <c r="O2090" t="s">
        <v>22</v>
      </c>
      <c r="R2090" s="5">
        <v>44689.037303240744</v>
      </c>
    </row>
    <row r="2091" spans="1:18" x14ac:dyDescent="0.35">
      <c r="A2091">
        <v>1985</v>
      </c>
      <c r="C2091" t="s">
        <v>34</v>
      </c>
      <c r="D2091">
        <f t="shared" ca="1" si="326"/>
        <v>2</v>
      </c>
      <c r="E2091" t="str">
        <f ca="1">VLOOKUP(D2091,'Data Categories'!$A$2:$B$7,2,0)</f>
        <v>Junior</v>
      </c>
      <c r="F2091" s="5">
        <f t="shared" ca="1" si="327"/>
        <v>44596.370439814818</v>
      </c>
      <c r="G2091" s="5">
        <f t="shared" ca="1" si="328"/>
        <v>44597.370439814818</v>
      </c>
      <c r="H2091" s="5">
        <v>44601.370439814818</v>
      </c>
      <c r="I2091" s="5">
        <f t="shared" ca="1" si="329"/>
        <v>44625.370439814818</v>
      </c>
      <c r="J2091" s="7" t="s">
        <v>46</v>
      </c>
      <c r="K2091" s="3">
        <v>44618.370439814818</v>
      </c>
      <c r="L2091" t="s">
        <v>22</v>
      </c>
      <c r="N2091" s="5">
        <v>44626.370439814818</v>
      </c>
      <c r="O2091" t="s">
        <v>22</v>
      </c>
      <c r="R2091" s="5">
        <v>44622.370439814818</v>
      </c>
    </row>
    <row r="2092" spans="1:18" x14ac:dyDescent="0.35">
      <c r="A2092">
        <v>1828</v>
      </c>
      <c r="C2092" t="s">
        <v>35</v>
      </c>
      <c r="D2092">
        <f t="shared" ca="1" si="326"/>
        <v>2</v>
      </c>
      <c r="E2092" t="str">
        <f ca="1">VLOOKUP(D2092,'Data Categories'!$A$2:$B$7,2,0)</f>
        <v>Junior</v>
      </c>
      <c r="F2092" s="5">
        <f t="shared" ca="1" si="327"/>
        <v>44666.459594907406</v>
      </c>
      <c r="G2092" s="5">
        <f t="shared" ca="1" si="328"/>
        <v>44667.459594907406</v>
      </c>
      <c r="H2092" s="5">
        <v>44668.459594907406</v>
      </c>
      <c r="I2092" s="5">
        <f t="shared" ca="1" si="329"/>
        <v>44697.459594907406</v>
      </c>
      <c r="J2092" s="7" t="s">
        <v>46</v>
      </c>
      <c r="K2092" s="3">
        <v>44683.459594907406</v>
      </c>
      <c r="L2092" t="s">
        <v>22</v>
      </c>
      <c r="N2092" s="5">
        <v>44689.459594907406</v>
      </c>
      <c r="O2092" t="s">
        <v>22</v>
      </c>
      <c r="R2092" s="5">
        <v>44685.459594907406</v>
      </c>
    </row>
    <row r="2093" spans="1:18" x14ac:dyDescent="0.35">
      <c r="A2093">
        <v>2230</v>
      </c>
      <c r="C2093" t="s">
        <v>35</v>
      </c>
      <c r="D2093">
        <f t="shared" ca="1" si="326"/>
        <v>5</v>
      </c>
      <c r="E2093" t="str">
        <f ca="1">VLOOKUP(D2093,'Data Categories'!$A$2:$B$7,2,0)</f>
        <v>Senior Management</v>
      </c>
      <c r="F2093" s="5">
        <f t="shared" ca="1" si="327"/>
        <v>45151.534872685188</v>
      </c>
      <c r="G2093" s="5">
        <f t="shared" ca="1" si="328"/>
        <v>45155.534872685188</v>
      </c>
      <c r="H2093" s="5">
        <v>45161.534872685188</v>
      </c>
      <c r="I2093" s="5">
        <f t="shared" ca="1" si="329"/>
        <v>45180.534872685188</v>
      </c>
      <c r="J2093" s="7" t="s">
        <v>46</v>
      </c>
      <c r="K2093" s="3">
        <v>45169.534872685188</v>
      </c>
      <c r="L2093" t="s">
        <v>22</v>
      </c>
      <c r="N2093" s="5">
        <v>45172.534872685188</v>
      </c>
      <c r="O2093" t="s">
        <v>22</v>
      </c>
      <c r="R2093" s="5">
        <v>45170.534872685188</v>
      </c>
    </row>
    <row r="2094" spans="1:18" x14ac:dyDescent="0.35">
      <c r="A2094">
        <v>2681</v>
      </c>
      <c r="C2094" t="s">
        <v>35</v>
      </c>
      <c r="D2094">
        <f t="shared" ca="1" si="326"/>
        <v>6</v>
      </c>
      <c r="E2094" t="str">
        <f ca="1">VLOOKUP(D2094,'Data Categories'!$A$2:$B$7,2,0)</f>
        <v>Executive</v>
      </c>
      <c r="F2094" s="5">
        <f t="shared" ca="1" si="327"/>
        <v>45133.716412037036</v>
      </c>
      <c r="G2094" s="5">
        <f t="shared" ca="1" si="328"/>
        <v>45137.716412037036</v>
      </c>
      <c r="H2094" s="5">
        <v>45142.716412037036</v>
      </c>
      <c r="I2094" s="5">
        <f t="shared" ca="1" si="329"/>
        <v>45155.716412037036</v>
      </c>
      <c r="J2094" s="7" t="s">
        <v>46</v>
      </c>
      <c r="K2094" s="3">
        <v>45150.716412037036</v>
      </c>
      <c r="L2094" t="s">
        <v>22</v>
      </c>
      <c r="N2094" s="5">
        <v>45155.716412037036</v>
      </c>
      <c r="O2094" t="s">
        <v>22</v>
      </c>
      <c r="R2094" s="5">
        <v>45152.716412037036</v>
      </c>
    </row>
    <row r="2095" spans="1:18" x14ac:dyDescent="0.35">
      <c r="A2095">
        <v>1527</v>
      </c>
      <c r="C2095" t="s">
        <v>35</v>
      </c>
      <c r="D2095">
        <f t="shared" ca="1" si="326"/>
        <v>5</v>
      </c>
      <c r="E2095" t="str">
        <f ca="1">VLOOKUP(D2095,'Data Categories'!$A$2:$B$7,2,0)</f>
        <v>Senior Management</v>
      </c>
      <c r="F2095" s="5">
        <f t="shared" ca="1" si="327"/>
        <v>44929.025208333333</v>
      </c>
      <c r="G2095" s="5">
        <f t="shared" ca="1" si="328"/>
        <v>44932.025208333333</v>
      </c>
      <c r="H2095" s="5">
        <v>44933.025208333333</v>
      </c>
      <c r="I2095" s="5">
        <f t="shared" ca="1" si="329"/>
        <v>44958.025208333333</v>
      </c>
      <c r="J2095" s="7" t="s">
        <v>46</v>
      </c>
      <c r="K2095" s="3">
        <v>44949.025208333333</v>
      </c>
      <c r="L2095" t="s">
        <v>22</v>
      </c>
      <c r="N2095" s="5">
        <v>44955.025208333333</v>
      </c>
      <c r="O2095" t="s">
        <v>22</v>
      </c>
      <c r="R2095" s="5">
        <v>44953.025208333333</v>
      </c>
    </row>
    <row r="2096" spans="1:18" x14ac:dyDescent="0.35">
      <c r="A2096">
        <v>2769</v>
      </c>
      <c r="C2096" t="s">
        <v>38</v>
      </c>
      <c r="D2096">
        <f t="shared" ca="1" si="326"/>
        <v>5</v>
      </c>
      <c r="E2096" t="str">
        <f ca="1">VLOOKUP(D2096,'Data Categories'!$A$2:$B$7,2,0)</f>
        <v>Senior Management</v>
      </c>
      <c r="F2096" s="5">
        <f t="shared" ca="1" si="327"/>
        <v>44806.301701388889</v>
      </c>
      <c r="G2096" s="5">
        <f t="shared" ca="1" si="328"/>
        <v>44808.301701388889</v>
      </c>
      <c r="H2096" s="5">
        <v>44813.301701388889</v>
      </c>
      <c r="I2096" s="5">
        <f t="shared" ca="1" si="329"/>
        <v>44819.301701388889</v>
      </c>
      <c r="J2096" s="7" t="s">
        <v>46</v>
      </c>
      <c r="K2096" s="3">
        <v>44822.301701388889</v>
      </c>
      <c r="L2096" t="s">
        <v>22</v>
      </c>
      <c r="N2096" s="5">
        <v>44826.301701388889</v>
      </c>
      <c r="O2096" t="s">
        <v>22</v>
      </c>
      <c r="R2096" s="5">
        <v>44823.301701388889</v>
      </c>
    </row>
    <row r="2097" spans="1:18" x14ac:dyDescent="0.35">
      <c r="A2097">
        <v>1876</v>
      </c>
      <c r="C2097" t="s">
        <v>38</v>
      </c>
      <c r="D2097">
        <f t="shared" ca="1" si="326"/>
        <v>5</v>
      </c>
      <c r="E2097" t="str">
        <f ca="1">VLOOKUP(D2097,'Data Categories'!$A$2:$B$7,2,0)</f>
        <v>Senior Management</v>
      </c>
      <c r="F2097" s="5">
        <f t="shared" ca="1" si="327"/>
        <v>44571.732974537037</v>
      </c>
      <c r="G2097" s="5">
        <f t="shared" ca="1" si="328"/>
        <v>44575.732974537037</v>
      </c>
      <c r="H2097" s="5">
        <v>44581.732974537037</v>
      </c>
      <c r="I2097" s="5">
        <f t="shared" ca="1" si="329"/>
        <v>44588.732974537037</v>
      </c>
      <c r="J2097" s="7" t="s">
        <v>46</v>
      </c>
      <c r="K2097" s="3">
        <v>44582.732974537037</v>
      </c>
      <c r="L2097" t="s">
        <v>22</v>
      </c>
      <c r="N2097" s="5">
        <v>44587.732974537037</v>
      </c>
      <c r="O2097" t="s">
        <v>22</v>
      </c>
      <c r="R2097" s="5">
        <v>44585.732974537037</v>
      </c>
    </row>
    <row r="2098" spans="1:18" x14ac:dyDescent="0.35">
      <c r="A2098">
        <v>2142</v>
      </c>
      <c r="C2098" t="s">
        <v>37</v>
      </c>
      <c r="D2098">
        <f t="shared" ca="1" si="326"/>
        <v>1</v>
      </c>
      <c r="E2098" t="str">
        <f ca="1">VLOOKUP(D2098,'Data Categories'!$A$2:$B$7,2,0)</f>
        <v>Associate</v>
      </c>
      <c r="F2098" s="5">
        <f t="shared" ca="1" si="327"/>
        <v>44745.830833333333</v>
      </c>
      <c r="G2098" s="5">
        <f t="shared" ca="1" si="328"/>
        <v>44748.830833333333</v>
      </c>
      <c r="H2098" s="5">
        <v>44754.830833333333</v>
      </c>
      <c r="I2098" s="5">
        <f t="shared" ca="1" si="329"/>
        <v>44782.830833333333</v>
      </c>
      <c r="J2098" s="7" t="s">
        <v>46</v>
      </c>
      <c r="K2098" s="3">
        <v>44768.830833333333</v>
      </c>
      <c r="L2098" t="s">
        <v>22</v>
      </c>
      <c r="N2098" s="5">
        <v>44772.830833333333</v>
      </c>
      <c r="O2098" t="s">
        <v>22</v>
      </c>
      <c r="R2098" s="5">
        <v>44771.830833333333</v>
      </c>
    </row>
    <row r="2099" spans="1:18" x14ac:dyDescent="0.35">
      <c r="A2099">
        <v>2602</v>
      </c>
      <c r="C2099" t="s">
        <v>36</v>
      </c>
      <c r="D2099">
        <f t="shared" ca="1" si="326"/>
        <v>1</v>
      </c>
      <c r="E2099" t="str">
        <f ca="1">VLOOKUP(D2099,'Data Categories'!$A$2:$B$7,2,0)</f>
        <v>Associate</v>
      </c>
      <c r="F2099" s="5">
        <f t="shared" ca="1" si="327"/>
        <v>45041.692673611113</v>
      </c>
      <c r="G2099" s="5">
        <f t="shared" ca="1" si="328"/>
        <v>45044.692673611113</v>
      </c>
      <c r="H2099" s="5">
        <v>45046.692673611113</v>
      </c>
      <c r="I2099" s="5">
        <f t="shared" ca="1" si="329"/>
        <v>45071.692673611113</v>
      </c>
      <c r="J2099" s="7" t="s">
        <v>46</v>
      </c>
      <c r="K2099" s="3">
        <v>45055.692673611113</v>
      </c>
      <c r="L2099" t="s">
        <v>22</v>
      </c>
      <c r="N2099" s="5">
        <v>45059.692673611113</v>
      </c>
      <c r="O2099" t="s">
        <v>22</v>
      </c>
      <c r="R2099" s="5">
        <v>45058.692673611113</v>
      </c>
    </row>
    <row r="2100" spans="1:18" x14ac:dyDescent="0.35">
      <c r="A2100">
        <v>2693</v>
      </c>
      <c r="C2100" t="s">
        <v>36</v>
      </c>
      <c r="D2100">
        <f t="shared" ca="1" si="326"/>
        <v>1</v>
      </c>
      <c r="E2100" t="str">
        <f ca="1">VLOOKUP(D2100,'Data Categories'!$A$2:$B$7,2,0)</f>
        <v>Associate</v>
      </c>
      <c r="F2100" s="5">
        <f t="shared" ca="1" si="327"/>
        <v>45016.99291666667</v>
      </c>
      <c r="G2100" s="5">
        <f t="shared" ca="1" si="328"/>
        <v>45017.99291666667</v>
      </c>
      <c r="H2100" s="5">
        <v>45023.99291666667</v>
      </c>
      <c r="I2100" s="5">
        <f t="shared" ca="1" si="329"/>
        <v>45028.99291666667</v>
      </c>
      <c r="J2100" s="7" t="s">
        <v>46</v>
      </c>
      <c r="K2100" s="3">
        <v>45035.99291666667</v>
      </c>
      <c r="L2100" t="s">
        <v>22</v>
      </c>
      <c r="N2100" s="5">
        <v>45039.99291666667</v>
      </c>
      <c r="O2100" t="s">
        <v>22</v>
      </c>
      <c r="R2100" s="5">
        <v>45036.99291666667</v>
      </c>
    </row>
    <row r="2101" spans="1:18" x14ac:dyDescent="0.35">
      <c r="A2101">
        <v>2466</v>
      </c>
      <c r="C2101" t="s">
        <v>36</v>
      </c>
      <c r="D2101">
        <f t="shared" ca="1" si="326"/>
        <v>2</v>
      </c>
      <c r="E2101" t="str">
        <f ca="1">VLOOKUP(D2101,'Data Categories'!$A$2:$B$7,2,0)</f>
        <v>Junior</v>
      </c>
      <c r="F2101" s="5">
        <f t="shared" ca="1" si="327"/>
        <v>45018.841874999998</v>
      </c>
      <c r="G2101" s="5">
        <f t="shared" ca="1" si="328"/>
        <v>45020.841874999998</v>
      </c>
      <c r="H2101" s="5">
        <v>45022.841874999998</v>
      </c>
      <c r="I2101" s="5">
        <f t="shared" ca="1" si="329"/>
        <v>45048.841874999998</v>
      </c>
      <c r="J2101" s="7" t="s">
        <v>46</v>
      </c>
      <c r="K2101" s="3">
        <v>45036.841874999998</v>
      </c>
      <c r="L2101" t="s">
        <v>22</v>
      </c>
      <c r="N2101" s="5">
        <v>45044.841874999998</v>
      </c>
      <c r="O2101" t="s">
        <v>22</v>
      </c>
      <c r="R2101" s="5">
        <v>45040.841874999998</v>
      </c>
    </row>
    <row r="2102" spans="1:18" x14ac:dyDescent="0.35">
      <c r="A2102">
        <v>1475</v>
      </c>
      <c r="C2102" t="s">
        <v>36</v>
      </c>
      <c r="D2102">
        <f t="shared" ca="1" si="326"/>
        <v>3</v>
      </c>
      <c r="E2102" t="str">
        <f ca="1">VLOOKUP(D2102,'Data Categories'!$A$2:$B$7,2,0)</f>
        <v>Senior</v>
      </c>
      <c r="F2102" s="5">
        <f t="shared" ca="1" si="327"/>
        <v>44949.278946759259</v>
      </c>
      <c r="G2102" s="5">
        <f t="shared" ca="1" si="328"/>
        <v>44952.278946759259</v>
      </c>
      <c r="H2102" s="5">
        <v>44954.278946759259</v>
      </c>
      <c r="I2102" s="5">
        <f t="shared" ca="1" si="329"/>
        <v>44971.278946759259</v>
      </c>
      <c r="J2102" s="7" t="s">
        <v>46</v>
      </c>
      <c r="K2102" s="3">
        <v>44960.278946759259</v>
      </c>
      <c r="L2102" t="s">
        <v>22</v>
      </c>
      <c r="N2102" s="5">
        <v>44966.278946759259</v>
      </c>
      <c r="O2102" t="s">
        <v>22</v>
      </c>
      <c r="R2102" s="5">
        <v>44962.278946759259</v>
      </c>
    </row>
    <row r="2103" spans="1:18" x14ac:dyDescent="0.35">
      <c r="A2103">
        <v>1292</v>
      </c>
      <c r="C2103" t="s">
        <v>34</v>
      </c>
      <c r="D2103">
        <f t="shared" ca="1" si="326"/>
        <v>4</v>
      </c>
      <c r="E2103" t="str">
        <f ca="1">VLOOKUP(D2103,'Data Categories'!$A$2:$B$7,2,0)</f>
        <v>Manager Level</v>
      </c>
      <c r="F2103" s="5">
        <f t="shared" ca="1" si="327"/>
        <v>45092.672731481478</v>
      </c>
      <c r="G2103" s="5">
        <f t="shared" ca="1" si="328"/>
        <v>45094.672731481478</v>
      </c>
      <c r="H2103" s="5">
        <v>45096.672731481478</v>
      </c>
      <c r="I2103" s="5">
        <f t="shared" ca="1" si="329"/>
        <v>45117.672731481478</v>
      </c>
      <c r="J2103" s="7" t="s">
        <v>46</v>
      </c>
      <c r="K2103" s="3">
        <v>45105.672731481478</v>
      </c>
      <c r="L2103" t="s">
        <v>22</v>
      </c>
      <c r="N2103" s="5">
        <v>45112.672731481478</v>
      </c>
      <c r="O2103" t="s">
        <v>22</v>
      </c>
      <c r="R2103" s="5">
        <v>45109.672731481478</v>
      </c>
    </row>
    <row r="2104" spans="1:18" x14ac:dyDescent="0.35">
      <c r="A2104">
        <v>2883</v>
      </c>
      <c r="C2104" t="s">
        <v>34</v>
      </c>
      <c r="D2104">
        <f t="shared" ca="1" si="326"/>
        <v>5</v>
      </c>
      <c r="E2104" t="str">
        <f ca="1">VLOOKUP(D2104,'Data Categories'!$A$2:$B$7,2,0)</f>
        <v>Senior Management</v>
      </c>
      <c r="F2104" s="5">
        <f t="shared" ca="1" si="327"/>
        <v>44857.066979166666</v>
      </c>
      <c r="G2104" s="5">
        <f t="shared" ca="1" si="328"/>
        <v>44858.066979166666</v>
      </c>
      <c r="H2104" s="5">
        <v>44863.066979166666</v>
      </c>
      <c r="I2104" s="5">
        <f t="shared" ca="1" si="329"/>
        <v>44887.066979166666</v>
      </c>
      <c r="J2104" s="7" t="s">
        <v>46</v>
      </c>
      <c r="K2104" s="3">
        <v>44876.066979166666</v>
      </c>
      <c r="L2104" t="s">
        <v>22</v>
      </c>
      <c r="N2104" s="5">
        <v>44878.066979166666</v>
      </c>
      <c r="O2104" t="s">
        <v>22</v>
      </c>
      <c r="R2104" s="5">
        <v>44877.066979166666</v>
      </c>
    </row>
    <row r="2105" spans="1:18" x14ac:dyDescent="0.35">
      <c r="A2105">
        <v>1411</v>
      </c>
      <c r="C2105" t="s">
        <v>34</v>
      </c>
      <c r="D2105">
        <f t="shared" ca="1" si="326"/>
        <v>5</v>
      </c>
      <c r="E2105" t="str">
        <f ca="1">VLOOKUP(D2105,'Data Categories'!$A$2:$B$7,2,0)</f>
        <v>Senior Management</v>
      </c>
      <c r="F2105" s="5">
        <f t="shared" ca="1" si="327"/>
        <v>44780.789305555554</v>
      </c>
      <c r="G2105" s="5">
        <f t="shared" ca="1" si="328"/>
        <v>44784.789305555554</v>
      </c>
      <c r="H2105" s="5">
        <v>44786.789305555554</v>
      </c>
      <c r="I2105" s="5">
        <f t="shared" ca="1" si="329"/>
        <v>44814.789305555554</v>
      </c>
      <c r="J2105" s="7" t="s">
        <v>46</v>
      </c>
      <c r="K2105" s="3">
        <v>44800.789305555554</v>
      </c>
      <c r="L2105" t="s">
        <v>22</v>
      </c>
      <c r="N2105" s="5">
        <v>44805.789305555554</v>
      </c>
      <c r="O2105" t="s">
        <v>22</v>
      </c>
      <c r="R2105" s="5">
        <v>44803.789305555554</v>
      </c>
    </row>
    <row r="2106" spans="1:18" x14ac:dyDescent="0.35">
      <c r="A2106">
        <v>2001</v>
      </c>
      <c r="C2106" t="s">
        <v>34</v>
      </c>
      <c r="D2106">
        <f t="shared" ca="1" si="326"/>
        <v>1</v>
      </c>
      <c r="E2106" t="str">
        <f ca="1">VLOOKUP(D2106,'Data Categories'!$A$2:$B$7,2,0)</f>
        <v>Associate</v>
      </c>
      <c r="F2106" s="5">
        <f t="shared" ca="1" si="327"/>
        <v>44749.13113425926</v>
      </c>
      <c r="G2106" s="5">
        <f t="shared" ca="1" si="328"/>
        <v>44750.13113425926</v>
      </c>
      <c r="H2106" s="5">
        <v>44755.13113425926</v>
      </c>
      <c r="I2106" s="5">
        <f t="shared" ca="1" si="329"/>
        <v>44778.13113425926</v>
      </c>
      <c r="J2106" s="7" t="s">
        <v>46</v>
      </c>
      <c r="K2106" s="3">
        <v>44766.13113425926</v>
      </c>
      <c r="L2106" t="s">
        <v>22</v>
      </c>
      <c r="N2106" s="5">
        <v>44769.13113425926</v>
      </c>
      <c r="O2106" t="s">
        <v>22</v>
      </c>
      <c r="R2106" s="5">
        <v>44768.13113425926</v>
      </c>
    </row>
    <row r="2107" spans="1:18" x14ac:dyDescent="0.35">
      <c r="A2107">
        <v>1257</v>
      </c>
      <c r="C2107" t="s">
        <v>35</v>
      </c>
      <c r="D2107">
        <f t="shared" ca="1" si="326"/>
        <v>3</v>
      </c>
      <c r="E2107" t="str">
        <f ca="1">VLOOKUP(D2107,'Data Categories'!$A$2:$B$7,2,0)</f>
        <v>Senior</v>
      </c>
      <c r="F2107" s="5">
        <f t="shared" ca="1" si="327"/>
        <v>44738.170439814814</v>
      </c>
      <c r="G2107" s="5">
        <f t="shared" ca="1" si="328"/>
        <v>44741.170439814814</v>
      </c>
      <c r="H2107" s="5">
        <v>44743.170439814814</v>
      </c>
      <c r="I2107" s="5">
        <f t="shared" ca="1" si="329"/>
        <v>44771.170439814814</v>
      </c>
      <c r="J2107" s="7" t="s">
        <v>46</v>
      </c>
      <c r="K2107" s="3">
        <v>44749.170439814814</v>
      </c>
      <c r="L2107" t="s">
        <v>22</v>
      </c>
      <c r="N2107" s="5">
        <v>44754.170439814814</v>
      </c>
      <c r="O2107" t="s">
        <v>22</v>
      </c>
      <c r="R2107" s="5">
        <v>44752.170439814814</v>
      </c>
    </row>
    <row r="2108" spans="1:18" x14ac:dyDescent="0.35">
      <c r="A2108">
        <v>1309</v>
      </c>
      <c r="C2108" t="s">
        <v>35</v>
      </c>
      <c r="D2108">
        <f t="shared" ca="1" si="326"/>
        <v>6</v>
      </c>
      <c r="E2108" t="str">
        <f ca="1">VLOOKUP(D2108,'Data Categories'!$A$2:$B$7,2,0)</f>
        <v>Executive</v>
      </c>
      <c r="F2108" s="5">
        <f t="shared" ca="1" si="327"/>
        <v>44914.189664351848</v>
      </c>
      <c r="G2108" s="5">
        <f t="shared" ca="1" si="328"/>
        <v>44917.189664351848</v>
      </c>
      <c r="H2108" s="5">
        <v>44922.189664351848</v>
      </c>
      <c r="I2108" s="5">
        <f t="shared" ca="1" si="329"/>
        <v>44946.189664351848</v>
      </c>
      <c r="J2108" s="7" t="s">
        <v>46</v>
      </c>
      <c r="K2108" s="3">
        <v>44934.189664351848</v>
      </c>
      <c r="L2108" t="s">
        <v>22</v>
      </c>
      <c r="N2108" s="5">
        <v>44938.189664351848</v>
      </c>
      <c r="O2108" t="s">
        <v>22</v>
      </c>
      <c r="R2108" s="5">
        <v>44936.189664351848</v>
      </c>
    </row>
    <row r="2109" spans="1:18" x14ac:dyDescent="0.35">
      <c r="A2109">
        <v>2422</v>
      </c>
      <c r="C2109" t="s">
        <v>38</v>
      </c>
      <c r="D2109">
        <f t="shared" ca="1" si="326"/>
        <v>6</v>
      </c>
      <c r="E2109" t="str">
        <f ca="1">VLOOKUP(D2109,'Data Categories'!$A$2:$B$7,2,0)</f>
        <v>Executive</v>
      </c>
      <c r="F2109" s="5">
        <f t="shared" ca="1" si="327"/>
        <v>44835.25509259259</v>
      </c>
      <c r="G2109" s="5">
        <f t="shared" ca="1" si="328"/>
        <v>44837.25509259259</v>
      </c>
      <c r="H2109" s="5">
        <v>44841.25509259259</v>
      </c>
      <c r="I2109" s="5">
        <f t="shared" ca="1" si="329"/>
        <v>44848.25509259259</v>
      </c>
      <c r="J2109" s="7" t="s">
        <v>46</v>
      </c>
      <c r="K2109" s="3">
        <v>44854.25509259259</v>
      </c>
      <c r="L2109" t="s">
        <v>22</v>
      </c>
      <c r="N2109" s="5">
        <v>44856.25509259259</v>
      </c>
      <c r="O2109" t="s">
        <v>22</v>
      </c>
      <c r="R2109" s="5">
        <v>44855.25509259259</v>
      </c>
    </row>
    <row r="2110" spans="1:18" x14ac:dyDescent="0.35">
      <c r="A2110">
        <v>2133</v>
      </c>
      <c r="C2110" t="s">
        <v>38</v>
      </c>
      <c r="D2110">
        <f t="shared" ca="1" si="326"/>
        <v>1</v>
      </c>
      <c r="E2110" t="str">
        <f ca="1">VLOOKUP(D2110,'Data Categories'!$A$2:$B$7,2,0)</f>
        <v>Associate</v>
      </c>
      <c r="F2110" s="5">
        <f t="shared" ca="1" si="327"/>
        <v>44776.516493055555</v>
      </c>
      <c r="G2110" s="5">
        <f t="shared" ca="1" si="328"/>
        <v>44780.516493055555</v>
      </c>
      <c r="H2110" s="5">
        <v>44781.516493055555</v>
      </c>
      <c r="I2110" s="5">
        <f t="shared" ca="1" si="329"/>
        <v>44807.516493055555</v>
      </c>
      <c r="J2110" s="7" t="s">
        <v>46</v>
      </c>
      <c r="K2110" s="3">
        <v>44794.516493055555</v>
      </c>
      <c r="L2110" t="s">
        <v>22</v>
      </c>
      <c r="N2110" s="5">
        <v>44796.516493055555</v>
      </c>
      <c r="O2110" t="s">
        <v>22</v>
      </c>
      <c r="R2110" s="5">
        <v>44795.516493055555</v>
      </c>
    </row>
    <row r="2111" spans="1:18" x14ac:dyDescent="0.35">
      <c r="A2111">
        <v>1317</v>
      </c>
      <c r="C2111" t="s">
        <v>37</v>
      </c>
      <c r="D2111">
        <f t="shared" ca="1" si="326"/>
        <v>4</v>
      </c>
      <c r="E2111" t="str">
        <f ca="1">VLOOKUP(D2111,'Data Categories'!$A$2:$B$7,2,0)</f>
        <v>Manager Level</v>
      </c>
      <c r="F2111" s="5">
        <f t="shared" ca="1" si="327"/>
        <v>45152.233067129629</v>
      </c>
      <c r="G2111" s="5">
        <f t="shared" ca="1" si="328"/>
        <v>45153.233067129629</v>
      </c>
      <c r="H2111" s="5">
        <v>45155.233067129629</v>
      </c>
      <c r="I2111" s="5">
        <f t="shared" ca="1" si="329"/>
        <v>45171.233067129629</v>
      </c>
      <c r="J2111" s="7" t="s">
        <v>46</v>
      </c>
      <c r="K2111" s="3">
        <v>45164.233067129629</v>
      </c>
      <c r="L2111" t="s">
        <v>22</v>
      </c>
      <c r="N2111" s="5">
        <v>45172.233067129629</v>
      </c>
      <c r="O2111" t="s">
        <v>22</v>
      </c>
      <c r="R2111" s="5">
        <v>45168.233067129629</v>
      </c>
    </row>
    <row r="2112" spans="1:18" x14ac:dyDescent="0.35">
      <c r="A2112">
        <v>1899</v>
      </c>
      <c r="C2112" t="s">
        <v>37</v>
      </c>
      <c r="D2112">
        <f t="shared" ca="1" si="326"/>
        <v>3</v>
      </c>
      <c r="E2112" t="str">
        <f ca="1">VLOOKUP(D2112,'Data Categories'!$A$2:$B$7,2,0)</f>
        <v>Senior</v>
      </c>
      <c r="F2112" s="5">
        <f t="shared" ca="1" si="327"/>
        <v>44593.278043981481</v>
      </c>
      <c r="G2112" s="5">
        <f t="shared" ca="1" si="328"/>
        <v>44595.278043981481</v>
      </c>
      <c r="H2112" s="5">
        <v>44599.278043981481</v>
      </c>
      <c r="I2112" s="5">
        <f t="shared" ca="1" si="329"/>
        <v>44606.278043981481</v>
      </c>
      <c r="J2112" s="7" t="s">
        <v>46</v>
      </c>
      <c r="K2112" s="3">
        <v>44609.278043981481</v>
      </c>
      <c r="L2112" t="s">
        <v>22</v>
      </c>
      <c r="N2112" s="5">
        <v>44615.278043981481</v>
      </c>
      <c r="O2112" t="s">
        <v>22</v>
      </c>
      <c r="R2112" s="5">
        <v>44612.278043981481</v>
      </c>
    </row>
    <row r="2113" spans="1:18" x14ac:dyDescent="0.35">
      <c r="A2113">
        <v>2726</v>
      </c>
      <c r="C2113" t="s">
        <v>37</v>
      </c>
      <c r="D2113">
        <f t="shared" ca="1" si="326"/>
        <v>1</v>
      </c>
      <c r="E2113" t="str">
        <f ca="1">VLOOKUP(D2113,'Data Categories'!$A$2:$B$7,2,0)</f>
        <v>Associate</v>
      </c>
      <c r="F2113" s="5">
        <f t="shared" ca="1" si="327"/>
        <v>45062.24894675926</v>
      </c>
      <c r="G2113" s="5">
        <f t="shared" ca="1" si="328"/>
        <v>45065.24894675926</v>
      </c>
      <c r="H2113" s="5">
        <v>45071.24894675926</v>
      </c>
      <c r="I2113" s="5">
        <f t="shared" ca="1" si="329"/>
        <v>45095.24894675926</v>
      </c>
      <c r="J2113" s="7" t="s">
        <v>46</v>
      </c>
      <c r="K2113" s="3">
        <v>45076.24894675926</v>
      </c>
      <c r="L2113" t="s">
        <v>22</v>
      </c>
      <c r="N2113" s="5">
        <v>45083.24894675926</v>
      </c>
      <c r="O2113" t="s">
        <v>22</v>
      </c>
      <c r="R2113" s="5">
        <v>45080.24894675926</v>
      </c>
    </row>
    <row r="2114" spans="1:18" x14ac:dyDescent="0.35">
      <c r="A2114">
        <v>1280</v>
      </c>
      <c r="C2114" t="s">
        <v>37</v>
      </c>
      <c r="D2114">
        <f t="shared" ca="1" si="326"/>
        <v>2</v>
      </c>
      <c r="E2114" t="str">
        <f ca="1">VLOOKUP(D2114,'Data Categories'!$A$2:$B$7,2,0)</f>
        <v>Junior</v>
      </c>
      <c r="F2114" s="5">
        <f t="shared" ca="1" si="327"/>
        <v>44712.107928240737</v>
      </c>
      <c r="G2114" s="5">
        <f t="shared" ca="1" si="328"/>
        <v>44714.107928240737</v>
      </c>
      <c r="H2114" s="5">
        <v>44717.107928240737</v>
      </c>
      <c r="I2114" s="5">
        <f t="shared" ca="1" si="329"/>
        <v>44740.107928240737</v>
      </c>
      <c r="J2114" s="7" t="s">
        <v>46</v>
      </c>
      <c r="K2114" s="3">
        <v>44727.107928240737</v>
      </c>
      <c r="L2114" t="s">
        <v>22</v>
      </c>
      <c r="N2114" s="5">
        <v>44730.107928240737</v>
      </c>
      <c r="O2114" t="s">
        <v>22</v>
      </c>
      <c r="R2114" s="5">
        <v>44728.107928240737</v>
      </c>
    </row>
    <row r="2115" spans="1:18" x14ac:dyDescent="0.35">
      <c r="A2115">
        <v>1096</v>
      </c>
      <c r="C2115" t="s">
        <v>36</v>
      </c>
      <c r="D2115">
        <f t="shared" ref="D2115:D2178" ca="1" si="330">RANDBETWEEN(1,6)</f>
        <v>4</v>
      </c>
      <c r="E2115" t="str">
        <f ca="1">VLOOKUP(D2115,'Data Categories'!$A$2:$B$7,2,0)</f>
        <v>Manager Level</v>
      </c>
      <c r="F2115" s="5">
        <f t="shared" ref="F2115:F2178" ca="1" si="331">G2115-RANDBETWEEN(1,4)</f>
        <v>45039.26462962963</v>
      </c>
      <c r="G2115" s="5">
        <f t="shared" ref="G2115:G2178" ca="1" si="332">H2115-RANDBETWEEN(1,6)</f>
        <v>45040.26462962963</v>
      </c>
      <c r="H2115" s="5">
        <v>45046.26462962963</v>
      </c>
      <c r="I2115" s="5">
        <f t="shared" ref="I2115:I2178" ca="1" si="333">H2115+RANDBETWEEN(5,30)</f>
        <v>45070.26462962963</v>
      </c>
      <c r="J2115" s="7" t="s">
        <v>46</v>
      </c>
      <c r="K2115" s="3">
        <v>45058.26462962963</v>
      </c>
      <c r="L2115" t="s">
        <v>22</v>
      </c>
      <c r="N2115" s="5">
        <v>45064.26462962963</v>
      </c>
      <c r="O2115" t="s">
        <v>22</v>
      </c>
      <c r="R2115" s="5">
        <v>45060.26462962963</v>
      </c>
    </row>
    <row r="2116" spans="1:18" x14ac:dyDescent="0.35">
      <c r="A2116">
        <v>1922</v>
      </c>
      <c r="C2116" t="s">
        <v>36</v>
      </c>
      <c r="D2116">
        <f t="shared" ca="1" si="330"/>
        <v>3</v>
      </c>
      <c r="E2116" t="str">
        <f ca="1">VLOOKUP(D2116,'Data Categories'!$A$2:$B$7,2,0)</f>
        <v>Senior</v>
      </c>
      <c r="F2116" s="5">
        <f t="shared" ca="1" si="331"/>
        <v>44792.391932870371</v>
      </c>
      <c r="G2116" s="5">
        <f t="shared" ca="1" si="332"/>
        <v>44795.391932870371</v>
      </c>
      <c r="H2116" s="5">
        <v>44798.391932870371</v>
      </c>
      <c r="I2116" s="5">
        <f t="shared" ca="1" si="333"/>
        <v>44812.391932870371</v>
      </c>
      <c r="J2116" s="7" t="s">
        <v>46</v>
      </c>
      <c r="K2116" s="3">
        <v>44801.391932870371</v>
      </c>
      <c r="L2116" t="s">
        <v>22</v>
      </c>
      <c r="N2116" s="5">
        <v>44805.391932870371</v>
      </c>
      <c r="O2116" t="s">
        <v>22</v>
      </c>
      <c r="R2116" s="5">
        <v>44803.391932870371</v>
      </c>
    </row>
    <row r="2117" spans="1:18" x14ac:dyDescent="0.35">
      <c r="A2117">
        <v>1622</v>
      </c>
      <c r="C2117" t="s">
        <v>36</v>
      </c>
      <c r="D2117">
        <f t="shared" ca="1" si="330"/>
        <v>1</v>
      </c>
      <c r="E2117" t="str">
        <f ca="1">VLOOKUP(D2117,'Data Categories'!$A$2:$B$7,2,0)</f>
        <v>Associate</v>
      </c>
      <c r="F2117" s="5">
        <f t="shared" ca="1" si="331"/>
        <v>44635.297905092593</v>
      </c>
      <c r="G2117" s="5">
        <f t="shared" ca="1" si="332"/>
        <v>44639.297905092593</v>
      </c>
      <c r="H2117" s="5">
        <v>44645.297905092593</v>
      </c>
      <c r="I2117" s="5">
        <f t="shared" ca="1" si="333"/>
        <v>44669.297905092593</v>
      </c>
      <c r="J2117" s="7" t="s">
        <v>46</v>
      </c>
      <c r="K2117" s="3">
        <v>44655.297905092593</v>
      </c>
      <c r="L2117" t="s">
        <v>22</v>
      </c>
      <c r="N2117" s="5">
        <v>44658.297905092593</v>
      </c>
      <c r="O2117" t="s">
        <v>22</v>
      </c>
      <c r="R2117" s="5">
        <v>44657.297905092593</v>
      </c>
    </row>
    <row r="2118" spans="1:18" x14ac:dyDescent="0.35">
      <c r="A2118">
        <v>2717</v>
      </c>
      <c r="C2118" t="s">
        <v>36</v>
      </c>
      <c r="D2118">
        <f t="shared" ca="1" si="330"/>
        <v>1</v>
      </c>
      <c r="E2118" t="str">
        <f ca="1">VLOOKUP(D2118,'Data Categories'!$A$2:$B$7,2,0)</f>
        <v>Associate</v>
      </c>
      <c r="F2118" s="5">
        <f t="shared" ca="1" si="331"/>
        <v>44955.0546412037</v>
      </c>
      <c r="G2118" s="5">
        <f t="shared" ca="1" si="332"/>
        <v>44957.0546412037</v>
      </c>
      <c r="H2118" s="5">
        <v>44958.0546412037</v>
      </c>
      <c r="I2118" s="5">
        <f t="shared" ca="1" si="333"/>
        <v>44975.0546412037</v>
      </c>
      <c r="J2118" s="7" t="s">
        <v>46</v>
      </c>
      <c r="K2118" s="3">
        <v>44970.0546412037</v>
      </c>
      <c r="L2118" t="s">
        <v>22</v>
      </c>
      <c r="N2118" s="5">
        <v>44974.0546412037</v>
      </c>
      <c r="O2118" t="s">
        <v>22</v>
      </c>
      <c r="R2118" s="5">
        <v>44973.0546412037</v>
      </c>
    </row>
    <row r="2119" spans="1:18" x14ac:dyDescent="0.35">
      <c r="A2119">
        <v>2213</v>
      </c>
      <c r="C2119" t="s">
        <v>34</v>
      </c>
      <c r="D2119">
        <f t="shared" ca="1" si="330"/>
        <v>2</v>
      </c>
      <c r="E2119" t="str">
        <f ca="1">VLOOKUP(D2119,'Data Categories'!$A$2:$B$7,2,0)</f>
        <v>Junior</v>
      </c>
      <c r="F2119" s="5">
        <f t="shared" ca="1" si="331"/>
        <v>44641.873194444444</v>
      </c>
      <c r="G2119" s="5">
        <f t="shared" ca="1" si="332"/>
        <v>44643.873194444444</v>
      </c>
      <c r="H2119" s="5">
        <v>44648.873194444444</v>
      </c>
      <c r="I2119" s="5">
        <f t="shared" ca="1" si="333"/>
        <v>44667.873194444444</v>
      </c>
      <c r="J2119" s="7" t="s">
        <v>46</v>
      </c>
      <c r="K2119" s="3">
        <v>44662.873194444444</v>
      </c>
      <c r="L2119" t="s">
        <v>22</v>
      </c>
      <c r="N2119" s="5">
        <v>44667.873194444444</v>
      </c>
      <c r="O2119" t="s">
        <v>22</v>
      </c>
      <c r="R2119" s="5">
        <v>44666.873194444444</v>
      </c>
    </row>
    <row r="2120" spans="1:18" x14ac:dyDescent="0.35">
      <c r="A2120">
        <v>2864</v>
      </c>
      <c r="C2120" t="s">
        <v>34</v>
      </c>
      <c r="D2120">
        <f t="shared" ca="1" si="330"/>
        <v>5</v>
      </c>
      <c r="E2120" t="str">
        <f ca="1">VLOOKUP(D2120,'Data Categories'!$A$2:$B$7,2,0)</f>
        <v>Senior Management</v>
      </c>
      <c r="F2120" s="5">
        <f t="shared" ca="1" si="331"/>
        <v>44849.266331018516</v>
      </c>
      <c r="G2120" s="5">
        <f t="shared" ca="1" si="332"/>
        <v>44853.266331018516</v>
      </c>
      <c r="H2120" s="5">
        <v>44855.266331018516</v>
      </c>
      <c r="I2120" s="5">
        <f t="shared" ca="1" si="333"/>
        <v>44863.266331018516</v>
      </c>
      <c r="J2120" s="7" t="s">
        <v>46</v>
      </c>
      <c r="K2120" s="3">
        <v>44857.266331018516</v>
      </c>
      <c r="L2120" t="s">
        <v>22</v>
      </c>
      <c r="N2120" s="5">
        <v>44863.266331018516</v>
      </c>
      <c r="O2120" t="s">
        <v>22</v>
      </c>
      <c r="R2120" s="5">
        <v>44861.266331018516</v>
      </c>
    </row>
    <row r="2121" spans="1:18" x14ac:dyDescent="0.35">
      <c r="A2121">
        <v>2191</v>
      </c>
      <c r="C2121" t="s">
        <v>34</v>
      </c>
      <c r="D2121">
        <f t="shared" ca="1" si="330"/>
        <v>4</v>
      </c>
      <c r="E2121" t="str">
        <f ca="1">VLOOKUP(D2121,'Data Categories'!$A$2:$B$7,2,0)</f>
        <v>Manager Level</v>
      </c>
      <c r="F2121" s="5">
        <f t="shared" ca="1" si="331"/>
        <v>44802.166006944448</v>
      </c>
      <c r="G2121" s="5">
        <f t="shared" ca="1" si="332"/>
        <v>44806.166006944448</v>
      </c>
      <c r="H2121" s="5">
        <v>44807.166006944448</v>
      </c>
      <c r="I2121" s="5">
        <f t="shared" ca="1" si="333"/>
        <v>44824.166006944448</v>
      </c>
      <c r="J2121" s="7" t="s">
        <v>46</v>
      </c>
      <c r="K2121" s="3">
        <v>44821.166006944448</v>
      </c>
      <c r="L2121" t="s">
        <v>22</v>
      </c>
      <c r="N2121" s="5">
        <v>44825.166006944448</v>
      </c>
      <c r="O2121" t="s">
        <v>22</v>
      </c>
      <c r="R2121" s="5">
        <v>44824.166006944448</v>
      </c>
    </row>
    <row r="2122" spans="1:18" x14ac:dyDescent="0.35">
      <c r="A2122">
        <v>2200</v>
      </c>
      <c r="C2122" t="s">
        <v>34</v>
      </c>
      <c r="D2122">
        <f t="shared" ca="1" si="330"/>
        <v>6</v>
      </c>
      <c r="E2122" t="str">
        <f ca="1">VLOOKUP(D2122,'Data Categories'!$A$2:$B$7,2,0)</f>
        <v>Executive</v>
      </c>
      <c r="F2122" s="5">
        <f t="shared" ca="1" si="331"/>
        <v>44800.166006944448</v>
      </c>
      <c r="G2122" s="5">
        <f t="shared" ca="1" si="332"/>
        <v>44803.166006944448</v>
      </c>
      <c r="H2122" s="5">
        <v>44807.166006944448</v>
      </c>
      <c r="I2122" s="5">
        <f t="shared" ca="1" si="333"/>
        <v>44828.166006944448</v>
      </c>
      <c r="J2122" s="7" t="s">
        <v>46</v>
      </c>
      <c r="K2122" s="3">
        <v>44822.166006944448</v>
      </c>
      <c r="L2122" t="s">
        <v>22</v>
      </c>
      <c r="N2122" s="5">
        <v>44830.166006944448</v>
      </c>
      <c r="O2122" t="s">
        <v>22</v>
      </c>
      <c r="R2122" s="5">
        <v>44826.166006944448</v>
      </c>
    </row>
    <row r="2123" spans="1:18" x14ac:dyDescent="0.35">
      <c r="A2123">
        <v>1813</v>
      </c>
      <c r="C2123" t="s">
        <v>34</v>
      </c>
      <c r="D2123">
        <f t="shared" ca="1" si="330"/>
        <v>1</v>
      </c>
      <c r="E2123" t="str">
        <f ca="1">VLOOKUP(D2123,'Data Categories'!$A$2:$B$7,2,0)</f>
        <v>Associate</v>
      </c>
      <c r="F2123" s="5">
        <f t="shared" ca="1" si="331"/>
        <v>44821.186388888891</v>
      </c>
      <c r="G2123" s="5">
        <f t="shared" ca="1" si="332"/>
        <v>44824.186388888891</v>
      </c>
      <c r="H2123" s="5">
        <v>44829.186388888891</v>
      </c>
      <c r="I2123" s="5">
        <f t="shared" ca="1" si="333"/>
        <v>44842.186388888891</v>
      </c>
      <c r="J2123" s="7" t="s">
        <v>46</v>
      </c>
      <c r="K2123" s="3">
        <v>44834.186388888891</v>
      </c>
      <c r="L2123" t="s">
        <v>22</v>
      </c>
      <c r="N2123" s="5">
        <v>44838.186388888891</v>
      </c>
      <c r="O2123" t="s">
        <v>22</v>
      </c>
      <c r="R2123" s="5">
        <v>44835.186388888891</v>
      </c>
    </row>
    <row r="2124" spans="1:18" x14ac:dyDescent="0.35">
      <c r="A2124">
        <v>1152</v>
      </c>
      <c r="C2124" t="s">
        <v>34</v>
      </c>
      <c r="D2124">
        <f t="shared" ca="1" si="330"/>
        <v>4</v>
      </c>
      <c r="E2124" t="str">
        <f ca="1">VLOOKUP(D2124,'Data Categories'!$A$2:$B$7,2,0)</f>
        <v>Manager Level</v>
      </c>
      <c r="F2124" s="5">
        <f t="shared" ca="1" si="331"/>
        <v>44635.808749999997</v>
      </c>
      <c r="G2124" s="5">
        <f t="shared" ca="1" si="332"/>
        <v>44638.808749999997</v>
      </c>
      <c r="H2124" s="5">
        <v>44644.808749999997</v>
      </c>
      <c r="I2124" s="5">
        <f t="shared" ca="1" si="333"/>
        <v>44660.808749999997</v>
      </c>
      <c r="J2124" s="7" t="s">
        <v>46</v>
      </c>
      <c r="K2124" s="3">
        <v>44658.808749999997</v>
      </c>
      <c r="L2124" t="s">
        <v>22</v>
      </c>
      <c r="N2124" s="5">
        <v>44665.808749999997</v>
      </c>
      <c r="O2124" t="s">
        <v>22</v>
      </c>
      <c r="R2124" s="5">
        <v>44662.808749999997</v>
      </c>
    </row>
    <row r="2125" spans="1:18" x14ac:dyDescent="0.35">
      <c r="A2125">
        <v>2089</v>
      </c>
      <c r="C2125" t="s">
        <v>35</v>
      </c>
      <c r="D2125">
        <f t="shared" ca="1" si="330"/>
        <v>4</v>
      </c>
      <c r="E2125" t="str">
        <f ca="1">VLOOKUP(D2125,'Data Categories'!$A$2:$B$7,2,0)</f>
        <v>Manager Level</v>
      </c>
      <c r="F2125" s="5">
        <f t="shared" ca="1" si="331"/>
        <v>44831.879004629627</v>
      </c>
      <c r="G2125" s="5">
        <f t="shared" ca="1" si="332"/>
        <v>44835.879004629627</v>
      </c>
      <c r="H2125" s="5">
        <v>44841.879004629627</v>
      </c>
      <c r="I2125" s="5">
        <f t="shared" ca="1" si="333"/>
        <v>44863.879004629627</v>
      </c>
      <c r="J2125" s="7" t="s">
        <v>46</v>
      </c>
      <c r="K2125" s="3">
        <v>44845.879004629627</v>
      </c>
      <c r="L2125" t="s">
        <v>22</v>
      </c>
      <c r="N2125" s="5">
        <v>44851.879004629627</v>
      </c>
      <c r="O2125" t="s">
        <v>22</v>
      </c>
      <c r="R2125" s="5">
        <v>44848.879004629627</v>
      </c>
    </row>
    <row r="2126" spans="1:18" x14ac:dyDescent="0.35">
      <c r="A2126">
        <v>1843</v>
      </c>
      <c r="C2126" t="s">
        <v>35</v>
      </c>
      <c r="D2126">
        <f t="shared" ca="1" si="330"/>
        <v>1</v>
      </c>
      <c r="E2126" t="str">
        <f ca="1">VLOOKUP(D2126,'Data Categories'!$A$2:$B$7,2,0)</f>
        <v>Associate</v>
      </c>
      <c r="F2126" s="5">
        <f t="shared" ca="1" si="331"/>
        <v>44613.970185185186</v>
      </c>
      <c r="G2126" s="5">
        <f t="shared" ca="1" si="332"/>
        <v>44614.970185185186</v>
      </c>
      <c r="H2126" s="5">
        <v>44615.970185185186</v>
      </c>
      <c r="I2126" s="5">
        <f t="shared" ca="1" si="333"/>
        <v>44620.970185185186</v>
      </c>
      <c r="J2126" s="7" t="s">
        <v>46</v>
      </c>
      <c r="K2126" s="3">
        <v>44627.970185185186</v>
      </c>
      <c r="L2126" t="s">
        <v>22</v>
      </c>
      <c r="N2126" s="5">
        <v>44632.970185185186</v>
      </c>
      <c r="O2126" t="s">
        <v>22</v>
      </c>
      <c r="R2126" s="5">
        <v>44628.970185185186</v>
      </c>
    </row>
    <row r="2127" spans="1:18" x14ac:dyDescent="0.35">
      <c r="A2127">
        <v>2671</v>
      </c>
      <c r="C2127" t="s">
        <v>35</v>
      </c>
      <c r="D2127">
        <f t="shared" ca="1" si="330"/>
        <v>6</v>
      </c>
      <c r="E2127" t="str">
        <f ca="1">VLOOKUP(D2127,'Data Categories'!$A$2:$B$7,2,0)</f>
        <v>Executive</v>
      </c>
      <c r="F2127" s="5">
        <f t="shared" ca="1" si="331"/>
        <v>44598.141087962962</v>
      </c>
      <c r="G2127" s="5">
        <f t="shared" ca="1" si="332"/>
        <v>44602.141087962962</v>
      </c>
      <c r="H2127" s="5">
        <v>44608.141087962962</v>
      </c>
      <c r="I2127" s="5">
        <f t="shared" ca="1" si="333"/>
        <v>44616.141087962962</v>
      </c>
      <c r="J2127" s="7" t="s">
        <v>46</v>
      </c>
      <c r="K2127" s="3">
        <v>44610.141087962962</v>
      </c>
      <c r="L2127" t="s">
        <v>22</v>
      </c>
      <c r="N2127" s="5">
        <v>44612.141087962962</v>
      </c>
      <c r="O2127" t="s">
        <v>22</v>
      </c>
      <c r="R2127" s="5">
        <v>44611.141087962962</v>
      </c>
    </row>
    <row r="2128" spans="1:18" x14ac:dyDescent="0.35">
      <c r="A2128">
        <v>1431</v>
      </c>
      <c r="C2128" t="s">
        <v>35</v>
      </c>
      <c r="D2128">
        <f t="shared" ca="1" si="330"/>
        <v>2</v>
      </c>
      <c r="E2128" t="str">
        <f ca="1">VLOOKUP(D2128,'Data Categories'!$A$2:$B$7,2,0)</f>
        <v>Junior</v>
      </c>
      <c r="F2128" s="5">
        <f t="shared" ca="1" si="331"/>
        <v>45085.936932870369</v>
      </c>
      <c r="G2128" s="5">
        <f t="shared" ca="1" si="332"/>
        <v>45089.936932870369</v>
      </c>
      <c r="H2128" s="5">
        <v>45092.936932870369</v>
      </c>
      <c r="I2128" s="5">
        <f t="shared" ca="1" si="333"/>
        <v>45101.936932870369</v>
      </c>
      <c r="J2128" s="7" t="s">
        <v>46</v>
      </c>
      <c r="K2128" s="3">
        <v>45101.936932870369</v>
      </c>
      <c r="L2128" t="s">
        <v>22</v>
      </c>
      <c r="N2128" s="5">
        <v>45105.936932870369</v>
      </c>
      <c r="O2128" t="s">
        <v>22</v>
      </c>
      <c r="R2128" s="5">
        <v>45103.936932870369</v>
      </c>
    </row>
    <row r="2129" spans="1:25" x14ac:dyDescent="0.35">
      <c r="A2129">
        <v>1302</v>
      </c>
      <c r="C2129" t="s">
        <v>35</v>
      </c>
      <c r="D2129">
        <f t="shared" ca="1" si="330"/>
        <v>3</v>
      </c>
      <c r="E2129" t="str">
        <f ca="1">VLOOKUP(D2129,'Data Categories'!$A$2:$B$7,2,0)</f>
        <v>Senior</v>
      </c>
      <c r="F2129" s="5">
        <f t="shared" ca="1" si="331"/>
        <v>44919.189664351848</v>
      </c>
      <c r="G2129" s="5">
        <f t="shared" ca="1" si="332"/>
        <v>44921.189664351848</v>
      </c>
      <c r="H2129" s="5">
        <v>44922.189664351848</v>
      </c>
      <c r="I2129" s="5">
        <f t="shared" ca="1" si="333"/>
        <v>44937.189664351848</v>
      </c>
      <c r="J2129" s="7" t="s">
        <v>46</v>
      </c>
      <c r="K2129" s="3">
        <v>44934.189664351848</v>
      </c>
      <c r="L2129" t="s">
        <v>22</v>
      </c>
      <c r="N2129" s="5">
        <v>44937.189664351848</v>
      </c>
      <c r="O2129" t="s">
        <v>22</v>
      </c>
      <c r="R2129" s="5">
        <v>44936.189664351848</v>
      </c>
    </row>
    <row r="2130" spans="1:25" x14ac:dyDescent="0.35">
      <c r="A2130">
        <v>2774</v>
      </c>
      <c r="C2130" t="s">
        <v>35</v>
      </c>
      <c r="D2130">
        <f t="shared" ca="1" si="330"/>
        <v>3</v>
      </c>
      <c r="E2130" t="str">
        <f ca="1">VLOOKUP(D2130,'Data Categories'!$A$2:$B$7,2,0)</f>
        <v>Senior</v>
      </c>
      <c r="F2130" s="5">
        <f t="shared" ca="1" si="331"/>
        <v>44686.777986111112</v>
      </c>
      <c r="G2130" s="5">
        <f t="shared" ca="1" si="332"/>
        <v>44688.777986111112</v>
      </c>
      <c r="H2130" s="5">
        <v>44689.777986111112</v>
      </c>
      <c r="I2130" s="5">
        <f t="shared" ca="1" si="333"/>
        <v>44704.777986111112</v>
      </c>
      <c r="J2130" s="7" t="s">
        <v>46</v>
      </c>
      <c r="K2130" s="3">
        <v>44705.777986111112</v>
      </c>
      <c r="L2130" t="s">
        <v>22</v>
      </c>
      <c r="N2130" s="5">
        <v>44708.777986111112</v>
      </c>
      <c r="O2130" t="s">
        <v>22</v>
      </c>
      <c r="R2130" s="5">
        <v>44707.777986111112</v>
      </c>
    </row>
    <row r="2131" spans="1:25" x14ac:dyDescent="0.35">
      <c r="A2131">
        <v>1673</v>
      </c>
      <c r="C2131" t="s">
        <v>35</v>
      </c>
      <c r="D2131">
        <f t="shared" ca="1" si="330"/>
        <v>6</v>
      </c>
      <c r="E2131" t="str">
        <f ca="1">VLOOKUP(D2131,'Data Categories'!$A$2:$B$7,2,0)</f>
        <v>Executive</v>
      </c>
      <c r="F2131" s="5">
        <f t="shared" ca="1" si="331"/>
        <v>44869.144270833334</v>
      </c>
      <c r="G2131" s="5">
        <f t="shared" ca="1" si="332"/>
        <v>44872.144270833334</v>
      </c>
      <c r="H2131" s="5">
        <v>44877.144270833334</v>
      </c>
      <c r="I2131" s="5">
        <f t="shared" ca="1" si="333"/>
        <v>44896.144270833334</v>
      </c>
      <c r="J2131" s="7" t="s">
        <v>46</v>
      </c>
      <c r="K2131" s="3">
        <v>44892.144270833334</v>
      </c>
      <c r="L2131" t="s">
        <v>22</v>
      </c>
      <c r="N2131" s="5">
        <v>44899.144270833334</v>
      </c>
      <c r="O2131" t="s">
        <v>22</v>
      </c>
      <c r="R2131" s="5">
        <v>44896.144270833334</v>
      </c>
    </row>
    <row r="2132" spans="1:25" x14ac:dyDescent="0.35">
      <c r="A2132">
        <v>2826</v>
      </c>
      <c r="C2132" t="s">
        <v>38</v>
      </c>
      <c r="D2132">
        <f t="shared" ca="1" si="330"/>
        <v>6</v>
      </c>
      <c r="E2132" t="str">
        <f ca="1">VLOOKUP(D2132,'Data Categories'!$A$2:$B$7,2,0)</f>
        <v>Executive</v>
      </c>
      <c r="F2132" s="5">
        <f t="shared" ca="1" si="331"/>
        <v>44565.055902777778</v>
      </c>
      <c r="G2132" s="5">
        <f t="shared" ca="1" si="332"/>
        <v>44568.055902777778</v>
      </c>
      <c r="H2132" s="5">
        <v>44571.055902777778</v>
      </c>
      <c r="I2132" s="5">
        <f t="shared" ca="1" si="333"/>
        <v>44601.055902777778</v>
      </c>
      <c r="J2132" s="7" t="s">
        <v>46</v>
      </c>
      <c r="K2132" s="3">
        <v>44579.055902777778</v>
      </c>
      <c r="L2132" t="s">
        <v>48</v>
      </c>
      <c r="M2132" t="s">
        <v>27</v>
      </c>
      <c r="R2132" s="5">
        <v>44581.055902777778</v>
      </c>
      <c r="Y2132" t="s">
        <v>30</v>
      </c>
    </row>
    <row r="2133" spans="1:25" x14ac:dyDescent="0.35">
      <c r="A2133">
        <v>2960</v>
      </c>
      <c r="C2133" t="s">
        <v>38</v>
      </c>
      <c r="D2133">
        <f t="shared" ca="1" si="330"/>
        <v>2</v>
      </c>
      <c r="E2133" t="str">
        <f ca="1">VLOOKUP(D2133,'Data Categories'!$A$2:$B$7,2,0)</f>
        <v>Junior</v>
      </c>
      <c r="F2133" s="5">
        <f t="shared" ca="1" si="331"/>
        <v>45017.652233796296</v>
      </c>
      <c r="G2133" s="5">
        <f t="shared" ca="1" si="332"/>
        <v>45018.652233796296</v>
      </c>
      <c r="H2133" s="5">
        <v>45022.652233796296</v>
      </c>
      <c r="I2133" s="5">
        <f t="shared" ca="1" si="333"/>
        <v>45049.652233796296</v>
      </c>
      <c r="J2133" s="7" t="s">
        <v>46</v>
      </c>
      <c r="K2133" s="3">
        <v>45025.652233796296</v>
      </c>
      <c r="L2133" t="s">
        <v>48</v>
      </c>
      <c r="M2133" t="s">
        <v>26</v>
      </c>
      <c r="Y2133" t="s">
        <v>30</v>
      </c>
    </row>
    <row r="2134" spans="1:25" x14ac:dyDescent="0.35">
      <c r="A2134">
        <v>1490</v>
      </c>
      <c r="C2134" t="s">
        <v>38</v>
      </c>
      <c r="D2134">
        <f t="shared" ca="1" si="330"/>
        <v>3</v>
      </c>
      <c r="E2134" t="str">
        <f ca="1">VLOOKUP(D2134,'Data Categories'!$A$2:$B$7,2,0)</f>
        <v>Senior</v>
      </c>
      <c r="F2134" s="5">
        <f t="shared" ca="1" si="331"/>
        <v>45114.542164351849</v>
      </c>
      <c r="G2134" s="5">
        <f t="shared" ca="1" si="332"/>
        <v>45118.542164351849</v>
      </c>
      <c r="H2134" s="5">
        <v>45119.542164351849</v>
      </c>
      <c r="I2134" s="5">
        <f t="shared" ca="1" si="333"/>
        <v>45138.542164351849</v>
      </c>
      <c r="J2134" s="7" t="s">
        <v>46</v>
      </c>
      <c r="K2134" s="3">
        <v>45125.542164351849</v>
      </c>
      <c r="L2134" t="s">
        <v>48</v>
      </c>
      <c r="M2134" t="s">
        <v>24</v>
      </c>
      <c r="Y2134" t="s">
        <v>30</v>
      </c>
    </row>
    <row r="2135" spans="1:25" x14ac:dyDescent="0.35">
      <c r="A2135">
        <v>2794</v>
      </c>
      <c r="C2135" t="s">
        <v>38</v>
      </c>
      <c r="D2135">
        <f t="shared" ca="1" si="330"/>
        <v>4</v>
      </c>
      <c r="E2135" t="str">
        <f ca="1">VLOOKUP(D2135,'Data Categories'!$A$2:$B$7,2,0)</f>
        <v>Manager Level</v>
      </c>
      <c r="F2135" s="5">
        <f t="shared" ca="1" si="331"/>
        <v>45103.834444444445</v>
      </c>
      <c r="G2135" s="5">
        <f t="shared" ca="1" si="332"/>
        <v>45106.834444444445</v>
      </c>
      <c r="H2135" s="5">
        <v>45109.834444444445</v>
      </c>
      <c r="I2135" s="5">
        <f t="shared" ca="1" si="333"/>
        <v>45132.834444444445</v>
      </c>
      <c r="J2135" s="7" t="s">
        <v>46</v>
      </c>
      <c r="K2135" s="3">
        <v>45114.834444444445</v>
      </c>
      <c r="L2135" t="s">
        <v>48</v>
      </c>
      <c r="M2135" t="s">
        <v>24</v>
      </c>
      <c r="Y2135" t="s">
        <v>30</v>
      </c>
    </row>
    <row r="2136" spans="1:25" x14ac:dyDescent="0.35">
      <c r="A2136">
        <v>2929</v>
      </c>
      <c r="C2136" t="s">
        <v>38</v>
      </c>
      <c r="D2136">
        <f t="shared" ca="1" si="330"/>
        <v>5</v>
      </c>
      <c r="E2136" t="str">
        <f ca="1">VLOOKUP(D2136,'Data Categories'!$A$2:$B$7,2,0)</f>
        <v>Senior Management</v>
      </c>
      <c r="F2136" s="5">
        <f t="shared" ca="1" si="331"/>
        <v>45178.386689814812</v>
      </c>
      <c r="G2136" s="5">
        <f t="shared" ca="1" si="332"/>
        <v>45179.386689814812</v>
      </c>
      <c r="H2136" s="5">
        <v>45183.386689814812</v>
      </c>
      <c r="I2136" s="5">
        <f t="shared" ca="1" si="333"/>
        <v>45190.386689814812</v>
      </c>
      <c r="J2136" s="7" t="s">
        <v>46</v>
      </c>
      <c r="K2136" s="3">
        <v>45197.386689814812</v>
      </c>
      <c r="L2136" t="s">
        <v>48</v>
      </c>
      <c r="M2136" t="s">
        <v>25</v>
      </c>
      <c r="R2136" s="5">
        <v>45198.386689814812</v>
      </c>
      <c r="Y2136" t="s">
        <v>30</v>
      </c>
    </row>
    <row r="2137" spans="1:25" x14ac:dyDescent="0.35">
      <c r="A2137">
        <v>2806</v>
      </c>
      <c r="C2137" t="s">
        <v>38</v>
      </c>
      <c r="D2137">
        <f t="shared" ca="1" si="330"/>
        <v>3</v>
      </c>
      <c r="E2137" t="str">
        <f ca="1">VLOOKUP(D2137,'Data Categories'!$A$2:$B$7,2,0)</f>
        <v>Senior</v>
      </c>
      <c r="F2137" s="5">
        <f t="shared" ca="1" si="331"/>
        <v>45079.778425925928</v>
      </c>
      <c r="G2137" s="5">
        <f t="shared" ca="1" si="332"/>
        <v>45083.778425925928</v>
      </c>
      <c r="H2137" s="5">
        <v>45085.778425925928</v>
      </c>
      <c r="I2137" s="5">
        <f t="shared" ca="1" si="333"/>
        <v>45110.778425925928</v>
      </c>
      <c r="J2137" s="7" t="s">
        <v>46</v>
      </c>
      <c r="K2137" s="3">
        <v>45089.778425925928</v>
      </c>
      <c r="L2137" t="s">
        <v>48</v>
      </c>
      <c r="M2137" t="s">
        <v>26</v>
      </c>
      <c r="Y2137" t="s">
        <v>30</v>
      </c>
    </row>
    <row r="2138" spans="1:25" x14ac:dyDescent="0.35">
      <c r="A2138">
        <v>2706</v>
      </c>
      <c r="C2138" t="s">
        <v>38</v>
      </c>
      <c r="D2138">
        <f t="shared" ca="1" si="330"/>
        <v>5</v>
      </c>
      <c r="E2138" t="str">
        <f ca="1">VLOOKUP(D2138,'Data Categories'!$A$2:$B$7,2,0)</f>
        <v>Senior Management</v>
      </c>
      <c r="F2138" s="5">
        <f t="shared" ca="1" si="331"/>
        <v>44829.495787037034</v>
      </c>
      <c r="G2138" s="5">
        <f t="shared" ca="1" si="332"/>
        <v>44831.495787037034</v>
      </c>
      <c r="H2138" s="5">
        <v>44837.495787037034</v>
      </c>
      <c r="I2138" s="5">
        <f t="shared" ca="1" si="333"/>
        <v>44852.495787037034</v>
      </c>
      <c r="J2138" s="7" t="s">
        <v>46</v>
      </c>
      <c r="K2138" s="3">
        <v>44850.495787037034</v>
      </c>
      <c r="L2138" t="s">
        <v>48</v>
      </c>
      <c r="M2138" t="s">
        <v>25</v>
      </c>
      <c r="R2138" s="5">
        <v>44854.495787037034</v>
      </c>
      <c r="Y2138" t="s">
        <v>30</v>
      </c>
    </row>
    <row r="2139" spans="1:25" x14ac:dyDescent="0.35">
      <c r="A2139">
        <v>1221</v>
      </c>
      <c r="C2139" t="s">
        <v>38</v>
      </c>
      <c r="D2139">
        <f t="shared" ca="1" si="330"/>
        <v>1</v>
      </c>
      <c r="E2139" t="str">
        <f ca="1">VLOOKUP(D2139,'Data Categories'!$A$2:$B$7,2,0)</f>
        <v>Associate</v>
      </c>
      <c r="F2139" s="5">
        <f t="shared" ca="1" si="331"/>
        <v>44734.14203703704</v>
      </c>
      <c r="G2139" s="5">
        <f t="shared" ca="1" si="332"/>
        <v>44735.14203703704</v>
      </c>
      <c r="H2139" s="5">
        <v>44741.14203703704</v>
      </c>
      <c r="I2139" s="5">
        <f t="shared" ca="1" si="333"/>
        <v>44764.14203703704</v>
      </c>
      <c r="J2139" s="7" t="s">
        <v>46</v>
      </c>
      <c r="K2139" s="3">
        <v>44753.14203703704</v>
      </c>
      <c r="L2139" t="s">
        <v>48</v>
      </c>
      <c r="M2139" t="s">
        <v>25</v>
      </c>
      <c r="R2139" s="5">
        <v>44755.14203703704</v>
      </c>
      <c r="Y2139" t="s">
        <v>30</v>
      </c>
    </row>
    <row r="2140" spans="1:25" x14ac:dyDescent="0.35">
      <c r="A2140">
        <v>2764</v>
      </c>
      <c r="C2140" t="s">
        <v>38</v>
      </c>
      <c r="D2140">
        <f t="shared" ca="1" si="330"/>
        <v>5</v>
      </c>
      <c r="E2140" t="str">
        <f ca="1">VLOOKUP(D2140,'Data Categories'!$A$2:$B$7,2,0)</f>
        <v>Senior Management</v>
      </c>
      <c r="F2140" s="5">
        <f t="shared" ca="1" si="331"/>
        <v>44804.301701388889</v>
      </c>
      <c r="G2140" s="5">
        <f t="shared" ca="1" si="332"/>
        <v>44807.301701388889</v>
      </c>
      <c r="H2140" s="5">
        <v>44813.301701388889</v>
      </c>
      <c r="I2140" s="5">
        <f t="shared" ca="1" si="333"/>
        <v>44828.301701388889</v>
      </c>
      <c r="J2140" s="7" t="s">
        <v>46</v>
      </c>
      <c r="K2140" s="3">
        <v>44827.301701388889</v>
      </c>
      <c r="L2140" t="s">
        <v>48</v>
      </c>
      <c r="M2140" t="s">
        <v>27</v>
      </c>
      <c r="R2140" s="5">
        <v>44829.301701388889</v>
      </c>
      <c r="Y2140" t="s">
        <v>30</v>
      </c>
    </row>
    <row r="2141" spans="1:25" x14ac:dyDescent="0.35">
      <c r="A2141">
        <v>2612</v>
      </c>
      <c r="C2141" t="s">
        <v>38</v>
      </c>
      <c r="D2141">
        <f t="shared" ca="1" si="330"/>
        <v>6</v>
      </c>
      <c r="E2141" t="str">
        <f ca="1">VLOOKUP(D2141,'Data Categories'!$A$2:$B$7,2,0)</f>
        <v>Executive</v>
      </c>
      <c r="F2141" s="5">
        <f t="shared" ca="1" si="331"/>
        <v>44927.379525462966</v>
      </c>
      <c r="G2141" s="5">
        <f t="shared" ca="1" si="332"/>
        <v>44930.379525462966</v>
      </c>
      <c r="H2141" s="5">
        <v>44936.379525462966</v>
      </c>
      <c r="I2141" s="5">
        <f t="shared" ca="1" si="333"/>
        <v>44966.379525462966</v>
      </c>
      <c r="J2141" s="7" t="s">
        <v>46</v>
      </c>
      <c r="K2141" s="3">
        <v>44946.379525462966</v>
      </c>
      <c r="L2141" t="s">
        <v>48</v>
      </c>
      <c r="M2141" t="s">
        <v>26</v>
      </c>
      <c r="Y2141" t="s">
        <v>30</v>
      </c>
    </row>
    <row r="2142" spans="1:25" x14ac:dyDescent="0.35">
      <c r="A2142">
        <v>2392</v>
      </c>
      <c r="C2142" t="s">
        <v>38</v>
      </c>
      <c r="D2142">
        <f t="shared" ca="1" si="330"/>
        <v>5</v>
      </c>
      <c r="E2142" t="str">
        <f ca="1">VLOOKUP(D2142,'Data Categories'!$A$2:$B$7,2,0)</f>
        <v>Senior Management</v>
      </c>
      <c r="F2142" s="5">
        <f t="shared" ca="1" si="331"/>
        <v>45127.731192129628</v>
      </c>
      <c r="G2142" s="5">
        <f t="shared" ca="1" si="332"/>
        <v>45128.731192129628</v>
      </c>
      <c r="H2142" s="5">
        <v>45131.731192129628</v>
      </c>
      <c r="I2142" s="5">
        <f t="shared" ca="1" si="333"/>
        <v>45148.731192129628</v>
      </c>
      <c r="J2142" s="7" t="s">
        <v>46</v>
      </c>
      <c r="K2142" s="3">
        <v>45143.731192129628</v>
      </c>
      <c r="L2142" t="s">
        <v>48</v>
      </c>
      <c r="M2142" t="s">
        <v>27</v>
      </c>
      <c r="Y2142" t="s">
        <v>30</v>
      </c>
    </row>
    <row r="2143" spans="1:25" x14ac:dyDescent="0.35">
      <c r="A2143">
        <v>2394</v>
      </c>
      <c r="C2143" t="s">
        <v>38</v>
      </c>
      <c r="D2143">
        <f t="shared" ca="1" si="330"/>
        <v>6</v>
      </c>
      <c r="E2143" t="str">
        <f ca="1">VLOOKUP(D2143,'Data Categories'!$A$2:$B$7,2,0)</f>
        <v>Executive</v>
      </c>
      <c r="F2143" s="5">
        <f t="shared" ca="1" si="331"/>
        <v>45124.731192129628</v>
      </c>
      <c r="G2143" s="5">
        <f t="shared" ca="1" si="332"/>
        <v>45127.731192129628</v>
      </c>
      <c r="H2143" s="5">
        <v>45131.731192129628</v>
      </c>
      <c r="I2143" s="5">
        <f t="shared" ca="1" si="333"/>
        <v>45151.731192129628</v>
      </c>
      <c r="J2143" s="7" t="s">
        <v>46</v>
      </c>
      <c r="K2143" s="3">
        <v>45135.731192129628</v>
      </c>
      <c r="L2143" t="s">
        <v>48</v>
      </c>
      <c r="M2143" t="s">
        <v>24</v>
      </c>
      <c r="Y2143" t="s">
        <v>30</v>
      </c>
    </row>
    <row r="2144" spans="1:25" x14ac:dyDescent="0.35">
      <c r="A2144">
        <v>2594</v>
      </c>
      <c r="C2144" t="s">
        <v>38</v>
      </c>
      <c r="D2144">
        <f t="shared" ca="1" si="330"/>
        <v>4</v>
      </c>
      <c r="E2144" t="str">
        <f ca="1">VLOOKUP(D2144,'Data Categories'!$A$2:$B$7,2,0)</f>
        <v>Manager Level</v>
      </c>
      <c r="F2144" s="5">
        <f t="shared" ca="1" si="331"/>
        <v>44947.403136574074</v>
      </c>
      <c r="G2144" s="5">
        <f t="shared" ca="1" si="332"/>
        <v>44950.403136574074</v>
      </c>
      <c r="H2144" s="5">
        <v>44952.403136574074</v>
      </c>
      <c r="I2144" s="5">
        <f t="shared" ca="1" si="333"/>
        <v>44977.403136574074</v>
      </c>
      <c r="J2144" s="7" t="s">
        <v>46</v>
      </c>
      <c r="K2144" s="3">
        <v>44959.403136574074</v>
      </c>
      <c r="L2144" t="s">
        <v>48</v>
      </c>
      <c r="M2144" t="s">
        <v>24</v>
      </c>
      <c r="Y2144" t="s">
        <v>30</v>
      </c>
    </row>
    <row r="2145" spans="1:25" x14ac:dyDescent="0.35">
      <c r="A2145">
        <v>2625</v>
      </c>
      <c r="C2145" t="s">
        <v>38</v>
      </c>
      <c r="D2145">
        <f t="shared" ca="1" si="330"/>
        <v>1</v>
      </c>
      <c r="E2145" t="str">
        <f ca="1">VLOOKUP(D2145,'Data Categories'!$A$2:$B$7,2,0)</f>
        <v>Associate</v>
      </c>
      <c r="F2145" s="5">
        <f t="shared" ca="1" si="331"/>
        <v>45096.668356481481</v>
      </c>
      <c r="G2145" s="5">
        <f t="shared" ca="1" si="332"/>
        <v>45099.668356481481</v>
      </c>
      <c r="H2145" s="5">
        <v>45102.668356481481</v>
      </c>
      <c r="I2145" s="5">
        <f t="shared" ca="1" si="333"/>
        <v>45123.668356481481</v>
      </c>
      <c r="J2145" s="7" t="s">
        <v>46</v>
      </c>
      <c r="K2145" s="3">
        <v>45106.668356481481</v>
      </c>
      <c r="L2145" t="s">
        <v>48</v>
      </c>
      <c r="M2145" t="s">
        <v>26</v>
      </c>
      <c r="Y2145" t="s">
        <v>30</v>
      </c>
    </row>
    <row r="2146" spans="1:25" x14ac:dyDescent="0.35">
      <c r="A2146">
        <v>1696</v>
      </c>
      <c r="C2146" t="s">
        <v>38</v>
      </c>
      <c r="D2146">
        <f t="shared" ca="1" si="330"/>
        <v>6</v>
      </c>
      <c r="E2146" t="str">
        <f ca="1">VLOOKUP(D2146,'Data Categories'!$A$2:$B$7,2,0)</f>
        <v>Executive</v>
      </c>
      <c r="F2146" s="5">
        <f t="shared" ca="1" si="331"/>
        <v>44984.764687499999</v>
      </c>
      <c r="G2146" s="5">
        <f t="shared" ca="1" si="332"/>
        <v>44988.764687499999</v>
      </c>
      <c r="H2146" s="5">
        <v>44989.764687499999</v>
      </c>
      <c r="I2146" s="5">
        <f t="shared" ca="1" si="333"/>
        <v>45011.764687499999</v>
      </c>
      <c r="J2146" s="7" t="s">
        <v>46</v>
      </c>
      <c r="K2146" s="3">
        <v>45005.764687499999</v>
      </c>
      <c r="L2146" t="s">
        <v>48</v>
      </c>
      <c r="M2146" t="s">
        <v>26</v>
      </c>
      <c r="Y2146" t="s">
        <v>30</v>
      </c>
    </row>
    <row r="2147" spans="1:25" x14ac:dyDescent="0.35">
      <c r="A2147">
        <v>1459</v>
      </c>
      <c r="C2147" t="s">
        <v>37</v>
      </c>
      <c r="D2147">
        <f t="shared" ca="1" si="330"/>
        <v>5</v>
      </c>
      <c r="E2147" t="str">
        <f ca="1">VLOOKUP(D2147,'Data Categories'!$A$2:$B$7,2,0)</f>
        <v>Senior Management</v>
      </c>
      <c r="F2147" s="5">
        <f t="shared" ca="1" si="331"/>
        <v>45025.57240740741</v>
      </c>
      <c r="G2147" s="5">
        <f t="shared" ca="1" si="332"/>
        <v>45028.57240740741</v>
      </c>
      <c r="H2147" s="5">
        <v>45029.57240740741</v>
      </c>
      <c r="I2147" s="5">
        <f t="shared" ca="1" si="333"/>
        <v>45054.57240740741</v>
      </c>
      <c r="J2147" s="7" t="s">
        <v>46</v>
      </c>
      <c r="K2147" s="3">
        <v>45040.57240740741</v>
      </c>
      <c r="L2147" t="s">
        <v>48</v>
      </c>
      <c r="M2147" t="s">
        <v>27</v>
      </c>
      <c r="R2147" s="5">
        <v>45044.57240740741</v>
      </c>
      <c r="Y2147" t="s">
        <v>30</v>
      </c>
    </row>
    <row r="2148" spans="1:25" x14ac:dyDescent="0.35">
      <c r="A2148">
        <v>1619</v>
      </c>
      <c r="C2148" t="s">
        <v>37</v>
      </c>
      <c r="D2148">
        <f t="shared" ca="1" si="330"/>
        <v>1</v>
      </c>
      <c r="E2148" t="str">
        <f ca="1">VLOOKUP(D2148,'Data Categories'!$A$2:$B$7,2,0)</f>
        <v>Associate</v>
      </c>
      <c r="F2148" s="5">
        <f t="shared" ca="1" si="331"/>
        <v>44852.951192129629</v>
      </c>
      <c r="G2148" s="5">
        <f t="shared" ca="1" si="332"/>
        <v>44853.951192129629</v>
      </c>
      <c r="H2148" s="5">
        <v>44858.951192129629</v>
      </c>
      <c r="I2148" s="5">
        <f t="shared" ca="1" si="333"/>
        <v>44887.951192129629</v>
      </c>
      <c r="J2148" s="7" t="s">
        <v>46</v>
      </c>
      <c r="K2148" s="3">
        <v>44863.951192129629</v>
      </c>
      <c r="L2148" t="s">
        <v>48</v>
      </c>
      <c r="M2148" t="s">
        <v>25</v>
      </c>
      <c r="R2148" s="5">
        <v>44864.951192129629</v>
      </c>
      <c r="Y2148" t="s">
        <v>30</v>
      </c>
    </row>
    <row r="2149" spans="1:25" x14ac:dyDescent="0.35">
      <c r="A2149">
        <v>2666</v>
      </c>
      <c r="C2149" t="s">
        <v>37</v>
      </c>
      <c r="D2149">
        <f t="shared" ca="1" si="330"/>
        <v>4</v>
      </c>
      <c r="E2149" t="str">
        <f ca="1">VLOOKUP(D2149,'Data Categories'!$A$2:$B$7,2,0)</f>
        <v>Manager Level</v>
      </c>
      <c r="F2149" s="5">
        <f t="shared" ca="1" si="331"/>
        <v>44898.903680555559</v>
      </c>
      <c r="G2149" s="5">
        <f t="shared" ca="1" si="332"/>
        <v>44899.903680555559</v>
      </c>
      <c r="H2149" s="5">
        <v>44903.903680555559</v>
      </c>
      <c r="I2149" s="5">
        <f t="shared" ca="1" si="333"/>
        <v>44930.903680555559</v>
      </c>
      <c r="J2149" s="7" t="s">
        <v>46</v>
      </c>
      <c r="K2149" s="3">
        <v>44917.903680555559</v>
      </c>
      <c r="L2149" t="s">
        <v>48</v>
      </c>
      <c r="M2149" t="s">
        <v>28</v>
      </c>
      <c r="Y2149" t="s">
        <v>30</v>
      </c>
    </row>
    <row r="2150" spans="1:25" x14ac:dyDescent="0.35">
      <c r="A2150">
        <v>2665</v>
      </c>
      <c r="C2150" t="s">
        <v>37</v>
      </c>
      <c r="D2150">
        <f t="shared" ca="1" si="330"/>
        <v>3</v>
      </c>
      <c r="E2150" t="str">
        <f ca="1">VLOOKUP(D2150,'Data Categories'!$A$2:$B$7,2,0)</f>
        <v>Senior</v>
      </c>
      <c r="F2150" s="5">
        <f t="shared" ca="1" si="331"/>
        <v>44899.903680555559</v>
      </c>
      <c r="G2150" s="5">
        <f t="shared" ca="1" si="332"/>
        <v>44902.903680555559</v>
      </c>
      <c r="H2150" s="5">
        <v>44903.903680555559</v>
      </c>
      <c r="I2150" s="5">
        <f t="shared" ca="1" si="333"/>
        <v>44917.903680555559</v>
      </c>
      <c r="J2150" s="7" t="s">
        <v>46</v>
      </c>
      <c r="K2150" s="3">
        <v>44916.903680555559</v>
      </c>
      <c r="L2150" t="s">
        <v>48</v>
      </c>
      <c r="M2150" t="s">
        <v>26</v>
      </c>
      <c r="R2150" s="5">
        <v>44920.903680555559</v>
      </c>
      <c r="Y2150" t="s">
        <v>30</v>
      </c>
    </row>
    <row r="2151" spans="1:25" x14ac:dyDescent="0.35">
      <c r="A2151">
        <v>2251</v>
      </c>
      <c r="C2151" t="s">
        <v>37</v>
      </c>
      <c r="D2151">
        <f t="shared" ca="1" si="330"/>
        <v>2</v>
      </c>
      <c r="E2151" t="str">
        <f ca="1">VLOOKUP(D2151,'Data Categories'!$A$2:$B$7,2,0)</f>
        <v>Junior</v>
      </c>
      <c r="F2151" s="5">
        <f t="shared" ca="1" si="331"/>
        <v>44780.68608796296</v>
      </c>
      <c r="G2151" s="5">
        <f t="shared" ca="1" si="332"/>
        <v>44781.68608796296</v>
      </c>
      <c r="H2151" s="5">
        <v>44787.68608796296</v>
      </c>
      <c r="I2151" s="5">
        <f t="shared" ca="1" si="333"/>
        <v>44802.68608796296</v>
      </c>
      <c r="J2151" s="7" t="s">
        <v>46</v>
      </c>
      <c r="K2151" s="3">
        <v>44793.68608796296</v>
      </c>
      <c r="L2151" t="s">
        <v>48</v>
      </c>
      <c r="M2151" t="s">
        <v>28</v>
      </c>
      <c r="Y2151" t="s">
        <v>30</v>
      </c>
    </row>
    <row r="2152" spans="1:25" x14ac:dyDescent="0.35">
      <c r="A2152">
        <v>1909</v>
      </c>
      <c r="C2152" t="s">
        <v>37</v>
      </c>
      <c r="D2152">
        <f t="shared" ca="1" si="330"/>
        <v>6</v>
      </c>
      <c r="E2152" t="str">
        <f ca="1">VLOOKUP(D2152,'Data Categories'!$A$2:$B$7,2,0)</f>
        <v>Executive</v>
      </c>
      <c r="F2152" s="5">
        <f t="shared" ca="1" si="331"/>
        <v>44998.686469907407</v>
      </c>
      <c r="G2152" s="5">
        <f t="shared" ca="1" si="332"/>
        <v>45000.686469907407</v>
      </c>
      <c r="H2152" s="5">
        <v>45001.686469907407</v>
      </c>
      <c r="I2152" s="5">
        <f t="shared" ca="1" si="333"/>
        <v>45008.686469907407</v>
      </c>
      <c r="J2152" s="7" t="s">
        <v>46</v>
      </c>
      <c r="K2152" s="3">
        <v>45013.686469907407</v>
      </c>
      <c r="L2152" t="s">
        <v>48</v>
      </c>
      <c r="M2152" t="s">
        <v>27</v>
      </c>
      <c r="R2152" s="5">
        <v>45015.686469907407</v>
      </c>
      <c r="Y2152" t="s">
        <v>30</v>
      </c>
    </row>
    <row r="2153" spans="1:25" x14ac:dyDescent="0.35">
      <c r="A2153">
        <v>1910</v>
      </c>
      <c r="C2153" t="s">
        <v>37</v>
      </c>
      <c r="D2153">
        <f t="shared" ca="1" si="330"/>
        <v>1</v>
      </c>
      <c r="E2153" t="str">
        <f ca="1">VLOOKUP(D2153,'Data Categories'!$A$2:$B$7,2,0)</f>
        <v>Associate</v>
      </c>
      <c r="F2153" s="5">
        <f t="shared" ca="1" si="331"/>
        <v>44993.686469907407</v>
      </c>
      <c r="G2153" s="5">
        <f t="shared" ca="1" si="332"/>
        <v>44996.686469907407</v>
      </c>
      <c r="H2153" s="5">
        <v>45001.686469907407</v>
      </c>
      <c r="I2153" s="5">
        <f t="shared" ca="1" si="333"/>
        <v>45018.686469907407</v>
      </c>
      <c r="J2153" s="7" t="s">
        <v>46</v>
      </c>
      <c r="K2153" s="3">
        <v>45005.686469907407</v>
      </c>
      <c r="L2153" t="s">
        <v>48</v>
      </c>
      <c r="M2153" t="s">
        <v>28</v>
      </c>
      <c r="Y2153" t="s">
        <v>30</v>
      </c>
    </row>
    <row r="2154" spans="1:25" x14ac:dyDescent="0.35">
      <c r="A2154">
        <v>1904</v>
      </c>
      <c r="C2154" t="s">
        <v>37</v>
      </c>
      <c r="D2154">
        <f t="shared" ca="1" si="330"/>
        <v>5</v>
      </c>
      <c r="E2154" t="str">
        <f ca="1">VLOOKUP(D2154,'Data Categories'!$A$2:$B$7,2,0)</f>
        <v>Senior Management</v>
      </c>
      <c r="F2154" s="5">
        <f t="shared" ca="1" si="331"/>
        <v>44998.686469907407</v>
      </c>
      <c r="G2154" s="5">
        <f t="shared" ca="1" si="332"/>
        <v>44999.686469907407</v>
      </c>
      <c r="H2154" s="5">
        <v>45001.686469907407</v>
      </c>
      <c r="I2154" s="5">
        <f t="shared" ca="1" si="333"/>
        <v>45029.686469907407</v>
      </c>
      <c r="J2154" s="7" t="s">
        <v>46</v>
      </c>
      <c r="K2154" s="3">
        <v>45016.686469907407</v>
      </c>
      <c r="L2154" t="s">
        <v>48</v>
      </c>
      <c r="M2154" t="s">
        <v>24</v>
      </c>
      <c r="Y2154" t="s">
        <v>30</v>
      </c>
    </row>
    <row r="2155" spans="1:25" x14ac:dyDescent="0.35">
      <c r="A2155">
        <v>1426</v>
      </c>
      <c r="C2155" t="s">
        <v>37</v>
      </c>
      <c r="D2155">
        <f t="shared" ca="1" si="330"/>
        <v>3</v>
      </c>
      <c r="E2155" t="str">
        <f ca="1">VLOOKUP(D2155,'Data Categories'!$A$2:$B$7,2,0)</f>
        <v>Senior</v>
      </c>
      <c r="F2155" s="5">
        <f t="shared" ca="1" si="331"/>
        <v>44659.11314814815</v>
      </c>
      <c r="G2155" s="5">
        <f t="shared" ca="1" si="332"/>
        <v>44662.11314814815</v>
      </c>
      <c r="H2155" s="5">
        <v>44666.11314814815</v>
      </c>
      <c r="I2155" s="5">
        <f t="shared" ca="1" si="333"/>
        <v>44692.11314814815</v>
      </c>
      <c r="J2155" s="7" t="s">
        <v>46</v>
      </c>
      <c r="K2155" s="3">
        <v>44674.11314814815</v>
      </c>
      <c r="L2155" t="s">
        <v>48</v>
      </c>
      <c r="M2155" t="s">
        <v>28</v>
      </c>
      <c r="R2155" s="5">
        <v>44678.11314814815</v>
      </c>
      <c r="Y2155" t="s">
        <v>30</v>
      </c>
    </row>
    <row r="2156" spans="1:25" x14ac:dyDescent="0.35">
      <c r="A2156">
        <v>1741</v>
      </c>
      <c r="C2156" t="s">
        <v>37</v>
      </c>
      <c r="D2156">
        <f t="shared" ca="1" si="330"/>
        <v>3</v>
      </c>
      <c r="E2156" t="str">
        <f ca="1">VLOOKUP(D2156,'Data Categories'!$A$2:$B$7,2,0)</f>
        <v>Senior</v>
      </c>
      <c r="F2156" s="5">
        <f t="shared" ca="1" si="331"/>
        <v>44946.798078703701</v>
      </c>
      <c r="G2156" s="5">
        <f t="shared" ca="1" si="332"/>
        <v>44947.798078703701</v>
      </c>
      <c r="H2156" s="5">
        <v>44953.798078703701</v>
      </c>
      <c r="I2156" s="5">
        <f t="shared" ca="1" si="333"/>
        <v>44964.798078703701</v>
      </c>
      <c r="J2156" s="7" t="s">
        <v>46</v>
      </c>
      <c r="K2156" s="3">
        <v>44968.798078703701</v>
      </c>
      <c r="L2156" t="s">
        <v>48</v>
      </c>
      <c r="M2156" t="s">
        <v>24</v>
      </c>
      <c r="R2156" s="5">
        <v>44970.798078703701</v>
      </c>
      <c r="Y2156" t="s">
        <v>30</v>
      </c>
    </row>
    <row r="2157" spans="1:25" x14ac:dyDescent="0.35">
      <c r="A2157">
        <v>1895</v>
      </c>
      <c r="C2157" t="s">
        <v>37</v>
      </c>
      <c r="D2157">
        <f t="shared" ca="1" si="330"/>
        <v>5</v>
      </c>
      <c r="E2157" t="str">
        <f ca="1">VLOOKUP(D2157,'Data Categories'!$A$2:$B$7,2,0)</f>
        <v>Senior Management</v>
      </c>
      <c r="F2157" s="5">
        <f t="shared" ca="1" si="331"/>
        <v>44597.278043981481</v>
      </c>
      <c r="G2157" s="5">
        <f t="shared" ca="1" si="332"/>
        <v>44598.278043981481</v>
      </c>
      <c r="H2157" s="5">
        <v>44599.278043981481</v>
      </c>
      <c r="I2157" s="5">
        <f t="shared" ca="1" si="333"/>
        <v>44624.278043981481</v>
      </c>
      <c r="J2157" s="7" t="s">
        <v>46</v>
      </c>
      <c r="K2157" s="3">
        <v>44607.278043981481</v>
      </c>
      <c r="L2157" t="s">
        <v>48</v>
      </c>
      <c r="M2157" t="s">
        <v>24</v>
      </c>
      <c r="Y2157" t="s">
        <v>30</v>
      </c>
    </row>
    <row r="2158" spans="1:25" x14ac:dyDescent="0.35">
      <c r="A2158">
        <v>1506</v>
      </c>
      <c r="C2158" t="s">
        <v>37</v>
      </c>
      <c r="D2158">
        <f t="shared" ca="1" si="330"/>
        <v>2</v>
      </c>
      <c r="E2158" t="str">
        <f ca="1">VLOOKUP(D2158,'Data Categories'!$A$2:$B$7,2,0)</f>
        <v>Junior</v>
      </c>
      <c r="F2158" s="5">
        <f t="shared" ca="1" si="331"/>
        <v>44758.346215277779</v>
      </c>
      <c r="G2158" s="5">
        <f t="shared" ca="1" si="332"/>
        <v>44759.346215277779</v>
      </c>
      <c r="H2158" s="5">
        <v>44762.346215277779</v>
      </c>
      <c r="I2158" s="5">
        <f t="shared" ca="1" si="333"/>
        <v>44768.346215277779</v>
      </c>
      <c r="J2158" s="7" t="s">
        <v>46</v>
      </c>
      <c r="K2158" s="3">
        <v>44773.346215277779</v>
      </c>
      <c r="L2158" t="s">
        <v>48</v>
      </c>
      <c r="M2158" t="s">
        <v>25</v>
      </c>
      <c r="R2158" s="5">
        <v>44775.346215277779</v>
      </c>
      <c r="Y2158" t="s">
        <v>30</v>
      </c>
    </row>
    <row r="2159" spans="1:25" x14ac:dyDescent="0.35">
      <c r="A2159">
        <v>1776</v>
      </c>
      <c r="C2159" t="s">
        <v>37</v>
      </c>
      <c r="D2159">
        <f t="shared" ca="1" si="330"/>
        <v>3</v>
      </c>
      <c r="E2159" t="str">
        <f ca="1">VLOOKUP(D2159,'Data Categories'!$A$2:$B$7,2,0)</f>
        <v>Senior</v>
      </c>
      <c r="F2159" s="5">
        <f t="shared" ca="1" si="331"/>
        <v>44716.825856481482</v>
      </c>
      <c r="G2159" s="5">
        <f t="shared" ca="1" si="332"/>
        <v>44717.825856481482</v>
      </c>
      <c r="H2159" s="5">
        <v>44718.825856481482</v>
      </c>
      <c r="I2159" s="5">
        <f t="shared" ca="1" si="333"/>
        <v>44727.825856481482</v>
      </c>
      <c r="J2159" s="7" t="s">
        <v>46</v>
      </c>
      <c r="K2159" s="3">
        <v>44734.825856481482</v>
      </c>
      <c r="L2159" t="s">
        <v>48</v>
      </c>
      <c r="M2159" t="s">
        <v>27</v>
      </c>
      <c r="Y2159" t="s">
        <v>30</v>
      </c>
    </row>
    <row r="2160" spans="1:25" x14ac:dyDescent="0.35">
      <c r="A2160">
        <v>1780</v>
      </c>
      <c r="C2160" t="s">
        <v>37</v>
      </c>
      <c r="D2160">
        <f t="shared" ca="1" si="330"/>
        <v>1</v>
      </c>
      <c r="E2160" t="str">
        <f ca="1">VLOOKUP(D2160,'Data Categories'!$A$2:$B$7,2,0)</f>
        <v>Associate</v>
      </c>
      <c r="F2160" s="5">
        <f t="shared" ca="1" si="331"/>
        <v>44715.825856481482</v>
      </c>
      <c r="G2160" s="5">
        <f t="shared" ca="1" si="332"/>
        <v>44717.825856481482</v>
      </c>
      <c r="H2160" s="5">
        <v>44718.825856481482</v>
      </c>
      <c r="I2160" s="5">
        <f t="shared" ca="1" si="333"/>
        <v>44745.825856481482</v>
      </c>
      <c r="J2160" s="7" t="s">
        <v>46</v>
      </c>
      <c r="K2160" s="3">
        <v>44729.825856481482</v>
      </c>
      <c r="L2160" t="s">
        <v>48</v>
      </c>
      <c r="M2160" t="s">
        <v>28</v>
      </c>
      <c r="Y2160" t="s">
        <v>30</v>
      </c>
    </row>
    <row r="2161" spans="1:25" x14ac:dyDescent="0.35">
      <c r="A2161">
        <v>1081</v>
      </c>
      <c r="C2161" t="s">
        <v>37</v>
      </c>
      <c r="D2161">
        <f t="shared" ca="1" si="330"/>
        <v>5</v>
      </c>
      <c r="E2161" t="str">
        <f ca="1">VLOOKUP(D2161,'Data Categories'!$A$2:$B$7,2,0)</f>
        <v>Senior Management</v>
      </c>
      <c r="F2161" s="5">
        <f t="shared" ca="1" si="331"/>
        <v>44894.976215277777</v>
      </c>
      <c r="G2161" s="5">
        <f t="shared" ca="1" si="332"/>
        <v>44896.976215277777</v>
      </c>
      <c r="H2161" s="5">
        <v>44899.976215277777</v>
      </c>
      <c r="I2161" s="5">
        <f t="shared" ca="1" si="333"/>
        <v>44924.976215277777</v>
      </c>
      <c r="J2161" s="7" t="s">
        <v>46</v>
      </c>
      <c r="K2161" s="3">
        <v>44907.976215277777</v>
      </c>
      <c r="L2161" t="s">
        <v>48</v>
      </c>
      <c r="M2161" t="s">
        <v>25</v>
      </c>
      <c r="Y2161" t="s">
        <v>30</v>
      </c>
    </row>
    <row r="2162" spans="1:25" x14ac:dyDescent="0.35">
      <c r="A2162">
        <v>2950</v>
      </c>
      <c r="C2162" t="s">
        <v>37</v>
      </c>
      <c r="D2162">
        <f t="shared" ca="1" si="330"/>
        <v>5</v>
      </c>
      <c r="E2162" t="str">
        <f ca="1">VLOOKUP(D2162,'Data Categories'!$A$2:$B$7,2,0)</f>
        <v>Senior Management</v>
      </c>
      <c r="F2162" s="5">
        <f t="shared" ca="1" si="331"/>
        <v>44729.484722222223</v>
      </c>
      <c r="G2162" s="5">
        <f t="shared" ca="1" si="332"/>
        <v>44730.484722222223</v>
      </c>
      <c r="H2162" s="5">
        <v>44731.484722222223</v>
      </c>
      <c r="I2162" s="5">
        <f t="shared" ca="1" si="333"/>
        <v>44756.484722222223</v>
      </c>
      <c r="J2162" s="7" t="s">
        <v>46</v>
      </c>
      <c r="K2162" s="3">
        <v>44739.484722222223</v>
      </c>
      <c r="L2162" t="s">
        <v>48</v>
      </c>
      <c r="M2162" t="s">
        <v>26</v>
      </c>
      <c r="R2162" s="5">
        <v>44741.484722222223</v>
      </c>
      <c r="Y2162" t="s">
        <v>30</v>
      </c>
    </row>
    <row r="2163" spans="1:25" x14ac:dyDescent="0.35">
      <c r="A2163">
        <v>1185</v>
      </c>
      <c r="C2163" t="s">
        <v>37</v>
      </c>
      <c r="D2163">
        <f t="shared" ca="1" si="330"/>
        <v>3</v>
      </c>
      <c r="E2163" t="str">
        <f ca="1">VLOOKUP(D2163,'Data Categories'!$A$2:$B$7,2,0)</f>
        <v>Senior</v>
      </c>
      <c r="F2163" s="5">
        <f t="shared" ca="1" si="331"/>
        <v>45075.784872685188</v>
      </c>
      <c r="G2163" s="5">
        <f t="shared" ca="1" si="332"/>
        <v>45076.784872685188</v>
      </c>
      <c r="H2163" s="5">
        <v>45080.784872685188</v>
      </c>
      <c r="I2163" s="5">
        <f t="shared" ca="1" si="333"/>
        <v>45087.784872685188</v>
      </c>
      <c r="J2163" s="7" t="s">
        <v>46</v>
      </c>
      <c r="K2163" s="3">
        <v>45086.784872685188</v>
      </c>
      <c r="L2163" t="s">
        <v>48</v>
      </c>
      <c r="M2163" t="s">
        <v>25</v>
      </c>
      <c r="Y2163" t="s">
        <v>30</v>
      </c>
    </row>
    <row r="2164" spans="1:25" x14ac:dyDescent="0.35">
      <c r="A2164">
        <v>1275</v>
      </c>
      <c r="C2164" t="s">
        <v>37</v>
      </c>
      <c r="D2164">
        <f t="shared" ca="1" si="330"/>
        <v>6</v>
      </c>
      <c r="E2164" t="str">
        <f ca="1">VLOOKUP(D2164,'Data Categories'!$A$2:$B$7,2,0)</f>
        <v>Executive</v>
      </c>
      <c r="F2164" s="5">
        <f t="shared" ca="1" si="331"/>
        <v>44708.107928240737</v>
      </c>
      <c r="G2164" s="5">
        <f t="shared" ca="1" si="332"/>
        <v>44711.107928240737</v>
      </c>
      <c r="H2164" s="5">
        <v>44717.107928240737</v>
      </c>
      <c r="I2164" s="5">
        <f t="shared" ca="1" si="333"/>
        <v>44739.107928240737</v>
      </c>
      <c r="J2164" s="7" t="s">
        <v>46</v>
      </c>
      <c r="K2164" s="3">
        <v>44723.107928240737</v>
      </c>
      <c r="L2164" t="s">
        <v>48</v>
      </c>
      <c r="M2164" t="s">
        <v>26</v>
      </c>
      <c r="R2164" s="5">
        <v>44725.107928240737</v>
      </c>
      <c r="Y2164" t="s">
        <v>30</v>
      </c>
    </row>
    <row r="2165" spans="1:25" x14ac:dyDescent="0.35">
      <c r="A2165">
        <v>2893</v>
      </c>
      <c r="C2165" t="s">
        <v>37</v>
      </c>
      <c r="D2165">
        <f t="shared" ca="1" si="330"/>
        <v>1</v>
      </c>
      <c r="E2165" t="str">
        <f ca="1">VLOOKUP(D2165,'Data Categories'!$A$2:$B$7,2,0)</f>
        <v>Associate</v>
      </c>
      <c r="F2165" s="5">
        <f t="shared" ca="1" si="331"/>
        <v>44960.681840277779</v>
      </c>
      <c r="G2165" s="5">
        <f t="shared" ca="1" si="332"/>
        <v>44961.681840277779</v>
      </c>
      <c r="H2165" s="5">
        <v>44967.681840277779</v>
      </c>
      <c r="I2165" s="5">
        <f t="shared" ca="1" si="333"/>
        <v>44988.681840277779</v>
      </c>
      <c r="J2165" s="7" t="s">
        <v>46</v>
      </c>
      <c r="K2165" s="3">
        <v>44980.681840277779</v>
      </c>
      <c r="L2165" t="s">
        <v>48</v>
      </c>
      <c r="M2165" t="s">
        <v>24</v>
      </c>
      <c r="R2165" s="5">
        <v>44981.681840277779</v>
      </c>
      <c r="Y2165" t="s">
        <v>30</v>
      </c>
    </row>
    <row r="2166" spans="1:25" x14ac:dyDescent="0.35">
      <c r="A2166">
        <v>1276</v>
      </c>
      <c r="C2166" t="s">
        <v>37</v>
      </c>
      <c r="D2166">
        <f t="shared" ca="1" si="330"/>
        <v>1</v>
      </c>
      <c r="E2166" t="str">
        <f ca="1">VLOOKUP(D2166,'Data Categories'!$A$2:$B$7,2,0)</f>
        <v>Associate</v>
      </c>
      <c r="F2166" s="5">
        <f t="shared" ca="1" si="331"/>
        <v>44709.107928240737</v>
      </c>
      <c r="G2166" s="5">
        <f t="shared" ca="1" si="332"/>
        <v>44711.107928240737</v>
      </c>
      <c r="H2166" s="5">
        <v>44717.107928240737</v>
      </c>
      <c r="I2166" s="5">
        <f t="shared" ca="1" si="333"/>
        <v>44741.107928240737</v>
      </c>
      <c r="J2166" s="7" t="s">
        <v>46</v>
      </c>
      <c r="K2166" s="3">
        <v>44728.107928240737</v>
      </c>
      <c r="L2166" t="s">
        <v>48</v>
      </c>
      <c r="M2166" t="s">
        <v>24</v>
      </c>
      <c r="Y2166" t="s">
        <v>30</v>
      </c>
    </row>
    <row r="2167" spans="1:25" x14ac:dyDescent="0.35">
      <c r="A2167">
        <v>1048</v>
      </c>
      <c r="C2167" t="s">
        <v>37</v>
      </c>
      <c r="D2167">
        <f t="shared" ca="1" si="330"/>
        <v>5</v>
      </c>
      <c r="E2167" t="str">
        <f ca="1">VLOOKUP(D2167,'Data Categories'!$A$2:$B$7,2,0)</f>
        <v>Senior Management</v>
      </c>
      <c r="F2167" s="5">
        <f t="shared" ca="1" si="331"/>
        <v>44885.960578703707</v>
      </c>
      <c r="G2167" s="5">
        <f t="shared" ca="1" si="332"/>
        <v>44886.960578703707</v>
      </c>
      <c r="H2167" s="5">
        <v>44891.960578703707</v>
      </c>
      <c r="I2167" s="5">
        <f t="shared" ca="1" si="333"/>
        <v>44904.960578703707</v>
      </c>
      <c r="J2167" s="7" t="s">
        <v>46</v>
      </c>
      <c r="K2167" s="3">
        <v>44902.960578703707</v>
      </c>
      <c r="L2167" t="s">
        <v>48</v>
      </c>
      <c r="M2167" t="s">
        <v>26</v>
      </c>
      <c r="Y2167" t="s">
        <v>30</v>
      </c>
    </row>
    <row r="2168" spans="1:25" x14ac:dyDescent="0.35">
      <c r="A2168">
        <v>1785</v>
      </c>
      <c r="C2168" t="s">
        <v>36</v>
      </c>
      <c r="D2168">
        <f t="shared" ca="1" si="330"/>
        <v>5</v>
      </c>
      <c r="E2168" t="str">
        <f ca="1">VLOOKUP(D2168,'Data Categories'!$A$2:$B$7,2,0)</f>
        <v>Senior Management</v>
      </c>
      <c r="F2168" s="5">
        <f t="shared" ca="1" si="331"/>
        <v>44661.356493055559</v>
      </c>
      <c r="G2168" s="5">
        <f t="shared" ca="1" si="332"/>
        <v>44663.356493055559</v>
      </c>
      <c r="H2168" s="5">
        <v>44665.356493055559</v>
      </c>
      <c r="I2168" s="5">
        <f t="shared" ca="1" si="333"/>
        <v>44688.356493055559</v>
      </c>
      <c r="J2168" s="7" t="s">
        <v>46</v>
      </c>
      <c r="K2168" s="3">
        <v>44676.356493055559</v>
      </c>
      <c r="L2168" t="s">
        <v>48</v>
      </c>
      <c r="M2168" t="s">
        <v>28</v>
      </c>
      <c r="R2168" s="5">
        <v>44677.356493055559</v>
      </c>
      <c r="Y2168" t="s">
        <v>30</v>
      </c>
    </row>
    <row r="2169" spans="1:25" x14ac:dyDescent="0.35">
      <c r="A2169">
        <v>2605</v>
      </c>
      <c r="C2169" t="s">
        <v>36</v>
      </c>
      <c r="D2169">
        <f t="shared" ca="1" si="330"/>
        <v>5</v>
      </c>
      <c r="E2169" t="str">
        <f ca="1">VLOOKUP(D2169,'Data Categories'!$A$2:$B$7,2,0)</f>
        <v>Senior Management</v>
      </c>
      <c r="F2169" s="5">
        <f t="shared" ca="1" si="331"/>
        <v>45036.692673611113</v>
      </c>
      <c r="G2169" s="5">
        <f t="shared" ca="1" si="332"/>
        <v>45040.692673611113</v>
      </c>
      <c r="H2169" s="5">
        <v>45046.692673611113</v>
      </c>
      <c r="I2169" s="5">
        <f t="shared" ca="1" si="333"/>
        <v>45060.692673611113</v>
      </c>
      <c r="J2169" s="7" t="s">
        <v>46</v>
      </c>
      <c r="K2169" s="3">
        <v>45062.692673611113</v>
      </c>
      <c r="L2169" t="s">
        <v>48</v>
      </c>
      <c r="M2169" t="s">
        <v>25</v>
      </c>
      <c r="Y2169" t="s">
        <v>30</v>
      </c>
    </row>
    <row r="2170" spans="1:25" x14ac:dyDescent="0.35">
      <c r="A2170">
        <v>1094</v>
      </c>
      <c r="C2170" t="s">
        <v>36</v>
      </c>
      <c r="D2170">
        <f t="shared" ca="1" si="330"/>
        <v>6</v>
      </c>
      <c r="E2170" t="str">
        <f ca="1">VLOOKUP(D2170,'Data Categories'!$A$2:$B$7,2,0)</f>
        <v>Executive</v>
      </c>
      <c r="F2170" s="5">
        <f t="shared" ca="1" si="331"/>
        <v>45038.26462962963</v>
      </c>
      <c r="G2170" s="5">
        <f t="shared" ca="1" si="332"/>
        <v>45040.26462962963</v>
      </c>
      <c r="H2170" s="5">
        <v>45046.26462962963</v>
      </c>
      <c r="I2170" s="5">
        <f t="shared" ca="1" si="333"/>
        <v>45067.26462962963</v>
      </c>
      <c r="J2170" s="7" t="s">
        <v>46</v>
      </c>
      <c r="K2170" s="3">
        <v>45052.26462962963</v>
      </c>
      <c r="L2170" t="s">
        <v>48</v>
      </c>
      <c r="M2170" t="s">
        <v>25</v>
      </c>
      <c r="R2170" s="5">
        <v>45054.26462962963</v>
      </c>
      <c r="Y2170" t="s">
        <v>30</v>
      </c>
    </row>
    <row r="2171" spans="1:25" x14ac:dyDescent="0.35">
      <c r="A2171">
        <v>1375</v>
      </c>
      <c r="C2171" t="s">
        <v>36</v>
      </c>
      <c r="D2171">
        <f t="shared" ca="1" si="330"/>
        <v>5</v>
      </c>
      <c r="E2171" t="str">
        <f ca="1">VLOOKUP(D2171,'Data Categories'!$A$2:$B$7,2,0)</f>
        <v>Senior Management</v>
      </c>
      <c r="F2171" s="5">
        <f t="shared" ca="1" si="331"/>
        <v>44865.130648148152</v>
      </c>
      <c r="G2171" s="5">
        <f t="shared" ca="1" si="332"/>
        <v>44867.130648148152</v>
      </c>
      <c r="H2171" s="5">
        <v>44869.130648148152</v>
      </c>
      <c r="I2171" s="5">
        <f t="shared" ca="1" si="333"/>
        <v>44888.130648148152</v>
      </c>
      <c r="J2171" s="7" t="s">
        <v>46</v>
      </c>
      <c r="K2171" s="3">
        <v>44881.130648148152</v>
      </c>
      <c r="L2171" t="s">
        <v>48</v>
      </c>
      <c r="M2171" t="s">
        <v>26</v>
      </c>
      <c r="R2171" s="5">
        <v>44882.130648148152</v>
      </c>
      <c r="Y2171" t="s">
        <v>30</v>
      </c>
    </row>
    <row r="2172" spans="1:25" x14ac:dyDescent="0.35">
      <c r="A2172">
        <v>1766</v>
      </c>
      <c r="C2172" t="s">
        <v>36</v>
      </c>
      <c r="D2172">
        <f t="shared" ca="1" si="330"/>
        <v>6</v>
      </c>
      <c r="E2172" t="str">
        <f ca="1">VLOOKUP(D2172,'Data Categories'!$A$2:$B$7,2,0)</f>
        <v>Executive</v>
      </c>
      <c r="F2172" s="5">
        <f t="shared" ca="1" si="331"/>
        <v>45096.652581018519</v>
      </c>
      <c r="G2172" s="5">
        <f t="shared" ca="1" si="332"/>
        <v>45099.652581018519</v>
      </c>
      <c r="H2172" s="5">
        <v>45105.652581018519</v>
      </c>
      <c r="I2172" s="5">
        <f t="shared" ca="1" si="333"/>
        <v>45129.652581018519</v>
      </c>
      <c r="J2172" s="7" t="s">
        <v>46</v>
      </c>
      <c r="K2172" s="3">
        <v>45121.652581018519</v>
      </c>
      <c r="L2172" t="s">
        <v>48</v>
      </c>
      <c r="M2172" t="s">
        <v>26</v>
      </c>
      <c r="R2172" s="5">
        <v>45125.652581018519</v>
      </c>
      <c r="Y2172" t="s">
        <v>30</v>
      </c>
    </row>
    <row r="2173" spans="1:25" x14ac:dyDescent="0.35">
      <c r="A2173">
        <v>1376</v>
      </c>
      <c r="C2173" t="s">
        <v>36</v>
      </c>
      <c r="D2173">
        <f t="shared" ca="1" si="330"/>
        <v>6</v>
      </c>
      <c r="E2173" t="str">
        <f ca="1">VLOOKUP(D2173,'Data Categories'!$A$2:$B$7,2,0)</f>
        <v>Executive</v>
      </c>
      <c r="F2173" s="5">
        <f t="shared" ca="1" si="331"/>
        <v>44866.130648148152</v>
      </c>
      <c r="G2173" s="5">
        <f t="shared" ca="1" si="332"/>
        <v>44867.130648148152</v>
      </c>
      <c r="H2173" s="5">
        <v>44869.130648148152</v>
      </c>
      <c r="I2173" s="5">
        <f t="shared" ca="1" si="333"/>
        <v>44898.130648148152</v>
      </c>
      <c r="J2173" s="7" t="s">
        <v>46</v>
      </c>
      <c r="K2173" s="3">
        <v>44883.130648148152</v>
      </c>
      <c r="L2173" t="s">
        <v>48</v>
      </c>
      <c r="M2173" t="s">
        <v>25</v>
      </c>
      <c r="Y2173" t="s">
        <v>30</v>
      </c>
    </row>
    <row r="2174" spans="1:25" x14ac:dyDescent="0.35">
      <c r="A2174">
        <v>1763</v>
      </c>
      <c r="C2174" t="s">
        <v>36</v>
      </c>
      <c r="D2174">
        <f t="shared" ca="1" si="330"/>
        <v>2</v>
      </c>
      <c r="E2174" t="str">
        <f ca="1">VLOOKUP(D2174,'Data Categories'!$A$2:$B$7,2,0)</f>
        <v>Junior</v>
      </c>
      <c r="F2174" s="5">
        <f t="shared" ca="1" si="331"/>
        <v>45100.652581018519</v>
      </c>
      <c r="G2174" s="5">
        <f t="shared" ca="1" si="332"/>
        <v>45101.652581018519</v>
      </c>
      <c r="H2174" s="5">
        <v>45105.652581018519</v>
      </c>
      <c r="I2174" s="5">
        <f t="shared" ca="1" si="333"/>
        <v>45118.652581018519</v>
      </c>
      <c r="J2174" s="7" t="s">
        <v>46</v>
      </c>
      <c r="K2174" s="3">
        <v>45109.652581018519</v>
      </c>
      <c r="L2174" t="s">
        <v>48</v>
      </c>
      <c r="M2174" t="s">
        <v>25</v>
      </c>
      <c r="Y2174" t="s">
        <v>30</v>
      </c>
    </row>
    <row r="2175" spans="1:25" x14ac:dyDescent="0.35">
      <c r="A2175">
        <v>1654</v>
      </c>
      <c r="C2175" t="s">
        <v>36</v>
      </c>
      <c r="D2175">
        <f t="shared" ca="1" si="330"/>
        <v>1</v>
      </c>
      <c r="E2175" t="str">
        <f ca="1">VLOOKUP(D2175,'Data Categories'!$A$2:$B$7,2,0)</f>
        <v>Associate</v>
      </c>
      <c r="F2175" s="5">
        <f t="shared" ca="1" si="331"/>
        <v>44881.194988425923</v>
      </c>
      <c r="G2175" s="5">
        <f t="shared" ca="1" si="332"/>
        <v>44882.194988425923</v>
      </c>
      <c r="H2175" s="5">
        <v>44883.194988425923</v>
      </c>
      <c r="I2175" s="5">
        <f t="shared" ca="1" si="333"/>
        <v>44900.194988425923</v>
      </c>
      <c r="J2175" s="7" t="s">
        <v>46</v>
      </c>
      <c r="K2175" s="3">
        <v>44886.194988425923</v>
      </c>
      <c r="L2175" t="s">
        <v>48</v>
      </c>
      <c r="M2175" t="s">
        <v>26</v>
      </c>
      <c r="Y2175" t="s">
        <v>30</v>
      </c>
    </row>
    <row r="2176" spans="1:25" x14ac:dyDescent="0.35">
      <c r="A2176">
        <v>2074</v>
      </c>
      <c r="C2176" t="s">
        <v>36</v>
      </c>
      <c r="D2176">
        <f t="shared" ca="1" si="330"/>
        <v>3</v>
      </c>
      <c r="E2176" t="str">
        <f ca="1">VLOOKUP(D2176,'Data Categories'!$A$2:$B$7,2,0)</f>
        <v>Senior</v>
      </c>
      <c r="F2176" s="5">
        <f t="shared" ca="1" si="331"/>
        <v>44916.441053240742</v>
      </c>
      <c r="G2176" s="5">
        <f t="shared" ca="1" si="332"/>
        <v>44920.441053240742</v>
      </c>
      <c r="H2176" s="5">
        <v>44923.441053240742</v>
      </c>
      <c r="I2176" s="5">
        <f t="shared" ca="1" si="333"/>
        <v>44928.441053240742</v>
      </c>
      <c r="J2176" s="7" t="s">
        <v>46</v>
      </c>
      <c r="K2176" s="3">
        <v>44941.441053240742</v>
      </c>
      <c r="L2176" t="s">
        <v>48</v>
      </c>
      <c r="M2176" t="s">
        <v>27</v>
      </c>
      <c r="Y2176" t="s">
        <v>30</v>
      </c>
    </row>
    <row r="2177" spans="1:25" x14ac:dyDescent="0.35">
      <c r="A2177">
        <v>1607</v>
      </c>
      <c r="C2177" t="s">
        <v>36</v>
      </c>
      <c r="D2177">
        <f t="shared" ca="1" si="330"/>
        <v>1</v>
      </c>
      <c r="E2177" t="str">
        <f ca="1">VLOOKUP(D2177,'Data Categories'!$A$2:$B$7,2,0)</f>
        <v>Associate</v>
      </c>
      <c r="F2177" s="5">
        <f t="shared" ca="1" si="331"/>
        <v>44565.819027777776</v>
      </c>
      <c r="G2177" s="5">
        <f t="shared" ca="1" si="332"/>
        <v>44567.819027777776</v>
      </c>
      <c r="H2177" s="5">
        <v>44569.819027777776</v>
      </c>
      <c r="I2177" s="5">
        <f t="shared" ca="1" si="333"/>
        <v>44597.819027777776</v>
      </c>
      <c r="J2177" s="7" t="s">
        <v>46</v>
      </c>
      <c r="K2177" s="3">
        <v>44581.819027777776</v>
      </c>
      <c r="L2177" t="s">
        <v>48</v>
      </c>
      <c r="M2177" t="s">
        <v>24</v>
      </c>
      <c r="R2177" s="5">
        <v>44584.819027777776</v>
      </c>
      <c r="Y2177" t="s">
        <v>30</v>
      </c>
    </row>
    <row r="2178" spans="1:25" x14ac:dyDescent="0.35">
      <c r="A2178">
        <v>2075</v>
      </c>
      <c r="C2178" t="s">
        <v>36</v>
      </c>
      <c r="D2178">
        <f t="shared" ca="1" si="330"/>
        <v>5</v>
      </c>
      <c r="E2178" t="str">
        <f ca="1">VLOOKUP(D2178,'Data Categories'!$A$2:$B$7,2,0)</f>
        <v>Senior Management</v>
      </c>
      <c r="F2178" s="5">
        <f t="shared" ca="1" si="331"/>
        <v>44919.441053240742</v>
      </c>
      <c r="G2178" s="5">
        <f t="shared" ca="1" si="332"/>
        <v>44922.441053240742</v>
      </c>
      <c r="H2178" s="5">
        <v>44923.441053240742</v>
      </c>
      <c r="I2178" s="5">
        <f t="shared" ca="1" si="333"/>
        <v>44939.441053240742</v>
      </c>
      <c r="J2178" s="7" t="s">
        <v>46</v>
      </c>
      <c r="K2178" s="3">
        <v>44931.441053240742</v>
      </c>
      <c r="L2178" t="s">
        <v>48</v>
      </c>
      <c r="M2178" t="s">
        <v>25</v>
      </c>
      <c r="Y2178" t="s">
        <v>30</v>
      </c>
    </row>
    <row r="2179" spans="1:25" x14ac:dyDescent="0.35">
      <c r="A2179">
        <v>1627</v>
      </c>
      <c r="C2179" t="s">
        <v>36</v>
      </c>
      <c r="D2179">
        <f t="shared" ref="D2179:D2242" ca="1" si="334">RANDBETWEEN(1,6)</f>
        <v>3</v>
      </c>
      <c r="E2179" t="str">
        <f ca="1">VLOOKUP(D2179,'Data Categories'!$A$2:$B$7,2,0)</f>
        <v>Senior</v>
      </c>
      <c r="F2179" s="5">
        <f t="shared" ref="F2179:F2242" ca="1" si="335">G2179-RANDBETWEEN(1,4)</f>
        <v>44642.297905092593</v>
      </c>
      <c r="G2179" s="5">
        <f t="shared" ref="G2179:G2242" ca="1" si="336">H2179-RANDBETWEEN(1,6)</f>
        <v>44644.297905092593</v>
      </c>
      <c r="H2179" s="5">
        <v>44645.297905092593</v>
      </c>
      <c r="I2179" s="5">
        <f t="shared" ref="I2179:I2242" ca="1" si="337">H2179+RANDBETWEEN(5,30)</f>
        <v>44667.297905092593</v>
      </c>
      <c r="J2179" s="7" t="s">
        <v>46</v>
      </c>
      <c r="K2179" s="3">
        <v>44661.297905092593</v>
      </c>
      <c r="L2179" t="s">
        <v>48</v>
      </c>
      <c r="M2179" t="s">
        <v>25</v>
      </c>
      <c r="R2179" s="5">
        <v>44664.297905092593</v>
      </c>
      <c r="Y2179" t="s">
        <v>30</v>
      </c>
    </row>
    <row r="2180" spans="1:25" x14ac:dyDescent="0.35">
      <c r="A2180">
        <v>1479</v>
      </c>
      <c r="C2180" t="s">
        <v>36</v>
      </c>
      <c r="D2180">
        <f t="shared" ca="1" si="334"/>
        <v>6</v>
      </c>
      <c r="E2180" t="str">
        <f ca="1">VLOOKUP(D2180,'Data Categories'!$A$2:$B$7,2,0)</f>
        <v>Executive</v>
      </c>
      <c r="F2180" s="5">
        <f t="shared" ca="1" si="335"/>
        <v>44947.278946759259</v>
      </c>
      <c r="G2180" s="5">
        <f t="shared" ca="1" si="336"/>
        <v>44949.278946759259</v>
      </c>
      <c r="H2180" s="5">
        <v>44954.278946759259</v>
      </c>
      <c r="I2180" s="5">
        <f t="shared" ca="1" si="337"/>
        <v>44975.278946759259</v>
      </c>
      <c r="J2180" s="7" t="s">
        <v>46</v>
      </c>
      <c r="K2180" s="3">
        <v>44958.278946759259</v>
      </c>
      <c r="L2180" t="s">
        <v>48</v>
      </c>
      <c r="M2180" t="s">
        <v>24</v>
      </c>
      <c r="Y2180" t="s">
        <v>30</v>
      </c>
    </row>
    <row r="2181" spans="1:25" x14ac:dyDescent="0.35">
      <c r="A2181">
        <v>2554</v>
      </c>
      <c r="C2181" t="s">
        <v>34</v>
      </c>
      <c r="D2181">
        <f t="shared" ca="1" si="334"/>
        <v>6</v>
      </c>
      <c r="E2181" t="str">
        <f ca="1">VLOOKUP(D2181,'Data Categories'!$A$2:$B$7,2,0)</f>
        <v>Executive</v>
      </c>
      <c r="F2181" s="5">
        <f t="shared" ca="1" si="335"/>
        <v>45142.715324074074</v>
      </c>
      <c r="G2181" s="5">
        <f t="shared" ca="1" si="336"/>
        <v>45146.715324074074</v>
      </c>
      <c r="H2181" s="5">
        <v>45148.715324074074</v>
      </c>
      <c r="I2181" s="5">
        <f t="shared" ca="1" si="337"/>
        <v>45178.715324074074</v>
      </c>
      <c r="J2181" s="7" t="s">
        <v>46</v>
      </c>
      <c r="K2181" s="3">
        <v>45154.715324074074</v>
      </c>
      <c r="L2181" t="s">
        <v>48</v>
      </c>
      <c r="M2181" t="s">
        <v>27</v>
      </c>
      <c r="R2181" s="5">
        <v>45156.715324074074</v>
      </c>
      <c r="Y2181" t="s">
        <v>30</v>
      </c>
    </row>
    <row r="2182" spans="1:25" x14ac:dyDescent="0.35">
      <c r="A2182">
        <v>2558</v>
      </c>
      <c r="C2182" t="s">
        <v>34</v>
      </c>
      <c r="D2182">
        <f t="shared" ca="1" si="334"/>
        <v>3</v>
      </c>
      <c r="E2182" t="str">
        <f ca="1">VLOOKUP(D2182,'Data Categories'!$A$2:$B$7,2,0)</f>
        <v>Senior</v>
      </c>
      <c r="F2182" s="5">
        <f t="shared" ca="1" si="335"/>
        <v>45139.715324074074</v>
      </c>
      <c r="G2182" s="5">
        <f t="shared" ca="1" si="336"/>
        <v>45143.715324074074</v>
      </c>
      <c r="H2182" s="5">
        <v>45148.715324074074</v>
      </c>
      <c r="I2182" s="5">
        <f t="shared" ca="1" si="337"/>
        <v>45153.715324074074</v>
      </c>
      <c r="J2182" s="7" t="s">
        <v>46</v>
      </c>
      <c r="K2182" s="3">
        <v>45158.715324074074</v>
      </c>
      <c r="L2182" t="s">
        <v>48</v>
      </c>
      <c r="M2182" t="s">
        <v>24</v>
      </c>
      <c r="Y2182" t="s">
        <v>30</v>
      </c>
    </row>
    <row r="2183" spans="1:25" x14ac:dyDescent="0.35">
      <c r="A2183">
        <v>2248</v>
      </c>
      <c r="C2183" t="s">
        <v>34</v>
      </c>
      <c r="D2183">
        <f t="shared" ca="1" si="334"/>
        <v>3</v>
      </c>
      <c r="E2183" t="str">
        <f ca="1">VLOOKUP(D2183,'Data Categories'!$A$2:$B$7,2,0)</f>
        <v>Senior</v>
      </c>
      <c r="F2183" s="5">
        <f t="shared" ca="1" si="335"/>
        <v>44925.601747685185</v>
      </c>
      <c r="G2183" s="5">
        <f t="shared" ca="1" si="336"/>
        <v>44926.601747685185</v>
      </c>
      <c r="H2183" s="5">
        <v>44929.601747685185</v>
      </c>
      <c r="I2183" s="5">
        <f t="shared" ca="1" si="337"/>
        <v>44941.601747685185</v>
      </c>
      <c r="J2183" s="7" t="s">
        <v>46</v>
      </c>
      <c r="K2183" s="3">
        <v>44937.601747685185</v>
      </c>
      <c r="L2183" t="s">
        <v>48</v>
      </c>
      <c r="M2183" t="s">
        <v>24</v>
      </c>
      <c r="R2183" s="5">
        <v>44938.601747685185</v>
      </c>
      <c r="Y2183" t="s">
        <v>30</v>
      </c>
    </row>
    <row r="2184" spans="1:25" x14ac:dyDescent="0.35">
      <c r="A2184">
        <v>2249</v>
      </c>
      <c r="C2184" t="s">
        <v>34</v>
      </c>
      <c r="D2184">
        <f t="shared" ca="1" si="334"/>
        <v>1</v>
      </c>
      <c r="E2184" t="str">
        <f ca="1">VLOOKUP(D2184,'Data Categories'!$A$2:$B$7,2,0)</f>
        <v>Associate</v>
      </c>
      <c r="F2184" s="5">
        <f t="shared" ca="1" si="335"/>
        <v>44925.601747685185</v>
      </c>
      <c r="G2184" s="5">
        <f t="shared" ca="1" si="336"/>
        <v>44928.601747685185</v>
      </c>
      <c r="H2184" s="5">
        <v>44929.601747685185</v>
      </c>
      <c r="I2184" s="5">
        <f t="shared" ca="1" si="337"/>
        <v>44951.601747685185</v>
      </c>
      <c r="J2184" s="7" t="s">
        <v>46</v>
      </c>
      <c r="K2184" s="3">
        <v>44939.601747685185</v>
      </c>
      <c r="L2184" t="s">
        <v>48</v>
      </c>
      <c r="M2184" t="s">
        <v>24</v>
      </c>
      <c r="R2184" s="5">
        <v>44941.601747685185</v>
      </c>
      <c r="Y2184" t="s">
        <v>30</v>
      </c>
    </row>
    <row r="2185" spans="1:25" x14ac:dyDescent="0.35">
      <c r="A2185">
        <v>1808</v>
      </c>
      <c r="C2185" t="s">
        <v>34</v>
      </c>
      <c r="D2185">
        <f t="shared" ca="1" si="334"/>
        <v>2</v>
      </c>
      <c r="E2185" t="str">
        <f ca="1">VLOOKUP(D2185,'Data Categories'!$A$2:$B$7,2,0)</f>
        <v>Junior</v>
      </c>
      <c r="F2185" s="5">
        <f t="shared" ca="1" si="335"/>
        <v>45120.017708333333</v>
      </c>
      <c r="G2185" s="5">
        <f t="shared" ca="1" si="336"/>
        <v>45121.017708333333</v>
      </c>
      <c r="H2185" s="5">
        <v>45127.017708333333</v>
      </c>
      <c r="I2185" s="5">
        <f t="shared" ca="1" si="337"/>
        <v>45152.017708333333</v>
      </c>
      <c r="J2185" s="7" t="s">
        <v>46</v>
      </c>
      <c r="K2185" s="3">
        <v>45129.017708333333</v>
      </c>
      <c r="L2185" t="s">
        <v>48</v>
      </c>
      <c r="M2185" t="s">
        <v>26</v>
      </c>
      <c r="Y2185" t="s">
        <v>30</v>
      </c>
    </row>
    <row r="2186" spans="1:25" x14ac:dyDescent="0.35">
      <c r="A2186">
        <v>1681</v>
      </c>
      <c r="C2186" t="s">
        <v>34</v>
      </c>
      <c r="D2186">
        <f t="shared" ca="1" si="334"/>
        <v>3</v>
      </c>
      <c r="E2186" t="str">
        <f ca="1">VLOOKUP(D2186,'Data Categories'!$A$2:$B$7,2,0)</f>
        <v>Senior</v>
      </c>
      <c r="F2186" s="5">
        <f t="shared" ca="1" si="335"/>
        <v>44658.28056712963</v>
      </c>
      <c r="G2186" s="5">
        <f t="shared" ca="1" si="336"/>
        <v>44662.28056712963</v>
      </c>
      <c r="H2186" s="5">
        <v>44666.28056712963</v>
      </c>
      <c r="I2186" s="5">
        <f t="shared" ca="1" si="337"/>
        <v>44679.28056712963</v>
      </c>
      <c r="J2186" s="7" t="s">
        <v>46</v>
      </c>
      <c r="K2186" s="3">
        <v>44677.28056712963</v>
      </c>
      <c r="L2186" t="s">
        <v>48</v>
      </c>
      <c r="M2186" t="s">
        <v>25</v>
      </c>
      <c r="R2186" s="5">
        <v>44678.28056712963</v>
      </c>
      <c r="Y2186" t="s">
        <v>30</v>
      </c>
    </row>
    <row r="2187" spans="1:25" x14ac:dyDescent="0.35">
      <c r="A2187">
        <v>2980</v>
      </c>
      <c r="C2187" t="s">
        <v>34</v>
      </c>
      <c r="D2187">
        <f t="shared" ca="1" si="334"/>
        <v>2</v>
      </c>
      <c r="E2187" t="str">
        <f ca="1">VLOOKUP(D2187,'Data Categories'!$A$2:$B$7,2,0)</f>
        <v>Junior</v>
      </c>
      <c r="F2187" s="5">
        <f t="shared" ca="1" si="335"/>
        <v>44756.636782407404</v>
      </c>
      <c r="G2187" s="5">
        <f t="shared" ca="1" si="336"/>
        <v>44760.636782407404</v>
      </c>
      <c r="H2187" s="5">
        <v>44766.636782407404</v>
      </c>
      <c r="I2187" s="5">
        <f t="shared" ca="1" si="337"/>
        <v>44773.636782407404</v>
      </c>
      <c r="J2187" s="7" t="s">
        <v>46</v>
      </c>
      <c r="K2187" s="3">
        <v>44767.636782407404</v>
      </c>
      <c r="L2187" t="s">
        <v>48</v>
      </c>
      <c r="M2187" t="s">
        <v>27</v>
      </c>
      <c r="Y2187" t="s">
        <v>30</v>
      </c>
    </row>
    <row r="2188" spans="1:25" x14ac:dyDescent="0.35">
      <c r="A2188">
        <v>2787</v>
      </c>
      <c r="C2188" t="s">
        <v>34</v>
      </c>
      <c r="D2188">
        <f t="shared" ca="1" si="334"/>
        <v>4</v>
      </c>
      <c r="E2188" t="str">
        <f ca="1">VLOOKUP(D2188,'Data Categories'!$A$2:$B$7,2,0)</f>
        <v>Manager Level</v>
      </c>
      <c r="F2188" s="5">
        <f t="shared" ca="1" si="335"/>
        <v>45106.816620370373</v>
      </c>
      <c r="G2188" s="5">
        <f t="shared" ca="1" si="336"/>
        <v>45108.816620370373</v>
      </c>
      <c r="H2188" s="5">
        <v>45110.816620370373</v>
      </c>
      <c r="I2188" s="5">
        <f t="shared" ca="1" si="337"/>
        <v>45115.816620370373</v>
      </c>
      <c r="J2188" s="7" t="s">
        <v>46</v>
      </c>
      <c r="K2188" s="3">
        <v>45124.816620370373</v>
      </c>
      <c r="L2188" t="s">
        <v>48</v>
      </c>
      <c r="M2188" t="s">
        <v>25</v>
      </c>
      <c r="Y2188" t="s">
        <v>30</v>
      </c>
    </row>
    <row r="2189" spans="1:25" x14ac:dyDescent="0.35">
      <c r="A2189">
        <v>2268</v>
      </c>
      <c r="C2189" t="s">
        <v>34</v>
      </c>
      <c r="D2189">
        <f t="shared" ca="1" si="334"/>
        <v>2</v>
      </c>
      <c r="E2189" t="str">
        <f ca="1">VLOOKUP(D2189,'Data Categories'!$A$2:$B$7,2,0)</f>
        <v>Junior</v>
      </c>
      <c r="F2189" s="5">
        <f t="shared" ca="1" si="335"/>
        <v>45031.937696759262</v>
      </c>
      <c r="G2189" s="5">
        <f t="shared" ca="1" si="336"/>
        <v>45035.937696759262</v>
      </c>
      <c r="H2189" s="5">
        <v>45036.937696759262</v>
      </c>
      <c r="I2189" s="5">
        <f t="shared" ca="1" si="337"/>
        <v>45062.937696759262</v>
      </c>
      <c r="J2189" s="7" t="s">
        <v>46</v>
      </c>
      <c r="K2189" s="3">
        <v>45052.937696759262</v>
      </c>
      <c r="L2189" t="s">
        <v>48</v>
      </c>
      <c r="M2189" t="s">
        <v>27</v>
      </c>
      <c r="R2189" s="5">
        <v>45056.937696759262</v>
      </c>
      <c r="Y2189" t="s">
        <v>30</v>
      </c>
    </row>
    <row r="2190" spans="1:25" x14ac:dyDescent="0.35">
      <c r="A2190">
        <v>2860</v>
      </c>
      <c r="C2190" t="s">
        <v>34</v>
      </c>
      <c r="D2190">
        <f t="shared" ca="1" si="334"/>
        <v>4</v>
      </c>
      <c r="E2190" t="str">
        <f ca="1">VLOOKUP(D2190,'Data Categories'!$A$2:$B$7,2,0)</f>
        <v>Manager Level</v>
      </c>
      <c r="F2190" s="5">
        <f t="shared" ca="1" si="335"/>
        <v>45034.4996875</v>
      </c>
      <c r="G2190" s="5">
        <f t="shared" ca="1" si="336"/>
        <v>45037.4996875</v>
      </c>
      <c r="H2190" s="5">
        <v>45041.4996875</v>
      </c>
      <c r="I2190" s="5">
        <f t="shared" ca="1" si="337"/>
        <v>45051.4996875</v>
      </c>
      <c r="J2190" s="7" t="s">
        <v>46</v>
      </c>
      <c r="K2190" s="3">
        <v>45053.4996875</v>
      </c>
      <c r="L2190" t="s">
        <v>48</v>
      </c>
      <c r="M2190" t="s">
        <v>25</v>
      </c>
      <c r="R2190" s="5">
        <v>45055.4996875</v>
      </c>
      <c r="Y2190" t="s">
        <v>30</v>
      </c>
    </row>
    <row r="2191" spans="1:25" x14ac:dyDescent="0.35">
      <c r="A2191">
        <v>2840</v>
      </c>
      <c r="C2191" t="s">
        <v>34</v>
      </c>
      <c r="D2191">
        <f t="shared" ca="1" si="334"/>
        <v>3</v>
      </c>
      <c r="E2191" t="str">
        <f ca="1">VLOOKUP(D2191,'Data Categories'!$A$2:$B$7,2,0)</f>
        <v>Senior</v>
      </c>
      <c r="F2191" s="5">
        <f t="shared" ca="1" si="335"/>
        <v>44658.843564814815</v>
      </c>
      <c r="G2191" s="5">
        <f t="shared" ca="1" si="336"/>
        <v>44661.843564814815</v>
      </c>
      <c r="H2191" s="5">
        <v>44666.843564814815</v>
      </c>
      <c r="I2191" s="5">
        <f t="shared" ca="1" si="337"/>
        <v>44674.843564814815</v>
      </c>
      <c r="J2191" s="7" t="s">
        <v>46</v>
      </c>
      <c r="K2191" s="3">
        <v>44670.843564814815</v>
      </c>
      <c r="L2191" t="s">
        <v>48</v>
      </c>
      <c r="M2191" t="s">
        <v>26</v>
      </c>
      <c r="R2191" s="5">
        <v>44674.843564814815</v>
      </c>
      <c r="Y2191" t="s">
        <v>30</v>
      </c>
    </row>
    <row r="2192" spans="1:25" x14ac:dyDescent="0.35">
      <c r="A2192">
        <v>1862</v>
      </c>
      <c r="C2192" t="s">
        <v>35</v>
      </c>
      <c r="D2192">
        <f t="shared" ca="1" si="334"/>
        <v>3</v>
      </c>
      <c r="E2192" t="str">
        <f ca="1">VLOOKUP(D2192,'Data Categories'!$A$2:$B$7,2,0)</f>
        <v>Senior</v>
      </c>
      <c r="F2192" s="5">
        <f t="shared" ca="1" si="335"/>
        <v>44639.350624999999</v>
      </c>
      <c r="G2192" s="5">
        <f t="shared" ca="1" si="336"/>
        <v>44642.350624999999</v>
      </c>
      <c r="H2192" s="5">
        <v>44646.350624999999</v>
      </c>
      <c r="I2192" s="5">
        <f t="shared" ca="1" si="337"/>
        <v>44664.350624999999</v>
      </c>
      <c r="J2192" s="7" t="s">
        <v>46</v>
      </c>
      <c r="K2192" s="3">
        <v>44657.350624999999</v>
      </c>
      <c r="L2192" t="s">
        <v>48</v>
      </c>
      <c r="M2192" t="s">
        <v>24</v>
      </c>
      <c r="Y2192" t="s">
        <v>30</v>
      </c>
    </row>
    <row r="2193" spans="1:25" x14ac:dyDescent="0.35">
      <c r="A2193">
        <v>1993</v>
      </c>
      <c r="C2193" t="s">
        <v>35</v>
      </c>
      <c r="D2193">
        <f t="shared" ca="1" si="334"/>
        <v>3</v>
      </c>
      <c r="E2193" t="str">
        <f ca="1">VLOOKUP(D2193,'Data Categories'!$A$2:$B$7,2,0)</f>
        <v>Senior</v>
      </c>
      <c r="F2193" s="5">
        <f t="shared" ca="1" si="335"/>
        <v>45012.653923611113</v>
      </c>
      <c r="G2193" s="5">
        <f t="shared" ca="1" si="336"/>
        <v>45016.653923611113</v>
      </c>
      <c r="H2193" s="5">
        <v>45021.653923611113</v>
      </c>
      <c r="I2193" s="5">
        <f t="shared" ca="1" si="337"/>
        <v>45051.653923611113</v>
      </c>
      <c r="J2193" s="7" t="s">
        <v>46</v>
      </c>
      <c r="K2193" s="3">
        <v>45030.653923611113</v>
      </c>
      <c r="L2193" t="s">
        <v>48</v>
      </c>
      <c r="M2193" t="s">
        <v>26</v>
      </c>
      <c r="R2193" s="5">
        <v>45033.653923611113</v>
      </c>
      <c r="Y2193" t="s">
        <v>30</v>
      </c>
    </row>
    <row r="2194" spans="1:25" x14ac:dyDescent="0.35">
      <c r="A2194">
        <v>1011</v>
      </c>
      <c r="C2194" t="s">
        <v>35</v>
      </c>
      <c r="D2194">
        <f t="shared" ca="1" si="334"/>
        <v>3</v>
      </c>
      <c r="E2194" t="str">
        <f ca="1">VLOOKUP(D2194,'Data Categories'!$A$2:$B$7,2,0)</f>
        <v>Senior</v>
      </c>
      <c r="F2194" s="5">
        <f t="shared" ca="1" si="335"/>
        <v>44598.329571759263</v>
      </c>
      <c r="G2194" s="5">
        <f t="shared" ca="1" si="336"/>
        <v>44600.329571759263</v>
      </c>
      <c r="H2194" s="5">
        <v>44602.329571759263</v>
      </c>
      <c r="I2194" s="5">
        <f t="shared" ca="1" si="337"/>
        <v>44616.329571759263</v>
      </c>
      <c r="J2194" s="7" t="s">
        <v>46</v>
      </c>
      <c r="K2194" s="3">
        <v>44615.329571759263</v>
      </c>
      <c r="L2194" t="s">
        <v>48</v>
      </c>
      <c r="M2194" t="s">
        <v>27</v>
      </c>
      <c r="R2194" s="5">
        <v>44617.329571759263</v>
      </c>
      <c r="Y2194" t="s">
        <v>30</v>
      </c>
    </row>
    <row r="2195" spans="1:25" x14ac:dyDescent="0.35">
      <c r="A2195">
        <v>2159</v>
      </c>
      <c r="C2195" t="s">
        <v>35</v>
      </c>
      <c r="D2195">
        <f t="shared" ca="1" si="334"/>
        <v>2</v>
      </c>
      <c r="E2195" t="str">
        <f ca="1">VLOOKUP(D2195,'Data Categories'!$A$2:$B$7,2,0)</f>
        <v>Junior</v>
      </c>
      <c r="F2195" s="5">
        <f t="shared" ca="1" si="335"/>
        <v>45144.393807870372</v>
      </c>
      <c r="G2195" s="5">
        <f t="shared" ca="1" si="336"/>
        <v>45146.393807870372</v>
      </c>
      <c r="H2195" s="5">
        <v>45147.393807870372</v>
      </c>
      <c r="I2195" s="5">
        <f t="shared" ca="1" si="337"/>
        <v>45167.393807870372</v>
      </c>
      <c r="J2195" s="7" t="s">
        <v>46</v>
      </c>
      <c r="K2195" s="3">
        <v>45152.393807870372</v>
      </c>
      <c r="L2195" t="s">
        <v>48</v>
      </c>
      <c r="M2195" t="s">
        <v>27</v>
      </c>
      <c r="R2195" s="5">
        <v>45156.393807870372</v>
      </c>
      <c r="Y2195" t="s">
        <v>30</v>
      </c>
    </row>
    <row r="2196" spans="1:25" x14ac:dyDescent="0.35">
      <c r="A2196">
        <v>2156</v>
      </c>
      <c r="C2196" t="s">
        <v>35</v>
      </c>
      <c r="D2196">
        <f t="shared" ca="1" si="334"/>
        <v>1</v>
      </c>
      <c r="E2196" t="str">
        <f ca="1">VLOOKUP(D2196,'Data Categories'!$A$2:$B$7,2,0)</f>
        <v>Associate</v>
      </c>
      <c r="F2196" s="5">
        <f t="shared" ca="1" si="335"/>
        <v>45141.393807870372</v>
      </c>
      <c r="G2196" s="5">
        <f t="shared" ca="1" si="336"/>
        <v>45143.393807870372</v>
      </c>
      <c r="H2196" s="5">
        <v>45147.393807870372</v>
      </c>
      <c r="I2196" s="5">
        <f t="shared" ca="1" si="337"/>
        <v>45165.393807870372</v>
      </c>
      <c r="J2196" s="7" t="s">
        <v>46</v>
      </c>
      <c r="K2196" s="3">
        <v>45160.393807870372</v>
      </c>
      <c r="L2196" t="s">
        <v>48</v>
      </c>
      <c r="M2196" t="s">
        <v>25</v>
      </c>
      <c r="Y2196" t="s">
        <v>30</v>
      </c>
    </row>
    <row r="2197" spans="1:25" x14ac:dyDescent="0.35">
      <c r="A2197">
        <v>2476</v>
      </c>
      <c r="C2197" t="s">
        <v>35</v>
      </c>
      <c r="D2197">
        <f t="shared" ca="1" si="334"/>
        <v>3</v>
      </c>
      <c r="E2197" t="str">
        <f ca="1">VLOOKUP(D2197,'Data Categories'!$A$2:$B$7,2,0)</f>
        <v>Senior</v>
      </c>
      <c r="F2197" s="5">
        <f t="shared" ca="1" si="335"/>
        <v>44912.430844907409</v>
      </c>
      <c r="G2197" s="5">
        <f t="shared" ca="1" si="336"/>
        <v>44915.430844907409</v>
      </c>
      <c r="H2197" s="5">
        <v>44920.430844907409</v>
      </c>
      <c r="I2197" s="5">
        <f t="shared" ca="1" si="337"/>
        <v>44928.430844907409</v>
      </c>
      <c r="J2197" s="7" t="s">
        <v>46</v>
      </c>
      <c r="K2197" s="3">
        <v>44923.430844907409</v>
      </c>
      <c r="L2197" t="s">
        <v>48</v>
      </c>
      <c r="M2197" t="s">
        <v>25</v>
      </c>
      <c r="R2197" s="5">
        <v>44927.430844907409</v>
      </c>
      <c r="Y2197" t="s">
        <v>30</v>
      </c>
    </row>
    <row r="2198" spans="1:25" x14ac:dyDescent="0.35">
      <c r="A2198">
        <v>1547</v>
      </c>
      <c r="C2198" t="s">
        <v>35</v>
      </c>
      <c r="D2198">
        <f t="shared" ca="1" si="334"/>
        <v>1</v>
      </c>
      <c r="E2198" t="str">
        <f ca="1">VLOOKUP(D2198,'Data Categories'!$A$2:$B$7,2,0)</f>
        <v>Associate</v>
      </c>
      <c r="F2198" s="5">
        <f t="shared" ca="1" si="335"/>
        <v>45076.849814814814</v>
      </c>
      <c r="G2198" s="5">
        <f t="shared" ca="1" si="336"/>
        <v>45077.849814814814</v>
      </c>
      <c r="H2198" s="5">
        <v>45079.849814814814</v>
      </c>
      <c r="I2198" s="5">
        <f t="shared" ca="1" si="337"/>
        <v>45097.849814814814</v>
      </c>
      <c r="J2198" s="7" t="s">
        <v>46</v>
      </c>
      <c r="K2198" s="3">
        <v>45082.849814814814</v>
      </c>
      <c r="L2198" t="s">
        <v>48</v>
      </c>
      <c r="M2198" t="s">
        <v>27</v>
      </c>
      <c r="R2198" s="5">
        <v>45086.849814814814</v>
      </c>
      <c r="Y2198" t="s">
        <v>30</v>
      </c>
    </row>
    <row r="2199" spans="1:25" x14ac:dyDescent="0.35">
      <c r="A2199">
        <v>1881</v>
      </c>
      <c r="C2199" t="s">
        <v>35</v>
      </c>
      <c r="D2199">
        <f t="shared" ca="1" si="334"/>
        <v>6</v>
      </c>
      <c r="E2199" t="str">
        <f ca="1">VLOOKUP(D2199,'Data Categories'!$A$2:$B$7,2,0)</f>
        <v>Executive</v>
      </c>
      <c r="F2199" s="5">
        <f t="shared" ca="1" si="335"/>
        <v>44840.425185185188</v>
      </c>
      <c r="G2199" s="5">
        <f t="shared" ca="1" si="336"/>
        <v>44843.425185185188</v>
      </c>
      <c r="H2199" s="5">
        <v>44848.425185185188</v>
      </c>
      <c r="I2199" s="5">
        <f t="shared" ca="1" si="337"/>
        <v>44864.425185185188</v>
      </c>
      <c r="J2199" s="7" t="s">
        <v>46</v>
      </c>
      <c r="K2199" s="3">
        <v>44853.425185185188</v>
      </c>
      <c r="L2199" t="s">
        <v>48</v>
      </c>
      <c r="M2199" t="s">
        <v>26</v>
      </c>
      <c r="R2199" s="5">
        <v>44855.425185185188</v>
      </c>
      <c r="Y2199" t="s">
        <v>30</v>
      </c>
    </row>
    <row r="2200" spans="1:25" x14ac:dyDescent="0.35">
      <c r="A2200">
        <v>1542</v>
      </c>
      <c r="C2200" t="s">
        <v>35</v>
      </c>
      <c r="D2200">
        <f t="shared" ca="1" si="334"/>
        <v>2</v>
      </c>
      <c r="E2200" t="str">
        <f ca="1">VLOOKUP(D2200,'Data Categories'!$A$2:$B$7,2,0)</f>
        <v>Junior</v>
      </c>
      <c r="F2200" s="5">
        <f t="shared" ca="1" si="335"/>
        <v>45070.849814814814</v>
      </c>
      <c r="G2200" s="5">
        <f t="shared" ca="1" si="336"/>
        <v>45073.849814814814</v>
      </c>
      <c r="H2200" s="5">
        <v>45079.849814814814</v>
      </c>
      <c r="I2200" s="5">
        <f t="shared" ca="1" si="337"/>
        <v>45108.849814814814</v>
      </c>
      <c r="J2200" s="7" t="s">
        <v>46</v>
      </c>
      <c r="K2200" s="3">
        <v>45094.849814814814</v>
      </c>
      <c r="L2200" t="s">
        <v>48</v>
      </c>
      <c r="M2200" t="s">
        <v>26</v>
      </c>
      <c r="R2200" s="5">
        <v>45097.849814814814</v>
      </c>
      <c r="Y2200" t="s">
        <v>30</v>
      </c>
    </row>
    <row r="2201" spans="1:25" x14ac:dyDescent="0.35">
      <c r="A2201">
        <v>2354</v>
      </c>
      <c r="C2201" t="s">
        <v>35</v>
      </c>
      <c r="D2201">
        <f t="shared" ca="1" si="334"/>
        <v>5</v>
      </c>
      <c r="E2201" t="str">
        <f ca="1">VLOOKUP(D2201,'Data Categories'!$A$2:$B$7,2,0)</f>
        <v>Senior Management</v>
      </c>
      <c r="F2201" s="5">
        <f t="shared" ca="1" si="335"/>
        <v>45025.526319444441</v>
      </c>
      <c r="G2201" s="5">
        <f t="shared" ca="1" si="336"/>
        <v>45027.526319444441</v>
      </c>
      <c r="H2201" s="5">
        <v>45032.526319444441</v>
      </c>
      <c r="I2201" s="5">
        <f t="shared" ca="1" si="337"/>
        <v>45054.526319444441</v>
      </c>
      <c r="J2201" s="7" t="s">
        <v>46</v>
      </c>
      <c r="K2201" s="3">
        <v>45043.526319444441</v>
      </c>
      <c r="L2201" t="s">
        <v>48</v>
      </c>
      <c r="M2201" t="s">
        <v>24</v>
      </c>
      <c r="R2201" s="5">
        <v>45046.526319444441</v>
      </c>
      <c r="Y2201" t="s">
        <v>30</v>
      </c>
    </row>
    <row r="2202" spans="1:25" x14ac:dyDescent="0.35">
      <c r="A2202">
        <v>1751</v>
      </c>
      <c r="C2202" t="s">
        <v>35</v>
      </c>
      <c r="D2202">
        <f t="shared" ca="1" si="334"/>
        <v>4</v>
      </c>
      <c r="E2202" t="str">
        <f ca="1">VLOOKUP(D2202,'Data Categories'!$A$2:$B$7,2,0)</f>
        <v>Manager Level</v>
      </c>
      <c r="F2202" s="5">
        <f t="shared" ca="1" si="335"/>
        <v>44713.645821759259</v>
      </c>
      <c r="G2202" s="5">
        <f t="shared" ca="1" si="336"/>
        <v>44717.645821759259</v>
      </c>
      <c r="H2202" s="5">
        <v>44718.645821759259</v>
      </c>
      <c r="I2202" s="5">
        <f t="shared" ca="1" si="337"/>
        <v>44748.645821759259</v>
      </c>
      <c r="J2202" s="7" t="s">
        <v>46</v>
      </c>
      <c r="K2202" s="3">
        <v>44733.645821759259</v>
      </c>
      <c r="L2202" t="s">
        <v>48</v>
      </c>
      <c r="M2202" t="s">
        <v>25</v>
      </c>
      <c r="Y2202" t="s">
        <v>30</v>
      </c>
    </row>
    <row r="2203" spans="1:25" x14ac:dyDescent="0.35">
      <c r="A2203">
        <v>1519</v>
      </c>
      <c r="C2203" t="s">
        <v>35</v>
      </c>
      <c r="D2203">
        <f t="shared" ca="1" si="334"/>
        <v>2</v>
      </c>
      <c r="E2203" t="str">
        <f ca="1">VLOOKUP(D2203,'Data Categories'!$A$2:$B$7,2,0)</f>
        <v>Junior</v>
      </c>
      <c r="F2203" s="5">
        <f t="shared" ca="1" si="335"/>
        <v>44920.208773148152</v>
      </c>
      <c r="G2203" s="5">
        <f t="shared" ca="1" si="336"/>
        <v>44923.208773148152</v>
      </c>
      <c r="H2203" s="5">
        <v>44927.208773148152</v>
      </c>
      <c r="I2203" s="5">
        <f t="shared" ca="1" si="337"/>
        <v>44938.208773148152</v>
      </c>
      <c r="J2203" s="7" t="s">
        <v>46</v>
      </c>
      <c r="K2203" s="3">
        <v>44941.208773148152</v>
      </c>
      <c r="L2203" t="s">
        <v>48</v>
      </c>
      <c r="M2203" t="s">
        <v>27</v>
      </c>
      <c r="Y2203" t="s">
        <v>30</v>
      </c>
    </row>
    <row r="2204" spans="1:25" x14ac:dyDescent="0.35">
      <c r="A2204">
        <v>1520</v>
      </c>
      <c r="C2204" t="s">
        <v>35</v>
      </c>
      <c r="D2204">
        <f t="shared" ca="1" si="334"/>
        <v>4</v>
      </c>
      <c r="E2204" t="str">
        <f ca="1">VLOOKUP(D2204,'Data Categories'!$A$2:$B$7,2,0)</f>
        <v>Manager Level</v>
      </c>
      <c r="F2204" s="5">
        <f t="shared" ca="1" si="335"/>
        <v>44918.208773148152</v>
      </c>
      <c r="G2204" s="5">
        <f t="shared" ca="1" si="336"/>
        <v>44921.208773148152</v>
      </c>
      <c r="H2204" s="5">
        <v>44927.208773148152</v>
      </c>
      <c r="I2204" s="5">
        <f t="shared" ca="1" si="337"/>
        <v>44956.208773148152</v>
      </c>
      <c r="J2204" s="7" t="s">
        <v>46</v>
      </c>
      <c r="K2204" s="3">
        <v>44928.208773148152</v>
      </c>
      <c r="L2204" t="s">
        <v>48</v>
      </c>
      <c r="M2204" t="s">
        <v>25</v>
      </c>
      <c r="Y2204" t="s">
        <v>30</v>
      </c>
    </row>
    <row r="2205" spans="1:25" x14ac:dyDescent="0.35">
      <c r="A2205">
        <v>1825</v>
      </c>
      <c r="C2205" t="s">
        <v>35</v>
      </c>
      <c r="D2205">
        <f t="shared" ca="1" si="334"/>
        <v>6</v>
      </c>
      <c r="E2205" t="str">
        <f ca="1">VLOOKUP(D2205,'Data Categories'!$A$2:$B$7,2,0)</f>
        <v>Executive</v>
      </c>
      <c r="F2205" s="5">
        <f t="shared" ca="1" si="335"/>
        <v>44664.459594907406</v>
      </c>
      <c r="G2205" s="5">
        <f t="shared" ca="1" si="336"/>
        <v>44666.459594907406</v>
      </c>
      <c r="H2205" s="5">
        <v>44668.459594907406</v>
      </c>
      <c r="I2205" s="5">
        <f t="shared" ca="1" si="337"/>
        <v>44675.459594907406</v>
      </c>
      <c r="J2205" s="7" t="s">
        <v>46</v>
      </c>
      <c r="K2205" s="3">
        <v>44673.459594907406</v>
      </c>
      <c r="L2205" t="s">
        <v>48</v>
      </c>
      <c r="M2205" t="s">
        <v>28</v>
      </c>
      <c r="Y2205" t="s">
        <v>30</v>
      </c>
    </row>
    <row r="2206" spans="1:25" x14ac:dyDescent="0.35">
      <c r="A2206">
        <v>2771</v>
      </c>
      <c r="C2206" t="s">
        <v>35</v>
      </c>
      <c r="D2206">
        <f t="shared" ca="1" si="334"/>
        <v>6</v>
      </c>
      <c r="E2206" t="str">
        <f ca="1">VLOOKUP(D2206,'Data Categories'!$A$2:$B$7,2,0)</f>
        <v>Executive</v>
      </c>
      <c r="F2206" s="5">
        <f t="shared" ca="1" si="335"/>
        <v>44682.777986111112</v>
      </c>
      <c r="G2206" s="5">
        <f t="shared" ca="1" si="336"/>
        <v>44685.777986111112</v>
      </c>
      <c r="H2206" s="5">
        <v>44689.777986111112</v>
      </c>
      <c r="I2206" s="5">
        <f t="shared" ca="1" si="337"/>
        <v>44704.777986111112</v>
      </c>
      <c r="J2206" s="7" t="s">
        <v>46</v>
      </c>
      <c r="K2206" s="3">
        <v>44692.777986111112</v>
      </c>
      <c r="L2206" t="s">
        <v>48</v>
      </c>
      <c r="M2206" t="s">
        <v>25</v>
      </c>
      <c r="R2206" s="5">
        <v>44696.777986111112</v>
      </c>
      <c r="Y2206" t="s">
        <v>30</v>
      </c>
    </row>
    <row r="2207" spans="1:25" x14ac:dyDescent="0.35">
      <c r="A2207">
        <v>2327</v>
      </c>
      <c r="C2207" t="s">
        <v>35</v>
      </c>
      <c r="D2207">
        <f t="shared" ca="1" si="334"/>
        <v>6</v>
      </c>
      <c r="E2207" t="str">
        <f ca="1">VLOOKUP(D2207,'Data Categories'!$A$2:$B$7,2,0)</f>
        <v>Executive</v>
      </c>
      <c r="F2207" s="5">
        <f t="shared" ca="1" si="335"/>
        <v>44600.265613425923</v>
      </c>
      <c r="G2207" s="5">
        <f t="shared" ca="1" si="336"/>
        <v>44602.265613425923</v>
      </c>
      <c r="H2207" s="5">
        <v>44603.265613425923</v>
      </c>
      <c r="I2207" s="5">
        <f t="shared" ca="1" si="337"/>
        <v>44625.265613425923</v>
      </c>
      <c r="J2207" s="7" t="s">
        <v>46</v>
      </c>
      <c r="K2207" s="3">
        <v>44610.265613425923</v>
      </c>
      <c r="L2207" t="s">
        <v>48</v>
      </c>
      <c r="M2207" t="s">
        <v>25</v>
      </c>
      <c r="Y2207" t="s">
        <v>30</v>
      </c>
    </row>
    <row r="2208" spans="1:25" x14ac:dyDescent="0.35">
      <c r="A2208">
        <v>1678</v>
      </c>
      <c r="C2208" t="s">
        <v>35</v>
      </c>
      <c r="D2208">
        <f t="shared" ca="1" si="334"/>
        <v>5</v>
      </c>
      <c r="E2208" t="str">
        <f ca="1">VLOOKUP(D2208,'Data Categories'!$A$2:$B$7,2,0)</f>
        <v>Senior Management</v>
      </c>
      <c r="F2208" s="5">
        <f t="shared" ca="1" si="335"/>
        <v>44869.144270833334</v>
      </c>
      <c r="G2208" s="5">
        <f t="shared" ca="1" si="336"/>
        <v>44873.144270833334</v>
      </c>
      <c r="H2208" s="5">
        <v>44877.144270833334</v>
      </c>
      <c r="I2208" s="5">
        <f t="shared" ca="1" si="337"/>
        <v>44900.144270833334</v>
      </c>
      <c r="J2208" s="7" t="s">
        <v>46</v>
      </c>
      <c r="K2208" s="3">
        <v>44884.144270833334</v>
      </c>
      <c r="L2208" t="s">
        <v>48</v>
      </c>
      <c r="M2208" t="s">
        <v>25</v>
      </c>
      <c r="Y2208" t="s">
        <v>30</v>
      </c>
    </row>
    <row r="2209" spans="1:25" x14ac:dyDescent="0.35">
      <c r="A2209">
        <v>1529</v>
      </c>
      <c r="C2209" t="s">
        <v>35</v>
      </c>
      <c r="D2209">
        <f t="shared" ca="1" si="334"/>
        <v>1</v>
      </c>
      <c r="E2209" t="str">
        <f ca="1">VLOOKUP(D2209,'Data Categories'!$A$2:$B$7,2,0)</f>
        <v>Associate</v>
      </c>
      <c r="F2209" s="5">
        <f t="shared" ca="1" si="335"/>
        <v>44929.025208333333</v>
      </c>
      <c r="G2209" s="5">
        <f t="shared" ca="1" si="336"/>
        <v>44930.025208333333</v>
      </c>
      <c r="H2209" s="5">
        <v>44933.025208333333</v>
      </c>
      <c r="I2209" s="5">
        <f t="shared" ca="1" si="337"/>
        <v>44947.025208333333</v>
      </c>
      <c r="J2209" s="7" t="s">
        <v>46</v>
      </c>
      <c r="K2209" s="3">
        <v>44951.025208333333</v>
      </c>
      <c r="L2209" t="s">
        <v>48</v>
      </c>
      <c r="M2209" t="s">
        <v>27</v>
      </c>
      <c r="R2209" s="5">
        <v>44953.025208333333</v>
      </c>
      <c r="Y2209" t="s">
        <v>30</v>
      </c>
    </row>
    <row r="2210" spans="1:25" x14ac:dyDescent="0.35">
      <c r="A2210">
        <v>2917</v>
      </c>
      <c r="C2210" t="s">
        <v>38</v>
      </c>
      <c r="D2210">
        <f t="shared" ca="1" si="334"/>
        <v>3</v>
      </c>
      <c r="E2210" t="str">
        <f ca="1">VLOOKUP(D2210,'Data Categories'!$A$2:$B$7,2,0)</f>
        <v>Senior</v>
      </c>
      <c r="F2210" s="5">
        <f t="shared" ca="1" si="335"/>
        <v>44597.794965277775</v>
      </c>
      <c r="G2210" s="5">
        <f t="shared" ca="1" si="336"/>
        <v>44601.794965277775</v>
      </c>
      <c r="H2210" s="5">
        <v>44604.794965277775</v>
      </c>
      <c r="I2210" s="5">
        <f t="shared" ca="1" si="337"/>
        <v>44615.794965277775</v>
      </c>
      <c r="J2210" s="7" t="s">
        <v>46</v>
      </c>
      <c r="K2210" s="3">
        <v>44620.794965277775</v>
      </c>
      <c r="L2210" t="s">
        <v>48</v>
      </c>
      <c r="M2210" t="s">
        <v>27</v>
      </c>
      <c r="Y2210" t="s">
        <v>30</v>
      </c>
    </row>
    <row r="2211" spans="1:25" x14ac:dyDescent="0.35">
      <c r="A2211">
        <v>2955</v>
      </c>
      <c r="C2211" t="s">
        <v>38</v>
      </c>
      <c r="D2211">
        <f t="shared" ca="1" si="334"/>
        <v>5</v>
      </c>
      <c r="E2211" t="str">
        <f ca="1">VLOOKUP(D2211,'Data Categories'!$A$2:$B$7,2,0)</f>
        <v>Senior Management</v>
      </c>
      <c r="F2211" s="5">
        <f t="shared" ca="1" si="335"/>
        <v>45015.652233796296</v>
      </c>
      <c r="G2211" s="5">
        <f t="shared" ca="1" si="336"/>
        <v>45017.652233796296</v>
      </c>
      <c r="H2211" s="5">
        <v>45022.652233796296</v>
      </c>
      <c r="I2211" s="5">
        <f t="shared" ca="1" si="337"/>
        <v>45035.652233796296</v>
      </c>
      <c r="J2211" s="7" t="s">
        <v>46</v>
      </c>
      <c r="K2211" s="3">
        <v>45036.652233796296</v>
      </c>
      <c r="L2211" t="s">
        <v>48</v>
      </c>
      <c r="M2211" t="s">
        <v>27</v>
      </c>
      <c r="Y2211" t="s">
        <v>30</v>
      </c>
    </row>
    <row r="2212" spans="1:25" x14ac:dyDescent="0.35">
      <c r="A2212">
        <v>2799</v>
      </c>
      <c r="C2212" t="s">
        <v>38</v>
      </c>
      <c r="D2212">
        <f t="shared" ca="1" si="334"/>
        <v>1</v>
      </c>
      <c r="E2212" t="str">
        <f ca="1">VLOOKUP(D2212,'Data Categories'!$A$2:$B$7,2,0)</f>
        <v>Associate</v>
      </c>
      <c r="F2212" s="5">
        <f t="shared" ca="1" si="335"/>
        <v>45105.834444444445</v>
      </c>
      <c r="G2212" s="5">
        <f t="shared" ca="1" si="336"/>
        <v>45107.834444444445</v>
      </c>
      <c r="H2212" s="5">
        <v>45109.834444444445</v>
      </c>
      <c r="I2212" s="5">
        <f t="shared" ca="1" si="337"/>
        <v>45121.834444444445</v>
      </c>
      <c r="J2212" s="7" t="s">
        <v>46</v>
      </c>
      <c r="K2212" s="3">
        <v>45116.834444444445</v>
      </c>
      <c r="L2212" t="s">
        <v>48</v>
      </c>
      <c r="M2212" t="s">
        <v>28</v>
      </c>
      <c r="Y2212" t="s">
        <v>30</v>
      </c>
    </row>
    <row r="2213" spans="1:25" x14ac:dyDescent="0.35">
      <c r="A2213">
        <v>2795</v>
      </c>
      <c r="C2213" t="s">
        <v>38</v>
      </c>
      <c r="D2213">
        <f t="shared" ca="1" si="334"/>
        <v>5</v>
      </c>
      <c r="E2213" t="str">
        <f ca="1">VLOOKUP(D2213,'Data Categories'!$A$2:$B$7,2,0)</f>
        <v>Senior Management</v>
      </c>
      <c r="F2213" s="5">
        <f t="shared" ca="1" si="335"/>
        <v>45101.834444444445</v>
      </c>
      <c r="G2213" s="5">
        <f t="shared" ca="1" si="336"/>
        <v>45105.834444444445</v>
      </c>
      <c r="H2213" s="5">
        <v>45109.834444444445</v>
      </c>
      <c r="I2213" s="5">
        <f t="shared" ca="1" si="337"/>
        <v>45124.834444444445</v>
      </c>
      <c r="J2213" s="7" t="s">
        <v>46</v>
      </c>
      <c r="K2213" s="3">
        <v>45113.834444444445</v>
      </c>
      <c r="L2213" t="s">
        <v>48</v>
      </c>
      <c r="M2213" t="s">
        <v>28</v>
      </c>
      <c r="R2213" s="5">
        <v>45117.834444444445</v>
      </c>
      <c r="Y2213" t="s">
        <v>30</v>
      </c>
    </row>
    <row r="2214" spans="1:25" x14ac:dyDescent="0.35">
      <c r="A2214">
        <v>1935</v>
      </c>
      <c r="C2214" t="s">
        <v>38</v>
      </c>
      <c r="D2214">
        <f t="shared" ca="1" si="334"/>
        <v>5</v>
      </c>
      <c r="E2214" t="str">
        <f ca="1">VLOOKUP(D2214,'Data Categories'!$A$2:$B$7,2,0)</f>
        <v>Senior Management</v>
      </c>
      <c r="F2214" s="5">
        <f t="shared" ca="1" si="335"/>
        <v>45179.30609953704</v>
      </c>
      <c r="G2214" s="5">
        <f t="shared" ca="1" si="336"/>
        <v>45181.30609953704</v>
      </c>
      <c r="H2214" s="5">
        <v>45184.30609953704</v>
      </c>
      <c r="I2214" s="5">
        <f t="shared" ca="1" si="337"/>
        <v>45189.30609953704</v>
      </c>
      <c r="J2214" s="7" t="s">
        <v>46</v>
      </c>
      <c r="K2214" s="3">
        <v>45198.30609953704</v>
      </c>
      <c r="L2214" t="s">
        <v>48</v>
      </c>
      <c r="M2214" t="s">
        <v>26</v>
      </c>
      <c r="Y2214" t="s">
        <v>30</v>
      </c>
    </row>
    <row r="2215" spans="1:25" x14ac:dyDescent="0.35">
      <c r="A2215">
        <v>1232</v>
      </c>
      <c r="C2215" t="s">
        <v>38</v>
      </c>
      <c r="D2215">
        <f t="shared" ca="1" si="334"/>
        <v>5</v>
      </c>
      <c r="E2215" t="str">
        <f ca="1">VLOOKUP(D2215,'Data Categories'!$A$2:$B$7,2,0)</f>
        <v>Senior Management</v>
      </c>
      <c r="F2215" s="5">
        <f t="shared" ca="1" si="335"/>
        <v>44979.728877314818</v>
      </c>
      <c r="G2215" s="5">
        <f t="shared" ca="1" si="336"/>
        <v>44981.728877314818</v>
      </c>
      <c r="H2215" s="5">
        <v>44986.728877314818</v>
      </c>
      <c r="I2215" s="5">
        <f t="shared" ca="1" si="337"/>
        <v>44991.728877314818</v>
      </c>
      <c r="J2215" s="7" t="s">
        <v>46</v>
      </c>
      <c r="K2215" s="3">
        <v>44998.728877314818</v>
      </c>
      <c r="L2215" t="s">
        <v>48</v>
      </c>
      <c r="M2215" t="s">
        <v>24</v>
      </c>
      <c r="Y2215" t="s">
        <v>30</v>
      </c>
    </row>
    <row r="2216" spans="1:25" x14ac:dyDescent="0.35">
      <c r="A2216">
        <v>2791</v>
      </c>
      <c r="C2216" t="s">
        <v>38</v>
      </c>
      <c r="D2216">
        <f t="shared" ca="1" si="334"/>
        <v>4</v>
      </c>
      <c r="E2216" t="str">
        <f ca="1">VLOOKUP(D2216,'Data Categories'!$A$2:$B$7,2,0)</f>
        <v>Manager Level</v>
      </c>
      <c r="F2216" s="5">
        <f t="shared" ca="1" si="335"/>
        <v>45101.834444444445</v>
      </c>
      <c r="G2216" s="5">
        <f t="shared" ca="1" si="336"/>
        <v>45104.834444444445</v>
      </c>
      <c r="H2216" s="5">
        <v>45109.834444444445</v>
      </c>
      <c r="I2216" s="5">
        <f t="shared" ca="1" si="337"/>
        <v>45120.834444444445</v>
      </c>
      <c r="J2216" s="7" t="s">
        <v>46</v>
      </c>
      <c r="K2216" s="3">
        <v>45112.834444444445</v>
      </c>
      <c r="L2216" t="s">
        <v>48</v>
      </c>
      <c r="M2216" t="s">
        <v>24</v>
      </c>
      <c r="Y2216" t="s">
        <v>30</v>
      </c>
    </row>
    <row r="2217" spans="1:25" x14ac:dyDescent="0.35">
      <c r="A2217">
        <v>2803</v>
      </c>
      <c r="C2217" t="s">
        <v>38</v>
      </c>
      <c r="D2217">
        <f t="shared" ca="1" si="334"/>
        <v>2</v>
      </c>
      <c r="E2217" t="str">
        <f ca="1">VLOOKUP(D2217,'Data Categories'!$A$2:$B$7,2,0)</f>
        <v>Junior</v>
      </c>
      <c r="F2217" s="5">
        <f t="shared" ca="1" si="335"/>
        <v>45082.778425925928</v>
      </c>
      <c r="G2217" s="5">
        <f t="shared" ca="1" si="336"/>
        <v>45084.778425925928</v>
      </c>
      <c r="H2217" s="5">
        <v>45085.778425925928</v>
      </c>
      <c r="I2217" s="5">
        <f t="shared" ca="1" si="337"/>
        <v>45114.778425925928</v>
      </c>
      <c r="J2217" s="7" t="s">
        <v>46</v>
      </c>
      <c r="K2217" s="3">
        <v>45091.778425925928</v>
      </c>
      <c r="L2217" t="s">
        <v>48</v>
      </c>
      <c r="M2217" t="s">
        <v>24</v>
      </c>
      <c r="Y2217" t="s">
        <v>30</v>
      </c>
    </row>
    <row r="2218" spans="1:25" x14ac:dyDescent="0.35">
      <c r="A2218">
        <v>2105</v>
      </c>
      <c r="C2218" t="s">
        <v>38</v>
      </c>
      <c r="D2218">
        <f t="shared" ca="1" si="334"/>
        <v>5</v>
      </c>
      <c r="E2218" t="str">
        <f ca="1">VLOOKUP(D2218,'Data Categories'!$A$2:$B$7,2,0)</f>
        <v>Senior Management</v>
      </c>
      <c r="F2218" s="5">
        <f t="shared" ca="1" si="335"/>
        <v>44686.022326388891</v>
      </c>
      <c r="G2218" s="5">
        <f t="shared" ca="1" si="336"/>
        <v>44688.022326388891</v>
      </c>
      <c r="H2218" s="5">
        <v>44692.022326388891</v>
      </c>
      <c r="I2218" s="5">
        <f t="shared" ca="1" si="337"/>
        <v>44714.022326388891</v>
      </c>
      <c r="J2218" s="7" t="s">
        <v>46</v>
      </c>
      <c r="K2218" s="3">
        <v>44705.022326388891</v>
      </c>
      <c r="L2218" t="s">
        <v>48</v>
      </c>
      <c r="M2218" t="s">
        <v>26</v>
      </c>
      <c r="Y2218" t="s">
        <v>30</v>
      </c>
    </row>
    <row r="2219" spans="1:25" x14ac:dyDescent="0.35">
      <c r="A2219">
        <v>1463</v>
      </c>
      <c r="C2219" t="s">
        <v>38</v>
      </c>
      <c r="D2219">
        <f t="shared" ca="1" si="334"/>
        <v>1</v>
      </c>
      <c r="E2219" t="str">
        <f ca="1">VLOOKUP(D2219,'Data Categories'!$A$2:$B$7,2,0)</f>
        <v>Associate</v>
      </c>
      <c r="F2219" s="5">
        <f t="shared" ca="1" si="335"/>
        <v>45000.141805555555</v>
      </c>
      <c r="G2219" s="5">
        <f t="shared" ca="1" si="336"/>
        <v>45003.141805555555</v>
      </c>
      <c r="H2219" s="5">
        <v>45008.141805555555</v>
      </c>
      <c r="I2219" s="5">
        <f t="shared" ca="1" si="337"/>
        <v>45014.141805555555</v>
      </c>
      <c r="J2219" s="7" t="s">
        <v>46</v>
      </c>
      <c r="K2219" s="3">
        <v>45020.141805555555</v>
      </c>
      <c r="L2219" t="s">
        <v>48</v>
      </c>
      <c r="M2219" t="s">
        <v>28</v>
      </c>
      <c r="Y2219" t="s">
        <v>30</v>
      </c>
    </row>
    <row r="2220" spans="1:25" x14ac:dyDescent="0.35">
      <c r="A2220">
        <v>1469</v>
      </c>
      <c r="C2220" t="s">
        <v>38</v>
      </c>
      <c r="D2220">
        <f t="shared" ca="1" si="334"/>
        <v>5</v>
      </c>
      <c r="E2220" t="str">
        <f ca="1">VLOOKUP(D2220,'Data Categories'!$A$2:$B$7,2,0)</f>
        <v>Senior Management</v>
      </c>
      <c r="F2220" s="5">
        <f t="shared" ca="1" si="335"/>
        <v>45004.141805555555</v>
      </c>
      <c r="G2220" s="5">
        <f t="shared" ca="1" si="336"/>
        <v>45005.141805555555</v>
      </c>
      <c r="H2220" s="5">
        <v>45008.141805555555</v>
      </c>
      <c r="I2220" s="5">
        <f t="shared" ca="1" si="337"/>
        <v>45018.141805555555</v>
      </c>
      <c r="J2220" s="7" t="s">
        <v>46</v>
      </c>
      <c r="K2220" s="3">
        <v>45015.141805555555</v>
      </c>
      <c r="L2220" t="s">
        <v>48</v>
      </c>
      <c r="M2220" t="s">
        <v>26</v>
      </c>
      <c r="Y2220" t="s">
        <v>30</v>
      </c>
    </row>
    <row r="2221" spans="1:25" x14ac:dyDescent="0.35">
      <c r="A2221">
        <v>1073</v>
      </c>
      <c r="C2221" t="s">
        <v>38</v>
      </c>
      <c r="D2221">
        <f t="shared" ca="1" si="334"/>
        <v>5</v>
      </c>
      <c r="E2221" t="str">
        <f ca="1">VLOOKUP(D2221,'Data Categories'!$A$2:$B$7,2,0)</f>
        <v>Senior Management</v>
      </c>
      <c r="F2221" s="5">
        <f t="shared" ca="1" si="335"/>
        <v>44599.990740740737</v>
      </c>
      <c r="G2221" s="5">
        <f t="shared" ca="1" si="336"/>
        <v>44601.990740740737</v>
      </c>
      <c r="H2221" s="5">
        <v>44607.990740740737</v>
      </c>
      <c r="I2221" s="5">
        <f t="shared" ca="1" si="337"/>
        <v>44613.990740740737</v>
      </c>
      <c r="J2221" s="7" t="s">
        <v>46</v>
      </c>
      <c r="K2221" s="3">
        <v>44622.990740740737</v>
      </c>
      <c r="L2221" t="s">
        <v>48</v>
      </c>
      <c r="M2221" t="s">
        <v>27</v>
      </c>
      <c r="Y2221" t="s">
        <v>30</v>
      </c>
    </row>
    <row r="2222" spans="1:25" x14ac:dyDescent="0.35">
      <c r="A2222">
        <v>1357</v>
      </c>
      <c r="C2222" t="s">
        <v>38</v>
      </c>
      <c r="D2222">
        <f t="shared" ca="1" si="334"/>
        <v>3</v>
      </c>
      <c r="E2222" t="str">
        <f ca="1">VLOOKUP(D2222,'Data Categories'!$A$2:$B$7,2,0)</f>
        <v>Senior</v>
      </c>
      <c r="F2222" s="5">
        <f t="shared" ca="1" si="335"/>
        <v>44768.055451388886</v>
      </c>
      <c r="G2222" s="5">
        <f t="shared" ca="1" si="336"/>
        <v>44769.055451388886</v>
      </c>
      <c r="H2222" s="5">
        <v>44771.055451388886</v>
      </c>
      <c r="I2222" s="5">
        <f t="shared" ca="1" si="337"/>
        <v>44785.055451388886</v>
      </c>
      <c r="J2222" s="7" t="s">
        <v>46</v>
      </c>
      <c r="K2222" s="3">
        <v>44781.055451388886</v>
      </c>
      <c r="L2222" t="s">
        <v>48</v>
      </c>
      <c r="M2222" t="s">
        <v>24</v>
      </c>
      <c r="R2222" s="5">
        <v>44784.055451388886</v>
      </c>
      <c r="Y2222" t="s">
        <v>30</v>
      </c>
    </row>
    <row r="2223" spans="1:25" x14ac:dyDescent="0.35">
      <c r="A2223">
        <v>1202</v>
      </c>
      <c r="C2223" t="s">
        <v>38</v>
      </c>
      <c r="D2223">
        <f t="shared" ca="1" si="334"/>
        <v>3</v>
      </c>
      <c r="E2223" t="str">
        <f ca="1">VLOOKUP(D2223,'Data Categories'!$A$2:$B$7,2,0)</f>
        <v>Senior</v>
      </c>
      <c r="F2223" s="5">
        <f t="shared" ca="1" si="335"/>
        <v>44763.205266203702</v>
      </c>
      <c r="G2223" s="5">
        <f t="shared" ca="1" si="336"/>
        <v>44764.205266203702</v>
      </c>
      <c r="H2223" s="5">
        <v>44770.205266203702</v>
      </c>
      <c r="I2223" s="5">
        <f t="shared" ca="1" si="337"/>
        <v>44778.205266203702</v>
      </c>
      <c r="J2223" s="7" t="s">
        <v>46</v>
      </c>
      <c r="K2223" s="3">
        <v>44771.205266203702</v>
      </c>
      <c r="L2223" t="s">
        <v>48</v>
      </c>
      <c r="M2223" t="s">
        <v>25</v>
      </c>
      <c r="R2223" s="5">
        <v>44773.205266203702</v>
      </c>
      <c r="Y2223" t="s">
        <v>30</v>
      </c>
    </row>
    <row r="2224" spans="1:25" x14ac:dyDescent="0.35">
      <c r="A2224">
        <v>2094</v>
      </c>
      <c r="C2224" t="s">
        <v>38</v>
      </c>
      <c r="D2224">
        <f t="shared" ca="1" si="334"/>
        <v>5</v>
      </c>
      <c r="E2224" t="str">
        <f ca="1">VLOOKUP(D2224,'Data Categories'!$A$2:$B$7,2,0)</f>
        <v>Senior Management</v>
      </c>
      <c r="F2224" s="5">
        <f t="shared" ca="1" si="335"/>
        <v>44858.987488425926</v>
      </c>
      <c r="G2224" s="5">
        <f t="shared" ca="1" si="336"/>
        <v>44860.987488425926</v>
      </c>
      <c r="H2224" s="5">
        <v>44864.987488425926</v>
      </c>
      <c r="I2224" s="5">
        <f t="shared" ca="1" si="337"/>
        <v>44890.987488425926</v>
      </c>
      <c r="J2224" s="7" t="s">
        <v>46</v>
      </c>
      <c r="K2224" s="3">
        <v>44869.987488425926</v>
      </c>
      <c r="L2224" t="s">
        <v>48</v>
      </c>
      <c r="M2224" t="s">
        <v>26</v>
      </c>
      <c r="Y2224" t="s">
        <v>30</v>
      </c>
    </row>
    <row r="2225" spans="1:25" x14ac:dyDescent="0.35">
      <c r="A2225">
        <v>1872</v>
      </c>
      <c r="C2225" t="s">
        <v>38</v>
      </c>
      <c r="D2225">
        <f t="shared" ca="1" si="334"/>
        <v>6</v>
      </c>
      <c r="E2225" t="str">
        <f ca="1">VLOOKUP(D2225,'Data Categories'!$A$2:$B$7,2,0)</f>
        <v>Executive</v>
      </c>
      <c r="F2225" s="5">
        <f t="shared" ca="1" si="335"/>
        <v>44575.732974537037</v>
      </c>
      <c r="G2225" s="5">
        <f t="shared" ca="1" si="336"/>
        <v>44579.732974537037</v>
      </c>
      <c r="H2225" s="5">
        <v>44581.732974537037</v>
      </c>
      <c r="I2225" s="5">
        <f t="shared" ca="1" si="337"/>
        <v>44591.732974537037</v>
      </c>
      <c r="J2225" s="7" t="s">
        <v>46</v>
      </c>
      <c r="K2225" s="3">
        <v>44585.732974537037</v>
      </c>
      <c r="L2225" t="s">
        <v>48</v>
      </c>
      <c r="M2225" t="s">
        <v>28</v>
      </c>
      <c r="R2225" s="5">
        <v>44589.732974537037</v>
      </c>
      <c r="Y2225" t="s">
        <v>30</v>
      </c>
    </row>
    <row r="2226" spans="1:25" x14ac:dyDescent="0.35">
      <c r="A2226">
        <v>2397</v>
      </c>
      <c r="C2226" t="s">
        <v>38</v>
      </c>
      <c r="D2226">
        <f t="shared" ca="1" si="334"/>
        <v>1</v>
      </c>
      <c r="E2226" t="str">
        <f ca="1">VLOOKUP(D2226,'Data Categories'!$A$2:$B$7,2,0)</f>
        <v>Associate</v>
      </c>
      <c r="F2226" s="5">
        <f t="shared" ca="1" si="335"/>
        <v>45124.731192129628</v>
      </c>
      <c r="G2226" s="5">
        <f t="shared" ca="1" si="336"/>
        <v>45125.731192129628</v>
      </c>
      <c r="H2226" s="5">
        <v>45131.731192129628</v>
      </c>
      <c r="I2226" s="5">
        <f t="shared" ca="1" si="337"/>
        <v>45157.731192129628</v>
      </c>
      <c r="J2226" s="7" t="s">
        <v>46</v>
      </c>
      <c r="K2226" s="3">
        <v>45145.731192129628</v>
      </c>
      <c r="L2226" t="s">
        <v>48</v>
      </c>
      <c r="M2226" t="s">
        <v>28</v>
      </c>
      <c r="R2226" s="5">
        <v>45146.731192129628</v>
      </c>
      <c r="Y2226" t="s">
        <v>30</v>
      </c>
    </row>
    <row r="2227" spans="1:25" x14ac:dyDescent="0.35">
      <c r="A2227">
        <v>1719</v>
      </c>
      <c r="C2227" t="s">
        <v>38</v>
      </c>
      <c r="D2227">
        <f t="shared" ca="1" si="334"/>
        <v>1</v>
      </c>
      <c r="E2227" t="str">
        <f ca="1">VLOOKUP(D2227,'Data Categories'!$A$2:$B$7,2,0)</f>
        <v>Associate</v>
      </c>
      <c r="F2227" s="5">
        <f t="shared" ca="1" si="335"/>
        <v>44561.077685185184</v>
      </c>
      <c r="G2227" s="5">
        <f t="shared" ca="1" si="336"/>
        <v>44562.077685185184</v>
      </c>
      <c r="H2227" s="5">
        <v>44568.077685185184</v>
      </c>
      <c r="I2227" s="5">
        <f t="shared" ca="1" si="337"/>
        <v>44573.077685185184</v>
      </c>
      <c r="J2227" s="7" t="s">
        <v>46</v>
      </c>
      <c r="K2227" s="3">
        <v>44578.077685185184</v>
      </c>
      <c r="L2227" t="s">
        <v>48</v>
      </c>
      <c r="M2227" t="s">
        <v>28</v>
      </c>
      <c r="Y2227" t="s">
        <v>30</v>
      </c>
    </row>
    <row r="2228" spans="1:25" x14ac:dyDescent="0.35">
      <c r="A2228">
        <v>2596</v>
      </c>
      <c r="C2228" t="s">
        <v>38</v>
      </c>
      <c r="D2228">
        <f t="shared" ca="1" si="334"/>
        <v>3</v>
      </c>
      <c r="E2228" t="str">
        <f ca="1">VLOOKUP(D2228,'Data Categories'!$A$2:$B$7,2,0)</f>
        <v>Senior</v>
      </c>
      <c r="F2228" s="5">
        <f t="shared" ca="1" si="335"/>
        <v>44948.403136574074</v>
      </c>
      <c r="G2228" s="5">
        <f t="shared" ca="1" si="336"/>
        <v>44949.403136574074</v>
      </c>
      <c r="H2228" s="5">
        <v>44952.403136574074</v>
      </c>
      <c r="I2228" s="5">
        <f t="shared" ca="1" si="337"/>
        <v>44968.403136574074</v>
      </c>
      <c r="J2228" s="7" t="s">
        <v>46</v>
      </c>
      <c r="K2228" s="3">
        <v>44962.403136574074</v>
      </c>
      <c r="L2228" t="s">
        <v>48</v>
      </c>
      <c r="M2228" t="s">
        <v>24</v>
      </c>
      <c r="Y2228" t="s">
        <v>30</v>
      </c>
    </row>
    <row r="2229" spans="1:25" x14ac:dyDescent="0.35">
      <c r="A2229">
        <v>1694</v>
      </c>
      <c r="C2229" t="s">
        <v>38</v>
      </c>
      <c r="D2229">
        <f t="shared" ca="1" si="334"/>
        <v>2</v>
      </c>
      <c r="E2229" t="str">
        <f ca="1">VLOOKUP(D2229,'Data Categories'!$A$2:$B$7,2,0)</f>
        <v>Junior</v>
      </c>
      <c r="F2229" s="5">
        <f t="shared" ca="1" si="335"/>
        <v>44985.764687499999</v>
      </c>
      <c r="G2229" s="5">
        <f t="shared" ca="1" si="336"/>
        <v>44988.764687499999</v>
      </c>
      <c r="H2229" s="5">
        <v>44989.764687499999</v>
      </c>
      <c r="I2229" s="5">
        <f t="shared" ca="1" si="337"/>
        <v>45004.764687499999</v>
      </c>
      <c r="J2229" s="7" t="s">
        <v>46</v>
      </c>
      <c r="K2229" s="3">
        <v>44994.764687499999</v>
      </c>
      <c r="L2229" t="s">
        <v>48</v>
      </c>
      <c r="M2229" t="s">
        <v>28</v>
      </c>
      <c r="Y2229" t="s">
        <v>30</v>
      </c>
    </row>
    <row r="2230" spans="1:25" x14ac:dyDescent="0.35">
      <c r="A2230">
        <v>1698</v>
      </c>
      <c r="C2230" t="s">
        <v>38</v>
      </c>
      <c r="D2230">
        <f t="shared" ca="1" si="334"/>
        <v>6</v>
      </c>
      <c r="E2230" t="str">
        <f ca="1">VLOOKUP(D2230,'Data Categories'!$A$2:$B$7,2,0)</f>
        <v>Executive</v>
      </c>
      <c r="F2230" s="5">
        <f t="shared" ca="1" si="335"/>
        <v>44980.764687499999</v>
      </c>
      <c r="G2230" s="5">
        <f t="shared" ca="1" si="336"/>
        <v>44984.764687499999</v>
      </c>
      <c r="H2230" s="5">
        <v>44989.764687499999</v>
      </c>
      <c r="I2230" s="5">
        <f t="shared" ca="1" si="337"/>
        <v>45010.764687499999</v>
      </c>
      <c r="J2230" s="7" t="s">
        <v>46</v>
      </c>
      <c r="K2230" s="3">
        <v>44994.764687499999</v>
      </c>
      <c r="L2230" t="s">
        <v>48</v>
      </c>
      <c r="M2230" t="s">
        <v>26</v>
      </c>
      <c r="Y2230" t="s">
        <v>30</v>
      </c>
    </row>
    <row r="2231" spans="1:25" x14ac:dyDescent="0.35">
      <c r="A2231">
        <v>2584</v>
      </c>
      <c r="C2231" t="s">
        <v>37</v>
      </c>
      <c r="D2231">
        <f t="shared" ca="1" si="334"/>
        <v>2</v>
      </c>
      <c r="E2231" t="str">
        <f ca="1">VLOOKUP(D2231,'Data Categories'!$A$2:$B$7,2,0)</f>
        <v>Junior</v>
      </c>
      <c r="F2231" s="5">
        <f t="shared" ca="1" si="335"/>
        <v>44784.038506944446</v>
      </c>
      <c r="G2231" s="5">
        <f t="shared" ca="1" si="336"/>
        <v>44787.038506944446</v>
      </c>
      <c r="H2231" s="5">
        <v>44791.038506944446</v>
      </c>
      <c r="I2231" s="5">
        <f t="shared" ca="1" si="337"/>
        <v>44797.038506944446</v>
      </c>
      <c r="J2231" s="7" t="s">
        <v>46</v>
      </c>
      <c r="K2231" s="3">
        <v>44798.038506944446</v>
      </c>
      <c r="L2231" t="s">
        <v>48</v>
      </c>
      <c r="M2231" t="s">
        <v>24</v>
      </c>
      <c r="Y2231" t="s">
        <v>30</v>
      </c>
    </row>
    <row r="2232" spans="1:25" x14ac:dyDescent="0.35">
      <c r="A2232">
        <v>1611</v>
      </c>
      <c r="C2232" t="s">
        <v>37</v>
      </c>
      <c r="D2232">
        <f t="shared" ca="1" si="334"/>
        <v>4</v>
      </c>
      <c r="E2232" t="str">
        <f ca="1">VLOOKUP(D2232,'Data Categories'!$A$2:$B$7,2,0)</f>
        <v>Manager Level</v>
      </c>
      <c r="F2232" s="5">
        <f t="shared" ca="1" si="335"/>
        <v>44854.951192129629</v>
      </c>
      <c r="G2232" s="5">
        <f t="shared" ca="1" si="336"/>
        <v>44856.951192129629</v>
      </c>
      <c r="H2232" s="5">
        <v>44858.951192129629</v>
      </c>
      <c r="I2232" s="5">
        <f t="shared" ca="1" si="337"/>
        <v>44866.951192129629</v>
      </c>
      <c r="J2232" s="7" t="s">
        <v>46</v>
      </c>
      <c r="K2232" s="3">
        <v>44870.951192129629</v>
      </c>
      <c r="L2232" t="s">
        <v>48</v>
      </c>
      <c r="M2232" t="s">
        <v>25</v>
      </c>
      <c r="R2232" s="5">
        <v>44872.951192129629</v>
      </c>
      <c r="Y2232" t="s">
        <v>30</v>
      </c>
    </row>
    <row r="2233" spans="1:25" x14ac:dyDescent="0.35">
      <c r="A2233">
        <v>2669</v>
      </c>
      <c r="C2233" t="s">
        <v>37</v>
      </c>
      <c r="D2233">
        <f t="shared" ca="1" si="334"/>
        <v>4</v>
      </c>
      <c r="E2233" t="str">
        <f ca="1">VLOOKUP(D2233,'Data Categories'!$A$2:$B$7,2,0)</f>
        <v>Manager Level</v>
      </c>
      <c r="F2233" s="5">
        <f t="shared" ca="1" si="335"/>
        <v>44899.903680555559</v>
      </c>
      <c r="G2233" s="5">
        <f t="shared" ca="1" si="336"/>
        <v>44901.903680555559</v>
      </c>
      <c r="H2233" s="5">
        <v>44903.903680555559</v>
      </c>
      <c r="I2233" s="5">
        <f t="shared" ca="1" si="337"/>
        <v>44929.903680555559</v>
      </c>
      <c r="J2233" s="7" t="s">
        <v>46</v>
      </c>
      <c r="K2233" s="3">
        <v>44905.903680555559</v>
      </c>
      <c r="L2233" t="s">
        <v>48</v>
      </c>
      <c r="M2233" t="s">
        <v>28</v>
      </c>
      <c r="R2233" s="5">
        <v>44908.903680555559</v>
      </c>
      <c r="Y2233" t="s">
        <v>30</v>
      </c>
    </row>
    <row r="2234" spans="1:25" x14ac:dyDescent="0.35">
      <c r="A2234">
        <v>1366</v>
      </c>
      <c r="C2234" t="s">
        <v>37</v>
      </c>
      <c r="D2234">
        <f t="shared" ca="1" si="334"/>
        <v>3</v>
      </c>
      <c r="E2234" t="str">
        <f ca="1">VLOOKUP(D2234,'Data Categories'!$A$2:$B$7,2,0)</f>
        <v>Senior</v>
      </c>
      <c r="F2234" s="5">
        <f t="shared" ca="1" si="335"/>
        <v>44846.163807870369</v>
      </c>
      <c r="G2234" s="5">
        <f t="shared" ca="1" si="336"/>
        <v>44850.163807870369</v>
      </c>
      <c r="H2234" s="5">
        <v>44856.163807870369</v>
      </c>
      <c r="I2234" s="5">
        <f t="shared" ca="1" si="337"/>
        <v>44866.163807870369</v>
      </c>
      <c r="J2234" s="7" t="s">
        <v>46</v>
      </c>
      <c r="K2234" s="3">
        <v>44865.163807870369</v>
      </c>
      <c r="L2234" t="s">
        <v>48</v>
      </c>
      <c r="M2234" t="s">
        <v>26</v>
      </c>
      <c r="R2234" s="5">
        <v>44867.163807870369</v>
      </c>
      <c r="Y2234" t="s">
        <v>30</v>
      </c>
    </row>
    <row r="2235" spans="1:25" x14ac:dyDescent="0.35">
      <c r="A2235">
        <v>2662</v>
      </c>
      <c r="C2235" t="s">
        <v>37</v>
      </c>
      <c r="D2235">
        <f t="shared" ca="1" si="334"/>
        <v>4</v>
      </c>
      <c r="E2235" t="str">
        <f ca="1">VLOOKUP(D2235,'Data Categories'!$A$2:$B$7,2,0)</f>
        <v>Manager Level</v>
      </c>
      <c r="F2235" s="5">
        <f t="shared" ca="1" si="335"/>
        <v>44896.903680555559</v>
      </c>
      <c r="G2235" s="5">
        <f t="shared" ca="1" si="336"/>
        <v>44898.903680555559</v>
      </c>
      <c r="H2235" s="5">
        <v>44903.903680555559</v>
      </c>
      <c r="I2235" s="5">
        <f t="shared" ca="1" si="337"/>
        <v>44923.903680555559</v>
      </c>
      <c r="J2235" s="7" t="s">
        <v>46</v>
      </c>
      <c r="K2235" s="3">
        <v>44906.903680555559</v>
      </c>
      <c r="L2235" t="s">
        <v>48</v>
      </c>
      <c r="M2235" t="s">
        <v>26</v>
      </c>
      <c r="R2235" s="5">
        <v>44907.903680555559</v>
      </c>
      <c r="Y2235" t="s">
        <v>30</v>
      </c>
    </row>
    <row r="2236" spans="1:25" x14ac:dyDescent="0.35">
      <c r="A2236">
        <v>2148</v>
      </c>
      <c r="C2236" t="s">
        <v>37</v>
      </c>
      <c r="D2236">
        <f t="shared" ca="1" si="334"/>
        <v>1</v>
      </c>
      <c r="E2236" t="str">
        <f ca="1">VLOOKUP(D2236,'Data Categories'!$A$2:$B$7,2,0)</f>
        <v>Associate</v>
      </c>
      <c r="F2236" s="5">
        <f t="shared" ca="1" si="335"/>
        <v>44745.830833333333</v>
      </c>
      <c r="G2236" s="5">
        <f t="shared" ca="1" si="336"/>
        <v>44749.830833333333</v>
      </c>
      <c r="H2236" s="5">
        <v>44754.830833333333</v>
      </c>
      <c r="I2236" s="5">
        <f t="shared" ca="1" si="337"/>
        <v>44770.830833333333</v>
      </c>
      <c r="J2236" s="7" t="s">
        <v>46</v>
      </c>
      <c r="K2236" s="3">
        <v>44769.830833333333</v>
      </c>
      <c r="L2236" t="s">
        <v>48</v>
      </c>
      <c r="M2236" t="s">
        <v>26</v>
      </c>
      <c r="R2236" s="5">
        <v>44772.830833333333</v>
      </c>
      <c r="Y2236" t="s">
        <v>30</v>
      </c>
    </row>
    <row r="2237" spans="1:25" x14ac:dyDescent="0.35">
      <c r="A2237">
        <v>1425</v>
      </c>
      <c r="C2237" t="s">
        <v>37</v>
      </c>
      <c r="D2237">
        <f t="shared" ca="1" si="334"/>
        <v>2</v>
      </c>
      <c r="E2237" t="str">
        <f ca="1">VLOOKUP(D2237,'Data Categories'!$A$2:$B$7,2,0)</f>
        <v>Junior</v>
      </c>
      <c r="F2237" s="5">
        <f t="shared" ca="1" si="335"/>
        <v>44659.11314814815</v>
      </c>
      <c r="G2237" s="5">
        <f t="shared" ca="1" si="336"/>
        <v>44660.11314814815</v>
      </c>
      <c r="H2237" s="5">
        <v>44666.11314814815</v>
      </c>
      <c r="I2237" s="5">
        <f t="shared" ca="1" si="337"/>
        <v>44679.11314814815</v>
      </c>
      <c r="J2237" s="7" t="s">
        <v>46</v>
      </c>
      <c r="K2237" s="3">
        <v>44679.11314814815</v>
      </c>
      <c r="L2237" t="s">
        <v>48</v>
      </c>
      <c r="M2237" t="s">
        <v>27</v>
      </c>
      <c r="Y2237" t="s">
        <v>30</v>
      </c>
    </row>
    <row r="2238" spans="1:25" x14ac:dyDescent="0.35">
      <c r="A2238">
        <v>1427</v>
      </c>
      <c r="C2238" t="s">
        <v>37</v>
      </c>
      <c r="D2238">
        <f t="shared" ca="1" si="334"/>
        <v>2</v>
      </c>
      <c r="E2238" t="str">
        <f ca="1">VLOOKUP(D2238,'Data Categories'!$A$2:$B$7,2,0)</f>
        <v>Junior</v>
      </c>
      <c r="F2238" s="5">
        <f t="shared" ca="1" si="335"/>
        <v>44663.11314814815</v>
      </c>
      <c r="G2238" s="5">
        <f t="shared" ca="1" si="336"/>
        <v>44664.11314814815</v>
      </c>
      <c r="H2238" s="5">
        <v>44666.11314814815</v>
      </c>
      <c r="I2238" s="5">
        <f t="shared" ca="1" si="337"/>
        <v>44690.11314814815</v>
      </c>
      <c r="J2238" s="7" t="s">
        <v>46</v>
      </c>
      <c r="K2238" s="3">
        <v>44672.11314814815</v>
      </c>
      <c r="L2238" t="s">
        <v>48</v>
      </c>
      <c r="M2238" t="s">
        <v>28</v>
      </c>
      <c r="Y2238" t="s">
        <v>30</v>
      </c>
    </row>
    <row r="2239" spans="1:25" x14ac:dyDescent="0.35">
      <c r="A2239">
        <v>1508</v>
      </c>
      <c r="C2239" t="s">
        <v>37</v>
      </c>
      <c r="D2239">
        <f t="shared" ca="1" si="334"/>
        <v>3</v>
      </c>
      <c r="E2239" t="str">
        <f ca="1">VLOOKUP(D2239,'Data Categories'!$A$2:$B$7,2,0)</f>
        <v>Senior</v>
      </c>
      <c r="F2239" s="5">
        <f t="shared" ca="1" si="335"/>
        <v>44755.346215277779</v>
      </c>
      <c r="G2239" s="5">
        <f t="shared" ca="1" si="336"/>
        <v>44758.346215277779</v>
      </c>
      <c r="H2239" s="5">
        <v>44762.346215277779</v>
      </c>
      <c r="I2239" s="5">
        <f t="shared" ca="1" si="337"/>
        <v>44777.346215277779</v>
      </c>
      <c r="J2239" s="7" t="s">
        <v>46</v>
      </c>
      <c r="K2239" s="3">
        <v>44777.346215277779</v>
      </c>
      <c r="L2239" t="s">
        <v>48</v>
      </c>
      <c r="M2239" t="s">
        <v>28</v>
      </c>
      <c r="Y2239" t="s">
        <v>30</v>
      </c>
    </row>
    <row r="2240" spans="1:25" x14ac:dyDescent="0.35">
      <c r="A2240">
        <v>1501</v>
      </c>
      <c r="C2240" t="s">
        <v>37</v>
      </c>
      <c r="D2240">
        <f t="shared" ca="1" si="334"/>
        <v>1</v>
      </c>
      <c r="E2240" t="str">
        <f ca="1">VLOOKUP(D2240,'Data Categories'!$A$2:$B$7,2,0)</f>
        <v>Associate</v>
      </c>
      <c r="F2240" s="5">
        <f t="shared" ca="1" si="335"/>
        <v>44757.346215277779</v>
      </c>
      <c r="G2240" s="5">
        <f t="shared" ca="1" si="336"/>
        <v>44759.346215277779</v>
      </c>
      <c r="H2240" s="5">
        <v>44762.346215277779</v>
      </c>
      <c r="I2240" s="5">
        <f t="shared" ca="1" si="337"/>
        <v>44786.346215277779</v>
      </c>
      <c r="J2240" s="7" t="s">
        <v>46</v>
      </c>
      <c r="K2240" s="3">
        <v>44778.346215277779</v>
      </c>
      <c r="L2240" t="s">
        <v>48</v>
      </c>
      <c r="M2240" t="s">
        <v>25</v>
      </c>
      <c r="R2240" s="5">
        <v>44780.346215277779</v>
      </c>
      <c r="Y2240" t="s">
        <v>30</v>
      </c>
    </row>
    <row r="2241" spans="1:25" x14ac:dyDescent="0.35">
      <c r="A2241">
        <v>1279</v>
      </c>
      <c r="C2241" t="s">
        <v>37</v>
      </c>
      <c r="D2241">
        <f t="shared" ca="1" si="334"/>
        <v>6</v>
      </c>
      <c r="E2241" t="str">
        <f ca="1">VLOOKUP(D2241,'Data Categories'!$A$2:$B$7,2,0)</f>
        <v>Executive</v>
      </c>
      <c r="F2241" s="5">
        <f t="shared" ca="1" si="335"/>
        <v>44713.107928240737</v>
      </c>
      <c r="G2241" s="5">
        <f t="shared" ca="1" si="336"/>
        <v>44715.107928240737</v>
      </c>
      <c r="H2241" s="5">
        <v>44717.107928240737</v>
      </c>
      <c r="I2241" s="5">
        <f t="shared" ca="1" si="337"/>
        <v>44724.107928240737</v>
      </c>
      <c r="J2241" s="7" t="s">
        <v>46</v>
      </c>
      <c r="K2241" s="3">
        <v>44723.107928240737</v>
      </c>
      <c r="L2241" t="s">
        <v>48</v>
      </c>
      <c r="M2241" t="s">
        <v>26</v>
      </c>
      <c r="R2241" s="5">
        <v>44725.107928240737</v>
      </c>
      <c r="Y2241" t="s">
        <v>30</v>
      </c>
    </row>
    <row r="2242" spans="1:25" x14ac:dyDescent="0.35">
      <c r="A2242">
        <v>2376</v>
      </c>
      <c r="C2242" t="s">
        <v>37</v>
      </c>
      <c r="D2242">
        <f t="shared" ca="1" si="334"/>
        <v>2</v>
      </c>
      <c r="E2242" t="str">
        <f ca="1">VLOOKUP(D2242,'Data Categories'!$A$2:$B$7,2,0)</f>
        <v>Junior</v>
      </c>
      <c r="F2242" s="5">
        <f t="shared" ca="1" si="335"/>
        <v>45030.917395833334</v>
      </c>
      <c r="G2242" s="5">
        <f t="shared" ca="1" si="336"/>
        <v>45034.917395833334</v>
      </c>
      <c r="H2242" s="5">
        <v>45036.917395833334</v>
      </c>
      <c r="I2242" s="5">
        <f t="shared" ca="1" si="337"/>
        <v>45043.917395833334</v>
      </c>
      <c r="J2242" s="7" t="s">
        <v>46</v>
      </c>
      <c r="K2242" s="3">
        <v>45040.917395833334</v>
      </c>
      <c r="L2242" t="s">
        <v>48</v>
      </c>
      <c r="M2242" t="s">
        <v>25</v>
      </c>
      <c r="Y2242" t="s">
        <v>30</v>
      </c>
    </row>
    <row r="2243" spans="1:25" x14ac:dyDescent="0.35">
      <c r="A2243">
        <v>2642</v>
      </c>
      <c r="C2243" t="s">
        <v>37</v>
      </c>
      <c r="D2243">
        <f t="shared" ref="D2243:D2306" ca="1" si="338">RANDBETWEEN(1,6)</f>
        <v>3</v>
      </c>
      <c r="E2243" t="str">
        <f ca="1">VLOOKUP(D2243,'Data Categories'!$A$2:$B$7,2,0)</f>
        <v>Senior</v>
      </c>
      <c r="F2243" s="5">
        <f t="shared" ref="F2243:F2306" ca="1" si="339">G2243-RANDBETWEEN(1,4)</f>
        <v>44588.587569444448</v>
      </c>
      <c r="G2243" s="5">
        <f t="shared" ref="G2243:G2306" ca="1" si="340">H2243-RANDBETWEEN(1,6)</f>
        <v>44591.587569444448</v>
      </c>
      <c r="H2243" s="5">
        <v>44593.587569444448</v>
      </c>
      <c r="I2243" s="5">
        <f t="shared" ref="I2243:I2306" ca="1" si="341">H2243+RANDBETWEEN(5,30)</f>
        <v>44605.587569444448</v>
      </c>
      <c r="J2243" s="7" t="s">
        <v>46</v>
      </c>
      <c r="K2243" s="3">
        <v>44597.587569444448</v>
      </c>
      <c r="L2243" t="s">
        <v>48</v>
      </c>
      <c r="M2243" t="s">
        <v>26</v>
      </c>
      <c r="R2243" s="5">
        <v>44599.587569444448</v>
      </c>
      <c r="Y2243" t="s">
        <v>30</v>
      </c>
    </row>
    <row r="2244" spans="1:25" x14ac:dyDescent="0.35">
      <c r="A2244">
        <v>1138</v>
      </c>
      <c r="C2244" t="s">
        <v>37</v>
      </c>
      <c r="D2244">
        <f t="shared" ca="1" si="338"/>
        <v>6</v>
      </c>
      <c r="E2244" t="str">
        <f ca="1">VLOOKUP(D2244,'Data Categories'!$A$2:$B$7,2,0)</f>
        <v>Executive</v>
      </c>
      <c r="F2244" s="5">
        <f t="shared" ca="1" si="339"/>
        <v>44634.796018518522</v>
      </c>
      <c r="G2244" s="5">
        <f t="shared" ca="1" si="340"/>
        <v>44636.796018518522</v>
      </c>
      <c r="H2244" s="5">
        <v>44639.796018518522</v>
      </c>
      <c r="I2244" s="5">
        <f t="shared" ca="1" si="341"/>
        <v>44664.796018518522</v>
      </c>
      <c r="J2244" s="7" t="s">
        <v>46</v>
      </c>
      <c r="K2244" s="3">
        <v>44641.796018518522</v>
      </c>
      <c r="L2244" t="s">
        <v>48</v>
      </c>
      <c r="M2244" t="s">
        <v>24</v>
      </c>
      <c r="Y2244" t="s">
        <v>30</v>
      </c>
    </row>
    <row r="2245" spans="1:25" x14ac:dyDescent="0.35">
      <c r="A2245">
        <v>1045</v>
      </c>
      <c r="C2245" t="s">
        <v>37</v>
      </c>
      <c r="D2245">
        <f t="shared" ca="1" si="338"/>
        <v>1</v>
      </c>
      <c r="E2245" t="str">
        <f ca="1">VLOOKUP(D2245,'Data Categories'!$A$2:$B$7,2,0)</f>
        <v>Associate</v>
      </c>
      <c r="F2245" s="5">
        <f t="shared" ca="1" si="339"/>
        <v>44881.960578703707</v>
      </c>
      <c r="G2245" s="5">
        <f t="shared" ca="1" si="340"/>
        <v>44885.960578703707</v>
      </c>
      <c r="H2245" s="5">
        <v>44891.960578703707</v>
      </c>
      <c r="I2245" s="5">
        <f t="shared" ca="1" si="341"/>
        <v>44915.960578703707</v>
      </c>
      <c r="J2245" s="7" t="s">
        <v>46</v>
      </c>
      <c r="K2245" s="3">
        <v>44902.960578703707</v>
      </c>
      <c r="L2245" t="s">
        <v>48</v>
      </c>
      <c r="M2245" t="s">
        <v>25</v>
      </c>
      <c r="R2245" s="5">
        <v>44906.960578703707</v>
      </c>
      <c r="Y2245" t="s">
        <v>30</v>
      </c>
    </row>
    <row r="2246" spans="1:25" x14ac:dyDescent="0.35">
      <c r="A2246">
        <v>2607</v>
      </c>
      <c r="C2246" t="s">
        <v>36</v>
      </c>
      <c r="D2246">
        <f t="shared" ca="1" si="338"/>
        <v>3</v>
      </c>
      <c r="E2246" t="str">
        <f ca="1">VLOOKUP(D2246,'Data Categories'!$A$2:$B$7,2,0)</f>
        <v>Senior</v>
      </c>
      <c r="F2246" s="5">
        <f t="shared" ca="1" si="339"/>
        <v>45038.692673611113</v>
      </c>
      <c r="G2246" s="5">
        <f t="shared" ca="1" si="340"/>
        <v>45042.692673611113</v>
      </c>
      <c r="H2246" s="5">
        <v>45046.692673611113</v>
      </c>
      <c r="I2246" s="5">
        <f t="shared" ca="1" si="341"/>
        <v>45074.692673611113</v>
      </c>
      <c r="J2246" s="7" t="s">
        <v>46</v>
      </c>
      <c r="K2246" s="3">
        <v>45057.692673611113</v>
      </c>
      <c r="L2246" t="s">
        <v>48</v>
      </c>
      <c r="M2246" t="s">
        <v>24</v>
      </c>
      <c r="Y2246" t="s">
        <v>30</v>
      </c>
    </row>
    <row r="2247" spans="1:25" x14ac:dyDescent="0.35">
      <c r="A2247">
        <v>1836</v>
      </c>
      <c r="C2247" t="s">
        <v>36</v>
      </c>
      <c r="D2247">
        <f t="shared" ca="1" si="338"/>
        <v>5</v>
      </c>
      <c r="E2247" t="str">
        <f ca="1">VLOOKUP(D2247,'Data Categories'!$A$2:$B$7,2,0)</f>
        <v>Senior Management</v>
      </c>
      <c r="F2247" s="5">
        <f t="shared" ca="1" si="339"/>
        <v>45038.367280092592</v>
      </c>
      <c r="G2247" s="5">
        <f t="shared" ca="1" si="340"/>
        <v>45039.367280092592</v>
      </c>
      <c r="H2247" s="5">
        <v>45040.367280092592</v>
      </c>
      <c r="I2247" s="5">
        <f t="shared" ca="1" si="341"/>
        <v>45070.367280092592</v>
      </c>
      <c r="J2247" s="7" t="s">
        <v>46</v>
      </c>
      <c r="K2247" s="3">
        <v>45054.367280092592</v>
      </c>
      <c r="L2247" t="s">
        <v>48</v>
      </c>
      <c r="M2247" t="s">
        <v>26</v>
      </c>
      <c r="Y2247" t="s">
        <v>30</v>
      </c>
    </row>
    <row r="2248" spans="1:25" x14ac:dyDescent="0.35">
      <c r="A2248">
        <v>1921</v>
      </c>
      <c r="C2248" t="s">
        <v>36</v>
      </c>
      <c r="D2248">
        <f t="shared" ca="1" si="338"/>
        <v>4</v>
      </c>
      <c r="E2248" t="str">
        <f ca="1">VLOOKUP(D2248,'Data Categories'!$A$2:$B$7,2,0)</f>
        <v>Manager Level</v>
      </c>
      <c r="F2248" s="5">
        <f t="shared" ca="1" si="339"/>
        <v>44795.391932870371</v>
      </c>
      <c r="G2248" s="5">
        <f t="shared" ca="1" si="340"/>
        <v>44797.391932870371</v>
      </c>
      <c r="H2248" s="5">
        <v>44798.391932870371</v>
      </c>
      <c r="I2248" s="5">
        <f t="shared" ca="1" si="341"/>
        <v>44803.391932870371</v>
      </c>
      <c r="J2248" s="7" t="s">
        <v>46</v>
      </c>
      <c r="K2248" s="3">
        <v>44806.391932870371</v>
      </c>
      <c r="L2248" t="s">
        <v>48</v>
      </c>
      <c r="M2248" t="s">
        <v>24</v>
      </c>
      <c r="Y2248" t="s">
        <v>30</v>
      </c>
    </row>
    <row r="2249" spans="1:25" x14ac:dyDescent="0.35">
      <c r="A2249">
        <v>1762</v>
      </c>
      <c r="C2249" t="s">
        <v>36</v>
      </c>
      <c r="D2249">
        <f t="shared" ca="1" si="338"/>
        <v>1</v>
      </c>
      <c r="E2249" t="str">
        <f ca="1">VLOOKUP(D2249,'Data Categories'!$A$2:$B$7,2,0)</f>
        <v>Associate</v>
      </c>
      <c r="F2249" s="5">
        <f t="shared" ca="1" si="339"/>
        <v>45097.652581018519</v>
      </c>
      <c r="G2249" s="5">
        <f t="shared" ca="1" si="340"/>
        <v>45101.652581018519</v>
      </c>
      <c r="H2249" s="5">
        <v>45105.652581018519</v>
      </c>
      <c r="I2249" s="5">
        <f t="shared" ca="1" si="341"/>
        <v>45111.652581018519</v>
      </c>
      <c r="J2249" s="7" t="s">
        <v>46</v>
      </c>
      <c r="K2249" s="3">
        <v>45111.652581018519</v>
      </c>
      <c r="L2249" t="s">
        <v>48</v>
      </c>
      <c r="M2249" t="s">
        <v>27</v>
      </c>
      <c r="Y2249" t="s">
        <v>30</v>
      </c>
    </row>
    <row r="2250" spans="1:25" x14ac:dyDescent="0.35">
      <c r="A2250">
        <v>1349</v>
      </c>
      <c r="C2250" t="s">
        <v>36</v>
      </c>
      <c r="D2250">
        <f t="shared" ca="1" si="338"/>
        <v>2</v>
      </c>
      <c r="E2250" t="str">
        <f ca="1">VLOOKUP(D2250,'Data Categories'!$A$2:$B$7,2,0)</f>
        <v>Junior</v>
      </c>
      <c r="F2250" s="5">
        <f t="shared" ca="1" si="339"/>
        <v>45091.039097222223</v>
      </c>
      <c r="G2250" s="5">
        <f t="shared" ca="1" si="340"/>
        <v>45095.039097222223</v>
      </c>
      <c r="H2250" s="5">
        <v>45100.039097222223</v>
      </c>
      <c r="I2250" s="5">
        <f t="shared" ca="1" si="341"/>
        <v>45110.039097222223</v>
      </c>
      <c r="J2250" s="7" t="s">
        <v>46</v>
      </c>
      <c r="K2250" s="3">
        <v>45107.039097222223</v>
      </c>
      <c r="L2250" t="s">
        <v>48</v>
      </c>
      <c r="M2250" t="s">
        <v>28</v>
      </c>
      <c r="Y2250" t="s">
        <v>30</v>
      </c>
    </row>
    <row r="2251" spans="1:25" x14ac:dyDescent="0.35">
      <c r="A2251">
        <v>2878</v>
      </c>
      <c r="C2251" t="s">
        <v>36</v>
      </c>
      <c r="D2251">
        <f t="shared" ca="1" si="338"/>
        <v>2</v>
      </c>
      <c r="E2251" t="str">
        <f ca="1">VLOOKUP(D2251,'Data Categories'!$A$2:$B$7,2,0)</f>
        <v>Junior</v>
      </c>
      <c r="F2251" s="5">
        <f t="shared" ca="1" si="339"/>
        <v>45119.164652777778</v>
      </c>
      <c r="G2251" s="5">
        <f t="shared" ca="1" si="340"/>
        <v>45120.164652777778</v>
      </c>
      <c r="H2251" s="5">
        <v>45121.164652777778</v>
      </c>
      <c r="I2251" s="5">
        <f t="shared" ca="1" si="341"/>
        <v>45132.164652777778</v>
      </c>
      <c r="J2251" s="7" t="s">
        <v>46</v>
      </c>
      <c r="K2251" s="3">
        <v>45125.164652777778</v>
      </c>
      <c r="L2251" t="s">
        <v>48</v>
      </c>
      <c r="M2251" t="s">
        <v>27</v>
      </c>
      <c r="R2251" s="5">
        <v>45128.164652777778</v>
      </c>
      <c r="Y2251" t="s">
        <v>30</v>
      </c>
    </row>
    <row r="2252" spans="1:25" x14ac:dyDescent="0.35">
      <c r="A2252">
        <v>2872</v>
      </c>
      <c r="C2252" t="s">
        <v>36</v>
      </c>
      <c r="D2252">
        <f t="shared" ca="1" si="338"/>
        <v>2</v>
      </c>
      <c r="E2252" t="str">
        <f ca="1">VLOOKUP(D2252,'Data Categories'!$A$2:$B$7,2,0)</f>
        <v>Junior</v>
      </c>
      <c r="F2252" s="5">
        <f t="shared" ca="1" si="339"/>
        <v>45115.164652777778</v>
      </c>
      <c r="G2252" s="5">
        <f t="shared" ca="1" si="340"/>
        <v>45118.164652777778</v>
      </c>
      <c r="H2252" s="5">
        <v>45121.164652777778</v>
      </c>
      <c r="I2252" s="5">
        <f t="shared" ca="1" si="341"/>
        <v>45142.164652777778</v>
      </c>
      <c r="J2252" s="7" t="s">
        <v>46</v>
      </c>
      <c r="K2252" s="3">
        <v>45129.164652777778</v>
      </c>
      <c r="L2252" t="s">
        <v>48</v>
      </c>
      <c r="M2252" t="s">
        <v>26</v>
      </c>
      <c r="Y2252" t="s">
        <v>30</v>
      </c>
    </row>
    <row r="2253" spans="1:25" x14ac:dyDescent="0.35">
      <c r="A2253">
        <v>2987</v>
      </c>
      <c r="C2253" t="s">
        <v>36</v>
      </c>
      <c r="D2253">
        <f t="shared" ca="1" si="338"/>
        <v>4</v>
      </c>
      <c r="E2253" t="str">
        <f ca="1">VLOOKUP(D2253,'Data Categories'!$A$2:$B$7,2,0)</f>
        <v>Manager Level</v>
      </c>
      <c r="F2253" s="5">
        <f t="shared" ca="1" si="339"/>
        <v>44924.987974537034</v>
      </c>
      <c r="G2253" s="5">
        <f t="shared" ca="1" si="340"/>
        <v>44928.987974537034</v>
      </c>
      <c r="H2253" s="5">
        <v>44931.987974537034</v>
      </c>
      <c r="I2253" s="5">
        <f t="shared" ca="1" si="341"/>
        <v>44936.987974537034</v>
      </c>
      <c r="J2253" s="7" t="s">
        <v>46</v>
      </c>
      <c r="K2253" s="3">
        <v>44949.987974537034</v>
      </c>
      <c r="L2253" t="s">
        <v>48</v>
      </c>
      <c r="M2253" t="s">
        <v>27</v>
      </c>
      <c r="Y2253" t="s">
        <v>30</v>
      </c>
    </row>
    <row r="2254" spans="1:25" x14ac:dyDescent="0.35">
      <c r="A2254">
        <v>1630</v>
      </c>
      <c r="C2254" t="s">
        <v>36</v>
      </c>
      <c r="D2254">
        <f t="shared" ca="1" si="338"/>
        <v>4</v>
      </c>
      <c r="E2254" t="str">
        <f ca="1">VLOOKUP(D2254,'Data Categories'!$A$2:$B$7,2,0)</f>
        <v>Manager Level</v>
      </c>
      <c r="F2254" s="5">
        <f t="shared" ca="1" si="339"/>
        <v>44643.297905092593</v>
      </c>
      <c r="G2254" s="5">
        <f t="shared" ca="1" si="340"/>
        <v>44644.297905092593</v>
      </c>
      <c r="H2254" s="5">
        <v>44645.297905092593</v>
      </c>
      <c r="I2254" s="5">
        <f t="shared" ca="1" si="341"/>
        <v>44656.297905092593</v>
      </c>
      <c r="J2254" s="7" t="s">
        <v>46</v>
      </c>
      <c r="K2254" s="3">
        <v>44655.297905092593</v>
      </c>
      <c r="L2254" t="s">
        <v>48</v>
      </c>
      <c r="M2254" t="s">
        <v>26</v>
      </c>
      <c r="Y2254" t="s">
        <v>30</v>
      </c>
    </row>
    <row r="2255" spans="1:25" x14ac:dyDescent="0.35">
      <c r="A2255">
        <v>1477</v>
      </c>
      <c r="C2255" t="s">
        <v>36</v>
      </c>
      <c r="D2255">
        <f t="shared" ca="1" si="338"/>
        <v>4</v>
      </c>
      <c r="E2255" t="str">
        <f ca="1">VLOOKUP(D2255,'Data Categories'!$A$2:$B$7,2,0)</f>
        <v>Manager Level</v>
      </c>
      <c r="F2255" s="5">
        <f t="shared" ca="1" si="339"/>
        <v>44948.278946759259</v>
      </c>
      <c r="G2255" s="5">
        <f t="shared" ca="1" si="340"/>
        <v>44950.278946759259</v>
      </c>
      <c r="H2255" s="5">
        <v>44954.278946759259</v>
      </c>
      <c r="I2255" s="5">
        <f t="shared" ca="1" si="341"/>
        <v>44974.278946759259</v>
      </c>
      <c r="J2255" s="7" t="s">
        <v>46</v>
      </c>
      <c r="K2255" s="3">
        <v>44964.278946759259</v>
      </c>
      <c r="L2255" t="s">
        <v>48</v>
      </c>
      <c r="M2255" t="s">
        <v>28</v>
      </c>
      <c r="R2255" s="5">
        <v>44968.278946759259</v>
      </c>
      <c r="Y2255" t="s">
        <v>30</v>
      </c>
    </row>
    <row r="2256" spans="1:25" x14ac:dyDescent="0.35">
      <c r="A2256">
        <v>2713</v>
      </c>
      <c r="C2256" t="s">
        <v>36</v>
      </c>
      <c r="D2256">
        <f t="shared" ca="1" si="338"/>
        <v>4</v>
      </c>
      <c r="E2256" t="str">
        <f ca="1">VLOOKUP(D2256,'Data Categories'!$A$2:$B$7,2,0)</f>
        <v>Manager Level</v>
      </c>
      <c r="F2256" s="5">
        <f t="shared" ca="1" si="339"/>
        <v>44955.0546412037</v>
      </c>
      <c r="G2256" s="5">
        <f t="shared" ca="1" si="340"/>
        <v>44956.0546412037</v>
      </c>
      <c r="H2256" s="5">
        <v>44958.0546412037</v>
      </c>
      <c r="I2256" s="5">
        <f t="shared" ca="1" si="341"/>
        <v>44968.0546412037</v>
      </c>
      <c r="J2256" s="7" t="s">
        <v>46</v>
      </c>
      <c r="K2256" s="3">
        <v>44961.0546412037</v>
      </c>
      <c r="L2256" t="s">
        <v>48</v>
      </c>
      <c r="M2256" t="s">
        <v>28</v>
      </c>
      <c r="Y2256" t="s">
        <v>30</v>
      </c>
    </row>
    <row r="2257" spans="1:25" x14ac:dyDescent="0.35">
      <c r="A2257">
        <v>2711</v>
      </c>
      <c r="C2257" t="s">
        <v>36</v>
      </c>
      <c r="D2257">
        <f t="shared" ca="1" si="338"/>
        <v>5</v>
      </c>
      <c r="E2257" t="str">
        <f ca="1">VLOOKUP(D2257,'Data Categories'!$A$2:$B$7,2,0)</f>
        <v>Senior Management</v>
      </c>
      <c r="F2257" s="5">
        <f t="shared" ca="1" si="339"/>
        <v>44951.0546412037</v>
      </c>
      <c r="G2257" s="5">
        <f t="shared" ca="1" si="340"/>
        <v>44952.0546412037</v>
      </c>
      <c r="H2257" s="5">
        <v>44958.0546412037</v>
      </c>
      <c r="I2257" s="5">
        <f t="shared" ca="1" si="341"/>
        <v>44965.0546412037</v>
      </c>
      <c r="J2257" s="7" t="s">
        <v>46</v>
      </c>
      <c r="K2257" s="3">
        <v>44965.0546412037</v>
      </c>
      <c r="L2257" t="s">
        <v>48</v>
      </c>
      <c r="M2257" t="s">
        <v>26</v>
      </c>
      <c r="Y2257" t="s">
        <v>30</v>
      </c>
    </row>
    <row r="2258" spans="1:25" x14ac:dyDescent="0.35">
      <c r="A2258">
        <v>2183</v>
      </c>
      <c r="C2258" t="s">
        <v>36</v>
      </c>
      <c r="D2258">
        <f t="shared" ca="1" si="338"/>
        <v>4</v>
      </c>
      <c r="E2258" t="str">
        <f ca="1">VLOOKUP(D2258,'Data Categories'!$A$2:$B$7,2,0)</f>
        <v>Manager Level</v>
      </c>
      <c r="F2258" s="5">
        <f t="shared" ca="1" si="339"/>
        <v>44998.531736111108</v>
      </c>
      <c r="G2258" s="5">
        <f t="shared" ca="1" si="340"/>
        <v>44999.531736111108</v>
      </c>
      <c r="H2258" s="5">
        <v>45000.531736111108</v>
      </c>
      <c r="I2258" s="5">
        <f t="shared" ca="1" si="341"/>
        <v>45028.531736111108</v>
      </c>
      <c r="J2258" s="7" t="s">
        <v>46</v>
      </c>
      <c r="K2258" s="3">
        <v>45008.531736111108</v>
      </c>
      <c r="L2258" t="s">
        <v>48</v>
      </c>
      <c r="M2258" t="s">
        <v>27</v>
      </c>
      <c r="R2258" s="5">
        <v>45009.531736111108</v>
      </c>
      <c r="Y2258" t="s">
        <v>30</v>
      </c>
    </row>
    <row r="2259" spans="1:25" x14ac:dyDescent="0.35">
      <c r="A2259">
        <v>2188</v>
      </c>
      <c r="C2259" t="s">
        <v>36</v>
      </c>
      <c r="D2259">
        <f t="shared" ca="1" si="338"/>
        <v>3</v>
      </c>
      <c r="E2259" t="str">
        <f ca="1">VLOOKUP(D2259,'Data Categories'!$A$2:$B$7,2,0)</f>
        <v>Senior</v>
      </c>
      <c r="F2259" s="5">
        <f t="shared" ca="1" si="339"/>
        <v>44991.531736111108</v>
      </c>
      <c r="G2259" s="5">
        <f t="shared" ca="1" si="340"/>
        <v>44994.531736111108</v>
      </c>
      <c r="H2259" s="5">
        <v>45000.531736111108</v>
      </c>
      <c r="I2259" s="5">
        <f t="shared" ca="1" si="341"/>
        <v>45023.531736111108</v>
      </c>
      <c r="J2259" s="7" t="s">
        <v>46</v>
      </c>
      <c r="K2259" s="3">
        <v>45015.531736111108</v>
      </c>
      <c r="L2259" t="s">
        <v>48</v>
      </c>
      <c r="M2259" t="s">
        <v>24</v>
      </c>
      <c r="R2259" s="5">
        <v>45016.531736111108</v>
      </c>
      <c r="Y2259" t="s">
        <v>30</v>
      </c>
    </row>
    <row r="2260" spans="1:25" x14ac:dyDescent="0.35">
      <c r="A2260">
        <v>2384</v>
      </c>
      <c r="C2260" t="s">
        <v>34</v>
      </c>
      <c r="D2260">
        <f t="shared" ca="1" si="338"/>
        <v>5</v>
      </c>
      <c r="E2260" t="str">
        <f ca="1">VLOOKUP(D2260,'Data Categories'!$A$2:$B$7,2,0)</f>
        <v>Senior Management</v>
      </c>
      <c r="F2260" s="5">
        <f t="shared" ca="1" si="339"/>
        <v>45026.529537037037</v>
      </c>
      <c r="G2260" s="5">
        <f t="shared" ca="1" si="340"/>
        <v>45030.529537037037</v>
      </c>
      <c r="H2260" s="5">
        <v>45036.529537037037</v>
      </c>
      <c r="I2260" s="5">
        <f t="shared" ca="1" si="341"/>
        <v>45042.529537037037</v>
      </c>
      <c r="J2260" s="7" t="s">
        <v>46</v>
      </c>
      <c r="K2260" s="3">
        <v>45050.529537037037</v>
      </c>
      <c r="L2260" t="s">
        <v>48</v>
      </c>
      <c r="M2260" t="s">
        <v>27</v>
      </c>
      <c r="R2260" s="5">
        <v>45053.529537037037</v>
      </c>
      <c r="Y2260" t="s">
        <v>30</v>
      </c>
    </row>
    <row r="2261" spans="1:25" x14ac:dyDescent="0.35">
      <c r="A2261">
        <v>1972</v>
      </c>
      <c r="C2261" t="s">
        <v>34</v>
      </c>
      <c r="D2261">
        <f t="shared" ca="1" si="338"/>
        <v>1</v>
      </c>
      <c r="E2261" t="str">
        <f ca="1">VLOOKUP(D2261,'Data Categories'!$A$2:$B$7,2,0)</f>
        <v>Associate</v>
      </c>
      <c r="F2261" s="5">
        <f t="shared" ca="1" si="339"/>
        <v>44856.498391203706</v>
      </c>
      <c r="G2261" s="5">
        <f t="shared" ca="1" si="340"/>
        <v>44857.498391203706</v>
      </c>
      <c r="H2261" s="5">
        <v>44860.498391203706</v>
      </c>
      <c r="I2261" s="5">
        <f t="shared" ca="1" si="341"/>
        <v>44867.498391203706</v>
      </c>
      <c r="J2261" s="7" t="s">
        <v>46</v>
      </c>
      <c r="K2261" s="3">
        <v>44873.498391203706</v>
      </c>
      <c r="L2261" t="s">
        <v>48</v>
      </c>
      <c r="M2261" t="s">
        <v>28</v>
      </c>
      <c r="Y2261" t="s">
        <v>30</v>
      </c>
    </row>
    <row r="2262" spans="1:25" x14ac:dyDescent="0.35">
      <c r="A2262">
        <v>1978</v>
      </c>
      <c r="C2262" t="s">
        <v>34</v>
      </c>
      <c r="D2262">
        <f t="shared" ca="1" si="338"/>
        <v>2</v>
      </c>
      <c r="E2262" t="str">
        <f ca="1">VLOOKUP(D2262,'Data Categories'!$A$2:$B$7,2,0)</f>
        <v>Junior</v>
      </c>
      <c r="F2262" s="5">
        <f t="shared" ca="1" si="339"/>
        <v>44855.498391203706</v>
      </c>
      <c r="G2262" s="5">
        <f t="shared" ca="1" si="340"/>
        <v>44858.498391203706</v>
      </c>
      <c r="H2262" s="5">
        <v>44860.498391203706</v>
      </c>
      <c r="I2262" s="5">
        <f t="shared" ca="1" si="341"/>
        <v>44865.498391203706</v>
      </c>
      <c r="J2262" s="7" t="s">
        <v>46</v>
      </c>
      <c r="K2262" s="3">
        <v>44869.498391203706</v>
      </c>
      <c r="L2262" t="s">
        <v>48</v>
      </c>
      <c r="M2262" t="s">
        <v>25</v>
      </c>
      <c r="Y2262" t="s">
        <v>30</v>
      </c>
    </row>
    <row r="2263" spans="1:25" x14ac:dyDescent="0.35">
      <c r="A2263">
        <v>2407</v>
      </c>
      <c r="C2263" t="s">
        <v>34</v>
      </c>
      <c r="D2263">
        <f t="shared" ca="1" si="338"/>
        <v>2</v>
      </c>
      <c r="E2263" t="str">
        <f ca="1">VLOOKUP(D2263,'Data Categories'!$A$2:$B$7,2,0)</f>
        <v>Junior</v>
      </c>
      <c r="F2263" s="5">
        <f t="shared" ca="1" si="339"/>
        <v>45016.0859837963</v>
      </c>
      <c r="G2263" s="5">
        <f t="shared" ca="1" si="340"/>
        <v>45020.0859837963</v>
      </c>
      <c r="H2263" s="5">
        <v>45022.0859837963</v>
      </c>
      <c r="I2263" s="5">
        <f t="shared" ca="1" si="341"/>
        <v>45041.0859837963</v>
      </c>
      <c r="J2263" s="7" t="s">
        <v>46</v>
      </c>
      <c r="K2263" s="3">
        <v>45034.0859837963</v>
      </c>
      <c r="L2263" t="s">
        <v>48</v>
      </c>
      <c r="M2263" t="s">
        <v>28</v>
      </c>
      <c r="R2263" s="5">
        <v>45035.0859837963</v>
      </c>
      <c r="Y2263" t="s">
        <v>30</v>
      </c>
    </row>
    <row r="2264" spans="1:25" x14ac:dyDescent="0.35">
      <c r="A2264">
        <v>2410</v>
      </c>
      <c r="C2264" t="s">
        <v>34</v>
      </c>
      <c r="D2264">
        <f t="shared" ca="1" si="338"/>
        <v>4</v>
      </c>
      <c r="E2264" t="str">
        <f ca="1">VLOOKUP(D2264,'Data Categories'!$A$2:$B$7,2,0)</f>
        <v>Manager Level</v>
      </c>
      <c r="F2264" s="5">
        <f t="shared" ca="1" si="339"/>
        <v>45017.0859837963</v>
      </c>
      <c r="G2264" s="5">
        <f t="shared" ca="1" si="340"/>
        <v>45021.0859837963</v>
      </c>
      <c r="H2264" s="5">
        <v>45022.0859837963</v>
      </c>
      <c r="I2264" s="5">
        <f t="shared" ca="1" si="341"/>
        <v>45045.0859837963</v>
      </c>
      <c r="J2264" s="7" t="s">
        <v>46</v>
      </c>
      <c r="K2264" s="3">
        <v>45023.0859837963</v>
      </c>
      <c r="L2264" t="s">
        <v>48</v>
      </c>
      <c r="M2264" t="s">
        <v>25</v>
      </c>
      <c r="Y2264" t="s">
        <v>30</v>
      </c>
    </row>
    <row r="2265" spans="1:25" x14ac:dyDescent="0.35">
      <c r="A2265">
        <v>1291</v>
      </c>
      <c r="C2265" t="s">
        <v>34</v>
      </c>
      <c r="D2265">
        <f t="shared" ca="1" si="338"/>
        <v>1</v>
      </c>
      <c r="E2265" t="str">
        <f ca="1">VLOOKUP(D2265,'Data Categories'!$A$2:$B$7,2,0)</f>
        <v>Associate</v>
      </c>
      <c r="F2265" s="5">
        <f t="shared" ca="1" si="339"/>
        <v>45086.672731481478</v>
      </c>
      <c r="G2265" s="5">
        <f t="shared" ca="1" si="340"/>
        <v>45090.672731481478</v>
      </c>
      <c r="H2265" s="5">
        <v>45096.672731481478</v>
      </c>
      <c r="I2265" s="5">
        <f t="shared" ca="1" si="341"/>
        <v>45103.672731481478</v>
      </c>
      <c r="J2265" s="7" t="s">
        <v>46</v>
      </c>
      <c r="K2265" s="3">
        <v>45104.672731481478</v>
      </c>
      <c r="L2265" t="s">
        <v>48</v>
      </c>
      <c r="M2265" t="s">
        <v>27</v>
      </c>
      <c r="R2265" s="5">
        <v>45105.672731481478</v>
      </c>
      <c r="Y2265" t="s">
        <v>30</v>
      </c>
    </row>
    <row r="2266" spans="1:25" x14ac:dyDescent="0.35">
      <c r="A2266">
        <v>1299</v>
      </c>
      <c r="C2266" t="s">
        <v>34</v>
      </c>
      <c r="D2266">
        <f t="shared" ca="1" si="338"/>
        <v>5</v>
      </c>
      <c r="E2266" t="str">
        <f ca="1">VLOOKUP(D2266,'Data Categories'!$A$2:$B$7,2,0)</f>
        <v>Senior Management</v>
      </c>
      <c r="F2266" s="5">
        <f t="shared" ca="1" si="339"/>
        <v>45093.672731481478</v>
      </c>
      <c r="G2266" s="5">
        <f t="shared" ca="1" si="340"/>
        <v>45095.672731481478</v>
      </c>
      <c r="H2266" s="5">
        <v>45096.672731481478</v>
      </c>
      <c r="I2266" s="5">
        <f t="shared" ca="1" si="341"/>
        <v>45125.672731481478</v>
      </c>
      <c r="J2266" s="7" t="s">
        <v>46</v>
      </c>
      <c r="K2266" s="3">
        <v>45102.672731481478</v>
      </c>
      <c r="L2266" t="s">
        <v>48</v>
      </c>
      <c r="M2266" t="s">
        <v>28</v>
      </c>
      <c r="R2266" s="5">
        <v>45105.672731481478</v>
      </c>
      <c r="Y2266" t="s">
        <v>30</v>
      </c>
    </row>
    <row r="2267" spans="1:25" x14ac:dyDescent="0.35">
      <c r="A2267">
        <v>2217</v>
      </c>
      <c r="C2267" t="s">
        <v>34</v>
      </c>
      <c r="D2267">
        <f t="shared" ca="1" si="338"/>
        <v>1</v>
      </c>
      <c r="E2267" t="str">
        <f ca="1">VLOOKUP(D2267,'Data Categories'!$A$2:$B$7,2,0)</f>
        <v>Associate</v>
      </c>
      <c r="F2267" s="5">
        <f t="shared" ca="1" si="339"/>
        <v>44643.873194444444</v>
      </c>
      <c r="G2267" s="5">
        <f t="shared" ca="1" si="340"/>
        <v>44645.873194444444</v>
      </c>
      <c r="H2267" s="5">
        <v>44648.873194444444</v>
      </c>
      <c r="I2267" s="5">
        <f t="shared" ca="1" si="341"/>
        <v>44654.873194444444</v>
      </c>
      <c r="J2267" s="7" t="s">
        <v>46</v>
      </c>
      <c r="K2267" s="3">
        <v>44653.873194444444</v>
      </c>
      <c r="L2267" t="s">
        <v>48</v>
      </c>
      <c r="M2267" t="s">
        <v>28</v>
      </c>
      <c r="Y2267" t="s">
        <v>30</v>
      </c>
    </row>
    <row r="2268" spans="1:25" x14ac:dyDescent="0.35">
      <c r="A2268">
        <v>2220</v>
      </c>
      <c r="C2268" t="s">
        <v>34</v>
      </c>
      <c r="D2268">
        <f t="shared" ca="1" si="338"/>
        <v>6</v>
      </c>
      <c r="E2268" t="str">
        <f ca="1">VLOOKUP(D2268,'Data Categories'!$A$2:$B$7,2,0)</f>
        <v>Executive</v>
      </c>
      <c r="F2268" s="5">
        <f t="shared" ca="1" si="339"/>
        <v>44639.873194444444</v>
      </c>
      <c r="G2268" s="5">
        <f t="shared" ca="1" si="340"/>
        <v>44643.873194444444</v>
      </c>
      <c r="H2268" s="5">
        <v>44648.873194444444</v>
      </c>
      <c r="I2268" s="5">
        <f t="shared" ca="1" si="341"/>
        <v>44664.873194444444</v>
      </c>
      <c r="J2268" s="7" t="s">
        <v>46</v>
      </c>
      <c r="K2268" s="3">
        <v>44655.873194444444</v>
      </c>
      <c r="L2268" t="s">
        <v>48</v>
      </c>
      <c r="M2268" t="s">
        <v>28</v>
      </c>
      <c r="R2268" s="5">
        <v>44657.873194444444</v>
      </c>
      <c r="Y2268" t="s">
        <v>30</v>
      </c>
    </row>
    <row r="2269" spans="1:25" x14ac:dyDescent="0.35">
      <c r="A2269">
        <v>1407</v>
      </c>
      <c r="C2269" t="s">
        <v>34</v>
      </c>
      <c r="D2269">
        <f t="shared" ca="1" si="338"/>
        <v>1</v>
      </c>
      <c r="E2269" t="str">
        <f ca="1">VLOOKUP(D2269,'Data Categories'!$A$2:$B$7,2,0)</f>
        <v>Associate</v>
      </c>
      <c r="F2269" s="5">
        <f t="shared" ca="1" si="339"/>
        <v>44614.306493055556</v>
      </c>
      <c r="G2269" s="5">
        <f t="shared" ca="1" si="340"/>
        <v>44617.306493055556</v>
      </c>
      <c r="H2269" s="5">
        <v>44619.306493055556</v>
      </c>
      <c r="I2269" s="5">
        <f t="shared" ca="1" si="341"/>
        <v>44648.306493055556</v>
      </c>
      <c r="J2269" s="7" t="s">
        <v>46</v>
      </c>
      <c r="K2269" s="3">
        <v>44636.306493055556</v>
      </c>
      <c r="L2269" t="s">
        <v>48</v>
      </c>
      <c r="M2269" t="s">
        <v>28</v>
      </c>
      <c r="Y2269" t="s">
        <v>30</v>
      </c>
    </row>
    <row r="2270" spans="1:25" x14ac:dyDescent="0.35">
      <c r="A2270">
        <v>2130</v>
      </c>
      <c r="C2270" t="s">
        <v>34</v>
      </c>
      <c r="D2270">
        <f t="shared" ca="1" si="338"/>
        <v>5</v>
      </c>
      <c r="E2270" t="str">
        <f ca="1">VLOOKUP(D2270,'Data Categories'!$A$2:$B$7,2,0)</f>
        <v>Senior Management</v>
      </c>
      <c r="F2270" s="5">
        <f t="shared" ca="1" si="339"/>
        <v>44927.473356481481</v>
      </c>
      <c r="G2270" s="5">
        <f t="shared" ca="1" si="340"/>
        <v>44930.473356481481</v>
      </c>
      <c r="H2270" s="5">
        <v>44935.473356481481</v>
      </c>
      <c r="I2270" s="5">
        <f t="shared" ca="1" si="341"/>
        <v>44949.473356481481</v>
      </c>
      <c r="J2270" s="7" t="s">
        <v>46</v>
      </c>
      <c r="K2270" s="3">
        <v>44941.473356481481</v>
      </c>
      <c r="L2270" t="s">
        <v>48</v>
      </c>
      <c r="M2270" t="s">
        <v>25</v>
      </c>
      <c r="R2270" s="5">
        <v>44945.473356481481</v>
      </c>
      <c r="Y2270" t="s">
        <v>30</v>
      </c>
    </row>
    <row r="2271" spans="1:25" x14ac:dyDescent="0.35">
      <c r="A2271">
        <v>2062</v>
      </c>
      <c r="C2271" t="s">
        <v>34</v>
      </c>
      <c r="D2271">
        <f t="shared" ca="1" si="338"/>
        <v>5</v>
      </c>
      <c r="E2271" t="str">
        <f ca="1">VLOOKUP(D2271,'Data Categories'!$A$2:$B$7,2,0)</f>
        <v>Senior Management</v>
      </c>
      <c r="F2271" s="5">
        <f t="shared" ca="1" si="339"/>
        <v>44868.782581018517</v>
      </c>
      <c r="G2271" s="5">
        <f t="shared" ca="1" si="340"/>
        <v>44870.782581018517</v>
      </c>
      <c r="H2271" s="5">
        <v>44873.782581018517</v>
      </c>
      <c r="I2271" s="5">
        <f t="shared" ca="1" si="341"/>
        <v>44901.782581018517</v>
      </c>
      <c r="J2271" s="7" t="s">
        <v>46</v>
      </c>
      <c r="K2271" s="3">
        <v>44888.782581018517</v>
      </c>
      <c r="L2271" t="s">
        <v>48</v>
      </c>
      <c r="M2271" t="s">
        <v>27</v>
      </c>
      <c r="Y2271" t="s">
        <v>30</v>
      </c>
    </row>
    <row r="2272" spans="1:25" x14ac:dyDescent="0.35">
      <c r="A2272">
        <v>2063</v>
      </c>
      <c r="C2272" t="s">
        <v>34</v>
      </c>
      <c r="D2272">
        <f t="shared" ca="1" si="338"/>
        <v>4</v>
      </c>
      <c r="E2272" t="str">
        <f ca="1">VLOOKUP(D2272,'Data Categories'!$A$2:$B$7,2,0)</f>
        <v>Manager Level</v>
      </c>
      <c r="F2272" s="5">
        <f t="shared" ca="1" si="339"/>
        <v>44867.782581018517</v>
      </c>
      <c r="G2272" s="5">
        <f t="shared" ca="1" si="340"/>
        <v>44870.782581018517</v>
      </c>
      <c r="H2272" s="5">
        <v>44873.782581018517</v>
      </c>
      <c r="I2272" s="5">
        <f t="shared" ca="1" si="341"/>
        <v>44892.782581018517</v>
      </c>
      <c r="J2272" s="7" t="s">
        <v>46</v>
      </c>
      <c r="K2272" s="3">
        <v>44884.782581018517</v>
      </c>
      <c r="L2272" t="s">
        <v>48</v>
      </c>
      <c r="M2272" t="s">
        <v>25</v>
      </c>
      <c r="Y2272" t="s">
        <v>30</v>
      </c>
    </row>
    <row r="2273" spans="1:25" x14ac:dyDescent="0.35">
      <c r="A2273">
        <v>2961</v>
      </c>
      <c r="C2273" t="s">
        <v>34</v>
      </c>
      <c r="D2273">
        <f t="shared" ca="1" si="338"/>
        <v>2</v>
      </c>
      <c r="E2273" t="str">
        <f ca="1">VLOOKUP(D2273,'Data Categories'!$A$2:$B$7,2,0)</f>
        <v>Junior</v>
      </c>
      <c r="F2273" s="5">
        <f t="shared" ca="1" si="339"/>
        <v>44698.276689814818</v>
      </c>
      <c r="G2273" s="5">
        <f t="shared" ca="1" si="340"/>
        <v>44701.276689814818</v>
      </c>
      <c r="H2273" s="5">
        <v>44704.276689814818</v>
      </c>
      <c r="I2273" s="5">
        <f t="shared" ca="1" si="341"/>
        <v>44727.276689814818</v>
      </c>
      <c r="J2273" s="7" t="s">
        <v>46</v>
      </c>
      <c r="K2273" s="3">
        <v>44711.276689814818</v>
      </c>
      <c r="L2273" t="s">
        <v>48</v>
      </c>
      <c r="M2273" t="s">
        <v>28</v>
      </c>
      <c r="R2273" s="5">
        <v>44713.276689814818</v>
      </c>
      <c r="Y2273" t="s">
        <v>30</v>
      </c>
    </row>
    <row r="2274" spans="1:25" x14ac:dyDescent="0.35">
      <c r="A2274">
        <v>2193</v>
      </c>
      <c r="C2274" t="s">
        <v>34</v>
      </c>
      <c r="D2274">
        <f t="shared" ca="1" si="338"/>
        <v>5</v>
      </c>
      <c r="E2274" t="str">
        <f ca="1">VLOOKUP(D2274,'Data Categories'!$A$2:$B$7,2,0)</f>
        <v>Senior Management</v>
      </c>
      <c r="F2274" s="5">
        <f t="shared" ca="1" si="339"/>
        <v>44803.166006944448</v>
      </c>
      <c r="G2274" s="5">
        <f t="shared" ca="1" si="340"/>
        <v>44805.166006944448</v>
      </c>
      <c r="H2274" s="5">
        <v>44807.166006944448</v>
      </c>
      <c r="I2274" s="5">
        <f t="shared" ca="1" si="341"/>
        <v>44815.166006944448</v>
      </c>
      <c r="J2274" s="7" t="s">
        <v>46</v>
      </c>
      <c r="K2274" s="3">
        <v>44817.166006944448</v>
      </c>
      <c r="L2274" t="s">
        <v>48</v>
      </c>
      <c r="M2274" t="s">
        <v>28</v>
      </c>
      <c r="R2274" s="5">
        <v>44820.166006944448</v>
      </c>
      <c r="Y2274" t="s">
        <v>30</v>
      </c>
    </row>
    <row r="2275" spans="1:25" x14ac:dyDescent="0.35">
      <c r="A2275">
        <v>1328</v>
      </c>
      <c r="C2275" t="s">
        <v>34</v>
      </c>
      <c r="D2275">
        <f t="shared" ca="1" si="338"/>
        <v>4</v>
      </c>
      <c r="E2275" t="str">
        <f ca="1">VLOOKUP(D2275,'Data Categories'!$A$2:$B$7,2,0)</f>
        <v>Manager Level</v>
      </c>
      <c r="F2275" s="5">
        <f t="shared" ca="1" si="339"/>
        <v>45161.187118055554</v>
      </c>
      <c r="G2275" s="5">
        <f t="shared" ca="1" si="340"/>
        <v>45164.187118055554</v>
      </c>
      <c r="H2275" s="5">
        <v>45166.187118055554</v>
      </c>
      <c r="I2275" s="5">
        <f t="shared" ca="1" si="341"/>
        <v>45184.187118055554</v>
      </c>
      <c r="J2275" s="7" t="s">
        <v>46</v>
      </c>
      <c r="K2275" s="3">
        <v>45169.187118055554</v>
      </c>
      <c r="L2275" t="s">
        <v>48</v>
      </c>
      <c r="M2275" t="s">
        <v>24</v>
      </c>
      <c r="R2275" s="5">
        <v>45171.187118055554</v>
      </c>
      <c r="Y2275" t="s">
        <v>30</v>
      </c>
    </row>
    <row r="2276" spans="1:25" x14ac:dyDescent="0.35">
      <c r="A2276">
        <v>1811</v>
      </c>
      <c r="C2276" t="s">
        <v>34</v>
      </c>
      <c r="D2276">
        <f t="shared" ca="1" si="338"/>
        <v>3</v>
      </c>
      <c r="E2276" t="str">
        <f ca="1">VLOOKUP(D2276,'Data Categories'!$A$2:$B$7,2,0)</f>
        <v>Senior</v>
      </c>
      <c r="F2276" s="5">
        <f t="shared" ca="1" si="339"/>
        <v>44821.186388888891</v>
      </c>
      <c r="G2276" s="5">
        <f t="shared" ca="1" si="340"/>
        <v>44824.186388888891</v>
      </c>
      <c r="H2276" s="5">
        <v>44829.186388888891</v>
      </c>
      <c r="I2276" s="5">
        <f t="shared" ca="1" si="341"/>
        <v>44856.186388888891</v>
      </c>
      <c r="J2276" s="7" t="s">
        <v>46</v>
      </c>
      <c r="K2276" s="3">
        <v>44835.186388888891</v>
      </c>
      <c r="L2276" t="s">
        <v>48</v>
      </c>
      <c r="M2276" t="s">
        <v>24</v>
      </c>
      <c r="Y2276" t="s">
        <v>30</v>
      </c>
    </row>
    <row r="2277" spans="1:25" x14ac:dyDescent="0.35">
      <c r="A2277">
        <v>2443</v>
      </c>
      <c r="C2277" t="s">
        <v>34</v>
      </c>
      <c r="D2277">
        <f t="shared" ca="1" si="338"/>
        <v>3</v>
      </c>
      <c r="E2277" t="str">
        <f ca="1">VLOOKUP(D2277,'Data Categories'!$A$2:$B$7,2,0)</f>
        <v>Senior</v>
      </c>
      <c r="F2277" s="5">
        <f t="shared" ca="1" si="339"/>
        <v>44870.772222222222</v>
      </c>
      <c r="G2277" s="5">
        <f t="shared" ca="1" si="340"/>
        <v>44872.772222222222</v>
      </c>
      <c r="H2277" s="5">
        <v>44873.772222222222</v>
      </c>
      <c r="I2277" s="5">
        <f t="shared" ca="1" si="341"/>
        <v>44881.772222222222</v>
      </c>
      <c r="J2277" s="7" t="s">
        <v>46</v>
      </c>
      <c r="K2277" s="3">
        <v>44879.772222222222</v>
      </c>
      <c r="L2277" t="s">
        <v>48</v>
      </c>
      <c r="M2277" t="s">
        <v>26</v>
      </c>
      <c r="R2277" s="5">
        <v>44882.772222222222</v>
      </c>
      <c r="Y2277" t="s">
        <v>30</v>
      </c>
    </row>
    <row r="2278" spans="1:25" x14ac:dyDescent="0.35">
      <c r="A2278">
        <v>1868</v>
      </c>
      <c r="C2278" t="s">
        <v>35</v>
      </c>
      <c r="D2278">
        <f t="shared" ca="1" si="338"/>
        <v>5</v>
      </c>
      <c r="E2278" t="str">
        <f ca="1">VLOOKUP(D2278,'Data Categories'!$A$2:$B$7,2,0)</f>
        <v>Senior Management</v>
      </c>
      <c r="F2278" s="5">
        <f t="shared" ca="1" si="339"/>
        <v>44637.350624999999</v>
      </c>
      <c r="G2278" s="5">
        <f t="shared" ca="1" si="340"/>
        <v>44641.350624999999</v>
      </c>
      <c r="H2278" s="5">
        <v>44646.350624999999</v>
      </c>
      <c r="I2278" s="5">
        <f t="shared" ca="1" si="341"/>
        <v>44652.350624999999</v>
      </c>
      <c r="J2278" s="7" t="s">
        <v>46</v>
      </c>
      <c r="K2278" s="3">
        <v>44650.350624999999</v>
      </c>
      <c r="L2278" t="s">
        <v>48</v>
      </c>
      <c r="M2278" t="s">
        <v>26</v>
      </c>
      <c r="Y2278" t="s">
        <v>30</v>
      </c>
    </row>
    <row r="2279" spans="1:25" x14ac:dyDescent="0.35">
      <c r="A2279">
        <v>1014</v>
      </c>
      <c r="C2279" t="s">
        <v>35</v>
      </c>
      <c r="D2279">
        <f t="shared" ca="1" si="338"/>
        <v>3</v>
      </c>
      <c r="E2279" t="str">
        <f ca="1">VLOOKUP(D2279,'Data Categories'!$A$2:$B$7,2,0)</f>
        <v>Senior</v>
      </c>
      <c r="F2279" s="5">
        <f t="shared" ca="1" si="339"/>
        <v>44599.329571759263</v>
      </c>
      <c r="G2279" s="5">
        <f t="shared" ca="1" si="340"/>
        <v>44600.329571759263</v>
      </c>
      <c r="H2279" s="5">
        <v>44602.329571759263</v>
      </c>
      <c r="I2279" s="5">
        <f t="shared" ca="1" si="341"/>
        <v>44620.329571759263</v>
      </c>
      <c r="J2279" s="7" t="s">
        <v>46</v>
      </c>
      <c r="K2279" s="3">
        <v>44607.329571759263</v>
      </c>
      <c r="L2279" t="s">
        <v>48</v>
      </c>
      <c r="M2279" t="s">
        <v>25</v>
      </c>
      <c r="Y2279" t="s">
        <v>30</v>
      </c>
    </row>
    <row r="2280" spans="1:25" x14ac:dyDescent="0.35">
      <c r="A2280">
        <v>1631</v>
      </c>
      <c r="C2280" t="s">
        <v>35</v>
      </c>
      <c r="D2280">
        <f t="shared" ca="1" si="338"/>
        <v>4</v>
      </c>
      <c r="E2280" t="str">
        <f ca="1">VLOOKUP(D2280,'Data Categories'!$A$2:$B$7,2,0)</f>
        <v>Manager Level</v>
      </c>
      <c r="F2280" s="5">
        <f t="shared" ca="1" si="339"/>
        <v>45171.320416666669</v>
      </c>
      <c r="G2280" s="5">
        <f t="shared" ca="1" si="340"/>
        <v>45172.320416666669</v>
      </c>
      <c r="H2280" s="5">
        <v>45178.320416666669</v>
      </c>
      <c r="I2280" s="5">
        <f t="shared" ca="1" si="341"/>
        <v>45202.320416666669</v>
      </c>
      <c r="J2280" s="7" t="s">
        <v>46</v>
      </c>
      <c r="K2280" s="3">
        <v>45187.320416666669</v>
      </c>
      <c r="L2280" t="s">
        <v>48</v>
      </c>
      <c r="M2280" t="s">
        <v>25</v>
      </c>
      <c r="R2280" s="5">
        <v>45190.320416666669</v>
      </c>
      <c r="Y2280" t="s">
        <v>30</v>
      </c>
    </row>
    <row r="2281" spans="1:25" x14ac:dyDescent="0.35">
      <c r="A2281">
        <v>1888</v>
      </c>
      <c r="C2281" t="s">
        <v>35</v>
      </c>
      <c r="D2281">
        <f t="shared" ca="1" si="338"/>
        <v>3</v>
      </c>
      <c r="E2281" t="str">
        <f ca="1">VLOOKUP(D2281,'Data Categories'!$A$2:$B$7,2,0)</f>
        <v>Senior</v>
      </c>
      <c r="F2281" s="5">
        <f t="shared" ca="1" si="339"/>
        <v>44842.425185185188</v>
      </c>
      <c r="G2281" s="5">
        <f t="shared" ca="1" si="340"/>
        <v>44843.425185185188</v>
      </c>
      <c r="H2281" s="5">
        <v>44848.425185185188</v>
      </c>
      <c r="I2281" s="5">
        <f t="shared" ca="1" si="341"/>
        <v>44867.425185185188</v>
      </c>
      <c r="J2281" s="7" t="s">
        <v>46</v>
      </c>
      <c r="K2281" s="3">
        <v>44852.425185185188</v>
      </c>
      <c r="L2281" t="s">
        <v>48</v>
      </c>
      <c r="M2281" t="s">
        <v>24</v>
      </c>
      <c r="R2281" s="5">
        <v>44854.425185185188</v>
      </c>
      <c r="Y2281" t="s">
        <v>30</v>
      </c>
    </row>
    <row r="2282" spans="1:25" x14ac:dyDescent="0.35">
      <c r="A2282">
        <v>2358</v>
      </c>
      <c r="C2282" t="s">
        <v>35</v>
      </c>
      <c r="D2282">
        <f t="shared" ca="1" si="338"/>
        <v>1</v>
      </c>
      <c r="E2282" t="str">
        <f ca="1">VLOOKUP(D2282,'Data Categories'!$A$2:$B$7,2,0)</f>
        <v>Associate</v>
      </c>
      <c r="F2282" s="5">
        <f t="shared" ca="1" si="339"/>
        <v>45027.526319444441</v>
      </c>
      <c r="G2282" s="5">
        <f t="shared" ca="1" si="340"/>
        <v>45028.526319444441</v>
      </c>
      <c r="H2282" s="5">
        <v>45032.526319444441</v>
      </c>
      <c r="I2282" s="5">
        <f t="shared" ca="1" si="341"/>
        <v>45042.526319444441</v>
      </c>
      <c r="J2282" s="7" t="s">
        <v>46</v>
      </c>
      <c r="K2282" s="3">
        <v>45037.526319444441</v>
      </c>
      <c r="L2282" t="s">
        <v>48</v>
      </c>
      <c r="M2282" t="s">
        <v>24</v>
      </c>
      <c r="Y2282" t="s">
        <v>30</v>
      </c>
    </row>
    <row r="2283" spans="1:25" x14ac:dyDescent="0.35">
      <c r="A2283">
        <v>1266</v>
      </c>
      <c r="C2283" t="s">
        <v>35</v>
      </c>
      <c r="D2283">
        <f t="shared" ca="1" si="338"/>
        <v>5</v>
      </c>
      <c r="E2283" t="str">
        <f ca="1">VLOOKUP(D2283,'Data Categories'!$A$2:$B$7,2,0)</f>
        <v>Senior Management</v>
      </c>
      <c r="F2283" s="5">
        <f t="shared" ca="1" si="339"/>
        <v>44999.913287037038</v>
      </c>
      <c r="G2283" s="5">
        <f t="shared" ca="1" si="340"/>
        <v>45002.913287037038</v>
      </c>
      <c r="H2283" s="5">
        <v>45005.913287037038</v>
      </c>
      <c r="I2283" s="5">
        <f t="shared" ca="1" si="341"/>
        <v>45033.913287037038</v>
      </c>
      <c r="J2283" s="7" t="s">
        <v>46</v>
      </c>
      <c r="K2283" s="3">
        <v>45010.913287037038</v>
      </c>
      <c r="L2283" t="s">
        <v>48</v>
      </c>
      <c r="M2283" t="s">
        <v>25</v>
      </c>
      <c r="Y2283" t="s">
        <v>30</v>
      </c>
    </row>
    <row r="2284" spans="1:25" x14ac:dyDescent="0.35">
      <c r="A2284">
        <v>1754</v>
      </c>
      <c r="C2284" t="s">
        <v>35</v>
      </c>
      <c r="D2284">
        <f t="shared" ca="1" si="338"/>
        <v>1</v>
      </c>
      <c r="E2284" t="str">
        <f ca="1">VLOOKUP(D2284,'Data Categories'!$A$2:$B$7,2,0)</f>
        <v>Associate</v>
      </c>
      <c r="F2284" s="5">
        <f t="shared" ca="1" si="339"/>
        <v>44713.645821759259</v>
      </c>
      <c r="G2284" s="5">
        <f t="shared" ca="1" si="340"/>
        <v>44717.645821759259</v>
      </c>
      <c r="H2284" s="5">
        <v>44718.645821759259</v>
      </c>
      <c r="I2284" s="5">
        <f t="shared" ca="1" si="341"/>
        <v>44746.645821759259</v>
      </c>
      <c r="J2284" s="7" t="s">
        <v>46</v>
      </c>
      <c r="K2284" s="3">
        <v>44730.645821759259</v>
      </c>
      <c r="L2284" t="s">
        <v>48</v>
      </c>
      <c r="M2284" t="s">
        <v>28</v>
      </c>
      <c r="R2284" s="5">
        <v>44734.645821759259</v>
      </c>
      <c r="Y2284" t="s">
        <v>30</v>
      </c>
    </row>
    <row r="2285" spans="1:25" x14ac:dyDescent="0.35">
      <c r="A2285">
        <v>1336</v>
      </c>
      <c r="C2285" t="s">
        <v>35</v>
      </c>
      <c r="D2285">
        <f t="shared" ca="1" si="338"/>
        <v>4</v>
      </c>
      <c r="E2285" t="str">
        <f ca="1">VLOOKUP(D2285,'Data Categories'!$A$2:$B$7,2,0)</f>
        <v>Manager Level</v>
      </c>
      <c r="F2285" s="5">
        <f t="shared" ca="1" si="339"/>
        <v>45168.691018518519</v>
      </c>
      <c r="G2285" s="5">
        <f t="shared" ca="1" si="340"/>
        <v>45172.691018518519</v>
      </c>
      <c r="H2285" s="5">
        <v>45174.691018518519</v>
      </c>
      <c r="I2285" s="5">
        <f t="shared" ca="1" si="341"/>
        <v>45189.691018518519</v>
      </c>
      <c r="J2285" s="7" t="s">
        <v>46</v>
      </c>
      <c r="K2285" s="3">
        <v>45183.691018518519</v>
      </c>
      <c r="L2285" t="s">
        <v>48</v>
      </c>
      <c r="M2285" t="s">
        <v>28</v>
      </c>
      <c r="R2285" s="5">
        <v>45184.691018518519</v>
      </c>
      <c r="Y2285" t="s">
        <v>30</v>
      </c>
    </row>
    <row r="2286" spans="1:25" x14ac:dyDescent="0.35">
      <c r="A2286">
        <v>1282</v>
      </c>
      <c r="C2286" t="s">
        <v>35</v>
      </c>
      <c r="D2286">
        <f t="shared" ca="1" si="338"/>
        <v>2</v>
      </c>
      <c r="E2286" t="str">
        <f ca="1">VLOOKUP(D2286,'Data Categories'!$A$2:$B$7,2,0)</f>
        <v>Junior</v>
      </c>
      <c r="F2286" s="5">
        <f t="shared" ca="1" si="339"/>
        <v>44641.736006944448</v>
      </c>
      <c r="G2286" s="5">
        <f t="shared" ca="1" si="340"/>
        <v>44644.736006944448</v>
      </c>
      <c r="H2286" s="5">
        <v>44650.736006944448</v>
      </c>
      <c r="I2286" s="5">
        <f t="shared" ca="1" si="341"/>
        <v>44669.736006944448</v>
      </c>
      <c r="J2286" s="7" t="s">
        <v>46</v>
      </c>
      <c r="K2286" s="3">
        <v>44659.736006944448</v>
      </c>
      <c r="L2286" t="s">
        <v>48</v>
      </c>
      <c r="M2286" t="s">
        <v>26</v>
      </c>
      <c r="R2286" s="5">
        <v>44663.736006944448</v>
      </c>
      <c r="Y2286" t="s">
        <v>30</v>
      </c>
    </row>
    <row r="2287" spans="1:25" x14ac:dyDescent="0.35">
      <c r="A2287">
        <v>2229</v>
      </c>
      <c r="C2287" t="s">
        <v>35</v>
      </c>
      <c r="D2287">
        <f t="shared" ca="1" si="338"/>
        <v>5</v>
      </c>
      <c r="E2287" t="str">
        <f ca="1">VLOOKUP(D2287,'Data Categories'!$A$2:$B$7,2,0)</f>
        <v>Senior Management</v>
      </c>
      <c r="F2287" s="5">
        <f t="shared" ca="1" si="339"/>
        <v>45156.534872685188</v>
      </c>
      <c r="G2287" s="5">
        <f t="shared" ca="1" si="340"/>
        <v>45159.534872685188</v>
      </c>
      <c r="H2287" s="5">
        <v>45161.534872685188</v>
      </c>
      <c r="I2287" s="5">
        <f t="shared" ca="1" si="341"/>
        <v>45181.534872685188</v>
      </c>
      <c r="J2287" s="7" t="s">
        <v>46</v>
      </c>
      <c r="K2287" s="3">
        <v>45176.534872685188</v>
      </c>
      <c r="L2287" t="s">
        <v>48</v>
      </c>
      <c r="M2287" t="s">
        <v>27</v>
      </c>
      <c r="R2287" s="5">
        <v>45177.534872685188</v>
      </c>
      <c r="Y2287" t="s">
        <v>30</v>
      </c>
    </row>
    <row r="2288" spans="1:25" x14ac:dyDescent="0.35">
      <c r="A2288">
        <v>1582</v>
      </c>
      <c r="C2288" t="s">
        <v>35</v>
      </c>
      <c r="D2288">
        <f t="shared" ca="1" si="338"/>
        <v>4</v>
      </c>
      <c r="E2288" t="str">
        <f ca="1">VLOOKUP(D2288,'Data Categories'!$A$2:$B$7,2,0)</f>
        <v>Manager Level</v>
      </c>
      <c r="F2288" s="5">
        <f t="shared" ca="1" si="339"/>
        <v>45182.840821759259</v>
      </c>
      <c r="G2288" s="5">
        <f t="shared" ca="1" si="340"/>
        <v>45184.840821759259</v>
      </c>
      <c r="H2288" s="5">
        <v>45188.840821759259</v>
      </c>
      <c r="I2288" s="5">
        <f t="shared" ca="1" si="341"/>
        <v>45212.840821759259</v>
      </c>
      <c r="J2288" s="7" t="s">
        <v>46</v>
      </c>
      <c r="K2288" s="3">
        <v>45199.840821759259</v>
      </c>
      <c r="L2288" t="s">
        <v>48</v>
      </c>
      <c r="M2288" t="s">
        <v>26</v>
      </c>
      <c r="Y2288" t="s">
        <v>30</v>
      </c>
    </row>
    <row r="2289" spans="1:25" x14ac:dyDescent="0.35">
      <c r="A2289">
        <v>1036</v>
      </c>
      <c r="C2289" t="s">
        <v>35</v>
      </c>
      <c r="D2289">
        <f t="shared" ca="1" si="338"/>
        <v>6</v>
      </c>
      <c r="E2289" t="str">
        <f ca="1">VLOOKUP(D2289,'Data Categories'!$A$2:$B$7,2,0)</f>
        <v>Executive</v>
      </c>
      <c r="F2289" s="5">
        <f t="shared" ca="1" si="339"/>
        <v>44987.822372685187</v>
      </c>
      <c r="G2289" s="5">
        <f t="shared" ca="1" si="340"/>
        <v>44990.822372685187</v>
      </c>
      <c r="H2289" s="5">
        <v>44993.822372685187</v>
      </c>
      <c r="I2289" s="5">
        <f t="shared" ca="1" si="341"/>
        <v>45000.822372685187</v>
      </c>
      <c r="J2289" s="7" t="s">
        <v>46</v>
      </c>
      <c r="K2289" s="3">
        <v>45006.822372685187</v>
      </c>
      <c r="L2289" t="s">
        <v>48</v>
      </c>
      <c r="M2289" t="s">
        <v>26</v>
      </c>
      <c r="Y2289" t="s">
        <v>30</v>
      </c>
    </row>
    <row r="2290" spans="1:25" x14ac:dyDescent="0.35">
      <c r="A2290">
        <v>1111</v>
      </c>
      <c r="C2290" t="s">
        <v>35</v>
      </c>
      <c r="D2290">
        <f t="shared" ca="1" si="338"/>
        <v>2</v>
      </c>
      <c r="E2290" t="str">
        <f ca="1">VLOOKUP(D2290,'Data Categories'!$A$2:$B$7,2,0)</f>
        <v>Junior</v>
      </c>
      <c r="F2290" s="5">
        <f t="shared" ca="1" si="339"/>
        <v>45019.266469907408</v>
      </c>
      <c r="G2290" s="5">
        <f t="shared" ca="1" si="340"/>
        <v>45022.266469907408</v>
      </c>
      <c r="H2290" s="5">
        <v>45027.266469907408</v>
      </c>
      <c r="I2290" s="5">
        <f t="shared" ca="1" si="341"/>
        <v>45037.266469907408</v>
      </c>
      <c r="J2290" s="7" t="s">
        <v>46</v>
      </c>
      <c r="K2290" s="3">
        <v>45041.266469907408</v>
      </c>
      <c r="L2290" t="s">
        <v>48</v>
      </c>
      <c r="M2290" t="s">
        <v>24</v>
      </c>
      <c r="Y2290" t="s">
        <v>30</v>
      </c>
    </row>
    <row r="2291" spans="1:25" x14ac:dyDescent="0.35">
      <c r="A2291">
        <v>2634</v>
      </c>
      <c r="C2291" t="s">
        <v>38</v>
      </c>
      <c r="D2291">
        <f t="shared" ca="1" si="338"/>
        <v>3</v>
      </c>
      <c r="E2291" t="str">
        <f ca="1">VLOOKUP(D2291,'Data Categories'!$A$2:$B$7,2,0)</f>
        <v>Senior</v>
      </c>
      <c r="F2291" s="5">
        <f t="shared" ca="1" si="339"/>
        <v>44584.196851851855</v>
      </c>
      <c r="G2291" s="5">
        <f t="shared" ca="1" si="340"/>
        <v>44585.196851851855</v>
      </c>
      <c r="H2291" s="5">
        <v>44588.196851851855</v>
      </c>
      <c r="I2291" s="5">
        <f t="shared" ca="1" si="341"/>
        <v>44596.196851851855</v>
      </c>
      <c r="J2291" s="7" t="s">
        <v>46</v>
      </c>
      <c r="K2291" s="3">
        <v>44595.196851851855</v>
      </c>
      <c r="L2291" t="s">
        <v>48</v>
      </c>
      <c r="M2291" t="s">
        <v>24</v>
      </c>
      <c r="Y2291" t="s">
        <v>30</v>
      </c>
    </row>
    <row r="2292" spans="1:25" x14ac:dyDescent="0.35">
      <c r="A2292">
        <v>2957</v>
      </c>
      <c r="C2292" t="s">
        <v>38</v>
      </c>
      <c r="D2292">
        <f t="shared" ca="1" si="338"/>
        <v>3</v>
      </c>
      <c r="E2292" t="str">
        <f ca="1">VLOOKUP(D2292,'Data Categories'!$A$2:$B$7,2,0)</f>
        <v>Senior</v>
      </c>
      <c r="F2292" s="5">
        <f t="shared" ca="1" si="339"/>
        <v>45013.652233796296</v>
      </c>
      <c r="G2292" s="5">
        <f t="shared" ca="1" si="340"/>
        <v>45017.652233796296</v>
      </c>
      <c r="H2292" s="5">
        <v>45022.652233796296</v>
      </c>
      <c r="I2292" s="5">
        <f t="shared" ca="1" si="341"/>
        <v>45046.652233796296</v>
      </c>
      <c r="J2292" s="7" t="s">
        <v>46</v>
      </c>
      <c r="K2292" s="3">
        <v>45025.652233796296</v>
      </c>
      <c r="L2292" t="s">
        <v>48</v>
      </c>
      <c r="M2292" t="s">
        <v>26</v>
      </c>
      <c r="R2292" s="5">
        <v>45027.652233796296</v>
      </c>
      <c r="Y2292" t="s">
        <v>30</v>
      </c>
    </row>
    <row r="2293" spans="1:25" x14ac:dyDescent="0.35">
      <c r="A2293">
        <v>2936</v>
      </c>
      <c r="C2293" t="s">
        <v>38</v>
      </c>
      <c r="D2293">
        <f t="shared" ca="1" si="338"/>
        <v>5</v>
      </c>
      <c r="E2293" t="str">
        <f ca="1">VLOOKUP(D2293,'Data Categories'!$A$2:$B$7,2,0)</f>
        <v>Senior Management</v>
      </c>
      <c r="F2293" s="5">
        <f t="shared" ca="1" si="339"/>
        <v>44968.550104166665</v>
      </c>
      <c r="G2293" s="5">
        <f t="shared" ca="1" si="340"/>
        <v>44972.550104166665</v>
      </c>
      <c r="H2293" s="5">
        <v>44973.550104166665</v>
      </c>
      <c r="I2293" s="5">
        <f t="shared" ca="1" si="341"/>
        <v>44982.550104166665</v>
      </c>
      <c r="J2293" s="7" t="s">
        <v>46</v>
      </c>
      <c r="K2293" s="3">
        <v>44983.550104166665</v>
      </c>
      <c r="L2293" t="s">
        <v>48</v>
      </c>
      <c r="M2293" t="s">
        <v>26</v>
      </c>
      <c r="R2293" s="5">
        <v>44987.550104166665</v>
      </c>
      <c r="Y2293" t="s">
        <v>30</v>
      </c>
    </row>
    <row r="2294" spans="1:25" x14ac:dyDescent="0.35">
      <c r="A2294">
        <v>1488</v>
      </c>
      <c r="C2294" t="s">
        <v>38</v>
      </c>
      <c r="D2294">
        <f t="shared" ca="1" si="338"/>
        <v>4</v>
      </c>
      <c r="E2294" t="str">
        <f ca="1">VLOOKUP(D2294,'Data Categories'!$A$2:$B$7,2,0)</f>
        <v>Manager Level</v>
      </c>
      <c r="F2294" s="5">
        <f t="shared" ca="1" si="339"/>
        <v>45113.542164351849</v>
      </c>
      <c r="G2294" s="5">
        <f t="shared" ca="1" si="340"/>
        <v>45116.542164351849</v>
      </c>
      <c r="H2294" s="5">
        <v>45119.542164351849</v>
      </c>
      <c r="I2294" s="5">
        <f t="shared" ca="1" si="341"/>
        <v>45145.542164351849</v>
      </c>
      <c r="J2294" s="7" t="s">
        <v>46</v>
      </c>
      <c r="K2294" s="3">
        <v>45120.542164351849</v>
      </c>
      <c r="L2294" t="s">
        <v>48</v>
      </c>
      <c r="M2294" t="s">
        <v>25</v>
      </c>
      <c r="Y2294" t="s">
        <v>30</v>
      </c>
    </row>
    <row r="2295" spans="1:25" x14ac:dyDescent="0.35">
      <c r="A2295">
        <v>2810</v>
      </c>
      <c r="C2295" t="s">
        <v>38</v>
      </c>
      <c r="D2295">
        <f t="shared" ca="1" si="338"/>
        <v>5</v>
      </c>
      <c r="E2295" t="str">
        <f ca="1">VLOOKUP(D2295,'Data Categories'!$A$2:$B$7,2,0)</f>
        <v>Senior Management</v>
      </c>
      <c r="F2295" s="5">
        <f t="shared" ca="1" si="339"/>
        <v>45080.778425925928</v>
      </c>
      <c r="G2295" s="5">
        <f t="shared" ca="1" si="340"/>
        <v>45084.778425925928</v>
      </c>
      <c r="H2295" s="5">
        <v>45085.778425925928</v>
      </c>
      <c r="I2295" s="5">
        <f t="shared" ca="1" si="341"/>
        <v>45102.778425925928</v>
      </c>
      <c r="J2295" s="7" t="s">
        <v>46</v>
      </c>
      <c r="K2295" s="3">
        <v>45089.778425925928</v>
      </c>
      <c r="L2295" t="s">
        <v>48</v>
      </c>
      <c r="M2295" t="s">
        <v>26</v>
      </c>
      <c r="Y2295" t="s">
        <v>30</v>
      </c>
    </row>
    <row r="2296" spans="1:25" x14ac:dyDescent="0.35">
      <c r="A2296">
        <v>2428</v>
      </c>
      <c r="C2296" t="s">
        <v>38</v>
      </c>
      <c r="D2296">
        <f t="shared" ca="1" si="338"/>
        <v>4</v>
      </c>
      <c r="E2296" t="str">
        <f ca="1">VLOOKUP(D2296,'Data Categories'!$A$2:$B$7,2,0)</f>
        <v>Manager Level</v>
      </c>
      <c r="F2296" s="5">
        <f t="shared" ca="1" si="339"/>
        <v>44832.25509259259</v>
      </c>
      <c r="G2296" s="5">
        <f t="shared" ca="1" si="340"/>
        <v>44835.25509259259</v>
      </c>
      <c r="H2296" s="5">
        <v>44841.25509259259</v>
      </c>
      <c r="I2296" s="5">
        <f t="shared" ca="1" si="341"/>
        <v>44868.25509259259</v>
      </c>
      <c r="J2296" s="7" t="s">
        <v>46</v>
      </c>
      <c r="K2296" s="3">
        <v>44845.25509259259</v>
      </c>
      <c r="L2296" t="s">
        <v>48</v>
      </c>
      <c r="M2296" t="s">
        <v>27</v>
      </c>
      <c r="Y2296" t="s">
        <v>30</v>
      </c>
    </row>
    <row r="2297" spans="1:25" x14ac:dyDescent="0.35">
      <c r="A2297">
        <v>2527</v>
      </c>
      <c r="C2297" t="s">
        <v>38</v>
      </c>
      <c r="D2297">
        <f t="shared" ca="1" si="338"/>
        <v>4</v>
      </c>
      <c r="E2297" t="str">
        <f ca="1">VLOOKUP(D2297,'Data Categories'!$A$2:$B$7,2,0)</f>
        <v>Manager Level</v>
      </c>
      <c r="F2297" s="5">
        <f t="shared" ca="1" si="339"/>
        <v>45025.778819444444</v>
      </c>
      <c r="G2297" s="5">
        <f t="shared" ca="1" si="340"/>
        <v>45027.778819444444</v>
      </c>
      <c r="H2297" s="5">
        <v>45033.778819444444</v>
      </c>
      <c r="I2297" s="5">
        <f t="shared" ca="1" si="341"/>
        <v>45057.778819444444</v>
      </c>
      <c r="J2297" s="7" t="s">
        <v>46</v>
      </c>
      <c r="K2297" s="3">
        <v>45036.778819444444</v>
      </c>
      <c r="L2297" t="s">
        <v>48</v>
      </c>
      <c r="M2297" t="s">
        <v>25</v>
      </c>
      <c r="Y2297" t="s">
        <v>30</v>
      </c>
    </row>
    <row r="2298" spans="1:25" x14ac:dyDescent="0.35">
      <c r="A2298">
        <v>1560</v>
      </c>
      <c r="C2298" t="s">
        <v>38</v>
      </c>
      <c r="D2298">
        <f t="shared" ca="1" si="338"/>
        <v>5</v>
      </c>
      <c r="E2298" t="str">
        <f ca="1">VLOOKUP(D2298,'Data Categories'!$A$2:$B$7,2,0)</f>
        <v>Senior Management</v>
      </c>
      <c r="F2298" s="5">
        <f t="shared" ca="1" si="339"/>
        <v>44902.597222222219</v>
      </c>
      <c r="G2298" s="5">
        <f t="shared" ca="1" si="340"/>
        <v>44905.597222222219</v>
      </c>
      <c r="H2298" s="5">
        <v>44907.597222222219</v>
      </c>
      <c r="I2298" s="5">
        <f t="shared" ca="1" si="341"/>
        <v>44934.597222222219</v>
      </c>
      <c r="J2298" s="7" t="s">
        <v>46</v>
      </c>
      <c r="K2298" s="3">
        <v>44921.597222222219</v>
      </c>
      <c r="L2298" t="s">
        <v>48</v>
      </c>
      <c r="M2298" t="s">
        <v>27</v>
      </c>
      <c r="Y2298" t="s">
        <v>30</v>
      </c>
    </row>
    <row r="2299" spans="1:25" x14ac:dyDescent="0.35">
      <c r="A2299">
        <v>2035</v>
      </c>
      <c r="C2299" t="s">
        <v>38</v>
      </c>
      <c r="D2299">
        <f t="shared" ca="1" si="338"/>
        <v>2</v>
      </c>
      <c r="E2299" t="str">
        <f ca="1">VLOOKUP(D2299,'Data Categories'!$A$2:$B$7,2,0)</f>
        <v>Junior</v>
      </c>
      <c r="F2299" s="5">
        <f t="shared" ca="1" si="339"/>
        <v>44648.861122685186</v>
      </c>
      <c r="G2299" s="5">
        <f t="shared" ca="1" si="340"/>
        <v>44649.861122685186</v>
      </c>
      <c r="H2299" s="5">
        <v>44652.861122685186</v>
      </c>
      <c r="I2299" s="5">
        <f t="shared" ca="1" si="341"/>
        <v>44658.861122685186</v>
      </c>
      <c r="J2299" s="7" t="s">
        <v>46</v>
      </c>
      <c r="K2299" s="3">
        <v>44663.861122685186</v>
      </c>
      <c r="L2299" t="s">
        <v>48</v>
      </c>
      <c r="M2299" t="s">
        <v>27</v>
      </c>
      <c r="Y2299" t="s">
        <v>30</v>
      </c>
    </row>
    <row r="2300" spans="1:25" x14ac:dyDescent="0.35">
      <c r="A2300">
        <v>1554</v>
      </c>
      <c r="C2300" t="s">
        <v>38</v>
      </c>
      <c r="D2300">
        <f t="shared" ca="1" si="338"/>
        <v>2</v>
      </c>
      <c r="E2300" t="str">
        <f ca="1">VLOOKUP(D2300,'Data Categories'!$A$2:$B$7,2,0)</f>
        <v>Junior</v>
      </c>
      <c r="F2300" s="5">
        <f t="shared" ca="1" si="339"/>
        <v>44900.597222222219</v>
      </c>
      <c r="G2300" s="5">
        <f t="shared" ca="1" si="340"/>
        <v>44903.597222222219</v>
      </c>
      <c r="H2300" s="5">
        <v>44907.597222222219</v>
      </c>
      <c r="I2300" s="5">
        <f t="shared" ca="1" si="341"/>
        <v>44921.597222222219</v>
      </c>
      <c r="J2300" s="7" t="s">
        <v>46</v>
      </c>
      <c r="K2300" s="3">
        <v>44910.597222222219</v>
      </c>
      <c r="L2300" t="s">
        <v>48</v>
      </c>
      <c r="M2300" t="s">
        <v>28</v>
      </c>
      <c r="Y2300" t="s">
        <v>30</v>
      </c>
    </row>
    <row r="2301" spans="1:25" x14ac:dyDescent="0.35">
      <c r="A2301">
        <v>2032</v>
      </c>
      <c r="C2301" t="s">
        <v>38</v>
      </c>
      <c r="D2301">
        <f t="shared" ca="1" si="338"/>
        <v>5</v>
      </c>
      <c r="E2301" t="str">
        <f ca="1">VLOOKUP(D2301,'Data Categories'!$A$2:$B$7,2,0)</f>
        <v>Senior Management</v>
      </c>
      <c r="F2301" s="5">
        <f t="shared" ca="1" si="339"/>
        <v>44646.861122685186</v>
      </c>
      <c r="G2301" s="5">
        <f t="shared" ca="1" si="340"/>
        <v>44650.861122685186</v>
      </c>
      <c r="H2301" s="5">
        <v>44652.861122685186</v>
      </c>
      <c r="I2301" s="5">
        <f t="shared" ca="1" si="341"/>
        <v>44680.861122685186</v>
      </c>
      <c r="J2301" s="7" t="s">
        <v>46</v>
      </c>
      <c r="K2301" s="3">
        <v>44667.861122685186</v>
      </c>
      <c r="L2301" t="s">
        <v>48</v>
      </c>
      <c r="M2301" t="s">
        <v>25</v>
      </c>
      <c r="R2301" s="5">
        <v>44669.861122685186</v>
      </c>
      <c r="Y2301" t="s">
        <v>30</v>
      </c>
    </row>
    <row r="2302" spans="1:25" x14ac:dyDescent="0.35">
      <c r="A2302">
        <v>1208</v>
      </c>
      <c r="C2302" t="s">
        <v>38</v>
      </c>
      <c r="D2302">
        <f t="shared" ca="1" si="338"/>
        <v>5</v>
      </c>
      <c r="E2302" t="str">
        <f ca="1">VLOOKUP(D2302,'Data Categories'!$A$2:$B$7,2,0)</f>
        <v>Senior Management</v>
      </c>
      <c r="F2302" s="5">
        <f t="shared" ca="1" si="339"/>
        <v>44767.205266203702</v>
      </c>
      <c r="G2302" s="5">
        <f t="shared" ca="1" si="340"/>
        <v>44769.205266203702</v>
      </c>
      <c r="H2302" s="5">
        <v>44770.205266203702</v>
      </c>
      <c r="I2302" s="5">
        <f t="shared" ca="1" si="341"/>
        <v>44777.205266203702</v>
      </c>
      <c r="J2302" s="7" t="s">
        <v>46</v>
      </c>
      <c r="K2302" s="3">
        <v>44785.205266203702</v>
      </c>
      <c r="L2302" t="s">
        <v>48</v>
      </c>
      <c r="M2302" t="s">
        <v>27</v>
      </c>
      <c r="Y2302" t="s">
        <v>30</v>
      </c>
    </row>
    <row r="2303" spans="1:25" x14ac:dyDescent="0.35">
      <c r="A2303">
        <v>1207</v>
      </c>
      <c r="C2303" t="s">
        <v>38</v>
      </c>
      <c r="D2303">
        <f t="shared" ca="1" si="338"/>
        <v>3</v>
      </c>
      <c r="E2303" t="str">
        <f ca="1">VLOOKUP(D2303,'Data Categories'!$A$2:$B$7,2,0)</f>
        <v>Senior</v>
      </c>
      <c r="F2303" s="5">
        <f t="shared" ca="1" si="339"/>
        <v>44767.205266203702</v>
      </c>
      <c r="G2303" s="5">
        <f t="shared" ca="1" si="340"/>
        <v>44768.205266203702</v>
      </c>
      <c r="H2303" s="5">
        <v>44770.205266203702</v>
      </c>
      <c r="I2303" s="5">
        <f t="shared" ca="1" si="341"/>
        <v>44793.205266203702</v>
      </c>
      <c r="J2303" s="7" t="s">
        <v>46</v>
      </c>
      <c r="K2303" s="3">
        <v>44776.205266203702</v>
      </c>
      <c r="L2303" t="s">
        <v>48</v>
      </c>
      <c r="M2303" t="s">
        <v>27</v>
      </c>
      <c r="R2303" s="5">
        <v>44777.205266203702</v>
      </c>
      <c r="Y2303" t="s">
        <v>30</v>
      </c>
    </row>
    <row r="2304" spans="1:25" x14ac:dyDescent="0.35">
      <c r="A2304">
        <v>2093</v>
      </c>
      <c r="C2304" t="s">
        <v>38</v>
      </c>
      <c r="D2304">
        <f t="shared" ca="1" si="338"/>
        <v>1</v>
      </c>
      <c r="E2304" t="str">
        <f ca="1">VLOOKUP(D2304,'Data Categories'!$A$2:$B$7,2,0)</f>
        <v>Associate</v>
      </c>
      <c r="F2304" s="5">
        <f t="shared" ca="1" si="339"/>
        <v>44855.987488425926</v>
      </c>
      <c r="G2304" s="5">
        <f t="shared" ca="1" si="340"/>
        <v>44859.987488425926</v>
      </c>
      <c r="H2304" s="5">
        <v>44864.987488425926</v>
      </c>
      <c r="I2304" s="5">
        <f t="shared" ca="1" si="341"/>
        <v>44881.987488425926</v>
      </c>
      <c r="J2304" s="7" t="s">
        <v>46</v>
      </c>
      <c r="K2304" s="3">
        <v>44881.987488425926</v>
      </c>
      <c r="L2304" t="s">
        <v>48</v>
      </c>
      <c r="M2304" t="s">
        <v>25</v>
      </c>
      <c r="Y2304" t="s">
        <v>30</v>
      </c>
    </row>
    <row r="2305" spans="1:25" x14ac:dyDescent="0.35">
      <c r="A2305">
        <v>2571</v>
      </c>
      <c r="C2305" t="s">
        <v>38</v>
      </c>
      <c r="D2305">
        <f t="shared" ca="1" si="338"/>
        <v>2</v>
      </c>
      <c r="E2305" t="str">
        <f ca="1">VLOOKUP(D2305,'Data Categories'!$A$2:$B$7,2,0)</f>
        <v>Junior</v>
      </c>
      <c r="F2305" s="5">
        <f t="shared" ca="1" si="339"/>
        <v>44639.718425925923</v>
      </c>
      <c r="G2305" s="5">
        <f t="shared" ca="1" si="340"/>
        <v>44640.718425925923</v>
      </c>
      <c r="H2305" s="5">
        <v>44645.718425925923</v>
      </c>
      <c r="I2305" s="5">
        <f t="shared" ca="1" si="341"/>
        <v>44672.718425925923</v>
      </c>
      <c r="J2305" s="7" t="s">
        <v>46</v>
      </c>
      <c r="K2305" s="3">
        <v>44650.718425925923</v>
      </c>
      <c r="L2305" t="s">
        <v>48</v>
      </c>
      <c r="M2305" t="s">
        <v>24</v>
      </c>
      <c r="Y2305" t="s">
        <v>30</v>
      </c>
    </row>
    <row r="2306" spans="1:25" x14ac:dyDescent="0.35">
      <c r="A2306">
        <v>2748</v>
      </c>
      <c r="C2306" t="s">
        <v>38</v>
      </c>
      <c r="D2306">
        <f t="shared" ca="1" si="338"/>
        <v>3</v>
      </c>
      <c r="E2306" t="str">
        <f ca="1">VLOOKUP(D2306,'Data Categories'!$A$2:$B$7,2,0)</f>
        <v>Senior</v>
      </c>
      <c r="F2306" s="5">
        <f t="shared" ca="1" si="339"/>
        <v>44670.561030092591</v>
      </c>
      <c r="G2306" s="5">
        <f t="shared" ca="1" si="340"/>
        <v>44672.561030092591</v>
      </c>
      <c r="H2306" s="5">
        <v>44675.561030092591</v>
      </c>
      <c r="I2306" s="5">
        <f t="shared" ca="1" si="341"/>
        <v>44694.561030092591</v>
      </c>
      <c r="J2306" s="7" t="s">
        <v>46</v>
      </c>
      <c r="K2306" s="3">
        <v>44681.561030092591</v>
      </c>
      <c r="L2306" t="s">
        <v>48</v>
      </c>
      <c r="M2306" t="s">
        <v>25</v>
      </c>
      <c r="Y2306" t="s">
        <v>30</v>
      </c>
    </row>
    <row r="2307" spans="1:25" x14ac:dyDescent="0.35">
      <c r="A2307">
        <v>2592</v>
      </c>
      <c r="C2307" t="s">
        <v>38</v>
      </c>
      <c r="D2307">
        <f t="shared" ref="D2307:D2370" ca="1" si="342">RANDBETWEEN(1,6)</f>
        <v>5</v>
      </c>
      <c r="E2307" t="str">
        <f ca="1">VLOOKUP(D2307,'Data Categories'!$A$2:$B$7,2,0)</f>
        <v>Senior Management</v>
      </c>
      <c r="F2307" s="5">
        <f t="shared" ref="F2307:F2370" ca="1" si="343">G2307-RANDBETWEEN(1,4)</f>
        <v>44947.403136574074</v>
      </c>
      <c r="G2307" s="5">
        <f t="shared" ref="G2307:G2370" ca="1" si="344">H2307-RANDBETWEEN(1,6)</f>
        <v>44951.403136574074</v>
      </c>
      <c r="H2307" s="5">
        <v>44952.403136574074</v>
      </c>
      <c r="I2307" s="5">
        <f t="shared" ref="I2307:I2370" ca="1" si="345">H2307+RANDBETWEEN(5,30)</f>
        <v>44978.403136574074</v>
      </c>
      <c r="J2307" s="7" t="s">
        <v>46</v>
      </c>
      <c r="K2307" s="3">
        <v>44958.403136574074</v>
      </c>
      <c r="L2307" t="s">
        <v>48</v>
      </c>
      <c r="M2307" t="s">
        <v>26</v>
      </c>
      <c r="R2307" s="5">
        <v>44960.403136574074</v>
      </c>
      <c r="Y2307" t="s">
        <v>30</v>
      </c>
    </row>
    <row r="2308" spans="1:25" x14ac:dyDescent="0.35">
      <c r="A2308">
        <v>1699</v>
      </c>
      <c r="C2308" t="s">
        <v>38</v>
      </c>
      <c r="D2308">
        <f t="shared" ca="1" si="342"/>
        <v>1</v>
      </c>
      <c r="E2308" t="str">
        <f ca="1">VLOOKUP(D2308,'Data Categories'!$A$2:$B$7,2,0)</f>
        <v>Associate</v>
      </c>
      <c r="F2308" s="5">
        <f t="shared" ca="1" si="343"/>
        <v>44982.764687499999</v>
      </c>
      <c r="G2308" s="5">
        <f t="shared" ca="1" si="344"/>
        <v>44984.764687499999</v>
      </c>
      <c r="H2308" s="5">
        <v>44989.764687499999</v>
      </c>
      <c r="I2308" s="5">
        <f t="shared" ca="1" si="345"/>
        <v>45015.764687499999</v>
      </c>
      <c r="J2308" s="7" t="s">
        <v>46</v>
      </c>
      <c r="K2308" s="3">
        <v>45004.764687499999</v>
      </c>
      <c r="L2308" t="s">
        <v>48</v>
      </c>
      <c r="M2308" t="s">
        <v>28</v>
      </c>
      <c r="Y2308" t="s">
        <v>30</v>
      </c>
    </row>
    <row r="2309" spans="1:25" x14ac:dyDescent="0.35">
      <c r="A2309">
        <v>1361</v>
      </c>
      <c r="C2309" t="s">
        <v>37</v>
      </c>
      <c r="D2309">
        <f t="shared" ca="1" si="342"/>
        <v>3</v>
      </c>
      <c r="E2309" t="str">
        <f ca="1">VLOOKUP(D2309,'Data Categories'!$A$2:$B$7,2,0)</f>
        <v>Senior</v>
      </c>
      <c r="F2309" s="5">
        <f t="shared" ca="1" si="343"/>
        <v>44848.163807870369</v>
      </c>
      <c r="G2309" s="5">
        <f t="shared" ca="1" si="344"/>
        <v>44850.163807870369</v>
      </c>
      <c r="H2309" s="5">
        <v>44856.163807870369</v>
      </c>
      <c r="I2309" s="5">
        <f t="shared" ca="1" si="345"/>
        <v>44870.163807870369</v>
      </c>
      <c r="J2309" s="7" t="s">
        <v>46</v>
      </c>
      <c r="K2309" s="3">
        <v>44864.163807870369</v>
      </c>
      <c r="L2309" t="s">
        <v>48</v>
      </c>
      <c r="M2309" t="s">
        <v>27</v>
      </c>
      <c r="Y2309" t="s">
        <v>30</v>
      </c>
    </row>
    <row r="2310" spans="1:25" x14ac:dyDescent="0.35">
      <c r="A2310">
        <v>1363</v>
      </c>
      <c r="C2310" t="s">
        <v>37</v>
      </c>
      <c r="D2310">
        <f t="shared" ca="1" si="342"/>
        <v>3</v>
      </c>
      <c r="E2310" t="str">
        <f ca="1">VLOOKUP(D2310,'Data Categories'!$A$2:$B$7,2,0)</f>
        <v>Senior</v>
      </c>
      <c r="F2310" s="5">
        <f t="shared" ca="1" si="343"/>
        <v>44851.163807870369</v>
      </c>
      <c r="G2310" s="5">
        <f t="shared" ca="1" si="344"/>
        <v>44852.163807870369</v>
      </c>
      <c r="H2310" s="5">
        <v>44856.163807870369</v>
      </c>
      <c r="I2310" s="5">
        <f t="shared" ca="1" si="345"/>
        <v>44870.163807870369</v>
      </c>
      <c r="J2310" s="7" t="s">
        <v>46</v>
      </c>
      <c r="K2310" s="3">
        <v>44873.163807870369</v>
      </c>
      <c r="L2310" t="s">
        <v>48</v>
      </c>
      <c r="M2310" t="s">
        <v>27</v>
      </c>
      <c r="R2310" s="5">
        <v>44877.163807870369</v>
      </c>
      <c r="Y2310" t="s">
        <v>30</v>
      </c>
    </row>
    <row r="2311" spans="1:25" x14ac:dyDescent="0.35">
      <c r="A2311">
        <v>2667</v>
      </c>
      <c r="C2311" t="s">
        <v>37</v>
      </c>
      <c r="D2311">
        <f t="shared" ca="1" si="342"/>
        <v>6</v>
      </c>
      <c r="E2311" t="str">
        <f ca="1">VLOOKUP(D2311,'Data Categories'!$A$2:$B$7,2,0)</f>
        <v>Executive</v>
      </c>
      <c r="F2311" s="5">
        <f t="shared" ca="1" si="343"/>
        <v>44898.903680555559</v>
      </c>
      <c r="G2311" s="5">
        <f t="shared" ca="1" si="344"/>
        <v>44902.903680555559</v>
      </c>
      <c r="H2311" s="5">
        <v>44903.903680555559</v>
      </c>
      <c r="I2311" s="5">
        <f t="shared" ca="1" si="345"/>
        <v>44913.903680555559</v>
      </c>
      <c r="J2311" s="7" t="s">
        <v>46</v>
      </c>
      <c r="K2311" s="3">
        <v>44912.903680555559</v>
      </c>
      <c r="L2311" t="s">
        <v>48</v>
      </c>
      <c r="M2311" t="s">
        <v>27</v>
      </c>
      <c r="R2311" s="5">
        <v>44915.903680555559</v>
      </c>
      <c r="Y2311" t="s">
        <v>30</v>
      </c>
    </row>
    <row r="2312" spans="1:25" x14ac:dyDescent="0.35">
      <c r="A2312">
        <v>2059</v>
      </c>
      <c r="C2312" t="s">
        <v>37</v>
      </c>
      <c r="D2312">
        <f t="shared" ca="1" si="342"/>
        <v>6</v>
      </c>
      <c r="E2312" t="str">
        <f ca="1">VLOOKUP(D2312,'Data Categories'!$A$2:$B$7,2,0)</f>
        <v>Executive</v>
      </c>
      <c r="F2312" s="5">
        <f t="shared" ca="1" si="343"/>
        <v>44574.831099537034</v>
      </c>
      <c r="G2312" s="5">
        <f t="shared" ca="1" si="344"/>
        <v>44576.831099537034</v>
      </c>
      <c r="H2312" s="5">
        <v>44580.831099537034</v>
      </c>
      <c r="I2312" s="5">
        <f t="shared" ca="1" si="345"/>
        <v>44603.831099537034</v>
      </c>
      <c r="J2312" s="7" t="s">
        <v>46</v>
      </c>
      <c r="K2312" s="3">
        <v>44593.831099537034</v>
      </c>
      <c r="L2312" t="s">
        <v>48</v>
      </c>
      <c r="M2312" t="s">
        <v>24</v>
      </c>
      <c r="Y2312" t="s">
        <v>30</v>
      </c>
    </row>
    <row r="2313" spans="1:25" x14ac:dyDescent="0.35">
      <c r="A2313">
        <v>2661</v>
      </c>
      <c r="C2313" t="s">
        <v>37</v>
      </c>
      <c r="D2313">
        <f t="shared" ca="1" si="342"/>
        <v>5</v>
      </c>
      <c r="E2313" t="str">
        <f ca="1">VLOOKUP(D2313,'Data Categories'!$A$2:$B$7,2,0)</f>
        <v>Senior Management</v>
      </c>
      <c r="F2313" s="5">
        <f t="shared" ca="1" si="343"/>
        <v>44900.903680555559</v>
      </c>
      <c r="G2313" s="5">
        <f t="shared" ca="1" si="344"/>
        <v>44902.903680555559</v>
      </c>
      <c r="H2313" s="5">
        <v>44903.903680555559</v>
      </c>
      <c r="I2313" s="5">
        <f t="shared" ca="1" si="345"/>
        <v>44914.903680555559</v>
      </c>
      <c r="J2313" s="7" t="s">
        <v>46</v>
      </c>
      <c r="K2313" s="3">
        <v>44916.903680555559</v>
      </c>
      <c r="L2313" t="s">
        <v>48</v>
      </c>
      <c r="M2313" t="s">
        <v>25</v>
      </c>
      <c r="R2313" s="5">
        <v>44920.903680555559</v>
      </c>
      <c r="Y2313" t="s">
        <v>30</v>
      </c>
    </row>
    <row r="2314" spans="1:25" x14ac:dyDescent="0.35">
      <c r="A2314">
        <v>2149</v>
      </c>
      <c r="C2314" t="s">
        <v>37</v>
      </c>
      <c r="D2314">
        <f t="shared" ca="1" si="342"/>
        <v>5</v>
      </c>
      <c r="E2314" t="str">
        <f ca="1">VLOOKUP(D2314,'Data Categories'!$A$2:$B$7,2,0)</f>
        <v>Senior Management</v>
      </c>
      <c r="F2314" s="5">
        <f t="shared" ca="1" si="343"/>
        <v>44749.830833333333</v>
      </c>
      <c r="G2314" s="5">
        <f t="shared" ca="1" si="344"/>
        <v>44751.830833333333</v>
      </c>
      <c r="H2314" s="5">
        <v>44754.830833333333</v>
      </c>
      <c r="I2314" s="5">
        <f t="shared" ca="1" si="345"/>
        <v>44778.830833333333</v>
      </c>
      <c r="J2314" s="7" t="s">
        <v>46</v>
      </c>
      <c r="K2314" s="3">
        <v>44762.830833333333</v>
      </c>
      <c r="L2314" t="s">
        <v>48</v>
      </c>
      <c r="M2314" t="s">
        <v>27</v>
      </c>
      <c r="Y2314" t="s">
        <v>30</v>
      </c>
    </row>
    <row r="2315" spans="1:25" x14ac:dyDescent="0.35">
      <c r="A2315">
        <v>1429</v>
      </c>
      <c r="C2315" t="s">
        <v>37</v>
      </c>
      <c r="D2315">
        <f t="shared" ca="1" si="342"/>
        <v>2</v>
      </c>
      <c r="E2315" t="str">
        <f ca="1">VLOOKUP(D2315,'Data Categories'!$A$2:$B$7,2,0)</f>
        <v>Junior</v>
      </c>
      <c r="F2315" s="5">
        <f t="shared" ca="1" si="343"/>
        <v>44660.11314814815</v>
      </c>
      <c r="G2315" s="5">
        <f t="shared" ca="1" si="344"/>
        <v>44663.11314814815</v>
      </c>
      <c r="H2315" s="5">
        <v>44666.11314814815</v>
      </c>
      <c r="I2315" s="5">
        <f t="shared" ca="1" si="345"/>
        <v>44695.11314814815</v>
      </c>
      <c r="J2315" s="7" t="s">
        <v>46</v>
      </c>
      <c r="K2315" s="3">
        <v>44683.11314814815</v>
      </c>
      <c r="L2315" t="s">
        <v>48</v>
      </c>
      <c r="M2315" t="s">
        <v>27</v>
      </c>
      <c r="R2315" s="5">
        <v>44684.11314814815</v>
      </c>
      <c r="Y2315" t="s">
        <v>30</v>
      </c>
    </row>
    <row r="2316" spans="1:25" x14ac:dyDescent="0.35">
      <c r="A2316">
        <v>1424</v>
      </c>
      <c r="C2316" t="s">
        <v>37</v>
      </c>
      <c r="D2316">
        <f t="shared" ca="1" si="342"/>
        <v>2</v>
      </c>
      <c r="E2316" t="str">
        <f ca="1">VLOOKUP(D2316,'Data Categories'!$A$2:$B$7,2,0)</f>
        <v>Junior</v>
      </c>
      <c r="F2316" s="5">
        <f t="shared" ca="1" si="343"/>
        <v>44659.11314814815</v>
      </c>
      <c r="G2316" s="5">
        <f t="shared" ca="1" si="344"/>
        <v>44660.11314814815</v>
      </c>
      <c r="H2316" s="5">
        <v>44666.11314814815</v>
      </c>
      <c r="I2316" s="5">
        <f t="shared" ca="1" si="345"/>
        <v>44687.11314814815</v>
      </c>
      <c r="J2316" s="7" t="s">
        <v>46</v>
      </c>
      <c r="K2316" s="3">
        <v>44677.11314814815</v>
      </c>
      <c r="L2316" t="s">
        <v>48</v>
      </c>
      <c r="M2316" t="s">
        <v>24</v>
      </c>
      <c r="Y2316" t="s">
        <v>30</v>
      </c>
    </row>
    <row r="2317" spans="1:25" x14ac:dyDescent="0.35">
      <c r="A2317">
        <v>1499</v>
      </c>
      <c r="C2317" t="s">
        <v>37</v>
      </c>
      <c r="D2317">
        <f t="shared" ca="1" si="342"/>
        <v>4</v>
      </c>
      <c r="E2317" t="str">
        <f ca="1">VLOOKUP(D2317,'Data Categories'!$A$2:$B$7,2,0)</f>
        <v>Manager Level</v>
      </c>
      <c r="F2317" s="5">
        <f t="shared" ca="1" si="343"/>
        <v>44695.569456018522</v>
      </c>
      <c r="G2317" s="5">
        <f t="shared" ca="1" si="344"/>
        <v>44697.569456018522</v>
      </c>
      <c r="H2317" s="5">
        <v>44701.569456018522</v>
      </c>
      <c r="I2317" s="5">
        <f t="shared" ca="1" si="345"/>
        <v>44719.569456018522</v>
      </c>
      <c r="J2317" s="7" t="s">
        <v>46</v>
      </c>
      <c r="K2317" s="3">
        <v>44709.569456018522</v>
      </c>
      <c r="L2317" t="s">
        <v>48</v>
      </c>
      <c r="M2317" t="s">
        <v>27</v>
      </c>
      <c r="R2317" s="5">
        <v>44711.569456018522</v>
      </c>
      <c r="Y2317" t="s">
        <v>30</v>
      </c>
    </row>
    <row r="2318" spans="1:25" x14ac:dyDescent="0.35">
      <c r="A2318">
        <v>1495</v>
      </c>
      <c r="C2318" t="s">
        <v>37</v>
      </c>
      <c r="D2318">
        <f t="shared" ca="1" si="342"/>
        <v>1</v>
      </c>
      <c r="E2318" t="str">
        <f ca="1">VLOOKUP(D2318,'Data Categories'!$A$2:$B$7,2,0)</f>
        <v>Associate</v>
      </c>
      <c r="F2318" s="5">
        <f t="shared" ca="1" si="343"/>
        <v>44695.569456018522</v>
      </c>
      <c r="G2318" s="5">
        <f t="shared" ca="1" si="344"/>
        <v>44696.569456018522</v>
      </c>
      <c r="H2318" s="5">
        <v>44701.569456018522</v>
      </c>
      <c r="I2318" s="5">
        <f t="shared" ca="1" si="345"/>
        <v>44717.569456018522</v>
      </c>
      <c r="J2318" s="7" t="s">
        <v>46</v>
      </c>
      <c r="K2318" s="3">
        <v>44712.569456018522</v>
      </c>
      <c r="L2318" t="s">
        <v>48</v>
      </c>
      <c r="M2318" t="s">
        <v>26</v>
      </c>
      <c r="R2318" s="5">
        <v>44715.569456018522</v>
      </c>
      <c r="Y2318" t="s">
        <v>30</v>
      </c>
    </row>
    <row r="2319" spans="1:25" x14ac:dyDescent="0.35">
      <c r="A2319">
        <v>1312</v>
      </c>
      <c r="C2319" t="s">
        <v>37</v>
      </c>
      <c r="D2319">
        <f t="shared" ca="1" si="342"/>
        <v>4</v>
      </c>
      <c r="E2319" t="str">
        <f ca="1">VLOOKUP(D2319,'Data Categories'!$A$2:$B$7,2,0)</f>
        <v>Manager Level</v>
      </c>
      <c r="F2319" s="5">
        <f t="shared" ca="1" si="343"/>
        <v>45147.233067129629</v>
      </c>
      <c r="G2319" s="5">
        <f t="shared" ca="1" si="344"/>
        <v>45151.233067129629</v>
      </c>
      <c r="H2319" s="5">
        <v>45155.233067129629</v>
      </c>
      <c r="I2319" s="5">
        <f t="shared" ca="1" si="345"/>
        <v>45165.233067129629</v>
      </c>
      <c r="J2319" s="7" t="s">
        <v>46</v>
      </c>
      <c r="K2319" s="3">
        <v>45170.233067129629</v>
      </c>
      <c r="L2319" t="s">
        <v>48</v>
      </c>
      <c r="M2319" t="s">
        <v>25</v>
      </c>
      <c r="Y2319" t="s">
        <v>30</v>
      </c>
    </row>
    <row r="2320" spans="1:25" x14ac:dyDescent="0.35">
      <c r="A2320">
        <v>1502</v>
      </c>
      <c r="C2320" t="s">
        <v>37</v>
      </c>
      <c r="D2320">
        <f t="shared" ca="1" si="342"/>
        <v>1</v>
      </c>
      <c r="E2320" t="str">
        <f ca="1">VLOOKUP(D2320,'Data Categories'!$A$2:$B$7,2,0)</f>
        <v>Associate</v>
      </c>
      <c r="F2320" s="5">
        <f t="shared" ca="1" si="343"/>
        <v>44758.346215277779</v>
      </c>
      <c r="G2320" s="5">
        <f t="shared" ca="1" si="344"/>
        <v>44760.346215277779</v>
      </c>
      <c r="H2320" s="5">
        <v>44762.346215277779</v>
      </c>
      <c r="I2320" s="5">
        <f t="shared" ca="1" si="345"/>
        <v>44783.346215277779</v>
      </c>
      <c r="J2320" s="7" t="s">
        <v>46</v>
      </c>
      <c r="K2320" s="3">
        <v>44767.346215277779</v>
      </c>
      <c r="L2320" t="s">
        <v>48</v>
      </c>
      <c r="M2320" t="s">
        <v>26</v>
      </c>
      <c r="Y2320" t="s">
        <v>30</v>
      </c>
    </row>
    <row r="2321" spans="1:25" x14ac:dyDescent="0.35">
      <c r="A2321">
        <v>1164</v>
      </c>
      <c r="C2321" t="s">
        <v>37</v>
      </c>
      <c r="D2321">
        <f t="shared" ca="1" si="342"/>
        <v>6</v>
      </c>
      <c r="E2321" t="str">
        <f ca="1">VLOOKUP(D2321,'Data Categories'!$A$2:$B$7,2,0)</f>
        <v>Executive</v>
      </c>
      <c r="F2321" s="5">
        <f t="shared" ca="1" si="343"/>
        <v>44970.866122685184</v>
      </c>
      <c r="G2321" s="5">
        <f t="shared" ca="1" si="344"/>
        <v>44972.866122685184</v>
      </c>
      <c r="H2321" s="5">
        <v>44973.866122685184</v>
      </c>
      <c r="I2321" s="5">
        <f t="shared" ca="1" si="345"/>
        <v>44978.866122685184</v>
      </c>
      <c r="J2321" s="7" t="s">
        <v>46</v>
      </c>
      <c r="K2321" s="3">
        <v>44987.866122685184</v>
      </c>
      <c r="L2321" t="s">
        <v>48</v>
      </c>
      <c r="M2321" t="s">
        <v>27</v>
      </c>
      <c r="Y2321" t="s">
        <v>30</v>
      </c>
    </row>
    <row r="2322" spans="1:25" x14ac:dyDescent="0.35">
      <c r="A2322">
        <v>1271</v>
      </c>
      <c r="C2322" t="s">
        <v>37</v>
      </c>
      <c r="D2322">
        <f t="shared" ca="1" si="342"/>
        <v>3</v>
      </c>
      <c r="E2322" t="str">
        <f ca="1">VLOOKUP(D2322,'Data Categories'!$A$2:$B$7,2,0)</f>
        <v>Senior</v>
      </c>
      <c r="F2322" s="5">
        <f t="shared" ca="1" si="343"/>
        <v>44709.107928240737</v>
      </c>
      <c r="G2322" s="5">
        <f t="shared" ca="1" si="344"/>
        <v>44712.107928240737</v>
      </c>
      <c r="H2322" s="5">
        <v>44717.107928240737</v>
      </c>
      <c r="I2322" s="5">
        <f t="shared" ca="1" si="345"/>
        <v>44745.107928240737</v>
      </c>
      <c r="J2322" s="7" t="s">
        <v>46</v>
      </c>
      <c r="K2322" s="3">
        <v>44732.107928240737</v>
      </c>
      <c r="L2322" t="s">
        <v>48</v>
      </c>
      <c r="M2322" t="s">
        <v>26</v>
      </c>
      <c r="R2322" s="5">
        <v>44734.107928240737</v>
      </c>
      <c r="Y2322" t="s">
        <v>30</v>
      </c>
    </row>
    <row r="2323" spans="1:25" x14ac:dyDescent="0.35">
      <c r="A2323">
        <v>1535</v>
      </c>
      <c r="C2323" t="s">
        <v>37</v>
      </c>
      <c r="D2323">
        <f t="shared" ca="1" si="342"/>
        <v>3</v>
      </c>
      <c r="E2323" t="str">
        <f ca="1">VLOOKUP(D2323,'Data Categories'!$A$2:$B$7,2,0)</f>
        <v>Senior</v>
      </c>
      <c r="F2323" s="5">
        <f t="shared" ca="1" si="343"/>
        <v>45057.546423611115</v>
      </c>
      <c r="G2323" s="5">
        <f t="shared" ca="1" si="344"/>
        <v>45059.546423611115</v>
      </c>
      <c r="H2323" s="5">
        <v>45060.546423611115</v>
      </c>
      <c r="I2323" s="5">
        <f t="shared" ca="1" si="345"/>
        <v>45071.546423611115</v>
      </c>
      <c r="J2323" s="7" t="s">
        <v>46</v>
      </c>
      <c r="K2323" s="3">
        <v>45071.546423611115</v>
      </c>
      <c r="L2323" t="s">
        <v>48</v>
      </c>
      <c r="M2323" t="s">
        <v>25</v>
      </c>
      <c r="R2323" s="5">
        <v>45073.546423611115</v>
      </c>
      <c r="Y2323" t="s">
        <v>30</v>
      </c>
    </row>
    <row r="2324" spans="1:25" x14ac:dyDescent="0.35">
      <c r="A2324">
        <v>1140</v>
      </c>
      <c r="C2324" t="s">
        <v>37</v>
      </c>
      <c r="D2324">
        <f t="shared" ca="1" si="342"/>
        <v>1</v>
      </c>
      <c r="E2324" t="str">
        <f ca="1">VLOOKUP(D2324,'Data Categories'!$A$2:$B$7,2,0)</f>
        <v>Associate</v>
      </c>
      <c r="F2324" s="5">
        <f t="shared" ca="1" si="343"/>
        <v>44636.796018518522</v>
      </c>
      <c r="G2324" s="5">
        <f t="shared" ca="1" si="344"/>
        <v>44638.796018518522</v>
      </c>
      <c r="H2324" s="5">
        <v>44639.796018518522</v>
      </c>
      <c r="I2324" s="5">
        <f t="shared" ca="1" si="345"/>
        <v>44652.796018518522</v>
      </c>
      <c r="J2324" s="7" t="s">
        <v>46</v>
      </c>
      <c r="K2324" s="3">
        <v>44650.796018518522</v>
      </c>
      <c r="L2324" t="s">
        <v>48</v>
      </c>
      <c r="M2324" t="s">
        <v>26</v>
      </c>
      <c r="Y2324" t="s">
        <v>30</v>
      </c>
    </row>
    <row r="2325" spans="1:25" x14ac:dyDescent="0.35">
      <c r="A2325">
        <v>2603</v>
      </c>
      <c r="C2325" t="s">
        <v>36</v>
      </c>
      <c r="D2325">
        <f t="shared" ca="1" si="342"/>
        <v>1</v>
      </c>
      <c r="E2325" t="str">
        <f ca="1">VLOOKUP(D2325,'Data Categories'!$A$2:$B$7,2,0)</f>
        <v>Associate</v>
      </c>
      <c r="F2325" s="5">
        <f t="shared" ca="1" si="343"/>
        <v>45041.692673611113</v>
      </c>
      <c r="G2325" s="5">
        <f t="shared" ca="1" si="344"/>
        <v>45043.692673611113</v>
      </c>
      <c r="H2325" s="5">
        <v>45046.692673611113</v>
      </c>
      <c r="I2325" s="5">
        <f t="shared" ca="1" si="345"/>
        <v>45051.692673611113</v>
      </c>
      <c r="J2325" s="7" t="s">
        <v>46</v>
      </c>
      <c r="K2325" s="3">
        <v>45059.692673611113</v>
      </c>
      <c r="L2325" t="s">
        <v>48</v>
      </c>
      <c r="M2325" t="s">
        <v>27</v>
      </c>
      <c r="R2325" s="5">
        <v>45060.692673611113</v>
      </c>
      <c r="Y2325" t="s">
        <v>30</v>
      </c>
    </row>
    <row r="2326" spans="1:25" x14ac:dyDescent="0.35">
      <c r="A2326">
        <v>2608</v>
      </c>
      <c r="C2326" t="s">
        <v>36</v>
      </c>
      <c r="D2326">
        <f t="shared" ca="1" si="342"/>
        <v>4</v>
      </c>
      <c r="E2326" t="str">
        <f ca="1">VLOOKUP(D2326,'Data Categories'!$A$2:$B$7,2,0)</f>
        <v>Manager Level</v>
      </c>
      <c r="F2326" s="5">
        <f t="shared" ca="1" si="343"/>
        <v>45038.692673611113</v>
      </c>
      <c r="G2326" s="5">
        <f t="shared" ca="1" si="344"/>
        <v>45042.692673611113</v>
      </c>
      <c r="H2326" s="5">
        <v>45046.692673611113</v>
      </c>
      <c r="I2326" s="5">
        <f t="shared" ca="1" si="345"/>
        <v>45072.692673611113</v>
      </c>
      <c r="J2326" s="7" t="s">
        <v>46</v>
      </c>
      <c r="K2326" s="3">
        <v>45060.692673611113</v>
      </c>
      <c r="L2326" t="s">
        <v>48</v>
      </c>
      <c r="M2326" t="s">
        <v>28</v>
      </c>
      <c r="Y2326" t="s">
        <v>30</v>
      </c>
    </row>
    <row r="2327" spans="1:25" x14ac:dyDescent="0.35">
      <c r="A2327">
        <v>1377</v>
      </c>
      <c r="C2327" t="s">
        <v>36</v>
      </c>
      <c r="D2327">
        <f t="shared" ca="1" si="342"/>
        <v>2</v>
      </c>
      <c r="E2327" t="str">
        <f ca="1">VLOOKUP(D2327,'Data Categories'!$A$2:$B$7,2,0)</f>
        <v>Junior</v>
      </c>
      <c r="F2327" s="5">
        <f t="shared" ca="1" si="343"/>
        <v>44865.130648148152</v>
      </c>
      <c r="G2327" s="5">
        <f t="shared" ca="1" si="344"/>
        <v>44866.130648148152</v>
      </c>
      <c r="H2327" s="5">
        <v>44869.130648148152</v>
      </c>
      <c r="I2327" s="5">
        <f t="shared" ca="1" si="345"/>
        <v>44889.130648148152</v>
      </c>
      <c r="J2327" s="7" t="s">
        <v>46</v>
      </c>
      <c r="K2327" s="3">
        <v>44886.130648148152</v>
      </c>
      <c r="L2327" t="s">
        <v>48</v>
      </c>
      <c r="M2327" t="s">
        <v>24</v>
      </c>
      <c r="Y2327" t="s">
        <v>30</v>
      </c>
    </row>
    <row r="2328" spans="1:25" x14ac:dyDescent="0.35">
      <c r="A2328">
        <v>1657</v>
      </c>
      <c r="C2328" t="s">
        <v>36</v>
      </c>
      <c r="D2328">
        <f t="shared" ca="1" si="342"/>
        <v>3</v>
      </c>
      <c r="E2328" t="str">
        <f ca="1">VLOOKUP(D2328,'Data Categories'!$A$2:$B$7,2,0)</f>
        <v>Senior</v>
      </c>
      <c r="F2328" s="5">
        <f t="shared" ca="1" si="343"/>
        <v>44877.194988425923</v>
      </c>
      <c r="G2328" s="5">
        <f t="shared" ca="1" si="344"/>
        <v>44880.194988425923</v>
      </c>
      <c r="H2328" s="5">
        <v>44883.194988425923</v>
      </c>
      <c r="I2328" s="5">
        <f t="shared" ca="1" si="345"/>
        <v>44908.194988425923</v>
      </c>
      <c r="J2328" s="7" t="s">
        <v>46</v>
      </c>
      <c r="K2328" s="3">
        <v>44897.194988425923</v>
      </c>
      <c r="L2328" t="s">
        <v>48</v>
      </c>
      <c r="M2328" t="s">
        <v>24</v>
      </c>
      <c r="Y2328" t="s">
        <v>30</v>
      </c>
    </row>
    <row r="2329" spans="1:25" x14ac:dyDescent="0.35">
      <c r="A2329">
        <v>1659</v>
      </c>
      <c r="C2329" t="s">
        <v>36</v>
      </c>
      <c r="D2329">
        <f t="shared" ca="1" si="342"/>
        <v>4</v>
      </c>
      <c r="E2329" t="str">
        <f ca="1">VLOOKUP(D2329,'Data Categories'!$A$2:$B$7,2,0)</f>
        <v>Manager Level</v>
      </c>
      <c r="F2329" s="5">
        <f t="shared" ca="1" si="343"/>
        <v>44876.194988425923</v>
      </c>
      <c r="G2329" s="5">
        <f t="shared" ca="1" si="344"/>
        <v>44877.194988425923</v>
      </c>
      <c r="H2329" s="5">
        <v>44883.194988425923</v>
      </c>
      <c r="I2329" s="5">
        <f t="shared" ca="1" si="345"/>
        <v>44896.194988425923</v>
      </c>
      <c r="J2329" s="7" t="s">
        <v>46</v>
      </c>
      <c r="K2329" s="3">
        <v>44896.194988425923</v>
      </c>
      <c r="L2329" t="s">
        <v>48</v>
      </c>
      <c r="M2329" t="s">
        <v>25</v>
      </c>
      <c r="Y2329" t="s">
        <v>30</v>
      </c>
    </row>
    <row r="2330" spans="1:25" x14ac:dyDescent="0.35">
      <c r="A2330">
        <v>1350</v>
      </c>
      <c r="C2330" t="s">
        <v>36</v>
      </c>
      <c r="D2330">
        <f t="shared" ca="1" si="342"/>
        <v>2</v>
      </c>
      <c r="E2330" t="str">
        <f ca="1">VLOOKUP(D2330,'Data Categories'!$A$2:$B$7,2,0)</f>
        <v>Junior</v>
      </c>
      <c r="F2330" s="5">
        <f t="shared" ca="1" si="343"/>
        <v>45096.039097222223</v>
      </c>
      <c r="G2330" s="5">
        <f t="shared" ca="1" si="344"/>
        <v>45097.039097222223</v>
      </c>
      <c r="H2330" s="5">
        <v>45100.039097222223</v>
      </c>
      <c r="I2330" s="5">
        <f t="shared" ca="1" si="345"/>
        <v>45121.039097222223</v>
      </c>
      <c r="J2330" s="7" t="s">
        <v>46</v>
      </c>
      <c r="K2330" s="3">
        <v>45104.039097222223</v>
      </c>
      <c r="L2330" t="s">
        <v>48</v>
      </c>
      <c r="M2330" t="s">
        <v>26</v>
      </c>
      <c r="R2330" s="5">
        <v>45105.039097222223</v>
      </c>
      <c r="Y2330" t="s">
        <v>30</v>
      </c>
    </row>
    <row r="2331" spans="1:25" x14ac:dyDescent="0.35">
      <c r="A2331">
        <v>2431</v>
      </c>
      <c r="C2331" t="s">
        <v>36</v>
      </c>
      <c r="D2331">
        <f t="shared" ca="1" si="342"/>
        <v>6</v>
      </c>
      <c r="E2331" t="str">
        <f ca="1">VLOOKUP(D2331,'Data Categories'!$A$2:$B$7,2,0)</f>
        <v>Executive</v>
      </c>
      <c r="F2331" s="5">
        <f t="shared" ca="1" si="343"/>
        <v>44742.126967592594</v>
      </c>
      <c r="G2331" s="5">
        <f t="shared" ca="1" si="344"/>
        <v>44744.126967592594</v>
      </c>
      <c r="H2331" s="5">
        <v>44749.126967592594</v>
      </c>
      <c r="I2331" s="5">
        <f t="shared" ca="1" si="345"/>
        <v>44768.126967592594</v>
      </c>
      <c r="J2331" s="7" t="s">
        <v>46</v>
      </c>
      <c r="K2331" s="3">
        <v>44761.126967592594</v>
      </c>
      <c r="L2331" t="s">
        <v>48</v>
      </c>
      <c r="M2331" t="s">
        <v>26</v>
      </c>
      <c r="R2331" s="5">
        <v>44763.126967592594</v>
      </c>
      <c r="Y2331" t="s">
        <v>30</v>
      </c>
    </row>
    <row r="2332" spans="1:25" x14ac:dyDescent="0.35">
      <c r="A2332">
        <v>2660</v>
      </c>
      <c r="C2332" t="s">
        <v>36</v>
      </c>
      <c r="D2332">
        <f t="shared" ca="1" si="342"/>
        <v>1</v>
      </c>
      <c r="E2332" t="str">
        <f ca="1">VLOOKUP(D2332,'Data Categories'!$A$2:$B$7,2,0)</f>
        <v>Associate</v>
      </c>
      <c r="F2332" s="5">
        <f t="shared" ca="1" si="343"/>
        <v>44603.417025462964</v>
      </c>
      <c r="G2332" s="5">
        <f t="shared" ca="1" si="344"/>
        <v>44604.417025462964</v>
      </c>
      <c r="H2332" s="5">
        <v>44605.417025462964</v>
      </c>
      <c r="I2332" s="5">
        <f t="shared" ca="1" si="345"/>
        <v>44633.417025462964</v>
      </c>
      <c r="J2332" s="7" t="s">
        <v>46</v>
      </c>
      <c r="K2332" s="3">
        <v>44620.417025462964</v>
      </c>
      <c r="L2332" t="s">
        <v>48</v>
      </c>
      <c r="M2332" t="s">
        <v>24</v>
      </c>
      <c r="R2332" s="5">
        <v>44624.417025462964</v>
      </c>
      <c r="Y2332" t="s">
        <v>30</v>
      </c>
    </row>
    <row r="2333" spans="1:25" x14ac:dyDescent="0.35">
      <c r="A2333">
        <v>1621</v>
      </c>
      <c r="C2333" t="s">
        <v>36</v>
      </c>
      <c r="D2333">
        <f t="shared" ca="1" si="342"/>
        <v>3</v>
      </c>
      <c r="E2333" t="str">
        <f ca="1">VLOOKUP(D2333,'Data Categories'!$A$2:$B$7,2,0)</f>
        <v>Senior</v>
      </c>
      <c r="F2333" s="5">
        <f t="shared" ca="1" si="343"/>
        <v>44640.297905092593</v>
      </c>
      <c r="G2333" s="5">
        <f t="shared" ca="1" si="344"/>
        <v>44644.297905092593</v>
      </c>
      <c r="H2333" s="5">
        <v>44645.297905092593</v>
      </c>
      <c r="I2333" s="5">
        <f t="shared" ca="1" si="345"/>
        <v>44652.297905092593</v>
      </c>
      <c r="J2333" s="7" t="s">
        <v>46</v>
      </c>
      <c r="K2333" s="3">
        <v>44661.297905092593</v>
      </c>
      <c r="L2333" t="s">
        <v>48</v>
      </c>
      <c r="M2333" t="s">
        <v>25</v>
      </c>
      <c r="R2333" s="5">
        <v>44663.297905092593</v>
      </c>
      <c r="Y2333" t="s">
        <v>30</v>
      </c>
    </row>
    <row r="2334" spans="1:25" x14ac:dyDescent="0.35">
      <c r="A2334">
        <v>1009</v>
      </c>
      <c r="C2334" t="s">
        <v>36</v>
      </c>
      <c r="D2334">
        <f t="shared" ca="1" si="342"/>
        <v>5</v>
      </c>
      <c r="E2334" t="str">
        <f ca="1">VLOOKUP(D2334,'Data Categories'!$A$2:$B$7,2,0)</f>
        <v>Senior Management</v>
      </c>
      <c r="F2334" s="5">
        <f t="shared" ca="1" si="343"/>
        <v>44918.68855324074</v>
      </c>
      <c r="G2334" s="5">
        <f t="shared" ca="1" si="344"/>
        <v>44921.68855324074</v>
      </c>
      <c r="H2334" s="5">
        <v>44923.68855324074</v>
      </c>
      <c r="I2334" s="5">
        <f t="shared" ca="1" si="345"/>
        <v>44936.68855324074</v>
      </c>
      <c r="J2334" s="7" t="s">
        <v>46</v>
      </c>
      <c r="K2334" s="3">
        <v>44925.68855324074</v>
      </c>
      <c r="L2334" t="s">
        <v>48</v>
      </c>
      <c r="M2334" t="s">
        <v>27</v>
      </c>
      <c r="R2334" s="5">
        <v>44928.68855324074</v>
      </c>
      <c r="Y2334" t="s">
        <v>30</v>
      </c>
    </row>
    <row r="2335" spans="1:25" x14ac:dyDescent="0.35">
      <c r="A2335">
        <v>1007</v>
      </c>
      <c r="C2335" t="s">
        <v>36</v>
      </c>
      <c r="D2335">
        <f t="shared" ca="1" si="342"/>
        <v>2</v>
      </c>
      <c r="E2335" t="str">
        <f ca="1">VLOOKUP(D2335,'Data Categories'!$A$2:$B$7,2,0)</f>
        <v>Junior</v>
      </c>
      <c r="F2335" s="5">
        <f t="shared" ca="1" si="343"/>
        <v>44917.68855324074</v>
      </c>
      <c r="G2335" s="5">
        <f t="shared" ca="1" si="344"/>
        <v>44919.68855324074</v>
      </c>
      <c r="H2335" s="5">
        <v>44923.68855324074</v>
      </c>
      <c r="I2335" s="5">
        <f t="shared" ca="1" si="345"/>
        <v>44929.68855324074</v>
      </c>
      <c r="J2335" s="7" t="s">
        <v>46</v>
      </c>
      <c r="K2335" s="3">
        <v>44937.68855324074</v>
      </c>
      <c r="L2335" t="s">
        <v>48</v>
      </c>
      <c r="M2335" t="s">
        <v>26</v>
      </c>
      <c r="Y2335" t="s">
        <v>30</v>
      </c>
    </row>
    <row r="2336" spans="1:25" x14ac:dyDescent="0.35">
      <c r="A2336">
        <v>2300</v>
      </c>
      <c r="C2336" t="s">
        <v>36</v>
      </c>
      <c r="D2336">
        <f t="shared" ca="1" si="342"/>
        <v>6</v>
      </c>
      <c r="E2336" t="str">
        <f ca="1">VLOOKUP(D2336,'Data Categories'!$A$2:$B$7,2,0)</f>
        <v>Executive</v>
      </c>
      <c r="F2336" s="5">
        <f t="shared" ca="1" si="343"/>
        <v>45107.656666666669</v>
      </c>
      <c r="G2336" s="5">
        <f t="shared" ca="1" si="344"/>
        <v>45111.656666666669</v>
      </c>
      <c r="H2336" s="5">
        <v>45113.656666666669</v>
      </c>
      <c r="I2336" s="5">
        <f t="shared" ca="1" si="345"/>
        <v>45133.656666666669</v>
      </c>
      <c r="J2336" s="7" t="s">
        <v>46</v>
      </c>
      <c r="K2336" s="3">
        <v>45124.656666666669</v>
      </c>
      <c r="L2336" t="s">
        <v>48</v>
      </c>
      <c r="M2336" t="s">
        <v>26</v>
      </c>
      <c r="Y2336" t="s">
        <v>30</v>
      </c>
    </row>
    <row r="2337" spans="1:25" x14ac:dyDescent="0.35">
      <c r="A2337">
        <v>2189</v>
      </c>
      <c r="C2337" t="s">
        <v>36</v>
      </c>
      <c r="D2337">
        <f t="shared" ca="1" si="342"/>
        <v>2</v>
      </c>
      <c r="E2337" t="str">
        <f ca="1">VLOOKUP(D2337,'Data Categories'!$A$2:$B$7,2,0)</f>
        <v>Junior</v>
      </c>
      <c r="F2337" s="5">
        <f t="shared" ca="1" si="343"/>
        <v>44994.531736111108</v>
      </c>
      <c r="G2337" s="5">
        <f t="shared" ca="1" si="344"/>
        <v>44995.531736111108</v>
      </c>
      <c r="H2337" s="5">
        <v>45000.531736111108</v>
      </c>
      <c r="I2337" s="5">
        <f t="shared" ca="1" si="345"/>
        <v>45028.531736111108</v>
      </c>
      <c r="J2337" s="7" t="s">
        <v>46</v>
      </c>
      <c r="K2337" s="3">
        <v>45015.531736111108</v>
      </c>
      <c r="L2337" t="s">
        <v>48</v>
      </c>
      <c r="M2337" t="s">
        <v>26</v>
      </c>
      <c r="R2337" s="5">
        <v>45017.531736111108</v>
      </c>
      <c r="Y2337" t="s">
        <v>30</v>
      </c>
    </row>
    <row r="2338" spans="1:25" x14ac:dyDescent="0.35">
      <c r="A2338">
        <v>1797</v>
      </c>
      <c r="C2338" t="s">
        <v>34</v>
      </c>
      <c r="D2338">
        <f t="shared" ca="1" si="342"/>
        <v>1</v>
      </c>
      <c r="E2338" t="str">
        <f ca="1">VLOOKUP(D2338,'Data Categories'!$A$2:$B$7,2,0)</f>
        <v>Associate</v>
      </c>
      <c r="F2338" s="5">
        <f t="shared" ca="1" si="343"/>
        <v>44830.47960648148</v>
      </c>
      <c r="G2338" s="5">
        <f t="shared" ca="1" si="344"/>
        <v>44832.47960648148</v>
      </c>
      <c r="H2338" s="5">
        <v>44837.47960648148</v>
      </c>
      <c r="I2338" s="5">
        <f t="shared" ca="1" si="345"/>
        <v>44849.47960648148</v>
      </c>
      <c r="J2338" s="7" t="s">
        <v>46</v>
      </c>
      <c r="K2338" s="3">
        <v>44843.47960648148</v>
      </c>
      <c r="L2338" t="s">
        <v>48</v>
      </c>
      <c r="M2338" t="s">
        <v>24</v>
      </c>
      <c r="R2338" s="5">
        <v>44845.47960648148</v>
      </c>
      <c r="Y2338" t="s">
        <v>30</v>
      </c>
    </row>
    <row r="2339" spans="1:25" x14ac:dyDescent="0.35">
      <c r="A2339">
        <v>2382</v>
      </c>
      <c r="C2339" t="s">
        <v>34</v>
      </c>
      <c r="D2339">
        <f t="shared" ca="1" si="342"/>
        <v>1</v>
      </c>
      <c r="E2339" t="str">
        <f ca="1">VLOOKUP(D2339,'Data Categories'!$A$2:$B$7,2,0)</f>
        <v>Associate</v>
      </c>
      <c r="F2339" s="5">
        <f t="shared" ca="1" si="343"/>
        <v>45028.529537037037</v>
      </c>
      <c r="G2339" s="5">
        <f t="shared" ca="1" si="344"/>
        <v>45031.529537037037</v>
      </c>
      <c r="H2339" s="5">
        <v>45036.529537037037</v>
      </c>
      <c r="I2339" s="5">
        <f t="shared" ca="1" si="345"/>
        <v>45065.529537037037</v>
      </c>
      <c r="J2339" s="7" t="s">
        <v>46</v>
      </c>
      <c r="K2339" s="3">
        <v>45044.529537037037</v>
      </c>
      <c r="L2339" t="s">
        <v>48</v>
      </c>
      <c r="M2339" t="s">
        <v>27</v>
      </c>
      <c r="Y2339" t="s">
        <v>30</v>
      </c>
    </row>
    <row r="2340" spans="1:25" x14ac:dyDescent="0.35">
      <c r="A2340">
        <v>2385</v>
      </c>
      <c r="C2340" t="s">
        <v>34</v>
      </c>
      <c r="D2340">
        <f t="shared" ca="1" si="342"/>
        <v>3</v>
      </c>
      <c r="E2340" t="str">
        <f ca="1">VLOOKUP(D2340,'Data Categories'!$A$2:$B$7,2,0)</f>
        <v>Senior</v>
      </c>
      <c r="F2340" s="5">
        <f t="shared" ca="1" si="343"/>
        <v>45031.529537037037</v>
      </c>
      <c r="G2340" s="5">
        <f t="shared" ca="1" si="344"/>
        <v>45034.529537037037</v>
      </c>
      <c r="H2340" s="5">
        <v>45036.529537037037</v>
      </c>
      <c r="I2340" s="5">
        <f t="shared" ca="1" si="345"/>
        <v>45049.529537037037</v>
      </c>
      <c r="J2340" s="7" t="s">
        <v>46</v>
      </c>
      <c r="K2340" s="3">
        <v>45039.529537037037</v>
      </c>
      <c r="L2340" t="s">
        <v>48</v>
      </c>
      <c r="M2340" t="s">
        <v>25</v>
      </c>
      <c r="Y2340" t="s">
        <v>30</v>
      </c>
    </row>
    <row r="2341" spans="1:25" x14ac:dyDescent="0.35">
      <c r="A2341">
        <v>1973</v>
      </c>
      <c r="C2341" t="s">
        <v>34</v>
      </c>
      <c r="D2341">
        <f t="shared" ca="1" si="342"/>
        <v>5</v>
      </c>
      <c r="E2341" t="str">
        <f ca="1">VLOOKUP(D2341,'Data Categories'!$A$2:$B$7,2,0)</f>
        <v>Senior Management</v>
      </c>
      <c r="F2341" s="5">
        <f t="shared" ca="1" si="343"/>
        <v>44854.498391203706</v>
      </c>
      <c r="G2341" s="5">
        <f t="shared" ca="1" si="344"/>
        <v>44857.498391203706</v>
      </c>
      <c r="H2341" s="5">
        <v>44860.498391203706</v>
      </c>
      <c r="I2341" s="5">
        <f t="shared" ca="1" si="345"/>
        <v>44872.498391203706</v>
      </c>
      <c r="J2341" s="7" t="s">
        <v>46</v>
      </c>
      <c r="K2341" s="3">
        <v>44873.498391203706</v>
      </c>
      <c r="L2341" t="s">
        <v>48</v>
      </c>
      <c r="M2341" t="s">
        <v>25</v>
      </c>
      <c r="R2341" s="5">
        <v>44874.498391203706</v>
      </c>
      <c r="Y2341" t="s">
        <v>30</v>
      </c>
    </row>
    <row r="2342" spans="1:25" x14ac:dyDescent="0.35">
      <c r="A2342">
        <v>2405</v>
      </c>
      <c r="C2342" t="s">
        <v>34</v>
      </c>
      <c r="D2342">
        <f t="shared" ca="1" si="342"/>
        <v>6</v>
      </c>
      <c r="E2342" t="str">
        <f ca="1">VLOOKUP(D2342,'Data Categories'!$A$2:$B$7,2,0)</f>
        <v>Executive</v>
      </c>
      <c r="F2342" s="5">
        <f t="shared" ca="1" si="343"/>
        <v>45014.0859837963</v>
      </c>
      <c r="G2342" s="5">
        <f t="shared" ca="1" si="344"/>
        <v>45016.0859837963</v>
      </c>
      <c r="H2342" s="5">
        <v>45022.0859837963</v>
      </c>
      <c r="I2342" s="5">
        <f t="shared" ca="1" si="345"/>
        <v>45039.0859837963</v>
      </c>
      <c r="J2342" s="7" t="s">
        <v>46</v>
      </c>
      <c r="K2342" s="3">
        <v>45029.0859837963</v>
      </c>
      <c r="L2342" t="s">
        <v>48</v>
      </c>
      <c r="M2342" t="s">
        <v>25</v>
      </c>
      <c r="Y2342" t="s">
        <v>30</v>
      </c>
    </row>
    <row r="2343" spans="1:25" x14ac:dyDescent="0.35">
      <c r="A2343">
        <v>1450</v>
      </c>
      <c r="C2343" t="s">
        <v>34</v>
      </c>
      <c r="D2343">
        <f t="shared" ca="1" si="342"/>
        <v>6</v>
      </c>
      <c r="E2343" t="str">
        <f ca="1">VLOOKUP(D2343,'Data Categories'!$A$2:$B$7,2,0)</f>
        <v>Executive</v>
      </c>
      <c r="F2343" s="5">
        <f t="shared" ca="1" si="343"/>
        <v>45012.427199074074</v>
      </c>
      <c r="G2343" s="5">
        <f t="shared" ca="1" si="344"/>
        <v>45013.427199074074</v>
      </c>
      <c r="H2343" s="5">
        <v>45019.427199074074</v>
      </c>
      <c r="I2343" s="5">
        <f t="shared" ca="1" si="345"/>
        <v>45041.427199074074</v>
      </c>
      <c r="J2343" s="7" t="s">
        <v>46</v>
      </c>
      <c r="K2343" s="3">
        <v>45020.427199074074</v>
      </c>
      <c r="L2343" t="s">
        <v>48</v>
      </c>
      <c r="M2343" t="s">
        <v>28</v>
      </c>
      <c r="Y2343" t="s">
        <v>30</v>
      </c>
    </row>
    <row r="2344" spans="1:25" x14ac:dyDescent="0.35">
      <c r="A2344">
        <v>2457</v>
      </c>
      <c r="C2344" t="s">
        <v>34</v>
      </c>
      <c r="D2344">
        <f t="shared" ca="1" si="342"/>
        <v>6</v>
      </c>
      <c r="E2344" t="str">
        <f ca="1">VLOOKUP(D2344,'Data Categories'!$A$2:$B$7,2,0)</f>
        <v>Executive</v>
      </c>
      <c r="F2344" s="5">
        <f t="shared" ca="1" si="343"/>
        <v>45160.069826388892</v>
      </c>
      <c r="G2344" s="5">
        <f t="shared" ca="1" si="344"/>
        <v>45162.069826388892</v>
      </c>
      <c r="H2344" s="5">
        <v>45167.069826388892</v>
      </c>
      <c r="I2344" s="5">
        <f t="shared" ca="1" si="345"/>
        <v>45188.069826388892</v>
      </c>
      <c r="J2344" s="7" t="s">
        <v>46</v>
      </c>
      <c r="K2344" s="3">
        <v>45180.069826388892</v>
      </c>
      <c r="L2344" t="s">
        <v>48</v>
      </c>
      <c r="M2344" t="s">
        <v>28</v>
      </c>
      <c r="R2344" s="5">
        <v>45181.069826388892</v>
      </c>
      <c r="Y2344" t="s">
        <v>30</v>
      </c>
    </row>
    <row r="2345" spans="1:25" x14ac:dyDescent="0.35">
      <c r="A2345">
        <v>2733</v>
      </c>
      <c r="C2345" t="s">
        <v>34</v>
      </c>
      <c r="D2345">
        <f t="shared" ca="1" si="342"/>
        <v>5</v>
      </c>
      <c r="E2345" t="str">
        <f ca="1">VLOOKUP(D2345,'Data Categories'!$A$2:$B$7,2,0)</f>
        <v>Senior Management</v>
      </c>
      <c r="F2345" s="5">
        <f t="shared" ca="1" si="343"/>
        <v>44751.981076388889</v>
      </c>
      <c r="G2345" s="5">
        <f t="shared" ca="1" si="344"/>
        <v>44755.981076388889</v>
      </c>
      <c r="H2345" s="5">
        <v>44757.981076388889</v>
      </c>
      <c r="I2345" s="5">
        <f t="shared" ca="1" si="345"/>
        <v>44782.981076388889</v>
      </c>
      <c r="J2345" s="7" t="s">
        <v>46</v>
      </c>
      <c r="K2345" s="3">
        <v>44761.981076388889</v>
      </c>
      <c r="L2345" t="s">
        <v>48</v>
      </c>
      <c r="M2345" t="s">
        <v>27</v>
      </c>
      <c r="Y2345" t="s">
        <v>30</v>
      </c>
    </row>
    <row r="2346" spans="1:25" x14ac:dyDescent="0.35">
      <c r="A2346">
        <v>1410</v>
      </c>
      <c r="C2346" t="s">
        <v>34</v>
      </c>
      <c r="D2346">
        <f t="shared" ca="1" si="342"/>
        <v>3</v>
      </c>
      <c r="E2346" t="str">
        <f ca="1">VLOOKUP(D2346,'Data Categories'!$A$2:$B$7,2,0)</f>
        <v>Senior</v>
      </c>
      <c r="F2346" s="5">
        <f t="shared" ca="1" si="343"/>
        <v>44614.306493055556</v>
      </c>
      <c r="G2346" s="5">
        <f t="shared" ca="1" si="344"/>
        <v>44617.306493055556</v>
      </c>
      <c r="H2346" s="5">
        <v>44619.306493055556</v>
      </c>
      <c r="I2346" s="5">
        <f t="shared" ca="1" si="345"/>
        <v>44635.306493055556</v>
      </c>
      <c r="J2346" s="7" t="s">
        <v>46</v>
      </c>
      <c r="K2346" s="3">
        <v>44627.306493055556</v>
      </c>
      <c r="L2346" t="s">
        <v>48</v>
      </c>
      <c r="M2346" t="s">
        <v>28</v>
      </c>
      <c r="Y2346" t="s">
        <v>30</v>
      </c>
    </row>
    <row r="2347" spans="1:25" x14ac:dyDescent="0.35">
      <c r="A2347">
        <v>1409</v>
      </c>
      <c r="C2347" t="s">
        <v>34</v>
      </c>
      <c r="D2347">
        <f t="shared" ca="1" si="342"/>
        <v>3</v>
      </c>
      <c r="E2347" t="str">
        <f ca="1">VLOOKUP(D2347,'Data Categories'!$A$2:$B$7,2,0)</f>
        <v>Senior</v>
      </c>
      <c r="F2347" s="5">
        <f t="shared" ca="1" si="343"/>
        <v>44615.306493055556</v>
      </c>
      <c r="G2347" s="5">
        <f t="shared" ca="1" si="344"/>
        <v>44617.306493055556</v>
      </c>
      <c r="H2347" s="5">
        <v>44619.306493055556</v>
      </c>
      <c r="I2347" s="5">
        <f t="shared" ca="1" si="345"/>
        <v>44629.306493055556</v>
      </c>
      <c r="J2347" s="7" t="s">
        <v>46</v>
      </c>
      <c r="K2347" s="3">
        <v>44633.306493055556</v>
      </c>
      <c r="L2347" t="s">
        <v>48</v>
      </c>
      <c r="M2347" t="s">
        <v>28</v>
      </c>
      <c r="R2347" s="5">
        <v>44637.306493055556</v>
      </c>
      <c r="Y2347" t="s">
        <v>30</v>
      </c>
    </row>
    <row r="2348" spans="1:25" x14ac:dyDescent="0.35">
      <c r="A2348">
        <v>2735</v>
      </c>
      <c r="C2348" t="s">
        <v>34</v>
      </c>
      <c r="D2348">
        <f t="shared" ca="1" si="342"/>
        <v>2</v>
      </c>
      <c r="E2348" t="str">
        <f ca="1">VLOOKUP(D2348,'Data Categories'!$A$2:$B$7,2,0)</f>
        <v>Junior</v>
      </c>
      <c r="F2348" s="5">
        <f t="shared" ca="1" si="343"/>
        <v>44750.981076388889</v>
      </c>
      <c r="G2348" s="5">
        <f t="shared" ca="1" si="344"/>
        <v>44754.981076388889</v>
      </c>
      <c r="H2348" s="5">
        <v>44757.981076388889</v>
      </c>
      <c r="I2348" s="5">
        <f t="shared" ca="1" si="345"/>
        <v>44774.981076388889</v>
      </c>
      <c r="J2348" s="7" t="s">
        <v>46</v>
      </c>
      <c r="K2348" s="3">
        <v>44771.981076388889</v>
      </c>
      <c r="L2348" t="s">
        <v>48</v>
      </c>
      <c r="M2348" t="s">
        <v>26</v>
      </c>
      <c r="R2348" s="5">
        <v>44774.981076388889</v>
      </c>
      <c r="Y2348" t="s">
        <v>30</v>
      </c>
    </row>
    <row r="2349" spans="1:25" x14ac:dyDescent="0.35">
      <c r="A2349">
        <v>2890</v>
      </c>
      <c r="C2349" t="s">
        <v>34</v>
      </c>
      <c r="D2349">
        <f t="shared" ca="1" si="342"/>
        <v>3</v>
      </c>
      <c r="E2349" t="str">
        <f ca="1">VLOOKUP(D2349,'Data Categories'!$A$2:$B$7,2,0)</f>
        <v>Senior</v>
      </c>
      <c r="F2349" s="5">
        <f t="shared" ca="1" si="343"/>
        <v>44858.066979166666</v>
      </c>
      <c r="G2349" s="5">
        <f t="shared" ca="1" si="344"/>
        <v>44861.066979166666</v>
      </c>
      <c r="H2349" s="5">
        <v>44863.066979166666</v>
      </c>
      <c r="I2349" s="5">
        <f t="shared" ca="1" si="345"/>
        <v>44881.066979166666</v>
      </c>
      <c r="J2349" s="7" t="s">
        <v>46</v>
      </c>
      <c r="K2349" s="3">
        <v>44876.066979166666</v>
      </c>
      <c r="L2349" t="s">
        <v>48</v>
      </c>
      <c r="M2349" t="s">
        <v>27</v>
      </c>
      <c r="Y2349" t="s">
        <v>30</v>
      </c>
    </row>
    <row r="2350" spans="1:25" x14ac:dyDescent="0.35">
      <c r="A2350">
        <v>2963</v>
      </c>
      <c r="C2350" t="s">
        <v>34</v>
      </c>
      <c r="D2350">
        <f t="shared" ca="1" si="342"/>
        <v>5</v>
      </c>
      <c r="E2350" t="str">
        <f ca="1">VLOOKUP(D2350,'Data Categories'!$A$2:$B$7,2,0)</f>
        <v>Senior Management</v>
      </c>
      <c r="F2350" s="5">
        <f t="shared" ca="1" si="343"/>
        <v>44699.276689814818</v>
      </c>
      <c r="G2350" s="5">
        <f t="shared" ca="1" si="344"/>
        <v>44701.276689814818</v>
      </c>
      <c r="H2350" s="5">
        <v>44704.276689814818</v>
      </c>
      <c r="I2350" s="5">
        <f t="shared" ca="1" si="345"/>
        <v>44714.276689814818</v>
      </c>
      <c r="J2350" s="7" t="s">
        <v>46</v>
      </c>
      <c r="K2350" s="3">
        <v>44717.276689814818</v>
      </c>
      <c r="L2350" t="s">
        <v>48</v>
      </c>
      <c r="M2350" t="s">
        <v>24</v>
      </c>
      <c r="R2350" s="5">
        <v>44720.276689814818</v>
      </c>
      <c r="Y2350" t="s">
        <v>30</v>
      </c>
    </row>
    <row r="2351" spans="1:25" x14ac:dyDescent="0.35">
      <c r="A2351">
        <v>1683</v>
      </c>
      <c r="C2351" t="s">
        <v>34</v>
      </c>
      <c r="D2351">
        <f t="shared" ca="1" si="342"/>
        <v>2</v>
      </c>
      <c r="E2351" t="str">
        <f ca="1">VLOOKUP(D2351,'Data Categories'!$A$2:$B$7,2,0)</f>
        <v>Junior</v>
      </c>
      <c r="F2351" s="5">
        <f t="shared" ca="1" si="343"/>
        <v>44658.28056712963</v>
      </c>
      <c r="G2351" s="5">
        <f t="shared" ca="1" si="344"/>
        <v>44661.28056712963</v>
      </c>
      <c r="H2351" s="5">
        <v>44666.28056712963</v>
      </c>
      <c r="I2351" s="5">
        <f t="shared" ca="1" si="345"/>
        <v>44689.28056712963</v>
      </c>
      <c r="J2351" s="7" t="s">
        <v>46</v>
      </c>
      <c r="K2351" s="3">
        <v>44671.28056712963</v>
      </c>
      <c r="L2351" t="s">
        <v>48</v>
      </c>
      <c r="M2351" t="s">
        <v>28</v>
      </c>
      <c r="Y2351" t="s">
        <v>30</v>
      </c>
    </row>
    <row r="2352" spans="1:25" x14ac:dyDescent="0.35">
      <c r="A2352">
        <v>1854</v>
      </c>
      <c r="C2352" t="s">
        <v>34</v>
      </c>
      <c r="D2352">
        <f t="shared" ca="1" si="342"/>
        <v>6</v>
      </c>
      <c r="E2352" t="str">
        <f ca="1">VLOOKUP(D2352,'Data Categories'!$A$2:$B$7,2,0)</f>
        <v>Executive</v>
      </c>
      <c r="F2352" s="5">
        <f t="shared" ca="1" si="343"/>
        <v>44876.077060185184</v>
      </c>
      <c r="G2352" s="5">
        <f t="shared" ca="1" si="344"/>
        <v>44880.077060185184</v>
      </c>
      <c r="H2352" s="5">
        <v>44882.077060185184</v>
      </c>
      <c r="I2352" s="5">
        <f t="shared" ca="1" si="345"/>
        <v>44904.077060185184</v>
      </c>
      <c r="J2352" s="7" t="s">
        <v>46</v>
      </c>
      <c r="K2352" s="3">
        <v>44893.077060185184</v>
      </c>
      <c r="L2352" t="s">
        <v>48</v>
      </c>
      <c r="M2352" t="s">
        <v>24</v>
      </c>
      <c r="Y2352" t="s">
        <v>30</v>
      </c>
    </row>
    <row r="2353" spans="1:25" x14ac:dyDescent="0.35">
      <c r="A2353">
        <v>1382</v>
      </c>
      <c r="C2353" t="s">
        <v>34</v>
      </c>
      <c r="D2353">
        <f t="shared" ca="1" si="342"/>
        <v>4</v>
      </c>
      <c r="E2353" t="str">
        <f ca="1">VLOOKUP(D2353,'Data Categories'!$A$2:$B$7,2,0)</f>
        <v>Manager Level</v>
      </c>
      <c r="F2353" s="5">
        <f t="shared" ca="1" si="343"/>
        <v>45042.733506944445</v>
      </c>
      <c r="G2353" s="5">
        <f t="shared" ca="1" si="344"/>
        <v>45043.733506944445</v>
      </c>
      <c r="H2353" s="5">
        <v>45046.733506944445</v>
      </c>
      <c r="I2353" s="5">
        <f t="shared" ca="1" si="345"/>
        <v>45071.733506944445</v>
      </c>
      <c r="J2353" s="7" t="s">
        <v>46</v>
      </c>
      <c r="K2353" s="3">
        <v>45053.733506944445</v>
      </c>
      <c r="L2353" t="s">
        <v>48</v>
      </c>
      <c r="M2353" t="s">
        <v>24</v>
      </c>
      <c r="R2353" s="5">
        <v>45057.733506944445</v>
      </c>
      <c r="Y2353" t="s">
        <v>30</v>
      </c>
    </row>
    <row r="2354" spans="1:25" x14ac:dyDescent="0.35">
      <c r="A2354">
        <v>1412</v>
      </c>
      <c r="C2354" t="s">
        <v>34</v>
      </c>
      <c r="D2354">
        <f t="shared" ca="1" si="342"/>
        <v>4</v>
      </c>
      <c r="E2354" t="str">
        <f ca="1">VLOOKUP(D2354,'Data Categories'!$A$2:$B$7,2,0)</f>
        <v>Manager Level</v>
      </c>
      <c r="F2354" s="5">
        <f t="shared" ca="1" si="343"/>
        <v>44783.789305555554</v>
      </c>
      <c r="G2354" s="5">
        <f t="shared" ca="1" si="344"/>
        <v>44784.789305555554</v>
      </c>
      <c r="H2354" s="5">
        <v>44786.789305555554</v>
      </c>
      <c r="I2354" s="5">
        <f t="shared" ca="1" si="345"/>
        <v>44805.789305555554</v>
      </c>
      <c r="J2354" s="7" t="s">
        <v>46</v>
      </c>
      <c r="K2354" s="3">
        <v>44795.789305555554</v>
      </c>
      <c r="L2354" t="s">
        <v>48</v>
      </c>
      <c r="M2354" t="s">
        <v>24</v>
      </c>
      <c r="R2354" s="5">
        <v>44799.789305555554</v>
      </c>
      <c r="Y2354" t="s">
        <v>30</v>
      </c>
    </row>
    <row r="2355" spans="1:25" x14ac:dyDescent="0.35">
      <c r="A2355">
        <v>2785</v>
      </c>
      <c r="C2355" t="s">
        <v>34</v>
      </c>
      <c r="D2355">
        <f t="shared" ca="1" si="342"/>
        <v>3</v>
      </c>
      <c r="E2355" t="str">
        <f ca="1">VLOOKUP(D2355,'Data Categories'!$A$2:$B$7,2,0)</f>
        <v>Senior</v>
      </c>
      <c r="F2355" s="5">
        <f t="shared" ca="1" si="343"/>
        <v>45101.816620370373</v>
      </c>
      <c r="G2355" s="5">
        <f t="shared" ca="1" si="344"/>
        <v>45105.816620370373</v>
      </c>
      <c r="H2355" s="5">
        <v>45110.816620370373</v>
      </c>
      <c r="I2355" s="5">
        <f t="shared" ca="1" si="345"/>
        <v>45117.816620370373</v>
      </c>
      <c r="J2355" s="7" t="s">
        <v>46</v>
      </c>
      <c r="K2355" s="3">
        <v>45118.816620370373</v>
      </c>
      <c r="L2355" t="s">
        <v>48</v>
      </c>
      <c r="M2355" t="s">
        <v>25</v>
      </c>
      <c r="Y2355" t="s">
        <v>30</v>
      </c>
    </row>
    <row r="2356" spans="1:25" x14ac:dyDescent="0.35">
      <c r="A2356">
        <v>1962</v>
      </c>
      <c r="C2356" t="s">
        <v>34</v>
      </c>
      <c r="D2356">
        <f t="shared" ca="1" si="342"/>
        <v>3</v>
      </c>
      <c r="E2356" t="str">
        <f ca="1">VLOOKUP(D2356,'Data Categories'!$A$2:$B$7,2,0)</f>
        <v>Senior</v>
      </c>
      <c r="F2356" s="5">
        <f t="shared" ca="1" si="343"/>
        <v>44899.432847222219</v>
      </c>
      <c r="G2356" s="5">
        <f t="shared" ca="1" si="344"/>
        <v>44900.432847222219</v>
      </c>
      <c r="H2356" s="5">
        <v>44902.432847222219</v>
      </c>
      <c r="I2356" s="5">
        <f t="shared" ca="1" si="345"/>
        <v>44923.432847222219</v>
      </c>
      <c r="J2356" s="7" t="s">
        <v>46</v>
      </c>
      <c r="K2356" s="3">
        <v>44904.432847222219</v>
      </c>
      <c r="L2356" t="s">
        <v>48</v>
      </c>
      <c r="M2356" t="s">
        <v>27</v>
      </c>
      <c r="R2356" s="5">
        <v>44908.432847222219</v>
      </c>
      <c r="Y2356" t="s">
        <v>30</v>
      </c>
    </row>
    <row r="2357" spans="1:25" x14ac:dyDescent="0.35">
      <c r="A2357">
        <v>2319</v>
      </c>
      <c r="C2357" t="s">
        <v>34</v>
      </c>
      <c r="D2357">
        <f t="shared" ca="1" si="342"/>
        <v>6</v>
      </c>
      <c r="E2357" t="str">
        <f ca="1">VLOOKUP(D2357,'Data Categories'!$A$2:$B$7,2,0)</f>
        <v>Executive</v>
      </c>
      <c r="F2357" s="5">
        <f t="shared" ca="1" si="343"/>
        <v>44672.037303240744</v>
      </c>
      <c r="G2357" s="5">
        <f t="shared" ca="1" si="344"/>
        <v>44674.037303240744</v>
      </c>
      <c r="H2357" s="5">
        <v>44677.037303240744</v>
      </c>
      <c r="I2357" s="5">
        <f t="shared" ca="1" si="345"/>
        <v>44699.037303240744</v>
      </c>
      <c r="J2357" s="7" t="s">
        <v>46</v>
      </c>
      <c r="K2357" s="3">
        <v>44692.037303240744</v>
      </c>
      <c r="L2357" t="s">
        <v>48</v>
      </c>
      <c r="M2357" t="s">
        <v>27</v>
      </c>
      <c r="R2357" s="5">
        <v>44694.037303240744</v>
      </c>
      <c r="Y2357" t="s">
        <v>30</v>
      </c>
    </row>
    <row r="2358" spans="1:25" x14ac:dyDescent="0.35">
      <c r="A2358">
        <v>2514</v>
      </c>
      <c r="C2358" t="s">
        <v>34</v>
      </c>
      <c r="D2358">
        <f t="shared" ca="1" si="342"/>
        <v>5</v>
      </c>
      <c r="E2358" t="str">
        <f ca="1">VLOOKUP(D2358,'Data Categories'!$A$2:$B$7,2,0)</f>
        <v>Senior Management</v>
      </c>
      <c r="F2358" s="5">
        <f t="shared" ca="1" si="343"/>
        <v>45171.133263888885</v>
      </c>
      <c r="G2358" s="5">
        <f t="shared" ca="1" si="344"/>
        <v>45172.133263888885</v>
      </c>
      <c r="H2358" s="5">
        <v>45177.133263888885</v>
      </c>
      <c r="I2358" s="5">
        <f t="shared" ca="1" si="345"/>
        <v>45194.133263888885</v>
      </c>
      <c r="J2358" s="7" t="s">
        <v>46</v>
      </c>
      <c r="K2358" s="3">
        <v>45190.133263888885</v>
      </c>
      <c r="L2358" t="s">
        <v>48</v>
      </c>
      <c r="M2358" t="s">
        <v>25</v>
      </c>
      <c r="Y2358" t="s">
        <v>30</v>
      </c>
    </row>
    <row r="2359" spans="1:25" x14ac:dyDescent="0.35">
      <c r="A2359">
        <v>2002</v>
      </c>
      <c r="C2359" t="s">
        <v>34</v>
      </c>
      <c r="D2359">
        <f t="shared" ca="1" si="342"/>
        <v>4</v>
      </c>
      <c r="E2359" t="str">
        <f ca="1">VLOOKUP(D2359,'Data Categories'!$A$2:$B$7,2,0)</f>
        <v>Manager Level</v>
      </c>
      <c r="F2359" s="5">
        <f t="shared" ca="1" si="343"/>
        <v>44751.13113425926</v>
      </c>
      <c r="G2359" s="5">
        <f t="shared" ca="1" si="344"/>
        <v>44754.13113425926</v>
      </c>
      <c r="H2359" s="5">
        <v>44755.13113425926</v>
      </c>
      <c r="I2359" s="5">
        <f t="shared" ca="1" si="345"/>
        <v>44765.13113425926</v>
      </c>
      <c r="J2359" s="7" t="s">
        <v>46</v>
      </c>
      <c r="K2359" s="3">
        <v>44765.13113425926</v>
      </c>
      <c r="L2359" t="s">
        <v>48</v>
      </c>
      <c r="M2359" t="s">
        <v>27</v>
      </c>
      <c r="R2359" s="5">
        <v>44769.13113425926</v>
      </c>
      <c r="Y2359" t="s">
        <v>30</v>
      </c>
    </row>
    <row r="2360" spans="1:25" x14ac:dyDescent="0.35">
      <c r="A2360">
        <v>2831</v>
      </c>
      <c r="C2360" t="s">
        <v>34</v>
      </c>
      <c r="D2360">
        <f t="shared" ca="1" si="342"/>
        <v>1</v>
      </c>
      <c r="E2360" t="str">
        <f ca="1">VLOOKUP(D2360,'Data Categories'!$A$2:$B$7,2,0)</f>
        <v>Associate</v>
      </c>
      <c r="F2360" s="5">
        <f t="shared" ca="1" si="343"/>
        <v>44658.843564814815</v>
      </c>
      <c r="G2360" s="5">
        <f t="shared" ca="1" si="344"/>
        <v>44661.843564814815</v>
      </c>
      <c r="H2360" s="5">
        <v>44666.843564814815</v>
      </c>
      <c r="I2360" s="5">
        <f t="shared" ca="1" si="345"/>
        <v>44696.843564814815</v>
      </c>
      <c r="J2360" s="7" t="s">
        <v>46</v>
      </c>
      <c r="K2360" s="3">
        <v>44679.843564814815</v>
      </c>
      <c r="L2360" t="s">
        <v>48</v>
      </c>
      <c r="M2360" t="s">
        <v>28</v>
      </c>
      <c r="R2360" s="5">
        <v>44681.843564814815</v>
      </c>
      <c r="Y2360" t="s">
        <v>30</v>
      </c>
    </row>
    <row r="2361" spans="1:25" x14ac:dyDescent="0.35">
      <c r="A2361">
        <v>2446</v>
      </c>
      <c r="C2361" t="s">
        <v>34</v>
      </c>
      <c r="D2361">
        <f t="shared" ca="1" si="342"/>
        <v>2</v>
      </c>
      <c r="E2361" t="str">
        <f ca="1">VLOOKUP(D2361,'Data Categories'!$A$2:$B$7,2,0)</f>
        <v>Junior</v>
      </c>
      <c r="F2361" s="5">
        <f t="shared" ca="1" si="343"/>
        <v>44867.772222222222</v>
      </c>
      <c r="G2361" s="5">
        <f t="shared" ca="1" si="344"/>
        <v>44869.772222222222</v>
      </c>
      <c r="H2361" s="5">
        <v>44873.772222222222</v>
      </c>
      <c r="I2361" s="5">
        <f t="shared" ca="1" si="345"/>
        <v>44883.772222222222</v>
      </c>
      <c r="J2361" s="7" t="s">
        <v>46</v>
      </c>
      <c r="K2361" s="3">
        <v>44880.772222222222</v>
      </c>
      <c r="L2361" t="s">
        <v>48</v>
      </c>
      <c r="M2361" t="s">
        <v>26</v>
      </c>
      <c r="Y2361" t="s">
        <v>30</v>
      </c>
    </row>
    <row r="2362" spans="1:25" x14ac:dyDescent="0.35">
      <c r="A2362">
        <v>1869</v>
      </c>
      <c r="C2362" t="s">
        <v>35</v>
      </c>
      <c r="D2362">
        <f t="shared" ca="1" si="342"/>
        <v>2</v>
      </c>
      <c r="E2362" t="str">
        <f ca="1">VLOOKUP(D2362,'Data Categories'!$A$2:$B$7,2,0)</f>
        <v>Junior</v>
      </c>
      <c r="F2362" s="5">
        <f t="shared" ca="1" si="343"/>
        <v>44639.350624999999</v>
      </c>
      <c r="G2362" s="5">
        <f t="shared" ca="1" si="344"/>
        <v>44642.350624999999</v>
      </c>
      <c r="H2362" s="5">
        <v>44646.350624999999</v>
      </c>
      <c r="I2362" s="5">
        <f t="shared" ca="1" si="345"/>
        <v>44659.350624999999</v>
      </c>
      <c r="J2362" s="7" t="s">
        <v>46</v>
      </c>
      <c r="K2362" s="3">
        <v>44654.350624999999</v>
      </c>
      <c r="L2362" t="s">
        <v>48</v>
      </c>
      <c r="M2362" t="s">
        <v>28</v>
      </c>
      <c r="R2362" s="5">
        <v>44655.350624999999</v>
      </c>
      <c r="Y2362" t="s">
        <v>30</v>
      </c>
    </row>
    <row r="2363" spans="1:25" x14ac:dyDescent="0.35">
      <c r="A2363">
        <v>2232</v>
      </c>
      <c r="C2363" t="s">
        <v>35</v>
      </c>
      <c r="D2363">
        <f t="shared" ca="1" si="342"/>
        <v>5</v>
      </c>
      <c r="E2363" t="str">
        <f ca="1">VLOOKUP(D2363,'Data Categories'!$A$2:$B$7,2,0)</f>
        <v>Senior Management</v>
      </c>
      <c r="F2363" s="5">
        <f t="shared" ca="1" si="343"/>
        <v>45030.959444444445</v>
      </c>
      <c r="G2363" s="5">
        <f t="shared" ca="1" si="344"/>
        <v>45033.959444444445</v>
      </c>
      <c r="H2363" s="5">
        <v>45036.959444444445</v>
      </c>
      <c r="I2363" s="5">
        <f t="shared" ca="1" si="345"/>
        <v>45047.959444444445</v>
      </c>
      <c r="J2363" s="7" t="s">
        <v>46</v>
      </c>
      <c r="K2363" s="3">
        <v>45041.959444444445</v>
      </c>
      <c r="L2363" t="s">
        <v>48</v>
      </c>
      <c r="M2363" t="s">
        <v>28</v>
      </c>
      <c r="Y2363" t="s">
        <v>30</v>
      </c>
    </row>
    <row r="2364" spans="1:25" x14ac:dyDescent="0.35">
      <c r="A2364">
        <v>2231</v>
      </c>
      <c r="C2364" t="s">
        <v>35</v>
      </c>
      <c r="D2364">
        <f t="shared" ca="1" si="342"/>
        <v>2</v>
      </c>
      <c r="E2364" t="str">
        <f ca="1">VLOOKUP(D2364,'Data Categories'!$A$2:$B$7,2,0)</f>
        <v>Junior</v>
      </c>
      <c r="F2364" s="5">
        <f t="shared" ca="1" si="343"/>
        <v>45027.959444444445</v>
      </c>
      <c r="G2364" s="5">
        <f t="shared" ca="1" si="344"/>
        <v>45031.959444444445</v>
      </c>
      <c r="H2364" s="5">
        <v>45036.959444444445</v>
      </c>
      <c r="I2364" s="5">
        <f t="shared" ca="1" si="345"/>
        <v>45046.959444444445</v>
      </c>
      <c r="J2364" s="7" t="s">
        <v>46</v>
      </c>
      <c r="K2364" s="3">
        <v>45041.959444444445</v>
      </c>
      <c r="L2364" t="s">
        <v>48</v>
      </c>
      <c r="M2364" t="s">
        <v>24</v>
      </c>
      <c r="Y2364" t="s">
        <v>30</v>
      </c>
    </row>
    <row r="2365" spans="1:25" x14ac:dyDescent="0.35">
      <c r="A2365">
        <v>2306</v>
      </c>
      <c r="C2365" t="s">
        <v>35</v>
      </c>
      <c r="D2365">
        <f t="shared" ca="1" si="342"/>
        <v>1</v>
      </c>
      <c r="E2365" t="str">
        <f ca="1">VLOOKUP(D2365,'Data Categories'!$A$2:$B$7,2,0)</f>
        <v>Associate</v>
      </c>
      <c r="F2365" s="5">
        <f t="shared" ca="1" si="343"/>
        <v>45099.08085648148</v>
      </c>
      <c r="G2365" s="5">
        <f t="shared" ca="1" si="344"/>
        <v>45101.08085648148</v>
      </c>
      <c r="H2365" s="5">
        <v>45105.08085648148</v>
      </c>
      <c r="I2365" s="5">
        <f t="shared" ca="1" si="345"/>
        <v>45116.08085648148</v>
      </c>
      <c r="J2365" s="7" t="s">
        <v>46</v>
      </c>
      <c r="K2365" s="3">
        <v>45115.08085648148</v>
      </c>
      <c r="L2365" t="s">
        <v>48</v>
      </c>
      <c r="M2365" t="s">
        <v>27</v>
      </c>
      <c r="Y2365" t="s">
        <v>30</v>
      </c>
    </row>
    <row r="2366" spans="1:25" x14ac:dyDescent="0.35">
      <c r="A2366">
        <v>2472</v>
      </c>
      <c r="C2366" t="s">
        <v>35</v>
      </c>
      <c r="D2366">
        <f t="shared" ca="1" si="342"/>
        <v>3</v>
      </c>
      <c r="E2366" t="str">
        <f ca="1">VLOOKUP(D2366,'Data Categories'!$A$2:$B$7,2,0)</f>
        <v>Senior</v>
      </c>
      <c r="F2366" s="5">
        <f t="shared" ca="1" si="343"/>
        <v>44914.430844907409</v>
      </c>
      <c r="G2366" s="5">
        <f t="shared" ca="1" si="344"/>
        <v>44917.430844907409</v>
      </c>
      <c r="H2366" s="5">
        <v>44920.430844907409</v>
      </c>
      <c r="I2366" s="5">
        <f t="shared" ca="1" si="345"/>
        <v>44950.430844907409</v>
      </c>
      <c r="J2366" s="7" t="s">
        <v>46</v>
      </c>
      <c r="K2366" s="3">
        <v>44922.430844907409</v>
      </c>
      <c r="L2366" t="s">
        <v>48</v>
      </c>
      <c r="M2366" t="s">
        <v>27</v>
      </c>
      <c r="R2366" s="5">
        <v>44926.430844907409</v>
      </c>
      <c r="Y2366" t="s">
        <v>30</v>
      </c>
    </row>
    <row r="2367" spans="1:25" x14ac:dyDescent="0.35">
      <c r="A2367">
        <v>1549</v>
      </c>
      <c r="C2367" t="s">
        <v>35</v>
      </c>
      <c r="D2367">
        <f t="shared" ca="1" si="342"/>
        <v>4</v>
      </c>
      <c r="E2367" t="str">
        <f ca="1">VLOOKUP(D2367,'Data Categories'!$A$2:$B$7,2,0)</f>
        <v>Manager Level</v>
      </c>
      <c r="F2367" s="5">
        <f t="shared" ca="1" si="343"/>
        <v>45075.849814814814</v>
      </c>
      <c r="G2367" s="5">
        <f t="shared" ca="1" si="344"/>
        <v>45077.849814814814</v>
      </c>
      <c r="H2367" s="5">
        <v>45079.849814814814</v>
      </c>
      <c r="I2367" s="5">
        <f t="shared" ca="1" si="345"/>
        <v>45107.849814814814</v>
      </c>
      <c r="J2367" s="7" t="s">
        <v>46</v>
      </c>
      <c r="K2367" s="3">
        <v>45088.849814814814</v>
      </c>
      <c r="L2367" t="s">
        <v>48</v>
      </c>
      <c r="M2367" t="s">
        <v>27</v>
      </c>
      <c r="Y2367" t="s">
        <v>30</v>
      </c>
    </row>
    <row r="2368" spans="1:25" x14ac:dyDescent="0.35">
      <c r="A2368">
        <v>1545</v>
      </c>
      <c r="C2368" t="s">
        <v>35</v>
      </c>
      <c r="D2368">
        <f t="shared" ca="1" si="342"/>
        <v>1</v>
      </c>
      <c r="E2368" t="str">
        <f ca="1">VLOOKUP(D2368,'Data Categories'!$A$2:$B$7,2,0)</f>
        <v>Associate</v>
      </c>
      <c r="F2368" s="5">
        <f t="shared" ca="1" si="343"/>
        <v>45071.849814814814</v>
      </c>
      <c r="G2368" s="5">
        <f t="shared" ca="1" si="344"/>
        <v>45074.849814814814</v>
      </c>
      <c r="H2368" s="5">
        <v>45079.849814814814</v>
      </c>
      <c r="I2368" s="5">
        <f t="shared" ca="1" si="345"/>
        <v>45087.849814814814</v>
      </c>
      <c r="J2368" s="7" t="s">
        <v>46</v>
      </c>
      <c r="K2368" s="3">
        <v>45092.849814814814</v>
      </c>
      <c r="L2368" t="s">
        <v>48</v>
      </c>
      <c r="M2368" t="s">
        <v>26</v>
      </c>
      <c r="R2368" s="5">
        <v>45096.849814814814</v>
      </c>
      <c r="Y2368" t="s">
        <v>30</v>
      </c>
    </row>
    <row r="2369" spans="1:25" x14ac:dyDescent="0.35">
      <c r="A2369">
        <v>2356</v>
      </c>
      <c r="C2369" t="s">
        <v>35</v>
      </c>
      <c r="D2369">
        <f t="shared" ca="1" si="342"/>
        <v>6</v>
      </c>
      <c r="E2369" t="str">
        <f ca="1">VLOOKUP(D2369,'Data Categories'!$A$2:$B$7,2,0)</f>
        <v>Executive</v>
      </c>
      <c r="F2369" s="5">
        <f t="shared" ca="1" si="343"/>
        <v>45027.526319444441</v>
      </c>
      <c r="G2369" s="5">
        <f t="shared" ca="1" si="344"/>
        <v>45031.526319444441</v>
      </c>
      <c r="H2369" s="5">
        <v>45032.526319444441</v>
      </c>
      <c r="I2369" s="5">
        <f t="shared" ca="1" si="345"/>
        <v>45041.526319444441</v>
      </c>
      <c r="J2369" s="7" t="s">
        <v>46</v>
      </c>
      <c r="K2369" s="3">
        <v>45038.526319444441</v>
      </c>
      <c r="L2369" t="s">
        <v>48</v>
      </c>
      <c r="M2369" t="s">
        <v>25</v>
      </c>
      <c r="Y2369" t="s">
        <v>30</v>
      </c>
    </row>
    <row r="2370" spans="1:25" x14ac:dyDescent="0.35">
      <c r="A2370">
        <v>2276</v>
      </c>
      <c r="C2370" t="s">
        <v>35</v>
      </c>
      <c r="D2370">
        <f t="shared" ca="1" si="342"/>
        <v>5</v>
      </c>
      <c r="E2370" t="str">
        <f ca="1">VLOOKUP(D2370,'Data Categories'!$A$2:$B$7,2,0)</f>
        <v>Senior Management</v>
      </c>
      <c r="F2370" s="5">
        <f t="shared" ca="1" si="343"/>
        <v>45164.90388888889</v>
      </c>
      <c r="G2370" s="5">
        <f t="shared" ca="1" si="344"/>
        <v>45166.90388888889</v>
      </c>
      <c r="H2370" s="5">
        <v>45171.90388888889</v>
      </c>
      <c r="I2370" s="5">
        <f t="shared" ca="1" si="345"/>
        <v>45201.90388888889</v>
      </c>
      <c r="J2370" s="7" t="s">
        <v>46</v>
      </c>
      <c r="K2370" s="3">
        <v>45174.90388888889</v>
      </c>
      <c r="L2370" t="s">
        <v>48</v>
      </c>
      <c r="M2370" t="s">
        <v>27</v>
      </c>
      <c r="R2370" s="5">
        <v>45175.90388888889</v>
      </c>
      <c r="Y2370" t="s">
        <v>30</v>
      </c>
    </row>
    <row r="2371" spans="1:25" x14ac:dyDescent="0.35">
      <c r="A2371">
        <v>2273</v>
      </c>
      <c r="C2371" t="s">
        <v>35</v>
      </c>
      <c r="D2371">
        <f t="shared" ref="D2371:D2434" ca="1" si="346">RANDBETWEEN(1,6)</f>
        <v>4</v>
      </c>
      <c r="E2371" t="str">
        <f ca="1">VLOOKUP(D2371,'Data Categories'!$A$2:$B$7,2,0)</f>
        <v>Manager Level</v>
      </c>
      <c r="F2371" s="5">
        <f t="shared" ref="F2371:F2434" ca="1" si="347">G2371-RANDBETWEEN(1,4)</f>
        <v>45162.90388888889</v>
      </c>
      <c r="G2371" s="5">
        <f t="shared" ref="G2371:G2434" ca="1" si="348">H2371-RANDBETWEEN(1,6)</f>
        <v>45165.90388888889</v>
      </c>
      <c r="H2371" s="5">
        <v>45171.90388888889</v>
      </c>
      <c r="I2371" s="5">
        <f t="shared" ref="I2371:I2434" ca="1" si="349">H2371+RANDBETWEEN(5,30)</f>
        <v>45192.90388888889</v>
      </c>
      <c r="J2371" s="7" t="s">
        <v>46</v>
      </c>
      <c r="K2371" s="3">
        <v>45181.90388888889</v>
      </c>
      <c r="L2371" t="s">
        <v>48</v>
      </c>
      <c r="M2371" t="s">
        <v>28</v>
      </c>
      <c r="Y2371" t="s">
        <v>30</v>
      </c>
    </row>
    <row r="2372" spans="1:25" x14ac:dyDescent="0.35">
      <c r="A2372">
        <v>1753</v>
      </c>
      <c r="C2372" t="s">
        <v>35</v>
      </c>
      <c r="D2372">
        <f t="shared" ca="1" si="346"/>
        <v>3</v>
      </c>
      <c r="E2372" t="str">
        <f ca="1">VLOOKUP(D2372,'Data Categories'!$A$2:$B$7,2,0)</f>
        <v>Senior</v>
      </c>
      <c r="F2372" s="5">
        <f t="shared" ca="1" si="347"/>
        <v>44711.645821759259</v>
      </c>
      <c r="G2372" s="5">
        <f t="shared" ca="1" si="348"/>
        <v>44714.645821759259</v>
      </c>
      <c r="H2372" s="5">
        <v>44718.645821759259</v>
      </c>
      <c r="I2372" s="5">
        <f t="shared" ca="1" si="349"/>
        <v>44741.645821759259</v>
      </c>
      <c r="J2372" s="7" t="s">
        <v>46</v>
      </c>
      <c r="K2372" s="3">
        <v>44723.645821759259</v>
      </c>
      <c r="L2372" t="s">
        <v>48</v>
      </c>
      <c r="M2372" t="s">
        <v>25</v>
      </c>
      <c r="Y2372" t="s">
        <v>30</v>
      </c>
    </row>
    <row r="2373" spans="1:25" x14ac:dyDescent="0.35">
      <c r="A2373">
        <v>2674</v>
      </c>
      <c r="C2373" t="s">
        <v>35</v>
      </c>
      <c r="D2373">
        <f t="shared" ca="1" si="346"/>
        <v>5</v>
      </c>
      <c r="E2373" t="str">
        <f ca="1">VLOOKUP(D2373,'Data Categories'!$A$2:$B$7,2,0)</f>
        <v>Senior Management</v>
      </c>
      <c r="F2373" s="5">
        <f t="shared" ca="1" si="347"/>
        <v>44601.141087962962</v>
      </c>
      <c r="G2373" s="5">
        <f t="shared" ca="1" si="348"/>
        <v>44605.141087962962</v>
      </c>
      <c r="H2373" s="5">
        <v>44608.141087962962</v>
      </c>
      <c r="I2373" s="5">
        <f t="shared" ca="1" si="349"/>
        <v>44623.141087962962</v>
      </c>
      <c r="J2373" s="7" t="s">
        <v>46</v>
      </c>
      <c r="K2373" s="3">
        <v>44622.141087962962</v>
      </c>
      <c r="L2373" t="s">
        <v>48</v>
      </c>
      <c r="M2373" t="s">
        <v>27</v>
      </c>
      <c r="R2373" s="5">
        <v>44626.141087962962</v>
      </c>
      <c r="Y2373" t="s">
        <v>30</v>
      </c>
    </row>
    <row r="2374" spans="1:25" x14ac:dyDescent="0.35">
      <c r="A2374">
        <v>2328</v>
      </c>
      <c r="C2374" t="s">
        <v>35</v>
      </c>
      <c r="D2374">
        <f t="shared" ca="1" si="346"/>
        <v>2</v>
      </c>
      <c r="E2374" t="str">
        <f ca="1">VLOOKUP(D2374,'Data Categories'!$A$2:$B$7,2,0)</f>
        <v>Junior</v>
      </c>
      <c r="F2374" s="5">
        <f t="shared" ca="1" si="347"/>
        <v>44601.265613425923</v>
      </c>
      <c r="G2374" s="5">
        <f t="shared" ca="1" si="348"/>
        <v>44602.265613425923</v>
      </c>
      <c r="H2374" s="5">
        <v>44603.265613425923</v>
      </c>
      <c r="I2374" s="5">
        <f t="shared" ca="1" si="349"/>
        <v>44608.265613425923</v>
      </c>
      <c r="J2374" s="7" t="s">
        <v>46</v>
      </c>
      <c r="K2374" s="3">
        <v>44605.265613425923</v>
      </c>
      <c r="L2374" t="s">
        <v>48</v>
      </c>
      <c r="M2374" t="s">
        <v>27</v>
      </c>
      <c r="Y2374" t="s">
        <v>30</v>
      </c>
    </row>
    <row r="2375" spans="1:25" x14ac:dyDescent="0.35">
      <c r="A2375">
        <v>1824</v>
      </c>
      <c r="C2375" t="s">
        <v>35</v>
      </c>
      <c r="D2375">
        <f t="shared" ca="1" si="346"/>
        <v>6</v>
      </c>
      <c r="E2375" t="str">
        <f ca="1">VLOOKUP(D2375,'Data Categories'!$A$2:$B$7,2,0)</f>
        <v>Executive</v>
      </c>
      <c r="F2375" s="5">
        <f t="shared" ca="1" si="347"/>
        <v>44661.459594907406</v>
      </c>
      <c r="G2375" s="5">
        <f t="shared" ca="1" si="348"/>
        <v>44663.459594907406</v>
      </c>
      <c r="H2375" s="5">
        <v>44668.459594907406</v>
      </c>
      <c r="I2375" s="5">
        <f t="shared" ca="1" si="349"/>
        <v>44677.459594907406</v>
      </c>
      <c r="J2375" s="7" t="s">
        <v>46</v>
      </c>
      <c r="K2375" s="3">
        <v>44673.459594907406</v>
      </c>
      <c r="L2375" t="s">
        <v>48</v>
      </c>
      <c r="M2375" t="s">
        <v>28</v>
      </c>
      <c r="Y2375" t="s">
        <v>30</v>
      </c>
    </row>
    <row r="2376" spans="1:25" x14ac:dyDescent="0.35">
      <c r="A2376">
        <v>2772</v>
      </c>
      <c r="C2376" t="s">
        <v>35</v>
      </c>
      <c r="D2376">
        <f t="shared" ca="1" si="346"/>
        <v>1</v>
      </c>
      <c r="E2376" t="str">
        <f ca="1">VLOOKUP(D2376,'Data Categories'!$A$2:$B$7,2,0)</f>
        <v>Associate</v>
      </c>
      <c r="F2376" s="5">
        <f t="shared" ca="1" si="347"/>
        <v>44681.777986111112</v>
      </c>
      <c r="G2376" s="5">
        <f t="shared" ca="1" si="348"/>
        <v>44684.777986111112</v>
      </c>
      <c r="H2376" s="5">
        <v>44689.777986111112</v>
      </c>
      <c r="I2376" s="5">
        <f t="shared" ca="1" si="349"/>
        <v>44697.777986111112</v>
      </c>
      <c r="J2376" s="7" t="s">
        <v>46</v>
      </c>
      <c r="K2376" s="3">
        <v>44693.777986111112</v>
      </c>
      <c r="L2376" t="s">
        <v>48</v>
      </c>
      <c r="M2376" t="s">
        <v>28</v>
      </c>
      <c r="Y2376" t="s">
        <v>30</v>
      </c>
    </row>
    <row r="2377" spans="1:25" x14ac:dyDescent="0.35">
      <c r="A2377">
        <v>2501</v>
      </c>
      <c r="C2377" t="s">
        <v>35</v>
      </c>
      <c r="D2377">
        <f t="shared" ca="1" si="346"/>
        <v>1</v>
      </c>
      <c r="E2377" t="str">
        <f ca="1">VLOOKUP(D2377,'Data Categories'!$A$2:$B$7,2,0)</f>
        <v>Associate</v>
      </c>
      <c r="F2377" s="5">
        <f t="shared" ca="1" si="347"/>
        <v>44734.776979166665</v>
      </c>
      <c r="G2377" s="5">
        <f t="shared" ca="1" si="348"/>
        <v>44737.776979166665</v>
      </c>
      <c r="H2377" s="5">
        <v>44743.776979166665</v>
      </c>
      <c r="I2377" s="5">
        <f t="shared" ca="1" si="349"/>
        <v>44767.776979166665</v>
      </c>
      <c r="J2377" s="7" t="s">
        <v>46</v>
      </c>
      <c r="K2377" s="3">
        <v>44751.776979166665</v>
      </c>
      <c r="L2377" t="s">
        <v>48</v>
      </c>
      <c r="M2377" t="s">
        <v>28</v>
      </c>
      <c r="R2377" s="5">
        <v>44754.776979166665</v>
      </c>
      <c r="Y2377" t="s">
        <v>30</v>
      </c>
    </row>
    <row r="2378" spans="1:25" x14ac:dyDescent="0.35">
      <c r="A2378">
        <v>2504</v>
      </c>
      <c r="C2378" t="s">
        <v>35</v>
      </c>
      <c r="D2378">
        <f t="shared" ca="1" si="346"/>
        <v>4</v>
      </c>
      <c r="E2378" t="str">
        <f ca="1">VLOOKUP(D2378,'Data Categories'!$A$2:$B$7,2,0)</f>
        <v>Manager Level</v>
      </c>
      <c r="F2378" s="5">
        <f t="shared" ca="1" si="347"/>
        <v>44736.776979166665</v>
      </c>
      <c r="G2378" s="5">
        <f t="shared" ca="1" si="348"/>
        <v>44737.776979166665</v>
      </c>
      <c r="H2378" s="5">
        <v>44743.776979166665</v>
      </c>
      <c r="I2378" s="5">
        <f t="shared" ca="1" si="349"/>
        <v>44760.776979166665</v>
      </c>
      <c r="J2378" s="7" t="s">
        <v>46</v>
      </c>
      <c r="K2378" s="3">
        <v>44760.776979166665</v>
      </c>
      <c r="L2378" t="s">
        <v>48</v>
      </c>
      <c r="M2378" t="s">
        <v>26</v>
      </c>
      <c r="R2378" s="5">
        <v>44763.776979166665</v>
      </c>
      <c r="Y2378" t="s">
        <v>30</v>
      </c>
    </row>
    <row r="2379" spans="1:25" x14ac:dyDescent="0.35">
      <c r="A2379">
        <v>2914</v>
      </c>
      <c r="C2379" t="s">
        <v>38</v>
      </c>
      <c r="D2379">
        <f t="shared" ca="1" si="346"/>
        <v>4</v>
      </c>
      <c r="E2379" t="str">
        <f ca="1">VLOOKUP(D2379,'Data Categories'!$A$2:$B$7,2,0)</f>
        <v>Manager Level</v>
      </c>
      <c r="F2379" s="5">
        <f t="shared" ca="1" si="347"/>
        <v>44600.794965277775</v>
      </c>
      <c r="G2379" s="5">
        <f t="shared" ca="1" si="348"/>
        <v>44603.794965277775</v>
      </c>
      <c r="H2379" s="5">
        <v>44604.794965277775</v>
      </c>
      <c r="I2379" s="5">
        <f t="shared" ca="1" si="349"/>
        <v>44622.794965277775</v>
      </c>
      <c r="J2379" s="7" t="s">
        <v>46</v>
      </c>
      <c r="K2379" s="3">
        <v>44612.794965277775</v>
      </c>
      <c r="L2379" t="s">
        <v>48</v>
      </c>
      <c r="M2379" t="s">
        <v>27</v>
      </c>
      <c r="R2379" s="5">
        <v>44615.794965277775</v>
      </c>
      <c r="Y2379" t="s">
        <v>30</v>
      </c>
    </row>
    <row r="2380" spans="1:25" x14ac:dyDescent="0.35">
      <c r="A2380">
        <v>2822</v>
      </c>
      <c r="C2380" t="s">
        <v>38</v>
      </c>
      <c r="D2380">
        <f t="shared" ca="1" si="346"/>
        <v>4</v>
      </c>
      <c r="E2380" t="str">
        <f ca="1">VLOOKUP(D2380,'Data Categories'!$A$2:$B$7,2,0)</f>
        <v>Manager Level</v>
      </c>
      <c r="F2380" s="5">
        <f t="shared" ca="1" si="347"/>
        <v>44568.055902777778</v>
      </c>
      <c r="G2380" s="5">
        <f t="shared" ca="1" si="348"/>
        <v>44569.055902777778</v>
      </c>
      <c r="H2380" s="5">
        <v>44571.055902777778</v>
      </c>
      <c r="I2380" s="5">
        <f t="shared" ca="1" si="349"/>
        <v>44580.055902777778</v>
      </c>
      <c r="J2380" s="7" t="s">
        <v>46</v>
      </c>
      <c r="K2380" s="3">
        <v>44578.055902777778</v>
      </c>
      <c r="L2380" t="s">
        <v>48</v>
      </c>
      <c r="M2380" t="s">
        <v>27</v>
      </c>
      <c r="R2380" s="5">
        <v>44582.055902777778</v>
      </c>
      <c r="Y2380" t="s">
        <v>30</v>
      </c>
    </row>
    <row r="2381" spans="1:25" x14ac:dyDescent="0.35">
      <c r="A2381">
        <v>1486</v>
      </c>
      <c r="C2381" t="s">
        <v>38</v>
      </c>
      <c r="D2381">
        <f t="shared" ca="1" si="346"/>
        <v>3</v>
      </c>
      <c r="E2381" t="str">
        <f ca="1">VLOOKUP(D2381,'Data Categories'!$A$2:$B$7,2,0)</f>
        <v>Senior</v>
      </c>
      <c r="F2381" s="5">
        <f t="shared" ca="1" si="347"/>
        <v>45115.542164351849</v>
      </c>
      <c r="G2381" s="5">
        <f t="shared" ca="1" si="348"/>
        <v>45117.542164351849</v>
      </c>
      <c r="H2381" s="5">
        <v>45119.542164351849</v>
      </c>
      <c r="I2381" s="5">
        <f t="shared" ca="1" si="349"/>
        <v>45141.542164351849</v>
      </c>
      <c r="J2381" s="7" t="s">
        <v>46</v>
      </c>
      <c r="K2381" s="3">
        <v>45128.542164351849</v>
      </c>
      <c r="L2381" t="s">
        <v>48</v>
      </c>
      <c r="M2381" t="s">
        <v>27</v>
      </c>
      <c r="R2381" s="5">
        <v>45131.542164351849</v>
      </c>
      <c r="Y2381" t="s">
        <v>30</v>
      </c>
    </row>
    <row r="2382" spans="1:25" x14ac:dyDescent="0.35">
      <c r="A2382">
        <v>1466</v>
      </c>
      <c r="C2382" t="s">
        <v>38</v>
      </c>
      <c r="D2382">
        <f t="shared" ca="1" si="346"/>
        <v>2</v>
      </c>
      <c r="E2382" t="str">
        <f ca="1">VLOOKUP(D2382,'Data Categories'!$A$2:$B$7,2,0)</f>
        <v>Junior</v>
      </c>
      <c r="F2382" s="5">
        <f t="shared" ca="1" si="347"/>
        <v>45003.141805555555</v>
      </c>
      <c r="G2382" s="5">
        <f t="shared" ca="1" si="348"/>
        <v>45007.141805555555</v>
      </c>
      <c r="H2382" s="5">
        <v>45008.141805555555</v>
      </c>
      <c r="I2382" s="5">
        <f t="shared" ca="1" si="349"/>
        <v>45038.141805555555</v>
      </c>
      <c r="J2382" s="7" t="s">
        <v>46</v>
      </c>
      <c r="K2382" s="3">
        <v>45021.141805555555</v>
      </c>
      <c r="L2382" t="s">
        <v>48</v>
      </c>
      <c r="M2382" t="s">
        <v>28</v>
      </c>
      <c r="R2382" s="5">
        <v>45024.141805555555</v>
      </c>
      <c r="Y2382" t="s">
        <v>30</v>
      </c>
    </row>
    <row r="2383" spans="1:25" x14ac:dyDescent="0.35">
      <c r="A2383">
        <v>1470</v>
      </c>
      <c r="C2383" t="s">
        <v>38</v>
      </c>
      <c r="D2383">
        <f t="shared" ca="1" si="346"/>
        <v>1</v>
      </c>
      <c r="E2383" t="str">
        <f ca="1">VLOOKUP(D2383,'Data Categories'!$A$2:$B$7,2,0)</f>
        <v>Associate</v>
      </c>
      <c r="F2383" s="5">
        <f t="shared" ca="1" si="347"/>
        <v>45004.141805555555</v>
      </c>
      <c r="G2383" s="5">
        <f t="shared" ca="1" si="348"/>
        <v>45007.141805555555</v>
      </c>
      <c r="H2383" s="5">
        <v>45008.141805555555</v>
      </c>
      <c r="I2383" s="5">
        <f t="shared" ca="1" si="349"/>
        <v>45036.141805555555</v>
      </c>
      <c r="J2383" s="7" t="s">
        <v>46</v>
      </c>
      <c r="K2383" s="3">
        <v>45012.141805555555</v>
      </c>
      <c r="L2383" t="s">
        <v>48</v>
      </c>
      <c r="M2383" t="s">
        <v>25</v>
      </c>
      <c r="Y2383" t="s">
        <v>30</v>
      </c>
    </row>
    <row r="2384" spans="1:25" x14ac:dyDescent="0.35">
      <c r="A2384">
        <v>2135</v>
      </c>
      <c r="C2384" t="s">
        <v>38</v>
      </c>
      <c r="D2384">
        <f t="shared" ca="1" si="346"/>
        <v>2</v>
      </c>
      <c r="E2384" t="str">
        <f ca="1">VLOOKUP(D2384,'Data Categories'!$A$2:$B$7,2,0)</f>
        <v>Junior</v>
      </c>
      <c r="F2384" s="5">
        <f t="shared" ca="1" si="347"/>
        <v>44774.516493055555</v>
      </c>
      <c r="G2384" s="5">
        <f t="shared" ca="1" si="348"/>
        <v>44778.516493055555</v>
      </c>
      <c r="H2384" s="5">
        <v>44781.516493055555</v>
      </c>
      <c r="I2384" s="5">
        <f t="shared" ca="1" si="349"/>
        <v>44798.516493055555</v>
      </c>
      <c r="J2384" s="7" t="s">
        <v>46</v>
      </c>
      <c r="K2384" s="3">
        <v>44792.516493055555</v>
      </c>
      <c r="L2384" t="s">
        <v>48</v>
      </c>
      <c r="M2384" t="s">
        <v>24</v>
      </c>
      <c r="R2384" s="5">
        <v>44796.516493055555</v>
      </c>
      <c r="Y2384" t="s">
        <v>30</v>
      </c>
    </row>
    <row r="2385" spans="1:25" x14ac:dyDescent="0.35">
      <c r="A2385">
        <v>1077</v>
      </c>
      <c r="C2385" t="s">
        <v>38</v>
      </c>
      <c r="D2385">
        <f t="shared" ca="1" si="346"/>
        <v>1</v>
      </c>
      <c r="E2385" t="str">
        <f ca="1">VLOOKUP(D2385,'Data Categories'!$A$2:$B$7,2,0)</f>
        <v>Associate</v>
      </c>
      <c r="F2385" s="5">
        <f t="shared" ca="1" si="347"/>
        <v>44602.990740740737</v>
      </c>
      <c r="G2385" s="5">
        <f t="shared" ca="1" si="348"/>
        <v>44604.990740740737</v>
      </c>
      <c r="H2385" s="5">
        <v>44607.990740740737</v>
      </c>
      <c r="I2385" s="5">
        <f t="shared" ca="1" si="349"/>
        <v>44618.990740740737</v>
      </c>
      <c r="J2385" s="7" t="s">
        <v>46</v>
      </c>
      <c r="K2385" s="3">
        <v>44614.990740740737</v>
      </c>
      <c r="L2385" t="s">
        <v>48</v>
      </c>
      <c r="M2385" t="s">
        <v>24</v>
      </c>
      <c r="R2385" s="5">
        <v>44616.990740740737</v>
      </c>
      <c r="Y2385" t="s">
        <v>30</v>
      </c>
    </row>
    <row r="2386" spans="1:25" x14ac:dyDescent="0.35">
      <c r="A2386">
        <v>2040</v>
      </c>
      <c r="C2386" t="s">
        <v>38</v>
      </c>
      <c r="D2386">
        <f t="shared" ca="1" si="346"/>
        <v>6</v>
      </c>
      <c r="E2386" t="str">
        <f ca="1">VLOOKUP(D2386,'Data Categories'!$A$2:$B$7,2,0)</f>
        <v>Executive</v>
      </c>
      <c r="F2386" s="5">
        <f t="shared" ca="1" si="347"/>
        <v>44644.861122685186</v>
      </c>
      <c r="G2386" s="5">
        <f t="shared" ca="1" si="348"/>
        <v>44647.861122685186</v>
      </c>
      <c r="H2386" s="5">
        <v>44652.861122685186</v>
      </c>
      <c r="I2386" s="5">
        <f t="shared" ca="1" si="349"/>
        <v>44678.861122685186</v>
      </c>
      <c r="J2386" s="7" t="s">
        <v>46</v>
      </c>
      <c r="K2386" s="3">
        <v>44657.861122685186</v>
      </c>
      <c r="L2386" t="s">
        <v>48</v>
      </c>
      <c r="M2386" t="s">
        <v>26</v>
      </c>
      <c r="Y2386" t="s">
        <v>30</v>
      </c>
    </row>
    <row r="2387" spans="1:25" x14ac:dyDescent="0.35">
      <c r="A2387">
        <v>2487</v>
      </c>
      <c r="C2387" t="s">
        <v>38</v>
      </c>
      <c r="D2387">
        <f t="shared" ca="1" si="346"/>
        <v>3</v>
      </c>
      <c r="E2387" t="str">
        <f ca="1">VLOOKUP(D2387,'Data Categories'!$A$2:$B$7,2,0)</f>
        <v>Senior</v>
      </c>
      <c r="F2387" s="5">
        <f t="shared" ca="1" si="347"/>
        <v>44970.901273148149</v>
      </c>
      <c r="G2387" s="5">
        <f t="shared" ca="1" si="348"/>
        <v>44973.901273148149</v>
      </c>
      <c r="H2387" s="5">
        <v>44977.901273148149</v>
      </c>
      <c r="I2387" s="5">
        <f t="shared" ca="1" si="349"/>
        <v>45005.901273148149</v>
      </c>
      <c r="J2387" s="7" t="s">
        <v>46</v>
      </c>
      <c r="K2387" s="3">
        <v>44981.901273148149</v>
      </c>
      <c r="L2387" t="s">
        <v>48</v>
      </c>
      <c r="M2387" t="s">
        <v>25</v>
      </c>
      <c r="Y2387" t="s">
        <v>30</v>
      </c>
    </row>
    <row r="2388" spans="1:25" x14ac:dyDescent="0.35">
      <c r="A2388">
        <v>2614</v>
      </c>
      <c r="C2388" t="s">
        <v>38</v>
      </c>
      <c r="D2388">
        <f t="shared" ca="1" si="346"/>
        <v>6</v>
      </c>
      <c r="E2388" t="str">
        <f ca="1">VLOOKUP(D2388,'Data Categories'!$A$2:$B$7,2,0)</f>
        <v>Executive</v>
      </c>
      <c r="F2388" s="5">
        <f t="shared" ca="1" si="347"/>
        <v>44932.379525462966</v>
      </c>
      <c r="G2388" s="5">
        <f t="shared" ca="1" si="348"/>
        <v>44933.379525462966</v>
      </c>
      <c r="H2388" s="5">
        <v>44936.379525462966</v>
      </c>
      <c r="I2388" s="5">
        <f t="shared" ca="1" si="349"/>
        <v>44960.379525462966</v>
      </c>
      <c r="J2388" s="7" t="s">
        <v>46</v>
      </c>
      <c r="K2388" s="3">
        <v>44948.379525462966</v>
      </c>
      <c r="L2388" t="s">
        <v>48</v>
      </c>
      <c r="M2388" t="s">
        <v>24</v>
      </c>
      <c r="R2388" s="5">
        <v>44952.379525462966</v>
      </c>
      <c r="Y2388" t="s">
        <v>30</v>
      </c>
    </row>
    <row r="2389" spans="1:25" x14ac:dyDescent="0.35">
      <c r="A2389">
        <v>2091</v>
      </c>
      <c r="C2389" t="s">
        <v>38</v>
      </c>
      <c r="D2389">
        <f t="shared" ca="1" si="346"/>
        <v>5</v>
      </c>
      <c r="E2389" t="str">
        <f ca="1">VLOOKUP(D2389,'Data Categories'!$A$2:$B$7,2,0)</f>
        <v>Senior Management</v>
      </c>
      <c r="F2389" s="5">
        <f t="shared" ca="1" si="347"/>
        <v>44858.987488425926</v>
      </c>
      <c r="G2389" s="5">
        <f t="shared" ca="1" si="348"/>
        <v>44859.987488425926</v>
      </c>
      <c r="H2389" s="5">
        <v>44864.987488425926</v>
      </c>
      <c r="I2389" s="5">
        <f t="shared" ca="1" si="349"/>
        <v>44884.987488425926</v>
      </c>
      <c r="J2389" s="7" t="s">
        <v>46</v>
      </c>
      <c r="K2389" s="3">
        <v>44872.987488425926</v>
      </c>
      <c r="L2389" t="s">
        <v>48</v>
      </c>
      <c r="M2389" t="s">
        <v>26</v>
      </c>
      <c r="Y2389" t="s">
        <v>30</v>
      </c>
    </row>
    <row r="2390" spans="1:25" x14ac:dyDescent="0.35">
      <c r="A2390">
        <v>2742</v>
      </c>
      <c r="C2390" t="s">
        <v>38</v>
      </c>
      <c r="D2390">
        <f t="shared" ca="1" si="346"/>
        <v>2</v>
      </c>
      <c r="E2390" t="str">
        <f ca="1">VLOOKUP(D2390,'Data Categories'!$A$2:$B$7,2,0)</f>
        <v>Junior</v>
      </c>
      <c r="F2390" s="5">
        <f t="shared" ca="1" si="347"/>
        <v>44669.561030092591</v>
      </c>
      <c r="G2390" s="5">
        <f t="shared" ca="1" si="348"/>
        <v>44672.561030092591</v>
      </c>
      <c r="H2390" s="5">
        <v>44675.561030092591</v>
      </c>
      <c r="I2390" s="5">
        <f t="shared" ca="1" si="349"/>
        <v>44680.561030092591</v>
      </c>
      <c r="J2390" s="7" t="s">
        <v>46</v>
      </c>
      <c r="K2390" s="3">
        <v>44679.561030092591</v>
      </c>
      <c r="L2390" t="s">
        <v>48</v>
      </c>
      <c r="M2390" t="s">
        <v>25</v>
      </c>
      <c r="R2390" s="5">
        <v>44682.561030092591</v>
      </c>
      <c r="Y2390" t="s">
        <v>30</v>
      </c>
    </row>
    <row r="2391" spans="1:25" x14ac:dyDescent="0.35">
      <c r="A2391">
        <v>1243</v>
      </c>
      <c r="C2391" t="s">
        <v>38</v>
      </c>
      <c r="D2391">
        <f t="shared" ca="1" si="346"/>
        <v>1</v>
      </c>
      <c r="E2391" t="str">
        <f ca="1">VLOOKUP(D2391,'Data Categories'!$A$2:$B$7,2,0)</f>
        <v>Associate</v>
      </c>
      <c r="F2391" s="5">
        <f t="shared" ca="1" si="347"/>
        <v>44734.839942129627</v>
      </c>
      <c r="G2391" s="5">
        <f t="shared" ca="1" si="348"/>
        <v>44736.839942129627</v>
      </c>
      <c r="H2391" s="5">
        <v>44741.839942129627</v>
      </c>
      <c r="I2391" s="5">
        <f t="shared" ca="1" si="349"/>
        <v>44751.839942129627</v>
      </c>
      <c r="J2391" s="7" t="s">
        <v>46</v>
      </c>
      <c r="K2391" s="3">
        <v>44756.839942129627</v>
      </c>
      <c r="L2391" t="s">
        <v>48</v>
      </c>
      <c r="M2391" t="s">
        <v>26</v>
      </c>
      <c r="R2391" s="5">
        <v>44760.839942129627</v>
      </c>
      <c r="Y2391" t="s">
        <v>30</v>
      </c>
    </row>
    <row r="2392" spans="1:25" x14ac:dyDescent="0.35">
      <c r="A2392">
        <v>2624</v>
      </c>
      <c r="C2392" t="s">
        <v>38</v>
      </c>
      <c r="D2392">
        <f t="shared" ca="1" si="346"/>
        <v>5</v>
      </c>
      <c r="E2392" t="str">
        <f ca="1">VLOOKUP(D2392,'Data Categories'!$A$2:$B$7,2,0)</f>
        <v>Senior Management</v>
      </c>
      <c r="F2392" s="5">
        <f t="shared" ca="1" si="347"/>
        <v>45097.668356481481</v>
      </c>
      <c r="G2392" s="5">
        <f t="shared" ca="1" si="348"/>
        <v>45099.668356481481</v>
      </c>
      <c r="H2392" s="5">
        <v>45102.668356481481</v>
      </c>
      <c r="I2392" s="5">
        <f t="shared" ca="1" si="349"/>
        <v>45124.668356481481</v>
      </c>
      <c r="J2392" s="7" t="s">
        <v>46</v>
      </c>
      <c r="K2392" s="3">
        <v>45106.668356481481</v>
      </c>
      <c r="L2392" t="s">
        <v>48</v>
      </c>
      <c r="M2392" t="s">
        <v>27</v>
      </c>
      <c r="R2392" s="5">
        <v>45109.668356481481</v>
      </c>
      <c r="Y2392" t="s">
        <v>30</v>
      </c>
    </row>
    <row r="2393" spans="1:25" x14ac:dyDescent="0.35">
      <c r="A2393">
        <v>1195</v>
      </c>
      <c r="C2393" t="s">
        <v>38</v>
      </c>
      <c r="D2393">
        <f t="shared" ca="1" si="346"/>
        <v>4</v>
      </c>
      <c r="E2393" t="str">
        <f ca="1">VLOOKUP(D2393,'Data Categories'!$A$2:$B$7,2,0)</f>
        <v>Manager Level</v>
      </c>
      <c r="F2393" s="5">
        <f t="shared" ca="1" si="347"/>
        <v>44764.966006944444</v>
      </c>
      <c r="G2393" s="5">
        <f t="shared" ca="1" si="348"/>
        <v>44765.966006944444</v>
      </c>
      <c r="H2393" s="5">
        <v>44771.966006944444</v>
      </c>
      <c r="I2393" s="5">
        <f t="shared" ca="1" si="349"/>
        <v>44794.966006944444</v>
      </c>
      <c r="J2393" s="7" t="s">
        <v>46</v>
      </c>
      <c r="K2393" s="3">
        <v>44780.966006944444</v>
      </c>
      <c r="L2393" t="s">
        <v>48</v>
      </c>
      <c r="M2393" t="s">
        <v>28</v>
      </c>
      <c r="R2393" s="5">
        <v>44783.966006944444</v>
      </c>
      <c r="Y2393" t="s">
        <v>30</v>
      </c>
    </row>
    <row r="2394" spans="1:25" x14ac:dyDescent="0.35">
      <c r="A2394">
        <v>2621</v>
      </c>
      <c r="C2394" t="s">
        <v>38</v>
      </c>
      <c r="D2394">
        <f t="shared" ca="1" si="346"/>
        <v>1</v>
      </c>
      <c r="E2394" t="str">
        <f ca="1">VLOOKUP(D2394,'Data Categories'!$A$2:$B$7,2,0)</f>
        <v>Associate</v>
      </c>
      <c r="F2394" s="5">
        <f t="shared" ca="1" si="347"/>
        <v>45098.668356481481</v>
      </c>
      <c r="G2394" s="5">
        <f t="shared" ca="1" si="348"/>
        <v>45101.668356481481</v>
      </c>
      <c r="H2394" s="5">
        <v>45102.668356481481</v>
      </c>
      <c r="I2394" s="5">
        <f t="shared" ca="1" si="349"/>
        <v>45119.668356481481</v>
      </c>
      <c r="J2394" s="7" t="s">
        <v>46</v>
      </c>
      <c r="K2394" s="3">
        <v>45118.668356481481</v>
      </c>
      <c r="L2394" t="s">
        <v>48</v>
      </c>
      <c r="M2394" t="s">
        <v>26</v>
      </c>
      <c r="R2394" s="5">
        <v>45119.668356481481</v>
      </c>
      <c r="Y2394" t="s">
        <v>30</v>
      </c>
    </row>
    <row r="2395" spans="1:25" x14ac:dyDescent="0.35">
      <c r="A2395">
        <v>1455</v>
      </c>
      <c r="C2395" t="s">
        <v>37</v>
      </c>
      <c r="D2395">
        <f t="shared" ca="1" si="346"/>
        <v>4</v>
      </c>
      <c r="E2395" t="str">
        <f ca="1">VLOOKUP(D2395,'Data Categories'!$A$2:$B$7,2,0)</f>
        <v>Manager Level</v>
      </c>
      <c r="F2395" s="5">
        <f t="shared" ca="1" si="347"/>
        <v>45023.57240740741</v>
      </c>
      <c r="G2395" s="5">
        <f t="shared" ca="1" si="348"/>
        <v>45027.57240740741</v>
      </c>
      <c r="H2395" s="5">
        <v>45029.57240740741</v>
      </c>
      <c r="I2395" s="5">
        <f t="shared" ca="1" si="349"/>
        <v>45035.57240740741</v>
      </c>
      <c r="J2395" s="7" t="s">
        <v>46</v>
      </c>
      <c r="K2395" s="3">
        <v>45038.57240740741</v>
      </c>
      <c r="L2395" t="s">
        <v>48</v>
      </c>
      <c r="M2395" t="s">
        <v>27</v>
      </c>
      <c r="Y2395" t="s">
        <v>30</v>
      </c>
    </row>
    <row r="2396" spans="1:25" x14ac:dyDescent="0.35">
      <c r="A2396">
        <v>1600</v>
      </c>
      <c r="C2396" t="s">
        <v>37</v>
      </c>
      <c r="D2396">
        <f t="shared" ca="1" si="346"/>
        <v>1</v>
      </c>
      <c r="E2396" t="str">
        <f ca="1">VLOOKUP(D2396,'Data Categories'!$A$2:$B$7,2,0)</f>
        <v>Associate</v>
      </c>
      <c r="F2396" s="5">
        <f t="shared" ca="1" si="347"/>
        <v>44997.164201388892</v>
      </c>
      <c r="G2396" s="5">
        <f t="shared" ca="1" si="348"/>
        <v>44998.164201388892</v>
      </c>
      <c r="H2396" s="5">
        <v>45000.164201388892</v>
      </c>
      <c r="I2396" s="5">
        <f t="shared" ca="1" si="349"/>
        <v>45016.164201388892</v>
      </c>
      <c r="J2396" s="7" t="s">
        <v>46</v>
      </c>
      <c r="K2396" s="3">
        <v>45012.164201388892</v>
      </c>
      <c r="L2396" t="s">
        <v>48</v>
      </c>
      <c r="M2396" t="s">
        <v>24</v>
      </c>
      <c r="R2396" s="5">
        <v>45015.164201388892</v>
      </c>
      <c r="Y2396" t="s">
        <v>30</v>
      </c>
    </row>
    <row r="2397" spans="1:25" x14ac:dyDescent="0.35">
      <c r="A2397">
        <v>1369</v>
      </c>
      <c r="C2397" t="s">
        <v>37</v>
      </c>
      <c r="D2397">
        <f t="shared" ca="1" si="346"/>
        <v>5</v>
      </c>
      <c r="E2397" t="str">
        <f ca="1">VLOOKUP(D2397,'Data Categories'!$A$2:$B$7,2,0)</f>
        <v>Senior Management</v>
      </c>
      <c r="F2397" s="5">
        <f t="shared" ca="1" si="347"/>
        <v>44849.163807870369</v>
      </c>
      <c r="G2397" s="5">
        <f t="shared" ca="1" si="348"/>
        <v>44853.163807870369</v>
      </c>
      <c r="H2397" s="5">
        <v>44856.163807870369</v>
      </c>
      <c r="I2397" s="5">
        <f t="shared" ca="1" si="349"/>
        <v>44880.163807870369</v>
      </c>
      <c r="J2397" s="7" t="s">
        <v>46</v>
      </c>
      <c r="K2397" s="3">
        <v>44862.163807870369</v>
      </c>
      <c r="L2397" t="s">
        <v>48</v>
      </c>
      <c r="M2397" t="s">
        <v>26</v>
      </c>
      <c r="R2397" s="5">
        <v>44864.163807870369</v>
      </c>
      <c r="Y2397" t="s">
        <v>30</v>
      </c>
    </row>
    <row r="2398" spans="1:25" x14ac:dyDescent="0.35">
      <c r="A2398">
        <v>2259</v>
      </c>
      <c r="C2398" t="s">
        <v>37</v>
      </c>
      <c r="D2398">
        <f t="shared" ca="1" si="346"/>
        <v>5</v>
      </c>
      <c r="E2398" t="str">
        <f ca="1">VLOOKUP(D2398,'Data Categories'!$A$2:$B$7,2,0)</f>
        <v>Senior Management</v>
      </c>
      <c r="F2398" s="5">
        <f t="shared" ca="1" si="347"/>
        <v>44782.68608796296</v>
      </c>
      <c r="G2398" s="5">
        <f t="shared" ca="1" si="348"/>
        <v>44784.68608796296</v>
      </c>
      <c r="H2398" s="5">
        <v>44787.68608796296</v>
      </c>
      <c r="I2398" s="5">
        <f t="shared" ca="1" si="349"/>
        <v>44815.68608796296</v>
      </c>
      <c r="J2398" s="7" t="s">
        <v>46</v>
      </c>
      <c r="K2398" s="3">
        <v>44795.68608796296</v>
      </c>
      <c r="L2398" t="s">
        <v>48</v>
      </c>
      <c r="M2398" t="s">
        <v>28</v>
      </c>
      <c r="R2398" s="5">
        <v>44798.68608796296</v>
      </c>
      <c r="Y2398" t="s">
        <v>30</v>
      </c>
    </row>
    <row r="2399" spans="1:25" x14ac:dyDescent="0.35">
      <c r="A2399">
        <v>2258</v>
      </c>
      <c r="C2399" t="s">
        <v>37</v>
      </c>
      <c r="D2399">
        <f t="shared" ca="1" si="346"/>
        <v>3</v>
      </c>
      <c r="E2399" t="str">
        <f ca="1">VLOOKUP(D2399,'Data Categories'!$A$2:$B$7,2,0)</f>
        <v>Senior</v>
      </c>
      <c r="F2399" s="5">
        <f t="shared" ca="1" si="347"/>
        <v>44785.68608796296</v>
      </c>
      <c r="G2399" s="5">
        <f t="shared" ca="1" si="348"/>
        <v>44786.68608796296</v>
      </c>
      <c r="H2399" s="5">
        <v>44787.68608796296</v>
      </c>
      <c r="I2399" s="5">
        <f t="shared" ca="1" si="349"/>
        <v>44804.68608796296</v>
      </c>
      <c r="J2399" s="7" t="s">
        <v>46</v>
      </c>
      <c r="K2399" s="3">
        <v>44801.68608796296</v>
      </c>
      <c r="L2399" t="s">
        <v>48</v>
      </c>
      <c r="M2399" t="s">
        <v>25</v>
      </c>
      <c r="Y2399" t="s">
        <v>30</v>
      </c>
    </row>
    <row r="2400" spans="1:25" x14ac:dyDescent="0.35">
      <c r="A2400">
        <v>2260</v>
      </c>
      <c r="C2400" t="s">
        <v>37</v>
      </c>
      <c r="D2400">
        <f t="shared" ca="1" si="346"/>
        <v>3</v>
      </c>
      <c r="E2400" t="str">
        <f ca="1">VLOOKUP(D2400,'Data Categories'!$A$2:$B$7,2,0)</f>
        <v>Senior</v>
      </c>
      <c r="F2400" s="5">
        <f t="shared" ca="1" si="347"/>
        <v>44782.68608796296</v>
      </c>
      <c r="G2400" s="5">
        <f t="shared" ca="1" si="348"/>
        <v>44783.68608796296</v>
      </c>
      <c r="H2400" s="5">
        <v>44787.68608796296</v>
      </c>
      <c r="I2400" s="5">
        <f t="shared" ca="1" si="349"/>
        <v>44799.68608796296</v>
      </c>
      <c r="J2400" s="7" t="s">
        <v>46</v>
      </c>
      <c r="K2400" s="3">
        <v>44802.68608796296</v>
      </c>
      <c r="L2400" t="s">
        <v>48</v>
      </c>
      <c r="M2400" t="s">
        <v>25</v>
      </c>
      <c r="Y2400" t="s">
        <v>30</v>
      </c>
    </row>
    <row r="2401" spans="1:25" x14ac:dyDescent="0.35">
      <c r="A2401">
        <v>1029</v>
      </c>
      <c r="C2401" t="s">
        <v>37</v>
      </c>
      <c r="D2401">
        <f t="shared" ca="1" si="346"/>
        <v>1</v>
      </c>
      <c r="E2401" t="str">
        <f ca="1">VLOOKUP(D2401,'Data Categories'!$A$2:$B$7,2,0)</f>
        <v>Associate</v>
      </c>
      <c r="F2401" s="5">
        <f t="shared" ca="1" si="347"/>
        <v>44953.791134259256</v>
      </c>
      <c r="G2401" s="5">
        <f t="shared" ca="1" si="348"/>
        <v>44956.791134259256</v>
      </c>
      <c r="H2401" s="5">
        <v>44958.791134259256</v>
      </c>
      <c r="I2401" s="5">
        <f t="shared" ca="1" si="349"/>
        <v>44986.791134259256</v>
      </c>
      <c r="J2401" s="7" t="s">
        <v>46</v>
      </c>
      <c r="K2401" s="3">
        <v>44966.791134259256</v>
      </c>
      <c r="L2401" t="s">
        <v>48</v>
      </c>
      <c r="M2401" t="s">
        <v>26</v>
      </c>
      <c r="R2401" s="5">
        <v>44968.791134259256</v>
      </c>
      <c r="Y2401" t="s">
        <v>30</v>
      </c>
    </row>
    <row r="2402" spans="1:25" x14ac:dyDescent="0.35">
      <c r="A2402">
        <v>1580</v>
      </c>
      <c r="C2402" t="s">
        <v>37</v>
      </c>
      <c r="D2402">
        <f t="shared" ca="1" si="346"/>
        <v>1</v>
      </c>
      <c r="E2402" t="str">
        <f ca="1">VLOOKUP(D2402,'Data Categories'!$A$2:$B$7,2,0)</f>
        <v>Associate</v>
      </c>
      <c r="F2402" s="5">
        <f t="shared" ca="1" si="347"/>
        <v>44807.733078703706</v>
      </c>
      <c r="G2402" s="5">
        <f t="shared" ca="1" si="348"/>
        <v>44809.733078703706</v>
      </c>
      <c r="H2402" s="5">
        <v>44813.733078703706</v>
      </c>
      <c r="I2402" s="5">
        <f t="shared" ca="1" si="349"/>
        <v>44834.733078703706</v>
      </c>
      <c r="J2402" s="7" t="s">
        <v>46</v>
      </c>
      <c r="K2402" s="3">
        <v>44818.733078703706</v>
      </c>
      <c r="L2402" t="s">
        <v>48</v>
      </c>
      <c r="M2402" t="s">
        <v>27</v>
      </c>
      <c r="R2402" s="5">
        <v>44820.733078703706</v>
      </c>
      <c r="Y2402" t="s">
        <v>30</v>
      </c>
    </row>
    <row r="2403" spans="1:25" x14ac:dyDescent="0.35">
      <c r="A2403">
        <v>1744</v>
      </c>
      <c r="C2403" t="s">
        <v>37</v>
      </c>
      <c r="D2403">
        <f t="shared" ca="1" si="346"/>
        <v>3</v>
      </c>
      <c r="E2403" t="str">
        <f ca="1">VLOOKUP(D2403,'Data Categories'!$A$2:$B$7,2,0)</f>
        <v>Senior</v>
      </c>
      <c r="F2403" s="5">
        <f t="shared" ca="1" si="347"/>
        <v>44950.798078703701</v>
      </c>
      <c r="G2403" s="5">
        <f t="shared" ca="1" si="348"/>
        <v>44952.798078703701</v>
      </c>
      <c r="H2403" s="5">
        <v>44953.798078703701</v>
      </c>
      <c r="I2403" s="5">
        <f t="shared" ca="1" si="349"/>
        <v>44979.798078703701</v>
      </c>
      <c r="J2403" s="7" t="s">
        <v>46</v>
      </c>
      <c r="K2403" s="3">
        <v>44956.798078703701</v>
      </c>
      <c r="L2403" t="s">
        <v>48</v>
      </c>
      <c r="M2403" t="s">
        <v>24</v>
      </c>
      <c r="Y2403" t="s">
        <v>30</v>
      </c>
    </row>
    <row r="2404" spans="1:25" x14ac:dyDescent="0.35">
      <c r="A2404">
        <v>1777</v>
      </c>
      <c r="C2404" t="s">
        <v>37</v>
      </c>
      <c r="D2404">
        <f t="shared" ca="1" si="346"/>
        <v>6</v>
      </c>
      <c r="E2404" t="str">
        <f ca="1">VLOOKUP(D2404,'Data Categories'!$A$2:$B$7,2,0)</f>
        <v>Executive</v>
      </c>
      <c r="F2404" s="5">
        <f t="shared" ca="1" si="347"/>
        <v>44712.825856481482</v>
      </c>
      <c r="G2404" s="5">
        <f t="shared" ca="1" si="348"/>
        <v>44713.825856481482</v>
      </c>
      <c r="H2404" s="5">
        <v>44718.825856481482</v>
      </c>
      <c r="I2404" s="5">
        <f t="shared" ca="1" si="349"/>
        <v>44728.825856481482</v>
      </c>
      <c r="J2404" s="7" t="s">
        <v>46</v>
      </c>
      <c r="K2404" s="3">
        <v>44733.825856481482</v>
      </c>
      <c r="L2404" t="s">
        <v>48</v>
      </c>
      <c r="M2404" t="s">
        <v>26</v>
      </c>
      <c r="Y2404" t="s">
        <v>30</v>
      </c>
    </row>
    <row r="2405" spans="1:25" x14ac:dyDescent="0.35">
      <c r="A2405">
        <v>1774</v>
      </c>
      <c r="C2405" t="s">
        <v>37</v>
      </c>
      <c r="D2405">
        <f t="shared" ca="1" si="346"/>
        <v>6</v>
      </c>
      <c r="E2405" t="str">
        <f ca="1">VLOOKUP(D2405,'Data Categories'!$A$2:$B$7,2,0)</f>
        <v>Executive</v>
      </c>
      <c r="F2405" s="5">
        <f t="shared" ca="1" si="347"/>
        <v>44711.825856481482</v>
      </c>
      <c r="G2405" s="5">
        <f t="shared" ca="1" si="348"/>
        <v>44715.825856481482</v>
      </c>
      <c r="H2405" s="5">
        <v>44718.825856481482</v>
      </c>
      <c r="I2405" s="5">
        <f t="shared" ca="1" si="349"/>
        <v>44744.825856481482</v>
      </c>
      <c r="J2405" s="7" t="s">
        <v>46</v>
      </c>
      <c r="K2405" s="3">
        <v>44729.825856481482</v>
      </c>
      <c r="L2405" t="s">
        <v>48</v>
      </c>
      <c r="M2405" t="s">
        <v>25</v>
      </c>
      <c r="Y2405" t="s">
        <v>30</v>
      </c>
    </row>
    <row r="2406" spans="1:25" x14ac:dyDescent="0.35">
      <c r="A2406">
        <v>1083</v>
      </c>
      <c r="C2406" t="s">
        <v>37</v>
      </c>
      <c r="D2406">
        <f t="shared" ca="1" si="346"/>
        <v>3</v>
      </c>
      <c r="E2406" t="str">
        <f ca="1">VLOOKUP(D2406,'Data Categories'!$A$2:$B$7,2,0)</f>
        <v>Senior</v>
      </c>
      <c r="F2406" s="5">
        <f t="shared" ca="1" si="347"/>
        <v>44892.976215277777</v>
      </c>
      <c r="G2406" s="5">
        <f t="shared" ca="1" si="348"/>
        <v>44894.976215277777</v>
      </c>
      <c r="H2406" s="5">
        <v>44899.976215277777</v>
      </c>
      <c r="I2406" s="5">
        <f t="shared" ca="1" si="349"/>
        <v>44905.976215277777</v>
      </c>
      <c r="J2406" s="7" t="s">
        <v>46</v>
      </c>
      <c r="K2406" s="3">
        <v>44903.976215277777</v>
      </c>
      <c r="L2406" t="s">
        <v>48</v>
      </c>
      <c r="M2406" t="s">
        <v>27</v>
      </c>
      <c r="Y2406" t="s">
        <v>30</v>
      </c>
    </row>
    <row r="2407" spans="1:25" x14ac:dyDescent="0.35">
      <c r="A2407">
        <v>1183</v>
      </c>
      <c r="C2407" t="s">
        <v>37</v>
      </c>
      <c r="D2407">
        <f t="shared" ca="1" si="346"/>
        <v>6</v>
      </c>
      <c r="E2407" t="str">
        <f ca="1">VLOOKUP(D2407,'Data Categories'!$A$2:$B$7,2,0)</f>
        <v>Executive</v>
      </c>
      <c r="F2407" s="5">
        <f t="shared" ca="1" si="347"/>
        <v>45073.784872685188</v>
      </c>
      <c r="G2407" s="5">
        <f t="shared" ca="1" si="348"/>
        <v>45074.784872685188</v>
      </c>
      <c r="H2407" s="5">
        <v>45080.784872685188</v>
      </c>
      <c r="I2407" s="5">
        <f t="shared" ca="1" si="349"/>
        <v>45100.784872685188</v>
      </c>
      <c r="J2407" s="7" t="s">
        <v>46</v>
      </c>
      <c r="K2407" s="3">
        <v>45081.784872685188</v>
      </c>
      <c r="L2407" t="s">
        <v>48</v>
      </c>
      <c r="M2407" t="s">
        <v>27</v>
      </c>
      <c r="R2407" s="5">
        <v>45085.784872685188</v>
      </c>
      <c r="Y2407" t="s">
        <v>30</v>
      </c>
    </row>
    <row r="2408" spans="1:25" x14ac:dyDescent="0.35">
      <c r="A2408">
        <v>2943</v>
      </c>
      <c r="C2408" t="s">
        <v>37</v>
      </c>
      <c r="D2408">
        <f t="shared" ca="1" si="346"/>
        <v>3</v>
      </c>
      <c r="E2408" t="str">
        <f ca="1">VLOOKUP(D2408,'Data Categories'!$A$2:$B$7,2,0)</f>
        <v>Senior</v>
      </c>
      <c r="F2408" s="5">
        <f t="shared" ca="1" si="347"/>
        <v>44721.484722222223</v>
      </c>
      <c r="G2408" s="5">
        <f t="shared" ca="1" si="348"/>
        <v>44725.484722222223</v>
      </c>
      <c r="H2408" s="5">
        <v>44731.484722222223</v>
      </c>
      <c r="I2408" s="5">
        <f t="shared" ca="1" si="349"/>
        <v>44753.484722222223</v>
      </c>
      <c r="J2408" s="7" t="s">
        <v>46</v>
      </c>
      <c r="K2408" s="3">
        <v>44744.484722222223</v>
      </c>
      <c r="L2408" t="s">
        <v>48</v>
      </c>
      <c r="M2408" t="s">
        <v>27</v>
      </c>
      <c r="R2408" s="5">
        <v>44748.484722222223</v>
      </c>
      <c r="Y2408" t="s">
        <v>30</v>
      </c>
    </row>
    <row r="2409" spans="1:25" x14ac:dyDescent="0.35">
      <c r="A2409">
        <v>1187</v>
      </c>
      <c r="C2409" t="s">
        <v>37</v>
      </c>
      <c r="D2409">
        <f t="shared" ca="1" si="346"/>
        <v>1</v>
      </c>
      <c r="E2409" t="str">
        <f ca="1">VLOOKUP(D2409,'Data Categories'!$A$2:$B$7,2,0)</f>
        <v>Associate</v>
      </c>
      <c r="F2409" s="5">
        <f t="shared" ca="1" si="347"/>
        <v>45071.784872685188</v>
      </c>
      <c r="G2409" s="5">
        <f t="shared" ca="1" si="348"/>
        <v>45074.784872685188</v>
      </c>
      <c r="H2409" s="5">
        <v>45080.784872685188</v>
      </c>
      <c r="I2409" s="5">
        <f t="shared" ca="1" si="349"/>
        <v>45092.784872685188</v>
      </c>
      <c r="J2409" s="7" t="s">
        <v>46</v>
      </c>
      <c r="K2409" s="3">
        <v>45087.784872685188</v>
      </c>
      <c r="L2409" t="s">
        <v>48</v>
      </c>
      <c r="M2409" t="s">
        <v>28</v>
      </c>
      <c r="R2409" s="5">
        <v>45091.784872685188</v>
      </c>
      <c r="Y2409" t="s">
        <v>30</v>
      </c>
    </row>
    <row r="2410" spans="1:25" x14ac:dyDescent="0.35">
      <c r="A2410">
        <v>1184</v>
      </c>
      <c r="C2410" t="s">
        <v>37</v>
      </c>
      <c r="D2410">
        <f t="shared" ca="1" si="346"/>
        <v>1</v>
      </c>
      <c r="E2410" t="str">
        <f ca="1">VLOOKUP(D2410,'Data Categories'!$A$2:$B$7,2,0)</f>
        <v>Associate</v>
      </c>
      <c r="F2410" s="5">
        <f t="shared" ca="1" si="347"/>
        <v>45077.784872685188</v>
      </c>
      <c r="G2410" s="5">
        <f t="shared" ca="1" si="348"/>
        <v>45079.784872685188</v>
      </c>
      <c r="H2410" s="5">
        <v>45080.784872685188</v>
      </c>
      <c r="I2410" s="5">
        <f t="shared" ca="1" si="349"/>
        <v>45093.784872685188</v>
      </c>
      <c r="J2410" s="7" t="s">
        <v>46</v>
      </c>
      <c r="K2410" s="3">
        <v>45089.784872685188</v>
      </c>
      <c r="L2410" t="s">
        <v>48</v>
      </c>
      <c r="M2410" t="s">
        <v>28</v>
      </c>
      <c r="R2410" s="5">
        <v>45091.784872685188</v>
      </c>
      <c r="Y2410" t="s">
        <v>30</v>
      </c>
    </row>
    <row r="2411" spans="1:25" x14ac:dyDescent="0.35">
      <c r="A2411">
        <v>1167</v>
      </c>
      <c r="C2411" t="s">
        <v>37</v>
      </c>
      <c r="D2411">
        <f t="shared" ca="1" si="346"/>
        <v>5</v>
      </c>
      <c r="E2411" t="str">
        <f ca="1">VLOOKUP(D2411,'Data Categories'!$A$2:$B$7,2,0)</f>
        <v>Senior Management</v>
      </c>
      <c r="F2411" s="5">
        <f t="shared" ca="1" si="347"/>
        <v>44967.866122685184</v>
      </c>
      <c r="G2411" s="5">
        <f t="shared" ca="1" si="348"/>
        <v>44971.866122685184</v>
      </c>
      <c r="H2411" s="5">
        <v>44973.866122685184</v>
      </c>
      <c r="I2411" s="5">
        <f t="shared" ca="1" si="349"/>
        <v>45003.866122685184</v>
      </c>
      <c r="J2411" s="7" t="s">
        <v>46</v>
      </c>
      <c r="K2411" s="3">
        <v>44985.866122685184</v>
      </c>
      <c r="L2411" t="s">
        <v>48</v>
      </c>
      <c r="M2411" t="s">
        <v>27</v>
      </c>
      <c r="R2411" s="5">
        <v>44986.866122685184</v>
      </c>
      <c r="Y2411" t="s">
        <v>30</v>
      </c>
    </row>
    <row r="2412" spans="1:25" x14ac:dyDescent="0.35">
      <c r="A2412">
        <v>2649</v>
      </c>
      <c r="C2412" t="s">
        <v>37</v>
      </c>
      <c r="D2412">
        <f t="shared" ca="1" si="346"/>
        <v>1</v>
      </c>
      <c r="E2412" t="str">
        <f ca="1">VLOOKUP(D2412,'Data Categories'!$A$2:$B$7,2,0)</f>
        <v>Associate</v>
      </c>
      <c r="F2412" s="5">
        <f t="shared" ca="1" si="347"/>
        <v>44586.587569444448</v>
      </c>
      <c r="G2412" s="5">
        <f t="shared" ca="1" si="348"/>
        <v>44587.587569444448</v>
      </c>
      <c r="H2412" s="5">
        <v>44593.587569444448</v>
      </c>
      <c r="I2412" s="5">
        <f t="shared" ca="1" si="349"/>
        <v>44600.587569444448</v>
      </c>
      <c r="J2412" s="7" t="s">
        <v>46</v>
      </c>
      <c r="K2412" s="3">
        <v>44604.587569444448</v>
      </c>
      <c r="L2412" t="s">
        <v>48</v>
      </c>
      <c r="M2412" t="s">
        <v>27</v>
      </c>
      <c r="R2412" s="5">
        <v>44607.587569444448</v>
      </c>
      <c r="Y2412" t="s">
        <v>30</v>
      </c>
    </row>
    <row r="2413" spans="1:25" x14ac:dyDescent="0.35">
      <c r="A2413">
        <v>1537</v>
      </c>
      <c r="C2413" t="s">
        <v>37</v>
      </c>
      <c r="D2413">
        <f t="shared" ca="1" si="346"/>
        <v>2</v>
      </c>
      <c r="E2413" t="str">
        <f ca="1">VLOOKUP(D2413,'Data Categories'!$A$2:$B$7,2,0)</f>
        <v>Junior</v>
      </c>
      <c r="F2413" s="5">
        <f t="shared" ca="1" si="347"/>
        <v>45057.546423611115</v>
      </c>
      <c r="G2413" s="5">
        <f t="shared" ca="1" si="348"/>
        <v>45058.546423611115</v>
      </c>
      <c r="H2413" s="5">
        <v>45060.546423611115</v>
      </c>
      <c r="I2413" s="5">
        <f t="shared" ca="1" si="349"/>
        <v>45067.546423611115</v>
      </c>
      <c r="J2413" s="7" t="s">
        <v>46</v>
      </c>
      <c r="K2413" s="3">
        <v>45065.546423611115</v>
      </c>
      <c r="L2413" t="s">
        <v>48</v>
      </c>
      <c r="M2413" t="s">
        <v>28</v>
      </c>
      <c r="R2413" s="5">
        <v>45068.546423611115</v>
      </c>
      <c r="Y2413" t="s">
        <v>30</v>
      </c>
    </row>
    <row r="2414" spans="1:25" x14ac:dyDescent="0.35">
      <c r="A2414">
        <v>2650</v>
      </c>
      <c r="C2414" t="s">
        <v>37</v>
      </c>
      <c r="D2414">
        <f t="shared" ca="1" si="346"/>
        <v>6</v>
      </c>
      <c r="E2414" t="str">
        <f ca="1">VLOOKUP(D2414,'Data Categories'!$A$2:$B$7,2,0)</f>
        <v>Executive</v>
      </c>
      <c r="F2414" s="5">
        <f t="shared" ca="1" si="347"/>
        <v>44585.587569444448</v>
      </c>
      <c r="G2414" s="5">
        <f t="shared" ca="1" si="348"/>
        <v>44589.587569444448</v>
      </c>
      <c r="H2414" s="5">
        <v>44593.587569444448</v>
      </c>
      <c r="I2414" s="5">
        <f t="shared" ca="1" si="349"/>
        <v>44602.587569444448</v>
      </c>
      <c r="J2414" s="7" t="s">
        <v>46</v>
      </c>
      <c r="K2414" s="3">
        <v>44605.587569444448</v>
      </c>
      <c r="L2414" t="s">
        <v>48</v>
      </c>
      <c r="M2414" t="s">
        <v>24</v>
      </c>
      <c r="Y2414" t="s">
        <v>30</v>
      </c>
    </row>
    <row r="2415" spans="1:25" x14ac:dyDescent="0.35">
      <c r="A2415">
        <v>1953</v>
      </c>
      <c r="C2415" t="s">
        <v>37</v>
      </c>
      <c r="D2415">
        <f t="shared" ca="1" si="346"/>
        <v>1</v>
      </c>
      <c r="E2415" t="str">
        <f ca="1">VLOOKUP(D2415,'Data Categories'!$A$2:$B$7,2,0)</f>
        <v>Associate</v>
      </c>
      <c r="F2415" s="5">
        <f t="shared" ca="1" si="347"/>
        <v>44819.042395833334</v>
      </c>
      <c r="G2415" s="5">
        <f t="shared" ca="1" si="348"/>
        <v>44820.042395833334</v>
      </c>
      <c r="H2415" s="5">
        <v>44825.042395833334</v>
      </c>
      <c r="I2415" s="5">
        <f t="shared" ca="1" si="349"/>
        <v>44838.042395833334</v>
      </c>
      <c r="J2415" s="7" t="s">
        <v>46</v>
      </c>
      <c r="K2415" s="3">
        <v>44842.042395833334</v>
      </c>
      <c r="L2415" t="s">
        <v>48</v>
      </c>
      <c r="M2415" t="s">
        <v>28</v>
      </c>
      <c r="R2415" s="5">
        <v>44843.042395833334</v>
      </c>
      <c r="Y2415" t="s">
        <v>30</v>
      </c>
    </row>
    <row r="2416" spans="1:25" x14ac:dyDescent="0.35">
      <c r="A2416">
        <v>1124</v>
      </c>
      <c r="C2416" t="s">
        <v>37</v>
      </c>
      <c r="D2416">
        <f t="shared" ca="1" si="346"/>
        <v>2</v>
      </c>
      <c r="E2416" t="str">
        <f ca="1">VLOOKUP(D2416,'Data Categories'!$A$2:$B$7,2,0)</f>
        <v>Junior</v>
      </c>
      <c r="F2416" s="5">
        <f t="shared" ca="1" si="347"/>
        <v>45095.561550925922</v>
      </c>
      <c r="G2416" s="5">
        <f t="shared" ca="1" si="348"/>
        <v>45097.561550925922</v>
      </c>
      <c r="H2416" s="5">
        <v>45102.561550925922</v>
      </c>
      <c r="I2416" s="5">
        <f t="shared" ca="1" si="349"/>
        <v>45114.561550925922</v>
      </c>
      <c r="J2416" s="7" t="s">
        <v>46</v>
      </c>
      <c r="K2416" s="3">
        <v>45105.561550925922</v>
      </c>
      <c r="L2416" t="s">
        <v>48</v>
      </c>
      <c r="M2416" t="s">
        <v>26</v>
      </c>
      <c r="Y2416" t="s">
        <v>30</v>
      </c>
    </row>
    <row r="2417" spans="1:25" x14ac:dyDescent="0.35">
      <c r="A2417">
        <v>2493</v>
      </c>
      <c r="C2417" t="s">
        <v>36</v>
      </c>
      <c r="D2417">
        <f t="shared" ca="1" si="346"/>
        <v>2</v>
      </c>
      <c r="E2417" t="str">
        <f ca="1">VLOOKUP(D2417,'Data Categories'!$A$2:$B$7,2,0)</f>
        <v>Junior</v>
      </c>
      <c r="F2417" s="5">
        <f t="shared" ca="1" si="347"/>
        <v>44590.546469907407</v>
      </c>
      <c r="G2417" s="5">
        <f t="shared" ca="1" si="348"/>
        <v>44593.546469907407</v>
      </c>
      <c r="H2417" s="5">
        <v>44597.546469907407</v>
      </c>
      <c r="I2417" s="5">
        <f t="shared" ca="1" si="349"/>
        <v>44614.546469907407</v>
      </c>
      <c r="J2417" s="7" t="s">
        <v>46</v>
      </c>
      <c r="K2417" s="3">
        <v>44604.546469907407</v>
      </c>
      <c r="L2417" t="s">
        <v>48</v>
      </c>
      <c r="M2417" t="s">
        <v>28</v>
      </c>
      <c r="R2417" s="5">
        <v>44608.546469907407</v>
      </c>
      <c r="Y2417" t="s">
        <v>30</v>
      </c>
    </row>
    <row r="2418" spans="1:25" x14ac:dyDescent="0.35">
      <c r="A2418">
        <v>1945</v>
      </c>
      <c r="C2418" t="s">
        <v>36</v>
      </c>
      <c r="D2418">
        <f t="shared" ca="1" si="346"/>
        <v>2</v>
      </c>
      <c r="E2418" t="str">
        <f ca="1">VLOOKUP(D2418,'Data Categories'!$A$2:$B$7,2,0)</f>
        <v>Junior</v>
      </c>
      <c r="F2418" s="5">
        <f t="shared" ca="1" si="347"/>
        <v>44986.264120370368</v>
      </c>
      <c r="G2418" s="5">
        <f t="shared" ca="1" si="348"/>
        <v>44988.264120370368</v>
      </c>
      <c r="H2418" s="5">
        <v>44990.264120370368</v>
      </c>
      <c r="I2418" s="5">
        <f t="shared" ca="1" si="349"/>
        <v>45018.264120370368</v>
      </c>
      <c r="J2418" s="7" t="s">
        <v>46</v>
      </c>
      <c r="K2418" s="3">
        <v>44999.264120370368</v>
      </c>
      <c r="L2418" t="s">
        <v>48</v>
      </c>
      <c r="M2418" t="s">
        <v>28</v>
      </c>
      <c r="Y2418" t="s">
        <v>30</v>
      </c>
    </row>
    <row r="2419" spans="1:25" x14ac:dyDescent="0.35">
      <c r="A2419">
        <v>1052</v>
      </c>
      <c r="C2419" t="s">
        <v>36</v>
      </c>
      <c r="D2419">
        <f t="shared" ca="1" si="346"/>
        <v>2</v>
      </c>
      <c r="E2419" t="str">
        <f ca="1">VLOOKUP(D2419,'Data Categories'!$A$2:$B$7,2,0)</f>
        <v>Junior</v>
      </c>
      <c r="F2419" s="5">
        <f t="shared" ca="1" si="347"/>
        <v>45160.180486111109</v>
      </c>
      <c r="G2419" s="5">
        <f t="shared" ca="1" si="348"/>
        <v>45162.180486111109</v>
      </c>
      <c r="H2419" s="5">
        <v>45163.180486111109</v>
      </c>
      <c r="I2419" s="5">
        <f t="shared" ca="1" si="349"/>
        <v>45190.180486111109</v>
      </c>
      <c r="J2419" s="7" t="s">
        <v>46</v>
      </c>
      <c r="K2419" s="3">
        <v>45169.180486111109</v>
      </c>
      <c r="L2419" t="s">
        <v>48</v>
      </c>
      <c r="M2419" t="s">
        <v>26</v>
      </c>
      <c r="R2419" s="5">
        <v>45170.180486111109</v>
      </c>
      <c r="Y2419" t="s">
        <v>30</v>
      </c>
    </row>
    <row r="2420" spans="1:25" x14ac:dyDescent="0.35">
      <c r="A2420">
        <v>1838</v>
      </c>
      <c r="C2420" t="s">
        <v>36</v>
      </c>
      <c r="D2420">
        <f t="shared" ca="1" si="346"/>
        <v>4</v>
      </c>
      <c r="E2420" t="str">
        <f ca="1">VLOOKUP(D2420,'Data Categories'!$A$2:$B$7,2,0)</f>
        <v>Manager Level</v>
      </c>
      <c r="F2420" s="5">
        <f t="shared" ca="1" si="347"/>
        <v>45035.367280092592</v>
      </c>
      <c r="G2420" s="5">
        <f t="shared" ca="1" si="348"/>
        <v>45039.367280092592</v>
      </c>
      <c r="H2420" s="5">
        <v>45040.367280092592</v>
      </c>
      <c r="I2420" s="5">
        <f t="shared" ca="1" si="349"/>
        <v>45049.367280092592</v>
      </c>
      <c r="J2420" s="7" t="s">
        <v>46</v>
      </c>
      <c r="K2420" s="3">
        <v>45047.367280092592</v>
      </c>
      <c r="L2420" t="s">
        <v>48</v>
      </c>
      <c r="M2420" t="s">
        <v>26</v>
      </c>
      <c r="R2420" s="5">
        <v>45051.367280092592</v>
      </c>
      <c r="Y2420" t="s">
        <v>30</v>
      </c>
    </row>
    <row r="2421" spans="1:25" x14ac:dyDescent="0.35">
      <c r="A2421">
        <v>1726</v>
      </c>
      <c r="C2421" t="s">
        <v>36</v>
      </c>
      <c r="D2421">
        <f t="shared" ca="1" si="346"/>
        <v>5</v>
      </c>
      <c r="E2421" t="str">
        <f ca="1">VLOOKUP(D2421,'Data Categories'!$A$2:$B$7,2,0)</f>
        <v>Senior Management</v>
      </c>
      <c r="F2421" s="5">
        <f t="shared" ca="1" si="347"/>
        <v>44860.500428240739</v>
      </c>
      <c r="G2421" s="5">
        <f t="shared" ca="1" si="348"/>
        <v>44863.500428240739</v>
      </c>
      <c r="H2421" s="5">
        <v>44868.500428240739</v>
      </c>
      <c r="I2421" s="5">
        <f t="shared" ca="1" si="349"/>
        <v>44877.500428240739</v>
      </c>
      <c r="J2421" s="7" t="s">
        <v>46</v>
      </c>
      <c r="K2421" s="3">
        <v>44874.500428240739</v>
      </c>
      <c r="L2421" t="s">
        <v>48</v>
      </c>
      <c r="M2421" t="s">
        <v>24</v>
      </c>
      <c r="R2421" s="5">
        <v>44875.500428240739</v>
      </c>
      <c r="Y2421" t="s">
        <v>30</v>
      </c>
    </row>
    <row r="2422" spans="1:25" x14ac:dyDescent="0.35">
      <c r="A2422">
        <v>1923</v>
      </c>
      <c r="C2422" t="s">
        <v>36</v>
      </c>
      <c r="D2422">
        <f t="shared" ca="1" si="346"/>
        <v>4</v>
      </c>
      <c r="E2422" t="str">
        <f ca="1">VLOOKUP(D2422,'Data Categories'!$A$2:$B$7,2,0)</f>
        <v>Manager Level</v>
      </c>
      <c r="F2422" s="5">
        <f t="shared" ca="1" si="347"/>
        <v>44794.391932870371</v>
      </c>
      <c r="G2422" s="5">
        <f t="shared" ca="1" si="348"/>
        <v>44797.391932870371</v>
      </c>
      <c r="H2422" s="5">
        <v>44798.391932870371</v>
      </c>
      <c r="I2422" s="5">
        <f t="shared" ca="1" si="349"/>
        <v>44827.391932870371</v>
      </c>
      <c r="J2422" s="7" t="s">
        <v>46</v>
      </c>
      <c r="K2422" s="3">
        <v>44807.391932870371</v>
      </c>
      <c r="L2422" t="s">
        <v>48</v>
      </c>
      <c r="M2422" t="s">
        <v>28</v>
      </c>
      <c r="R2422" s="5">
        <v>44809.391932870371</v>
      </c>
      <c r="Y2422" t="s">
        <v>30</v>
      </c>
    </row>
    <row r="2423" spans="1:25" x14ac:dyDescent="0.35">
      <c r="A2423">
        <v>1604</v>
      </c>
      <c r="C2423" t="s">
        <v>36</v>
      </c>
      <c r="D2423">
        <f t="shared" ca="1" si="346"/>
        <v>1</v>
      </c>
      <c r="E2423" t="str">
        <f ca="1">VLOOKUP(D2423,'Data Categories'!$A$2:$B$7,2,0)</f>
        <v>Associate</v>
      </c>
      <c r="F2423" s="5">
        <f t="shared" ca="1" si="347"/>
        <v>44560.819027777776</v>
      </c>
      <c r="G2423" s="5">
        <f t="shared" ca="1" si="348"/>
        <v>44563.819027777776</v>
      </c>
      <c r="H2423" s="5">
        <v>44569.819027777776</v>
      </c>
      <c r="I2423" s="5">
        <f t="shared" ca="1" si="349"/>
        <v>44599.819027777776</v>
      </c>
      <c r="J2423" s="7" t="s">
        <v>46</v>
      </c>
      <c r="K2423" s="3">
        <v>44575.819027777776</v>
      </c>
      <c r="L2423" t="s">
        <v>48</v>
      </c>
      <c r="M2423" t="s">
        <v>24</v>
      </c>
      <c r="Y2423" t="s">
        <v>30</v>
      </c>
    </row>
    <row r="2424" spans="1:25" x14ac:dyDescent="0.35">
      <c r="A2424">
        <v>2879</v>
      </c>
      <c r="C2424" t="s">
        <v>36</v>
      </c>
      <c r="D2424">
        <f t="shared" ca="1" si="346"/>
        <v>2</v>
      </c>
      <c r="E2424" t="str">
        <f ca="1">VLOOKUP(D2424,'Data Categories'!$A$2:$B$7,2,0)</f>
        <v>Junior</v>
      </c>
      <c r="F2424" s="5">
        <f t="shared" ca="1" si="347"/>
        <v>45115.164652777778</v>
      </c>
      <c r="G2424" s="5">
        <f t="shared" ca="1" si="348"/>
        <v>45119.164652777778</v>
      </c>
      <c r="H2424" s="5">
        <v>45121.164652777778</v>
      </c>
      <c r="I2424" s="5">
        <f t="shared" ca="1" si="349"/>
        <v>45129.164652777778</v>
      </c>
      <c r="J2424" s="7" t="s">
        <v>46</v>
      </c>
      <c r="K2424" s="3">
        <v>45134.164652777778</v>
      </c>
      <c r="L2424" t="s">
        <v>48</v>
      </c>
      <c r="M2424" t="s">
        <v>25</v>
      </c>
      <c r="R2424" s="5">
        <v>45136.164652777778</v>
      </c>
      <c r="Y2424" t="s">
        <v>30</v>
      </c>
    </row>
    <row r="2425" spans="1:25" x14ac:dyDescent="0.35">
      <c r="A2425">
        <v>2018</v>
      </c>
      <c r="C2425" t="s">
        <v>36</v>
      </c>
      <c r="D2425">
        <f t="shared" ca="1" si="346"/>
        <v>3</v>
      </c>
      <c r="E2425" t="str">
        <f ca="1">VLOOKUP(D2425,'Data Categories'!$A$2:$B$7,2,0)</f>
        <v>Senior</v>
      </c>
      <c r="F2425" s="5">
        <f t="shared" ca="1" si="347"/>
        <v>45077.58390046296</v>
      </c>
      <c r="G2425" s="5">
        <f t="shared" ca="1" si="348"/>
        <v>45081.58390046296</v>
      </c>
      <c r="H2425" s="5">
        <v>45086.58390046296</v>
      </c>
      <c r="I2425" s="5">
        <f t="shared" ca="1" si="349"/>
        <v>45110.58390046296</v>
      </c>
      <c r="J2425" s="7" t="s">
        <v>46</v>
      </c>
      <c r="K2425" s="3">
        <v>45101.58390046296</v>
      </c>
      <c r="L2425" t="s">
        <v>48</v>
      </c>
      <c r="M2425" t="s">
        <v>25</v>
      </c>
      <c r="Y2425" t="s">
        <v>30</v>
      </c>
    </row>
    <row r="2426" spans="1:25" x14ac:dyDescent="0.35">
      <c r="A2426">
        <v>2989</v>
      </c>
      <c r="C2426" t="s">
        <v>36</v>
      </c>
      <c r="D2426">
        <f t="shared" ca="1" si="346"/>
        <v>1</v>
      </c>
      <c r="E2426" t="str">
        <f ca="1">VLOOKUP(D2426,'Data Categories'!$A$2:$B$7,2,0)</f>
        <v>Associate</v>
      </c>
      <c r="F2426" s="5">
        <f t="shared" ca="1" si="347"/>
        <v>44924.987974537034</v>
      </c>
      <c r="G2426" s="5">
        <f t="shared" ca="1" si="348"/>
        <v>44926.987974537034</v>
      </c>
      <c r="H2426" s="5">
        <v>44931.987974537034</v>
      </c>
      <c r="I2426" s="5">
        <f t="shared" ca="1" si="349"/>
        <v>44956.987974537034</v>
      </c>
      <c r="J2426" s="7" t="s">
        <v>46</v>
      </c>
      <c r="K2426" s="3">
        <v>44945.987974537034</v>
      </c>
      <c r="L2426" t="s">
        <v>48</v>
      </c>
      <c r="M2426" t="s">
        <v>28</v>
      </c>
      <c r="R2426" s="5">
        <v>44947.987974537034</v>
      </c>
      <c r="Y2426" t="s">
        <v>30</v>
      </c>
    </row>
    <row r="2427" spans="1:25" x14ac:dyDescent="0.35">
      <c r="A2427">
        <v>1625</v>
      </c>
      <c r="C2427" t="s">
        <v>36</v>
      </c>
      <c r="D2427">
        <f t="shared" ca="1" si="346"/>
        <v>1</v>
      </c>
      <c r="E2427" t="str">
        <f ca="1">VLOOKUP(D2427,'Data Categories'!$A$2:$B$7,2,0)</f>
        <v>Associate</v>
      </c>
      <c r="F2427" s="5">
        <f t="shared" ca="1" si="347"/>
        <v>44642.297905092593</v>
      </c>
      <c r="G2427" s="5">
        <f t="shared" ca="1" si="348"/>
        <v>44643.297905092593</v>
      </c>
      <c r="H2427" s="5">
        <v>44645.297905092593</v>
      </c>
      <c r="I2427" s="5">
        <f t="shared" ca="1" si="349"/>
        <v>44661.297905092593</v>
      </c>
      <c r="J2427" s="7" t="s">
        <v>46</v>
      </c>
      <c r="K2427" s="3">
        <v>44649.297905092593</v>
      </c>
      <c r="L2427" t="s">
        <v>48</v>
      </c>
      <c r="M2427" t="s">
        <v>25</v>
      </c>
      <c r="Y2427" t="s">
        <v>30</v>
      </c>
    </row>
    <row r="2428" spans="1:25" x14ac:dyDescent="0.35">
      <c r="A2428">
        <v>1010</v>
      </c>
      <c r="C2428" t="s">
        <v>36</v>
      </c>
      <c r="D2428">
        <f t="shared" ca="1" si="346"/>
        <v>5</v>
      </c>
      <c r="E2428" t="str">
        <f ca="1">VLOOKUP(D2428,'Data Categories'!$A$2:$B$7,2,0)</f>
        <v>Senior Management</v>
      </c>
      <c r="F2428" s="5">
        <f t="shared" ca="1" si="347"/>
        <v>44917.68855324074</v>
      </c>
      <c r="G2428" s="5">
        <f t="shared" ca="1" si="348"/>
        <v>44918.68855324074</v>
      </c>
      <c r="H2428" s="5">
        <v>44923.68855324074</v>
      </c>
      <c r="I2428" s="5">
        <f t="shared" ca="1" si="349"/>
        <v>44950.68855324074</v>
      </c>
      <c r="J2428" s="7" t="s">
        <v>46</v>
      </c>
      <c r="K2428" s="3">
        <v>44928.68855324074</v>
      </c>
      <c r="L2428" t="s">
        <v>48</v>
      </c>
      <c r="M2428" t="s">
        <v>26</v>
      </c>
      <c r="Y2428" t="s">
        <v>30</v>
      </c>
    </row>
    <row r="2429" spans="1:25" x14ac:dyDescent="0.35">
      <c r="A2429">
        <v>1480</v>
      </c>
      <c r="C2429" t="s">
        <v>36</v>
      </c>
      <c r="D2429">
        <f t="shared" ca="1" si="346"/>
        <v>1</v>
      </c>
      <c r="E2429" t="str">
        <f ca="1">VLOOKUP(D2429,'Data Categories'!$A$2:$B$7,2,0)</f>
        <v>Associate</v>
      </c>
      <c r="F2429" s="5">
        <f t="shared" ca="1" si="347"/>
        <v>44947.278946759259</v>
      </c>
      <c r="G2429" s="5">
        <f t="shared" ca="1" si="348"/>
        <v>44950.278946759259</v>
      </c>
      <c r="H2429" s="5">
        <v>44954.278946759259</v>
      </c>
      <c r="I2429" s="5">
        <f t="shared" ca="1" si="349"/>
        <v>44980.278946759259</v>
      </c>
      <c r="J2429" s="7" t="s">
        <v>46</v>
      </c>
      <c r="K2429" s="3">
        <v>44959.278946759259</v>
      </c>
      <c r="L2429" t="s">
        <v>48</v>
      </c>
      <c r="M2429" t="s">
        <v>24</v>
      </c>
      <c r="R2429" s="5">
        <v>44960.278946759259</v>
      </c>
      <c r="Y2429" t="s">
        <v>30</v>
      </c>
    </row>
    <row r="2430" spans="1:25" x14ac:dyDescent="0.35">
      <c r="A2430">
        <v>2817</v>
      </c>
      <c r="C2430" t="s">
        <v>36</v>
      </c>
      <c r="D2430">
        <f t="shared" ca="1" si="346"/>
        <v>5</v>
      </c>
      <c r="E2430" t="str">
        <f ca="1">VLOOKUP(D2430,'Data Categories'!$A$2:$B$7,2,0)</f>
        <v>Senior Management</v>
      </c>
      <c r="F2430" s="5">
        <f t="shared" ca="1" si="347"/>
        <v>44894.862592592595</v>
      </c>
      <c r="G2430" s="5">
        <f t="shared" ca="1" si="348"/>
        <v>44896.862592592595</v>
      </c>
      <c r="H2430" s="5">
        <v>44898.862592592595</v>
      </c>
      <c r="I2430" s="5">
        <f t="shared" ca="1" si="349"/>
        <v>44918.862592592595</v>
      </c>
      <c r="J2430" s="7" t="s">
        <v>46</v>
      </c>
      <c r="K2430" s="3">
        <v>44907.862592592595</v>
      </c>
      <c r="L2430" t="s">
        <v>48</v>
      </c>
      <c r="M2430" t="s">
        <v>27</v>
      </c>
      <c r="R2430" s="5">
        <v>44911.862592592595</v>
      </c>
      <c r="Y2430" t="s">
        <v>30</v>
      </c>
    </row>
    <row r="2431" spans="1:25" x14ac:dyDescent="0.35">
      <c r="A2431">
        <v>2342</v>
      </c>
      <c r="C2431" t="s">
        <v>36</v>
      </c>
      <c r="D2431">
        <f t="shared" ca="1" si="346"/>
        <v>1</v>
      </c>
      <c r="E2431" t="str">
        <f ca="1">VLOOKUP(D2431,'Data Categories'!$A$2:$B$7,2,0)</f>
        <v>Associate</v>
      </c>
      <c r="F2431" s="5">
        <f t="shared" ca="1" si="347"/>
        <v>45054.364525462966</v>
      </c>
      <c r="G2431" s="5">
        <f t="shared" ca="1" si="348"/>
        <v>45056.364525462966</v>
      </c>
      <c r="H2431" s="5">
        <v>45060.364525462966</v>
      </c>
      <c r="I2431" s="5">
        <f t="shared" ca="1" si="349"/>
        <v>45080.364525462966</v>
      </c>
      <c r="J2431" s="7" t="s">
        <v>46</v>
      </c>
      <c r="K2431" s="3">
        <v>45065.364525462966</v>
      </c>
      <c r="L2431" t="s">
        <v>48</v>
      </c>
      <c r="M2431" t="s">
        <v>27</v>
      </c>
      <c r="Y2431" t="s">
        <v>30</v>
      </c>
    </row>
    <row r="2432" spans="1:25" x14ac:dyDescent="0.35">
      <c r="A2432">
        <v>2241</v>
      </c>
      <c r="C2432" t="s">
        <v>34</v>
      </c>
      <c r="D2432">
        <f t="shared" ca="1" si="346"/>
        <v>4</v>
      </c>
      <c r="E2432" t="str">
        <f ca="1">VLOOKUP(D2432,'Data Categories'!$A$2:$B$7,2,0)</f>
        <v>Manager Level</v>
      </c>
      <c r="F2432" s="5">
        <f t="shared" ca="1" si="347"/>
        <v>44925.601747685185</v>
      </c>
      <c r="G2432" s="5">
        <f t="shared" ca="1" si="348"/>
        <v>44926.601747685185</v>
      </c>
      <c r="H2432" s="5">
        <v>44929.601747685185</v>
      </c>
      <c r="I2432" s="5">
        <f t="shared" ca="1" si="349"/>
        <v>44936.601747685185</v>
      </c>
      <c r="J2432" s="7" t="s">
        <v>46</v>
      </c>
      <c r="K2432" s="3">
        <v>44938.601747685185</v>
      </c>
      <c r="L2432" t="s">
        <v>48</v>
      </c>
      <c r="M2432" t="s">
        <v>28</v>
      </c>
      <c r="R2432" s="5">
        <v>44940.601747685185</v>
      </c>
      <c r="Y2432" t="s">
        <v>30</v>
      </c>
    </row>
    <row r="2433" spans="1:25" x14ac:dyDescent="0.35">
      <c r="A2433">
        <v>1971</v>
      </c>
      <c r="C2433" t="s">
        <v>34</v>
      </c>
      <c r="D2433">
        <f t="shared" ca="1" si="346"/>
        <v>3</v>
      </c>
      <c r="E2433" t="str">
        <f ca="1">VLOOKUP(D2433,'Data Categories'!$A$2:$B$7,2,0)</f>
        <v>Senior</v>
      </c>
      <c r="F2433" s="5">
        <f t="shared" ca="1" si="347"/>
        <v>44857.498391203706</v>
      </c>
      <c r="G2433" s="5">
        <f t="shared" ca="1" si="348"/>
        <v>44858.498391203706</v>
      </c>
      <c r="H2433" s="5">
        <v>44860.498391203706</v>
      </c>
      <c r="I2433" s="5">
        <f t="shared" ca="1" si="349"/>
        <v>44887.498391203706</v>
      </c>
      <c r="J2433" s="7" t="s">
        <v>46</v>
      </c>
      <c r="K2433" s="3">
        <v>44871.498391203706</v>
      </c>
      <c r="L2433" t="s">
        <v>48</v>
      </c>
      <c r="M2433" t="s">
        <v>25</v>
      </c>
      <c r="Y2433" t="s">
        <v>30</v>
      </c>
    </row>
    <row r="2434" spans="1:25" x14ac:dyDescent="0.35">
      <c r="A2434">
        <v>1805</v>
      </c>
      <c r="C2434" t="s">
        <v>34</v>
      </c>
      <c r="D2434">
        <f t="shared" ca="1" si="346"/>
        <v>5</v>
      </c>
      <c r="E2434" t="str">
        <f ca="1">VLOOKUP(D2434,'Data Categories'!$A$2:$B$7,2,0)</f>
        <v>Senior Management</v>
      </c>
      <c r="F2434" s="5">
        <f t="shared" ca="1" si="347"/>
        <v>45120.017708333333</v>
      </c>
      <c r="G2434" s="5">
        <f t="shared" ca="1" si="348"/>
        <v>45124.017708333333</v>
      </c>
      <c r="H2434" s="5">
        <v>45127.017708333333</v>
      </c>
      <c r="I2434" s="5">
        <f t="shared" ca="1" si="349"/>
        <v>45150.017708333333</v>
      </c>
      <c r="J2434" s="7" t="s">
        <v>46</v>
      </c>
      <c r="K2434" s="3">
        <v>45134.017708333333</v>
      </c>
      <c r="L2434" t="s">
        <v>48</v>
      </c>
      <c r="M2434" t="s">
        <v>26</v>
      </c>
      <c r="R2434" s="5">
        <v>45137.017708333333</v>
      </c>
      <c r="Y2434" t="s">
        <v>30</v>
      </c>
    </row>
    <row r="2435" spans="1:25" x14ac:dyDescent="0.35">
      <c r="A2435">
        <v>2459</v>
      </c>
      <c r="C2435" t="s">
        <v>34</v>
      </c>
      <c r="D2435">
        <f t="shared" ref="D2435:D2498" ca="1" si="350">RANDBETWEEN(1,6)</f>
        <v>5</v>
      </c>
      <c r="E2435" t="str">
        <f ca="1">VLOOKUP(D2435,'Data Categories'!$A$2:$B$7,2,0)</f>
        <v>Senior Management</v>
      </c>
      <c r="F2435" s="5">
        <f t="shared" ref="F2435:F2498" ca="1" si="351">G2435-RANDBETWEEN(1,4)</f>
        <v>45157.069826388892</v>
      </c>
      <c r="G2435" s="5">
        <f t="shared" ref="G2435:G2498" ca="1" si="352">H2435-RANDBETWEEN(1,6)</f>
        <v>45161.069826388892</v>
      </c>
      <c r="H2435" s="5">
        <v>45167.069826388892</v>
      </c>
      <c r="I2435" s="5">
        <f t="shared" ref="I2435:I2498" ca="1" si="353">H2435+RANDBETWEEN(5,30)</f>
        <v>45195.069826388892</v>
      </c>
      <c r="J2435" s="7" t="s">
        <v>46</v>
      </c>
      <c r="K2435" s="3">
        <v>45183.069826388892</v>
      </c>
      <c r="L2435" t="s">
        <v>48</v>
      </c>
      <c r="M2435" t="s">
        <v>24</v>
      </c>
      <c r="R2435" s="5">
        <v>45186.069826388892</v>
      </c>
      <c r="Y2435" t="s">
        <v>30</v>
      </c>
    </row>
    <row r="2436" spans="1:25" x14ac:dyDescent="0.35">
      <c r="A2436">
        <v>1810</v>
      </c>
      <c r="C2436" t="s">
        <v>34</v>
      </c>
      <c r="D2436">
        <f t="shared" ca="1" si="350"/>
        <v>5</v>
      </c>
      <c r="E2436" t="str">
        <f ca="1">VLOOKUP(D2436,'Data Categories'!$A$2:$B$7,2,0)</f>
        <v>Senior Management</v>
      </c>
      <c r="F2436" s="5">
        <f t="shared" ca="1" si="351"/>
        <v>45118.017708333333</v>
      </c>
      <c r="G2436" s="5">
        <f t="shared" ca="1" si="352"/>
        <v>45121.017708333333</v>
      </c>
      <c r="H2436" s="5">
        <v>45127.017708333333</v>
      </c>
      <c r="I2436" s="5">
        <f t="shared" ca="1" si="353"/>
        <v>45152.017708333333</v>
      </c>
      <c r="J2436" s="7" t="s">
        <v>46</v>
      </c>
      <c r="K2436" s="3">
        <v>45143.017708333333</v>
      </c>
      <c r="L2436" t="s">
        <v>48</v>
      </c>
      <c r="M2436" t="s">
        <v>24</v>
      </c>
      <c r="R2436" s="5">
        <v>45146.017708333333</v>
      </c>
      <c r="Y2436" t="s">
        <v>30</v>
      </c>
    </row>
    <row r="2437" spans="1:25" x14ac:dyDescent="0.35">
      <c r="A2437">
        <v>2731</v>
      </c>
      <c r="C2437" t="s">
        <v>34</v>
      </c>
      <c r="D2437">
        <f t="shared" ca="1" si="350"/>
        <v>5</v>
      </c>
      <c r="E2437" t="str">
        <f ca="1">VLOOKUP(D2437,'Data Categories'!$A$2:$B$7,2,0)</f>
        <v>Senior Management</v>
      </c>
      <c r="F2437" s="5">
        <f t="shared" ca="1" si="351"/>
        <v>44750.981076388889</v>
      </c>
      <c r="G2437" s="5">
        <f t="shared" ca="1" si="352"/>
        <v>44752.981076388889</v>
      </c>
      <c r="H2437" s="5">
        <v>44757.981076388889</v>
      </c>
      <c r="I2437" s="5">
        <f t="shared" ca="1" si="353"/>
        <v>44787.981076388889</v>
      </c>
      <c r="J2437" s="7" t="s">
        <v>46</v>
      </c>
      <c r="K2437" s="3">
        <v>44770.981076388889</v>
      </c>
      <c r="L2437" t="s">
        <v>48</v>
      </c>
      <c r="M2437" t="s">
        <v>28</v>
      </c>
      <c r="R2437" s="5">
        <v>44772.981076388889</v>
      </c>
      <c r="Y2437" t="s">
        <v>30</v>
      </c>
    </row>
    <row r="2438" spans="1:25" x14ac:dyDescent="0.35">
      <c r="A2438">
        <v>2070</v>
      </c>
      <c r="C2438" t="s">
        <v>34</v>
      </c>
      <c r="D2438">
        <f t="shared" ca="1" si="350"/>
        <v>4</v>
      </c>
      <c r="E2438" t="str">
        <f ca="1">VLOOKUP(D2438,'Data Categories'!$A$2:$B$7,2,0)</f>
        <v>Manager Level</v>
      </c>
      <c r="F2438" s="5">
        <f t="shared" ca="1" si="351"/>
        <v>44869.782581018517</v>
      </c>
      <c r="G2438" s="5">
        <f t="shared" ca="1" si="352"/>
        <v>44870.782581018517</v>
      </c>
      <c r="H2438" s="5">
        <v>44873.782581018517</v>
      </c>
      <c r="I2438" s="5">
        <f t="shared" ca="1" si="353"/>
        <v>44900.782581018517</v>
      </c>
      <c r="J2438" s="7" t="s">
        <v>46</v>
      </c>
      <c r="K2438" s="3">
        <v>44887.782581018517</v>
      </c>
      <c r="L2438" t="s">
        <v>48</v>
      </c>
      <c r="M2438" t="s">
        <v>25</v>
      </c>
      <c r="R2438" s="5">
        <v>44891.782581018517</v>
      </c>
      <c r="Y2438" t="s">
        <v>30</v>
      </c>
    </row>
    <row r="2439" spans="1:25" x14ac:dyDescent="0.35">
      <c r="A2439">
        <v>1859</v>
      </c>
      <c r="C2439" t="s">
        <v>34</v>
      </c>
      <c r="D2439">
        <f t="shared" ca="1" si="350"/>
        <v>3</v>
      </c>
      <c r="E2439" t="str">
        <f ca="1">VLOOKUP(D2439,'Data Categories'!$A$2:$B$7,2,0)</f>
        <v>Senior</v>
      </c>
      <c r="F2439" s="5">
        <f t="shared" ca="1" si="351"/>
        <v>44876.077060185184</v>
      </c>
      <c r="G2439" s="5">
        <f t="shared" ca="1" si="352"/>
        <v>44879.077060185184</v>
      </c>
      <c r="H2439" s="5">
        <v>44882.077060185184</v>
      </c>
      <c r="I2439" s="5">
        <f t="shared" ca="1" si="353"/>
        <v>44910.077060185184</v>
      </c>
      <c r="J2439" s="7" t="s">
        <v>46</v>
      </c>
      <c r="K2439" s="3">
        <v>44892.077060185184</v>
      </c>
      <c r="L2439" t="s">
        <v>48</v>
      </c>
      <c r="M2439" t="s">
        <v>24</v>
      </c>
      <c r="Y2439" t="s">
        <v>30</v>
      </c>
    </row>
    <row r="2440" spans="1:25" x14ac:dyDescent="0.35">
      <c r="A2440">
        <v>1414</v>
      </c>
      <c r="C2440" t="s">
        <v>34</v>
      </c>
      <c r="D2440">
        <f t="shared" ca="1" si="350"/>
        <v>2</v>
      </c>
      <c r="E2440" t="str">
        <f ca="1">VLOOKUP(D2440,'Data Categories'!$A$2:$B$7,2,0)</f>
        <v>Junior</v>
      </c>
      <c r="F2440" s="5">
        <f t="shared" ca="1" si="351"/>
        <v>44779.789305555554</v>
      </c>
      <c r="G2440" s="5">
        <f t="shared" ca="1" si="352"/>
        <v>44783.789305555554</v>
      </c>
      <c r="H2440" s="5">
        <v>44786.789305555554</v>
      </c>
      <c r="I2440" s="5">
        <f t="shared" ca="1" si="353"/>
        <v>44803.789305555554</v>
      </c>
      <c r="J2440" s="7" t="s">
        <v>46</v>
      </c>
      <c r="K2440" s="3">
        <v>44799.789305555554</v>
      </c>
      <c r="L2440" t="s">
        <v>48</v>
      </c>
      <c r="M2440" t="s">
        <v>28</v>
      </c>
      <c r="R2440" s="5">
        <v>44802.789305555554</v>
      </c>
      <c r="Y2440" t="s">
        <v>30</v>
      </c>
    </row>
    <row r="2441" spans="1:25" x14ac:dyDescent="0.35">
      <c r="A2441">
        <v>1968</v>
      </c>
      <c r="C2441" t="s">
        <v>34</v>
      </c>
      <c r="D2441">
        <f t="shared" ca="1" si="350"/>
        <v>2</v>
      </c>
      <c r="E2441" t="str">
        <f ca="1">VLOOKUP(D2441,'Data Categories'!$A$2:$B$7,2,0)</f>
        <v>Junior</v>
      </c>
      <c r="F2441" s="5">
        <f t="shared" ca="1" si="351"/>
        <v>44895.432847222219</v>
      </c>
      <c r="G2441" s="5">
        <f t="shared" ca="1" si="352"/>
        <v>44899.432847222219</v>
      </c>
      <c r="H2441" s="5">
        <v>44902.432847222219</v>
      </c>
      <c r="I2441" s="5">
        <f t="shared" ca="1" si="353"/>
        <v>44919.432847222219</v>
      </c>
      <c r="J2441" s="7" t="s">
        <v>46</v>
      </c>
      <c r="K2441" s="3">
        <v>44912.432847222219</v>
      </c>
      <c r="L2441" t="s">
        <v>48</v>
      </c>
      <c r="M2441" t="s">
        <v>24</v>
      </c>
      <c r="Y2441" t="s">
        <v>30</v>
      </c>
    </row>
    <row r="2442" spans="1:25" x14ac:dyDescent="0.35">
      <c r="A2442">
        <v>1967</v>
      </c>
      <c r="C2442" t="s">
        <v>34</v>
      </c>
      <c r="D2442">
        <f t="shared" ca="1" si="350"/>
        <v>6</v>
      </c>
      <c r="E2442" t="str">
        <f ca="1">VLOOKUP(D2442,'Data Categories'!$A$2:$B$7,2,0)</f>
        <v>Executive</v>
      </c>
      <c r="F2442" s="5">
        <f t="shared" ca="1" si="351"/>
        <v>44899.432847222219</v>
      </c>
      <c r="G2442" s="5">
        <f t="shared" ca="1" si="352"/>
        <v>44901.432847222219</v>
      </c>
      <c r="H2442" s="5">
        <v>44902.432847222219</v>
      </c>
      <c r="I2442" s="5">
        <f t="shared" ca="1" si="353"/>
        <v>44918.432847222219</v>
      </c>
      <c r="J2442" s="7" t="s">
        <v>46</v>
      </c>
      <c r="K2442" s="3">
        <v>44917.432847222219</v>
      </c>
      <c r="L2442" t="s">
        <v>48</v>
      </c>
      <c r="M2442" t="s">
        <v>24</v>
      </c>
      <c r="R2442" s="5">
        <v>44918.432847222219</v>
      </c>
      <c r="Y2442" t="s">
        <v>30</v>
      </c>
    </row>
    <row r="2443" spans="1:25" x14ac:dyDescent="0.35">
      <c r="A2443">
        <v>1969</v>
      </c>
      <c r="C2443" t="s">
        <v>34</v>
      </c>
      <c r="D2443">
        <f t="shared" ca="1" si="350"/>
        <v>6</v>
      </c>
      <c r="E2443" t="str">
        <f ca="1">VLOOKUP(D2443,'Data Categories'!$A$2:$B$7,2,0)</f>
        <v>Executive</v>
      </c>
      <c r="F2443" s="5">
        <f t="shared" ca="1" si="351"/>
        <v>44897.432847222219</v>
      </c>
      <c r="G2443" s="5">
        <f t="shared" ca="1" si="352"/>
        <v>44900.432847222219</v>
      </c>
      <c r="H2443" s="5">
        <v>44902.432847222219</v>
      </c>
      <c r="I2443" s="5">
        <f t="shared" ca="1" si="353"/>
        <v>44908.432847222219</v>
      </c>
      <c r="J2443" s="7" t="s">
        <v>46</v>
      </c>
      <c r="K2443" s="3">
        <v>44904.432847222219</v>
      </c>
      <c r="L2443" t="s">
        <v>48</v>
      </c>
      <c r="M2443" t="s">
        <v>25</v>
      </c>
      <c r="R2443" s="5">
        <v>44908.432847222219</v>
      </c>
      <c r="Y2443" t="s">
        <v>30</v>
      </c>
    </row>
    <row r="2444" spans="1:25" x14ac:dyDescent="0.35">
      <c r="A2444">
        <v>2320</v>
      </c>
      <c r="C2444" t="s">
        <v>34</v>
      </c>
      <c r="D2444">
        <f t="shared" ca="1" si="350"/>
        <v>5</v>
      </c>
      <c r="E2444" t="str">
        <f ca="1">VLOOKUP(D2444,'Data Categories'!$A$2:$B$7,2,0)</f>
        <v>Senior Management</v>
      </c>
      <c r="F2444" s="5">
        <f t="shared" ca="1" si="351"/>
        <v>44667.037303240744</v>
      </c>
      <c r="G2444" s="5">
        <f t="shared" ca="1" si="352"/>
        <v>44671.037303240744</v>
      </c>
      <c r="H2444" s="5">
        <v>44677.037303240744</v>
      </c>
      <c r="I2444" s="5">
        <f t="shared" ca="1" si="353"/>
        <v>44690.037303240744</v>
      </c>
      <c r="J2444" s="7" t="s">
        <v>46</v>
      </c>
      <c r="K2444" s="3">
        <v>44692.037303240744</v>
      </c>
      <c r="L2444" t="s">
        <v>48</v>
      </c>
      <c r="M2444" t="s">
        <v>28</v>
      </c>
      <c r="Y2444" t="s">
        <v>30</v>
      </c>
    </row>
    <row r="2445" spans="1:25" x14ac:dyDescent="0.35">
      <c r="A2445">
        <v>1662</v>
      </c>
      <c r="C2445" t="s">
        <v>34</v>
      </c>
      <c r="D2445">
        <f t="shared" ca="1" si="350"/>
        <v>3</v>
      </c>
      <c r="E2445" t="str">
        <f ca="1">VLOOKUP(D2445,'Data Categories'!$A$2:$B$7,2,0)</f>
        <v>Senior</v>
      </c>
      <c r="F2445" s="5">
        <f t="shared" ca="1" si="351"/>
        <v>44668.935347222221</v>
      </c>
      <c r="G2445" s="5">
        <f t="shared" ca="1" si="352"/>
        <v>44672.935347222221</v>
      </c>
      <c r="H2445" s="5">
        <v>44678.935347222221</v>
      </c>
      <c r="I2445" s="5">
        <f t="shared" ca="1" si="353"/>
        <v>44696.935347222221</v>
      </c>
      <c r="J2445" s="7" t="s">
        <v>46</v>
      </c>
      <c r="K2445" s="3">
        <v>44692.935347222221</v>
      </c>
      <c r="L2445" t="s">
        <v>48</v>
      </c>
      <c r="M2445" t="s">
        <v>28</v>
      </c>
      <c r="R2445" s="5">
        <v>44694.935347222221</v>
      </c>
      <c r="Y2445" t="s">
        <v>30</v>
      </c>
    </row>
    <row r="2446" spans="1:25" x14ac:dyDescent="0.35">
      <c r="A2446">
        <v>1667</v>
      </c>
      <c r="C2446" t="s">
        <v>34</v>
      </c>
      <c r="D2446">
        <f t="shared" ca="1" si="350"/>
        <v>3</v>
      </c>
      <c r="E2446" t="str">
        <f ca="1">VLOOKUP(D2446,'Data Categories'!$A$2:$B$7,2,0)</f>
        <v>Senior</v>
      </c>
      <c r="F2446" s="5">
        <f t="shared" ca="1" si="351"/>
        <v>44672.935347222221</v>
      </c>
      <c r="G2446" s="5">
        <f t="shared" ca="1" si="352"/>
        <v>44676.935347222221</v>
      </c>
      <c r="H2446" s="5">
        <v>44678.935347222221</v>
      </c>
      <c r="I2446" s="5">
        <f t="shared" ca="1" si="353"/>
        <v>44690.935347222221</v>
      </c>
      <c r="J2446" s="7" t="s">
        <v>46</v>
      </c>
      <c r="K2446" s="3">
        <v>44681.935347222221</v>
      </c>
      <c r="L2446" t="s">
        <v>48</v>
      </c>
      <c r="M2446" t="s">
        <v>25</v>
      </c>
      <c r="Y2446" t="s">
        <v>30</v>
      </c>
    </row>
    <row r="2447" spans="1:25" x14ac:dyDescent="0.35">
      <c r="A2447">
        <v>2856</v>
      </c>
      <c r="C2447" t="s">
        <v>34</v>
      </c>
      <c r="D2447">
        <f t="shared" ca="1" si="350"/>
        <v>1</v>
      </c>
      <c r="E2447" t="str">
        <f ca="1">VLOOKUP(D2447,'Data Categories'!$A$2:$B$7,2,0)</f>
        <v>Associate</v>
      </c>
      <c r="F2447" s="5">
        <f t="shared" ca="1" si="351"/>
        <v>45033.4996875</v>
      </c>
      <c r="G2447" s="5">
        <f t="shared" ca="1" si="352"/>
        <v>45036.4996875</v>
      </c>
      <c r="H2447" s="5">
        <v>45041.4996875</v>
      </c>
      <c r="I2447" s="5">
        <f t="shared" ca="1" si="353"/>
        <v>45048.4996875</v>
      </c>
      <c r="J2447" s="7" t="s">
        <v>46</v>
      </c>
      <c r="K2447" s="3">
        <v>45046.4996875</v>
      </c>
      <c r="L2447" t="s">
        <v>48</v>
      </c>
      <c r="M2447" t="s">
        <v>27</v>
      </c>
      <c r="Y2447" t="s">
        <v>30</v>
      </c>
    </row>
    <row r="2448" spans="1:25" x14ac:dyDescent="0.35">
      <c r="A2448">
        <v>2005</v>
      </c>
      <c r="C2448" t="s">
        <v>34</v>
      </c>
      <c r="D2448">
        <f t="shared" ca="1" si="350"/>
        <v>5</v>
      </c>
      <c r="E2448" t="str">
        <f ca="1">VLOOKUP(D2448,'Data Categories'!$A$2:$B$7,2,0)</f>
        <v>Senior Management</v>
      </c>
      <c r="F2448" s="5">
        <f t="shared" ca="1" si="351"/>
        <v>44745.13113425926</v>
      </c>
      <c r="G2448" s="5">
        <f t="shared" ca="1" si="352"/>
        <v>44749.13113425926</v>
      </c>
      <c r="H2448" s="5">
        <v>44755.13113425926</v>
      </c>
      <c r="I2448" s="5">
        <f t="shared" ca="1" si="353"/>
        <v>44784.13113425926</v>
      </c>
      <c r="J2448" s="7" t="s">
        <v>46</v>
      </c>
      <c r="K2448" s="3">
        <v>44767.13113425926</v>
      </c>
      <c r="L2448" t="s">
        <v>48</v>
      </c>
      <c r="M2448" t="s">
        <v>28</v>
      </c>
      <c r="Y2448" t="s">
        <v>30</v>
      </c>
    </row>
    <row r="2449" spans="1:25" x14ac:dyDescent="0.35">
      <c r="A2449">
        <v>2441</v>
      </c>
      <c r="C2449" t="s">
        <v>34</v>
      </c>
      <c r="D2449">
        <f t="shared" ca="1" si="350"/>
        <v>2</v>
      </c>
      <c r="E2449" t="str">
        <f ca="1">VLOOKUP(D2449,'Data Categories'!$A$2:$B$7,2,0)</f>
        <v>Junior</v>
      </c>
      <c r="F2449" s="5">
        <f t="shared" ca="1" si="351"/>
        <v>44865.772222222222</v>
      </c>
      <c r="G2449" s="5">
        <f t="shared" ca="1" si="352"/>
        <v>44867.772222222222</v>
      </c>
      <c r="H2449" s="5">
        <v>44873.772222222222</v>
      </c>
      <c r="I2449" s="5">
        <f t="shared" ca="1" si="353"/>
        <v>44886.772222222222</v>
      </c>
      <c r="J2449" s="7" t="s">
        <v>46</v>
      </c>
      <c r="K2449" s="3">
        <v>44880.772222222222</v>
      </c>
      <c r="L2449" t="s">
        <v>48</v>
      </c>
      <c r="M2449" t="s">
        <v>27</v>
      </c>
      <c r="R2449" s="5">
        <v>44883.772222222222</v>
      </c>
      <c r="Y2449" t="s">
        <v>30</v>
      </c>
    </row>
    <row r="2450" spans="1:25" x14ac:dyDescent="0.35">
      <c r="A2450">
        <v>1864</v>
      </c>
      <c r="C2450" t="s">
        <v>35</v>
      </c>
      <c r="D2450">
        <f t="shared" ca="1" si="350"/>
        <v>3</v>
      </c>
      <c r="E2450" t="str">
        <f ca="1">VLOOKUP(D2450,'Data Categories'!$A$2:$B$7,2,0)</f>
        <v>Senior</v>
      </c>
      <c r="F2450" s="5">
        <f t="shared" ca="1" si="351"/>
        <v>44638.350624999999</v>
      </c>
      <c r="G2450" s="5">
        <f t="shared" ca="1" si="352"/>
        <v>44641.350624999999</v>
      </c>
      <c r="H2450" s="5">
        <v>44646.350624999999</v>
      </c>
      <c r="I2450" s="5">
        <f t="shared" ca="1" si="353"/>
        <v>44655.350624999999</v>
      </c>
      <c r="J2450" s="7" t="s">
        <v>46</v>
      </c>
      <c r="K2450" s="3">
        <v>44651.350624999999</v>
      </c>
      <c r="L2450" t="s">
        <v>48</v>
      </c>
      <c r="M2450" t="s">
        <v>25</v>
      </c>
      <c r="Y2450" t="s">
        <v>30</v>
      </c>
    </row>
    <row r="2451" spans="1:25" x14ac:dyDescent="0.35">
      <c r="A2451">
        <v>2083</v>
      </c>
      <c r="C2451" t="s">
        <v>35</v>
      </c>
      <c r="D2451">
        <f t="shared" ca="1" si="350"/>
        <v>3</v>
      </c>
      <c r="E2451" t="str">
        <f ca="1">VLOOKUP(D2451,'Data Categories'!$A$2:$B$7,2,0)</f>
        <v>Senior</v>
      </c>
      <c r="F2451" s="5">
        <f t="shared" ca="1" si="351"/>
        <v>44837.879004629627</v>
      </c>
      <c r="G2451" s="5">
        <f t="shared" ca="1" si="352"/>
        <v>44840.879004629627</v>
      </c>
      <c r="H2451" s="5">
        <v>44841.879004629627</v>
      </c>
      <c r="I2451" s="5">
        <f t="shared" ca="1" si="353"/>
        <v>44859.879004629627</v>
      </c>
      <c r="J2451" s="7" t="s">
        <v>46</v>
      </c>
      <c r="K2451" s="3">
        <v>44845.879004629627</v>
      </c>
      <c r="L2451" t="s">
        <v>48</v>
      </c>
      <c r="M2451" t="s">
        <v>25</v>
      </c>
      <c r="R2451" s="5">
        <v>44848.879004629627</v>
      </c>
      <c r="Y2451" t="s">
        <v>30</v>
      </c>
    </row>
    <row r="2452" spans="1:25" x14ac:dyDescent="0.35">
      <c r="A2452">
        <v>1570</v>
      </c>
      <c r="C2452" t="s">
        <v>35</v>
      </c>
      <c r="D2452">
        <f t="shared" ca="1" si="350"/>
        <v>2</v>
      </c>
      <c r="E2452" t="str">
        <f ca="1">VLOOKUP(D2452,'Data Categories'!$A$2:$B$7,2,0)</f>
        <v>Junior</v>
      </c>
      <c r="F2452" s="5">
        <f t="shared" ca="1" si="351"/>
        <v>44636.490486111114</v>
      </c>
      <c r="G2452" s="5">
        <f t="shared" ca="1" si="352"/>
        <v>44639.490486111114</v>
      </c>
      <c r="H2452" s="5">
        <v>44645.490486111114</v>
      </c>
      <c r="I2452" s="5">
        <f t="shared" ca="1" si="353"/>
        <v>44664.490486111114</v>
      </c>
      <c r="J2452" s="7" t="s">
        <v>46</v>
      </c>
      <c r="K2452" s="3">
        <v>44647.490486111114</v>
      </c>
      <c r="L2452" t="s">
        <v>48</v>
      </c>
      <c r="M2452" t="s">
        <v>24</v>
      </c>
      <c r="R2452" s="5">
        <v>44651.490486111114</v>
      </c>
      <c r="Y2452" t="s">
        <v>30</v>
      </c>
    </row>
    <row r="2453" spans="1:25" x14ac:dyDescent="0.35">
      <c r="A2453">
        <v>1145</v>
      </c>
      <c r="C2453" t="s">
        <v>35</v>
      </c>
      <c r="D2453">
        <f t="shared" ca="1" si="350"/>
        <v>3</v>
      </c>
      <c r="E2453" t="str">
        <f ca="1">VLOOKUP(D2453,'Data Categories'!$A$2:$B$7,2,0)</f>
        <v>Senior</v>
      </c>
      <c r="F2453" s="5">
        <f t="shared" ca="1" si="351"/>
        <v>45143.067280092589</v>
      </c>
      <c r="G2453" s="5">
        <f t="shared" ca="1" si="352"/>
        <v>45145.067280092589</v>
      </c>
      <c r="H2453" s="5">
        <v>45148.067280092589</v>
      </c>
      <c r="I2453" s="5">
        <f t="shared" ca="1" si="353"/>
        <v>45159.067280092589</v>
      </c>
      <c r="J2453" s="7" t="s">
        <v>46</v>
      </c>
      <c r="K2453" s="3">
        <v>45151.067280092589</v>
      </c>
      <c r="L2453" t="s">
        <v>48</v>
      </c>
      <c r="M2453" t="s">
        <v>25</v>
      </c>
      <c r="R2453" s="5">
        <v>45155.067280092589</v>
      </c>
      <c r="Y2453" t="s">
        <v>30</v>
      </c>
    </row>
    <row r="2454" spans="1:25" x14ac:dyDescent="0.35">
      <c r="A2454">
        <v>1012</v>
      </c>
      <c r="C2454" t="s">
        <v>35</v>
      </c>
      <c r="D2454">
        <f t="shared" ca="1" si="350"/>
        <v>5</v>
      </c>
      <c r="E2454" t="str">
        <f ca="1">VLOOKUP(D2454,'Data Categories'!$A$2:$B$7,2,0)</f>
        <v>Senior Management</v>
      </c>
      <c r="F2454" s="5">
        <f t="shared" ca="1" si="351"/>
        <v>44595.329571759263</v>
      </c>
      <c r="G2454" s="5">
        <f t="shared" ca="1" si="352"/>
        <v>44597.329571759263</v>
      </c>
      <c r="H2454" s="5">
        <v>44602.329571759263</v>
      </c>
      <c r="I2454" s="5">
        <f t="shared" ca="1" si="353"/>
        <v>44627.329571759263</v>
      </c>
      <c r="J2454" s="7" t="s">
        <v>46</v>
      </c>
      <c r="K2454" s="3">
        <v>44616.329571759263</v>
      </c>
      <c r="L2454" t="s">
        <v>48</v>
      </c>
      <c r="M2454" t="s">
        <v>27</v>
      </c>
      <c r="R2454" s="5">
        <v>44620.329571759263</v>
      </c>
      <c r="Y2454" t="s">
        <v>30</v>
      </c>
    </row>
    <row r="2455" spans="1:25" x14ac:dyDescent="0.35">
      <c r="A2455">
        <v>1019</v>
      </c>
      <c r="C2455" t="s">
        <v>35</v>
      </c>
      <c r="D2455">
        <f t="shared" ca="1" si="350"/>
        <v>6</v>
      </c>
      <c r="E2455" t="str">
        <f ca="1">VLOOKUP(D2455,'Data Categories'!$A$2:$B$7,2,0)</f>
        <v>Executive</v>
      </c>
      <c r="F2455" s="5">
        <f t="shared" ca="1" si="351"/>
        <v>44597.329571759263</v>
      </c>
      <c r="G2455" s="5">
        <f t="shared" ca="1" si="352"/>
        <v>44600.329571759263</v>
      </c>
      <c r="H2455" s="5">
        <v>44602.329571759263</v>
      </c>
      <c r="I2455" s="5">
        <f t="shared" ca="1" si="353"/>
        <v>44615.329571759263</v>
      </c>
      <c r="J2455" s="7" t="s">
        <v>46</v>
      </c>
      <c r="K2455" s="3">
        <v>44606.329571759263</v>
      </c>
      <c r="L2455" t="s">
        <v>48</v>
      </c>
      <c r="M2455" t="s">
        <v>25</v>
      </c>
      <c r="R2455" s="5">
        <v>44609.329571759263</v>
      </c>
      <c r="Y2455" t="s">
        <v>30</v>
      </c>
    </row>
    <row r="2456" spans="1:25" x14ac:dyDescent="0.35">
      <c r="A2456">
        <v>1254</v>
      </c>
      <c r="C2456" t="s">
        <v>35</v>
      </c>
      <c r="D2456">
        <f t="shared" ca="1" si="350"/>
        <v>4</v>
      </c>
      <c r="E2456" t="str">
        <f ca="1">VLOOKUP(D2456,'Data Categories'!$A$2:$B$7,2,0)</f>
        <v>Manager Level</v>
      </c>
      <c r="F2456" s="5">
        <f t="shared" ca="1" si="351"/>
        <v>44739.170439814814</v>
      </c>
      <c r="G2456" s="5">
        <f t="shared" ca="1" si="352"/>
        <v>44740.170439814814</v>
      </c>
      <c r="H2456" s="5">
        <v>44743.170439814814</v>
      </c>
      <c r="I2456" s="5">
        <f t="shared" ca="1" si="353"/>
        <v>44762.170439814814</v>
      </c>
      <c r="J2456" s="7" t="s">
        <v>46</v>
      </c>
      <c r="K2456" s="3">
        <v>44751.170439814814</v>
      </c>
      <c r="L2456" t="s">
        <v>48</v>
      </c>
      <c r="M2456" t="s">
        <v>26</v>
      </c>
      <c r="R2456" s="5">
        <v>44754.170439814814</v>
      </c>
      <c r="Y2456" t="s">
        <v>30</v>
      </c>
    </row>
    <row r="2457" spans="1:25" x14ac:dyDescent="0.35">
      <c r="A2457">
        <v>1850</v>
      </c>
      <c r="C2457" t="s">
        <v>35</v>
      </c>
      <c r="D2457">
        <f t="shared" ca="1" si="350"/>
        <v>3</v>
      </c>
      <c r="E2457" t="str">
        <f ca="1">VLOOKUP(D2457,'Data Categories'!$A$2:$B$7,2,0)</f>
        <v>Senior</v>
      </c>
      <c r="F2457" s="5">
        <f t="shared" ca="1" si="351"/>
        <v>44609.970185185186</v>
      </c>
      <c r="G2457" s="5">
        <f t="shared" ca="1" si="352"/>
        <v>44612.970185185186</v>
      </c>
      <c r="H2457" s="5">
        <v>44615.970185185186</v>
      </c>
      <c r="I2457" s="5">
        <f t="shared" ca="1" si="353"/>
        <v>44629.970185185186</v>
      </c>
      <c r="J2457" s="7" t="s">
        <v>46</v>
      </c>
      <c r="K2457" s="3">
        <v>44631.970185185186</v>
      </c>
      <c r="L2457" t="s">
        <v>48</v>
      </c>
      <c r="M2457" t="s">
        <v>26</v>
      </c>
      <c r="Y2457" t="s">
        <v>30</v>
      </c>
    </row>
    <row r="2458" spans="1:25" x14ac:dyDescent="0.35">
      <c r="A2458">
        <v>1639</v>
      </c>
      <c r="C2458" t="s">
        <v>35</v>
      </c>
      <c r="D2458">
        <f t="shared" ca="1" si="350"/>
        <v>5</v>
      </c>
      <c r="E2458" t="str">
        <f ca="1">VLOOKUP(D2458,'Data Categories'!$A$2:$B$7,2,0)</f>
        <v>Senior Management</v>
      </c>
      <c r="F2458" s="5">
        <f t="shared" ca="1" si="351"/>
        <v>45175.320416666669</v>
      </c>
      <c r="G2458" s="5">
        <f t="shared" ca="1" si="352"/>
        <v>45176.320416666669</v>
      </c>
      <c r="H2458" s="5">
        <v>45178.320416666669</v>
      </c>
      <c r="I2458" s="5">
        <f t="shared" ca="1" si="353"/>
        <v>45192.320416666669</v>
      </c>
      <c r="J2458" s="7" t="s">
        <v>46</v>
      </c>
      <c r="K2458" s="3">
        <v>45179.320416666669</v>
      </c>
      <c r="L2458" t="s">
        <v>48</v>
      </c>
      <c r="M2458" t="s">
        <v>28</v>
      </c>
      <c r="Y2458" t="s">
        <v>30</v>
      </c>
    </row>
    <row r="2459" spans="1:25" x14ac:dyDescent="0.35">
      <c r="A2459">
        <v>1733</v>
      </c>
      <c r="C2459" t="s">
        <v>35</v>
      </c>
      <c r="D2459">
        <f t="shared" ca="1" si="350"/>
        <v>4</v>
      </c>
      <c r="E2459" t="str">
        <f ca="1">VLOOKUP(D2459,'Data Categories'!$A$2:$B$7,2,0)</f>
        <v>Manager Level</v>
      </c>
      <c r="F2459" s="5">
        <f t="shared" ca="1" si="351"/>
        <v>44562.634641203702</v>
      </c>
      <c r="G2459" s="5">
        <f t="shared" ca="1" si="352"/>
        <v>44564.634641203702</v>
      </c>
      <c r="H2459" s="5">
        <v>44568.634641203702</v>
      </c>
      <c r="I2459" s="5">
        <f t="shared" ca="1" si="353"/>
        <v>44598.634641203702</v>
      </c>
      <c r="J2459" s="7" t="s">
        <v>46</v>
      </c>
      <c r="K2459" s="3">
        <v>44573.634641203702</v>
      </c>
      <c r="L2459" t="s">
        <v>48</v>
      </c>
      <c r="M2459" t="s">
        <v>26</v>
      </c>
      <c r="R2459" s="5">
        <v>44576.634641203702</v>
      </c>
      <c r="Y2459" t="s">
        <v>30</v>
      </c>
    </row>
    <row r="2460" spans="1:25" x14ac:dyDescent="0.35">
      <c r="A2460">
        <v>2277</v>
      </c>
      <c r="C2460" t="s">
        <v>35</v>
      </c>
      <c r="D2460">
        <f t="shared" ca="1" si="350"/>
        <v>6</v>
      </c>
      <c r="E2460" t="str">
        <f ca="1">VLOOKUP(D2460,'Data Categories'!$A$2:$B$7,2,0)</f>
        <v>Executive</v>
      </c>
      <c r="F2460" s="5">
        <f t="shared" ca="1" si="351"/>
        <v>45168.90388888889</v>
      </c>
      <c r="G2460" s="5">
        <f t="shared" ca="1" si="352"/>
        <v>45170.90388888889</v>
      </c>
      <c r="H2460" s="5">
        <v>45171.90388888889</v>
      </c>
      <c r="I2460" s="5">
        <f t="shared" ca="1" si="353"/>
        <v>45182.90388888889</v>
      </c>
      <c r="J2460" s="7" t="s">
        <v>46</v>
      </c>
      <c r="K2460" s="3">
        <v>45182.90388888889</v>
      </c>
      <c r="L2460" t="s">
        <v>48</v>
      </c>
      <c r="M2460" t="s">
        <v>25</v>
      </c>
      <c r="R2460" s="5">
        <v>45183.90388888889</v>
      </c>
      <c r="Y2460" t="s">
        <v>30</v>
      </c>
    </row>
    <row r="2461" spans="1:25" x14ac:dyDescent="0.35">
      <c r="A2461">
        <v>2549</v>
      </c>
      <c r="C2461" t="s">
        <v>35</v>
      </c>
      <c r="D2461">
        <f t="shared" ca="1" si="350"/>
        <v>4</v>
      </c>
      <c r="E2461" t="str">
        <f ca="1">VLOOKUP(D2461,'Data Categories'!$A$2:$B$7,2,0)</f>
        <v>Manager Level</v>
      </c>
      <c r="F2461" s="5">
        <f t="shared" ca="1" si="351"/>
        <v>45109.479166666664</v>
      </c>
      <c r="G2461" s="5">
        <f t="shared" ca="1" si="352"/>
        <v>45111.479166666664</v>
      </c>
      <c r="H2461" s="5">
        <v>45112.479166666664</v>
      </c>
      <c r="I2461" s="5">
        <f t="shared" ca="1" si="353"/>
        <v>45130.479166666664</v>
      </c>
      <c r="J2461" s="7" t="s">
        <v>46</v>
      </c>
      <c r="K2461" s="3">
        <v>45116.479166666664</v>
      </c>
      <c r="L2461" t="s">
        <v>48</v>
      </c>
      <c r="M2461" t="s">
        <v>24</v>
      </c>
      <c r="Y2461" t="s">
        <v>30</v>
      </c>
    </row>
    <row r="2462" spans="1:25" x14ac:dyDescent="0.35">
      <c r="A2462">
        <v>2545</v>
      </c>
      <c r="C2462" t="s">
        <v>35</v>
      </c>
      <c r="D2462">
        <f t="shared" ca="1" si="350"/>
        <v>6</v>
      </c>
      <c r="E2462" t="str">
        <f ca="1">VLOOKUP(D2462,'Data Categories'!$A$2:$B$7,2,0)</f>
        <v>Executive</v>
      </c>
      <c r="F2462" s="5">
        <f t="shared" ca="1" si="351"/>
        <v>45106.479166666664</v>
      </c>
      <c r="G2462" s="5">
        <f t="shared" ca="1" si="352"/>
        <v>45108.479166666664</v>
      </c>
      <c r="H2462" s="5">
        <v>45112.479166666664</v>
      </c>
      <c r="I2462" s="5">
        <f t="shared" ca="1" si="353"/>
        <v>45136.479166666664</v>
      </c>
      <c r="J2462" s="7" t="s">
        <v>46</v>
      </c>
      <c r="K2462" s="3">
        <v>45127.479166666664</v>
      </c>
      <c r="L2462" t="s">
        <v>48</v>
      </c>
      <c r="M2462" t="s">
        <v>25</v>
      </c>
      <c r="Y2462" t="s">
        <v>30</v>
      </c>
    </row>
    <row r="2463" spans="1:25" x14ac:dyDescent="0.35">
      <c r="A2463">
        <v>1702</v>
      </c>
      <c r="C2463" t="s">
        <v>35</v>
      </c>
      <c r="D2463">
        <f t="shared" ca="1" si="350"/>
        <v>6</v>
      </c>
      <c r="E2463" t="str">
        <f ca="1">VLOOKUP(D2463,'Data Categories'!$A$2:$B$7,2,0)</f>
        <v>Executive</v>
      </c>
      <c r="F2463" s="5">
        <f t="shared" ca="1" si="351"/>
        <v>44989.751342592594</v>
      </c>
      <c r="G2463" s="5">
        <f t="shared" ca="1" si="352"/>
        <v>44993.751342592594</v>
      </c>
      <c r="H2463" s="5">
        <v>44994.751342592594</v>
      </c>
      <c r="I2463" s="5">
        <f t="shared" ca="1" si="353"/>
        <v>45001.751342592594</v>
      </c>
      <c r="J2463" s="7" t="s">
        <v>46</v>
      </c>
      <c r="K2463" s="3">
        <v>45007.751342592594</v>
      </c>
      <c r="L2463" t="s">
        <v>48</v>
      </c>
      <c r="M2463" t="s">
        <v>26</v>
      </c>
      <c r="Y2463" t="s">
        <v>30</v>
      </c>
    </row>
    <row r="2464" spans="1:25" x14ac:dyDescent="0.35">
      <c r="A2464">
        <v>1707</v>
      </c>
      <c r="C2464" t="s">
        <v>35</v>
      </c>
      <c r="D2464">
        <f t="shared" ca="1" si="350"/>
        <v>4</v>
      </c>
      <c r="E2464" t="str">
        <f ca="1">VLOOKUP(D2464,'Data Categories'!$A$2:$B$7,2,0)</f>
        <v>Manager Level</v>
      </c>
      <c r="F2464" s="5">
        <f t="shared" ca="1" si="351"/>
        <v>44986.751342592594</v>
      </c>
      <c r="G2464" s="5">
        <f t="shared" ca="1" si="352"/>
        <v>44990.751342592594</v>
      </c>
      <c r="H2464" s="5">
        <v>44994.751342592594</v>
      </c>
      <c r="I2464" s="5">
        <f t="shared" ca="1" si="353"/>
        <v>45004.751342592594</v>
      </c>
      <c r="J2464" s="7" t="s">
        <v>46</v>
      </c>
      <c r="K2464" s="3">
        <v>45010.751342592594</v>
      </c>
      <c r="L2464" t="s">
        <v>48</v>
      </c>
      <c r="M2464" t="s">
        <v>24</v>
      </c>
      <c r="R2464" s="5">
        <v>45012.751342592594</v>
      </c>
      <c r="Y2464" t="s">
        <v>30</v>
      </c>
    </row>
    <row r="2465" spans="1:25" x14ac:dyDescent="0.35">
      <c r="A2465">
        <v>1305</v>
      </c>
      <c r="C2465" t="s">
        <v>35</v>
      </c>
      <c r="D2465">
        <f t="shared" ca="1" si="350"/>
        <v>4</v>
      </c>
      <c r="E2465" t="str">
        <f ca="1">VLOOKUP(D2465,'Data Categories'!$A$2:$B$7,2,0)</f>
        <v>Manager Level</v>
      </c>
      <c r="F2465" s="5">
        <f t="shared" ca="1" si="351"/>
        <v>44916.189664351848</v>
      </c>
      <c r="G2465" s="5">
        <f t="shared" ca="1" si="352"/>
        <v>44917.189664351848</v>
      </c>
      <c r="H2465" s="5">
        <v>44922.189664351848</v>
      </c>
      <c r="I2465" s="5">
        <f t="shared" ca="1" si="353"/>
        <v>44944.189664351848</v>
      </c>
      <c r="J2465" s="7" t="s">
        <v>46</v>
      </c>
      <c r="K2465" s="3">
        <v>44927.189664351848</v>
      </c>
      <c r="L2465" t="s">
        <v>48</v>
      </c>
      <c r="M2465" t="s">
        <v>27</v>
      </c>
      <c r="R2465" s="5">
        <v>44928.189664351848</v>
      </c>
      <c r="Y2465" t="s">
        <v>30</v>
      </c>
    </row>
    <row r="2466" spans="1:25" x14ac:dyDescent="0.35">
      <c r="A2466">
        <v>1337</v>
      </c>
      <c r="C2466" t="s">
        <v>35</v>
      </c>
      <c r="D2466">
        <f t="shared" ca="1" si="350"/>
        <v>6</v>
      </c>
      <c r="E2466" t="str">
        <f ca="1">VLOOKUP(D2466,'Data Categories'!$A$2:$B$7,2,0)</f>
        <v>Executive</v>
      </c>
      <c r="F2466" s="5">
        <f t="shared" ca="1" si="351"/>
        <v>45164.691018518519</v>
      </c>
      <c r="G2466" s="5">
        <f t="shared" ca="1" si="352"/>
        <v>45168.691018518519</v>
      </c>
      <c r="H2466" s="5">
        <v>45174.691018518519</v>
      </c>
      <c r="I2466" s="5">
        <f t="shared" ca="1" si="353"/>
        <v>45186.691018518519</v>
      </c>
      <c r="J2466" s="7" t="s">
        <v>46</v>
      </c>
      <c r="K2466" s="3">
        <v>45190.691018518519</v>
      </c>
      <c r="L2466" t="s">
        <v>48</v>
      </c>
      <c r="M2466" t="s">
        <v>28</v>
      </c>
      <c r="Y2466" t="s">
        <v>30</v>
      </c>
    </row>
    <row r="2467" spans="1:25" x14ac:dyDescent="0.35">
      <c r="A2467">
        <v>2323</v>
      </c>
      <c r="C2467" t="s">
        <v>35</v>
      </c>
      <c r="D2467">
        <f t="shared" ca="1" si="350"/>
        <v>4</v>
      </c>
      <c r="E2467" t="str">
        <f ca="1">VLOOKUP(D2467,'Data Categories'!$A$2:$B$7,2,0)</f>
        <v>Manager Level</v>
      </c>
      <c r="F2467" s="5">
        <f t="shared" ca="1" si="351"/>
        <v>44593.265613425923</v>
      </c>
      <c r="G2467" s="5">
        <f t="shared" ca="1" si="352"/>
        <v>44597.265613425923</v>
      </c>
      <c r="H2467" s="5">
        <v>44603.265613425923</v>
      </c>
      <c r="I2467" s="5">
        <f t="shared" ca="1" si="353"/>
        <v>44616.265613425923</v>
      </c>
      <c r="J2467" s="7" t="s">
        <v>46</v>
      </c>
      <c r="K2467" s="3">
        <v>44617.265613425923</v>
      </c>
      <c r="L2467" t="s">
        <v>48</v>
      </c>
      <c r="M2467" t="s">
        <v>24</v>
      </c>
      <c r="Y2467" t="s">
        <v>30</v>
      </c>
    </row>
    <row r="2468" spans="1:25" x14ac:dyDescent="0.35">
      <c r="A2468">
        <v>1679</v>
      </c>
      <c r="C2468" t="s">
        <v>35</v>
      </c>
      <c r="D2468">
        <f t="shared" ca="1" si="350"/>
        <v>6</v>
      </c>
      <c r="E2468" t="str">
        <f ca="1">VLOOKUP(D2468,'Data Categories'!$A$2:$B$7,2,0)</f>
        <v>Executive</v>
      </c>
      <c r="F2468" s="5">
        <f t="shared" ca="1" si="351"/>
        <v>44872.144270833334</v>
      </c>
      <c r="G2468" s="5">
        <f t="shared" ca="1" si="352"/>
        <v>44873.144270833334</v>
      </c>
      <c r="H2468" s="5">
        <v>44877.144270833334</v>
      </c>
      <c r="I2468" s="5">
        <f t="shared" ca="1" si="353"/>
        <v>44901.144270833334</v>
      </c>
      <c r="J2468" s="7" t="s">
        <v>46</v>
      </c>
      <c r="K2468" s="3">
        <v>44882.144270833334</v>
      </c>
      <c r="L2468" t="s">
        <v>48</v>
      </c>
      <c r="M2468" t="s">
        <v>28</v>
      </c>
      <c r="Y2468" t="s">
        <v>30</v>
      </c>
    </row>
    <row r="2469" spans="1:25" x14ac:dyDescent="0.35">
      <c r="A2469">
        <v>2690</v>
      </c>
      <c r="C2469" t="s">
        <v>35</v>
      </c>
      <c r="D2469">
        <f t="shared" ca="1" si="350"/>
        <v>2</v>
      </c>
      <c r="E2469" t="str">
        <f ca="1">VLOOKUP(D2469,'Data Categories'!$A$2:$B$7,2,0)</f>
        <v>Junior</v>
      </c>
      <c r="F2469" s="5">
        <f t="shared" ca="1" si="351"/>
        <v>45137.716412037036</v>
      </c>
      <c r="G2469" s="5">
        <f t="shared" ca="1" si="352"/>
        <v>45139.716412037036</v>
      </c>
      <c r="H2469" s="5">
        <v>45142.716412037036</v>
      </c>
      <c r="I2469" s="5">
        <f t="shared" ca="1" si="353"/>
        <v>45165.716412037036</v>
      </c>
      <c r="J2469" s="7" t="s">
        <v>46</v>
      </c>
      <c r="K2469" s="3">
        <v>45160.716412037036</v>
      </c>
      <c r="L2469" t="s">
        <v>48</v>
      </c>
      <c r="M2469" t="s">
        <v>26</v>
      </c>
      <c r="Y2469" t="s">
        <v>30</v>
      </c>
    </row>
    <row r="2470" spans="1:25" x14ac:dyDescent="0.35">
      <c r="A2470">
        <v>1062</v>
      </c>
      <c r="C2470" t="s">
        <v>35</v>
      </c>
      <c r="D2470">
        <f t="shared" ca="1" si="350"/>
        <v>1</v>
      </c>
      <c r="E2470" t="str">
        <f ca="1">VLOOKUP(D2470,'Data Categories'!$A$2:$B$7,2,0)</f>
        <v>Associate</v>
      </c>
      <c r="F2470" s="5">
        <f t="shared" ca="1" si="351"/>
        <v>44780.414236111108</v>
      </c>
      <c r="G2470" s="5">
        <f t="shared" ca="1" si="352"/>
        <v>44784.414236111108</v>
      </c>
      <c r="H2470" s="5">
        <v>44786.414236111108</v>
      </c>
      <c r="I2470" s="5">
        <f t="shared" ca="1" si="353"/>
        <v>44811.414236111108</v>
      </c>
      <c r="J2470" s="7" t="s">
        <v>46</v>
      </c>
      <c r="K2470" s="3">
        <v>44790.414236111108</v>
      </c>
      <c r="L2470" t="s">
        <v>48</v>
      </c>
      <c r="M2470" t="s">
        <v>24</v>
      </c>
      <c r="R2470" s="5">
        <v>44793.414236111108</v>
      </c>
      <c r="Y2470" t="s">
        <v>30</v>
      </c>
    </row>
    <row r="2471" spans="1:25" x14ac:dyDescent="0.35">
      <c r="A2471">
        <v>2639</v>
      </c>
      <c r="C2471" t="s">
        <v>38</v>
      </c>
      <c r="D2471">
        <f t="shared" ca="1" si="350"/>
        <v>4</v>
      </c>
      <c r="E2471" t="str">
        <f ca="1">VLOOKUP(D2471,'Data Categories'!$A$2:$B$7,2,0)</f>
        <v>Manager Level</v>
      </c>
      <c r="F2471" s="5">
        <f t="shared" ca="1" si="351"/>
        <v>44585.196851851855</v>
      </c>
      <c r="G2471" s="5">
        <f t="shared" ca="1" si="352"/>
        <v>44586.196851851855</v>
      </c>
      <c r="H2471" s="5">
        <v>44588.196851851855</v>
      </c>
      <c r="I2471" s="5">
        <f t="shared" ca="1" si="353"/>
        <v>44599.196851851855</v>
      </c>
      <c r="J2471" s="7" t="s">
        <v>46</v>
      </c>
      <c r="K2471" s="3">
        <v>44599.196851851855</v>
      </c>
      <c r="L2471" t="s">
        <v>48</v>
      </c>
      <c r="M2471" t="s">
        <v>26</v>
      </c>
      <c r="Y2471" t="s">
        <v>30</v>
      </c>
    </row>
    <row r="2472" spans="1:25" x14ac:dyDescent="0.35">
      <c r="A2472">
        <v>1108</v>
      </c>
      <c r="C2472" t="s">
        <v>38</v>
      </c>
      <c r="D2472">
        <f t="shared" ca="1" si="350"/>
        <v>5</v>
      </c>
      <c r="E2472" t="str">
        <f ca="1">VLOOKUP(D2472,'Data Categories'!$A$2:$B$7,2,0)</f>
        <v>Senior Management</v>
      </c>
      <c r="F2472" s="5">
        <f t="shared" ca="1" si="351"/>
        <v>44674.953865740739</v>
      </c>
      <c r="G2472" s="5">
        <f t="shared" ca="1" si="352"/>
        <v>44677.953865740739</v>
      </c>
      <c r="H2472" s="5">
        <v>44681.953865740739</v>
      </c>
      <c r="I2472" s="5">
        <f t="shared" ca="1" si="353"/>
        <v>44703.953865740739</v>
      </c>
      <c r="J2472" s="7" t="s">
        <v>46</v>
      </c>
      <c r="K2472" s="3">
        <v>44692.953865740739</v>
      </c>
      <c r="L2472" t="s">
        <v>48</v>
      </c>
      <c r="M2472" t="s">
        <v>24</v>
      </c>
      <c r="Y2472" t="s">
        <v>30</v>
      </c>
    </row>
    <row r="2473" spans="1:25" x14ac:dyDescent="0.35">
      <c r="A2473">
        <v>1109</v>
      </c>
      <c r="C2473" t="s">
        <v>38</v>
      </c>
      <c r="D2473">
        <f t="shared" ca="1" si="350"/>
        <v>4</v>
      </c>
      <c r="E2473" t="str">
        <f ca="1">VLOOKUP(D2473,'Data Categories'!$A$2:$B$7,2,0)</f>
        <v>Manager Level</v>
      </c>
      <c r="F2473" s="5">
        <f t="shared" ca="1" si="351"/>
        <v>44678.953865740739</v>
      </c>
      <c r="G2473" s="5">
        <f t="shared" ca="1" si="352"/>
        <v>44679.953865740739</v>
      </c>
      <c r="H2473" s="5">
        <v>44681.953865740739</v>
      </c>
      <c r="I2473" s="5">
        <f t="shared" ca="1" si="353"/>
        <v>44693.953865740739</v>
      </c>
      <c r="J2473" s="7" t="s">
        <v>46</v>
      </c>
      <c r="K2473" s="3">
        <v>44682.953865740739</v>
      </c>
      <c r="L2473" t="s">
        <v>48</v>
      </c>
      <c r="M2473" t="s">
        <v>24</v>
      </c>
      <c r="R2473" s="5">
        <v>44684.953865740739</v>
      </c>
      <c r="Y2473" t="s">
        <v>30</v>
      </c>
    </row>
    <row r="2474" spans="1:25" x14ac:dyDescent="0.35">
      <c r="A2474">
        <v>2829</v>
      </c>
      <c r="C2474" t="s">
        <v>38</v>
      </c>
      <c r="D2474">
        <f t="shared" ca="1" si="350"/>
        <v>4</v>
      </c>
      <c r="E2474" t="str">
        <f ca="1">VLOOKUP(D2474,'Data Categories'!$A$2:$B$7,2,0)</f>
        <v>Manager Level</v>
      </c>
      <c r="F2474" s="5">
        <f t="shared" ca="1" si="351"/>
        <v>44567.055902777778</v>
      </c>
      <c r="G2474" s="5">
        <f t="shared" ca="1" si="352"/>
        <v>44568.055902777778</v>
      </c>
      <c r="H2474" s="5">
        <v>44571.055902777778</v>
      </c>
      <c r="I2474" s="5">
        <f t="shared" ca="1" si="353"/>
        <v>44579.055902777778</v>
      </c>
      <c r="J2474" s="7" t="s">
        <v>46</v>
      </c>
      <c r="K2474" s="3">
        <v>44579.055902777778</v>
      </c>
      <c r="L2474" t="s">
        <v>48</v>
      </c>
      <c r="M2474" t="s">
        <v>26</v>
      </c>
      <c r="Y2474" t="s">
        <v>30</v>
      </c>
    </row>
    <row r="2475" spans="1:25" x14ac:dyDescent="0.35">
      <c r="A2475">
        <v>2827</v>
      </c>
      <c r="C2475" t="s">
        <v>38</v>
      </c>
      <c r="D2475">
        <f t="shared" ca="1" si="350"/>
        <v>1</v>
      </c>
      <c r="E2475" t="str">
        <f ca="1">VLOOKUP(D2475,'Data Categories'!$A$2:$B$7,2,0)</f>
        <v>Associate</v>
      </c>
      <c r="F2475" s="5">
        <f t="shared" ca="1" si="351"/>
        <v>44563.055902777778</v>
      </c>
      <c r="G2475" s="5">
        <f t="shared" ca="1" si="352"/>
        <v>44567.055902777778</v>
      </c>
      <c r="H2475" s="5">
        <v>44571.055902777778</v>
      </c>
      <c r="I2475" s="5">
        <f t="shared" ca="1" si="353"/>
        <v>44576.055902777778</v>
      </c>
      <c r="J2475" s="7" t="s">
        <v>46</v>
      </c>
      <c r="K2475" s="3">
        <v>44585.055902777778</v>
      </c>
      <c r="L2475" t="s">
        <v>48</v>
      </c>
      <c r="M2475" t="s">
        <v>26</v>
      </c>
      <c r="R2475" s="5">
        <v>44588.055902777778</v>
      </c>
      <c r="Y2475" t="s">
        <v>30</v>
      </c>
    </row>
    <row r="2476" spans="1:25" x14ac:dyDescent="0.35">
      <c r="A2476">
        <v>2927</v>
      </c>
      <c r="C2476" t="s">
        <v>38</v>
      </c>
      <c r="D2476">
        <f t="shared" ca="1" si="350"/>
        <v>2</v>
      </c>
      <c r="E2476" t="str">
        <f ca="1">VLOOKUP(D2476,'Data Categories'!$A$2:$B$7,2,0)</f>
        <v>Junior</v>
      </c>
      <c r="F2476" s="5">
        <f t="shared" ca="1" si="351"/>
        <v>45176.386689814812</v>
      </c>
      <c r="G2476" s="5">
        <f t="shared" ca="1" si="352"/>
        <v>45178.386689814812</v>
      </c>
      <c r="H2476" s="5">
        <v>45183.386689814812</v>
      </c>
      <c r="I2476" s="5">
        <f t="shared" ca="1" si="353"/>
        <v>45213.386689814812</v>
      </c>
      <c r="J2476" s="7" t="s">
        <v>46</v>
      </c>
      <c r="K2476" s="3">
        <v>45194.386689814812</v>
      </c>
      <c r="L2476" t="s">
        <v>48</v>
      </c>
      <c r="M2476" t="s">
        <v>28</v>
      </c>
      <c r="R2476" s="5">
        <v>45197.386689814812</v>
      </c>
      <c r="Y2476" t="s">
        <v>30</v>
      </c>
    </row>
    <row r="2477" spans="1:25" x14ac:dyDescent="0.35">
      <c r="A2477">
        <v>2108</v>
      </c>
      <c r="C2477" t="s">
        <v>38</v>
      </c>
      <c r="D2477">
        <f t="shared" ca="1" si="350"/>
        <v>5</v>
      </c>
      <c r="E2477" t="str">
        <f ca="1">VLOOKUP(D2477,'Data Categories'!$A$2:$B$7,2,0)</f>
        <v>Senior Management</v>
      </c>
      <c r="F2477" s="5">
        <f t="shared" ca="1" si="351"/>
        <v>44685.022326388891</v>
      </c>
      <c r="G2477" s="5">
        <f t="shared" ca="1" si="352"/>
        <v>44687.022326388891</v>
      </c>
      <c r="H2477" s="5">
        <v>44692.022326388891</v>
      </c>
      <c r="I2477" s="5">
        <f t="shared" ca="1" si="353"/>
        <v>44710.022326388891</v>
      </c>
      <c r="J2477" s="7" t="s">
        <v>46</v>
      </c>
      <c r="K2477" s="3">
        <v>44705.022326388891</v>
      </c>
      <c r="L2477" t="s">
        <v>48</v>
      </c>
      <c r="M2477" t="s">
        <v>24</v>
      </c>
      <c r="R2477" s="5">
        <v>44707.022326388891</v>
      </c>
      <c r="Y2477" t="s">
        <v>30</v>
      </c>
    </row>
    <row r="2478" spans="1:25" x14ac:dyDescent="0.35">
      <c r="A2478">
        <v>1177</v>
      </c>
      <c r="C2478" t="s">
        <v>38</v>
      </c>
      <c r="D2478">
        <f t="shared" ca="1" si="350"/>
        <v>2</v>
      </c>
      <c r="E2478" t="str">
        <f ca="1">VLOOKUP(D2478,'Data Categories'!$A$2:$B$7,2,0)</f>
        <v>Junior</v>
      </c>
      <c r="F2478" s="5">
        <f t="shared" ca="1" si="351"/>
        <v>45059.041770833333</v>
      </c>
      <c r="G2478" s="5">
        <f t="shared" ca="1" si="352"/>
        <v>45063.041770833333</v>
      </c>
      <c r="H2478" s="5">
        <v>45066.041770833333</v>
      </c>
      <c r="I2478" s="5">
        <f t="shared" ca="1" si="353"/>
        <v>45096.041770833333</v>
      </c>
      <c r="J2478" s="7" t="s">
        <v>46</v>
      </c>
      <c r="K2478" s="3">
        <v>45077.041770833333</v>
      </c>
      <c r="L2478" t="s">
        <v>48</v>
      </c>
      <c r="M2478" t="s">
        <v>24</v>
      </c>
      <c r="Y2478" t="s">
        <v>30</v>
      </c>
    </row>
    <row r="2479" spans="1:25" x14ac:dyDescent="0.35">
      <c r="A2479">
        <v>1468</v>
      </c>
      <c r="C2479" t="s">
        <v>38</v>
      </c>
      <c r="D2479">
        <f t="shared" ca="1" si="350"/>
        <v>5</v>
      </c>
      <c r="E2479" t="str">
        <f ca="1">VLOOKUP(D2479,'Data Categories'!$A$2:$B$7,2,0)</f>
        <v>Senior Management</v>
      </c>
      <c r="F2479" s="5">
        <f t="shared" ca="1" si="351"/>
        <v>45000.141805555555</v>
      </c>
      <c r="G2479" s="5">
        <f t="shared" ca="1" si="352"/>
        <v>45002.141805555555</v>
      </c>
      <c r="H2479" s="5">
        <v>45008.141805555555</v>
      </c>
      <c r="I2479" s="5">
        <f t="shared" ca="1" si="353"/>
        <v>45017.141805555555</v>
      </c>
      <c r="J2479" s="7" t="s">
        <v>46</v>
      </c>
      <c r="K2479" s="3">
        <v>45019.141805555555</v>
      </c>
      <c r="L2479" t="s">
        <v>48</v>
      </c>
      <c r="M2479" t="s">
        <v>27</v>
      </c>
      <c r="Y2479" t="s">
        <v>30</v>
      </c>
    </row>
    <row r="2480" spans="1:25" x14ac:dyDescent="0.35">
      <c r="A2480">
        <v>1228</v>
      </c>
      <c r="C2480" t="s">
        <v>38</v>
      </c>
      <c r="D2480">
        <f t="shared" ca="1" si="350"/>
        <v>2</v>
      </c>
      <c r="E2480" t="str">
        <f ca="1">VLOOKUP(D2480,'Data Categories'!$A$2:$B$7,2,0)</f>
        <v>Junior</v>
      </c>
      <c r="F2480" s="5">
        <f t="shared" ca="1" si="351"/>
        <v>44735.14203703704</v>
      </c>
      <c r="G2480" s="5">
        <f t="shared" ca="1" si="352"/>
        <v>44739.14203703704</v>
      </c>
      <c r="H2480" s="5">
        <v>44741.14203703704</v>
      </c>
      <c r="I2480" s="5">
        <f t="shared" ca="1" si="353"/>
        <v>44767.14203703704</v>
      </c>
      <c r="J2480" s="7" t="s">
        <v>46</v>
      </c>
      <c r="K2480" s="3">
        <v>44750.14203703704</v>
      </c>
      <c r="L2480" t="s">
        <v>48</v>
      </c>
      <c r="M2480" t="s">
        <v>26</v>
      </c>
      <c r="Y2480" t="s">
        <v>30</v>
      </c>
    </row>
    <row r="2481" spans="1:25" x14ac:dyDescent="0.35">
      <c r="A2481">
        <v>2994</v>
      </c>
      <c r="C2481" t="s">
        <v>38</v>
      </c>
      <c r="D2481">
        <f t="shared" ca="1" si="350"/>
        <v>2</v>
      </c>
      <c r="E2481" t="str">
        <f ca="1">VLOOKUP(D2481,'Data Categories'!$A$2:$B$7,2,0)</f>
        <v>Junior</v>
      </c>
      <c r="F2481" s="5">
        <f t="shared" ca="1" si="351"/>
        <v>44990.039479166669</v>
      </c>
      <c r="G2481" s="5">
        <f t="shared" ca="1" si="352"/>
        <v>44992.039479166669</v>
      </c>
      <c r="H2481" s="5">
        <v>44993.039479166669</v>
      </c>
      <c r="I2481" s="5">
        <f t="shared" ca="1" si="353"/>
        <v>45017.039479166669</v>
      </c>
      <c r="J2481" s="7" t="s">
        <v>46</v>
      </c>
      <c r="K2481" s="3">
        <v>45011.039479166669</v>
      </c>
      <c r="L2481" t="s">
        <v>48</v>
      </c>
      <c r="M2481" t="s">
        <v>27</v>
      </c>
      <c r="Y2481" t="s">
        <v>30</v>
      </c>
    </row>
    <row r="2482" spans="1:25" x14ac:dyDescent="0.35">
      <c r="A2482">
        <v>2490</v>
      </c>
      <c r="C2482" t="s">
        <v>38</v>
      </c>
      <c r="D2482">
        <f t="shared" ca="1" si="350"/>
        <v>6</v>
      </c>
      <c r="E2482" t="str">
        <f ca="1">VLOOKUP(D2482,'Data Categories'!$A$2:$B$7,2,0)</f>
        <v>Executive</v>
      </c>
      <c r="F2482" s="5">
        <f t="shared" ca="1" si="351"/>
        <v>44969.901273148149</v>
      </c>
      <c r="G2482" s="5">
        <f t="shared" ca="1" si="352"/>
        <v>44973.901273148149</v>
      </c>
      <c r="H2482" s="5">
        <v>44977.901273148149</v>
      </c>
      <c r="I2482" s="5">
        <f t="shared" ca="1" si="353"/>
        <v>45006.901273148149</v>
      </c>
      <c r="J2482" s="7" t="s">
        <v>46</v>
      </c>
      <c r="K2482" s="3">
        <v>44991.901273148149</v>
      </c>
      <c r="L2482" t="s">
        <v>48</v>
      </c>
      <c r="M2482" t="s">
        <v>26</v>
      </c>
      <c r="Y2482" t="s">
        <v>30</v>
      </c>
    </row>
    <row r="2483" spans="1:25" x14ac:dyDescent="0.35">
      <c r="A2483">
        <v>1559</v>
      </c>
      <c r="C2483" t="s">
        <v>38</v>
      </c>
      <c r="D2483">
        <f t="shared" ca="1" si="350"/>
        <v>5</v>
      </c>
      <c r="E2483" t="str">
        <f ca="1">VLOOKUP(D2483,'Data Categories'!$A$2:$B$7,2,0)</f>
        <v>Senior Management</v>
      </c>
      <c r="F2483" s="5">
        <f t="shared" ca="1" si="351"/>
        <v>44903.597222222219</v>
      </c>
      <c r="G2483" s="5">
        <f t="shared" ca="1" si="352"/>
        <v>44905.597222222219</v>
      </c>
      <c r="H2483" s="5">
        <v>44907.597222222219</v>
      </c>
      <c r="I2483" s="5">
        <f t="shared" ca="1" si="353"/>
        <v>44920.597222222219</v>
      </c>
      <c r="J2483" s="7" t="s">
        <v>46</v>
      </c>
      <c r="K2483" s="3">
        <v>44918.597222222219</v>
      </c>
      <c r="L2483" t="s">
        <v>48</v>
      </c>
      <c r="M2483" t="s">
        <v>24</v>
      </c>
      <c r="R2483" s="5">
        <v>44922.597222222219</v>
      </c>
      <c r="Y2483" t="s">
        <v>30</v>
      </c>
    </row>
    <row r="2484" spans="1:25" x14ac:dyDescent="0.35">
      <c r="A2484">
        <v>1209</v>
      </c>
      <c r="C2484" t="s">
        <v>38</v>
      </c>
      <c r="D2484">
        <f t="shared" ca="1" si="350"/>
        <v>4</v>
      </c>
      <c r="E2484" t="str">
        <f ca="1">VLOOKUP(D2484,'Data Categories'!$A$2:$B$7,2,0)</f>
        <v>Manager Level</v>
      </c>
      <c r="F2484" s="5">
        <f t="shared" ca="1" si="351"/>
        <v>44761.205266203702</v>
      </c>
      <c r="G2484" s="5">
        <f t="shared" ca="1" si="352"/>
        <v>44765.205266203702</v>
      </c>
      <c r="H2484" s="5">
        <v>44770.205266203702</v>
      </c>
      <c r="I2484" s="5">
        <f t="shared" ca="1" si="353"/>
        <v>44787.205266203702</v>
      </c>
      <c r="J2484" s="7" t="s">
        <v>46</v>
      </c>
      <c r="K2484" s="3">
        <v>44776.205266203702</v>
      </c>
      <c r="L2484" t="s">
        <v>48</v>
      </c>
      <c r="M2484" t="s">
        <v>24</v>
      </c>
      <c r="R2484" s="5">
        <v>44779.205266203702</v>
      </c>
      <c r="Y2484" t="s">
        <v>30</v>
      </c>
    </row>
    <row r="2485" spans="1:25" x14ac:dyDescent="0.35">
      <c r="A2485">
        <v>2098</v>
      </c>
      <c r="C2485" t="s">
        <v>38</v>
      </c>
      <c r="D2485">
        <f t="shared" ca="1" si="350"/>
        <v>3</v>
      </c>
      <c r="E2485" t="str">
        <f ca="1">VLOOKUP(D2485,'Data Categories'!$A$2:$B$7,2,0)</f>
        <v>Senior</v>
      </c>
      <c r="F2485" s="5">
        <f t="shared" ca="1" si="351"/>
        <v>44859.987488425926</v>
      </c>
      <c r="G2485" s="5">
        <f t="shared" ca="1" si="352"/>
        <v>44862.987488425926</v>
      </c>
      <c r="H2485" s="5">
        <v>44864.987488425926</v>
      </c>
      <c r="I2485" s="5">
        <f t="shared" ca="1" si="353"/>
        <v>44874.987488425926</v>
      </c>
      <c r="J2485" s="7" t="s">
        <v>46</v>
      </c>
      <c r="K2485" s="3">
        <v>44878.987488425926</v>
      </c>
      <c r="L2485" t="s">
        <v>48</v>
      </c>
      <c r="M2485" t="s">
        <v>24</v>
      </c>
      <c r="Y2485" t="s">
        <v>30</v>
      </c>
    </row>
    <row r="2486" spans="1:25" x14ac:dyDescent="0.35">
      <c r="A2486">
        <v>1874</v>
      </c>
      <c r="C2486" t="s">
        <v>38</v>
      </c>
      <c r="D2486">
        <f t="shared" ca="1" si="350"/>
        <v>1</v>
      </c>
      <c r="E2486" t="str">
        <f ca="1">VLOOKUP(D2486,'Data Categories'!$A$2:$B$7,2,0)</f>
        <v>Associate</v>
      </c>
      <c r="F2486" s="5">
        <f t="shared" ca="1" si="351"/>
        <v>44579.732974537037</v>
      </c>
      <c r="G2486" s="5">
        <f t="shared" ca="1" si="352"/>
        <v>44580.732974537037</v>
      </c>
      <c r="H2486" s="5">
        <v>44581.732974537037</v>
      </c>
      <c r="I2486" s="5">
        <f t="shared" ca="1" si="353"/>
        <v>44594.732974537037</v>
      </c>
      <c r="J2486" s="7" t="s">
        <v>46</v>
      </c>
      <c r="K2486" s="3">
        <v>44599.732974537037</v>
      </c>
      <c r="L2486" t="s">
        <v>48</v>
      </c>
      <c r="M2486" t="s">
        <v>28</v>
      </c>
      <c r="Y2486" t="s">
        <v>30</v>
      </c>
    </row>
    <row r="2487" spans="1:25" x14ac:dyDescent="0.35">
      <c r="A2487">
        <v>2579</v>
      </c>
      <c r="C2487" t="s">
        <v>38</v>
      </c>
      <c r="D2487">
        <f t="shared" ca="1" si="350"/>
        <v>4</v>
      </c>
      <c r="E2487" t="str">
        <f ca="1">VLOOKUP(D2487,'Data Categories'!$A$2:$B$7,2,0)</f>
        <v>Manager Level</v>
      </c>
      <c r="F2487" s="5">
        <f t="shared" ca="1" si="351"/>
        <v>44636.718425925923</v>
      </c>
      <c r="G2487" s="5">
        <f t="shared" ca="1" si="352"/>
        <v>44640.718425925923</v>
      </c>
      <c r="H2487" s="5">
        <v>44645.718425925923</v>
      </c>
      <c r="I2487" s="5">
        <f t="shared" ca="1" si="353"/>
        <v>44653.718425925923</v>
      </c>
      <c r="J2487" s="7" t="s">
        <v>46</v>
      </c>
      <c r="K2487" s="3">
        <v>44661.718425925923</v>
      </c>
      <c r="L2487" t="s">
        <v>48</v>
      </c>
      <c r="M2487" t="s">
        <v>28</v>
      </c>
      <c r="Y2487" t="s">
        <v>30</v>
      </c>
    </row>
    <row r="2488" spans="1:25" x14ac:dyDescent="0.35">
      <c r="A2488">
        <v>2597</v>
      </c>
      <c r="C2488" t="s">
        <v>38</v>
      </c>
      <c r="D2488">
        <f t="shared" ca="1" si="350"/>
        <v>2</v>
      </c>
      <c r="E2488" t="str">
        <f ca="1">VLOOKUP(D2488,'Data Categories'!$A$2:$B$7,2,0)</f>
        <v>Junior</v>
      </c>
      <c r="F2488" s="5">
        <f t="shared" ca="1" si="351"/>
        <v>44948.403136574074</v>
      </c>
      <c r="G2488" s="5">
        <f t="shared" ca="1" si="352"/>
        <v>44950.403136574074</v>
      </c>
      <c r="H2488" s="5">
        <v>44952.403136574074</v>
      </c>
      <c r="I2488" s="5">
        <f t="shared" ca="1" si="353"/>
        <v>44982.403136574074</v>
      </c>
      <c r="J2488" s="7" t="s">
        <v>46</v>
      </c>
      <c r="K2488" s="3">
        <v>44967.403136574074</v>
      </c>
      <c r="L2488" t="s">
        <v>48</v>
      </c>
      <c r="M2488" t="s">
        <v>26</v>
      </c>
      <c r="Y2488" t="s">
        <v>30</v>
      </c>
    </row>
    <row r="2489" spans="1:25" x14ac:dyDescent="0.35">
      <c r="A2489">
        <v>2599</v>
      </c>
      <c r="C2489" t="s">
        <v>38</v>
      </c>
      <c r="D2489">
        <f t="shared" ca="1" si="350"/>
        <v>3</v>
      </c>
      <c r="E2489" t="str">
        <f ca="1">VLOOKUP(D2489,'Data Categories'!$A$2:$B$7,2,0)</f>
        <v>Senior</v>
      </c>
      <c r="F2489" s="5">
        <f t="shared" ca="1" si="351"/>
        <v>44946.403136574074</v>
      </c>
      <c r="G2489" s="5">
        <f t="shared" ca="1" si="352"/>
        <v>44949.403136574074</v>
      </c>
      <c r="H2489" s="5">
        <v>44952.403136574074</v>
      </c>
      <c r="I2489" s="5">
        <f t="shared" ca="1" si="353"/>
        <v>44959.403136574074</v>
      </c>
      <c r="J2489" s="7" t="s">
        <v>46</v>
      </c>
      <c r="K2489" s="3">
        <v>44962.403136574074</v>
      </c>
      <c r="L2489" t="s">
        <v>48</v>
      </c>
      <c r="M2489" t="s">
        <v>25</v>
      </c>
      <c r="R2489" s="5">
        <v>44965.403136574074</v>
      </c>
      <c r="Y2489" t="s">
        <v>30</v>
      </c>
    </row>
    <row r="2490" spans="1:25" x14ac:dyDescent="0.35">
      <c r="A2490">
        <v>1692</v>
      </c>
      <c r="C2490" t="s">
        <v>38</v>
      </c>
      <c r="D2490">
        <f t="shared" ca="1" si="350"/>
        <v>2</v>
      </c>
      <c r="E2490" t="str">
        <f ca="1">VLOOKUP(D2490,'Data Categories'!$A$2:$B$7,2,0)</f>
        <v>Junior</v>
      </c>
      <c r="F2490" s="5">
        <f t="shared" ca="1" si="351"/>
        <v>44984.764687499999</v>
      </c>
      <c r="G2490" s="5">
        <f t="shared" ca="1" si="352"/>
        <v>44985.764687499999</v>
      </c>
      <c r="H2490" s="5">
        <v>44989.764687499999</v>
      </c>
      <c r="I2490" s="5">
        <f t="shared" ca="1" si="353"/>
        <v>45019.764687499999</v>
      </c>
      <c r="J2490" s="7" t="s">
        <v>46</v>
      </c>
      <c r="K2490" s="3">
        <v>44995.764687499999</v>
      </c>
      <c r="L2490" t="s">
        <v>48</v>
      </c>
      <c r="M2490" t="s">
        <v>27</v>
      </c>
      <c r="R2490" s="5">
        <v>44996.764687499999</v>
      </c>
      <c r="Y2490" t="s">
        <v>30</v>
      </c>
    </row>
    <row r="2491" spans="1:25" x14ac:dyDescent="0.35">
      <c r="A2491">
        <v>2622</v>
      </c>
      <c r="C2491" t="s">
        <v>38</v>
      </c>
      <c r="D2491">
        <f t="shared" ca="1" si="350"/>
        <v>5</v>
      </c>
      <c r="E2491" t="str">
        <f ca="1">VLOOKUP(D2491,'Data Categories'!$A$2:$B$7,2,0)</f>
        <v>Senior Management</v>
      </c>
      <c r="F2491" s="5">
        <f t="shared" ca="1" si="351"/>
        <v>45095.668356481481</v>
      </c>
      <c r="G2491" s="5">
        <f t="shared" ca="1" si="352"/>
        <v>45098.668356481481</v>
      </c>
      <c r="H2491" s="5">
        <v>45102.668356481481</v>
      </c>
      <c r="I2491" s="5">
        <f t="shared" ca="1" si="353"/>
        <v>45114.668356481481</v>
      </c>
      <c r="J2491" s="7" t="s">
        <v>46</v>
      </c>
      <c r="K2491" s="3">
        <v>45110.668356481481</v>
      </c>
      <c r="L2491" t="s">
        <v>48</v>
      </c>
      <c r="M2491" t="s">
        <v>28</v>
      </c>
      <c r="R2491" s="5">
        <v>45113.668356481481</v>
      </c>
      <c r="Y2491" t="s">
        <v>30</v>
      </c>
    </row>
    <row r="2492" spans="1:25" x14ac:dyDescent="0.35">
      <c r="A2492">
        <v>1695</v>
      </c>
      <c r="C2492" t="s">
        <v>38</v>
      </c>
      <c r="D2492">
        <f t="shared" ca="1" si="350"/>
        <v>1</v>
      </c>
      <c r="E2492" t="str">
        <f ca="1">VLOOKUP(D2492,'Data Categories'!$A$2:$B$7,2,0)</f>
        <v>Associate</v>
      </c>
      <c r="F2492" s="5">
        <f t="shared" ca="1" si="351"/>
        <v>44985.764687499999</v>
      </c>
      <c r="G2492" s="5">
        <f t="shared" ca="1" si="352"/>
        <v>44987.764687499999</v>
      </c>
      <c r="H2492" s="5">
        <v>44989.764687499999</v>
      </c>
      <c r="I2492" s="5">
        <f t="shared" ca="1" si="353"/>
        <v>45003.764687499999</v>
      </c>
      <c r="J2492" s="7" t="s">
        <v>46</v>
      </c>
      <c r="K2492" s="3">
        <v>45001.764687499999</v>
      </c>
      <c r="L2492" t="s">
        <v>48</v>
      </c>
      <c r="M2492" t="s">
        <v>28</v>
      </c>
      <c r="Y2492" t="s">
        <v>30</v>
      </c>
    </row>
    <row r="2493" spans="1:25" x14ac:dyDescent="0.35">
      <c r="A2493">
        <v>1196</v>
      </c>
      <c r="C2493" t="s">
        <v>38</v>
      </c>
      <c r="D2493">
        <f t="shared" ca="1" si="350"/>
        <v>1</v>
      </c>
      <c r="E2493" t="str">
        <f ca="1">VLOOKUP(D2493,'Data Categories'!$A$2:$B$7,2,0)</f>
        <v>Associate</v>
      </c>
      <c r="F2493" s="5">
        <f t="shared" ca="1" si="351"/>
        <v>44763.966006944444</v>
      </c>
      <c r="G2493" s="5">
        <f t="shared" ca="1" si="352"/>
        <v>44765.966006944444</v>
      </c>
      <c r="H2493" s="5">
        <v>44771.966006944444</v>
      </c>
      <c r="I2493" s="5">
        <f t="shared" ca="1" si="353"/>
        <v>44790.966006944444</v>
      </c>
      <c r="J2493" s="7" t="s">
        <v>46</v>
      </c>
      <c r="K2493" s="3">
        <v>44781.966006944444</v>
      </c>
      <c r="L2493" t="s">
        <v>48</v>
      </c>
      <c r="M2493" t="s">
        <v>25</v>
      </c>
      <c r="Y2493" t="s">
        <v>30</v>
      </c>
    </row>
    <row r="2494" spans="1:25" x14ac:dyDescent="0.35">
      <c r="A2494">
        <v>1594</v>
      </c>
      <c r="C2494" t="s">
        <v>37</v>
      </c>
      <c r="D2494">
        <f t="shared" ca="1" si="350"/>
        <v>3</v>
      </c>
      <c r="E2494" t="str">
        <f ca="1">VLOOKUP(D2494,'Data Categories'!$A$2:$B$7,2,0)</f>
        <v>Senior</v>
      </c>
      <c r="F2494" s="5">
        <f t="shared" ca="1" si="351"/>
        <v>44995.164201388892</v>
      </c>
      <c r="G2494" s="5">
        <f t="shared" ca="1" si="352"/>
        <v>44996.164201388892</v>
      </c>
      <c r="H2494" s="5">
        <v>45000.164201388892</v>
      </c>
      <c r="I2494" s="5">
        <f t="shared" ca="1" si="353"/>
        <v>45020.164201388892</v>
      </c>
      <c r="J2494" s="7" t="s">
        <v>46</v>
      </c>
      <c r="K2494" s="3">
        <v>45008.164201388892</v>
      </c>
      <c r="L2494" t="s">
        <v>48</v>
      </c>
      <c r="M2494" t="s">
        <v>28</v>
      </c>
      <c r="Y2494" t="s">
        <v>30</v>
      </c>
    </row>
    <row r="2495" spans="1:25" x14ac:dyDescent="0.35">
      <c r="A2495">
        <v>1599</v>
      </c>
      <c r="C2495" t="s">
        <v>37</v>
      </c>
      <c r="D2495">
        <f t="shared" ca="1" si="350"/>
        <v>1</v>
      </c>
      <c r="E2495" t="str">
        <f ca="1">VLOOKUP(D2495,'Data Categories'!$A$2:$B$7,2,0)</f>
        <v>Associate</v>
      </c>
      <c r="F2495" s="5">
        <f t="shared" ca="1" si="351"/>
        <v>44995.164201388892</v>
      </c>
      <c r="G2495" s="5">
        <f t="shared" ca="1" si="352"/>
        <v>44999.164201388892</v>
      </c>
      <c r="H2495" s="5">
        <v>45000.164201388892</v>
      </c>
      <c r="I2495" s="5">
        <f t="shared" ca="1" si="353"/>
        <v>45006.164201388892</v>
      </c>
      <c r="J2495" s="7" t="s">
        <v>46</v>
      </c>
      <c r="K2495" s="3">
        <v>45009.164201388892</v>
      </c>
      <c r="L2495" t="s">
        <v>48</v>
      </c>
      <c r="M2495" t="s">
        <v>25</v>
      </c>
      <c r="Y2495" t="s">
        <v>30</v>
      </c>
    </row>
    <row r="2496" spans="1:25" x14ac:dyDescent="0.35">
      <c r="A2496">
        <v>2586</v>
      </c>
      <c r="C2496" t="s">
        <v>37</v>
      </c>
      <c r="D2496">
        <f t="shared" ca="1" si="350"/>
        <v>4</v>
      </c>
      <c r="E2496" t="str">
        <f ca="1">VLOOKUP(D2496,'Data Categories'!$A$2:$B$7,2,0)</f>
        <v>Manager Level</v>
      </c>
      <c r="F2496" s="5">
        <f t="shared" ca="1" si="351"/>
        <v>44787.038506944446</v>
      </c>
      <c r="G2496" s="5">
        <f t="shared" ca="1" si="352"/>
        <v>44789.038506944446</v>
      </c>
      <c r="H2496" s="5">
        <v>44791.038506944446</v>
      </c>
      <c r="I2496" s="5">
        <f t="shared" ca="1" si="353"/>
        <v>44805.038506944446</v>
      </c>
      <c r="J2496" s="7" t="s">
        <v>46</v>
      </c>
      <c r="K2496" s="3">
        <v>44797.038506944446</v>
      </c>
      <c r="L2496" t="s">
        <v>48</v>
      </c>
      <c r="M2496" t="s">
        <v>28</v>
      </c>
      <c r="R2496" s="5">
        <v>44800.038506944446</v>
      </c>
      <c r="Y2496" t="s">
        <v>30</v>
      </c>
    </row>
    <row r="2497" spans="1:25" x14ac:dyDescent="0.35">
      <c r="A2497">
        <v>2581</v>
      </c>
      <c r="C2497" t="s">
        <v>37</v>
      </c>
      <c r="D2497">
        <f t="shared" ca="1" si="350"/>
        <v>6</v>
      </c>
      <c r="E2497" t="str">
        <f ca="1">VLOOKUP(D2497,'Data Categories'!$A$2:$B$7,2,0)</f>
        <v>Executive</v>
      </c>
      <c r="F2497" s="5">
        <f t="shared" ca="1" si="351"/>
        <v>44784.038506944446</v>
      </c>
      <c r="G2497" s="5">
        <f t="shared" ca="1" si="352"/>
        <v>44785.038506944446</v>
      </c>
      <c r="H2497" s="5">
        <v>44791.038506944446</v>
      </c>
      <c r="I2497" s="5">
        <f t="shared" ca="1" si="353"/>
        <v>44817.038506944446</v>
      </c>
      <c r="J2497" s="7" t="s">
        <v>46</v>
      </c>
      <c r="K2497" s="3">
        <v>44805.038506944446</v>
      </c>
      <c r="L2497" t="s">
        <v>48</v>
      </c>
      <c r="M2497" t="s">
        <v>24</v>
      </c>
      <c r="R2497" s="5">
        <v>44807.038506944446</v>
      </c>
      <c r="Y2497" t="s">
        <v>30</v>
      </c>
    </row>
    <row r="2498" spans="1:25" x14ac:dyDescent="0.35">
      <c r="A2498">
        <v>1618</v>
      </c>
      <c r="C2498" t="s">
        <v>37</v>
      </c>
      <c r="D2498">
        <f t="shared" ca="1" si="350"/>
        <v>5</v>
      </c>
      <c r="E2498" t="str">
        <f ca="1">VLOOKUP(D2498,'Data Categories'!$A$2:$B$7,2,0)</f>
        <v>Senior Management</v>
      </c>
      <c r="F2498" s="5">
        <f t="shared" ca="1" si="351"/>
        <v>44850.951192129629</v>
      </c>
      <c r="G2498" s="5">
        <f t="shared" ca="1" si="352"/>
        <v>44852.951192129629</v>
      </c>
      <c r="H2498" s="5">
        <v>44858.951192129629</v>
      </c>
      <c r="I2498" s="5">
        <f t="shared" ca="1" si="353"/>
        <v>44880.951192129629</v>
      </c>
      <c r="J2498" s="7" t="s">
        <v>46</v>
      </c>
      <c r="K2498" s="3">
        <v>44871.951192129629</v>
      </c>
      <c r="L2498" t="s">
        <v>48</v>
      </c>
      <c r="M2498" t="s">
        <v>25</v>
      </c>
      <c r="Y2498" t="s">
        <v>30</v>
      </c>
    </row>
    <row r="2499" spans="1:25" x14ac:dyDescent="0.35">
      <c r="A2499">
        <v>1365</v>
      </c>
      <c r="C2499" t="s">
        <v>37</v>
      </c>
      <c r="D2499">
        <f t="shared" ref="D2499:D2562" ca="1" si="354">RANDBETWEEN(1,6)</f>
        <v>4</v>
      </c>
      <c r="E2499" t="str">
        <f ca="1">VLOOKUP(D2499,'Data Categories'!$A$2:$B$7,2,0)</f>
        <v>Manager Level</v>
      </c>
      <c r="F2499" s="5">
        <f t="shared" ref="F2499:F2562" ca="1" si="355">G2499-RANDBETWEEN(1,4)</f>
        <v>44850.163807870369</v>
      </c>
      <c r="G2499" s="5">
        <f t="shared" ref="G2499:G2562" ca="1" si="356">H2499-RANDBETWEEN(1,6)</f>
        <v>44852.163807870369</v>
      </c>
      <c r="H2499" s="5">
        <v>44856.163807870369</v>
      </c>
      <c r="I2499" s="5">
        <f t="shared" ref="I2499:I2562" ca="1" si="357">H2499+RANDBETWEEN(5,30)</f>
        <v>44878.163807870369</v>
      </c>
      <c r="J2499" s="7" t="s">
        <v>46</v>
      </c>
      <c r="K2499" s="3">
        <v>44871.163807870369</v>
      </c>
      <c r="L2499" t="s">
        <v>48</v>
      </c>
      <c r="M2499" t="s">
        <v>25</v>
      </c>
      <c r="Y2499" t="s">
        <v>30</v>
      </c>
    </row>
    <row r="2500" spans="1:25" x14ac:dyDescent="0.35">
      <c r="A2500">
        <v>1367</v>
      </c>
      <c r="C2500" t="s">
        <v>37</v>
      </c>
      <c r="D2500">
        <f t="shared" ca="1" si="354"/>
        <v>3</v>
      </c>
      <c r="E2500" t="str">
        <f ca="1">VLOOKUP(D2500,'Data Categories'!$A$2:$B$7,2,0)</f>
        <v>Senior</v>
      </c>
      <c r="F2500" s="5">
        <f t="shared" ca="1" si="355"/>
        <v>44854.163807870369</v>
      </c>
      <c r="G2500" s="5">
        <f t="shared" ca="1" si="356"/>
        <v>44855.163807870369</v>
      </c>
      <c r="H2500" s="5">
        <v>44856.163807870369</v>
      </c>
      <c r="I2500" s="5">
        <f t="shared" ca="1" si="357"/>
        <v>44883.163807870369</v>
      </c>
      <c r="J2500" s="7" t="s">
        <v>46</v>
      </c>
      <c r="K2500" s="3">
        <v>44866.163807870369</v>
      </c>
      <c r="L2500" t="s">
        <v>48</v>
      </c>
      <c r="M2500" t="s">
        <v>25</v>
      </c>
      <c r="R2500" s="5">
        <v>44867.163807870369</v>
      </c>
      <c r="Y2500" t="s">
        <v>30</v>
      </c>
    </row>
    <row r="2501" spans="1:25" x14ac:dyDescent="0.35">
      <c r="A2501">
        <v>2254</v>
      </c>
      <c r="C2501" t="s">
        <v>37</v>
      </c>
      <c r="D2501">
        <f t="shared" ca="1" si="354"/>
        <v>1</v>
      </c>
      <c r="E2501" t="str">
        <f ca="1">VLOOKUP(D2501,'Data Categories'!$A$2:$B$7,2,0)</f>
        <v>Associate</v>
      </c>
      <c r="F2501" s="5">
        <f t="shared" ca="1" si="355"/>
        <v>44782.68608796296</v>
      </c>
      <c r="G2501" s="5">
        <f t="shared" ca="1" si="356"/>
        <v>44786.68608796296</v>
      </c>
      <c r="H2501" s="5">
        <v>44787.68608796296</v>
      </c>
      <c r="I2501" s="5">
        <f t="shared" ca="1" si="357"/>
        <v>44793.68608796296</v>
      </c>
      <c r="J2501" s="7" t="s">
        <v>46</v>
      </c>
      <c r="K2501" s="3">
        <v>44798.68608796296</v>
      </c>
      <c r="L2501" t="s">
        <v>48</v>
      </c>
      <c r="M2501" t="s">
        <v>26</v>
      </c>
      <c r="Y2501" t="s">
        <v>30</v>
      </c>
    </row>
    <row r="2502" spans="1:25" x14ac:dyDescent="0.35">
      <c r="A2502">
        <v>1089</v>
      </c>
      <c r="C2502" t="s">
        <v>37</v>
      </c>
      <c r="D2502">
        <f t="shared" ca="1" si="354"/>
        <v>4</v>
      </c>
      <c r="E2502" t="str">
        <f ca="1">VLOOKUP(D2502,'Data Categories'!$A$2:$B$7,2,0)</f>
        <v>Manager Level</v>
      </c>
      <c r="F2502" s="5">
        <f t="shared" ca="1" si="355"/>
        <v>44891.976215277777</v>
      </c>
      <c r="G2502" s="5">
        <f t="shared" ca="1" si="356"/>
        <v>44894.976215277777</v>
      </c>
      <c r="H2502" s="5">
        <v>44899.976215277777</v>
      </c>
      <c r="I2502" s="5">
        <f t="shared" ca="1" si="357"/>
        <v>44920.976215277777</v>
      </c>
      <c r="J2502" s="7" t="s">
        <v>46</v>
      </c>
      <c r="K2502" s="3">
        <v>44917.976215277777</v>
      </c>
      <c r="L2502" t="s">
        <v>48</v>
      </c>
      <c r="M2502" t="s">
        <v>24</v>
      </c>
      <c r="R2502" s="5">
        <v>44920.976215277777</v>
      </c>
      <c r="Y2502" t="s">
        <v>30</v>
      </c>
    </row>
    <row r="2503" spans="1:25" x14ac:dyDescent="0.35">
      <c r="A2503">
        <v>2377</v>
      </c>
      <c r="C2503" t="s">
        <v>37</v>
      </c>
      <c r="D2503">
        <f t="shared" ca="1" si="354"/>
        <v>3</v>
      </c>
      <c r="E2503" t="str">
        <f ca="1">VLOOKUP(D2503,'Data Categories'!$A$2:$B$7,2,0)</f>
        <v>Senior</v>
      </c>
      <c r="F2503" s="5">
        <f t="shared" ca="1" si="355"/>
        <v>45027.917395833334</v>
      </c>
      <c r="G2503" s="5">
        <f t="shared" ca="1" si="356"/>
        <v>45030.917395833334</v>
      </c>
      <c r="H2503" s="5">
        <v>45036.917395833334</v>
      </c>
      <c r="I2503" s="5">
        <f t="shared" ca="1" si="357"/>
        <v>45048.917395833334</v>
      </c>
      <c r="J2503" s="7" t="s">
        <v>46</v>
      </c>
      <c r="K2503" s="3">
        <v>45051.917395833334</v>
      </c>
      <c r="L2503" t="s">
        <v>48</v>
      </c>
      <c r="M2503" t="s">
        <v>27</v>
      </c>
      <c r="R2503" s="5">
        <v>45054.917395833334</v>
      </c>
      <c r="Y2503" t="s">
        <v>30</v>
      </c>
    </row>
    <row r="2504" spans="1:25" x14ac:dyDescent="0.35">
      <c r="A2504">
        <v>1165</v>
      </c>
      <c r="C2504" t="s">
        <v>37</v>
      </c>
      <c r="D2504">
        <f t="shared" ca="1" si="354"/>
        <v>6</v>
      </c>
      <c r="E2504" t="str">
        <f ca="1">VLOOKUP(D2504,'Data Categories'!$A$2:$B$7,2,0)</f>
        <v>Executive</v>
      </c>
      <c r="F2504" s="5">
        <f t="shared" ca="1" si="355"/>
        <v>44968.866122685184</v>
      </c>
      <c r="G2504" s="5">
        <f t="shared" ca="1" si="356"/>
        <v>44970.866122685184</v>
      </c>
      <c r="H2504" s="5">
        <v>44973.866122685184</v>
      </c>
      <c r="I2504" s="5">
        <f t="shared" ca="1" si="357"/>
        <v>44987.866122685184</v>
      </c>
      <c r="J2504" s="7" t="s">
        <v>46</v>
      </c>
      <c r="K2504" s="3">
        <v>44977.866122685184</v>
      </c>
      <c r="L2504" t="s">
        <v>48</v>
      </c>
      <c r="M2504" t="s">
        <v>24</v>
      </c>
      <c r="Y2504" t="s">
        <v>30</v>
      </c>
    </row>
    <row r="2505" spans="1:25" x14ac:dyDescent="0.35">
      <c r="A2505">
        <v>1163</v>
      </c>
      <c r="C2505" t="s">
        <v>37</v>
      </c>
      <c r="D2505">
        <f t="shared" ca="1" si="354"/>
        <v>1</v>
      </c>
      <c r="E2505" t="str">
        <f ca="1">VLOOKUP(D2505,'Data Categories'!$A$2:$B$7,2,0)</f>
        <v>Associate</v>
      </c>
      <c r="F2505" s="5">
        <f t="shared" ca="1" si="355"/>
        <v>44963.866122685184</v>
      </c>
      <c r="G2505" s="5">
        <f t="shared" ca="1" si="356"/>
        <v>44967.866122685184</v>
      </c>
      <c r="H2505" s="5">
        <v>44973.866122685184</v>
      </c>
      <c r="I2505" s="5">
        <f t="shared" ca="1" si="357"/>
        <v>44990.866122685184</v>
      </c>
      <c r="J2505" s="7" t="s">
        <v>46</v>
      </c>
      <c r="K2505" s="3">
        <v>44976.866122685184</v>
      </c>
      <c r="L2505" t="s">
        <v>48</v>
      </c>
      <c r="M2505" t="s">
        <v>24</v>
      </c>
      <c r="Y2505" t="s">
        <v>30</v>
      </c>
    </row>
    <row r="2506" spans="1:25" x14ac:dyDescent="0.35">
      <c r="A2506">
        <v>1531</v>
      </c>
      <c r="C2506" t="s">
        <v>37</v>
      </c>
      <c r="D2506">
        <f t="shared" ca="1" si="354"/>
        <v>2</v>
      </c>
      <c r="E2506" t="str">
        <f ca="1">VLOOKUP(D2506,'Data Categories'!$A$2:$B$7,2,0)</f>
        <v>Junior</v>
      </c>
      <c r="F2506" s="5">
        <f t="shared" ca="1" si="355"/>
        <v>45058.546423611115</v>
      </c>
      <c r="G2506" s="5">
        <f t="shared" ca="1" si="356"/>
        <v>45059.546423611115</v>
      </c>
      <c r="H2506" s="5">
        <v>45060.546423611115</v>
      </c>
      <c r="I2506" s="5">
        <f t="shared" ca="1" si="357"/>
        <v>45079.546423611115</v>
      </c>
      <c r="J2506" s="7" t="s">
        <v>46</v>
      </c>
      <c r="K2506" s="3">
        <v>45072.546423611115</v>
      </c>
      <c r="L2506" t="s">
        <v>48</v>
      </c>
      <c r="M2506" t="s">
        <v>24</v>
      </c>
      <c r="R2506" s="5">
        <v>45075.546423611115</v>
      </c>
      <c r="Y2506" t="s">
        <v>30</v>
      </c>
    </row>
    <row r="2507" spans="1:25" x14ac:dyDescent="0.35">
      <c r="A2507">
        <v>1648</v>
      </c>
      <c r="C2507" t="s">
        <v>37</v>
      </c>
      <c r="D2507">
        <f t="shared" ca="1" si="354"/>
        <v>1</v>
      </c>
      <c r="E2507" t="str">
        <f ca="1">VLOOKUP(D2507,'Data Categories'!$A$2:$B$7,2,0)</f>
        <v>Associate</v>
      </c>
      <c r="F2507" s="5">
        <f t="shared" ca="1" si="355"/>
        <v>44913.661261574074</v>
      </c>
      <c r="G2507" s="5">
        <f t="shared" ca="1" si="356"/>
        <v>44916.661261574074</v>
      </c>
      <c r="H2507" s="5">
        <v>44920.661261574074</v>
      </c>
      <c r="I2507" s="5">
        <f t="shared" ca="1" si="357"/>
        <v>44932.661261574074</v>
      </c>
      <c r="J2507" s="7" t="s">
        <v>46</v>
      </c>
      <c r="K2507" s="3">
        <v>44935.661261574074</v>
      </c>
      <c r="L2507" t="s">
        <v>48</v>
      </c>
      <c r="M2507" t="s">
        <v>25</v>
      </c>
      <c r="Y2507" t="s">
        <v>30</v>
      </c>
    </row>
    <row r="2508" spans="1:25" x14ac:dyDescent="0.35">
      <c r="A2508">
        <v>1958</v>
      </c>
      <c r="C2508" t="s">
        <v>37</v>
      </c>
      <c r="D2508">
        <f t="shared" ca="1" si="354"/>
        <v>6</v>
      </c>
      <c r="E2508" t="str">
        <f ca="1">VLOOKUP(D2508,'Data Categories'!$A$2:$B$7,2,0)</f>
        <v>Executive</v>
      </c>
      <c r="F2508" s="5">
        <f t="shared" ca="1" si="355"/>
        <v>44817.042395833334</v>
      </c>
      <c r="G2508" s="5">
        <f t="shared" ca="1" si="356"/>
        <v>44819.042395833334</v>
      </c>
      <c r="H2508" s="5">
        <v>44825.042395833334</v>
      </c>
      <c r="I2508" s="5">
        <f t="shared" ca="1" si="357"/>
        <v>44835.042395833334</v>
      </c>
      <c r="J2508" s="7" t="s">
        <v>46</v>
      </c>
      <c r="K2508" s="3">
        <v>44838.042395833334</v>
      </c>
      <c r="L2508" t="s">
        <v>48</v>
      </c>
      <c r="M2508" t="s">
        <v>24</v>
      </c>
      <c r="Y2508" t="s">
        <v>30</v>
      </c>
    </row>
    <row r="2509" spans="1:25" x14ac:dyDescent="0.35">
      <c r="A2509">
        <v>2498</v>
      </c>
      <c r="C2509" t="s">
        <v>36</v>
      </c>
      <c r="D2509">
        <f t="shared" ca="1" si="354"/>
        <v>4</v>
      </c>
      <c r="E2509" t="str">
        <f ca="1">VLOOKUP(D2509,'Data Categories'!$A$2:$B$7,2,0)</f>
        <v>Manager Level</v>
      </c>
      <c r="F2509" s="5">
        <f t="shared" ca="1" si="355"/>
        <v>44594.546469907407</v>
      </c>
      <c r="G2509" s="5">
        <f t="shared" ca="1" si="356"/>
        <v>44595.546469907407</v>
      </c>
      <c r="H2509" s="5">
        <v>44597.546469907407</v>
      </c>
      <c r="I2509" s="5">
        <f t="shared" ca="1" si="357"/>
        <v>44615.546469907407</v>
      </c>
      <c r="J2509" s="7" t="s">
        <v>46</v>
      </c>
      <c r="K2509" s="3">
        <v>44599.546469907407</v>
      </c>
      <c r="L2509" t="s">
        <v>48</v>
      </c>
      <c r="M2509" t="s">
        <v>24</v>
      </c>
      <c r="Y2509" t="s">
        <v>30</v>
      </c>
    </row>
    <row r="2510" spans="1:25" x14ac:dyDescent="0.35">
      <c r="A2510">
        <v>1058</v>
      </c>
      <c r="C2510" t="s">
        <v>36</v>
      </c>
      <c r="D2510">
        <f t="shared" ca="1" si="354"/>
        <v>2</v>
      </c>
      <c r="E2510" t="str">
        <f ca="1">VLOOKUP(D2510,'Data Categories'!$A$2:$B$7,2,0)</f>
        <v>Junior</v>
      </c>
      <c r="F2510" s="5">
        <f t="shared" ca="1" si="355"/>
        <v>45158.180486111109</v>
      </c>
      <c r="G2510" s="5">
        <f t="shared" ca="1" si="356"/>
        <v>45159.180486111109</v>
      </c>
      <c r="H2510" s="5">
        <v>45163.180486111109</v>
      </c>
      <c r="I2510" s="5">
        <f t="shared" ca="1" si="357"/>
        <v>45176.180486111109</v>
      </c>
      <c r="J2510" s="7" t="s">
        <v>46</v>
      </c>
      <c r="K2510" s="3">
        <v>45174.180486111109</v>
      </c>
      <c r="L2510" t="s">
        <v>48</v>
      </c>
      <c r="M2510" t="s">
        <v>25</v>
      </c>
      <c r="Y2510" t="s">
        <v>30</v>
      </c>
    </row>
    <row r="2511" spans="1:25" x14ac:dyDescent="0.35">
      <c r="A2511">
        <v>1379</v>
      </c>
      <c r="C2511" t="s">
        <v>36</v>
      </c>
      <c r="D2511">
        <f t="shared" ca="1" si="354"/>
        <v>3</v>
      </c>
      <c r="E2511" t="str">
        <f ca="1">VLOOKUP(D2511,'Data Categories'!$A$2:$B$7,2,0)</f>
        <v>Senior</v>
      </c>
      <c r="F2511" s="5">
        <f t="shared" ca="1" si="355"/>
        <v>44860.130648148152</v>
      </c>
      <c r="G2511" s="5">
        <f t="shared" ca="1" si="356"/>
        <v>44864.130648148152</v>
      </c>
      <c r="H2511" s="5">
        <v>44869.130648148152</v>
      </c>
      <c r="I2511" s="5">
        <f t="shared" ca="1" si="357"/>
        <v>44893.130648148152</v>
      </c>
      <c r="J2511" s="7" t="s">
        <v>46</v>
      </c>
      <c r="K2511" s="3">
        <v>44877.130648148152</v>
      </c>
      <c r="L2511" t="s">
        <v>48</v>
      </c>
      <c r="M2511" t="s">
        <v>28</v>
      </c>
      <c r="Y2511" t="s">
        <v>30</v>
      </c>
    </row>
    <row r="2512" spans="1:25" x14ac:dyDescent="0.35">
      <c r="A2512">
        <v>1374</v>
      </c>
      <c r="C2512" t="s">
        <v>36</v>
      </c>
      <c r="D2512">
        <f t="shared" ca="1" si="354"/>
        <v>2</v>
      </c>
      <c r="E2512" t="str">
        <f ca="1">VLOOKUP(D2512,'Data Categories'!$A$2:$B$7,2,0)</f>
        <v>Junior</v>
      </c>
      <c r="F2512" s="5">
        <f t="shared" ca="1" si="355"/>
        <v>44859.130648148152</v>
      </c>
      <c r="G2512" s="5">
        <f t="shared" ca="1" si="356"/>
        <v>44863.130648148152</v>
      </c>
      <c r="H2512" s="5">
        <v>44869.130648148152</v>
      </c>
      <c r="I2512" s="5">
        <f t="shared" ca="1" si="357"/>
        <v>44881.130648148152</v>
      </c>
      <c r="J2512" s="7" t="s">
        <v>46</v>
      </c>
      <c r="K2512" s="3">
        <v>44883.130648148152</v>
      </c>
      <c r="L2512" t="s">
        <v>48</v>
      </c>
      <c r="M2512" t="s">
        <v>24</v>
      </c>
      <c r="R2512" s="5">
        <v>44887.130648148152</v>
      </c>
      <c r="Y2512" t="s">
        <v>30</v>
      </c>
    </row>
    <row r="2513" spans="1:25" x14ac:dyDescent="0.35">
      <c r="A2513">
        <v>2714</v>
      </c>
      <c r="C2513" t="s">
        <v>36</v>
      </c>
      <c r="D2513">
        <f t="shared" ca="1" si="354"/>
        <v>3</v>
      </c>
      <c r="E2513" t="str">
        <f ca="1">VLOOKUP(D2513,'Data Categories'!$A$2:$B$7,2,0)</f>
        <v>Senior</v>
      </c>
      <c r="F2513" s="5">
        <f t="shared" ca="1" si="355"/>
        <v>44951.0546412037</v>
      </c>
      <c r="G2513" s="5">
        <f t="shared" ca="1" si="356"/>
        <v>44953.0546412037</v>
      </c>
      <c r="H2513" s="5">
        <v>44958.0546412037</v>
      </c>
      <c r="I2513" s="5">
        <f t="shared" ca="1" si="357"/>
        <v>44974.0546412037</v>
      </c>
      <c r="J2513" s="7" t="s">
        <v>46</v>
      </c>
      <c r="K2513" s="3">
        <v>44966.0546412037</v>
      </c>
      <c r="L2513" t="s">
        <v>48</v>
      </c>
      <c r="M2513" t="s">
        <v>24</v>
      </c>
      <c r="Y2513" t="s">
        <v>30</v>
      </c>
    </row>
    <row r="2514" spans="1:25" x14ac:dyDescent="0.35">
      <c r="A2514">
        <v>2712</v>
      </c>
      <c r="C2514" t="s">
        <v>36</v>
      </c>
      <c r="D2514">
        <f t="shared" ca="1" si="354"/>
        <v>2</v>
      </c>
      <c r="E2514" t="str">
        <f ca="1">VLOOKUP(D2514,'Data Categories'!$A$2:$B$7,2,0)</f>
        <v>Junior</v>
      </c>
      <c r="F2514" s="5">
        <f t="shared" ca="1" si="355"/>
        <v>44956.0546412037</v>
      </c>
      <c r="G2514" s="5">
        <f t="shared" ca="1" si="356"/>
        <v>44957.0546412037</v>
      </c>
      <c r="H2514" s="5">
        <v>44958.0546412037</v>
      </c>
      <c r="I2514" s="5">
        <f t="shared" ca="1" si="357"/>
        <v>44985.0546412037</v>
      </c>
      <c r="J2514" s="7" t="s">
        <v>46</v>
      </c>
      <c r="K2514" s="3">
        <v>44971.0546412037</v>
      </c>
      <c r="L2514" t="s">
        <v>48</v>
      </c>
      <c r="M2514" t="s">
        <v>24</v>
      </c>
      <c r="R2514" s="5">
        <v>44975.0546412037</v>
      </c>
      <c r="Y2514" t="s">
        <v>30</v>
      </c>
    </row>
    <row r="2515" spans="1:25" x14ac:dyDescent="0.35">
      <c r="A2515">
        <v>2812</v>
      </c>
      <c r="C2515" t="s">
        <v>36</v>
      </c>
      <c r="D2515">
        <f t="shared" ca="1" si="354"/>
        <v>4</v>
      </c>
      <c r="E2515" t="str">
        <f ca="1">VLOOKUP(D2515,'Data Categories'!$A$2:$B$7,2,0)</f>
        <v>Manager Level</v>
      </c>
      <c r="F2515" s="5">
        <f t="shared" ca="1" si="355"/>
        <v>44892.862592592595</v>
      </c>
      <c r="G2515" s="5">
        <f t="shared" ca="1" si="356"/>
        <v>44895.862592592595</v>
      </c>
      <c r="H2515" s="5">
        <v>44898.862592592595</v>
      </c>
      <c r="I2515" s="5">
        <f t="shared" ca="1" si="357"/>
        <v>44925.862592592595</v>
      </c>
      <c r="J2515" s="7" t="s">
        <v>46</v>
      </c>
      <c r="K2515" s="3">
        <v>44905.862592592595</v>
      </c>
      <c r="L2515" t="s">
        <v>48</v>
      </c>
      <c r="M2515" t="s">
        <v>24</v>
      </c>
      <c r="Y2515" t="s">
        <v>30</v>
      </c>
    </row>
    <row r="2516" spans="1:25" x14ac:dyDescent="0.35">
      <c r="A2516">
        <v>2347</v>
      </c>
      <c r="C2516" t="s">
        <v>36</v>
      </c>
      <c r="D2516">
        <f t="shared" ca="1" si="354"/>
        <v>3</v>
      </c>
      <c r="E2516" t="str">
        <f ca="1">VLOOKUP(D2516,'Data Categories'!$A$2:$B$7,2,0)</f>
        <v>Senior</v>
      </c>
      <c r="F2516" s="5">
        <f t="shared" ca="1" si="355"/>
        <v>45054.364525462966</v>
      </c>
      <c r="G2516" s="5">
        <f t="shared" ca="1" si="356"/>
        <v>45056.364525462966</v>
      </c>
      <c r="H2516" s="5">
        <v>45060.364525462966</v>
      </c>
      <c r="I2516" s="5">
        <f t="shared" ca="1" si="357"/>
        <v>45088.364525462966</v>
      </c>
      <c r="J2516" s="7" t="s">
        <v>46</v>
      </c>
      <c r="K2516" s="3">
        <v>45068.364525462966</v>
      </c>
      <c r="L2516" t="s">
        <v>48</v>
      </c>
      <c r="M2516" t="s">
        <v>27</v>
      </c>
      <c r="Y2516" t="s">
        <v>30</v>
      </c>
    </row>
    <row r="2517" spans="1:25" x14ac:dyDescent="0.35">
      <c r="A2517">
        <v>1798</v>
      </c>
      <c r="C2517" t="s">
        <v>34</v>
      </c>
      <c r="D2517">
        <f t="shared" ca="1" si="354"/>
        <v>4</v>
      </c>
      <c r="E2517" t="str">
        <f ca="1">VLOOKUP(D2517,'Data Categories'!$A$2:$B$7,2,0)</f>
        <v>Manager Level</v>
      </c>
      <c r="F2517" s="5">
        <f t="shared" ca="1" si="355"/>
        <v>44829.47960648148</v>
      </c>
      <c r="G2517" s="5">
        <f t="shared" ca="1" si="356"/>
        <v>44832.47960648148</v>
      </c>
      <c r="H2517" s="5">
        <v>44837.47960648148</v>
      </c>
      <c r="I2517" s="5">
        <f t="shared" ca="1" si="357"/>
        <v>44856.47960648148</v>
      </c>
      <c r="J2517" s="7" t="s">
        <v>46</v>
      </c>
      <c r="K2517" s="3">
        <v>44843.47960648148</v>
      </c>
      <c r="L2517" t="s">
        <v>48</v>
      </c>
      <c r="M2517" t="s">
        <v>24</v>
      </c>
      <c r="R2517" s="5">
        <v>44847.47960648148</v>
      </c>
      <c r="Y2517" t="s">
        <v>30</v>
      </c>
    </row>
    <row r="2518" spans="1:25" x14ac:dyDescent="0.35">
      <c r="A2518">
        <v>1794</v>
      </c>
      <c r="C2518" t="s">
        <v>34</v>
      </c>
      <c r="D2518">
        <f t="shared" ca="1" si="354"/>
        <v>5</v>
      </c>
      <c r="E2518" t="str">
        <f ca="1">VLOOKUP(D2518,'Data Categories'!$A$2:$B$7,2,0)</f>
        <v>Senior Management</v>
      </c>
      <c r="F2518" s="5">
        <f t="shared" ca="1" si="355"/>
        <v>44829.47960648148</v>
      </c>
      <c r="G2518" s="5">
        <f t="shared" ca="1" si="356"/>
        <v>44832.47960648148</v>
      </c>
      <c r="H2518" s="5">
        <v>44837.47960648148</v>
      </c>
      <c r="I2518" s="5">
        <f t="shared" ca="1" si="357"/>
        <v>44859.47960648148</v>
      </c>
      <c r="J2518" s="7" t="s">
        <v>46</v>
      </c>
      <c r="K2518" s="3">
        <v>44846.47960648148</v>
      </c>
      <c r="L2518" t="s">
        <v>48</v>
      </c>
      <c r="M2518" t="s">
        <v>24</v>
      </c>
      <c r="R2518" s="5">
        <v>44850.47960648148</v>
      </c>
      <c r="Y2518" t="s">
        <v>30</v>
      </c>
    </row>
    <row r="2519" spans="1:25" x14ac:dyDescent="0.35">
      <c r="A2519">
        <v>2388</v>
      </c>
      <c r="C2519" t="s">
        <v>34</v>
      </c>
      <c r="D2519">
        <f t="shared" ca="1" si="354"/>
        <v>3</v>
      </c>
      <c r="E2519" t="str">
        <f ca="1">VLOOKUP(D2519,'Data Categories'!$A$2:$B$7,2,0)</f>
        <v>Senior</v>
      </c>
      <c r="F2519" s="5">
        <f t="shared" ca="1" si="355"/>
        <v>45033.529537037037</v>
      </c>
      <c r="G2519" s="5">
        <f t="shared" ca="1" si="356"/>
        <v>45034.529537037037</v>
      </c>
      <c r="H2519" s="5">
        <v>45036.529537037037</v>
      </c>
      <c r="I2519" s="5">
        <f t="shared" ca="1" si="357"/>
        <v>45066.529537037037</v>
      </c>
      <c r="J2519" s="7" t="s">
        <v>46</v>
      </c>
      <c r="K2519" s="3">
        <v>45046.529537037037</v>
      </c>
      <c r="L2519" t="s">
        <v>48</v>
      </c>
      <c r="M2519" t="s">
        <v>24</v>
      </c>
      <c r="R2519" s="5">
        <v>45050.529537037037</v>
      </c>
      <c r="Y2519" t="s">
        <v>30</v>
      </c>
    </row>
    <row r="2520" spans="1:25" x14ac:dyDescent="0.35">
      <c r="A2520">
        <v>1801</v>
      </c>
      <c r="C2520" t="s">
        <v>34</v>
      </c>
      <c r="D2520">
        <f t="shared" ca="1" si="354"/>
        <v>4</v>
      </c>
      <c r="E2520" t="str">
        <f ca="1">VLOOKUP(D2520,'Data Categories'!$A$2:$B$7,2,0)</f>
        <v>Manager Level</v>
      </c>
      <c r="F2520" s="5">
        <f t="shared" ca="1" si="355"/>
        <v>45121.017708333333</v>
      </c>
      <c r="G2520" s="5">
        <f t="shared" ca="1" si="356"/>
        <v>45124.017708333333</v>
      </c>
      <c r="H2520" s="5">
        <v>45127.017708333333</v>
      </c>
      <c r="I2520" s="5">
        <f t="shared" ca="1" si="357"/>
        <v>45151.017708333333</v>
      </c>
      <c r="J2520" s="7" t="s">
        <v>46</v>
      </c>
      <c r="K2520" s="3">
        <v>45145.017708333333</v>
      </c>
      <c r="L2520" t="s">
        <v>48</v>
      </c>
      <c r="M2520" t="s">
        <v>27</v>
      </c>
      <c r="R2520" s="5">
        <v>45149.017708333333</v>
      </c>
      <c r="Y2520" t="s">
        <v>30</v>
      </c>
    </row>
    <row r="2521" spans="1:25" x14ac:dyDescent="0.35">
      <c r="A2521">
        <v>2117</v>
      </c>
      <c r="C2521" t="s">
        <v>34</v>
      </c>
      <c r="D2521">
        <f t="shared" ca="1" si="354"/>
        <v>5</v>
      </c>
      <c r="E2521" t="str">
        <f ca="1">VLOOKUP(D2521,'Data Categories'!$A$2:$B$7,2,0)</f>
        <v>Senior Management</v>
      </c>
      <c r="F2521" s="5">
        <f t="shared" ca="1" si="355"/>
        <v>45031.055439814816</v>
      </c>
      <c r="G2521" s="5">
        <f t="shared" ca="1" si="356"/>
        <v>45034.055439814816</v>
      </c>
      <c r="H2521" s="5">
        <v>45038.055439814816</v>
      </c>
      <c r="I2521" s="5">
        <f t="shared" ca="1" si="357"/>
        <v>45051.055439814816</v>
      </c>
      <c r="J2521" s="7" t="s">
        <v>46</v>
      </c>
      <c r="K2521" s="3">
        <v>45045.055439814816</v>
      </c>
      <c r="L2521" t="s">
        <v>48</v>
      </c>
      <c r="M2521" t="s">
        <v>26</v>
      </c>
      <c r="Y2521" t="s">
        <v>30</v>
      </c>
    </row>
    <row r="2522" spans="1:25" x14ac:dyDescent="0.35">
      <c r="A2522">
        <v>1294</v>
      </c>
      <c r="C2522" t="s">
        <v>34</v>
      </c>
      <c r="D2522">
        <f t="shared" ca="1" si="354"/>
        <v>3</v>
      </c>
      <c r="E2522" t="str">
        <f ca="1">VLOOKUP(D2522,'Data Categories'!$A$2:$B$7,2,0)</f>
        <v>Senior</v>
      </c>
      <c r="F2522" s="5">
        <f t="shared" ca="1" si="355"/>
        <v>45090.672731481478</v>
      </c>
      <c r="G2522" s="5">
        <f t="shared" ca="1" si="356"/>
        <v>45094.672731481478</v>
      </c>
      <c r="H2522" s="5">
        <v>45096.672731481478</v>
      </c>
      <c r="I2522" s="5">
        <f t="shared" ca="1" si="357"/>
        <v>45113.672731481478</v>
      </c>
      <c r="J2522" s="7" t="s">
        <v>46</v>
      </c>
      <c r="K2522" s="3">
        <v>45105.672731481478</v>
      </c>
      <c r="L2522" t="s">
        <v>48</v>
      </c>
      <c r="M2522" t="s">
        <v>25</v>
      </c>
      <c r="Y2522" t="s">
        <v>30</v>
      </c>
    </row>
    <row r="2523" spans="1:25" x14ac:dyDescent="0.35">
      <c r="A2523">
        <v>2882</v>
      </c>
      <c r="C2523" t="s">
        <v>34</v>
      </c>
      <c r="D2523">
        <f t="shared" ca="1" si="354"/>
        <v>3</v>
      </c>
      <c r="E2523" t="str">
        <f ca="1">VLOOKUP(D2523,'Data Categories'!$A$2:$B$7,2,0)</f>
        <v>Senior</v>
      </c>
      <c r="F2523" s="5">
        <f t="shared" ca="1" si="355"/>
        <v>44857.066979166666</v>
      </c>
      <c r="G2523" s="5">
        <f t="shared" ca="1" si="356"/>
        <v>44858.066979166666</v>
      </c>
      <c r="H2523" s="5">
        <v>44863.066979166666</v>
      </c>
      <c r="I2523" s="5">
        <f t="shared" ca="1" si="357"/>
        <v>44893.066979166666</v>
      </c>
      <c r="J2523" s="7" t="s">
        <v>46</v>
      </c>
      <c r="K2523" s="3">
        <v>44870.066979166666</v>
      </c>
      <c r="L2523" t="s">
        <v>48</v>
      </c>
      <c r="M2523" t="s">
        <v>25</v>
      </c>
      <c r="Y2523" t="s">
        <v>30</v>
      </c>
    </row>
    <row r="2524" spans="1:25" x14ac:dyDescent="0.35">
      <c r="A2524">
        <v>2367</v>
      </c>
      <c r="C2524" t="s">
        <v>34</v>
      </c>
      <c r="D2524">
        <f t="shared" ca="1" si="354"/>
        <v>1</v>
      </c>
      <c r="E2524" t="str">
        <f ca="1">VLOOKUP(D2524,'Data Categories'!$A$2:$B$7,2,0)</f>
        <v>Associate</v>
      </c>
      <c r="F2524" s="5">
        <f t="shared" ca="1" si="355"/>
        <v>44977.268252314818</v>
      </c>
      <c r="G2524" s="5">
        <f t="shared" ca="1" si="356"/>
        <v>44978.268252314818</v>
      </c>
      <c r="H2524" s="5">
        <v>44980.268252314818</v>
      </c>
      <c r="I2524" s="5">
        <f t="shared" ca="1" si="357"/>
        <v>44999.268252314818</v>
      </c>
      <c r="J2524" s="7" t="s">
        <v>46</v>
      </c>
      <c r="K2524" s="3">
        <v>44987.268252314818</v>
      </c>
      <c r="L2524" t="s">
        <v>48</v>
      </c>
      <c r="M2524" t="s">
        <v>28</v>
      </c>
      <c r="Y2524" t="s">
        <v>30</v>
      </c>
    </row>
    <row r="2525" spans="1:25" x14ac:dyDescent="0.35">
      <c r="A2525">
        <v>2067</v>
      </c>
      <c r="C2525" t="s">
        <v>34</v>
      </c>
      <c r="D2525">
        <f t="shared" ca="1" si="354"/>
        <v>2</v>
      </c>
      <c r="E2525" t="str">
        <f ca="1">VLOOKUP(D2525,'Data Categories'!$A$2:$B$7,2,0)</f>
        <v>Junior</v>
      </c>
      <c r="F2525" s="5">
        <f t="shared" ca="1" si="355"/>
        <v>44867.782581018517</v>
      </c>
      <c r="G2525" s="5">
        <f t="shared" ca="1" si="356"/>
        <v>44871.782581018517</v>
      </c>
      <c r="H2525" s="5">
        <v>44873.782581018517</v>
      </c>
      <c r="I2525" s="5">
        <f t="shared" ca="1" si="357"/>
        <v>44898.782581018517</v>
      </c>
      <c r="J2525" s="7" t="s">
        <v>46</v>
      </c>
      <c r="K2525" s="3">
        <v>44874.782581018517</v>
      </c>
      <c r="L2525" t="s">
        <v>48</v>
      </c>
      <c r="M2525" t="s">
        <v>24</v>
      </c>
      <c r="Y2525" t="s">
        <v>30</v>
      </c>
    </row>
    <row r="2526" spans="1:25" x14ac:dyDescent="0.35">
      <c r="A2526">
        <v>2966</v>
      </c>
      <c r="C2526" t="s">
        <v>34</v>
      </c>
      <c r="D2526">
        <f t="shared" ca="1" si="354"/>
        <v>5</v>
      </c>
      <c r="E2526" t="str">
        <f ca="1">VLOOKUP(D2526,'Data Categories'!$A$2:$B$7,2,0)</f>
        <v>Senior Management</v>
      </c>
      <c r="F2526" s="5">
        <f t="shared" ca="1" si="355"/>
        <v>44701.276689814818</v>
      </c>
      <c r="G2526" s="5">
        <f t="shared" ca="1" si="356"/>
        <v>44703.276689814818</v>
      </c>
      <c r="H2526" s="5">
        <v>44704.276689814818</v>
      </c>
      <c r="I2526" s="5">
        <f t="shared" ca="1" si="357"/>
        <v>44712.276689814818</v>
      </c>
      <c r="J2526" s="7" t="s">
        <v>46</v>
      </c>
      <c r="K2526" s="3">
        <v>44711.276689814818</v>
      </c>
      <c r="L2526" t="s">
        <v>48</v>
      </c>
      <c r="M2526" t="s">
        <v>26</v>
      </c>
      <c r="Y2526" t="s">
        <v>30</v>
      </c>
    </row>
    <row r="2527" spans="1:25" x14ac:dyDescent="0.35">
      <c r="A2527">
        <v>2970</v>
      </c>
      <c r="C2527" t="s">
        <v>34</v>
      </c>
      <c r="D2527">
        <f t="shared" ca="1" si="354"/>
        <v>1</v>
      </c>
      <c r="E2527" t="str">
        <f ca="1">VLOOKUP(D2527,'Data Categories'!$A$2:$B$7,2,0)</f>
        <v>Associate</v>
      </c>
      <c r="F2527" s="5">
        <f t="shared" ca="1" si="355"/>
        <v>44701.276689814818</v>
      </c>
      <c r="G2527" s="5">
        <f t="shared" ca="1" si="356"/>
        <v>44703.276689814818</v>
      </c>
      <c r="H2527" s="5">
        <v>44704.276689814818</v>
      </c>
      <c r="I2527" s="5">
        <f t="shared" ca="1" si="357"/>
        <v>44728.276689814818</v>
      </c>
      <c r="J2527" s="7" t="s">
        <v>46</v>
      </c>
      <c r="K2527" s="3">
        <v>44712.276689814818</v>
      </c>
      <c r="L2527" t="s">
        <v>48</v>
      </c>
      <c r="M2527" t="s">
        <v>26</v>
      </c>
      <c r="Y2527" t="s">
        <v>30</v>
      </c>
    </row>
    <row r="2528" spans="1:25" x14ac:dyDescent="0.35">
      <c r="A2528">
        <v>2781</v>
      </c>
      <c r="C2528" t="s">
        <v>34</v>
      </c>
      <c r="D2528">
        <f t="shared" ca="1" si="354"/>
        <v>3</v>
      </c>
      <c r="E2528" t="str">
        <f ca="1">VLOOKUP(D2528,'Data Categories'!$A$2:$B$7,2,0)</f>
        <v>Senior</v>
      </c>
      <c r="F2528" s="5">
        <f t="shared" ca="1" si="355"/>
        <v>45104.816620370373</v>
      </c>
      <c r="G2528" s="5">
        <f t="shared" ca="1" si="356"/>
        <v>45107.816620370373</v>
      </c>
      <c r="H2528" s="5">
        <v>45110.816620370373</v>
      </c>
      <c r="I2528" s="5">
        <f t="shared" ca="1" si="357"/>
        <v>45119.816620370373</v>
      </c>
      <c r="J2528" s="7" t="s">
        <v>46</v>
      </c>
      <c r="K2528" s="3">
        <v>45113.816620370373</v>
      </c>
      <c r="L2528" t="s">
        <v>48</v>
      </c>
      <c r="M2528" t="s">
        <v>28</v>
      </c>
      <c r="Y2528" t="s">
        <v>30</v>
      </c>
    </row>
    <row r="2529" spans="1:25" x14ac:dyDescent="0.35">
      <c r="A2529">
        <v>2267</v>
      </c>
      <c r="C2529" t="s">
        <v>34</v>
      </c>
      <c r="D2529">
        <f t="shared" ca="1" si="354"/>
        <v>6</v>
      </c>
      <c r="E2529" t="str">
        <f ca="1">VLOOKUP(D2529,'Data Categories'!$A$2:$B$7,2,0)</f>
        <v>Executive</v>
      </c>
      <c r="F2529" s="5">
        <f t="shared" ca="1" si="355"/>
        <v>45030.937696759262</v>
      </c>
      <c r="G2529" s="5">
        <f t="shared" ca="1" si="356"/>
        <v>45032.937696759262</v>
      </c>
      <c r="H2529" s="5">
        <v>45036.937696759262</v>
      </c>
      <c r="I2529" s="5">
        <f t="shared" ca="1" si="357"/>
        <v>45063.937696759262</v>
      </c>
      <c r="J2529" s="7" t="s">
        <v>46</v>
      </c>
      <c r="K2529" s="3">
        <v>45038.937696759262</v>
      </c>
      <c r="L2529" t="s">
        <v>48</v>
      </c>
      <c r="M2529" t="s">
        <v>25</v>
      </c>
      <c r="Y2529" t="s">
        <v>30</v>
      </c>
    </row>
    <row r="2530" spans="1:25" x14ac:dyDescent="0.35">
      <c r="A2530">
        <v>2316</v>
      </c>
      <c r="C2530" t="s">
        <v>34</v>
      </c>
      <c r="D2530">
        <f t="shared" ca="1" si="354"/>
        <v>2</v>
      </c>
      <c r="E2530" t="str">
        <f ca="1">VLOOKUP(D2530,'Data Categories'!$A$2:$B$7,2,0)</f>
        <v>Junior</v>
      </c>
      <c r="F2530" s="5">
        <f t="shared" ca="1" si="355"/>
        <v>44674.037303240744</v>
      </c>
      <c r="G2530" s="5">
        <f t="shared" ca="1" si="356"/>
        <v>44676.037303240744</v>
      </c>
      <c r="H2530" s="5">
        <v>44677.037303240744</v>
      </c>
      <c r="I2530" s="5">
        <f t="shared" ca="1" si="357"/>
        <v>44684.037303240744</v>
      </c>
      <c r="J2530" s="7" t="s">
        <v>46</v>
      </c>
      <c r="K2530" s="3">
        <v>44690.037303240744</v>
      </c>
      <c r="L2530" t="s">
        <v>48</v>
      </c>
      <c r="M2530" t="s">
        <v>26</v>
      </c>
      <c r="R2530" s="5">
        <v>44693.037303240744</v>
      </c>
      <c r="Y2530" t="s">
        <v>30</v>
      </c>
    </row>
    <row r="2531" spans="1:25" x14ac:dyDescent="0.35">
      <c r="A2531">
        <v>2516</v>
      </c>
      <c r="C2531" t="s">
        <v>34</v>
      </c>
      <c r="D2531">
        <f t="shared" ca="1" si="354"/>
        <v>1</v>
      </c>
      <c r="E2531" t="str">
        <f ca="1">VLOOKUP(D2531,'Data Categories'!$A$2:$B$7,2,0)</f>
        <v>Associate</v>
      </c>
      <c r="F2531" s="5">
        <f t="shared" ca="1" si="355"/>
        <v>45170.133263888885</v>
      </c>
      <c r="G2531" s="5">
        <f t="shared" ca="1" si="356"/>
        <v>45172.133263888885</v>
      </c>
      <c r="H2531" s="5">
        <v>45177.133263888885</v>
      </c>
      <c r="I2531" s="5">
        <f t="shared" ca="1" si="357"/>
        <v>45196.133263888885</v>
      </c>
      <c r="J2531" s="7" t="s">
        <v>46</v>
      </c>
      <c r="K2531" s="3">
        <v>45191.133263888885</v>
      </c>
      <c r="L2531" t="s">
        <v>48</v>
      </c>
      <c r="M2531" t="s">
        <v>24</v>
      </c>
      <c r="R2531" s="5">
        <v>45193.133263888885</v>
      </c>
      <c r="Y2531" t="s">
        <v>30</v>
      </c>
    </row>
    <row r="2532" spans="1:25" x14ac:dyDescent="0.35">
      <c r="A2532">
        <v>1815</v>
      </c>
      <c r="C2532" t="s">
        <v>34</v>
      </c>
      <c r="D2532">
        <f t="shared" ca="1" si="354"/>
        <v>5</v>
      </c>
      <c r="E2532" t="str">
        <f ca="1">VLOOKUP(D2532,'Data Categories'!$A$2:$B$7,2,0)</f>
        <v>Senior Management</v>
      </c>
      <c r="F2532" s="5">
        <f t="shared" ca="1" si="355"/>
        <v>44823.186388888891</v>
      </c>
      <c r="G2532" s="5">
        <f t="shared" ca="1" si="356"/>
        <v>44825.186388888891</v>
      </c>
      <c r="H2532" s="5">
        <v>44829.186388888891</v>
      </c>
      <c r="I2532" s="5">
        <f t="shared" ca="1" si="357"/>
        <v>44839.186388888891</v>
      </c>
      <c r="J2532" s="7" t="s">
        <v>46</v>
      </c>
      <c r="K2532" s="3">
        <v>44843.186388888891</v>
      </c>
      <c r="L2532" t="s">
        <v>48</v>
      </c>
      <c r="M2532" t="s">
        <v>25</v>
      </c>
      <c r="Y2532" t="s">
        <v>30</v>
      </c>
    </row>
    <row r="2533" spans="1:25" x14ac:dyDescent="0.35">
      <c r="A2533">
        <v>1153</v>
      </c>
      <c r="C2533" t="s">
        <v>34</v>
      </c>
      <c r="D2533">
        <f t="shared" ca="1" si="354"/>
        <v>3</v>
      </c>
      <c r="E2533" t="str">
        <f ca="1">VLOOKUP(D2533,'Data Categories'!$A$2:$B$7,2,0)</f>
        <v>Senior</v>
      </c>
      <c r="F2533" s="5">
        <f t="shared" ca="1" si="355"/>
        <v>44638.808749999997</v>
      </c>
      <c r="G2533" s="5">
        <f t="shared" ca="1" si="356"/>
        <v>44642.808749999997</v>
      </c>
      <c r="H2533" s="5">
        <v>44644.808749999997</v>
      </c>
      <c r="I2533" s="5">
        <f t="shared" ca="1" si="357"/>
        <v>44656.808749999997</v>
      </c>
      <c r="J2533" s="7" t="s">
        <v>46</v>
      </c>
      <c r="K2533" s="3">
        <v>44652.808749999997</v>
      </c>
      <c r="L2533" t="s">
        <v>48</v>
      </c>
      <c r="M2533" t="s">
        <v>27</v>
      </c>
      <c r="Y2533" t="s">
        <v>30</v>
      </c>
    </row>
    <row r="2534" spans="1:25" x14ac:dyDescent="0.35">
      <c r="A2534">
        <v>1870</v>
      </c>
      <c r="C2534" t="s">
        <v>35</v>
      </c>
      <c r="D2534">
        <f t="shared" ca="1" si="354"/>
        <v>1</v>
      </c>
      <c r="E2534" t="str">
        <f ca="1">VLOOKUP(D2534,'Data Categories'!$A$2:$B$7,2,0)</f>
        <v>Associate</v>
      </c>
      <c r="F2534" s="5">
        <f t="shared" ca="1" si="355"/>
        <v>44640.350624999999</v>
      </c>
      <c r="G2534" s="5">
        <f t="shared" ca="1" si="356"/>
        <v>44641.350624999999</v>
      </c>
      <c r="H2534" s="5">
        <v>44646.350624999999</v>
      </c>
      <c r="I2534" s="5">
        <f t="shared" ca="1" si="357"/>
        <v>44655.350624999999</v>
      </c>
      <c r="J2534" s="7" t="s">
        <v>46</v>
      </c>
      <c r="K2534" s="3">
        <v>44650.350624999999</v>
      </c>
      <c r="L2534" t="s">
        <v>48</v>
      </c>
      <c r="M2534" t="s">
        <v>27</v>
      </c>
      <c r="R2534" s="5">
        <v>44654.350624999999</v>
      </c>
      <c r="Y2534" t="s">
        <v>30</v>
      </c>
    </row>
    <row r="2535" spans="1:25" x14ac:dyDescent="0.35">
      <c r="A2535">
        <v>1150</v>
      </c>
      <c r="C2535" t="s">
        <v>35</v>
      </c>
      <c r="D2535">
        <f t="shared" ca="1" si="354"/>
        <v>5</v>
      </c>
      <c r="E2535" t="str">
        <f ca="1">VLOOKUP(D2535,'Data Categories'!$A$2:$B$7,2,0)</f>
        <v>Senior Management</v>
      </c>
      <c r="F2535" s="5">
        <f t="shared" ca="1" si="355"/>
        <v>45142.067280092589</v>
      </c>
      <c r="G2535" s="5">
        <f t="shared" ca="1" si="356"/>
        <v>45146.067280092589</v>
      </c>
      <c r="H2535" s="5">
        <v>45148.067280092589</v>
      </c>
      <c r="I2535" s="5">
        <f t="shared" ca="1" si="357"/>
        <v>45174.067280092589</v>
      </c>
      <c r="J2535" s="7" t="s">
        <v>46</v>
      </c>
      <c r="K2535" s="3">
        <v>45155.067280092589</v>
      </c>
      <c r="L2535" t="s">
        <v>48</v>
      </c>
      <c r="M2535" t="s">
        <v>27</v>
      </c>
      <c r="Y2535" t="s">
        <v>30</v>
      </c>
    </row>
    <row r="2536" spans="1:25" x14ac:dyDescent="0.35">
      <c r="A2536">
        <v>1569</v>
      </c>
      <c r="C2536" t="s">
        <v>35</v>
      </c>
      <c r="D2536">
        <f t="shared" ca="1" si="354"/>
        <v>6</v>
      </c>
      <c r="E2536" t="str">
        <f ca="1">VLOOKUP(D2536,'Data Categories'!$A$2:$B$7,2,0)</f>
        <v>Executive</v>
      </c>
      <c r="F2536" s="5">
        <f t="shared" ca="1" si="355"/>
        <v>44640.490486111114</v>
      </c>
      <c r="G2536" s="5">
        <f t="shared" ca="1" si="356"/>
        <v>44643.490486111114</v>
      </c>
      <c r="H2536" s="5">
        <v>44645.490486111114</v>
      </c>
      <c r="I2536" s="5">
        <f t="shared" ca="1" si="357"/>
        <v>44657.490486111114</v>
      </c>
      <c r="J2536" s="7" t="s">
        <v>46</v>
      </c>
      <c r="K2536" s="3">
        <v>44655.490486111114</v>
      </c>
      <c r="L2536" t="s">
        <v>48</v>
      </c>
      <c r="M2536" t="s">
        <v>26</v>
      </c>
      <c r="Y2536" t="s">
        <v>30</v>
      </c>
    </row>
    <row r="2537" spans="1:25" x14ac:dyDescent="0.35">
      <c r="A2537">
        <v>1017</v>
      </c>
      <c r="C2537" t="s">
        <v>35</v>
      </c>
      <c r="D2537">
        <f t="shared" ca="1" si="354"/>
        <v>3</v>
      </c>
      <c r="E2537" t="str">
        <f ca="1">VLOOKUP(D2537,'Data Categories'!$A$2:$B$7,2,0)</f>
        <v>Senior</v>
      </c>
      <c r="F2537" s="5">
        <f t="shared" ca="1" si="355"/>
        <v>44596.329571759263</v>
      </c>
      <c r="G2537" s="5">
        <f t="shared" ca="1" si="356"/>
        <v>44598.329571759263</v>
      </c>
      <c r="H2537" s="5">
        <v>44602.329571759263</v>
      </c>
      <c r="I2537" s="5">
        <f t="shared" ca="1" si="357"/>
        <v>44608.329571759263</v>
      </c>
      <c r="J2537" s="7" t="s">
        <v>46</v>
      </c>
      <c r="K2537" s="3">
        <v>44615.329571759263</v>
      </c>
      <c r="L2537" t="s">
        <v>48</v>
      </c>
      <c r="M2537" t="s">
        <v>28</v>
      </c>
      <c r="R2537" s="5">
        <v>44617.329571759263</v>
      </c>
      <c r="Y2537" t="s">
        <v>30</v>
      </c>
    </row>
    <row r="2538" spans="1:25" x14ac:dyDescent="0.35">
      <c r="A2538">
        <v>1258</v>
      </c>
      <c r="C2538" t="s">
        <v>35</v>
      </c>
      <c r="D2538">
        <f t="shared" ca="1" si="354"/>
        <v>1</v>
      </c>
      <c r="E2538" t="str">
        <f ca="1">VLOOKUP(D2538,'Data Categories'!$A$2:$B$7,2,0)</f>
        <v>Associate</v>
      </c>
      <c r="F2538" s="5">
        <f t="shared" ca="1" si="355"/>
        <v>44736.170439814814</v>
      </c>
      <c r="G2538" s="5">
        <f t="shared" ca="1" si="356"/>
        <v>44740.170439814814</v>
      </c>
      <c r="H2538" s="5">
        <v>44743.170439814814</v>
      </c>
      <c r="I2538" s="5">
        <f t="shared" ca="1" si="357"/>
        <v>44767.170439814814</v>
      </c>
      <c r="J2538" s="7" t="s">
        <v>46</v>
      </c>
      <c r="K2538" s="3">
        <v>44760.170439814814</v>
      </c>
      <c r="L2538" t="s">
        <v>48</v>
      </c>
      <c r="M2538" t="s">
        <v>28</v>
      </c>
      <c r="R2538" s="5">
        <v>44761.170439814814</v>
      </c>
      <c r="Y2538" t="s">
        <v>30</v>
      </c>
    </row>
    <row r="2539" spans="1:25" x14ac:dyDescent="0.35">
      <c r="A2539">
        <v>2286</v>
      </c>
      <c r="C2539" t="s">
        <v>35</v>
      </c>
      <c r="D2539">
        <f t="shared" ca="1" si="354"/>
        <v>3</v>
      </c>
      <c r="E2539" t="str">
        <f ca="1">VLOOKUP(D2539,'Data Categories'!$A$2:$B$7,2,0)</f>
        <v>Senior</v>
      </c>
      <c r="F2539" s="5">
        <f t="shared" ca="1" si="355"/>
        <v>44766.489282407405</v>
      </c>
      <c r="G2539" s="5">
        <f t="shared" ca="1" si="356"/>
        <v>44768.489282407405</v>
      </c>
      <c r="H2539" s="5">
        <v>44769.489282407405</v>
      </c>
      <c r="I2539" s="5">
        <f t="shared" ca="1" si="357"/>
        <v>44786.489282407405</v>
      </c>
      <c r="J2539" s="7" t="s">
        <v>46</v>
      </c>
      <c r="K2539" s="3">
        <v>44786.489282407405</v>
      </c>
      <c r="L2539" t="s">
        <v>48</v>
      </c>
      <c r="M2539" t="s">
        <v>27</v>
      </c>
      <c r="Y2539" t="s">
        <v>30</v>
      </c>
    </row>
    <row r="2540" spans="1:25" x14ac:dyDescent="0.35">
      <c r="A2540">
        <v>2175</v>
      </c>
      <c r="C2540" t="s">
        <v>35</v>
      </c>
      <c r="D2540">
        <f t="shared" ca="1" si="354"/>
        <v>3</v>
      </c>
      <c r="E2540" t="str">
        <f ca="1">VLOOKUP(D2540,'Data Categories'!$A$2:$B$7,2,0)</f>
        <v>Senior</v>
      </c>
      <c r="F2540" s="5">
        <f t="shared" ca="1" si="355"/>
        <v>44753.601967592593</v>
      </c>
      <c r="G2540" s="5">
        <f t="shared" ca="1" si="356"/>
        <v>44754.601967592593</v>
      </c>
      <c r="H2540" s="5">
        <v>44759.601967592593</v>
      </c>
      <c r="I2540" s="5">
        <f t="shared" ca="1" si="357"/>
        <v>44782.601967592593</v>
      </c>
      <c r="J2540" s="7" t="s">
        <v>46</v>
      </c>
      <c r="K2540" s="3">
        <v>44762.601967592593</v>
      </c>
      <c r="L2540" t="s">
        <v>48</v>
      </c>
      <c r="M2540" t="s">
        <v>28</v>
      </c>
      <c r="R2540" s="5">
        <v>44763.601967592593</v>
      </c>
      <c r="Y2540" t="s">
        <v>30</v>
      </c>
    </row>
    <row r="2541" spans="1:25" x14ac:dyDescent="0.35">
      <c r="A2541">
        <v>1636</v>
      </c>
      <c r="C2541" t="s">
        <v>35</v>
      </c>
      <c r="D2541">
        <f t="shared" ca="1" si="354"/>
        <v>4</v>
      </c>
      <c r="E2541" t="str">
        <f ca="1">VLOOKUP(D2541,'Data Categories'!$A$2:$B$7,2,0)</f>
        <v>Manager Level</v>
      </c>
      <c r="F2541" s="5">
        <f t="shared" ca="1" si="355"/>
        <v>45174.320416666669</v>
      </c>
      <c r="G2541" s="5">
        <f t="shared" ca="1" si="356"/>
        <v>45175.320416666669</v>
      </c>
      <c r="H2541" s="5">
        <v>45178.320416666669</v>
      </c>
      <c r="I2541" s="5">
        <f t="shared" ca="1" si="357"/>
        <v>45186.320416666669</v>
      </c>
      <c r="J2541" s="7" t="s">
        <v>46</v>
      </c>
      <c r="K2541" s="3">
        <v>45183.320416666669</v>
      </c>
      <c r="L2541" t="s">
        <v>48</v>
      </c>
      <c r="M2541" t="s">
        <v>26</v>
      </c>
      <c r="R2541" s="5">
        <v>45185.320416666669</v>
      </c>
      <c r="Y2541" t="s">
        <v>30</v>
      </c>
    </row>
    <row r="2542" spans="1:25" x14ac:dyDescent="0.35">
      <c r="A2542">
        <v>1635</v>
      </c>
      <c r="C2542" t="s">
        <v>35</v>
      </c>
      <c r="D2542">
        <f t="shared" ca="1" si="354"/>
        <v>4</v>
      </c>
      <c r="E2542" t="str">
        <f ca="1">VLOOKUP(D2542,'Data Categories'!$A$2:$B$7,2,0)</f>
        <v>Manager Level</v>
      </c>
      <c r="F2542" s="5">
        <f t="shared" ca="1" si="355"/>
        <v>45168.320416666669</v>
      </c>
      <c r="G2542" s="5">
        <f t="shared" ca="1" si="356"/>
        <v>45172.320416666669</v>
      </c>
      <c r="H2542" s="5">
        <v>45178.320416666669</v>
      </c>
      <c r="I2542" s="5">
        <f t="shared" ca="1" si="357"/>
        <v>45193.320416666669</v>
      </c>
      <c r="J2542" s="7" t="s">
        <v>46</v>
      </c>
      <c r="K2542" s="3">
        <v>45184.320416666669</v>
      </c>
      <c r="L2542" t="s">
        <v>48</v>
      </c>
      <c r="M2542" t="s">
        <v>25</v>
      </c>
      <c r="R2542" s="5">
        <v>45188.320416666669</v>
      </c>
      <c r="Y2542" t="s">
        <v>30</v>
      </c>
    </row>
    <row r="2543" spans="1:25" x14ac:dyDescent="0.35">
      <c r="A2543">
        <v>1890</v>
      </c>
      <c r="C2543" t="s">
        <v>35</v>
      </c>
      <c r="D2543">
        <f t="shared" ca="1" si="354"/>
        <v>5</v>
      </c>
      <c r="E2543" t="str">
        <f ca="1">VLOOKUP(D2543,'Data Categories'!$A$2:$B$7,2,0)</f>
        <v>Senior Management</v>
      </c>
      <c r="F2543" s="5">
        <f t="shared" ca="1" si="355"/>
        <v>44840.425185185188</v>
      </c>
      <c r="G2543" s="5">
        <f t="shared" ca="1" si="356"/>
        <v>44842.425185185188</v>
      </c>
      <c r="H2543" s="5">
        <v>44848.425185185188</v>
      </c>
      <c r="I2543" s="5">
        <f t="shared" ca="1" si="357"/>
        <v>44868.425185185188</v>
      </c>
      <c r="J2543" s="7" t="s">
        <v>46</v>
      </c>
      <c r="K2543" s="3">
        <v>44863.425185185188</v>
      </c>
      <c r="L2543" t="s">
        <v>48</v>
      </c>
      <c r="M2543" t="s">
        <v>28</v>
      </c>
      <c r="Y2543" t="s">
        <v>30</v>
      </c>
    </row>
    <row r="2544" spans="1:25" x14ac:dyDescent="0.35">
      <c r="A2544">
        <v>1886</v>
      </c>
      <c r="C2544" t="s">
        <v>35</v>
      </c>
      <c r="D2544">
        <f t="shared" ca="1" si="354"/>
        <v>1</v>
      </c>
      <c r="E2544" t="str">
        <f ca="1">VLOOKUP(D2544,'Data Categories'!$A$2:$B$7,2,0)</f>
        <v>Associate</v>
      </c>
      <c r="F2544" s="5">
        <f t="shared" ca="1" si="355"/>
        <v>44846.425185185188</v>
      </c>
      <c r="G2544" s="5">
        <f t="shared" ca="1" si="356"/>
        <v>44847.425185185188</v>
      </c>
      <c r="H2544" s="5">
        <v>44848.425185185188</v>
      </c>
      <c r="I2544" s="5">
        <f t="shared" ca="1" si="357"/>
        <v>44863.425185185188</v>
      </c>
      <c r="J2544" s="7" t="s">
        <v>46</v>
      </c>
      <c r="K2544" s="3">
        <v>44863.425185185188</v>
      </c>
      <c r="L2544" t="s">
        <v>48</v>
      </c>
      <c r="M2544" t="s">
        <v>26</v>
      </c>
      <c r="Y2544" t="s">
        <v>30</v>
      </c>
    </row>
    <row r="2545" spans="1:25" x14ac:dyDescent="0.35">
      <c r="A2545">
        <v>1514</v>
      </c>
      <c r="C2545" t="s">
        <v>35</v>
      </c>
      <c r="D2545">
        <f t="shared" ca="1" si="354"/>
        <v>5</v>
      </c>
      <c r="E2545" t="str">
        <f ca="1">VLOOKUP(D2545,'Data Categories'!$A$2:$B$7,2,0)</f>
        <v>Senior Management</v>
      </c>
      <c r="F2545" s="5">
        <f t="shared" ca="1" si="355"/>
        <v>44918.208773148152</v>
      </c>
      <c r="G2545" s="5">
        <f t="shared" ca="1" si="356"/>
        <v>44921.208773148152</v>
      </c>
      <c r="H2545" s="5">
        <v>44927.208773148152</v>
      </c>
      <c r="I2545" s="5">
        <f t="shared" ca="1" si="357"/>
        <v>44934.208773148152</v>
      </c>
      <c r="J2545" s="7" t="s">
        <v>46</v>
      </c>
      <c r="K2545" s="3">
        <v>44934.208773148152</v>
      </c>
      <c r="L2545" t="s">
        <v>48</v>
      </c>
      <c r="M2545" t="s">
        <v>26</v>
      </c>
      <c r="R2545" s="5">
        <v>44938.208773148152</v>
      </c>
      <c r="Y2545" t="s">
        <v>30</v>
      </c>
    </row>
    <row r="2546" spans="1:25" x14ac:dyDescent="0.35">
      <c r="A2546">
        <v>2024</v>
      </c>
      <c r="C2546" t="s">
        <v>35</v>
      </c>
      <c r="D2546">
        <f t="shared" ca="1" si="354"/>
        <v>1</v>
      </c>
      <c r="E2546" t="str">
        <f ca="1">VLOOKUP(D2546,'Data Categories'!$A$2:$B$7,2,0)</f>
        <v>Associate</v>
      </c>
      <c r="F2546" s="5">
        <f t="shared" ca="1" si="355"/>
        <v>44784.679872685185</v>
      </c>
      <c r="G2546" s="5">
        <f t="shared" ca="1" si="356"/>
        <v>44786.679872685185</v>
      </c>
      <c r="H2546" s="5">
        <v>44790.679872685185</v>
      </c>
      <c r="I2546" s="5">
        <f t="shared" ca="1" si="357"/>
        <v>44796.679872685185</v>
      </c>
      <c r="J2546" s="7" t="s">
        <v>46</v>
      </c>
      <c r="K2546" s="3">
        <v>44802.679872685185</v>
      </c>
      <c r="L2546" t="s">
        <v>48</v>
      </c>
      <c r="M2546" t="s">
        <v>27</v>
      </c>
      <c r="Y2546" t="s">
        <v>30</v>
      </c>
    </row>
    <row r="2547" spans="1:25" x14ac:dyDescent="0.35">
      <c r="A2547">
        <v>1438</v>
      </c>
      <c r="C2547" t="s">
        <v>35</v>
      </c>
      <c r="D2547">
        <f t="shared" ca="1" si="354"/>
        <v>1</v>
      </c>
      <c r="E2547" t="str">
        <f ca="1">VLOOKUP(D2547,'Data Categories'!$A$2:$B$7,2,0)</f>
        <v>Associate</v>
      </c>
      <c r="F2547" s="5">
        <f t="shared" ca="1" si="355"/>
        <v>45087.936932870369</v>
      </c>
      <c r="G2547" s="5">
        <f t="shared" ca="1" si="356"/>
        <v>45091.936932870369</v>
      </c>
      <c r="H2547" s="5">
        <v>45092.936932870369</v>
      </c>
      <c r="I2547" s="5">
        <f t="shared" ca="1" si="357"/>
        <v>45119.936932870369</v>
      </c>
      <c r="J2547" s="7" t="s">
        <v>46</v>
      </c>
      <c r="K2547" s="3">
        <v>45094.936932870369</v>
      </c>
      <c r="L2547" t="s">
        <v>48</v>
      </c>
      <c r="M2547" t="s">
        <v>27</v>
      </c>
      <c r="Y2547" t="s">
        <v>30</v>
      </c>
    </row>
    <row r="2548" spans="1:25" x14ac:dyDescent="0.35">
      <c r="A2548">
        <v>1709</v>
      </c>
      <c r="C2548" t="s">
        <v>35</v>
      </c>
      <c r="D2548">
        <f t="shared" ca="1" si="354"/>
        <v>5</v>
      </c>
      <c r="E2548" t="str">
        <f ca="1">VLOOKUP(D2548,'Data Categories'!$A$2:$B$7,2,0)</f>
        <v>Senior Management</v>
      </c>
      <c r="F2548" s="5">
        <f t="shared" ca="1" si="355"/>
        <v>44986.751342592594</v>
      </c>
      <c r="G2548" s="5">
        <f t="shared" ca="1" si="356"/>
        <v>44990.751342592594</v>
      </c>
      <c r="H2548" s="5">
        <v>44994.751342592594</v>
      </c>
      <c r="I2548" s="5">
        <f t="shared" ca="1" si="357"/>
        <v>45021.751342592594</v>
      </c>
      <c r="J2548" s="7" t="s">
        <v>46</v>
      </c>
      <c r="K2548" s="3">
        <v>44998.751342592594</v>
      </c>
      <c r="L2548" t="s">
        <v>48</v>
      </c>
      <c r="M2548" t="s">
        <v>24</v>
      </c>
      <c r="Y2548" t="s">
        <v>30</v>
      </c>
    </row>
    <row r="2549" spans="1:25" x14ac:dyDescent="0.35">
      <c r="A2549">
        <v>2508</v>
      </c>
      <c r="C2549" t="s">
        <v>35</v>
      </c>
      <c r="D2549">
        <f t="shared" ca="1" si="354"/>
        <v>3</v>
      </c>
      <c r="E2549" t="str">
        <f ca="1">VLOOKUP(D2549,'Data Categories'!$A$2:$B$7,2,0)</f>
        <v>Senior</v>
      </c>
      <c r="F2549" s="5">
        <f t="shared" ca="1" si="355"/>
        <v>44738.776979166665</v>
      </c>
      <c r="G2549" s="5">
        <f t="shared" ca="1" si="356"/>
        <v>44740.776979166665</v>
      </c>
      <c r="H2549" s="5">
        <v>44743.776979166665</v>
      </c>
      <c r="I2549" s="5">
        <f t="shared" ca="1" si="357"/>
        <v>44762.776979166665</v>
      </c>
      <c r="J2549" s="7" t="s">
        <v>46</v>
      </c>
      <c r="K2549" s="3">
        <v>44744.776979166665</v>
      </c>
      <c r="L2549" t="s">
        <v>48</v>
      </c>
      <c r="M2549" t="s">
        <v>27</v>
      </c>
      <c r="Y2549" t="s">
        <v>30</v>
      </c>
    </row>
    <row r="2550" spans="1:25" x14ac:dyDescent="0.35">
      <c r="A2550">
        <v>2502</v>
      </c>
      <c r="C2550" t="s">
        <v>35</v>
      </c>
      <c r="D2550">
        <f t="shared" ca="1" si="354"/>
        <v>6</v>
      </c>
      <c r="E2550" t="str">
        <f ca="1">VLOOKUP(D2550,'Data Categories'!$A$2:$B$7,2,0)</f>
        <v>Executive</v>
      </c>
      <c r="F2550" s="5">
        <f t="shared" ca="1" si="355"/>
        <v>44735.776979166665</v>
      </c>
      <c r="G2550" s="5">
        <f t="shared" ca="1" si="356"/>
        <v>44737.776979166665</v>
      </c>
      <c r="H2550" s="5">
        <v>44743.776979166665</v>
      </c>
      <c r="I2550" s="5">
        <f t="shared" ca="1" si="357"/>
        <v>44763.776979166665</v>
      </c>
      <c r="J2550" s="7" t="s">
        <v>46</v>
      </c>
      <c r="K2550" s="3">
        <v>44754.776979166665</v>
      </c>
      <c r="L2550" t="s">
        <v>48</v>
      </c>
      <c r="M2550" t="s">
        <v>28</v>
      </c>
      <c r="R2550" s="5">
        <v>44756.776979166665</v>
      </c>
      <c r="Y2550" t="s">
        <v>30</v>
      </c>
    </row>
    <row r="2551" spans="1:25" x14ac:dyDescent="0.35">
      <c r="A2551">
        <v>1289</v>
      </c>
      <c r="C2551" t="s">
        <v>35</v>
      </c>
      <c r="D2551">
        <f t="shared" ca="1" si="354"/>
        <v>5</v>
      </c>
      <c r="E2551" t="str">
        <f ca="1">VLOOKUP(D2551,'Data Categories'!$A$2:$B$7,2,0)</f>
        <v>Senior Management</v>
      </c>
      <c r="F2551" s="5">
        <f t="shared" ca="1" si="355"/>
        <v>44644.736006944448</v>
      </c>
      <c r="G2551" s="5">
        <f t="shared" ca="1" si="356"/>
        <v>44648.736006944448</v>
      </c>
      <c r="H2551" s="5">
        <v>44650.736006944448</v>
      </c>
      <c r="I2551" s="5">
        <f t="shared" ca="1" si="357"/>
        <v>44669.736006944448</v>
      </c>
      <c r="J2551" s="7" t="s">
        <v>46</v>
      </c>
      <c r="K2551" s="3">
        <v>44660.736006944448</v>
      </c>
      <c r="L2551" t="s">
        <v>48</v>
      </c>
      <c r="M2551" t="s">
        <v>26</v>
      </c>
      <c r="Y2551" t="s">
        <v>30</v>
      </c>
    </row>
    <row r="2552" spans="1:25" x14ac:dyDescent="0.35">
      <c r="A2552">
        <v>1288</v>
      </c>
      <c r="C2552" t="s">
        <v>35</v>
      </c>
      <c r="D2552">
        <f t="shared" ca="1" si="354"/>
        <v>6</v>
      </c>
      <c r="E2552" t="str">
        <f ca="1">VLOOKUP(D2552,'Data Categories'!$A$2:$B$7,2,0)</f>
        <v>Executive</v>
      </c>
      <c r="F2552" s="5">
        <f t="shared" ca="1" si="355"/>
        <v>44640.736006944448</v>
      </c>
      <c r="G2552" s="5">
        <f t="shared" ca="1" si="356"/>
        <v>44644.736006944448</v>
      </c>
      <c r="H2552" s="5">
        <v>44650.736006944448</v>
      </c>
      <c r="I2552" s="5">
        <f t="shared" ca="1" si="357"/>
        <v>44680.736006944448</v>
      </c>
      <c r="J2552" s="7" t="s">
        <v>46</v>
      </c>
      <c r="K2552" s="3">
        <v>44658.736006944448</v>
      </c>
      <c r="L2552" t="s">
        <v>48</v>
      </c>
      <c r="M2552" t="s">
        <v>26</v>
      </c>
      <c r="R2552" s="5">
        <v>44660.736006944448</v>
      </c>
      <c r="Y2552" t="s">
        <v>30</v>
      </c>
    </row>
    <row r="2553" spans="1:25" x14ac:dyDescent="0.35">
      <c r="A2553">
        <v>2685</v>
      </c>
      <c r="C2553" t="s">
        <v>35</v>
      </c>
      <c r="D2553">
        <f t="shared" ca="1" si="354"/>
        <v>6</v>
      </c>
      <c r="E2553" t="str">
        <f ca="1">VLOOKUP(D2553,'Data Categories'!$A$2:$B$7,2,0)</f>
        <v>Executive</v>
      </c>
      <c r="F2553" s="5">
        <f t="shared" ca="1" si="355"/>
        <v>45138.716412037036</v>
      </c>
      <c r="G2553" s="5">
        <f t="shared" ca="1" si="356"/>
        <v>45141.716412037036</v>
      </c>
      <c r="H2553" s="5">
        <v>45142.716412037036</v>
      </c>
      <c r="I2553" s="5">
        <f t="shared" ca="1" si="357"/>
        <v>45165.716412037036</v>
      </c>
      <c r="J2553" s="7" t="s">
        <v>46</v>
      </c>
      <c r="K2553" s="3">
        <v>45154.716412037036</v>
      </c>
      <c r="L2553" t="s">
        <v>48</v>
      </c>
      <c r="M2553" t="s">
        <v>27</v>
      </c>
      <c r="Y2553" t="s">
        <v>30</v>
      </c>
    </row>
    <row r="2554" spans="1:25" x14ac:dyDescent="0.35">
      <c r="A2554">
        <v>2223</v>
      </c>
      <c r="C2554" t="s">
        <v>35</v>
      </c>
      <c r="D2554">
        <f t="shared" ca="1" si="354"/>
        <v>6</v>
      </c>
      <c r="E2554" t="str">
        <f ca="1">VLOOKUP(D2554,'Data Categories'!$A$2:$B$7,2,0)</f>
        <v>Executive</v>
      </c>
      <c r="F2554" s="5">
        <f t="shared" ca="1" si="355"/>
        <v>45153.534872685188</v>
      </c>
      <c r="G2554" s="5">
        <f t="shared" ca="1" si="356"/>
        <v>45156.534872685188</v>
      </c>
      <c r="H2554" s="5">
        <v>45161.534872685188</v>
      </c>
      <c r="I2554" s="5">
        <f t="shared" ca="1" si="357"/>
        <v>45179.534872685188</v>
      </c>
      <c r="J2554" s="7" t="s">
        <v>46</v>
      </c>
      <c r="K2554" s="3">
        <v>45164.534872685188</v>
      </c>
      <c r="L2554" t="s">
        <v>48</v>
      </c>
      <c r="M2554" t="s">
        <v>28</v>
      </c>
      <c r="R2554" s="5">
        <v>45168.534872685188</v>
      </c>
      <c r="Y2554" t="s">
        <v>30</v>
      </c>
    </row>
    <row r="2555" spans="1:25" x14ac:dyDescent="0.35">
      <c r="A2555">
        <v>2224</v>
      </c>
      <c r="C2555" t="s">
        <v>35</v>
      </c>
      <c r="D2555">
        <f t="shared" ca="1" si="354"/>
        <v>1</v>
      </c>
      <c r="E2555" t="str">
        <f ca="1">VLOOKUP(D2555,'Data Categories'!$A$2:$B$7,2,0)</f>
        <v>Associate</v>
      </c>
      <c r="F2555" s="5">
        <f t="shared" ca="1" si="355"/>
        <v>45154.534872685188</v>
      </c>
      <c r="G2555" s="5">
        <f t="shared" ca="1" si="356"/>
        <v>45157.534872685188</v>
      </c>
      <c r="H2555" s="5">
        <v>45161.534872685188</v>
      </c>
      <c r="I2555" s="5">
        <f t="shared" ca="1" si="357"/>
        <v>45184.534872685188</v>
      </c>
      <c r="J2555" s="7" t="s">
        <v>46</v>
      </c>
      <c r="K2555" s="3">
        <v>45173.534872685188</v>
      </c>
      <c r="L2555" t="s">
        <v>48</v>
      </c>
      <c r="M2555" t="s">
        <v>26</v>
      </c>
      <c r="Y2555" t="s">
        <v>30</v>
      </c>
    </row>
    <row r="2556" spans="1:25" x14ac:dyDescent="0.35">
      <c r="A2556">
        <v>2751</v>
      </c>
      <c r="C2556" t="s">
        <v>35</v>
      </c>
      <c r="D2556">
        <f t="shared" ca="1" si="354"/>
        <v>3</v>
      </c>
      <c r="E2556" t="str">
        <f ca="1">VLOOKUP(D2556,'Data Categories'!$A$2:$B$7,2,0)</f>
        <v>Senior</v>
      </c>
      <c r="F2556" s="5">
        <f t="shared" ca="1" si="355"/>
        <v>45025.765081018515</v>
      </c>
      <c r="G2556" s="5">
        <f t="shared" ca="1" si="356"/>
        <v>45027.765081018515</v>
      </c>
      <c r="H2556" s="5">
        <v>45032.765081018515</v>
      </c>
      <c r="I2556" s="5">
        <f t="shared" ca="1" si="357"/>
        <v>45048.765081018515</v>
      </c>
      <c r="J2556" s="7" t="s">
        <v>46</v>
      </c>
      <c r="K2556" s="3">
        <v>45033.765081018515</v>
      </c>
      <c r="L2556" t="s">
        <v>48</v>
      </c>
      <c r="M2556" t="s">
        <v>25</v>
      </c>
      <c r="R2556" s="5">
        <v>45034.765081018515</v>
      </c>
      <c r="Y2556" t="s">
        <v>30</v>
      </c>
    </row>
    <row r="2557" spans="1:25" x14ac:dyDescent="0.35">
      <c r="A2557">
        <v>2849</v>
      </c>
      <c r="C2557" t="s">
        <v>35</v>
      </c>
      <c r="D2557">
        <f t="shared" ca="1" si="354"/>
        <v>1</v>
      </c>
      <c r="E2557" t="str">
        <f ca="1">VLOOKUP(D2557,'Data Categories'!$A$2:$B$7,2,0)</f>
        <v>Associate</v>
      </c>
      <c r="F2557" s="5">
        <f t="shared" ca="1" si="355"/>
        <v>44654.443379629629</v>
      </c>
      <c r="G2557" s="5">
        <f t="shared" ca="1" si="356"/>
        <v>44655.443379629629</v>
      </c>
      <c r="H2557" s="5">
        <v>44658.443379629629</v>
      </c>
      <c r="I2557" s="5">
        <f t="shared" ca="1" si="357"/>
        <v>44673.443379629629</v>
      </c>
      <c r="J2557" s="7" t="s">
        <v>46</v>
      </c>
      <c r="K2557" s="3">
        <v>44668.443379629629</v>
      </c>
      <c r="L2557" t="s">
        <v>48</v>
      </c>
      <c r="M2557" t="s">
        <v>25</v>
      </c>
      <c r="R2557" s="5">
        <v>44670.443379629629</v>
      </c>
      <c r="Y2557" t="s">
        <v>30</v>
      </c>
    </row>
    <row r="2558" spans="1:25" x14ac:dyDescent="0.35">
      <c r="A2558">
        <v>1067</v>
      </c>
      <c r="C2558" t="s">
        <v>35</v>
      </c>
      <c r="D2558">
        <f t="shared" ca="1" si="354"/>
        <v>4</v>
      </c>
      <c r="E2558" t="str">
        <f ca="1">VLOOKUP(D2558,'Data Categories'!$A$2:$B$7,2,0)</f>
        <v>Manager Level</v>
      </c>
      <c r="F2558" s="5">
        <f t="shared" ca="1" si="355"/>
        <v>44778.414236111108</v>
      </c>
      <c r="G2558" s="5">
        <f t="shared" ca="1" si="356"/>
        <v>44780.414236111108</v>
      </c>
      <c r="H2558" s="5">
        <v>44786.414236111108</v>
      </c>
      <c r="I2558" s="5">
        <f t="shared" ca="1" si="357"/>
        <v>44795.414236111108</v>
      </c>
      <c r="J2558" s="7" t="s">
        <v>46</v>
      </c>
      <c r="K2558" s="3">
        <v>44790.414236111108</v>
      </c>
      <c r="L2558" t="s">
        <v>48</v>
      </c>
      <c r="M2558" t="s">
        <v>24</v>
      </c>
      <c r="R2558" s="5">
        <v>44791.414236111108</v>
      </c>
      <c r="Y2558" t="s">
        <v>30</v>
      </c>
    </row>
    <row r="2559" spans="1:25" x14ac:dyDescent="0.35">
      <c r="A2559">
        <v>1068</v>
      </c>
      <c r="C2559" t="s">
        <v>35</v>
      </c>
      <c r="D2559">
        <f t="shared" ca="1" si="354"/>
        <v>6</v>
      </c>
      <c r="E2559" t="str">
        <f ca="1">VLOOKUP(D2559,'Data Categories'!$A$2:$B$7,2,0)</f>
        <v>Executive</v>
      </c>
      <c r="F2559" s="5">
        <f t="shared" ca="1" si="355"/>
        <v>44780.414236111108</v>
      </c>
      <c r="G2559" s="5">
        <f t="shared" ca="1" si="356"/>
        <v>44784.414236111108</v>
      </c>
      <c r="H2559" s="5">
        <v>44786.414236111108</v>
      </c>
      <c r="I2559" s="5">
        <f t="shared" ca="1" si="357"/>
        <v>44797.414236111108</v>
      </c>
      <c r="J2559" s="7" t="s">
        <v>46</v>
      </c>
      <c r="K2559" s="3">
        <v>44804.414236111108</v>
      </c>
      <c r="L2559" t="s">
        <v>48</v>
      </c>
      <c r="M2559" t="s">
        <v>24</v>
      </c>
      <c r="R2559" s="5">
        <v>44805.414236111108</v>
      </c>
      <c r="Y2559" t="s">
        <v>30</v>
      </c>
    </row>
    <row r="2560" spans="1:25" x14ac:dyDescent="0.35">
      <c r="A2560">
        <v>1038</v>
      </c>
      <c r="C2560" t="s">
        <v>35</v>
      </c>
      <c r="D2560">
        <f t="shared" ca="1" si="354"/>
        <v>1</v>
      </c>
      <c r="E2560" t="str">
        <f ca="1">VLOOKUP(D2560,'Data Categories'!$A$2:$B$7,2,0)</f>
        <v>Associate</v>
      </c>
      <c r="F2560" s="5">
        <f t="shared" ca="1" si="355"/>
        <v>44985.822372685187</v>
      </c>
      <c r="G2560" s="5">
        <f t="shared" ca="1" si="356"/>
        <v>44988.822372685187</v>
      </c>
      <c r="H2560" s="5">
        <v>44993.822372685187</v>
      </c>
      <c r="I2560" s="5">
        <f t="shared" ca="1" si="357"/>
        <v>45021.822372685187</v>
      </c>
      <c r="J2560" s="7" t="s">
        <v>46</v>
      </c>
      <c r="K2560" s="3">
        <v>45001.822372685187</v>
      </c>
      <c r="L2560" t="s">
        <v>48</v>
      </c>
      <c r="M2560" t="s">
        <v>25</v>
      </c>
      <c r="R2560" s="5">
        <v>45004.822372685187</v>
      </c>
      <c r="Y2560" t="s">
        <v>30</v>
      </c>
    </row>
    <row r="2561" spans="1:25" x14ac:dyDescent="0.35">
      <c r="A2561">
        <v>1116</v>
      </c>
      <c r="C2561" t="s">
        <v>35</v>
      </c>
      <c r="D2561">
        <f t="shared" ca="1" si="354"/>
        <v>4</v>
      </c>
      <c r="E2561" t="str">
        <f ca="1">VLOOKUP(D2561,'Data Categories'!$A$2:$B$7,2,0)</f>
        <v>Manager Level</v>
      </c>
      <c r="F2561" s="5">
        <f t="shared" ca="1" si="355"/>
        <v>45019.266469907408</v>
      </c>
      <c r="G2561" s="5">
        <f t="shared" ca="1" si="356"/>
        <v>45021.266469907408</v>
      </c>
      <c r="H2561" s="5">
        <v>45027.266469907408</v>
      </c>
      <c r="I2561" s="5">
        <f t="shared" ca="1" si="357"/>
        <v>45052.266469907408</v>
      </c>
      <c r="J2561" s="7" t="s">
        <v>46</v>
      </c>
      <c r="K2561" s="3">
        <v>45036.266469907408</v>
      </c>
      <c r="L2561" t="s">
        <v>48</v>
      </c>
      <c r="M2561" t="s">
        <v>25</v>
      </c>
      <c r="Y2561" t="s">
        <v>30</v>
      </c>
    </row>
    <row r="2562" spans="1:25" x14ac:dyDescent="0.35">
      <c r="A2562">
        <v>1110</v>
      </c>
      <c r="C2562" t="s">
        <v>38</v>
      </c>
      <c r="D2562">
        <f t="shared" ca="1" si="354"/>
        <v>5</v>
      </c>
      <c r="E2562" t="str">
        <f ca="1">VLOOKUP(D2562,'Data Categories'!$A$2:$B$7,2,0)</f>
        <v>Senior Management</v>
      </c>
      <c r="F2562" s="5">
        <f t="shared" ca="1" si="355"/>
        <v>44677.953865740739</v>
      </c>
      <c r="G2562" s="5">
        <f t="shared" ca="1" si="356"/>
        <v>44678.953865740739</v>
      </c>
      <c r="H2562" s="5">
        <v>44681.953865740739</v>
      </c>
      <c r="I2562" s="5">
        <f t="shared" ca="1" si="357"/>
        <v>44692.953865740739</v>
      </c>
      <c r="J2562" s="7" t="s">
        <v>46</v>
      </c>
      <c r="K2562" s="3">
        <v>44684.953865740739</v>
      </c>
      <c r="L2562" t="s">
        <v>48</v>
      </c>
      <c r="M2562" t="s">
        <v>25</v>
      </c>
      <c r="R2562" s="5">
        <v>44687.953865740739</v>
      </c>
      <c r="Y2562" t="s">
        <v>31</v>
      </c>
    </row>
    <row r="2563" spans="1:25" x14ac:dyDescent="0.35">
      <c r="A2563">
        <v>2823</v>
      </c>
      <c r="C2563" t="s">
        <v>38</v>
      </c>
      <c r="D2563">
        <f t="shared" ref="D2563:D2626" ca="1" si="358">RANDBETWEEN(1,6)</f>
        <v>2</v>
      </c>
      <c r="E2563" t="str">
        <f ca="1">VLOOKUP(D2563,'Data Categories'!$A$2:$B$7,2,0)</f>
        <v>Junior</v>
      </c>
      <c r="F2563" s="5">
        <f t="shared" ref="F2563:F2626" ca="1" si="359">G2563-RANDBETWEEN(1,4)</f>
        <v>44565.055902777778</v>
      </c>
      <c r="G2563" s="5">
        <f t="shared" ref="G2563:G2626" ca="1" si="360">H2563-RANDBETWEEN(1,6)</f>
        <v>44566.055902777778</v>
      </c>
      <c r="H2563" s="5">
        <v>44571.055902777778</v>
      </c>
      <c r="I2563" s="5">
        <f t="shared" ref="I2563:I2626" ca="1" si="361">H2563+RANDBETWEEN(5,30)</f>
        <v>44582.055902777778</v>
      </c>
      <c r="J2563" s="7" t="s">
        <v>46</v>
      </c>
      <c r="K2563" s="3">
        <v>44584.055902777778</v>
      </c>
      <c r="L2563" t="s">
        <v>48</v>
      </c>
      <c r="M2563" t="s">
        <v>26</v>
      </c>
      <c r="R2563" s="5">
        <v>44588.055902777778</v>
      </c>
      <c r="Y2563" t="s">
        <v>31</v>
      </c>
    </row>
    <row r="2564" spans="1:25" x14ac:dyDescent="0.35">
      <c r="A2564">
        <v>2708</v>
      </c>
      <c r="C2564" t="s">
        <v>38</v>
      </c>
      <c r="D2564">
        <f t="shared" ca="1" si="358"/>
        <v>1</v>
      </c>
      <c r="E2564" t="str">
        <f ca="1">VLOOKUP(D2564,'Data Categories'!$A$2:$B$7,2,0)</f>
        <v>Associate</v>
      </c>
      <c r="F2564" s="5">
        <f t="shared" ca="1" si="359"/>
        <v>44833.495787037034</v>
      </c>
      <c r="G2564" s="5">
        <f t="shared" ca="1" si="360"/>
        <v>44834.495787037034</v>
      </c>
      <c r="H2564" s="5">
        <v>44837.495787037034</v>
      </c>
      <c r="I2564" s="5">
        <f t="shared" ca="1" si="361"/>
        <v>44865.495787037034</v>
      </c>
      <c r="J2564" s="7" t="s">
        <v>46</v>
      </c>
      <c r="K2564" s="3">
        <v>44844.495787037034</v>
      </c>
      <c r="L2564" t="s">
        <v>48</v>
      </c>
      <c r="M2564" t="s">
        <v>27</v>
      </c>
      <c r="Y2564" t="s">
        <v>31</v>
      </c>
    </row>
    <row r="2565" spans="1:25" x14ac:dyDescent="0.35">
      <c r="A2565">
        <v>1179</v>
      </c>
      <c r="C2565" t="s">
        <v>38</v>
      </c>
      <c r="D2565">
        <f t="shared" ca="1" si="358"/>
        <v>1</v>
      </c>
      <c r="E2565" t="str">
        <f ca="1">VLOOKUP(D2565,'Data Categories'!$A$2:$B$7,2,0)</f>
        <v>Associate</v>
      </c>
      <c r="F2565" s="5">
        <f t="shared" ca="1" si="359"/>
        <v>45057.041770833333</v>
      </c>
      <c r="G2565" s="5">
        <f t="shared" ca="1" si="360"/>
        <v>45061.041770833333</v>
      </c>
      <c r="H2565" s="5">
        <v>45066.041770833333</v>
      </c>
      <c r="I2565" s="5">
        <f t="shared" ca="1" si="361"/>
        <v>45072.041770833333</v>
      </c>
      <c r="J2565" s="7" t="s">
        <v>46</v>
      </c>
      <c r="K2565" s="3">
        <v>45084.041770833333</v>
      </c>
      <c r="L2565" t="s">
        <v>48</v>
      </c>
      <c r="M2565" t="s">
        <v>26</v>
      </c>
      <c r="R2565" s="5">
        <v>45085.041770833333</v>
      </c>
      <c r="Y2565" t="s">
        <v>31</v>
      </c>
    </row>
    <row r="2566" spans="1:25" x14ac:dyDescent="0.35">
      <c r="A2566">
        <v>1171</v>
      </c>
      <c r="C2566" t="s">
        <v>38</v>
      </c>
      <c r="D2566">
        <f t="shared" ca="1" si="358"/>
        <v>3</v>
      </c>
      <c r="E2566" t="str">
        <f ca="1">VLOOKUP(D2566,'Data Categories'!$A$2:$B$7,2,0)</f>
        <v>Senior</v>
      </c>
      <c r="F2566" s="5">
        <f t="shared" ca="1" si="359"/>
        <v>45059.041770833333</v>
      </c>
      <c r="G2566" s="5">
        <f t="shared" ca="1" si="360"/>
        <v>45063.041770833333</v>
      </c>
      <c r="H2566" s="5">
        <v>45066.041770833333</v>
      </c>
      <c r="I2566" s="5">
        <f t="shared" ca="1" si="361"/>
        <v>45080.041770833333</v>
      </c>
      <c r="J2566" s="7" t="s">
        <v>46</v>
      </c>
      <c r="K2566" s="3">
        <v>45073.041770833333</v>
      </c>
      <c r="L2566" t="s">
        <v>48</v>
      </c>
      <c r="M2566" t="s">
        <v>25</v>
      </c>
      <c r="R2566" s="5">
        <v>45077.041770833333</v>
      </c>
      <c r="Y2566" t="s">
        <v>31</v>
      </c>
    </row>
    <row r="2567" spans="1:25" x14ac:dyDescent="0.35">
      <c r="A2567">
        <v>1462</v>
      </c>
      <c r="C2567" t="s">
        <v>38</v>
      </c>
      <c r="D2567">
        <f t="shared" ca="1" si="358"/>
        <v>4</v>
      </c>
      <c r="E2567" t="str">
        <f ca="1">VLOOKUP(D2567,'Data Categories'!$A$2:$B$7,2,0)</f>
        <v>Manager Level</v>
      </c>
      <c r="F2567" s="5">
        <f t="shared" ca="1" si="359"/>
        <v>45001.141805555555</v>
      </c>
      <c r="G2567" s="5">
        <f t="shared" ca="1" si="360"/>
        <v>45005.141805555555</v>
      </c>
      <c r="H2567" s="5">
        <v>45008.141805555555</v>
      </c>
      <c r="I2567" s="5">
        <f t="shared" ca="1" si="361"/>
        <v>45023.141805555555</v>
      </c>
      <c r="J2567" s="7" t="s">
        <v>46</v>
      </c>
      <c r="K2567" s="3">
        <v>45015.141805555555</v>
      </c>
      <c r="L2567" t="s">
        <v>48</v>
      </c>
      <c r="M2567" t="s">
        <v>27</v>
      </c>
      <c r="Y2567" t="s">
        <v>31</v>
      </c>
    </row>
    <row r="2568" spans="1:25" x14ac:dyDescent="0.35">
      <c r="A2568">
        <v>2426</v>
      </c>
      <c r="C2568" t="s">
        <v>38</v>
      </c>
      <c r="D2568">
        <f t="shared" ca="1" si="358"/>
        <v>3</v>
      </c>
      <c r="E2568" t="str">
        <f ca="1">VLOOKUP(D2568,'Data Categories'!$A$2:$B$7,2,0)</f>
        <v>Senior</v>
      </c>
      <c r="F2568" s="5">
        <f t="shared" ca="1" si="359"/>
        <v>44838.25509259259</v>
      </c>
      <c r="G2568" s="5">
        <f t="shared" ca="1" si="360"/>
        <v>44839.25509259259</v>
      </c>
      <c r="H2568" s="5">
        <v>44841.25509259259</v>
      </c>
      <c r="I2568" s="5">
        <f t="shared" ca="1" si="361"/>
        <v>44849.25509259259</v>
      </c>
      <c r="J2568" s="7" t="s">
        <v>46</v>
      </c>
      <c r="K2568" s="3">
        <v>44855.25509259259</v>
      </c>
      <c r="L2568" t="s">
        <v>48</v>
      </c>
      <c r="M2568" t="s">
        <v>24</v>
      </c>
      <c r="R2568" s="5">
        <v>44859.25509259259</v>
      </c>
      <c r="Y2568" t="s">
        <v>31</v>
      </c>
    </row>
    <row r="2569" spans="1:25" x14ac:dyDescent="0.35">
      <c r="A2569">
        <v>2522</v>
      </c>
      <c r="C2569" t="s">
        <v>38</v>
      </c>
      <c r="D2569">
        <f t="shared" ca="1" si="358"/>
        <v>1</v>
      </c>
      <c r="E2569" t="str">
        <f ca="1">VLOOKUP(D2569,'Data Categories'!$A$2:$B$7,2,0)</f>
        <v>Associate</v>
      </c>
      <c r="F2569" s="5">
        <f t="shared" ca="1" si="359"/>
        <v>45029.778819444444</v>
      </c>
      <c r="G2569" s="5">
        <f t="shared" ca="1" si="360"/>
        <v>45031.778819444444</v>
      </c>
      <c r="H2569" s="5">
        <v>45033.778819444444</v>
      </c>
      <c r="I2569" s="5">
        <f t="shared" ca="1" si="361"/>
        <v>45055.778819444444</v>
      </c>
      <c r="J2569" s="7" t="s">
        <v>46</v>
      </c>
      <c r="K2569" s="3">
        <v>45038.778819444444</v>
      </c>
      <c r="L2569" t="s">
        <v>48</v>
      </c>
      <c r="M2569" t="s">
        <v>24</v>
      </c>
      <c r="R2569" s="5">
        <v>45042.778819444444</v>
      </c>
      <c r="Y2569" t="s">
        <v>31</v>
      </c>
    </row>
    <row r="2570" spans="1:25" x14ac:dyDescent="0.35">
      <c r="A2570">
        <v>2993</v>
      </c>
      <c r="C2570" t="s">
        <v>38</v>
      </c>
      <c r="D2570">
        <f t="shared" ca="1" si="358"/>
        <v>3</v>
      </c>
      <c r="E2570" t="str">
        <f ca="1">VLOOKUP(D2570,'Data Categories'!$A$2:$B$7,2,0)</f>
        <v>Senior</v>
      </c>
      <c r="F2570" s="5">
        <f t="shared" ca="1" si="359"/>
        <v>44990.039479166669</v>
      </c>
      <c r="G2570" s="5">
        <f t="shared" ca="1" si="360"/>
        <v>44991.039479166669</v>
      </c>
      <c r="H2570" s="5">
        <v>44993.039479166669</v>
      </c>
      <c r="I2570" s="5">
        <f t="shared" ca="1" si="361"/>
        <v>45020.039479166669</v>
      </c>
      <c r="J2570" s="7" t="s">
        <v>46</v>
      </c>
      <c r="K2570" s="3">
        <v>45009.039479166669</v>
      </c>
      <c r="L2570" t="s">
        <v>48</v>
      </c>
      <c r="M2570" t="s">
        <v>25</v>
      </c>
      <c r="R2570" s="5">
        <v>45011.039479166669</v>
      </c>
      <c r="Y2570" t="s">
        <v>31</v>
      </c>
    </row>
    <row r="2571" spans="1:25" x14ac:dyDescent="0.35">
      <c r="A2571">
        <v>1553</v>
      </c>
      <c r="C2571" t="s">
        <v>38</v>
      </c>
      <c r="D2571">
        <f t="shared" ca="1" si="358"/>
        <v>3</v>
      </c>
      <c r="E2571" t="str">
        <f ca="1">VLOOKUP(D2571,'Data Categories'!$A$2:$B$7,2,0)</f>
        <v>Senior</v>
      </c>
      <c r="F2571" s="5">
        <f t="shared" ca="1" si="359"/>
        <v>44902.597222222219</v>
      </c>
      <c r="G2571" s="5">
        <f t="shared" ca="1" si="360"/>
        <v>44906.597222222219</v>
      </c>
      <c r="H2571" s="5">
        <v>44907.597222222219</v>
      </c>
      <c r="I2571" s="5">
        <f t="shared" ca="1" si="361"/>
        <v>44934.597222222219</v>
      </c>
      <c r="J2571" s="7" t="s">
        <v>46</v>
      </c>
      <c r="K2571" s="3">
        <v>44921.597222222219</v>
      </c>
      <c r="L2571" t="s">
        <v>48</v>
      </c>
      <c r="M2571" t="s">
        <v>27</v>
      </c>
      <c r="Y2571" t="s">
        <v>31</v>
      </c>
    </row>
    <row r="2572" spans="1:25" x14ac:dyDescent="0.35">
      <c r="A2572">
        <v>2482</v>
      </c>
      <c r="C2572" t="s">
        <v>38</v>
      </c>
      <c r="D2572">
        <f t="shared" ca="1" si="358"/>
        <v>6</v>
      </c>
      <c r="E2572" t="str">
        <f ca="1">VLOOKUP(D2572,'Data Categories'!$A$2:$B$7,2,0)</f>
        <v>Executive</v>
      </c>
      <c r="F2572" s="5">
        <f t="shared" ca="1" si="359"/>
        <v>44968.901273148149</v>
      </c>
      <c r="G2572" s="5">
        <f t="shared" ca="1" si="360"/>
        <v>44971.901273148149</v>
      </c>
      <c r="H2572" s="5">
        <v>44977.901273148149</v>
      </c>
      <c r="I2572" s="5">
        <f t="shared" ca="1" si="361"/>
        <v>44999.901273148149</v>
      </c>
      <c r="J2572" s="7" t="s">
        <v>46</v>
      </c>
      <c r="K2572" s="3">
        <v>44982.901273148149</v>
      </c>
      <c r="L2572" t="s">
        <v>48</v>
      </c>
      <c r="M2572" t="s">
        <v>28</v>
      </c>
      <c r="R2572" s="5">
        <v>44984.901273148149</v>
      </c>
      <c r="Y2572" t="s">
        <v>31</v>
      </c>
    </row>
    <row r="2573" spans="1:25" x14ac:dyDescent="0.35">
      <c r="A2573">
        <v>2762</v>
      </c>
      <c r="C2573" t="s">
        <v>38</v>
      </c>
      <c r="D2573">
        <f t="shared" ca="1" si="358"/>
        <v>6</v>
      </c>
      <c r="E2573" t="str">
        <f ca="1">VLOOKUP(D2573,'Data Categories'!$A$2:$B$7,2,0)</f>
        <v>Executive</v>
      </c>
      <c r="F2573" s="5">
        <f t="shared" ca="1" si="359"/>
        <v>44811.301701388889</v>
      </c>
      <c r="G2573" s="5">
        <f t="shared" ca="1" si="360"/>
        <v>44812.301701388889</v>
      </c>
      <c r="H2573" s="5">
        <v>44813.301701388889</v>
      </c>
      <c r="I2573" s="5">
        <f t="shared" ca="1" si="361"/>
        <v>44835.301701388889</v>
      </c>
      <c r="J2573" s="7" t="s">
        <v>46</v>
      </c>
      <c r="K2573" s="3">
        <v>44816.301701388889</v>
      </c>
      <c r="L2573" t="s">
        <v>48</v>
      </c>
      <c r="M2573" t="s">
        <v>26</v>
      </c>
      <c r="R2573" s="5">
        <v>44818.301701388889</v>
      </c>
      <c r="Y2573" t="s">
        <v>31</v>
      </c>
    </row>
    <row r="2574" spans="1:25" x14ac:dyDescent="0.35">
      <c r="A2574">
        <v>2488</v>
      </c>
      <c r="C2574" t="s">
        <v>38</v>
      </c>
      <c r="D2574">
        <f t="shared" ca="1" si="358"/>
        <v>6</v>
      </c>
      <c r="E2574" t="str">
        <f ca="1">VLOOKUP(D2574,'Data Categories'!$A$2:$B$7,2,0)</f>
        <v>Executive</v>
      </c>
      <c r="F2574" s="5">
        <f t="shared" ca="1" si="359"/>
        <v>44969.901273148149</v>
      </c>
      <c r="G2574" s="5">
        <f t="shared" ca="1" si="360"/>
        <v>44973.901273148149</v>
      </c>
      <c r="H2574" s="5">
        <v>44977.901273148149</v>
      </c>
      <c r="I2574" s="5">
        <f t="shared" ca="1" si="361"/>
        <v>44998.901273148149</v>
      </c>
      <c r="J2574" s="7" t="s">
        <v>46</v>
      </c>
      <c r="K2574" s="3">
        <v>44993.901273148149</v>
      </c>
      <c r="L2574" t="s">
        <v>48</v>
      </c>
      <c r="M2574" t="s">
        <v>24</v>
      </c>
      <c r="Y2574" t="s">
        <v>31</v>
      </c>
    </row>
    <row r="2575" spans="1:25" x14ac:dyDescent="0.35">
      <c r="A2575">
        <v>1201</v>
      </c>
      <c r="C2575" t="s">
        <v>38</v>
      </c>
      <c r="D2575">
        <f t="shared" ca="1" si="358"/>
        <v>3</v>
      </c>
      <c r="E2575" t="str">
        <f ca="1">VLOOKUP(D2575,'Data Categories'!$A$2:$B$7,2,0)</f>
        <v>Senior</v>
      </c>
      <c r="F2575" s="5">
        <f t="shared" ca="1" si="359"/>
        <v>44765.205266203702</v>
      </c>
      <c r="G2575" s="5">
        <f t="shared" ca="1" si="360"/>
        <v>44769.205266203702</v>
      </c>
      <c r="H2575" s="5">
        <v>44770.205266203702</v>
      </c>
      <c r="I2575" s="5">
        <f t="shared" ca="1" si="361"/>
        <v>44783.205266203702</v>
      </c>
      <c r="J2575" s="7" t="s">
        <v>46</v>
      </c>
      <c r="K2575" s="3">
        <v>44782.205266203702</v>
      </c>
      <c r="L2575" t="s">
        <v>48</v>
      </c>
      <c r="M2575" t="s">
        <v>26</v>
      </c>
      <c r="R2575" s="5">
        <v>44784.205266203702</v>
      </c>
      <c r="Y2575" t="s">
        <v>31</v>
      </c>
    </row>
    <row r="2576" spans="1:25" x14ac:dyDescent="0.35">
      <c r="A2576">
        <v>2619</v>
      </c>
      <c r="C2576" t="s">
        <v>38</v>
      </c>
      <c r="D2576">
        <f t="shared" ca="1" si="358"/>
        <v>5</v>
      </c>
      <c r="E2576" t="str">
        <f ca="1">VLOOKUP(D2576,'Data Categories'!$A$2:$B$7,2,0)</f>
        <v>Senior Management</v>
      </c>
      <c r="F2576" s="5">
        <f t="shared" ca="1" si="359"/>
        <v>44930.379525462966</v>
      </c>
      <c r="G2576" s="5">
        <f t="shared" ca="1" si="360"/>
        <v>44931.379525462966</v>
      </c>
      <c r="H2576" s="5">
        <v>44936.379525462966</v>
      </c>
      <c r="I2576" s="5">
        <f t="shared" ca="1" si="361"/>
        <v>44958.379525462966</v>
      </c>
      <c r="J2576" s="7" t="s">
        <v>46</v>
      </c>
      <c r="K2576" s="3">
        <v>44941.379525462966</v>
      </c>
      <c r="L2576" t="s">
        <v>48</v>
      </c>
      <c r="M2576" t="s">
        <v>25</v>
      </c>
      <c r="R2576" s="5">
        <v>44944.379525462966</v>
      </c>
      <c r="Y2576" t="s">
        <v>31</v>
      </c>
    </row>
    <row r="2577" spans="1:25" x14ac:dyDescent="0.35">
      <c r="A2577">
        <v>2096</v>
      </c>
      <c r="C2577" t="s">
        <v>38</v>
      </c>
      <c r="D2577">
        <f t="shared" ca="1" si="358"/>
        <v>1</v>
      </c>
      <c r="E2577" t="str">
        <f ca="1">VLOOKUP(D2577,'Data Categories'!$A$2:$B$7,2,0)</f>
        <v>Associate</v>
      </c>
      <c r="F2577" s="5">
        <f t="shared" ca="1" si="359"/>
        <v>44858.987488425926</v>
      </c>
      <c r="G2577" s="5">
        <f t="shared" ca="1" si="360"/>
        <v>44860.987488425926</v>
      </c>
      <c r="H2577" s="5">
        <v>44864.987488425926</v>
      </c>
      <c r="I2577" s="5">
        <f t="shared" ca="1" si="361"/>
        <v>44873.987488425926</v>
      </c>
      <c r="J2577" s="7" t="s">
        <v>46</v>
      </c>
      <c r="K2577" s="3">
        <v>44868.987488425926</v>
      </c>
      <c r="L2577" t="s">
        <v>48</v>
      </c>
      <c r="M2577" t="s">
        <v>28</v>
      </c>
      <c r="R2577" s="5">
        <v>44872.987488425926</v>
      </c>
      <c r="Y2577" t="s">
        <v>31</v>
      </c>
    </row>
    <row r="2578" spans="1:25" x14ac:dyDescent="0.35">
      <c r="A2578">
        <v>2095</v>
      </c>
      <c r="C2578" t="s">
        <v>38</v>
      </c>
      <c r="D2578">
        <f t="shared" ca="1" si="358"/>
        <v>3</v>
      </c>
      <c r="E2578" t="str">
        <f ca="1">VLOOKUP(D2578,'Data Categories'!$A$2:$B$7,2,0)</f>
        <v>Senior</v>
      </c>
      <c r="F2578" s="5">
        <f t="shared" ca="1" si="359"/>
        <v>44861.987488425926</v>
      </c>
      <c r="G2578" s="5">
        <f t="shared" ca="1" si="360"/>
        <v>44863.987488425926</v>
      </c>
      <c r="H2578" s="5">
        <v>44864.987488425926</v>
      </c>
      <c r="I2578" s="5">
        <f t="shared" ca="1" si="361"/>
        <v>44894.987488425926</v>
      </c>
      <c r="J2578" s="7" t="s">
        <v>46</v>
      </c>
      <c r="K2578" s="3">
        <v>44867.987488425926</v>
      </c>
      <c r="L2578" t="s">
        <v>48</v>
      </c>
      <c r="M2578" t="s">
        <v>26</v>
      </c>
      <c r="R2578" s="5">
        <v>44871.987488425926</v>
      </c>
      <c r="Y2578" t="s">
        <v>31</v>
      </c>
    </row>
    <row r="2579" spans="1:25" x14ac:dyDescent="0.35">
      <c r="A2579">
        <v>1878</v>
      </c>
      <c r="C2579" t="s">
        <v>38</v>
      </c>
      <c r="D2579">
        <f t="shared" ca="1" si="358"/>
        <v>2</v>
      </c>
      <c r="E2579" t="str">
        <f ca="1">VLOOKUP(D2579,'Data Categories'!$A$2:$B$7,2,0)</f>
        <v>Junior</v>
      </c>
      <c r="F2579" s="5">
        <f t="shared" ca="1" si="359"/>
        <v>44575.732974537037</v>
      </c>
      <c r="G2579" s="5">
        <f t="shared" ca="1" si="360"/>
        <v>44578.732974537037</v>
      </c>
      <c r="H2579" s="5">
        <v>44581.732974537037</v>
      </c>
      <c r="I2579" s="5">
        <f t="shared" ca="1" si="361"/>
        <v>44604.732974537037</v>
      </c>
      <c r="J2579" s="7" t="s">
        <v>46</v>
      </c>
      <c r="K2579" s="3">
        <v>44594.732974537037</v>
      </c>
      <c r="L2579" t="s">
        <v>48</v>
      </c>
      <c r="M2579" t="s">
        <v>27</v>
      </c>
      <c r="Y2579" t="s">
        <v>31</v>
      </c>
    </row>
    <row r="2580" spans="1:25" x14ac:dyDescent="0.35">
      <c r="A2580">
        <v>2396</v>
      </c>
      <c r="C2580" t="s">
        <v>38</v>
      </c>
      <c r="D2580">
        <f t="shared" ca="1" si="358"/>
        <v>2</v>
      </c>
      <c r="E2580" t="str">
        <f ca="1">VLOOKUP(D2580,'Data Categories'!$A$2:$B$7,2,0)</f>
        <v>Junior</v>
      </c>
      <c r="F2580" s="5">
        <f t="shared" ca="1" si="359"/>
        <v>45124.731192129628</v>
      </c>
      <c r="G2580" s="5">
        <f t="shared" ca="1" si="360"/>
        <v>45128.731192129628</v>
      </c>
      <c r="H2580" s="5">
        <v>45131.731192129628</v>
      </c>
      <c r="I2580" s="5">
        <f t="shared" ca="1" si="361"/>
        <v>45136.731192129628</v>
      </c>
      <c r="J2580" s="7" t="s">
        <v>46</v>
      </c>
      <c r="K2580" s="3">
        <v>45144.731192129628</v>
      </c>
      <c r="L2580" t="s">
        <v>48</v>
      </c>
      <c r="M2580" t="s">
        <v>27</v>
      </c>
      <c r="Y2580" t="s">
        <v>31</v>
      </c>
    </row>
    <row r="2581" spans="1:25" x14ac:dyDescent="0.35">
      <c r="A2581">
        <v>1249</v>
      </c>
      <c r="C2581" t="s">
        <v>38</v>
      </c>
      <c r="D2581">
        <f t="shared" ca="1" si="358"/>
        <v>5</v>
      </c>
      <c r="E2581" t="str">
        <f ca="1">VLOOKUP(D2581,'Data Categories'!$A$2:$B$7,2,0)</f>
        <v>Senior Management</v>
      </c>
      <c r="F2581" s="5">
        <f t="shared" ca="1" si="359"/>
        <v>44733.839942129627</v>
      </c>
      <c r="G2581" s="5">
        <f t="shared" ca="1" si="360"/>
        <v>44737.839942129627</v>
      </c>
      <c r="H2581" s="5">
        <v>44741.839942129627</v>
      </c>
      <c r="I2581" s="5">
        <f t="shared" ca="1" si="361"/>
        <v>44765.839942129627</v>
      </c>
      <c r="J2581" s="7" t="s">
        <v>46</v>
      </c>
      <c r="K2581" s="3">
        <v>44758.839942129627</v>
      </c>
      <c r="L2581" t="s">
        <v>48</v>
      </c>
      <c r="M2581" t="s">
        <v>24</v>
      </c>
      <c r="R2581" s="5">
        <v>44762.839942129627</v>
      </c>
      <c r="Y2581" t="s">
        <v>31</v>
      </c>
    </row>
    <row r="2582" spans="1:25" x14ac:dyDescent="0.35">
      <c r="A2582">
        <v>2626</v>
      </c>
      <c r="C2582" t="s">
        <v>38</v>
      </c>
      <c r="D2582">
        <f t="shared" ca="1" si="358"/>
        <v>3</v>
      </c>
      <c r="E2582" t="str">
        <f ca="1">VLOOKUP(D2582,'Data Categories'!$A$2:$B$7,2,0)</f>
        <v>Senior</v>
      </c>
      <c r="F2582" s="5">
        <f t="shared" ca="1" si="359"/>
        <v>45097.668356481481</v>
      </c>
      <c r="G2582" s="5">
        <f t="shared" ca="1" si="360"/>
        <v>45101.668356481481</v>
      </c>
      <c r="H2582" s="5">
        <v>45102.668356481481</v>
      </c>
      <c r="I2582" s="5">
        <f t="shared" ca="1" si="361"/>
        <v>45116.668356481481</v>
      </c>
      <c r="J2582" s="7" t="s">
        <v>46</v>
      </c>
      <c r="K2582" s="3">
        <v>45105.668356481481</v>
      </c>
      <c r="L2582" t="s">
        <v>48</v>
      </c>
      <c r="M2582" t="s">
        <v>26</v>
      </c>
      <c r="R2582" s="5">
        <v>45108.668356481481</v>
      </c>
      <c r="Y2582" t="s">
        <v>31</v>
      </c>
    </row>
    <row r="2583" spans="1:25" x14ac:dyDescent="0.35">
      <c r="A2583">
        <v>2339</v>
      </c>
      <c r="C2583" t="s">
        <v>37</v>
      </c>
      <c r="D2583">
        <f t="shared" ca="1" si="358"/>
        <v>2</v>
      </c>
      <c r="E2583" t="str">
        <f ca="1">VLOOKUP(D2583,'Data Categories'!$A$2:$B$7,2,0)</f>
        <v>Junior</v>
      </c>
      <c r="F2583" s="5">
        <f t="shared" ca="1" si="359"/>
        <v>44697.386030092595</v>
      </c>
      <c r="G2583" s="5">
        <f t="shared" ca="1" si="360"/>
        <v>44698.386030092595</v>
      </c>
      <c r="H2583" s="5">
        <v>44700.386030092595</v>
      </c>
      <c r="I2583" s="5">
        <f t="shared" ca="1" si="361"/>
        <v>44711.386030092595</v>
      </c>
      <c r="J2583" s="7" t="s">
        <v>46</v>
      </c>
      <c r="K2583" s="3">
        <v>44702.386030092595</v>
      </c>
      <c r="L2583" t="s">
        <v>48</v>
      </c>
      <c r="M2583" t="s">
        <v>28</v>
      </c>
      <c r="R2583" s="5">
        <v>44703.386030092595</v>
      </c>
      <c r="Y2583" t="s">
        <v>31</v>
      </c>
    </row>
    <row r="2584" spans="1:25" x14ac:dyDescent="0.35">
      <c r="A2584">
        <v>2670</v>
      </c>
      <c r="C2584" t="s">
        <v>37</v>
      </c>
      <c r="D2584">
        <f t="shared" ca="1" si="358"/>
        <v>2</v>
      </c>
      <c r="E2584" t="str">
        <f ca="1">VLOOKUP(D2584,'Data Categories'!$A$2:$B$7,2,0)</f>
        <v>Junior</v>
      </c>
      <c r="F2584" s="5">
        <f t="shared" ca="1" si="359"/>
        <v>44898.903680555559</v>
      </c>
      <c r="G2584" s="5">
        <f t="shared" ca="1" si="360"/>
        <v>44900.903680555559</v>
      </c>
      <c r="H2584" s="5">
        <v>44903.903680555559</v>
      </c>
      <c r="I2584" s="5">
        <f t="shared" ca="1" si="361"/>
        <v>44931.903680555559</v>
      </c>
      <c r="J2584" s="7" t="s">
        <v>46</v>
      </c>
      <c r="K2584" s="3">
        <v>44906.903680555559</v>
      </c>
      <c r="L2584" t="s">
        <v>48</v>
      </c>
      <c r="M2584" t="s">
        <v>26</v>
      </c>
      <c r="Y2584" t="s">
        <v>31</v>
      </c>
    </row>
    <row r="2585" spans="1:25" x14ac:dyDescent="0.35">
      <c r="A2585">
        <v>1496</v>
      </c>
      <c r="C2585" t="s">
        <v>37</v>
      </c>
      <c r="D2585">
        <f t="shared" ca="1" si="358"/>
        <v>1</v>
      </c>
      <c r="E2585" t="str">
        <f ca="1">VLOOKUP(D2585,'Data Categories'!$A$2:$B$7,2,0)</f>
        <v>Associate</v>
      </c>
      <c r="F2585" s="5">
        <f t="shared" ca="1" si="359"/>
        <v>44699.569456018522</v>
      </c>
      <c r="G2585" s="5">
        <f t="shared" ca="1" si="360"/>
        <v>44700.569456018522</v>
      </c>
      <c r="H2585" s="5">
        <v>44701.569456018522</v>
      </c>
      <c r="I2585" s="5">
        <f t="shared" ca="1" si="361"/>
        <v>44708.569456018522</v>
      </c>
      <c r="J2585" s="7" t="s">
        <v>46</v>
      </c>
      <c r="K2585" s="3">
        <v>44704.569456018522</v>
      </c>
      <c r="L2585" t="s">
        <v>48</v>
      </c>
      <c r="M2585" t="s">
        <v>27</v>
      </c>
      <c r="R2585" s="5">
        <v>44708.569456018522</v>
      </c>
      <c r="Y2585" t="s">
        <v>31</v>
      </c>
    </row>
    <row r="2586" spans="1:25" x14ac:dyDescent="0.35">
      <c r="A2586">
        <v>1500</v>
      </c>
      <c r="C2586" t="s">
        <v>37</v>
      </c>
      <c r="D2586">
        <f t="shared" ca="1" si="358"/>
        <v>4</v>
      </c>
      <c r="E2586" t="str">
        <f ca="1">VLOOKUP(D2586,'Data Categories'!$A$2:$B$7,2,0)</f>
        <v>Manager Level</v>
      </c>
      <c r="F2586" s="5">
        <f t="shared" ca="1" si="359"/>
        <v>44697.569456018522</v>
      </c>
      <c r="G2586" s="5">
        <f t="shared" ca="1" si="360"/>
        <v>44700.569456018522</v>
      </c>
      <c r="H2586" s="5">
        <v>44701.569456018522</v>
      </c>
      <c r="I2586" s="5">
        <f t="shared" ca="1" si="361"/>
        <v>44719.569456018522</v>
      </c>
      <c r="J2586" s="7" t="s">
        <v>46</v>
      </c>
      <c r="K2586" s="3">
        <v>44709.569456018522</v>
      </c>
      <c r="L2586" t="s">
        <v>48</v>
      </c>
      <c r="M2586" t="s">
        <v>25</v>
      </c>
      <c r="R2586" s="5">
        <v>44711.569456018522</v>
      </c>
      <c r="Y2586" t="s">
        <v>31</v>
      </c>
    </row>
    <row r="2587" spans="1:25" x14ac:dyDescent="0.35">
      <c r="A2587">
        <v>1505</v>
      </c>
      <c r="C2587" t="s">
        <v>37</v>
      </c>
      <c r="D2587">
        <f t="shared" ca="1" si="358"/>
        <v>1</v>
      </c>
      <c r="E2587" t="str">
        <f ca="1">VLOOKUP(D2587,'Data Categories'!$A$2:$B$7,2,0)</f>
        <v>Associate</v>
      </c>
      <c r="F2587" s="5">
        <f t="shared" ca="1" si="359"/>
        <v>44755.346215277779</v>
      </c>
      <c r="G2587" s="5">
        <f t="shared" ca="1" si="360"/>
        <v>44757.346215277779</v>
      </c>
      <c r="H2587" s="5">
        <v>44762.346215277779</v>
      </c>
      <c r="I2587" s="5">
        <f t="shared" ca="1" si="361"/>
        <v>44784.346215277779</v>
      </c>
      <c r="J2587" s="7" t="s">
        <v>46</v>
      </c>
      <c r="K2587" s="3">
        <v>44774.346215277779</v>
      </c>
      <c r="L2587" t="s">
        <v>48</v>
      </c>
      <c r="M2587" t="s">
        <v>25</v>
      </c>
      <c r="R2587" s="5">
        <v>44776.346215277779</v>
      </c>
      <c r="Y2587" t="s">
        <v>31</v>
      </c>
    </row>
    <row r="2588" spans="1:25" x14ac:dyDescent="0.35">
      <c r="A2588">
        <v>1190</v>
      </c>
      <c r="C2588" t="s">
        <v>37</v>
      </c>
      <c r="D2588">
        <f t="shared" ca="1" si="358"/>
        <v>3</v>
      </c>
      <c r="E2588" t="str">
        <f ca="1">VLOOKUP(D2588,'Data Categories'!$A$2:$B$7,2,0)</f>
        <v>Senior</v>
      </c>
      <c r="F2588" s="5">
        <f t="shared" ca="1" si="359"/>
        <v>45071.784872685188</v>
      </c>
      <c r="G2588" s="5">
        <f t="shared" ca="1" si="360"/>
        <v>45075.784872685188</v>
      </c>
      <c r="H2588" s="5">
        <v>45080.784872685188</v>
      </c>
      <c r="I2588" s="5">
        <f t="shared" ca="1" si="361"/>
        <v>45099.784872685188</v>
      </c>
      <c r="J2588" s="7" t="s">
        <v>46</v>
      </c>
      <c r="K2588" s="3">
        <v>45086.784872685188</v>
      </c>
      <c r="L2588" t="s">
        <v>48</v>
      </c>
      <c r="M2588" t="s">
        <v>26</v>
      </c>
      <c r="R2588" s="5">
        <v>45087.784872685188</v>
      </c>
      <c r="Y2588" t="s">
        <v>31</v>
      </c>
    </row>
    <row r="2589" spans="1:25" x14ac:dyDescent="0.35">
      <c r="A2589">
        <v>2942</v>
      </c>
      <c r="C2589" t="s">
        <v>37</v>
      </c>
      <c r="D2589">
        <f t="shared" ca="1" si="358"/>
        <v>3</v>
      </c>
      <c r="E2589" t="str">
        <f ca="1">VLOOKUP(D2589,'Data Categories'!$A$2:$B$7,2,0)</f>
        <v>Senior</v>
      </c>
      <c r="F2589" s="5">
        <f t="shared" ca="1" si="359"/>
        <v>44725.484722222223</v>
      </c>
      <c r="G2589" s="5">
        <f t="shared" ca="1" si="360"/>
        <v>44728.484722222223</v>
      </c>
      <c r="H2589" s="5">
        <v>44731.484722222223</v>
      </c>
      <c r="I2589" s="5">
        <f t="shared" ca="1" si="361"/>
        <v>44759.484722222223</v>
      </c>
      <c r="J2589" s="7" t="s">
        <v>46</v>
      </c>
      <c r="K2589" s="3">
        <v>44739.484722222223</v>
      </c>
      <c r="L2589" t="s">
        <v>48</v>
      </c>
      <c r="M2589" t="s">
        <v>26</v>
      </c>
      <c r="Y2589" t="s">
        <v>31</v>
      </c>
    </row>
    <row r="2590" spans="1:25" x14ac:dyDescent="0.35">
      <c r="A2590">
        <v>1912</v>
      </c>
      <c r="C2590" t="s">
        <v>37</v>
      </c>
      <c r="D2590">
        <f t="shared" ca="1" si="358"/>
        <v>4</v>
      </c>
      <c r="E2590" t="str">
        <f ca="1">VLOOKUP(D2590,'Data Categories'!$A$2:$B$7,2,0)</f>
        <v>Manager Level</v>
      </c>
      <c r="F2590" s="5">
        <f t="shared" ca="1" si="359"/>
        <v>44682.892118055555</v>
      </c>
      <c r="G2590" s="5">
        <f t="shared" ca="1" si="360"/>
        <v>44685.892118055555</v>
      </c>
      <c r="H2590" s="5">
        <v>44689.892118055555</v>
      </c>
      <c r="I2590" s="5">
        <f t="shared" ca="1" si="361"/>
        <v>44718.892118055555</v>
      </c>
      <c r="J2590" s="7" t="s">
        <v>46</v>
      </c>
      <c r="K2590" s="3">
        <v>44696.892118055555</v>
      </c>
      <c r="L2590" t="s">
        <v>48</v>
      </c>
      <c r="M2590" t="s">
        <v>27</v>
      </c>
      <c r="R2590" s="5">
        <v>44697.892118055555</v>
      </c>
      <c r="Y2590" t="s">
        <v>31</v>
      </c>
    </row>
    <row r="2591" spans="1:25" x14ac:dyDescent="0.35">
      <c r="A2591">
        <v>1916</v>
      </c>
      <c r="C2591" t="s">
        <v>37</v>
      </c>
      <c r="D2591">
        <f t="shared" ca="1" si="358"/>
        <v>5</v>
      </c>
      <c r="E2591" t="str">
        <f ca="1">VLOOKUP(D2591,'Data Categories'!$A$2:$B$7,2,0)</f>
        <v>Senior Management</v>
      </c>
      <c r="F2591" s="5">
        <f t="shared" ca="1" si="359"/>
        <v>44680.892118055555</v>
      </c>
      <c r="G2591" s="5">
        <f t="shared" ca="1" si="360"/>
        <v>44683.892118055555</v>
      </c>
      <c r="H2591" s="5">
        <v>44689.892118055555</v>
      </c>
      <c r="I2591" s="5">
        <f t="shared" ca="1" si="361"/>
        <v>44700.892118055555</v>
      </c>
      <c r="J2591" s="7" t="s">
        <v>46</v>
      </c>
      <c r="K2591" s="3">
        <v>44700.892118055555</v>
      </c>
      <c r="L2591" t="s">
        <v>48</v>
      </c>
      <c r="M2591" t="s">
        <v>25</v>
      </c>
      <c r="R2591" s="5">
        <v>44702.892118055555</v>
      </c>
      <c r="Y2591" t="s">
        <v>31</v>
      </c>
    </row>
    <row r="2592" spans="1:25" x14ac:dyDescent="0.35">
      <c r="A2592">
        <v>1168</v>
      </c>
      <c r="C2592" t="s">
        <v>37</v>
      </c>
      <c r="D2592">
        <f t="shared" ca="1" si="358"/>
        <v>5</v>
      </c>
      <c r="E2592" t="str">
        <f ca="1">VLOOKUP(D2592,'Data Categories'!$A$2:$B$7,2,0)</f>
        <v>Senior Management</v>
      </c>
      <c r="F2592" s="5">
        <f t="shared" ca="1" si="359"/>
        <v>44969.866122685184</v>
      </c>
      <c r="G2592" s="5">
        <f t="shared" ca="1" si="360"/>
        <v>44970.866122685184</v>
      </c>
      <c r="H2592" s="5">
        <v>44973.866122685184</v>
      </c>
      <c r="I2592" s="5">
        <f t="shared" ca="1" si="361"/>
        <v>44985.866122685184</v>
      </c>
      <c r="J2592" s="7" t="s">
        <v>46</v>
      </c>
      <c r="K2592" s="3">
        <v>44976.866122685184</v>
      </c>
      <c r="L2592" t="s">
        <v>48</v>
      </c>
      <c r="M2592" t="s">
        <v>27</v>
      </c>
      <c r="R2592" s="5">
        <v>44979.866122685184</v>
      </c>
      <c r="Y2592" t="s">
        <v>31</v>
      </c>
    </row>
    <row r="2593" spans="1:25" x14ac:dyDescent="0.35">
      <c r="A2593">
        <v>2896</v>
      </c>
      <c r="C2593" t="s">
        <v>37</v>
      </c>
      <c r="D2593">
        <f t="shared" ca="1" si="358"/>
        <v>1</v>
      </c>
      <c r="E2593" t="str">
        <f ca="1">VLOOKUP(D2593,'Data Categories'!$A$2:$B$7,2,0)</f>
        <v>Associate</v>
      </c>
      <c r="F2593" s="5">
        <f t="shared" ca="1" si="359"/>
        <v>44958.681840277779</v>
      </c>
      <c r="G2593" s="5">
        <f t="shared" ca="1" si="360"/>
        <v>44961.681840277779</v>
      </c>
      <c r="H2593" s="5">
        <v>44967.681840277779</v>
      </c>
      <c r="I2593" s="5">
        <f t="shared" ca="1" si="361"/>
        <v>44984.681840277779</v>
      </c>
      <c r="J2593" s="7" t="s">
        <v>46</v>
      </c>
      <c r="K2593" s="3">
        <v>44969.681840277779</v>
      </c>
      <c r="L2593" t="s">
        <v>48</v>
      </c>
      <c r="M2593" t="s">
        <v>27</v>
      </c>
      <c r="R2593" s="5">
        <v>44970.681840277779</v>
      </c>
      <c r="Y2593" t="s">
        <v>31</v>
      </c>
    </row>
    <row r="2594" spans="1:25" x14ac:dyDescent="0.35">
      <c r="A2594">
        <v>2375</v>
      </c>
      <c r="C2594" t="s">
        <v>37</v>
      </c>
      <c r="D2594">
        <f t="shared" ca="1" si="358"/>
        <v>5</v>
      </c>
      <c r="E2594" t="str">
        <f ca="1">VLOOKUP(D2594,'Data Categories'!$A$2:$B$7,2,0)</f>
        <v>Senior Management</v>
      </c>
      <c r="F2594" s="5">
        <f t="shared" ca="1" si="359"/>
        <v>45033.917395833334</v>
      </c>
      <c r="G2594" s="5">
        <f t="shared" ca="1" si="360"/>
        <v>45034.917395833334</v>
      </c>
      <c r="H2594" s="5">
        <v>45036.917395833334</v>
      </c>
      <c r="I2594" s="5">
        <f t="shared" ca="1" si="361"/>
        <v>45054.917395833334</v>
      </c>
      <c r="J2594" s="7" t="s">
        <v>46</v>
      </c>
      <c r="K2594" s="3">
        <v>45043.917395833334</v>
      </c>
      <c r="L2594" t="s">
        <v>48</v>
      </c>
      <c r="M2594" t="s">
        <v>28</v>
      </c>
      <c r="Y2594" t="s">
        <v>31</v>
      </c>
    </row>
    <row r="2595" spans="1:25" x14ac:dyDescent="0.35">
      <c r="A2595">
        <v>2374</v>
      </c>
      <c r="C2595" t="s">
        <v>37</v>
      </c>
      <c r="D2595">
        <f t="shared" ca="1" si="358"/>
        <v>4</v>
      </c>
      <c r="E2595" t="str">
        <f ca="1">VLOOKUP(D2595,'Data Categories'!$A$2:$B$7,2,0)</f>
        <v>Manager Level</v>
      </c>
      <c r="F2595" s="5">
        <f t="shared" ca="1" si="359"/>
        <v>45030.917395833334</v>
      </c>
      <c r="G2595" s="5">
        <f t="shared" ca="1" si="360"/>
        <v>45031.917395833334</v>
      </c>
      <c r="H2595" s="5">
        <v>45036.917395833334</v>
      </c>
      <c r="I2595" s="5">
        <f t="shared" ca="1" si="361"/>
        <v>45046.917395833334</v>
      </c>
      <c r="J2595" s="7" t="s">
        <v>46</v>
      </c>
      <c r="K2595" s="3">
        <v>45050.917395833334</v>
      </c>
      <c r="L2595" t="s">
        <v>48</v>
      </c>
      <c r="M2595" t="s">
        <v>28</v>
      </c>
      <c r="Y2595" t="s">
        <v>31</v>
      </c>
    </row>
    <row r="2596" spans="1:25" x14ac:dyDescent="0.35">
      <c r="A2596">
        <v>1161</v>
      </c>
      <c r="C2596" t="s">
        <v>37</v>
      </c>
      <c r="D2596">
        <f t="shared" ca="1" si="358"/>
        <v>4</v>
      </c>
      <c r="E2596" t="str">
        <f ca="1">VLOOKUP(D2596,'Data Categories'!$A$2:$B$7,2,0)</f>
        <v>Manager Level</v>
      </c>
      <c r="F2596" s="5">
        <f t="shared" ca="1" si="359"/>
        <v>44968.866122685184</v>
      </c>
      <c r="G2596" s="5">
        <f t="shared" ca="1" si="360"/>
        <v>44970.866122685184</v>
      </c>
      <c r="H2596" s="5">
        <v>44973.866122685184</v>
      </c>
      <c r="I2596" s="5">
        <f t="shared" ca="1" si="361"/>
        <v>44984.866122685184</v>
      </c>
      <c r="J2596" s="7" t="s">
        <v>46</v>
      </c>
      <c r="K2596" s="3">
        <v>44975.866122685184</v>
      </c>
      <c r="L2596" t="s">
        <v>48</v>
      </c>
      <c r="M2596" t="s">
        <v>26</v>
      </c>
      <c r="Y2596" t="s">
        <v>31</v>
      </c>
    </row>
    <row r="2597" spans="1:25" x14ac:dyDescent="0.35">
      <c r="A2597">
        <v>1277</v>
      </c>
      <c r="C2597" t="s">
        <v>37</v>
      </c>
      <c r="D2597">
        <f t="shared" ca="1" si="358"/>
        <v>4</v>
      </c>
      <c r="E2597" t="str">
        <f ca="1">VLOOKUP(D2597,'Data Categories'!$A$2:$B$7,2,0)</f>
        <v>Manager Level</v>
      </c>
      <c r="F2597" s="5">
        <f t="shared" ca="1" si="359"/>
        <v>44714.107928240737</v>
      </c>
      <c r="G2597" s="5">
        <f t="shared" ca="1" si="360"/>
        <v>44716.107928240737</v>
      </c>
      <c r="H2597" s="5">
        <v>44717.107928240737</v>
      </c>
      <c r="I2597" s="5">
        <f t="shared" ca="1" si="361"/>
        <v>44730.107928240737</v>
      </c>
      <c r="J2597" s="7" t="s">
        <v>46</v>
      </c>
      <c r="K2597" s="3">
        <v>44734.107928240737</v>
      </c>
      <c r="L2597" t="s">
        <v>48</v>
      </c>
      <c r="M2597" t="s">
        <v>26</v>
      </c>
      <c r="R2597" s="5">
        <v>44738.107928240737</v>
      </c>
      <c r="Y2597" t="s">
        <v>31</v>
      </c>
    </row>
    <row r="2598" spans="1:25" x14ac:dyDescent="0.35">
      <c r="A2598">
        <v>1169</v>
      </c>
      <c r="C2598" t="s">
        <v>37</v>
      </c>
      <c r="D2598">
        <f t="shared" ca="1" si="358"/>
        <v>2</v>
      </c>
      <c r="E2598" t="str">
        <f ca="1">VLOOKUP(D2598,'Data Categories'!$A$2:$B$7,2,0)</f>
        <v>Junior</v>
      </c>
      <c r="F2598" s="5">
        <f t="shared" ca="1" si="359"/>
        <v>44966.866122685184</v>
      </c>
      <c r="G2598" s="5">
        <f t="shared" ca="1" si="360"/>
        <v>44969.866122685184</v>
      </c>
      <c r="H2598" s="5">
        <v>44973.866122685184</v>
      </c>
      <c r="I2598" s="5">
        <f t="shared" ca="1" si="361"/>
        <v>44998.866122685184</v>
      </c>
      <c r="J2598" s="7" t="s">
        <v>46</v>
      </c>
      <c r="K2598" s="3">
        <v>44985.866122685184</v>
      </c>
      <c r="L2598" t="s">
        <v>48</v>
      </c>
      <c r="M2598" t="s">
        <v>25</v>
      </c>
      <c r="Y2598" t="s">
        <v>31</v>
      </c>
    </row>
    <row r="2599" spans="1:25" x14ac:dyDescent="0.35">
      <c r="A2599">
        <v>2496</v>
      </c>
      <c r="C2599" t="s">
        <v>36</v>
      </c>
      <c r="D2599">
        <f t="shared" ca="1" si="358"/>
        <v>5</v>
      </c>
      <c r="E2599" t="str">
        <f ca="1">VLOOKUP(D2599,'Data Categories'!$A$2:$B$7,2,0)</f>
        <v>Senior Management</v>
      </c>
      <c r="F2599" s="5">
        <f t="shared" ca="1" si="359"/>
        <v>44591.546469907407</v>
      </c>
      <c r="G2599" s="5">
        <f t="shared" ca="1" si="360"/>
        <v>44594.546469907407</v>
      </c>
      <c r="H2599" s="5">
        <v>44597.546469907407</v>
      </c>
      <c r="I2599" s="5">
        <f t="shared" ca="1" si="361"/>
        <v>44621.546469907407</v>
      </c>
      <c r="J2599" s="7" t="s">
        <v>46</v>
      </c>
      <c r="K2599" s="3">
        <v>44603.546469907407</v>
      </c>
      <c r="L2599" t="s">
        <v>48</v>
      </c>
      <c r="M2599" t="s">
        <v>25</v>
      </c>
      <c r="Y2599" t="s">
        <v>31</v>
      </c>
    </row>
    <row r="2600" spans="1:25" x14ac:dyDescent="0.35">
      <c r="A2600">
        <v>1948</v>
      </c>
      <c r="C2600" t="s">
        <v>36</v>
      </c>
      <c r="D2600">
        <f t="shared" ca="1" si="358"/>
        <v>2</v>
      </c>
      <c r="E2600" t="str">
        <f ca="1">VLOOKUP(D2600,'Data Categories'!$A$2:$B$7,2,0)</f>
        <v>Junior</v>
      </c>
      <c r="F2600" s="5">
        <f t="shared" ca="1" si="359"/>
        <v>44986.264120370368</v>
      </c>
      <c r="G2600" s="5">
        <f t="shared" ca="1" si="360"/>
        <v>44988.264120370368</v>
      </c>
      <c r="H2600" s="5">
        <v>44990.264120370368</v>
      </c>
      <c r="I2600" s="5">
        <f t="shared" ca="1" si="361"/>
        <v>45017.264120370368</v>
      </c>
      <c r="J2600" s="7" t="s">
        <v>46</v>
      </c>
      <c r="K2600" s="3">
        <v>45005.264120370368</v>
      </c>
      <c r="L2600" t="s">
        <v>48</v>
      </c>
      <c r="M2600" t="s">
        <v>28</v>
      </c>
      <c r="Y2600" t="s">
        <v>31</v>
      </c>
    </row>
    <row r="2601" spans="1:25" x14ac:dyDescent="0.35">
      <c r="A2601">
        <v>2691</v>
      </c>
      <c r="C2601" t="s">
        <v>36</v>
      </c>
      <c r="D2601">
        <f t="shared" ca="1" si="358"/>
        <v>3</v>
      </c>
      <c r="E2601" t="str">
        <f ca="1">VLOOKUP(D2601,'Data Categories'!$A$2:$B$7,2,0)</f>
        <v>Senior</v>
      </c>
      <c r="F2601" s="5">
        <f t="shared" ca="1" si="359"/>
        <v>45017.99291666667</v>
      </c>
      <c r="G2601" s="5">
        <f t="shared" ca="1" si="360"/>
        <v>45021.99291666667</v>
      </c>
      <c r="H2601" s="5">
        <v>45023.99291666667</v>
      </c>
      <c r="I2601" s="5">
        <f t="shared" ca="1" si="361"/>
        <v>45048.99291666667</v>
      </c>
      <c r="J2601" s="7" t="s">
        <v>46</v>
      </c>
      <c r="K2601" s="3">
        <v>45032.99291666667</v>
      </c>
      <c r="L2601" t="s">
        <v>48</v>
      </c>
      <c r="M2601" t="s">
        <v>26</v>
      </c>
      <c r="R2601" s="5">
        <v>45035.99291666667</v>
      </c>
      <c r="Y2601" t="s">
        <v>31</v>
      </c>
    </row>
    <row r="2602" spans="1:25" x14ac:dyDescent="0.35">
      <c r="A2602">
        <v>1831</v>
      </c>
      <c r="C2602" t="s">
        <v>36</v>
      </c>
      <c r="D2602">
        <f t="shared" ca="1" si="358"/>
        <v>2</v>
      </c>
      <c r="E2602" t="str">
        <f ca="1">VLOOKUP(D2602,'Data Categories'!$A$2:$B$7,2,0)</f>
        <v>Junior</v>
      </c>
      <c r="F2602" s="5">
        <f t="shared" ca="1" si="359"/>
        <v>45035.367280092592</v>
      </c>
      <c r="G2602" s="5">
        <f t="shared" ca="1" si="360"/>
        <v>45038.367280092592</v>
      </c>
      <c r="H2602" s="5">
        <v>45040.367280092592</v>
      </c>
      <c r="I2602" s="5">
        <f t="shared" ca="1" si="361"/>
        <v>45056.367280092592</v>
      </c>
      <c r="J2602" s="7" t="s">
        <v>46</v>
      </c>
      <c r="K2602" s="3">
        <v>45047.367280092592</v>
      </c>
      <c r="L2602" t="s">
        <v>48</v>
      </c>
      <c r="M2602" t="s">
        <v>24</v>
      </c>
      <c r="Y2602" t="s">
        <v>31</v>
      </c>
    </row>
    <row r="2603" spans="1:25" x14ac:dyDescent="0.35">
      <c r="A2603">
        <v>1056</v>
      </c>
      <c r="C2603" t="s">
        <v>36</v>
      </c>
      <c r="D2603">
        <f t="shared" ca="1" si="358"/>
        <v>3</v>
      </c>
      <c r="E2603" t="str">
        <f ca="1">VLOOKUP(D2603,'Data Categories'!$A$2:$B$7,2,0)</f>
        <v>Senior</v>
      </c>
      <c r="F2603" s="5">
        <f t="shared" ca="1" si="359"/>
        <v>45158.180486111109</v>
      </c>
      <c r="G2603" s="5">
        <f t="shared" ca="1" si="360"/>
        <v>45159.180486111109</v>
      </c>
      <c r="H2603" s="5">
        <v>45163.180486111109</v>
      </c>
      <c r="I2603" s="5">
        <f t="shared" ca="1" si="361"/>
        <v>45186.180486111109</v>
      </c>
      <c r="J2603" s="7" t="s">
        <v>46</v>
      </c>
      <c r="K2603" s="3">
        <v>45172.180486111109</v>
      </c>
      <c r="L2603" t="s">
        <v>48</v>
      </c>
      <c r="M2603" t="s">
        <v>25</v>
      </c>
      <c r="R2603" s="5">
        <v>45174.180486111109</v>
      </c>
      <c r="Y2603" t="s">
        <v>31</v>
      </c>
    </row>
    <row r="2604" spans="1:25" x14ac:dyDescent="0.35">
      <c r="A2604">
        <v>2901</v>
      </c>
      <c r="C2604" t="s">
        <v>36</v>
      </c>
      <c r="D2604">
        <f t="shared" ca="1" si="358"/>
        <v>2</v>
      </c>
      <c r="E2604" t="str">
        <f ca="1">VLOOKUP(D2604,'Data Categories'!$A$2:$B$7,2,0)</f>
        <v>Junior</v>
      </c>
      <c r="F2604" s="5">
        <f t="shared" ca="1" si="359"/>
        <v>44618.299814814818</v>
      </c>
      <c r="G2604" s="5">
        <f t="shared" ca="1" si="360"/>
        <v>44621.299814814818</v>
      </c>
      <c r="H2604" s="5">
        <v>44622.299814814818</v>
      </c>
      <c r="I2604" s="5">
        <f t="shared" ca="1" si="361"/>
        <v>44632.299814814818</v>
      </c>
      <c r="J2604" s="7" t="s">
        <v>46</v>
      </c>
      <c r="K2604" s="3">
        <v>44637.299814814818</v>
      </c>
      <c r="L2604" t="s">
        <v>48</v>
      </c>
      <c r="M2604" t="s">
        <v>26</v>
      </c>
      <c r="Y2604" t="s">
        <v>31</v>
      </c>
    </row>
    <row r="2605" spans="1:25" x14ac:dyDescent="0.35">
      <c r="A2605">
        <v>2873</v>
      </c>
      <c r="C2605" t="s">
        <v>36</v>
      </c>
      <c r="D2605">
        <f t="shared" ca="1" si="358"/>
        <v>5</v>
      </c>
      <c r="E2605" t="str">
        <f ca="1">VLOOKUP(D2605,'Data Categories'!$A$2:$B$7,2,0)</f>
        <v>Senior Management</v>
      </c>
      <c r="F2605" s="5">
        <f t="shared" ca="1" si="359"/>
        <v>45116.164652777778</v>
      </c>
      <c r="G2605" s="5">
        <f t="shared" ca="1" si="360"/>
        <v>45117.164652777778</v>
      </c>
      <c r="H2605" s="5">
        <v>45121.164652777778</v>
      </c>
      <c r="I2605" s="5">
        <f t="shared" ca="1" si="361"/>
        <v>45135.164652777778</v>
      </c>
      <c r="J2605" s="7" t="s">
        <v>46</v>
      </c>
      <c r="K2605" s="3">
        <v>45123.164652777778</v>
      </c>
      <c r="L2605" t="s">
        <v>48</v>
      </c>
      <c r="M2605" t="s">
        <v>24</v>
      </c>
      <c r="R2605" s="5">
        <v>45127.164652777778</v>
      </c>
      <c r="Y2605" t="s">
        <v>31</v>
      </c>
    </row>
    <row r="2606" spans="1:25" x14ac:dyDescent="0.35">
      <c r="A2606">
        <v>2819</v>
      </c>
      <c r="C2606" t="s">
        <v>36</v>
      </c>
      <c r="D2606">
        <f t="shared" ca="1" si="358"/>
        <v>6</v>
      </c>
      <c r="E2606" t="str">
        <f ca="1">VLOOKUP(D2606,'Data Categories'!$A$2:$B$7,2,0)</f>
        <v>Executive</v>
      </c>
      <c r="F2606" s="5">
        <f t="shared" ca="1" si="359"/>
        <v>44892.862592592595</v>
      </c>
      <c r="G2606" s="5">
        <f t="shared" ca="1" si="360"/>
        <v>44894.862592592595</v>
      </c>
      <c r="H2606" s="5">
        <v>44898.862592592595</v>
      </c>
      <c r="I2606" s="5">
        <f t="shared" ca="1" si="361"/>
        <v>44910.862592592595</v>
      </c>
      <c r="J2606" s="7" t="s">
        <v>46</v>
      </c>
      <c r="K2606" s="3">
        <v>44904.862592592595</v>
      </c>
      <c r="L2606" t="s">
        <v>48</v>
      </c>
      <c r="M2606" t="s">
        <v>27</v>
      </c>
      <c r="Y2606" t="s">
        <v>31</v>
      </c>
    </row>
    <row r="2607" spans="1:25" x14ac:dyDescent="0.35">
      <c r="A2607">
        <v>2818</v>
      </c>
      <c r="C2607" t="s">
        <v>36</v>
      </c>
      <c r="D2607">
        <f t="shared" ca="1" si="358"/>
        <v>3</v>
      </c>
      <c r="E2607" t="str">
        <f ca="1">VLOOKUP(D2607,'Data Categories'!$A$2:$B$7,2,0)</f>
        <v>Senior</v>
      </c>
      <c r="F2607" s="5">
        <f t="shared" ca="1" si="359"/>
        <v>44896.862592592595</v>
      </c>
      <c r="G2607" s="5">
        <f t="shared" ca="1" si="360"/>
        <v>44897.862592592595</v>
      </c>
      <c r="H2607" s="5">
        <v>44898.862592592595</v>
      </c>
      <c r="I2607" s="5">
        <f t="shared" ca="1" si="361"/>
        <v>44910.862592592595</v>
      </c>
      <c r="J2607" s="7" t="s">
        <v>46</v>
      </c>
      <c r="K2607" s="3">
        <v>44914.862592592595</v>
      </c>
      <c r="L2607" t="s">
        <v>48</v>
      </c>
      <c r="M2607" t="s">
        <v>24</v>
      </c>
      <c r="R2607" s="5">
        <v>44915.862592592595</v>
      </c>
      <c r="Y2607" t="s">
        <v>31</v>
      </c>
    </row>
    <row r="2608" spans="1:25" x14ac:dyDescent="0.35">
      <c r="A2608">
        <v>2190</v>
      </c>
      <c r="C2608" t="s">
        <v>36</v>
      </c>
      <c r="D2608">
        <f t="shared" ca="1" si="358"/>
        <v>2</v>
      </c>
      <c r="E2608" t="str">
        <f ca="1">VLOOKUP(D2608,'Data Categories'!$A$2:$B$7,2,0)</f>
        <v>Junior</v>
      </c>
      <c r="F2608" s="5">
        <f t="shared" ca="1" si="359"/>
        <v>44991.531736111108</v>
      </c>
      <c r="G2608" s="5">
        <f t="shared" ca="1" si="360"/>
        <v>44994.531736111108</v>
      </c>
      <c r="H2608" s="5">
        <v>45000.531736111108</v>
      </c>
      <c r="I2608" s="5">
        <f t="shared" ca="1" si="361"/>
        <v>45024.531736111108</v>
      </c>
      <c r="J2608" s="7" t="s">
        <v>46</v>
      </c>
      <c r="K2608" s="3">
        <v>45006.531736111108</v>
      </c>
      <c r="L2608" t="s">
        <v>48</v>
      </c>
      <c r="M2608" t="s">
        <v>28</v>
      </c>
      <c r="R2608" s="5">
        <v>45007.531736111108</v>
      </c>
      <c r="Y2608" t="s">
        <v>31</v>
      </c>
    </row>
    <row r="2609" spans="1:25" x14ac:dyDescent="0.35">
      <c r="A2609">
        <v>2187</v>
      </c>
      <c r="C2609" t="s">
        <v>36</v>
      </c>
      <c r="D2609">
        <f t="shared" ca="1" si="358"/>
        <v>2</v>
      </c>
      <c r="E2609" t="str">
        <f ca="1">VLOOKUP(D2609,'Data Categories'!$A$2:$B$7,2,0)</f>
        <v>Junior</v>
      </c>
      <c r="F2609" s="5">
        <f t="shared" ca="1" si="359"/>
        <v>44998.531736111108</v>
      </c>
      <c r="G2609" s="5">
        <f t="shared" ca="1" si="360"/>
        <v>44999.531736111108</v>
      </c>
      <c r="H2609" s="5">
        <v>45000.531736111108</v>
      </c>
      <c r="I2609" s="5">
        <f t="shared" ca="1" si="361"/>
        <v>45017.531736111108</v>
      </c>
      <c r="J2609" s="7" t="s">
        <v>46</v>
      </c>
      <c r="K2609" s="3">
        <v>45016.531736111108</v>
      </c>
      <c r="L2609" t="s">
        <v>48</v>
      </c>
      <c r="M2609" t="s">
        <v>25</v>
      </c>
      <c r="R2609" s="5">
        <v>45020.531736111108</v>
      </c>
      <c r="Y2609" t="s">
        <v>31</v>
      </c>
    </row>
    <row r="2610" spans="1:25" x14ac:dyDescent="0.35">
      <c r="A2610">
        <v>2534</v>
      </c>
      <c r="C2610" t="s">
        <v>34</v>
      </c>
      <c r="D2610">
        <f t="shared" ca="1" si="358"/>
        <v>6</v>
      </c>
      <c r="E2610" t="str">
        <f ca="1">VLOOKUP(D2610,'Data Categories'!$A$2:$B$7,2,0)</f>
        <v>Executive</v>
      </c>
      <c r="F2610" s="5">
        <f t="shared" ca="1" si="359"/>
        <v>44682.058252314811</v>
      </c>
      <c r="G2610" s="5">
        <f t="shared" ca="1" si="360"/>
        <v>44686.058252314811</v>
      </c>
      <c r="H2610" s="5">
        <v>44688.058252314811</v>
      </c>
      <c r="I2610" s="5">
        <f t="shared" ca="1" si="361"/>
        <v>44698.058252314811</v>
      </c>
      <c r="J2610" s="7" t="s">
        <v>46</v>
      </c>
      <c r="K2610" s="3">
        <v>44695.058252314811</v>
      </c>
      <c r="L2610" t="s">
        <v>48</v>
      </c>
      <c r="M2610" t="s">
        <v>28</v>
      </c>
      <c r="Y2610" t="s">
        <v>31</v>
      </c>
    </row>
    <row r="2611" spans="1:25" x14ac:dyDescent="0.35">
      <c r="A2611">
        <v>2533</v>
      </c>
      <c r="C2611" t="s">
        <v>34</v>
      </c>
      <c r="D2611">
        <f t="shared" ca="1" si="358"/>
        <v>3</v>
      </c>
      <c r="E2611" t="str">
        <f ca="1">VLOOKUP(D2611,'Data Categories'!$A$2:$B$7,2,0)</f>
        <v>Senior</v>
      </c>
      <c r="F2611" s="5">
        <f t="shared" ca="1" si="359"/>
        <v>44681.058252314811</v>
      </c>
      <c r="G2611" s="5">
        <f t="shared" ca="1" si="360"/>
        <v>44684.058252314811</v>
      </c>
      <c r="H2611" s="5">
        <v>44688.058252314811</v>
      </c>
      <c r="I2611" s="5">
        <f t="shared" ca="1" si="361"/>
        <v>44696.058252314811</v>
      </c>
      <c r="J2611" s="7" t="s">
        <v>46</v>
      </c>
      <c r="K2611" s="3">
        <v>44693.058252314811</v>
      </c>
      <c r="L2611" t="s">
        <v>48</v>
      </c>
      <c r="M2611" t="s">
        <v>26</v>
      </c>
      <c r="Y2611" t="s">
        <v>31</v>
      </c>
    </row>
    <row r="2612" spans="1:25" x14ac:dyDescent="0.35">
      <c r="A2612">
        <v>2250</v>
      </c>
      <c r="C2612" t="s">
        <v>34</v>
      </c>
      <c r="D2612">
        <f t="shared" ca="1" si="358"/>
        <v>4</v>
      </c>
      <c r="E2612" t="str">
        <f ca="1">VLOOKUP(D2612,'Data Categories'!$A$2:$B$7,2,0)</f>
        <v>Manager Level</v>
      </c>
      <c r="F2612" s="5">
        <f t="shared" ca="1" si="359"/>
        <v>44920.601747685185</v>
      </c>
      <c r="G2612" s="5">
        <f t="shared" ca="1" si="360"/>
        <v>44923.601747685185</v>
      </c>
      <c r="H2612" s="5">
        <v>44929.601747685185</v>
      </c>
      <c r="I2612" s="5">
        <f t="shared" ca="1" si="361"/>
        <v>44935.601747685185</v>
      </c>
      <c r="J2612" s="7" t="s">
        <v>46</v>
      </c>
      <c r="K2612" s="3">
        <v>44932.601747685185</v>
      </c>
      <c r="L2612" t="s">
        <v>48</v>
      </c>
      <c r="M2612" t="s">
        <v>26</v>
      </c>
      <c r="R2612" s="5">
        <v>44933.601747685185</v>
      </c>
      <c r="Y2612" t="s">
        <v>31</v>
      </c>
    </row>
    <row r="2613" spans="1:25" x14ac:dyDescent="0.35">
      <c r="A2613">
        <v>2112</v>
      </c>
      <c r="C2613" t="s">
        <v>34</v>
      </c>
      <c r="D2613">
        <f t="shared" ca="1" si="358"/>
        <v>2</v>
      </c>
      <c r="E2613" t="str">
        <f ca="1">VLOOKUP(D2613,'Data Categories'!$A$2:$B$7,2,0)</f>
        <v>Junior</v>
      </c>
      <c r="F2613" s="5">
        <f t="shared" ca="1" si="359"/>
        <v>45032.055439814816</v>
      </c>
      <c r="G2613" s="5">
        <f t="shared" ca="1" si="360"/>
        <v>45034.055439814816</v>
      </c>
      <c r="H2613" s="5">
        <v>45038.055439814816</v>
      </c>
      <c r="I2613" s="5">
        <f t="shared" ca="1" si="361"/>
        <v>45063.055439814816</v>
      </c>
      <c r="J2613" s="7" t="s">
        <v>46</v>
      </c>
      <c r="K2613" s="3">
        <v>45047.055439814816</v>
      </c>
      <c r="L2613" t="s">
        <v>48</v>
      </c>
      <c r="M2613" t="s">
        <v>28</v>
      </c>
      <c r="Y2613" t="s">
        <v>31</v>
      </c>
    </row>
    <row r="2614" spans="1:25" x14ac:dyDescent="0.35">
      <c r="A2614">
        <v>1444</v>
      </c>
      <c r="C2614" t="s">
        <v>34</v>
      </c>
      <c r="D2614">
        <f t="shared" ca="1" si="358"/>
        <v>3</v>
      </c>
      <c r="E2614" t="str">
        <f ca="1">VLOOKUP(D2614,'Data Categories'!$A$2:$B$7,2,0)</f>
        <v>Senior</v>
      </c>
      <c r="F2614" s="5">
        <f t="shared" ca="1" si="359"/>
        <v>45012.427199074074</v>
      </c>
      <c r="G2614" s="5">
        <f t="shared" ca="1" si="360"/>
        <v>45016.427199074074</v>
      </c>
      <c r="H2614" s="5">
        <v>45019.427199074074</v>
      </c>
      <c r="I2614" s="5">
        <f t="shared" ca="1" si="361"/>
        <v>45025.427199074074</v>
      </c>
      <c r="J2614" s="7" t="s">
        <v>46</v>
      </c>
      <c r="K2614" s="3">
        <v>45032.427199074074</v>
      </c>
      <c r="L2614" t="s">
        <v>48</v>
      </c>
      <c r="M2614" t="s">
        <v>26</v>
      </c>
      <c r="Y2614" t="s">
        <v>31</v>
      </c>
    </row>
    <row r="2615" spans="1:25" x14ac:dyDescent="0.35">
      <c r="A2615">
        <v>2118</v>
      </c>
      <c r="C2615" t="s">
        <v>34</v>
      </c>
      <c r="D2615">
        <f t="shared" ca="1" si="358"/>
        <v>2</v>
      </c>
      <c r="E2615" t="str">
        <f ca="1">VLOOKUP(D2615,'Data Categories'!$A$2:$B$7,2,0)</f>
        <v>Junior</v>
      </c>
      <c r="F2615" s="5">
        <f t="shared" ca="1" si="359"/>
        <v>45036.055439814816</v>
      </c>
      <c r="G2615" s="5">
        <f t="shared" ca="1" si="360"/>
        <v>45037.055439814816</v>
      </c>
      <c r="H2615" s="5">
        <v>45038.055439814816</v>
      </c>
      <c r="I2615" s="5">
        <f t="shared" ca="1" si="361"/>
        <v>45049.055439814816</v>
      </c>
      <c r="J2615" s="7" t="s">
        <v>46</v>
      </c>
      <c r="K2615" s="3">
        <v>45042.055439814816</v>
      </c>
      <c r="L2615" t="s">
        <v>48</v>
      </c>
      <c r="M2615" t="s">
        <v>25</v>
      </c>
      <c r="R2615" s="5">
        <v>45043.055439814816</v>
      </c>
      <c r="Y2615" t="s">
        <v>31</v>
      </c>
    </row>
    <row r="2616" spans="1:25" x14ac:dyDescent="0.35">
      <c r="A2616">
        <v>2216</v>
      </c>
      <c r="C2616" t="s">
        <v>34</v>
      </c>
      <c r="D2616">
        <f t="shared" ca="1" si="358"/>
        <v>5</v>
      </c>
      <c r="E2616" t="str">
        <f ca="1">VLOOKUP(D2616,'Data Categories'!$A$2:$B$7,2,0)</f>
        <v>Senior Management</v>
      </c>
      <c r="F2616" s="5">
        <f t="shared" ca="1" si="359"/>
        <v>44644.873194444444</v>
      </c>
      <c r="G2616" s="5">
        <f t="shared" ca="1" si="360"/>
        <v>44646.873194444444</v>
      </c>
      <c r="H2616" s="5">
        <v>44648.873194444444</v>
      </c>
      <c r="I2616" s="5">
        <f t="shared" ca="1" si="361"/>
        <v>44653.873194444444</v>
      </c>
      <c r="J2616" s="7" t="s">
        <v>46</v>
      </c>
      <c r="K2616" s="3">
        <v>44657.873194444444</v>
      </c>
      <c r="L2616" t="s">
        <v>48</v>
      </c>
      <c r="M2616" t="s">
        <v>28</v>
      </c>
      <c r="Y2616" t="s">
        <v>31</v>
      </c>
    </row>
    <row r="2617" spans="1:25" x14ac:dyDescent="0.35">
      <c r="A2617">
        <v>2218</v>
      </c>
      <c r="C2617" t="s">
        <v>34</v>
      </c>
      <c r="D2617">
        <f t="shared" ca="1" si="358"/>
        <v>2</v>
      </c>
      <c r="E2617" t="str">
        <f ca="1">VLOOKUP(D2617,'Data Categories'!$A$2:$B$7,2,0)</f>
        <v>Junior</v>
      </c>
      <c r="F2617" s="5">
        <f t="shared" ca="1" si="359"/>
        <v>44638.873194444444</v>
      </c>
      <c r="G2617" s="5">
        <f t="shared" ca="1" si="360"/>
        <v>44642.873194444444</v>
      </c>
      <c r="H2617" s="5">
        <v>44648.873194444444</v>
      </c>
      <c r="I2617" s="5">
        <f t="shared" ca="1" si="361"/>
        <v>44654.873194444444</v>
      </c>
      <c r="J2617" s="7" t="s">
        <v>46</v>
      </c>
      <c r="K2617" s="3">
        <v>44651.873194444444</v>
      </c>
      <c r="L2617" t="s">
        <v>48</v>
      </c>
      <c r="M2617" t="s">
        <v>26</v>
      </c>
      <c r="R2617" s="5">
        <v>44655.873194444444</v>
      </c>
      <c r="Y2617" t="s">
        <v>31</v>
      </c>
    </row>
    <row r="2618" spans="1:25" x14ac:dyDescent="0.35">
      <c r="A2618">
        <v>1406</v>
      </c>
      <c r="C2618" t="s">
        <v>34</v>
      </c>
      <c r="D2618">
        <f t="shared" ca="1" si="358"/>
        <v>1</v>
      </c>
      <c r="E2618" t="str">
        <f ca="1">VLOOKUP(D2618,'Data Categories'!$A$2:$B$7,2,0)</f>
        <v>Associate</v>
      </c>
      <c r="F2618" s="5">
        <f t="shared" ca="1" si="359"/>
        <v>44612.306493055556</v>
      </c>
      <c r="G2618" s="5">
        <f t="shared" ca="1" si="360"/>
        <v>44613.306493055556</v>
      </c>
      <c r="H2618" s="5">
        <v>44619.306493055556</v>
      </c>
      <c r="I2618" s="5">
        <f t="shared" ca="1" si="361"/>
        <v>44645.306493055556</v>
      </c>
      <c r="J2618" s="7" t="s">
        <v>46</v>
      </c>
      <c r="K2618" s="3">
        <v>44622.306493055556</v>
      </c>
      <c r="L2618" t="s">
        <v>48</v>
      </c>
      <c r="M2618" t="s">
        <v>26</v>
      </c>
      <c r="R2618" s="5">
        <v>44624.306493055556</v>
      </c>
      <c r="Y2618" t="s">
        <v>31</v>
      </c>
    </row>
    <row r="2619" spans="1:25" x14ac:dyDescent="0.35">
      <c r="A2619">
        <v>2368</v>
      </c>
      <c r="C2619" t="s">
        <v>34</v>
      </c>
      <c r="D2619">
        <f t="shared" ca="1" si="358"/>
        <v>6</v>
      </c>
      <c r="E2619" t="str">
        <f ca="1">VLOOKUP(D2619,'Data Categories'!$A$2:$B$7,2,0)</f>
        <v>Executive</v>
      </c>
      <c r="F2619" s="5">
        <f t="shared" ca="1" si="359"/>
        <v>44976.268252314818</v>
      </c>
      <c r="G2619" s="5">
        <f t="shared" ca="1" si="360"/>
        <v>44979.268252314818</v>
      </c>
      <c r="H2619" s="5">
        <v>44980.268252314818</v>
      </c>
      <c r="I2619" s="5">
        <f t="shared" ca="1" si="361"/>
        <v>45000.268252314818</v>
      </c>
      <c r="J2619" s="7" t="s">
        <v>46</v>
      </c>
      <c r="K2619" s="3">
        <v>44982.268252314818</v>
      </c>
      <c r="L2619" t="s">
        <v>48</v>
      </c>
      <c r="M2619" t="s">
        <v>27</v>
      </c>
      <c r="Y2619" t="s">
        <v>31</v>
      </c>
    </row>
    <row r="2620" spans="1:25" x14ac:dyDescent="0.35">
      <c r="A2620">
        <v>1387</v>
      </c>
      <c r="C2620" t="s">
        <v>34</v>
      </c>
      <c r="D2620">
        <f t="shared" ca="1" si="358"/>
        <v>4</v>
      </c>
      <c r="E2620" t="str">
        <f ca="1">VLOOKUP(D2620,'Data Categories'!$A$2:$B$7,2,0)</f>
        <v>Manager Level</v>
      </c>
      <c r="F2620" s="5">
        <f t="shared" ca="1" si="359"/>
        <v>45044.733506944445</v>
      </c>
      <c r="G2620" s="5">
        <f t="shared" ca="1" si="360"/>
        <v>45045.733506944445</v>
      </c>
      <c r="H2620" s="5">
        <v>45046.733506944445</v>
      </c>
      <c r="I2620" s="5">
        <f t="shared" ca="1" si="361"/>
        <v>45067.733506944445</v>
      </c>
      <c r="J2620" s="7" t="s">
        <v>46</v>
      </c>
      <c r="K2620" s="3">
        <v>45053.733506944445</v>
      </c>
      <c r="L2620" t="s">
        <v>48</v>
      </c>
      <c r="M2620" t="s">
        <v>28</v>
      </c>
      <c r="Y2620" t="s">
        <v>31</v>
      </c>
    </row>
    <row r="2621" spans="1:25" x14ac:dyDescent="0.35">
      <c r="A2621">
        <v>1688</v>
      </c>
      <c r="C2621" t="s">
        <v>34</v>
      </c>
      <c r="D2621">
        <f t="shared" ca="1" si="358"/>
        <v>6</v>
      </c>
      <c r="E2621" t="str">
        <f ca="1">VLOOKUP(D2621,'Data Categories'!$A$2:$B$7,2,0)</f>
        <v>Executive</v>
      </c>
      <c r="F2621" s="5">
        <f t="shared" ca="1" si="359"/>
        <v>44661.28056712963</v>
      </c>
      <c r="G2621" s="5">
        <f t="shared" ca="1" si="360"/>
        <v>44664.28056712963</v>
      </c>
      <c r="H2621" s="5">
        <v>44666.28056712963</v>
      </c>
      <c r="I2621" s="5">
        <f t="shared" ca="1" si="361"/>
        <v>44693.28056712963</v>
      </c>
      <c r="J2621" s="7" t="s">
        <v>46</v>
      </c>
      <c r="K2621" s="3">
        <v>44670.28056712963</v>
      </c>
      <c r="L2621" t="s">
        <v>48</v>
      </c>
      <c r="M2621" t="s">
        <v>25</v>
      </c>
      <c r="R2621" s="5">
        <v>44672.28056712963</v>
      </c>
      <c r="Y2621" t="s">
        <v>31</v>
      </c>
    </row>
    <row r="2622" spans="1:25" x14ac:dyDescent="0.35">
      <c r="A2622">
        <v>1668</v>
      </c>
      <c r="C2622" t="s">
        <v>34</v>
      </c>
      <c r="D2622">
        <f t="shared" ca="1" si="358"/>
        <v>4</v>
      </c>
      <c r="E2622" t="str">
        <f ca="1">VLOOKUP(D2622,'Data Categories'!$A$2:$B$7,2,0)</f>
        <v>Manager Level</v>
      </c>
      <c r="F2622" s="5">
        <f t="shared" ca="1" si="359"/>
        <v>44669.935347222221</v>
      </c>
      <c r="G2622" s="5">
        <f t="shared" ca="1" si="360"/>
        <v>44673.935347222221</v>
      </c>
      <c r="H2622" s="5">
        <v>44678.935347222221</v>
      </c>
      <c r="I2622" s="5">
        <f t="shared" ca="1" si="361"/>
        <v>44690.935347222221</v>
      </c>
      <c r="J2622" s="7" t="s">
        <v>46</v>
      </c>
      <c r="K2622" s="3">
        <v>44681.935347222221</v>
      </c>
      <c r="L2622" t="s">
        <v>48</v>
      </c>
      <c r="M2622" t="s">
        <v>26</v>
      </c>
      <c r="Y2622" t="s">
        <v>31</v>
      </c>
    </row>
    <row r="2623" spans="1:25" x14ac:dyDescent="0.35">
      <c r="A2623">
        <v>1669</v>
      </c>
      <c r="C2623" t="s">
        <v>34</v>
      </c>
      <c r="D2623">
        <f t="shared" ca="1" si="358"/>
        <v>5</v>
      </c>
      <c r="E2623" t="str">
        <f ca="1">VLOOKUP(D2623,'Data Categories'!$A$2:$B$7,2,0)</f>
        <v>Senior Management</v>
      </c>
      <c r="F2623" s="5">
        <f t="shared" ca="1" si="359"/>
        <v>44674.935347222221</v>
      </c>
      <c r="G2623" s="5">
        <f t="shared" ca="1" si="360"/>
        <v>44675.935347222221</v>
      </c>
      <c r="H2623" s="5">
        <v>44678.935347222221</v>
      </c>
      <c r="I2623" s="5">
        <f t="shared" ca="1" si="361"/>
        <v>44706.935347222221</v>
      </c>
      <c r="J2623" s="7" t="s">
        <v>46</v>
      </c>
      <c r="K2623" s="3">
        <v>44695.935347222221</v>
      </c>
      <c r="L2623" t="s">
        <v>48</v>
      </c>
      <c r="M2623" t="s">
        <v>25</v>
      </c>
      <c r="R2623" s="5">
        <v>44697.935347222221</v>
      </c>
      <c r="Y2623" t="s">
        <v>31</v>
      </c>
    </row>
    <row r="2624" spans="1:25" x14ac:dyDescent="0.35">
      <c r="A2624">
        <v>2859</v>
      </c>
      <c r="C2624" t="s">
        <v>34</v>
      </c>
      <c r="D2624">
        <f t="shared" ca="1" si="358"/>
        <v>5</v>
      </c>
      <c r="E2624" t="str">
        <f ca="1">VLOOKUP(D2624,'Data Categories'!$A$2:$B$7,2,0)</f>
        <v>Senior Management</v>
      </c>
      <c r="F2624" s="5">
        <f t="shared" ca="1" si="359"/>
        <v>45035.4996875</v>
      </c>
      <c r="G2624" s="5">
        <f t="shared" ca="1" si="360"/>
        <v>45037.4996875</v>
      </c>
      <c r="H2624" s="5">
        <v>45041.4996875</v>
      </c>
      <c r="I2624" s="5">
        <f t="shared" ca="1" si="361"/>
        <v>45057.4996875</v>
      </c>
      <c r="J2624" s="7" t="s">
        <v>46</v>
      </c>
      <c r="K2624" s="3">
        <v>45045.4996875</v>
      </c>
      <c r="L2624" t="s">
        <v>48</v>
      </c>
      <c r="M2624" t="s">
        <v>27</v>
      </c>
      <c r="R2624" s="5">
        <v>45047.4996875</v>
      </c>
      <c r="Y2624" t="s">
        <v>31</v>
      </c>
    </row>
    <row r="2625" spans="1:25" x14ac:dyDescent="0.35">
      <c r="A2625">
        <v>1324</v>
      </c>
      <c r="C2625" t="s">
        <v>34</v>
      </c>
      <c r="D2625">
        <f t="shared" ca="1" si="358"/>
        <v>6</v>
      </c>
      <c r="E2625" t="str">
        <f ca="1">VLOOKUP(D2625,'Data Categories'!$A$2:$B$7,2,0)</f>
        <v>Executive</v>
      </c>
      <c r="F2625" s="5">
        <f t="shared" ca="1" si="359"/>
        <v>45161.187118055554</v>
      </c>
      <c r="G2625" s="5">
        <f t="shared" ca="1" si="360"/>
        <v>45163.187118055554</v>
      </c>
      <c r="H2625" s="5">
        <v>45166.187118055554</v>
      </c>
      <c r="I2625" s="5">
        <f t="shared" ca="1" si="361"/>
        <v>45177.187118055554</v>
      </c>
      <c r="J2625" s="7" t="s">
        <v>46</v>
      </c>
      <c r="K2625" s="3">
        <v>45169.187118055554</v>
      </c>
      <c r="L2625" t="s">
        <v>48</v>
      </c>
      <c r="M2625" t="s">
        <v>27</v>
      </c>
      <c r="Y2625" t="s">
        <v>31</v>
      </c>
    </row>
    <row r="2626" spans="1:25" x14ac:dyDescent="0.35">
      <c r="A2626">
        <v>2003</v>
      </c>
      <c r="C2626" t="s">
        <v>34</v>
      </c>
      <c r="D2626">
        <f t="shared" ca="1" si="358"/>
        <v>5</v>
      </c>
      <c r="E2626" t="str">
        <f ca="1">VLOOKUP(D2626,'Data Categories'!$A$2:$B$7,2,0)</f>
        <v>Senior Management</v>
      </c>
      <c r="F2626" s="5">
        <f t="shared" ca="1" si="359"/>
        <v>44752.13113425926</v>
      </c>
      <c r="G2626" s="5">
        <f t="shared" ca="1" si="360"/>
        <v>44754.13113425926</v>
      </c>
      <c r="H2626" s="5">
        <v>44755.13113425926</v>
      </c>
      <c r="I2626" s="5">
        <f t="shared" ca="1" si="361"/>
        <v>44781.13113425926</v>
      </c>
      <c r="J2626" s="7" t="s">
        <v>46</v>
      </c>
      <c r="K2626" s="3">
        <v>44762.13113425926</v>
      </c>
      <c r="L2626" t="s">
        <v>48</v>
      </c>
      <c r="M2626" t="s">
        <v>26</v>
      </c>
      <c r="R2626" s="5">
        <v>44766.13113425926</v>
      </c>
      <c r="Y2626" t="s">
        <v>31</v>
      </c>
    </row>
    <row r="2627" spans="1:25" x14ac:dyDescent="0.35">
      <c r="A2627">
        <v>2006</v>
      </c>
      <c r="C2627" t="s">
        <v>34</v>
      </c>
      <c r="D2627">
        <f t="shared" ref="D2627:D2690" ca="1" si="362">RANDBETWEEN(1,6)</f>
        <v>3</v>
      </c>
      <c r="E2627" t="str">
        <f ca="1">VLOOKUP(D2627,'Data Categories'!$A$2:$B$7,2,0)</f>
        <v>Senior</v>
      </c>
      <c r="F2627" s="5">
        <f t="shared" ref="F2627:F2690" ca="1" si="363">G2627-RANDBETWEEN(1,4)</f>
        <v>44749.13113425926</v>
      </c>
      <c r="G2627" s="5">
        <f t="shared" ref="G2627:G2690" ca="1" si="364">H2627-RANDBETWEEN(1,6)</f>
        <v>44750.13113425926</v>
      </c>
      <c r="H2627" s="5">
        <v>44755.13113425926</v>
      </c>
      <c r="I2627" s="5">
        <f t="shared" ref="I2627:I2690" ca="1" si="365">H2627+RANDBETWEEN(5,30)</f>
        <v>44780.13113425926</v>
      </c>
      <c r="J2627" s="7" t="s">
        <v>46</v>
      </c>
      <c r="K2627" s="3">
        <v>44769.13113425926</v>
      </c>
      <c r="L2627" t="s">
        <v>48</v>
      </c>
      <c r="M2627" t="s">
        <v>24</v>
      </c>
      <c r="R2627" s="5">
        <v>44773.13113425926</v>
      </c>
      <c r="Y2627" t="s">
        <v>31</v>
      </c>
    </row>
    <row r="2628" spans="1:25" x14ac:dyDescent="0.35">
      <c r="A2628">
        <v>2833</v>
      </c>
      <c r="C2628" t="s">
        <v>34</v>
      </c>
      <c r="D2628">
        <f t="shared" ca="1" si="362"/>
        <v>1</v>
      </c>
      <c r="E2628" t="str">
        <f ca="1">VLOOKUP(D2628,'Data Categories'!$A$2:$B$7,2,0)</f>
        <v>Associate</v>
      </c>
      <c r="F2628" s="5">
        <f t="shared" ca="1" si="363"/>
        <v>44657.843564814815</v>
      </c>
      <c r="G2628" s="5">
        <f t="shared" ca="1" si="364"/>
        <v>44660.843564814815</v>
      </c>
      <c r="H2628" s="5">
        <v>44666.843564814815</v>
      </c>
      <c r="I2628" s="5">
        <f t="shared" ca="1" si="365"/>
        <v>44679.843564814815</v>
      </c>
      <c r="J2628" s="7" t="s">
        <v>46</v>
      </c>
      <c r="K2628" s="3">
        <v>44678.843564814815</v>
      </c>
      <c r="L2628" t="s">
        <v>48</v>
      </c>
      <c r="M2628" t="s">
        <v>27</v>
      </c>
      <c r="R2628" s="5">
        <v>44682.843564814815</v>
      </c>
      <c r="Y2628" t="s">
        <v>31</v>
      </c>
    </row>
    <row r="2629" spans="1:25" x14ac:dyDescent="0.35">
      <c r="A2629">
        <v>2838</v>
      </c>
      <c r="C2629" t="s">
        <v>34</v>
      </c>
      <c r="D2629">
        <f t="shared" ca="1" si="362"/>
        <v>6</v>
      </c>
      <c r="E2629" t="str">
        <f ca="1">VLOOKUP(D2629,'Data Categories'!$A$2:$B$7,2,0)</f>
        <v>Executive</v>
      </c>
      <c r="F2629" s="5">
        <f t="shared" ca="1" si="363"/>
        <v>44662.843564814815</v>
      </c>
      <c r="G2629" s="5">
        <f t="shared" ca="1" si="364"/>
        <v>44663.843564814815</v>
      </c>
      <c r="H2629" s="5">
        <v>44666.843564814815</v>
      </c>
      <c r="I2629" s="5">
        <f t="shared" ca="1" si="365"/>
        <v>44684.843564814815</v>
      </c>
      <c r="J2629" s="7" t="s">
        <v>46</v>
      </c>
      <c r="K2629" s="3">
        <v>44682.843564814815</v>
      </c>
      <c r="L2629" t="s">
        <v>48</v>
      </c>
      <c r="M2629" t="s">
        <v>28</v>
      </c>
      <c r="R2629" s="5">
        <v>44683.843564814815</v>
      </c>
      <c r="Y2629" t="s">
        <v>31</v>
      </c>
    </row>
    <row r="2630" spans="1:25" x14ac:dyDescent="0.35">
      <c r="A2630">
        <v>1160</v>
      </c>
      <c r="C2630" t="s">
        <v>34</v>
      </c>
      <c r="D2630">
        <f t="shared" ca="1" si="362"/>
        <v>4</v>
      </c>
      <c r="E2630" t="str">
        <f ca="1">VLOOKUP(D2630,'Data Categories'!$A$2:$B$7,2,0)</f>
        <v>Manager Level</v>
      </c>
      <c r="F2630" s="5">
        <f t="shared" ca="1" si="363"/>
        <v>44636.808749999997</v>
      </c>
      <c r="G2630" s="5">
        <f t="shared" ca="1" si="364"/>
        <v>44640.808749999997</v>
      </c>
      <c r="H2630" s="5">
        <v>44644.808749999997</v>
      </c>
      <c r="I2630" s="5">
        <f t="shared" ca="1" si="365"/>
        <v>44657.808749999997</v>
      </c>
      <c r="J2630" s="7" t="s">
        <v>46</v>
      </c>
      <c r="K2630" s="3">
        <v>44659.808749999997</v>
      </c>
      <c r="L2630" t="s">
        <v>48</v>
      </c>
      <c r="M2630" t="s">
        <v>28</v>
      </c>
      <c r="Y2630" t="s">
        <v>31</v>
      </c>
    </row>
    <row r="2631" spans="1:25" x14ac:dyDescent="0.35">
      <c r="A2631">
        <v>2236</v>
      </c>
      <c r="C2631" t="s">
        <v>35</v>
      </c>
      <c r="D2631">
        <f t="shared" ca="1" si="362"/>
        <v>2</v>
      </c>
      <c r="E2631" t="str">
        <f ca="1">VLOOKUP(D2631,'Data Categories'!$A$2:$B$7,2,0)</f>
        <v>Junior</v>
      </c>
      <c r="F2631" s="5">
        <f t="shared" ca="1" si="363"/>
        <v>45030.959444444445</v>
      </c>
      <c r="G2631" s="5">
        <f t="shared" ca="1" si="364"/>
        <v>45034.959444444445</v>
      </c>
      <c r="H2631" s="5">
        <v>45036.959444444445</v>
      </c>
      <c r="I2631" s="5">
        <f t="shared" ca="1" si="365"/>
        <v>45055.959444444445</v>
      </c>
      <c r="J2631" s="7" t="s">
        <v>46</v>
      </c>
      <c r="K2631" s="3">
        <v>45050.959444444445</v>
      </c>
      <c r="L2631" t="s">
        <v>48</v>
      </c>
      <c r="M2631" t="s">
        <v>28</v>
      </c>
      <c r="Y2631" t="s">
        <v>31</v>
      </c>
    </row>
    <row r="2632" spans="1:25" x14ac:dyDescent="0.35">
      <c r="A2632">
        <v>1251</v>
      </c>
      <c r="C2632" t="s">
        <v>35</v>
      </c>
      <c r="D2632">
        <f t="shared" ca="1" si="362"/>
        <v>2</v>
      </c>
      <c r="E2632" t="str">
        <f ca="1">VLOOKUP(D2632,'Data Categories'!$A$2:$B$7,2,0)</f>
        <v>Junior</v>
      </c>
      <c r="F2632" s="5">
        <f t="shared" ca="1" si="363"/>
        <v>44739.170439814814</v>
      </c>
      <c r="G2632" s="5">
        <f t="shared" ca="1" si="364"/>
        <v>44740.170439814814</v>
      </c>
      <c r="H2632" s="5">
        <v>44743.170439814814</v>
      </c>
      <c r="I2632" s="5">
        <f t="shared" ca="1" si="365"/>
        <v>44762.170439814814</v>
      </c>
      <c r="J2632" s="7" t="s">
        <v>46</v>
      </c>
      <c r="K2632" s="3">
        <v>44758.170439814814</v>
      </c>
      <c r="L2632" t="s">
        <v>48</v>
      </c>
      <c r="M2632" t="s">
        <v>25</v>
      </c>
      <c r="Y2632" t="s">
        <v>31</v>
      </c>
    </row>
    <row r="2633" spans="1:25" x14ac:dyDescent="0.35">
      <c r="A2633">
        <v>2310</v>
      </c>
      <c r="C2633" t="s">
        <v>35</v>
      </c>
      <c r="D2633">
        <f t="shared" ca="1" si="362"/>
        <v>1</v>
      </c>
      <c r="E2633" t="str">
        <f ca="1">VLOOKUP(D2633,'Data Categories'!$A$2:$B$7,2,0)</f>
        <v>Associate</v>
      </c>
      <c r="F2633" s="5">
        <f t="shared" ca="1" si="363"/>
        <v>45097.08085648148</v>
      </c>
      <c r="G2633" s="5">
        <f t="shared" ca="1" si="364"/>
        <v>45101.08085648148</v>
      </c>
      <c r="H2633" s="5">
        <v>45105.08085648148</v>
      </c>
      <c r="I2633" s="5">
        <f t="shared" ca="1" si="365"/>
        <v>45117.08085648148</v>
      </c>
      <c r="J2633" s="7" t="s">
        <v>46</v>
      </c>
      <c r="K2633" s="3">
        <v>45110.08085648148</v>
      </c>
      <c r="L2633" t="s">
        <v>48</v>
      </c>
      <c r="M2633" t="s">
        <v>26</v>
      </c>
      <c r="Y2633" t="s">
        <v>31</v>
      </c>
    </row>
    <row r="2634" spans="1:25" x14ac:dyDescent="0.35">
      <c r="A2634">
        <v>2284</v>
      </c>
      <c r="C2634" t="s">
        <v>35</v>
      </c>
      <c r="D2634">
        <f t="shared" ca="1" si="362"/>
        <v>5</v>
      </c>
      <c r="E2634" t="str">
        <f ca="1">VLOOKUP(D2634,'Data Categories'!$A$2:$B$7,2,0)</f>
        <v>Senior Management</v>
      </c>
      <c r="F2634" s="5">
        <f t="shared" ca="1" si="363"/>
        <v>44759.489282407405</v>
      </c>
      <c r="G2634" s="5">
        <f t="shared" ca="1" si="364"/>
        <v>44763.489282407405</v>
      </c>
      <c r="H2634" s="5">
        <v>44769.489282407405</v>
      </c>
      <c r="I2634" s="5">
        <f t="shared" ca="1" si="365"/>
        <v>44778.489282407405</v>
      </c>
      <c r="J2634" s="7" t="s">
        <v>46</v>
      </c>
      <c r="K2634" s="3">
        <v>44783.489282407405</v>
      </c>
      <c r="L2634" t="s">
        <v>48</v>
      </c>
      <c r="M2634" t="s">
        <v>26</v>
      </c>
      <c r="Y2634" t="s">
        <v>31</v>
      </c>
    </row>
    <row r="2635" spans="1:25" x14ac:dyDescent="0.35">
      <c r="A2635">
        <v>2176</v>
      </c>
      <c r="C2635" t="s">
        <v>35</v>
      </c>
      <c r="D2635">
        <f t="shared" ca="1" si="362"/>
        <v>2</v>
      </c>
      <c r="E2635" t="str">
        <f ca="1">VLOOKUP(D2635,'Data Categories'!$A$2:$B$7,2,0)</f>
        <v>Junior</v>
      </c>
      <c r="F2635" s="5">
        <f t="shared" ca="1" si="363"/>
        <v>44753.601967592593</v>
      </c>
      <c r="G2635" s="5">
        <f t="shared" ca="1" si="364"/>
        <v>44756.601967592593</v>
      </c>
      <c r="H2635" s="5">
        <v>44759.601967592593</v>
      </c>
      <c r="I2635" s="5">
        <f t="shared" ca="1" si="365"/>
        <v>44782.601967592593</v>
      </c>
      <c r="J2635" s="7" t="s">
        <v>46</v>
      </c>
      <c r="K2635" s="3">
        <v>44762.601967592593</v>
      </c>
      <c r="L2635" t="s">
        <v>48</v>
      </c>
      <c r="M2635" t="s">
        <v>27</v>
      </c>
      <c r="R2635" s="5">
        <v>44764.601967592593</v>
      </c>
      <c r="Y2635" t="s">
        <v>31</v>
      </c>
    </row>
    <row r="2636" spans="1:25" x14ac:dyDescent="0.35">
      <c r="A2636">
        <v>1848</v>
      </c>
      <c r="C2636" t="s">
        <v>35</v>
      </c>
      <c r="D2636">
        <f t="shared" ca="1" si="362"/>
        <v>4</v>
      </c>
      <c r="E2636" t="str">
        <f ca="1">VLOOKUP(D2636,'Data Categories'!$A$2:$B$7,2,0)</f>
        <v>Manager Level</v>
      </c>
      <c r="F2636" s="5">
        <f t="shared" ca="1" si="363"/>
        <v>44611.970185185186</v>
      </c>
      <c r="G2636" s="5">
        <f t="shared" ca="1" si="364"/>
        <v>44612.970185185186</v>
      </c>
      <c r="H2636" s="5">
        <v>44615.970185185186</v>
      </c>
      <c r="I2636" s="5">
        <f t="shared" ca="1" si="365"/>
        <v>44626.970185185186</v>
      </c>
      <c r="J2636" s="7" t="s">
        <v>46</v>
      </c>
      <c r="K2636" s="3">
        <v>44627.970185185186</v>
      </c>
      <c r="L2636" t="s">
        <v>48</v>
      </c>
      <c r="M2636" t="s">
        <v>28</v>
      </c>
      <c r="Y2636" t="s">
        <v>31</v>
      </c>
    </row>
    <row r="2637" spans="1:25" x14ac:dyDescent="0.35">
      <c r="A2637">
        <v>1845</v>
      </c>
      <c r="C2637" t="s">
        <v>35</v>
      </c>
      <c r="D2637">
        <f t="shared" ca="1" si="362"/>
        <v>6</v>
      </c>
      <c r="E2637" t="str">
        <f ca="1">VLOOKUP(D2637,'Data Categories'!$A$2:$B$7,2,0)</f>
        <v>Executive</v>
      </c>
      <c r="F2637" s="5">
        <f t="shared" ca="1" si="363"/>
        <v>44612.970185185186</v>
      </c>
      <c r="G2637" s="5">
        <f t="shared" ca="1" si="364"/>
        <v>44613.970185185186</v>
      </c>
      <c r="H2637" s="5">
        <v>44615.970185185186</v>
      </c>
      <c r="I2637" s="5">
        <f t="shared" ca="1" si="365"/>
        <v>44621.970185185186</v>
      </c>
      <c r="J2637" s="7" t="s">
        <v>46</v>
      </c>
      <c r="K2637" s="3">
        <v>44626.970185185186</v>
      </c>
      <c r="L2637" t="s">
        <v>48</v>
      </c>
      <c r="M2637" t="s">
        <v>26</v>
      </c>
      <c r="Y2637" t="s">
        <v>31</v>
      </c>
    </row>
    <row r="2638" spans="1:25" x14ac:dyDescent="0.35">
      <c r="A2638">
        <v>1633</v>
      </c>
      <c r="C2638" t="s">
        <v>35</v>
      </c>
      <c r="D2638">
        <f t="shared" ca="1" si="362"/>
        <v>5</v>
      </c>
      <c r="E2638" t="str">
        <f ca="1">VLOOKUP(D2638,'Data Categories'!$A$2:$B$7,2,0)</f>
        <v>Senior Management</v>
      </c>
      <c r="F2638" s="5">
        <f t="shared" ca="1" si="363"/>
        <v>45171.320416666669</v>
      </c>
      <c r="G2638" s="5">
        <f t="shared" ca="1" si="364"/>
        <v>45173.320416666669</v>
      </c>
      <c r="H2638" s="5">
        <v>45178.320416666669</v>
      </c>
      <c r="I2638" s="5">
        <f t="shared" ca="1" si="365"/>
        <v>45196.320416666669</v>
      </c>
      <c r="J2638" s="7" t="s">
        <v>46</v>
      </c>
      <c r="K2638" s="3">
        <v>45181.320416666669</v>
      </c>
      <c r="L2638" t="s">
        <v>48</v>
      </c>
      <c r="M2638" t="s">
        <v>24</v>
      </c>
      <c r="Y2638" t="s">
        <v>31</v>
      </c>
    </row>
    <row r="2639" spans="1:25" x14ac:dyDescent="0.35">
      <c r="A2639">
        <v>1737</v>
      </c>
      <c r="C2639" t="s">
        <v>35</v>
      </c>
      <c r="D2639">
        <f t="shared" ca="1" si="362"/>
        <v>2</v>
      </c>
      <c r="E2639" t="str">
        <f ca="1">VLOOKUP(D2639,'Data Categories'!$A$2:$B$7,2,0)</f>
        <v>Junior</v>
      </c>
      <c r="F2639" s="5">
        <f t="shared" ca="1" si="363"/>
        <v>44560.634641203702</v>
      </c>
      <c r="G2639" s="5">
        <f t="shared" ca="1" si="364"/>
        <v>44562.634641203702</v>
      </c>
      <c r="H2639" s="5">
        <v>44568.634641203702</v>
      </c>
      <c r="I2639" s="5">
        <f t="shared" ca="1" si="365"/>
        <v>44578.634641203702</v>
      </c>
      <c r="J2639" s="7" t="s">
        <v>46</v>
      </c>
      <c r="K2639" s="3">
        <v>44573.634641203702</v>
      </c>
      <c r="L2639" t="s">
        <v>48</v>
      </c>
      <c r="M2639" t="s">
        <v>28</v>
      </c>
      <c r="R2639" s="5">
        <v>44575.634641203702</v>
      </c>
      <c r="Y2639" t="s">
        <v>31</v>
      </c>
    </row>
    <row r="2640" spans="1:25" x14ac:dyDescent="0.35">
      <c r="A2640">
        <v>1883</v>
      </c>
      <c r="C2640" t="s">
        <v>35</v>
      </c>
      <c r="D2640">
        <f t="shared" ca="1" si="362"/>
        <v>6</v>
      </c>
      <c r="E2640" t="str">
        <f ca="1">VLOOKUP(D2640,'Data Categories'!$A$2:$B$7,2,0)</f>
        <v>Executive</v>
      </c>
      <c r="F2640" s="5">
        <f t="shared" ca="1" si="363"/>
        <v>44844.425185185188</v>
      </c>
      <c r="G2640" s="5">
        <f t="shared" ca="1" si="364"/>
        <v>44846.425185185188</v>
      </c>
      <c r="H2640" s="5">
        <v>44848.425185185188</v>
      </c>
      <c r="I2640" s="5">
        <f t="shared" ca="1" si="365"/>
        <v>44871.425185185188</v>
      </c>
      <c r="J2640" s="7" t="s">
        <v>46</v>
      </c>
      <c r="K2640" s="3">
        <v>44855.425185185188</v>
      </c>
      <c r="L2640" t="s">
        <v>48</v>
      </c>
      <c r="M2640" t="s">
        <v>24</v>
      </c>
      <c r="R2640" s="5">
        <v>44857.425185185188</v>
      </c>
      <c r="Y2640" t="s">
        <v>31</v>
      </c>
    </row>
    <row r="2641" spans="1:25" x14ac:dyDescent="0.35">
      <c r="A2641">
        <v>1262</v>
      </c>
      <c r="C2641" t="s">
        <v>35</v>
      </c>
      <c r="D2641">
        <f t="shared" ca="1" si="362"/>
        <v>4</v>
      </c>
      <c r="E2641" t="str">
        <f ca="1">VLOOKUP(D2641,'Data Categories'!$A$2:$B$7,2,0)</f>
        <v>Manager Level</v>
      </c>
      <c r="F2641" s="5">
        <f t="shared" ca="1" si="363"/>
        <v>44997.913287037038</v>
      </c>
      <c r="G2641" s="5">
        <f t="shared" ca="1" si="364"/>
        <v>44999.913287037038</v>
      </c>
      <c r="H2641" s="5">
        <v>45005.913287037038</v>
      </c>
      <c r="I2641" s="5">
        <f t="shared" ca="1" si="365"/>
        <v>45012.913287037038</v>
      </c>
      <c r="J2641" s="7" t="s">
        <v>46</v>
      </c>
      <c r="K2641" s="3">
        <v>45014.913287037038</v>
      </c>
      <c r="L2641" t="s">
        <v>48</v>
      </c>
      <c r="M2641" t="s">
        <v>24</v>
      </c>
      <c r="R2641" s="5">
        <v>45017.913287037038</v>
      </c>
      <c r="Y2641" t="s">
        <v>31</v>
      </c>
    </row>
    <row r="2642" spans="1:25" x14ac:dyDescent="0.35">
      <c r="A2642">
        <v>2544</v>
      </c>
      <c r="C2642" t="s">
        <v>35</v>
      </c>
      <c r="D2642">
        <f t="shared" ca="1" si="362"/>
        <v>2</v>
      </c>
      <c r="E2642" t="str">
        <f ca="1">VLOOKUP(D2642,'Data Categories'!$A$2:$B$7,2,0)</f>
        <v>Junior</v>
      </c>
      <c r="F2642" s="5">
        <f t="shared" ca="1" si="363"/>
        <v>45106.479166666664</v>
      </c>
      <c r="G2642" s="5">
        <f t="shared" ca="1" si="364"/>
        <v>45109.479166666664</v>
      </c>
      <c r="H2642" s="5">
        <v>45112.479166666664</v>
      </c>
      <c r="I2642" s="5">
        <f t="shared" ca="1" si="365"/>
        <v>45129.479166666664</v>
      </c>
      <c r="J2642" s="7" t="s">
        <v>46</v>
      </c>
      <c r="K2642" s="3">
        <v>45128.479166666664</v>
      </c>
      <c r="L2642" t="s">
        <v>48</v>
      </c>
      <c r="M2642" t="s">
        <v>26</v>
      </c>
      <c r="R2642" s="5">
        <v>45129.479166666664</v>
      </c>
      <c r="Y2642" t="s">
        <v>31</v>
      </c>
    </row>
    <row r="2643" spans="1:25" x14ac:dyDescent="0.35">
      <c r="A2643">
        <v>2023</v>
      </c>
      <c r="C2643" t="s">
        <v>35</v>
      </c>
      <c r="D2643">
        <f t="shared" ca="1" si="362"/>
        <v>3</v>
      </c>
      <c r="E2643" t="str">
        <f ca="1">VLOOKUP(D2643,'Data Categories'!$A$2:$B$7,2,0)</f>
        <v>Senior</v>
      </c>
      <c r="F2643" s="5">
        <f t="shared" ca="1" si="363"/>
        <v>44783.679872685185</v>
      </c>
      <c r="G2643" s="5">
        <f t="shared" ca="1" si="364"/>
        <v>44787.679872685185</v>
      </c>
      <c r="H2643" s="5">
        <v>44790.679872685185</v>
      </c>
      <c r="I2643" s="5">
        <f t="shared" ca="1" si="365"/>
        <v>44814.679872685185</v>
      </c>
      <c r="J2643" s="7" t="s">
        <v>46</v>
      </c>
      <c r="K2643" s="3">
        <v>44803.679872685185</v>
      </c>
      <c r="L2643" t="s">
        <v>48</v>
      </c>
      <c r="M2643" t="s">
        <v>27</v>
      </c>
      <c r="Y2643" t="s">
        <v>31</v>
      </c>
    </row>
    <row r="2644" spans="1:25" x14ac:dyDescent="0.35">
      <c r="A2644">
        <v>1306</v>
      </c>
      <c r="C2644" t="s">
        <v>35</v>
      </c>
      <c r="D2644">
        <f t="shared" ca="1" si="362"/>
        <v>2</v>
      </c>
      <c r="E2644" t="str">
        <f ca="1">VLOOKUP(D2644,'Data Categories'!$A$2:$B$7,2,0)</f>
        <v>Junior</v>
      </c>
      <c r="F2644" s="5">
        <f t="shared" ca="1" si="363"/>
        <v>44914.189664351848</v>
      </c>
      <c r="G2644" s="5">
        <f t="shared" ca="1" si="364"/>
        <v>44916.189664351848</v>
      </c>
      <c r="H2644" s="5">
        <v>44922.189664351848</v>
      </c>
      <c r="I2644" s="5">
        <f t="shared" ca="1" si="365"/>
        <v>44927.189664351848</v>
      </c>
      <c r="J2644" s="7" t="s">
        <v>46</v>
      </c>
      <c r="K2644" s="3">
        <v>44928.189664351848</v>
      </c>
      <c r="L2644" t="s">
        <v>48</v>
      </c>
      <c r="M2644" t="s">
        <v>28</v>
      </c>
      <c r="R2644" s="5">
        <v>44930.189664351848</v>
      </c>
      <c r="Y2644" t="s">
        <v>31</v>
      </c>
    </row>
    <row r="2645" spans="1:25" x14ac:dyDescent="0.35">
      <c r="A2645">
        <v>2775</v>
      </c>
      <c r="C2645" t="s">
        <v>35</v>
      </c>
      <c r="D2645">
        <f t="shared" ca="1" si="362"/>
        <v>6</v>
      </c>
      <c r="E2645" t="str">
        <f ca="1">VLOOKUP(D2645,'Data Categories'!$A$2:$B$7,2,0)</f>
        <v>Executive</v>
      </c>
      <c r="F2645" s="5">
        <f t="shared" ca="1" si="363"/>
        <v>44683.777986111112</v>
      </c>
      <c r="G2645" s="5">
        <f t="shared" ca="1" si="364"/>
        <v>44686.777986111112</v>
      </c>
      <c r="H2645" s="5">
        <v>44689.777986111112</v>
      </c>
      <c r="I2645" s="5">
        <f t="shared" ca="1" si="365"/>
        <v>44700.777986111112</v>
      </c>
      <c r="J2645" s="7" t="s">
        <v>46</v>
      </c>
      <c r="K2645" s="3">
        <v>44701.777986111112</v>
      </c>
      <c r="L2645" t="s">
        <v>48</v>
      </c>
      <c r="M2645" t="s">
        <v>25</v>
      </c>
      <c r="Y2645" t="s">
        <v>31</v>
      </c>
    </row>
    <row r="2646" spans="1:25" x14ac:dyDescent="0.35">
      <c r="A2646">
        <v>2758</v>
      </c>
      <c r="C2646" t="s">
        <v>35</v>
      </c>
      <c r="D2646">
        <f t="shared" ca="1" si="362"/>
        <v>3</v>
      </c>
      <c r="E2646" t="str">
        <f ca="1">VLOOKUP(D2646,'Data Categories'!$A$2:$B$7,2,0)</f>
        <v>Senior</v>
      </c>
      <c r="F2646" s="5">
        <f t="shared" ca="1" si="363"/>
        <v>45025.765081018515</v>
      </c>
      <c r="G2646" s="5">
        <f t="shared" ca="1" si="364"/>
        <v>45026.765081018515</v>
      </c>
      <c r="H2646" s="5">
        <v>45032.765081018515</v>
      </c>
      <c r="I2646" s="5">
        <f t="shared" ca="1" si="365"/>
        <v>45057.765081018515</v>
      </c>
      <c r="J2646" s="7" t="s">
        <v>46</v>
      </c>
      <c r="K2646" s="3">
        <v>45042.765081018515</v>
      </c>
      <c r="L2646" t="s">
        <v>48</v>
      </c>
      <c r="M2646" t="s">
        <v>27</v>
      </c>
      <c r="Y2646" t="s">
        <v>31</v>
      </c>
    </row>
    <row r="2647" spans="1:25" x14ac:dyDescent="0.35">
      <c r="A2647">
        <v>1581</v>
      </c>
      <c r="C2647" t="s">
        <v>35</v>
      </c>
      <c r="D2647">
        <f t="shared" ca="1" si="362"/>
        <v>5</v>
      </c>
      <c r="E2647" t="str">
        <f ca="1">VLOOKUP(D2647,'Data Categories'!$A$2:$B$7,2,0)</f>
        <v>Senior Management</v>
      </c>
      <c r="F2647" s="5">
        <f t="shared" ca="1" si="363"/>
        <v>45182.840821759259</v>
      </c>
      <c r="G2647" s="5">
        <f t="shared" ca="1" si="364"/>
        <v>45185.840821759259</v>
      </c>
      <c r="H2647" s="5">
        <v>45188.840821759259</v>
      </c>
      <c r="I2647" s="5">
        <f t="shared" ca="1" si="365"/>
        <v>45207.840821759259</v>
      </c>
      <c r="J2647" s="7" t="s">
        <v>46</v>
      </c>
      <c r="K2647" s="3">
        <v>45198.840821759259</v>
      </c>
      <c r="L2647" t="s">
        <v>48</v>
      </c>
      <c r="M2647" t="s">
        <v>28</v>
      </c>
      <c r="Y2647" t="s">
        <v>31</v>
      </c>
    </row>
    <row r="2648" spans="1:25" x14ac:dyDescent="0.35">
      <c r="A2648">
        <v>1525</v>
      </c>
      <c r="C2648" t="s">
        <v>35</v>
      </c>
      <c r="D2648">
        <f t="shared" ca="1" si="362"/>
        <v>3</v>
      </c>
      <c r="E2648" t="str">
        <f ca="1">VLOOKUP(D2648,'Data Categories'!$A$2:$B$7,2,0)</f>
        <v>Senior</v>
      </c>
      <c r="F2648" s="5">
        <f t="shared" ca="1" si="363"/>
        <v>44930.025208333333</v>
      </c>
      <c r="G2648" s="5">
        <f t="shared" ca="1" si="364"/>
        <v>44932.025208333333</v>
      </c>
      <c r="H2648" s="5">
        <v>44933.025208333333</v>
      </c>
      <c r="I2648" s="5">
        <f t="shared" ca="1" si="365"/>
        <v>44942.025208333333</v>
      </c>
      <c r="J2648" s="7" t="s">
        <v>46</v>
      </c>
      <c r="K2648" s="3">
        <v>44945.025208333333</v>
      </c>
      <c r="L2648" t="s">
        <v>48</v>
      </c>
      <c r="M2648" t="s">
        <v>25</v>
      </c>
      <c r="R2648" s="5">
        <v>44946.025208333333</v>
      </c>
      <c r="Y2648" t="s">
        <v>31</v>
      </c>
    </row>
    <row r="2649" spans="1:25" x14ac:dyDescent="0.35">
      <c r="A2649">
        <v>1039</v>
      </c>
      <c r="C2649" t="s">
        <v>35</v>
      </c>
      <c r="D2649">
        <f t="shared" ca="1" si="362"/>
        <v>5</v>
      </c>
      <c r="E2649" t="str">
        <f ca="1">VLOOKUP(D2649,'Data Categories'!$A$2:$B$7,2,0)</f>
        <v>Senior Management</v>
      </c>
      <c r="F2649" s="5">
        <f t="shared" ca="1" si="363"/>
        <v>44989.822372685187</v>
      </c>
      <c r="G2649" s="5">
        <f t="shared" ca="1" si="364"/>
        <v>44990.822372685187</v>
      </c>
      <c r="H2649" s="5">
        <v>44993.822372685187</v>
      </c>
      <c r="I2649" s="5">
        <f t="shared" ca="1" si="365"/>
        <v>45012.822372685187</v>
      </c>
      <c r="J2649" s="7" t="s">
        <v>46</v>
      </c>
      <c r="K2649" s="3">
        <v>45007.822372685187</v>
      </c>
      <c r="L2649" t="s">
        <v>48</v>
      </c>
      <c r="M2649" t="s">
        <v>26</v>
      </c>
      <c r="R2649" s="5">
        <v>45008.822372685187</v>
      </c>
      <c r="Y2649" t="s">
        <v>31</v>
      </c>
    </row>
    <row r="2650" spans="1:25" x14ac:dyDescent="0.35">
      <c r="A2650">
        <v>1112</v>
      </c>
      <c r="C2650" t="s">
        <v>35</v>
      </c>
      <c r="D2650">
        <f t="shared" ca="1" si="362"/>
        <v>4</v>
      </c>
      <c r="E2650" t="str">
        <f ca="1">VLOOKUP(D2650,'Data Categories'!$A$2:$B$7,2,0)</f>
        <v>Manager Level</v>
      </c>
      <c r="F2650" s="5">
        <f t="shared" ca="1" si="363"/>
        <v>45023.266469907408</v>
      </c>
      <c r="G2650" s="5">
        <f t="shared" ca="1" si="364"/>
        <v>45025.266469907408</v>
      </c>
      <c r="H2650" s="5">
        <v>45027.266469907408</v>
      </c>
      <c r="I2650" s="5">
        <f t="shared" ca="1" si="365"/>
        <v>45048.266469907408</v>
      </c>
      <c r="J2650" s="7" t="s">
        <v>46</v>
      </c>
      <c r="K2650" s="3">
        <v>45040.266469907408</v>
      </c>
      <c r="L2650" t="s">
        <v>48</v>
      </c>
      <c r="M2650" t="s">
        <v>24</v>
      </c>
      <c r="R2650" s="5">
        <v>45043.266469907408</v>
      </c>
      <c r="Y2650" t="s">
        <v>31</v>
      </c>
    </row>
    <row r="2651" spans="1:25" x14ac:dyDescent="0.35">
      <c r="A2651">
        <v>2912</v>
      </c>
      <c r="C2651" t="s">
        <v>38</v>
      </c>
      <c r="D2651">
        <f t="shared" ca="1" si="362"/>
        <v>4</v>
      </c>
      <c r="E2651" t="str">
        <f ca="1">VLOOKUP(D2651,'Data Categories'!$A$2:$B$7,2,0)</f>
        <v>Manager Level</v>
      </c>
      <c r="F2651" s="5">
        <f t="shared" ca="1" si="363"/>
        <v>44595.794965277775</v>
      </c>
      <c r="G2651" s="5">
        <f t="shared" ca="1" si="364"/>
        <v>44598.794965277775</v>
      </c>
      <c r="H2651" s="5">
        <v>44604.794965277775</v>
      </c>
      <c r="I2651" s="5">
        <f t="shared" ca="1" si="365"/>
        <v>44632.794965277775</v>
      </c>
      <c r="J2651" s="7" t="s">
        <v>46</v>
      </c>
      <c r="K2651" s="3">
        <v>44620.794965277775</v>
      </c>
      <c r="L2651" t="s">
        <v>48</v>
      </c>
      <c r="M2651" t="s">
        <v>28</v>
      </c>
      <c r="Y2651" t="s">
        <v>31</v>
      </c>
    </row>
    <row r="2652" spans="1:25" x14ac:dyDescent="0.35">
      <c r="A2652">
        <v>2937</v>
      </c>
      <c r="C2652" t="s">
        <v>38</v>
      </c>
      <c r="D2652">
        <f t="shared" ca="1" si="362"/>
        <v>6</v>
      </c>
      <c r="E2652" t="str">
        <f ca="1">VLOOKUP(D2652,'Data Categories'!$A$2:$B$7,2,0)</f>
        <v>Executive</v>
      </c>
      <c r="F2652" s="5">
        <f t="shared" ca="1" si="363"/>
        <v>44965.550104166665</v>
      </c>
      <c r="G2652" s="5">
        <f t="shared" ca="1" si="364"/>
        <v>44968.550104166665</v>
      </c>
      <c r="H2652" s="5">
        <v>44973.550104166665</v>
      </c>
      <c r="I2652" s="5">
        <f t="shared" ca="1" si="365"/>
        <v>44979.550104166665</v>
      </c>
      <c r="J2652" s="7" t="s">
        <v>46</v>
      </c>
      <c r="K2652" s="3">
        <v>44981.550104166665</v>
      </c>
      <c r="L2652" t="s">
        <v>48</v>
      </c>
      <c r="M2652" t="s">
        <v>24</v>
      </c>
      <c r="R2652" s="5">
        <v>44983.550104166665</v>
      </c>
      <c r="Y2652" t="s">
        <v>31</v>
      </c>
    </row>
    <row r="2653" spans="1:25" x14ac:dyDescent="0.35">
      <c r="A2653">
        <v>2922</v>
      </c>
      <c r="C2653" t="s">
        <v>38</v>
      </c>
      <c r="D2653">
        <f t="shared" ca="1" si="362"/>
        <v>6</v>
      </c>
      <c r="E2653" t="str">
        <f ca="1">VLOOKUP(D2653,'Data Categories'!$A$2:$B$7,2,0)</f>
        <v>Executive</v>
      </c>
      <c r="F2653" s="5">
        <f t="shared" ca="1" si="363"/>
        <v>45177.386689814812</v>
      </c>
      <c r="G2653" s="5">
        <f t="shared" ca="1" si="364"/>
        <v>45180.386689814812</v>
      </c>
      <c r="H2653" s="5">
        <v>45183.386689814812</v>
      </c>
      <c r="I2653" s="5">
        <f t="shared" ca="1" si="365"/>
        <v>45211.386689814812</v>
      </c>
      <c r="J2653" s="7" t="s">
        <v>46</v>
      </c>
      <c r="K2653" s="3">
        <v>45200.386689814812</v>
      </c>
      <c r="L2653" t="s">
        <v>48</v>
      </c>
      <c r="M2653" t="s">
        <v>28</v>
      </c>
      <c r="R2653" s="5">
        <v>45204.386689814812</v>
      </c>
      <c r="Y2653" t="s">
        <v>31</v>
      </c>
    </row>
    <row r="2654" spans="1:25" x14ac:dyDescent="0.35">
      <c r="A2654">
        <v>1239</v>
      </c>
      <c r="C2654" t="s">
        <v>38</v>
      </c>
      <c r="D2654">
        <f t="shared" ca="1" si="362"/>
        <v>6</v>
      </c>
      <c r="E2654" t="str">
        <f ca="1">VLOOKUP(D2654,'Data Categories'!$A$2:$B$7,2,0)</f>
        <v>Executive</v>
      </c>
      <c r="F2654" s="5">
        <f t="shared" ca="1" si="363"/>
        <v>44982.728877314818</v>
      </c>
      <c r="G2654" s="5">
        <f t="shared" ca="1" si="364"/>
        <v>44985.728877314818</v>
      </c>
      <c r="H2654" s="5">
        <v>44986.728877314818</v>
      </c>
      <c r="I2654" s="5">
        <f t="shared" ca="1" si="365"/>
        <v>44991.728877314818</v>
      </c>
      <c r="J2654" s="7" t="s">
        <v>46</v>
      </c>
      <c r="K2654" s="3">
        <v>44998.728877314818</v>
      </c>
      <c r="L2654" t="s">
        <v>48</v>
      </c>
      <c r="M2654" t="s">
        <v>28</v>
      </c>
      <c r="R2654" s="5">
        <v>45002.728877314818</v>
      </c>
      <c r="Y2654" t="s">
        <v>31</v>
      </c>
    </row>
    <row r="2655" spans="1:25" x14ac:dyDescent="0.35">
      <c r="A2655">
        <v>1938</v>
      </c>
      <c r="C2655" t="s">
        <v>38</v>
      </c>
      <c r="D2655">
        <f t="shared" ca="1" si="362"/>
        <v>2</v>
      </c>
      <c r="E2655" t="str">
        <f ca="1">VLOOKUP(D2655,'Data Categories'!$A$2:$B$7,2,0)</f>
        <v>Junior</v>
      </c>
      <c r="F2655" s="5">
        <f t="shared" ca="1" si="363"/>
        <v>45178.30609953704</v>
      </c>
      <c r="G2655" s="5">
        <f t="shared" ca="1" si="364"/>
        <v>45180.30609953704</v>
      </c>
      <c r="H2655" s="5">
        <v>45184.30609953704</v>
      </c>
      <c r="I2655" s="5">
        <f t="shared" ca="1" si="365"/>
        <v>45190.30609953704</v>
      </c>
      <c r="J2655" s="7" t="s">
        <v>46</v>
      </c>
      <c r="K2655" s="3">
        <v>45194.30609953704</v>
      </c>
      <c r="L2655" t="s">
        <v>48</v>
      </c>
      <c r="M2655" t="s">
        <v>24</v>
      </c>
      <c r="Y2655" t="s">
        <v>31</v>
      </c>
    </row>
    <row r="2656" spans="1:25" x14ac:dyDescent="0.35">
      <c r="A2656">
        <v>2792</v>
      </c>
      <c r="C2656" t="s">
        <v>38</v>
      </c>
      <c r="D2656">
        <f t="shared" ca="1" si="362"/>
        <v>1</v>
      </c>
      <c r="E2656" t="str">
        <f ca="1">VLOOKUP(D2656,'Data Categories'!$A$2:$B$7,2,0)</f>
        <v>Associate</v>
      </c>
      <c r="F2656" s="5">
        <f t="shared" ca="1" si="363"/>
        <v>45106.834444444445</v>
      </c>
      <c r="G2656" s="5">
        <f t="shared" ca="1" si="364"/>
        <v>45107.834444444445</v>
      </c>
      <c r="H2656" s="5">
        <v>45109.834444444445</v>
      </c>
      <c r="I2656" s="5">
        <f t="shared" ca="1" si="365"/>
        <v>45123.834444444445</v>
      </c>
      <c r="J2656" s="7" t="s">
        <v>46</v>
      </c>
      <c r="K2656" s="3">
        <v>45119.834444444445</v>
      </c>
      <c r="L2656" t="s">
        <v>48</v>
      </c>
      <c r="M2656" t="s">
        <v>24</v>
      </c>
      <c r="R2656" s="5">
        <v>45120.834444444445</v>
      </c>
      <c r="Y2656" t="s">
        <v>31</v>
      </c>
    </row>
    <row r="2657" spans="1:25" x14ac:dyDescent="0.35">
      <c r="A2657">
        <v>2923</v>
      </c>
      <c r="C2657" t="s">
        <v>38</v>
      </c>
      <c r="D2657">
        <f t="shared" ca="1" si="362"/>
        <v>3</v>
      </c>
      <c r="E2657" t="str">
        <f ca="1">VLOOKUP(D2657,'Data Categories'!$A$2:$B$7,2,0)</f>
        <v>Senior</v>
      </c>
      <c r="F2657" s="5">
        <f t="shared" ca="1" si="363"/>
        <v>45174.386689814812</v>
      </c>
      <c r="G2657" s="5">
        <f t="shared" ca="1" si="364"/>
        <v>45177.386689814812</v>
      </c>
      <c r="H2657" s="5">
        <v>45183.386689814812</v>
      </c>
      <c r="I2657" s="5">
        <f t="shared" ca="1" si="365"/>
        <v>45213.386689814812</v>
      </c>
      <c r="J2657" s="7" t="s">
        <v>46</v>
      </c>
      <c r="K2657" s="3">
        <v>45194.386689814812</v>
      </c>
      <c r="L2657" t="s">
        <v>48</v>
      </c>
      <c r="M2657" t="s">
        <v>25</v>
      </c>
      <c r="R2657" s="5">
        <v>45198.386689814812</v>
      </c>
      <c r="Y2657" t="s">
        <v>31</v>
      </c>
    </row>
    <row r="2658" spans="1:25" x14ac:dyDescent="0.35">
      <c r="A2658">
        <v>2802</v>
      </c>
      <c r="C2658" t="s">
        <v>38</v>
      </c>
      <c r="D2658">
        <f t="shared" ca="1" si="362"/>
        <v>1</v>
      </c>
      <c r="E2658" t="str">
        <f ca="1">VLOOKUP(D2658,'Data Categories'!$A$2:$B$7,2,0)</f>
        <v>Associate</v>
      </c>
      <c r="F2658" s="5">
        <f t="shared" ca="1" si="363"/>
        <v>45083.778425925928</v>
      </c>
      <c r="G2658" s="5">
        <f t="shared" ca="1" si="364"/>
        <v>45084.778425925928</v>
      </c>
      <c r="H2658" s="5">
        <v>45085.778425925928</v>
      </c>
      <c r="I2658" s="5">
        <f t="shared" ca="1" si="365"/>
        <v>45098.778425925928</v>
      </c>
      <c r="J2658" s="7" t="s">
        <v>46</v>
      </c>
      <c r="K2658" s="3">
        <v>45095.778425925928</v>
      </c>
      <c r="L2658" t="s">
        <v>48</v>
      </c>
      <c r="M2658" t="s">
        <v>27</v>
      </c>
      <c r="Y2658" t="s">
        <v>31</v>
      </c>
    </row>
    <row r="2659" spans="1:25" x14ac:dyDescent="0.35">
      <c r="A2659">
        <v>2801</v>
      </c>
      <c r="C2659" t="s">
        <v>38</v>
      </c>
      <c r="D2659">
        <f t="shared" ca="1" si="362"/>
        <v>2</v>
      </c>
      <c r="E2659" t="str">
        <f ca="1">VLOOKUP(D2659,'Data Categories'!$A$2:$B$7,2,0)</f>
        <v>Junior</v>
      </c>
      <c r="F2659" s="5">
        <f t="shared" ca="1" si="363"/>
        <v>45080.778425925928</v>
      </c>
      <c r="G2659" s="5">
        <f t="shared" ca="1" si="364"/>
        <v>45082.778425925928</v>
      </c>
      <c r="H2659" s="5">
        <v>45085.778425925928</v>
      </c>
      <c r="I2659" s="5">
        <f t="shared" ca="1" si="365"/>
        <v>45097.778425925928</v>
      </c>
      <c r="J2659" s="7" t="s">
        <v>46</v>
      </c>
      <c r="K2659" s="3">
        <v>45096.778425925928</v>
      </c>
      <c r="L2659" t="s">
        <v>48</v>
      </c>
      <c r="M2659" t="s">
        <v>27</v>
      </c>
      <c r="Y2659" t="s">
        <v>31</v>
      </c>
    </row>
    <row r="2660" spans="1:25" x14ac:dyDescent="0.35">
      <c r="A2660">
        <v>2424</v>
      </c>
      <c r="C2660" t="s">
        <v>38</v>
      </c>
      <c r="D2660">
        <f t="shared" ca="1" si="362"/>
        <v>1</v>
      </c>
      <c r="E2660" t="str">
        <f ca="1">VLOOKUP(D2660,'Data Categories'!$A$2:$B$7,2,0)</f>
        <v>Associate</v>
      </c>
      <c r="F2660" s="5">
        <f t="shared" ca="1" si="363"/>
        <v>44836.25509259259</v>
      </c>
      <c r="G2660" s="5">
        <f t="shared" ca="1" si="364"/>
        <v>44837.25509259259</v>
      </c>
      <c r="H2660" s="5">
        <v>44841.25509259259</v>
      </c>
      <c r="I2660" s="5">
        <f t="shared" ca="1" si="365"/>
        <v>44868.25509259259</v>
      </c>
      <c r="J2660" s="7" t="s">
        <v>46</v>
      </c>
      <c r="K2660" s="3">
        <v>44850.25509259259</v>
      </c>
      <c r="L2660" t="s">
        <v>48</v>
      </c>
      <c r="M2660" t="s">
        <v>27</v>
      </c>
      <c r="Y2660" t="s">
        <v>31</v>
      </c>
    </row>
    <row r="2661" spans="1:25" x14ac:dyDescent="0.35">
      <c r="A2661">
        <v>2998</v>
      </c>
      <c r="C2661" t="s">
        <v>38</v>
      </c>
      <c r="D2661">
        <f t="shared" ca="1" si="362"/>
        <v>3</v>
      </c>
      <c r="E2661" t="str">
        <f ca="1">VLOOKUP(D2661,'Data Categories'!$A$2:$B$7,2,0)</f>
        <v>Senior</v>
      </c>
      <c r="F2661" s="5">
        <f t="shared" ca="1" si="363"/>
        <v>44984.039479166669</v>
      </c>
      <c r="G2661" s="5">
        <f t="shared" ca="1" si="364"/>
        <v>44987.039479166669</v>
      </c>
      <c r="H2661" s="5">
        <v>44993.039479166669</v>
      </c>
      <c r="I2661" s="5">
        <f t="shared" ca="1" si="365"/>
        <v>45021.039479166669</v>
      </c>
      <c r="J2661" s="7" t="s">
        <v>46</v>
      </c>
      <c r="K2661" s="3">
        <v>45003.039479166669</v>
      </c>
      <c r="L2661" t="s">
        <v>48</v>
      </c>
      <c r="M2661" t="s">
        <v>24</v>
      </c>
      <c r="R2661" s="5">
        <v>45005.039479166669</v>
      </c>
      <c r="Y2661" t="s">
        <v>31</v>
      </c>
    </row>
    <row r="2662" spans="1:25" x14ac:dyDescent="0.35">
      <c r="A2662">
        <v>1356</v>
      </c>
      <c r="C2662" t="s">
        <v>38</v>
      </c>
      <c r="D2662">
        <f t="shared" ca="1" si="362"/>
        <v>5</v>
      </c>
      <c r="E2662" t="str">
        <f ca="1">VLOOKUP(D2662,'Data Categories'!$A$2:$B$7,2,0)</f>
        <v>Senior Management</v>
      </c>
      <c r="F2662" s="5">
        <f t="shared" ca="1" si="363"/>
        <v>44765.055451388886</v>
      </c>
      <c r="G2662" s="5">
        <f t="shared" ca="1" si="364"/>
        <v>44767.055451388886</v>
      </c>
      <c r="H2662" s="5">
        <v>44771.055451388886</v>
      </c>
      <c r="I2662" s="5">
        <f t="shared" ca="1" si="365"/>
        <v>44784.055451388886</v>
      </c>
      <c r="J2662" s="7" t="s">
        <v>46</v>
      </c>
      <c r="K2662" s="3">
        <v>44779.055451388886</v>
      </c>
      <c r="L2662" t="s">
        <v>48</v>
      </c>
      <c r="M2662" t="s">
        <v>25</v>
      </c>
      <c r="Y2662" t="s">
        <v>31</v>
      </c>
    </row>
    <row r="2663" spans="1:25" x14ac:dyDescent="0.35">
      <c r="A2663">
        <v>2486</v>
      </c>
      <c r="C2663" t="s">
        <v>38</v>
      </c>
      <c r="D2663">
        <f t="shared" ca="1" si="362"/>
        <v>6</v>
      </c>
      <c r="E2663" t="str">
        <f ca="1">VLOOKUP(D2663,'Data Categories'!$A$2:$B$7,2,0)</f>
        <v>Executive</v>
      </c>
      <c r="F2663" s="5">
        <f t="shared" ca="1" si="363"/>
        <v>44970.901273148149</v>
      </c>
      <c r="G2663" s="5">
        <f t="shared" ca="1" si="364"/>
        <v>44971.901273148149</v>
      </c>
      <c r="H2663" s="5">
        <v>44977.901273148149</v>
      </c>
      <c r="I2663" s="5">
        <f t="shared" ca="1" si="365"/>
        <v>44998.901273148149</v>
      </c>
      <c r="J2663" s="7" t="s">
        <v>46</v>
      </c>
      <c r="K2663" s="3">
        <v>44981.901273148149</v>
      </c>
      <c r="L2663" t="s">
        <v>48</v>
      </c>
      <c r="M2663" t="s">
        <v>26</v>
      </c>
      <c r="R2663" s="5">
        <v>44982.901273148149</v>
      </c>
      <c r="Y2663" t="s">
        <v>31</v>
      </c>
    </row>
    <row r="2664" spans="1:25" x14ac:dyDescent="0.35">
      <c r="A2664">
        <v>2398</v>
      </c>
      <c r="C2664" t="s">
        <v>38</v>
      </c>
      <c r="D2664">
        <f t="shared" ca="1" si="362"/>
        <v>4</v>
      </c>
      <c r="E2664" t="str">
        <f ca="1">VLOOKUP(D2664,'Data Categories'!$A$2:$B$7,2,0)</f>
        <v>Manager Level</v>
      </c>
      <c r="F2664" s="5">
        <f t="shared" ca="1" si="363"/>
        <v>45123.731192129628</v>
      </c>
      <c r="G2664" s="5">
        <f t="shared" ca="1" si="364"/>
        <v>45126.731192129628</v>
      </c>
      <c r="H2664" s="5">
        <v>45131.731192129628</v>
      </c>
      <c r="I2664" s="5">
        <f t="shared" ca="1" si="365"/>
        <v>45139.731192129628</v>
      </c>
      <c r="J2664" s="7" t="s">
        <v>46</v>
      </c>
      <c r="K2664" s="3">
        <v>45143.731192129628</v>
      </c>
      <c r="L2664" t="s">
        <v>48</v>
      </c>
      <c r="M2664" t="s">
        <v>26</v>
      </c>
      <c r="R2664" s="5">
        <v>45146.731192129628</v>
      </c>
      <c r="Y2664" t="s">
        <v>31</v>
      </c>
    </row>
    <row r="2665" spans="1:25" x14ac:dyDescent="0.35">
      <c r="A2665">
        <v>1720</v>
      </c>
      <c r="C2665" t="s">
        <v>38</v>
      </c>
      <c r="D2665">
        <f t="shared" ca="1" si="362"/>
        <v>4</v>
      </c>
      <c r="E2665" t="str">
        <f ca="1">VLOOKUP(D2665,'Data Categories'!$A$2:$B$7,2,0)</f>
        <v>Manager Level</v>
      </c>
      <c r="F2665" s="5">
        <f t="shared" ca="1" si="363"/>
        <v>44563.077685185184</v>
      </c>
      <c r="G2665" s="5">
        <f t="shared" ca="1" si="364"/>
        <v>44565.077685185184</v>
      </c>
      <c r="H2665" s="5">
        <v>44568.077685185184</v>
      </c>
      <c r="I2665" s="5">
        <f t="shared" ca="1" si="365"/>
        <v>44590.077685185184</v>
      </c>
      <c r="J2665" s="7" t="s">
        <v>46</v>
      </c>
      <c r="K2665" s="3">
        <v>44581.077685185184</v>
      </c>
      <c r="L2665" t="s">
        <v>48</v>
      </c>
      <c r="M2665" t="s">
        <v>28</v>
      </c>
      <c r="Y2665" t="s">
        <v>31</v>
      </c>
    </row>
    <row r="2666" spans="1:25" x14ac:dyDescent="0.35">
      <c r="A2666">
        <v>1715</v>
      </c>
      <c r="C2666" t="s">
        <v>38</v>
      </c>
      <c r="D2666">
        <f t="shared" ca="1" si="362"/>
        <v>1</v>
      </c>
      <c r="E2666" t="str">
        <f ca="1">VLOOKUP(D2666,'Data Categories'!$A$2:$B$7,2,0)</f>
        <v>Associate</v>
      </c>
      <c r="F2666" s="5">
        <f t="shared" ca="1" si="363"/>
        <v>44565.077685185184</v>
      </c>
      <c r="G2666" s="5">
        <f t="shared" ca="1" si="364"/>
        <v>44567.077685185184</v>
      </c>
      <c r="H2666" s="5">
        <v>44568.077685185184</v>
      </c>
      <c r="I2666" s="5">
        <f t="shared" ca="1" si="365"/>
        <v>44595.077685185184</v>
      </c>
      <c r="J2666" s="7" t="s">
        <v>46</v>
      </c>
      <c r="K2666" s="3">
        <v>44572.077685185184</v>
      </c>
      <c r="L2666" t="s">
        <v>48</v>
      </c>
      <c r="M2666" t="s">
        <v>26</v>
      </c>
      <c r="R2666" s="5">
        <v>44574.077685185184</v>
      </c>
      <c r="Y2666" t="s">
        <v>31</v>
      </c>
    </row>
    <row r="2667" spans="1:25" x14ac:dyDescent="0.35">
      <c r="A2667">
        <v>1245</v>
      </c>
      <c r="C2667" t="s">
        <v>38</v>
      </c>
      <c r="D2667">
        <f t="shared" ca="1" si="362"/>
        <v>2</v>
      </c>
      <c r="E2667" t="str">
        <f ca="1">VLOOKUP(D2667,'Data Categories'!$A$2:$B$7,2,0)</f>
        <v>Junior</v>
      </c>
      <c r="F2667" s="5">
        <f t="shared" ca="1" si="363"/>
        <v>44733.839942129627</v>
      </c>
      <c r="G2667" s="5">
        <f t="shared" ca="1" si="364"/>
        <v>44735.839942129627</v>
      </c>
      <c r="H2667" s="5">
        <v>44741.839942129627</v>
      </c>
      <c r="I2667" s="5">
        <f t="shared" ca="1" si="365"/>
        <v>44760.839942129627</v>
      </c>
      <c r="J2667" s="7" t="s">
        <v>46</v>
      </c>
      <c r="K2667" s="3">
        <v>44750.839942129627</v>
      </c>
      <c r="L2667" t="s">
        <v>48</v>
      </c>
      <c r="M2667" t="s">
        <v>28</v>
      </c>
      <c r="Y2667" t="s">
        <v>31</v>
      </c>
    </row>
    <row r="2668" spans="1:25" x14ac:dyDescent="0.35">
      <c r="A2668">
        <v>1198</v>
      </c>
      <c r="C2668" t="s">
        <v>38</v>
      </c>
      <c r="D2668">
        <f t="shared" ca="1" si="362"/>
        <v>1</v>
      </c>
      <c r="E2668" t="str">
        <f ca="1">VLOOKUP(D2668,'Data Categories'!$A$2:$B$7,2,0)</f>
        <v>Associate</v>
      </c>
      <c r="F2668" s="5">
        <f t="shared" ca="1" si="363"/>
        <v>44766.966006944444</v>
      </c>
      <c r="G2668" s="5">
        <f t="shared" ca="1" si="364"/>
        <v>44767.966006944444</v>
      </c>
      <c r="H2668" s="5">
        <v>44771.966006944444</v>
      </c>
      <c r="I2668" s="5">
        <f t="shared" ca="1" si="365"/>
        <v>44788.966006944444</v>
      </c>
      <c r="J2668" s="7" t="s">
        <v>46</v>
      </c>
      <c r="K2668" s="3">
        <v>44785.966006944444</v>
      </c>
      <c r="L2668" t="s">
        <v>48</v>
      </c>
      <c r="M2668" t="s">
        <v>27</v>
      </c>
      <c r="Y2668" t="s">
        <v>31</v>
      </c>
    </row>
    <row r="2669" spans="1:25" x14ac:dyDescent="0.35">
      <c r="A2669">
        <v>1199</v>
      </c>
      <c r="C2669" t="s">
        <v>38</v>
      </c>
      <c r="D2669">
        <f t="shared" ca="1" si="362"/>
        <v>5</v>
      </c>
      <c r="E2669" t="str">
        <f ca="1">VLOOKUP(D2669,'Data Categories'!$A$2:$B$7,2,0)</f>
        <v>Senior Management</v>
      </c>
      <c r="F2669" s="5">
        <f t="shared" ca="1" si="363"/>
        <v>44764.966006944444</v>
      </c>
      <c r="G2669" s="5">
        <f t="shared" ca="1" si="364"/>
        <v>44768.966006944444</v>
      </c>
      <c r="H2669" s="5">
        <v>44771.966006944444</v>
      </c>
      <c r="I2669" s="5">
        <f t="shared" ca="1" si="365"/>
        <v>44781.966006944444</v>
      </c>
      <c r="J2669" s="7" t="s">
        <v>46</v>
      </c>
      <c r="K2669" s="3">
        <v>44778.966006944444</v>
      </c>
      <c r="L2669" t="s">
        <v>48</v>
      </c>
      <c r="M2669" t="s">
        <v>26</v>
      </c>
      <c r="Y2669" t="s">
        <v>31</v>
      </c>
    </row>
    <row r="2670" spans="1:25" x14ac:dyDescent="0.35">
      <c r="A2670">
        <v>1591</v>
      </c>
      <c r="C2670" t="s">
        <v>37</v>
      </c>
      <c r="D2670">
        <f t="shared" ca="1" si="362"/>
        <v>5</v>
      </c>
      <c r="E2670" t="str">
        <f ca="1">VLOOKUP(D2670,'Data Categories'!$A$2:$B$7,2,0)</f>
        <v>Senior Management</v>
      </c>
      <c r="F2670" s="5">
        <f t="shared" ca="1" si="363"/>
        <v>44992.164201388892</v>
      </c>
      <c r="G2670" s="5">
        <f t="shared" ca="1" si="364"/>
        <v>44996.164201388892</v>
      </c>
      <c r="H2670" s="5">
        <v>45000.164201388892</v>
      </c>
      <c r="I2670" s="5">
        <f t="shared" ca="1" si="365"/>
        <v>45008.164201388892</v>
      </c>
      <c r="J2670" s="7" t="s">
        <v>46</v>
      </c>
      <c r="K2670" s="3">
        <v>45013.164201388892</v>
      </c>
      <c r="L2670" t="s">
        <v>48</v>
      </c>
      <c r="M2670" t="s">
        <v>25</v>
      </c>
      <c r="R2670" s="5">
        <v>45015.164201388892</v>
      </c>
      <c r="Y2670" t="s">
        <v>31</v>
      </c>
    </row>
    <row r="2671" spans="1:25" x14ac:dyDescent="0.35">
      <c r="A2671">
        <v>2664</v>
      </c>
      <c r="C2671" t="s">
        <v>37</v>
      </c>
      <c r="D2671">
        <f t="shared" ca="1" si="362"/>
        <v>4</v>
      </c>
      <c r="E2671" t="str">
        <f ca="1">VLOOKUP(D2671,'Data Categories'!$A$2:$B$7,2,0)</f>
        <v>Manager Level</v>
      </c>
      <c r="F2671" s="5">
        <f t="shared" ca="1" si="363"/>
        <v>44894.903680555559</v>
      </c>
      <c r="G2671" s="5">
        <f t="shared" ca="1" si="364"/>
        <v>44897.903680555559</v>
      </c>
      <c r="H2671" s="5">
        <v>44903.903680555559</v>
      </c>
      <c r="I2671" s="5">
        <f t="shared" ca="1" si="365"/>
        <v>44910.903680555559</v>
      </c>
      <c r="J2671" s="7" t="s">
        <v>46</v>
      </c>
      <c r="K2671" s="3">
        <v>44913.903680555559</v>
      </c>
      <c r="L2671" t="s">
        <v>48</v>
      </c>
      <c r="M2671" t="s">
        <v>27</v>
      </c>
      <c r="R2671" s="5">
        <v>44916.903680555559</v>
      </c>
      <c r="Y2671" t="s">
        <v>31</v>
      </c>
    </row>
    <row r="2672" spans="1:25" x14ac:dyDescent="0.35">
      <c r="A2672">
        <v>2055</v>
      </c>
      <c r="C2672" t="s">
        <v>37</v>
      </c>
      <c r="D2672">
        <f t="shared" ca="1" si="362"/>
        <v>6</v>
      </c>
      <c r="E2672" t="str">
        <f ca="1">VLOOKUP(D2672,'Data Categories'!$A$2:$B$7,2,0)</f>
        <v>Executive</v>
      </c>
      <c r="F2672" s="5">
        <f t="shared" ca="1" si="363"/>
        <v>44574.831099537034</v>
      </c>
      <c r="G2672" s="5">
        <f t="shared" ca="1" si="364"/>
        <v>44577.831099537034</v>
      </c>
      <c r="H2672" s="5">
        <v>44580.831099537034</v>
      </c>
      <c r="I2672" s="5">
        <f t="shared" ca="1" si="365"/>
        <v>44589.831099537034</v>
      </c>
      <c r="J2672" s="7" t="s">
        <v>46</v>
      </c>
      <c r="K2672" s="3">
        <v>44583.831099537034</v>
      </c>
      <c r="L2672" t="s">
        <v>48</v>
      </c>
      <c r="M2672" t="s">
        <v>26</v>
      </c>
      <c r="Y2672" t="s">
        <v>31</v>
      </c>
    </row>
    <row r="2673" spans="1:25" x14ac:dyDescent="0.35">
      <c r="A2673">
        <v>2145</v>
      </c>
      <c r="C2673" t="s">
        <v>37</v>
      </c>
      <c r="D2673">
        <f t="shared" ca="1" si="362"/>
        <v>2</v>
      </c>
      <c r="E2673" t="str">
        <f ca="1">VLOOKUP(D2673,'Data Categories'!$A$2:$B$7,2,0)</f>
        <v>Junior</v>
      </c>
      <c r="F2673" s="5">
        <f t="shared" ca="1" si="363"/>
        <v>44747.830833333333</v>
      </c>
      <c r="G2673" s="5">
        <f t="shared" ca="1" si="364"/>
        <v>44748.830833333333</v>
      </c>
      <c r="H2673" s="5">
        <v>44754.830833333333</v>
      </c>
      <c r="I2673" s="5">
        <f t="shared" ca="1" si="365"/>
        <v>44762.830833333333</v>
      </c>
      <c r="J2673" s="7" t="s">
        <v>46</v>
      </c>
      <c r="K2673" s="3">
        <v>44767.830833333333</v>
      </c>
      <c r="L2673" t="s">
        <v>48</v>
      </c>
      <c r="M2673" t="s">
        <v>24</v>
      </c>
      <c r="R2673" s="5">
        <v>44768.830833333333</v>
      </c>
      <c r="Y2673" t="s">
        <v>31</v>
      </c>
    </row>
    <row r="2674" spans="1:25" x14ac:dyDescent="0.35">
      <c r="A2674">
        <v>1021</v>
      </c>
      <c r="C2674" t="s">
        <v>37</v>
      </c>
      <c r="D2674">
        <f t="shared" ca="1" si="362"/>
        <v>2</v>
      </c>
      <c r="E2674" t="str">
        <f ca="1">VLOOKUP(D2674,'Data Categories'!$A$2:$B$7,2,0)</f>
        <v>Junior</v>
      </c>
      <c r="F2674" s="5">
        <f t="shared" ca="1" si="363"/>
        <v>44953.791134259256</v>
      </c>
      <c r="G2674" s="5">
        <f t="shared" ca="1" si="364"/>
        <v>44955.791134259256</v>
      </c>
      <c r="H2674" s="5">
        <v>44958.791134259256</v>
      </c>
      <c r="I2674" s="5">
        <f t="shared" ca="1" si="365"/>
        <v>44986.791134259256</v>
      </c>
      <c r="J2674" s="7" t="s">
        <v>46</v>
      </c>
      <c r="K2674" s="3">
        <v>44973.791134259256</v>
      </c>
      <c r="L2674" t="s">
        <v>48</v>
      </c>
      <c r="M2674" t="s">
        <v>27</v>
      </c>
      <c r="R2674" s="5">
        <v>44975.791134259256</v>
      </c>
      <c r="Y2674" t="s">
        <v>31</v>
      </c>
    </row>
    <row r="2675" spans="1:25" x14ac:dyDescent="0.35">
      <c r="A2675">
        <v>1028</v>
      </c>
      <c r="C2675" t="s">
        <v>37</v>
      </c>
      <c r="D2675">
        <f t="shared" ca="1" si="362"/>
        <v>5</v>
      </c>
      <c r="E2675" t="str">
        <f ca="1">VLOOKUP(D2675,'Data Categories'!$A$2:$B$7,2,0)</f>
        <v>Senior Management</v>
      </c>
      <c r="F2675" s="5">
        <f t="shared" ca="1" si="363"/>
        <v>44949.791134259256</v>
      </c>
      <c r="G2675" s="5">
        <f t="shared" ca="1" si="364"/>
        <v>44952.791134259256</v>
      </c>
      <c r="H2675" s="5">
        <v>44958.791134259256</v>
      </c>
      <c r="I2675" s="5">
        <f t="shared" ca="1" si="365"/>
        <v>44974.791134259256</v>
      </c>
      <c r="J2675" s="7" t="s">
        <v>46</v>
      </c>
      <c r="K2675" s="3">
        <v>44968.791134259256</v>
      </c>
      <c r="L2675" t="s">
        <v>48</v>
      </c>
      <c r="M2675" t="s">
        <v>25</v>
      </c>
      <c r="R2675" s="5">
        <v>44970.791134259256</v>
      </c>
      <c r="Y2675" t="s">
        <v>31</v>
      </c>
    </row>
    <row r="2676" spans="1:25" x14ac:dyDescent="0.35">
      <c r="A2676">
        <v>1493</v>
      </c>
      <c r="C2676" t="s">
        <v>37</v>
      </c>
      <c r="D2676">
        <f t="shared" ca="1" si="362"/>
        <v>6</v>
      </c>
      <c r="E2676" t="str">
        <f ca="1">VLOOKUP(D2676,'Data Categories'!$A$2:$B$7,2,0)</f>
        <v>Executive</v>
      </c>
      <c r="F2676" s="5">
        <f t="shared" ca="1" si="363"/>
        <v>44694.569456018522</v>
      </c>
      <c r="G2676" s="5">
        <f t="shared" ca="1" si="364"/>
        <v>44696.569456018522</v>
      </c>
      <c r="H2676" s="5">
        <v>44701.569456018522</v>
      </c>
      <c r="I2676" s="5">
        <f t="shared" ca="1" si="365"/>
        <v>44720.569456018522</v>
      </c>
      <c r="J2676" s="7" t="s">
        <v>46</v>
      </c>
      <c r="K2676" s="3">
        <v>44708.569456018522</v>
      </c>
      <c r="L2676" t="s">
        <v>48</v>
      </c>
      <c r="M2676" t="s">
        <v>27</v>
      </c>
      <c r="Y2676" t="s">
        <v>31</v>
      </c>
    </row>
    <row r="2677" spans="1:25" x14ac:dyDescent="0.35">
      <c r="A2677">
        <v>1319</v>
      </c>
      <c r="C2677" t="s">
        <v>37</v>
      </c>
      <c r="D2677">
        <f t="shared" ca="1" si="362"/>
        <v>3</v>
      </c>
      <c r="E2677" t="str">
        <f ca="1">VLOOKUP(D2677,'Data Categories'!$A$2:$B$7,2,0)</f>
        <v>Senior</v>
      </c>
      <c r="F2677" s="5">
        <f t="shared" ca="1" si="363"/>
        <v>45148.233067129629</v>
      </c>
      <c r="G2677" s="5">
        <f t="shared" ca="1" si="364"/>
        <v>45152.233067129629</v>
      </c>
      <c r="H2677" s="5">
        <v>45155.233067129629</v>
      </c>
      <c r="I2677" s="5">
        <f t="shared" ca="1" si="365"/>
        <v>45160.233067129629</v>
      </c>
      <c r="J2677" s="7" t="s">
        <v>46</v>
      </c>
      <c r="K2677" s="3">
        <v>45165.233067129629</v>
      </c>
      <c r="L2677" t="s">
        <v>48</v>
      </c>
      <c r="M2677" t="s">
        <v>25</v>
      </c>
      <c r="R2677" s="5">
        <v>45169.233067129629</v>
      </c>
      <c r="Y2677" t="s">
        <v>31</v>
      </c>
    </row>
    <row r="2678" spans="1:25" x14ac:dyDescent="0.35">
      <c r="A2678">
        <v>2729</v>
      </c>
      <c r="C2678" t="s">
        <v>37</v>
      </c>
      <c r="D2678">
        <f t="shared" ca="1" si="362"/>
        <v>3</v>
      </c>
      <c r="E2678" t="str">
        <f ca="1">VLOOKUP(D2678,'Data Categories'!$A$2:$B$7,2,0)</f>
        <v>Senior</v>
      </c>
      <c r="F2678" s="5">
        <f t="shared" ca="1" si="363"/>
        <v>45065.24894675926</v>
      </c>
      <c r="G2678" s="5">
        <f t="shared" ca="1" si="364"/>
        <v>45068.24894675926</v>
      </c>
      <c r="H2678" s="5">
        <v>45071.24894675926</v>
      </c>
      <c r="I2678" s="5">
        <f t="shared" ca="1" si="365"/>
        <v>45076.24894675926</v>
      </c>
      <c r="J2678" s="7" t="s">
        <v>46</v>
      </c>
      <c r="K2678" s="3">
        <v>45087.24894675926</v>
      </c>
      <c r="L2678" t="s">
        <v>48</v>
      </c>
      <c r="M2678" t="s">
        <v>28</v>
      </c>
      <c r="R2678" s="5">
        <v>45089.24894675926</v>
      </c>
      <c r="Y2678" t="s">
        <v>31</v>
      </c>
    </row>
    <row r="2679" spans="1:25" x14ac:dyDescent="0.35">
      <c r="A2679">
        <v>2947</v>
      </c>
      <c r="C2679" t="s">
        <v>37</v>
      </c>
      <c r="D2679">
        <f t="shared" ca="1" si="362"/>
        <v>4</v>
      </c>
      <c r="E2679" t="str">
        <f ca="1">VLOOKUP(D2679,'Data Categories'!$A$2:$B$7,2,0)</f>
        <v>Manager Level</v>
      </c>
      <c r="F2679" s="5">
        <f t="shared" ca="1" si="363"/>
        <v>44721.484722222223</v>
      </c>
      <c r="G2679" s="5">
        <f t="shared" ca="1" si="364"/>
        <v>44725.484722222223</v>
      </c>
      <c r="H2679" s="5">
        <v>44731.484722222223</v>
      </c>
      <c r="I2679" s="5">
        <f t="shared" ca="1" si="365"/>
        <v>44756.484722222223</v>
      </c>
      <c r="J2679" s="7" t="s">
        <v>46</v>
      </c>
      <c r="K2679" s="3">
        <v>44744.484722222223</v>
      </c>
      <c r="L2679" t="s">
        <v>48</v>
      </c>
      <c r="M2679" t="s">
        <v>24</v>
      </c>
      <c r="Y2679" t="s">
        <v>31</v>
      </c>
    </row>
    <row r="2680" spans="1:25" x14ac:dyDescent="0.35">
      <c r="A2680">
        <v>1917</v>
      </c>
      <c r="C2680" t="s">
        <v>37</v>
      </c>
      <c r="D2680">
        <f t="shared" ca="1" si="362"/>
        <v>4</v>
      </c>
      <c r="E2680" t="str">
        <f ca="1">VLOOKUP(D2680,'Data Categories'!$A$2:$B$7,2,0)</f>
        <v>Manager Level</v>
      </c>
      <c r="F2680" s="5">
        <f t="shared" ca="1" si="363"/>
        <v>44684.892118055555</v>
      </c>
      <c r="G2680" s="5">
        <f t="shared" ca="1" si="364"/>
        <v>44685.892118055555</v>
      </c>
      <c r="H2680" s="5">
        <v>44689.892118055555</v>
      </c>
      <c r="I2680" s="5">
        <f t="shared" ca="1" si="365"/>
        <v>44698.892118055555</v>
      </c>
      <c r="J2680" s="7" t="s">
        <v>46</v>
      </c>
      <c r="K2680" s="3">
        <v>44693.892118055555</v>
      </c>
      <c r="L2680" t="s">
        <v>48</v>
      </c>
      <c r="M2680" t="s">
        <v>27</v>
      </c>
      <c r="R2680" s="5">
        <v>44694.892118055555</v>
      </c>
      <c r="Y2680" t="s">
        <v>31</v>
      </c>
    </row>
    <row r="2681" spans="1:25" x14ac:dyDescent="0.35">
      <c r="A2681">
        <v>1536</v>
      </c>
      <c r="C2681" t="s">
        <v>37</v>
      </c>
      <c r="D2681">
        <f t="shared" ca="1" si="362"/>
        <v>2</v>
      </c>
      <c r="E2681" t="str">
        <f ca="1">VLOOKUP(D2681,'Data Categories'!$A$2:$B$7,2,0)</f>
        <v>Junior</v>
      </c>
      <c r="F2681" s="5">
        <f t="shared" ca="1" si="363"/>
        <v>45058.546423611115</v>
      </c>
      <c r="G2681" s="5">
        <f t="shared" ca="1" si="364"/>
        <v>45059.546423611115</v>
      </c>
      <c r="H2681" s="5">
        <v>45060.546423611115</v>
      </c>
      <c r="I2681" s="5">
        <f t="shared" ca="1" si="365"/>
        <v>45072.546423611115</v>
      </c>
      <c r="J2681" s="7" t="s">
        <v>46</v>
      </c>
      <c r="K2681" s="3">
        <v>45075.546423611115</v>
      </c>
      <c r="L2681" t="s">
        <v>48</v>
      </c>
      <c r="M2681" t="s">
        <v>27</v>
      </c>
      <c r="Y2681" t="s">
        <v>31</v>
      </c>
    </row>
    <row r="2682" spans="1:25" x14ac:dyDescent="0.35">
      <c r="A2682">
        <v>2643</v>
      </c>
      <c r="C2682" t="s">
        <v>37</v>
      </c>
      <c r="D2682">
        <f t="shared" ca="1" si="362"/>
        <v>2</v>
      </c>
      <c r="E2682" t="str">
        <f ca="1">VLOOKUP(D2682,'Data Categories'!$A$2:$B$7,2,0)</f>
        <v>Junior</v>
      </c>
      <c r="F2682" s="5">
        <f t="shared" ca="1" si="363"/>
        <v>44590.587569444448</v>
      </c>
      <c r="G2682" s="5">
        <f t="shared" ca="1" si="364"/>
        <v>44592.587569444448</v>
      </c>
      <c r="H2682" s="5">
        <v>44593.587569444448</v>
      </c>
      <c r="I2682" s="5">
        <f t="shared" ca="1" si="365"/>
        <v>44611.587569444448</v>
      </c>
      <c r="J2682" s="7" t="s">
        <v>46</v>
      </c>
      <c r="K2682" s="3">
        <v>44607.587569444448</v>
      </c>
      <c r="L2682" t="s">
        <v>48</v>
      </c>
      <c r="M2682" t="s">
        <v>26</v>
      </c>
      <c r="Y2682" t="s">
        <v>31</v>
      </c>
    </row>
    <row r="2683" spans="1:25" x14ac:dyDescent="0.35">
      <c r="A2683">
        <v>1781</v>
      </c>
      <c r="C2683" t="s">
        <v>36</v>
      </c>
      <c r="D2683">
        <f t="shared" ca="1" si="362"/>
        <v>6</v>
      </c>
      <c r="E2683" t="str">
        <f ca="1">VLOOKUP(D2683,'Data Categories'!$A$2:$B$7,2,0)</f>
        <v>Executive</v>
      </c>
      <c r="F2683" s="5">
        <f t="shared" ca="1" si="363"/>
        <v>44660.356493055559</v>
      </c>
      <c r="G2683" s="5">
        <f t="shared" ca="1" si="364"/>
        <v>44664.356493055559</v>
      </c>
      <c r="H2683" s="5">
        <v>44665.356493055559</v>
      </c>
      <c r="I2683" s="5">
        <f t="shared" ca="1" si="365"/>
        <v>44674.356493055559</v>
      </c>
      <c r="J2683" s="7" t="s">
        <v>46</v>
      </c>
      <c r="K2683" s="3">
        <v>44673.356493055559</v>
      </c>
      <c r="L2683" t="s">
        <v>48</v>
      </c>
      <c r="M2683" t="s">
        <v>27</v>
      </c>
      <c r="Y2683" t="s">
        <v>31</v>
      </c>
    </row>
    <row r="2684" spans="1:25" x14ac:dyDescent="0.35">
      <c r="A2684">
        <v>2696</v>
      </c>
      <c r="C2684" t="s">
        <v>36</v>
      </c>
      <c r="D2684">
        <f t="shared" ca="1" si="362"/>
        <v>6</v>
      </c>
      <c r="E2684" t="str">
        <f ca="1">VLOOKUP(D2684,'Data Categories'!$A$2:$B$7,2,0)</f>
        <v>Executive</v>
      </c>
      <c r="F2684" s="5">
        <f t="shared" ca="1" si="363"/>
        <v>45014.99291666667</v>
      </c>
      <c r="G2684" s="5">
        <f t="shared" ca="1" si="364"/>
        <v>45017.99291666667</v>
      </c>
      <c r="H2684" s="5">
        <v>45023.99291666667</v>
      </c>
      <c r="I2684" s="5">
        <f t="shared" ca="1" si="365"/>
        <v>45043.99291666667</v>
      </c>
      <c r="J2684" s="7" t="s">
        <v>46</v>
      </c>
      <c r="K2684" s="3">
        <v>45034.99291666667</v>
      </c>
      <c r="L2684" t="s">
        <v>48</v>
      </c>
      <c r="M2684" t="s">
        <v>28</v>
      </c>
      <c r="Y2684" t="s">
        <v>31</v>
      </c>
    </row>
    <row r="2685" spans="1:25" x14ac:dyDescent="0.35">
      <c r="A2685">
        <v>1835</v>
      </c>
      <c r="C2685" t="s">
        <v>36</v>
      </c>
      <c r="D2685">
        <f t="shared" ca="1" si="362"/>
        <v>2</v>
      </c>
      <c r="E2685" t="str">
        <f ca="1">VLOOKUP(D2685,'Data Categories'!$A$2:$B$7,2,0)</f>
        <v>Junior</v>
      </c>
      <c r="F2685" s="5">
        <f t="shared" ca="1" si="363"/>
        <v>45034.367280092592</v>
      </c>
      <c r="G2685" s="5">
        <f t="shared" ca="1" si="364"/>
        <v>45035.367280092592</v>
      </c>
      <c r="H2685" s="5">
        <v>45040.367280092592</v>
      </c>
      <c r="I2685" s="5">
        <f t="shared" ca="1" si="365"/>
        <v>45068.367280092592</v>
      </c>
      <c r="J2685" s="7" t="s">
        <v>46</v>
      </c>
      <c r="K2685" s="3">
        <v>45054.367280092592</v>
      </c>
      <c r="L2685" t="s">
        <v>48</v>
      </c>
      <c r="M2685" t="s">
        <v>24</v>
      </c>
      <c r="Y2685" t="s">
        <v>31</v>
      </c>
    </row>
    <row r="2686" spans="1:25" x14ac:dyDescent="0.35">
      <c r="A2686">
        <v>1840</v>
      </c>
      <c r="C2686" t="s">
        <v>36</v>
      </c>
      <c r="D2686">
        <f t="shared" ca="1" si="362"/>
        <v>5</v>
      </c>
      <c r="E2686" t="str">
        <f ca="1">VLOOKUP(D2686,'Data Categories'!$A$2:$B$7,2,0)</f>
        <v>Senior Management</v>
      </c>
      <c r="F2686" s="5">
        <f t="shared" ca="1" si="363"/>
        <v>45034.367280092592</v>
      </c>
      <c r="G2686" s="5">
        <f t="shared" ca="1" si="364"/>
        <v>45038.367280092592</v>
      </c>
      <c r="H2686" s="5">
        <v>45040.367280092592</v>
      </c>
      <c r="I2686" s="5">
        <f t="shared" ca="1" si="365"/>
        <v>45056.367280092592</v>
      </c>
      <c r="J2686" s="7" t="s">
        <v>46</v>
      </c>
      <c r="K2686" s="3">
        <v>45047.367280092592</v>
      </c>
      <c r="L2686" t="s">
        <v>48</v>
      </c>
      <c r="M2686" t="s">
        <v>25</v>
      </c>
      <c r="Y2686" t="s">
        <v>31</v>
      </c>
    </row>
    <row r="2687" spans="1:25" x14ac:dyDescent="0.35">
      <c r="A2687">
        <v>2204</v>
      </c>
      <c r="C2687" t="s">
        <v>36</v>
      </c>
      <c r="D2687">
        <f t="shared" ca="1" si="362"/>
        <v>4</v>
      </c>
      <c r="E2687" t="str">
        <f ca="1">VLOOKUP(D2687,'Data Categories'!$A$2:$B$7,2,0)</f>
        <v>Manager Level</v>
      </c>
      <c r="F2687" s="5">
        <f t="shared" ca="1" si="363"/>
        <v>45094.202615740738</v>
      </c>
      <c r="G2687" s="5">
        <f t="shared" ca="1" si="364"/>
        <v>45096.202615740738</v>
      </c>
      <c r="H2687" s="5">
        <v>45098.202615740738</v>
      </c>
      <c r="I2687" s="5">
        <f t="shared" ca="1" si="365"/>
        <v>45107.202615740738</v>
      </c>
      <c r="J2687" s="7" t="s">
        <v>46</v>
      </c>
      <c r="K2687" s="3">
        <v>45115.202615740738</v>
      </c>
      <c r="L2687" t="s">
        <v>48</v>
      </c>
      <c r="M2687" t="s">
        <v>26</v>
      </c>
      <c r="R2687" s="5">
        <v>45118.202615740738</v>
      </c>
      <c r="Y2687" t="s">
        <v>31</v>
      </c>
    </row>
    <row r="2688" spans="1:25" x14ac:dyDescent="0.35">
      <c r="A2688">
        <v>1764</v>
      </c>
      <c r="C2688" t="s">
        <v>36</v>
      </c>
      <c r="D2688">
        <f t="shared" ca="1" si="362"/>
        <v>6</v>
      </c>
      <c r="E2688" t="str">
        <f ca="1">VLOOKUP(D2688,'Data Categories'!$A$2:$B$7,2,0)</f>
        <v>Executive</v>
      </c>
      <c r="F2688" s="5">
        <f t="shared" ca="1" si="363"/>
        <v>45102.652581018519</v>
      </c>
      <c r="G2688" s="5">
        <f t="shared" ca="1" si="364"/>
        <v>45103.652581018519</v>
      </c>
      <c r="H2688" s="5">
        <v>45105.652581018519</v>
      </c>
      <c r="I2688" s="5">
        <f t="shared" ca="1" si="365"/>
        <v>45119.652581018519</v>
      </c>
      <c r="J2688" s="7" t="s">
        <v>46</v>
      </c>
      <c r="K2688" s="3">
        <v>45115.652581018519</v>
      </c>
      <c r="L2688" t="s">
        <v>48</v>
      </c>
      <c r="M2688" t="s">
        <v>24</v>
      </c>
      <c r="R2688" s="5">
        <v>45116.652581018519</v>
      </c>
      <c r="Y2688" t="s">
        <v>31</v>
      </c>
    </row>
    <row r="2689" spans="1:25" x14ac:dyDescent="0.35">
      <c r="A2689">
        <v>1656</v>
      </c>
      <c r="C2689" t="s">
        <v>36</v>
      </c>
      <c r="D2689">
        <f t="shared" ca="1" si="362"/>
        <v>2</v>
      </c>
      <c r="E2689" t="str">
        <f ca="1">VLOOKUP(D2689,'Data Categories'!$A$2:$B$7,2,0)</f>
        <v>Junior</v>
      </c>
      <c r="F2689" s="5">
        <f t="shared" ca="1" si="363"/>
        <v>44877.194988425923</v>
      </c>
      <c r="G2689" s="5">
        <f t="shared" ca="1" si="364"/>
        <v>44878.194988425923</v>
      </c>
      <c r="H2689" s="5">
        <v>44883.194988425923</v>
      </c>
      <c r="I2689" s="5">
        <f t="shared" ca="1" si="365"/>
        <v>44894.194988425923</v>
      </c>
      <c r="J2689" s="7" t="s">
        <v>46</v>
      </c>
      <c r="K2689" s="3">
        <v>44894.194988425923</v>
      </c>
      <c r="L2689" t="s">
        <v>48</v>
      </c>
      <c r="M2689" t="s">
        <v>24</v>
      </c>
      <c r="Y2689" t="s">
        <v>31</v>
      </c>
    </row>
    <row r="2690" spans="1:25" x14ac:dyDescent="0.35">
      <c r="A2690">
        <v>1342</v>
      </c>
      <c r="C2690" t="s">
        <v>36</v>
      </c>
      <c r="D2690">
        <f t="shared" ca="1" si="362"/>
        <v>3</v>
      </c>
      <c r="E2690" t="str">
        <f ca="1">VLOOKUP(D2690,'Data Categories'!$A$2:$B$7,2,0)</f>
        <v>Senior</v>
      </c>
      <c r="F2690" s="5">
        <f t="shared" ca="1" si="363"/>
        <v>45091.039097222223</v>
      </c>
      <c r="G2690" s="5">
        <f t="shared" ca="1" si="364"/>
        <v>45094.039097222223</v>
      </c>
      <c r="H2690" s="5">
        <v>45100.039097222223</v>
      </c>
      <c r="I2690" s="5">
        <f t="shared" ca="1" si="365"/>
        <v>45120.039097222223</v>
      </c>
      <c r="J2690" s="7" t="s">
        <v>46</v>
      </c>
      <c r="K2690" s="3">
        <v>45109.039097222223</v>
      </c>
      <c r="L2690" t="s">
        <v>48</v>
      </c>
      <c r="M2690" t="s">
        <v>27</v>
      </c>
      <c r="R2690" s="5">
        <v>45113.039097222223</v>
      </c>
      <c r="Y2690" t="s">
        <v>31</v>
      </c>
    </row>
    <row r="2691" spans="1:25" x14ac:dyDescent="0.35">
      <c r="A2691">
        <v>1601</v>
      </c>
      <c r="C2691" t="s">
        <v>36</v>
      </c>
      <c r="D2691">
        <f t="shared" ref="D2691:D2754" ca="1" si="366">RANDBETWEEN(1,6)</f>
        <v>2</v>
      </c>
      <c r="E2691" t="str">
        <f ca="1">VLOOKUP(D2691,'Data Categories'!$A$2:$B$7,2,0)</f>
        <v>Junior</v>
      </c>
      <c r="F2691" s="5">
        <f t="shared" ref="F2691:F2754" ca="1" si="367">G2691-RANDBETWEEN(1,4)</f>
        <v>44566.819027777776</v>
      </c>
      <c r="G2691" s="5">
        <f t="shared" ref="G2691:G2754" ca="1" si="368">H2691-RANDBETWEEN(1,6)</f>
        <v>44568.819027777776</v>
      </c>
      <c r="H2691" s="5">
        <v>44569.819027777776</v>
      </c>
      <c r="I2691" s="5">
        <f t="shared" ref="I2691:I2754" ca="1" si="369">H2691+RANDBETWEEN(5,30)</f>
        <v>44592.819027777776</v>
      </c>
      <c r="J2691" s="7" t="s">
        <v>46</v>
      </c>
      <c r="K2691" s="3">
        <v>44583.819027777776</v>
      </c>
      <c r="L2691" t="s">
        <v>48</v>
      </c>
      <c r="M2691" t="s">
        <v>26</v>
      </c>
      <c r="R2691" s="5">
        <v>44587.819027777776</v>
      </c>
      <c r="Y2691" t="s">
        <v>31</v>
      </c>
    </row>
    <row r="2692" spans="1:25" x14ac:dyDescent="0.35">
      <c r="A2692">
        <v>2044</v>
      </c>
      <c r="C2692" t="s">
        <v>36</v>
      </c>
      <c r="D2692">
        <f t="shared" ca="1" si="366"/>
        <v>1</v>
      </c>
      <c r="E2692" t="str">
        <f ca="1">VLOOKUP(D2692,'Data Categories'!$A$2:$B$7,2,0)</f>
        <v>Associate</v>
      </c>
      <c r="F2692" s="5">
        <f t="shared" ca="1" si="367"/>
        <v>44762.200532407405</v>
      </c>
      <c r="G2692" s="5">
        <f t="shared" ca="1" si="368"/>
        <v>44764.200532407405</v>
      </c>
      <c r="H2692" s="5">
        <v>44765.200532407405</v>
      </c>
      <c r="I2692" s="5">
        <f t="shared" ca="1" si="369"/>
        <v>44782.200532407405</v>
      </c>
      <c r="J2692" s="7" t="s">
        <v>46</v>
      </c>
      <c r="K2692" s="3">
        <v>44769.200532407405</v>
      </c>
      <c r="L2692" t="s">
        <v>48</v>
      </c>
      <c r="M2692" t="s">
        <v>25</v>
      </c>
      <c r="R2692" s="5">
        <v>44773.200532407405</v>
      </c>
      <c r="Y2692" t="s">
        <v>31</v>
      </c>
    </row>
    <row r="2693" spans="1:25" x14ac:dyDescent="0.35">
      <c r="A2693">
        <v>2657</v>
      </c>
      <c r="C2693" t="s">
        <v>36</v>
      </c>
      <c r="D2693">
        <f t="shared" ca="1" si="366"/>
        <v>3</v>
      </c>
      <c r="E2693" t="str">
        <f ca="1">VLOOKUP(D2693,'Data Categories'!$A$2:$B$7,2,0)</f>
        <v>Senior</v>
      </c>
      <c r="F2693" s="5">
        <f t="shared" ca="1" si="367"/>
        <v>44597.417025462964</v>
      </c>
      <c r="G2693" s="5">
        <f t="shared" ca="1" si="368"/>
        <v>44599.417025462964</v>
      </c>
      <c r="H2693" s="5">
        <v>44605.417025462964</v>
      </c>
      <c r="I2693" s="5">
        <f t="shared" ca="1" si="369"/>
        <v>44629.417025462964</v>
      </c>
      <c r="J2693" s="7" t="s">
        <v>46</v>
      </c>
      <c r="K2693" s="3">
        <v>44615.417025462964</v>
      </c>
      <c r="L2693" t="s">
        <v>48</v>
      </c>
      <c r="M2693" t="s">
        <v>26</v>
      </c>
      <c r="R2693" s="5">
        <v>44618.417025462964</v>
      </c>
      <c r="Y2693" t="s">
        <v>31</v>
      </c>
    </row>
    <row r="2694" spans="1:25" x14ac:dyDescent="0.35">
      <c r="A2694">
        <v>2981</v>
      </c>
      <c r="C2694" t="s">
        <v>36</v>
      </c>
      <c r="D2694">
        <f t="shared" ca="1" si="366"/>
        <v>5</v>
      </c>
      <c r="E2694" t="str">
        <f ca="1">VLOOKUP(D2694,'Data Categories'!$A$2:$B$7,2,0)</f>
        <v>Senior Management</v>
      </c>
      <c r="F2694" s="5">
        <f t="shared" ca="1" si="367"/>
        <v>44926.987974537034</v>
      </c>
      <c r="G2694" s="5">
        <f t="shared" ca="1" si="368"/>
        <v>44927.987974537034</v>
      </c>
      <c r="H2694" s="5">
        <v>44931.987974537034</v>
      </c>
      <c r="I2694" s="5">
        <f t="shared" ca="1" si="369"/>
        <v>44940.987974537034</v>
      </c>
      <c r="J2694" s="7" t="s">
        <v>46</v>
      </c>
      <c r="K2694" s="3">
        <v>44946.987974537034</v>
      </c>
      <c r="L2694" t="s">
        <v>48</v>
      </c>
      <c r="M2694" t="s">
        <v>28</v>
      </c>
      <c r="Y2694" t="s">
        <v>31</v>
      </c>
    </row>
    <row r="2695" spans="1:25" x14ac:dyDescent="0.35">
      <c r="A2695">
        <v>1624</v>
      </c>
      <c r="C2695" t="s">
        <v>36</v>
      </c>
      <c r="D2695">
        <f t="shared" ca="1" si="366"/>
        <v>1</v>
      </c>
      <c r="E2695" t="str">
        <f ca="1">VLOOKUP(D2695,'Data Categories'!$A$2:$B$7,2,0)</f>
        <v>Associate</v>
      </c>
      <c r="F2695" s="5">
        <f t="shared" ca="1" si="367"/>
        <v>44635.297905092593</v>
      </c>
      <c r="G2695" s="5">
        <f t="shared" ca="1" si="368"/>
        <v>44639.297905092593</v>
      </c>
      <c r="H2695" s="5">
        <v>44645.297905092593</v>
      </c>
      <c r="I2695" s="5">
        <f t="shared" ca="1" si="369"/>
        <v>44668.297905092593</v>
      </c>
      <c r="J2695" s="7" t="s">
        <v>46</v>
      </c>
      <c r="K2695" s="3">
        <v>44655.297905092593</v>
      </c>
      <c r="L2695" t="s">
        <v>48</v>
      </c>
      <c r="M2695" t="s">
        <v>24</v>
      </c>
      <c r="Y2695" t="s">
        <v>31</v>
      </c>
    </row>
    <row r="2696" spans="1:25" x14ac:dyDescent="0.35">
      <c r="A2696">
        <v>2820</v>
      </c>
      <c r="C2696" t="s">
        <v>36</v>
      </c>
      <c r="D2696">
        <f t="shared" ca="1" si="366"/>
        <v>5</v>
      </c>
      <c r="E2696" t="str">
        <f ca="1">VLOOKUP(D2696,'Data Categories'!$A$2:$B$7,2,0)</f>
        <v>Senior Management</v>
      </c>
      <c r="F2696" s="5">
        <f t="shared" ca="1" si="367"/>
        <v>44894.862592592595</v>
      </c>
      <c r="G2696" s="5">
        <f t="shared" ca="1" si="368"/>
        <v>44897.862592592595</v>
      </c>
      <c r="H2696" s="5">
        <v>44898.862592592595</v>
      </c>
      <c r="I2696" s="5">
        <f t="shared" ca="1" si="369"/>
        <v>44918.862592592595</v>
      </c>
      <c r="J2696" s="7" t="s">
        <v>46</v>
      </c>
      <c r="K2696" s="3">
        <v>44913.862592592595</v>
      </c>
      <c r="L2696" t="s">
        <v>48</v>
      </c>
      <c r="M2696" t="s">
        <v>28</v>
      </c>
      <c r="Y2696" t="s">
        <v>31</v>
      </c>
    </row>
    <row r="2697" spans="1:25" x14ac:dyDescent="0.35">
      <c r="A2697">
        <v>2293</v>
      </c>
      <c r="C2697" t="s">
        <v>36</v>
      </c>
      <c r="D2697">
        <f t="shared" ca="1" si="366"/>
        <v>1</v>
      </c>
      <c r="E2697" t="str">
        <f ca="1">VLOOKUP(D2697,'Data Categories'!$A$2:$B$7,2,0)</f>
        <v>Associate</v>
      </c>
      <c r="F2697" s="5">
        <f t="shared" ca="1" si="367"/>
        <v>45108.656666666669</v>
      </c>
      <c r="G2697" s="5">
        <f t="shared" ca="1" si="368"/>
        <v>45111.656666666669</v>
      </c>
      <c r="H2697" s="5">
        <v>45113.656666666669</v>
      </c>
      <c r="I2697" s="5">
        <f t="shared" ca="1" si="369"/>
        <v>45129.656666666669</v>
      </c>
      <c r="J2697" s="7" t="s">
        <v>46</v>
      </c>
      <c r="K2697" s="3">
        <v>45121.656666666669</v>
      </c>
      <c r="L2697" t="s">
        <v>48</v>
      </c>
      <c r="M2697" t="s">
        <v>28</v>
      </c>
      <c r="R2697" s="5">
        <v>45122.656666666669</v>
      </c>
      <c r="Y2697" t="s">
        <v>31</v>
      </c>
    </row>
    <row r="2698" spans="1:25" x14ac:dyDescent="0.35">
      <c r="A2698">
        <v>2186</v>
      </c>
      <c r="C2698" t="s">
        <v>36</v>
      </c>
      <c r="D2698">
        <f t="shared" ca="1" si="366"/>
        <v>4</v>
      </c>
      <c r="E2698" t="str">
        <f ca="1">VLOOKUP(D2698,'Data Categories'!$A$2:$B$7,2,0)</f>
        <v>Manager Level</v>
      </c>
      <c r="F2698" s="5">
        <f t="shared" ca="1" si="367"/>
        <v>44991.531736111108</v>
      </c>
      <c r="G2698" s="5">
        <f t="shared" ca="1" si="368"/>
        <v>44994.531736111108</v>
      </c>
      <c r="H2698" s="5">
        <v>45000.531736111108</v>
      </c>
      <c r="I2698" s="5">
        <f t="shared" ca="1" si="369"/>
        <v>45017.531736111108</v>
      </c>
      <c r="J2698" s="7" t="s">
        <v>46</v>
      </c>
      <c r="K2698" s="3">
        <v>45012.531736111108</v>
      </c>
      <c r="L2698" t="s">
        <v>48</v>
      </c>
      <c r="M2698" t="s">
        <v>24</v>
      </c>
      <c r="Y2698" t="s">
        <v>31</v>
      </c>
    </row>
    <row r="2699" spans="1:25" x14ac:dyDescent="0.35">
      <c r="A2699">
        <v>2408</v>
      </c>
      <c r="C2699" t="s">
        <v>34</v>
      </c>
      <c r="D2699">
        <f t="shared" ca="1" si="366"/>
        <v>3</v>
      </c>
      <c r="E2699" t="str">
        <f ca="1">VLOOKUP(D2699,'Data Categories'!$A$2:$B$7,2,0)</f>
        <v>Senior</v>
      </c>
      <c r="F2699" s="5">
        <f t="shared" ca="1" si="367"/>
        <v>45017.0859837963</v>
      </c>
      <c r="G2699" s="5">
        <f t="shared" ca="1" si="368"/>
        <v>45018.0859837963</v>
      </c>
      <c r="H2699" s="5">
        <v>45022.0859837963</v>
      </c>
      <c r="I2699" s="5">
        <f t="shared" ca="1" si="369"/>
        <v>45036.0859837963</v>
      </c>
      <c r="J2699" s="7" t="s">
        <v>46</v>
      </c>
      <c r="K2699" s="3">
        <v>45035.0859837963</v>
      </c>
      <c r="L2699" t="s">
        <v>48</v>
      </c>
      <c r="M2699" t="s">
        <v>26</v>
      </c>
      <c r="Y2699" t="s">
        <v>31</v>
      </c>
    </row>
    <row r="2700" spans="1:25" x14ac:dyDescent="0.35">
      <c r="A2700">
        <v>2404</v>
      </c>
      <c r="C2700" t="s">
        <v>34</v>
      </c>
      <c r="D2700">
        <f t="shared" ca="1" si="366"/>
        <v>3</v>
      </c>
      <c r="E2700" t="str">
        <f ca="1">VLOOKUP(D2700,'Data Categories'!$A$2:$B$7,2,0)</f>
        <v>Senior</v>
      </c>
      <c r="F2700" s="5">
        <f t="shared" ca="1" si="367"/>
        <v>45016.0859837963</v>
      </c>
      <c r="G2700" s="5">
        <f t="shared" ca="1" si="368"/>
        <v>45020.0859837963</v>
      </c>
      <c r="H2700" s="5">
        <v>45022.0859837963</v>
      </c>
      <c r="I2700" s="5">
        <f t="shared" ca="1" si="369"/>
        <v>45032.0859837963</v>
      </c>
      <c r="J2700" s="7" t="s">
        <v>46</v>
      </c>
      <c r="K2700" s="3">
        <v>45036.0859837963</v>
      </c>
      <c r="L2700" t="s">
        <v>48</v>
      </c>
      <c r="M2700" t="s">
        <v>26</v>
      </c>
      <c r="R2700" s="5">
        <v>45040.0859837963</v>
      </c>
      <c r="Y2700" t="s">
        <v>31</v>
      </c>
    </row>
    <row r="2701" spans="1:25" x14ac:dyDescent="0.35">
      <c r="A2701">
        <v>1443</v>
      </c>
      <c r="C2701" t="s">
        <v>34</v>
      </c>
      <c r="D2701">
        <f t="shared" ca="1" si="366"/>
        <v>6</v>
      </c>
      <c r="E2701" t="str">
        <f ca="1">VLOOKUP(D2701,'Data Categories'!$A$2:$B$7,2,0)</f>
        <v>Executive</v>
      </c>
      <c r="F2701" s="5">
        <f t="shared" ca="1" si="367"/>
        <v>45016.427199074074</v>
      </c>
      <c r="G2701" s="5">
        <f t="shared" ca="1" si="368"/>
        <v>45018.427199074074</v>
      </c>
      <c r="H2701" s="5">
        <v>45019.427199074074</v>
      </c>
      <c r="I2701" s="5">
        <f t="shared" ca="1" si="369"/>
        <v>45049.427199074074</v>
      </c>
      <c r="J2701" s="7" t="s">
        <v>46</v>
      </c>
      <c r="K2701" s="3">
        <v>45032.427199074074</v>
      </c>
      <c r="L2701" t="s">
        <v>48</v>
      </c>
      <c r="M2701" t="s">
        <v>27</v>
      </c>
      <c r="Y2701" t="s">
        <v>31</v>
      </c>
    </row>
    <row r="2702" spans="1:25" x14ac:dyDescent="0.35">
      <c r="A2702">
        <v>2569</v>
      </c>
      <c r="C2702" t="s">
        <v>34</v>
      </c>
      <c r="D2702">
        <f t="shared" ca="1" si="366"/>
        <v>2</v>
      </c>
      <c r="E2702" t="str">
        <f ca="1">VLOOKUP(D2702,'Data Categories'!$A$2:$B$7,2,0)</f>
        <v>Junior</v>
      </c>
      <c r="F2702" s="5">
        <f t="shared" ca="1" si="367"/>
        <v>44888.290763888886</v>
      </c>
      <c r="G2702" s="5">
        <f t="shared" ca="1" si="368"/>
        <v>44891.290763888886</v>
      </c>
      <c r="H2702" s="5">
        <v>44893.290763888886</v>
      </c>
      <c r="I2702" s="5">
        <f t="shared" ca="1" si="369"/>
        <v>44907.290763888886</v>
      </c>
      <c r="J2702" s="7" t="s">
        <v>46</v>
      </c>
      <c r="K2702" s="3">
        <v>44898.290763888886</v>
      </c>
      <c r="L2702" t="s">
        <v>48</v>
      </c>
      <c r="M2702" t="s">
        <v>27</v>
      </c>
      <c r="Y2702" t="s">
        <v>31</v>
      </c>
    </row>
    <row r="2703" spans="1:25" x14ac:dyDescent="0.35">
      <c r="A2703">
        <v>1405</v>
      </c>
      <c r="C2703" t="s">
        <v>34</v>
      </c>
      <c r="D2703">
        <f t="shared" ca="1" si="366"/>
        <v>4</v>
      </c>
      <c r="E2703" t="str">
        <f ca="1">VLOOKUP(D2703,'Data Categories'!$A$2:$B$7,2,0)</f>
        <v>Manager Level</v>
      </c>
      <c r="F2703" s="5">
        <f t="shared" ca="1" si="367"/>
        <v>44616.306493055556</v>
      </c>
      <c r="G2703" s="5">
        <f t="shared" ca="1" si="368"/>
        <v>44617.306493055556</v>
      </c>
      <c r="H2703" s="5">
        <v>44619.306493055556</v>
      </c>
      <c r="I2703" s="5">
        <f t="shared" ca="1" si="369"/>
        <v>44631.306493055556</v>
      </c>
      <c r="J2703" s="7" t="s">
        <v>46</v>
      </c>
      <c r="K2703" s="3">
        <v>44623.306493055556</v>
      </c>
      <c r="L2703" t="s">
        <v>48</v>
      </c>
      <c r="M2703" t="s">
        <v>26</v>
      </c>
      <c r="R2703" s="5">
        <v>44626.306493055556</v>
      </c>
      <c r="Y2703" t="s">
        <v>31</v>
      </c>
    </row>
    <row r="2704" spans="1:25" x14ac:dyDescent="0.35">
      <c r="A2704">
        <v>2125</v>
      </c>
      <c r="C2704" t="s">
        <v>34</v>
      </c>
      <c r="D2704">
        <f t="shared" ca="1" si="366"/>
        <v>1</v>
      </c>
      <c r="E2704" t="str">
        <f ca="1">VLOOKUP(D2704,'Data Categories'!$A$2:$B$7,2,0)</f>
        <v>Associate</v>
      </c>
      <c r="F2704" s="5">
        <f t="shared" ca="1" si="367"/>
        <v>44930.473356481481</v>
      </c>
      <c r="G2704" s="5">
        <f t="shared" ca="1" si="368"/>
        <v>44932.473356481481</v>
      </c>
      <c r="H2704" s="5">
        <v>44935.473356481481</v>
      </c>
      <c r="I2704" s="5">
        <f t="shared" ca="1" si="369"/>
        <v>44957.473356481481</v>
      </c>
      <c r="J2704" s="7" t="s">
        <v>46</v>
      </c>
      <c r="K2704" s="3">
        <v>44946.473356481481</v>
      </c>
      <c r="L2704" t="s">
        <v>48</v>
      </c>
      <c r="M2704" t="s">
        <v>24</v>
      </c>
      <c r="Y2704" t="s">
        <v>31</v>
      </c>
    </row>
    <row r="2705" spans="1:25" x14ac:dyDescent="0.35">
      <c r="A2705">
        <v>2129</v>
      </c>
      <c r="C2705" t="s">
        <v>34</v>
      </c>
      <c r="D2705">
        <f t="shared" ca="1" si="366"/>
        <v>3</v>
      </c>
      <c r="E2705" t="str">
        <f ca="1">VLOOKUP(D2705,'Data Categories'!$A$2:$B$7,2,0)</f>
        <v>Senior</v>
      </c>
      <c r="F2705" s="5">
        <f t="shared" ca="1" si="367"/>
        <v>44930.473356481481</v>
      </c>
      <c r="G2705" s="5">
        <f t="shared" ca="1" si="368"/>
        <v>44934.473356481481</v>
      </c>
      <c r="H2705" s="5">
        <v>44935.473356481481</v>
      </c>
      <c r="I2705" s="5">
        <f t="shared" ca="1" si="369"/>
        <v>44957.473356481481</v>
      </c>
      <c r="J2705" s="7" t="s">
        <v>46</v>
      </c>
      <c r="K2705" s="3">
        <v>44940.473356481481</v>
      </c>
      <c r="L2705" t="s">
        <v>48</v>
      </c>
      <c r="M2705" t="s">
        <v>25</v>
      </c>
      <c r="R2705" s="5">
        <v>44944.473356481481</v>
      </c>
      <c r="Y2705" t="s">
        <v>31</v>
      </c>
    </row>
    <row r="2706" spans="1:25" x14ac:dyDescent="0.35">
      <c r="A2706">
        <v>2965</v>
      </c>
      <c r="C2706" t="s">
        <v>34</v>
      </c>
      <c r="D2706">
        <f t="shared" ca="1" si="366"/>
        <v>6</v>
      </c>
      <c r="E2706" t="str">
        <f ca="1">VLOOKUP(D2706,'Data Categories'!$A$2:$B$7,2,0)</f>
        <v>Executive</v>
      </c>
      <c r="F2706" s="5">
        <f t="shared" ca="1" si="367"/>
        <v>44697.276689814818</v>
      </c>
      <c r="G2706" s="5">
        <f t="shared" ca="1" si="368"/>
        <v>44700.276689814818</v>
      </c>
      <c r="H2706" s="5">
        <v>44704.276689814818</v>
      </c>
      <c r="I2706" s="5">
        <f t="shared" ca="1" si="369"/>
        <v>44728.276689814818</v>
      </c>
      <c r="J2706" s="7" t="s">
        <v>46</v>
      </c>
      <c r="K2706" s="3">
        <v>44709.276689814818</v>
      </c>
      <c r="L2706" t="s">
        <v>48</v>
      </c>
      <c r="M2706" t="s">
        <v>26</v>
      </c>
      <c r="Y2706" t="s">
        <v>31</v>
      </c>
    </row>
    <row r="2707" spans="1:25" x14ac:dyDescent="0.35">
      <c r="A2707">
        <v>1853</v>
      </c>
      <c r="C2707" t="s">
        <v>34</v>
      </c>
      <c r="D2707">
        <f t="shared" ca="1" si="366"/>
        <v>5</v>
      </c>
      <c r="E2707" t="str">
        <f ca="1">VLOOKUP(D2707,'Data Categories'!$A$2:$B$7,2,0)</f>
        <v>Senior Management</v>
      </c>
      <c r="F2707" s="5">
        <f t="shared" ca="1" si="367"/>
        <v>44875.077060185184</v>
      </c>
      <c r="G2707" s="5">
        <f t="shared" ca="1" si="368"/>
        <v>44877.077060185184</v>
      </c>
      <c r="H2707" s="5">
        <v>44882.077060185184</v>
      </c>
      <c r="I2707" s="5">
        <f t="shared" ca="1" si="369"/>
        <v>44892.077060185184</v>
      </c>
      <c r="J2707" s="7" t="s">
        <v>46</v>
      </c>
      <c r="K2707" s="3">
        <v>44885.077060185184</v>
      </c>
      <c r="L2707" t="s">
        <v>48</v>
      </c>
      <c r="M2707" t="s">
        <v>27</v>
      </c>
      <c r="R2707" s="5">
        <v>44886.077060185184</v>
      </c>
      <c r="Y2707" t="s">
        <v>31</v>
      </c>
    </row>
    <row r="2708" spans="1:25" x14ac:dyDescent="0.35">
      <c r="A2708">
        <v>1685</v>
      </c>
      <c r="C2708" t="s">
        <v>34</v>
      </c>
      <c r="D2708">
        <f t="shared" ca="1" si="366"/>
        <v>6</v>
      </c>
      <c r="E2708" t="str">
        <f ca="1">VLOOKUP(D2708,'Data Categories'!$A$2:$B$7,2,0)</f>
        <v>Executive</v>
      </c>
      <c r="F2708" s="5">
        <f t="shared" ca="1" si="367"/>
        <v>44659.28056712963</v>
      </c>
      <c r="G2708" s="5">
        <f t="shared" ca="1" si="368"/>
        <v>44662.28056712963</v>
      </c>
      <c r="H2708" s="5">
        <v>44666.28056712963</v>
      </c>
      <c r="I2708" s="5">
        <f t="shared" ca="1" si="369"/>
        <v>44687.28056712963</v>
      </c>
      <c r="J2708" s="7" t="s">
        <v>46</v>
      </c>
      <c r="K2708" s="3">
        <v>44669.28056712963</v>
      </c>
      <c r="L2708" t="s">
        <v>48</v>
      </c>
      <c r="M2708" t="s">
        <v>26</v>
      </c>
      <c r="Y2708" t="s">
        <v>31</v>
      </c>
    </row>
    <row r="2709" spans="1:25" x14ac:dyDescent="0.35">
      <c r="A2709">
        <v>1381</v>
      </c>
      <c r="C2709" t="s">
        <v>34</v>
      </c>
      <c r="D2709">
        <f t="shared" ca="1" si="366"/>
        <v>1</v>
      </c>
      <c r="E2709" t="str">
        <f ca="1">VLOOKUP(D2709,'Data Categories'!$A$2:$B$7,2,0)</f>
        <v>Associate</v>
      </c>
      <c r="F2709" s="5">
        <f t="shared" ca="1" si="367"/>
        <v>45044.733506944445</v>
      </c>
      <c r="G2709" s="5">
        <f t="shared" ca="1" si="368"/>
        <v>45045.733506944445</v>
      </c>
      <c r="H2709" s="5">
        <v>45046.733506944445</v>
      </c>
      <c r="I2709" s="5">
        <f t="shared" ca="1" si="369"/>
        <v>45052.733506944445</v>
      </c>
      <c r="J2709" s="7" t="s">
        <v>46</v>
      </c>
      <c r="K2709" s="3">
        <v>45050.733506944445</v>
      </c>
      <c r="L2709" t="s">
        <v>48</v>
      </c>
      <c r="M2709" t="s">
        <v>26</v>
      </c>
      <c r="R2709" s="5">
        <v>45053.733506944445</v>
      </c>
      <c r="Y2709" t="s">
        <v>31</v>
      </c>
    </row>
    <row r="2710" spans="1:25" x14ac:dyDescent="0.35">
      <c r="A2710">
        <v>2975</v>
      </c>
      <c r="C2710" t="s">
        <v>34</v>
      </c>
      <c r="D2710">
        <f t="shared" ca="1" si="366"/>
        <v>2</v>
      </c>
      <c r="E2710" t="str">
        <f ca="1">VLOOKUP(D2710,'Data Categories'!$A$2:$B$7,2,0)</f>
        <v>Junior</v>
      </c>
      <c r="F2710" s="5">
        <f t="shared" ca="1" si="367"/>
        <v>44762.636782407404</v>
      </c>
      <c r="G2710" s="5">
        <f t="shared" ca="1" si="368"/>
        <v>44763.636782407404</v>
      </c>
      <c r="H2710" s="5">
        <v>44766.636782407404</v>
      </c>
      <c r="I2710" s="5">
        <f t="shared" ca="1" si="369"/>
        <v>44786.636782407404</v>
      </c>
      <c r="J2710" s="7" t="s">
        <v>46</v>
      </c>
      <c r="K2710" s="3">
        <v>44776.636782407404</v>
      </c>
      <c r="L2710" t="s">
        <v>48</v>
      </c>
      <c r="M2710" t="s">
        <v>25</v>
      </c>
      <c r="R2710" s="5">
        <v>44780.636782407404</v>
      </c>
      <c r="Y2710" t="s">
        <v>31</v>
      </c>
    </row>
    <row r="2711" spans="1:25" x14ac:dyDescent="0.35">
      <c r="A2711">
        <v>1964</v>
      </c>
      <c r="C2711" t="s">
        <v>34</v>
      </c>
      <c r="D2711">
        <f t="shared" ca="1" si="366"/>
        <v>6</v>
      </c>
      <c r="E2711" t="str">
        <f ca="1">VLOOKUP(D2711,'Data Categories'!$A$2:$B$7,2,0)</f>
        <v>Executive</v>
      </c>
      <c r="F2711" s="5">
        <f t="shared" ca="1" si="367"/>
        <v>44898.432847222219</v>
      </c>
      <c r="G2711" s="5">
        <f t="shared" ca="1" si="368"/>
        <v>44900.432847222219</v>
      </c>
      <c r="H2711" s="5">
        <v>44902.432847222219</v>
      </c>
      <c r="I2711" s="5">
        <f t="shared" ca="1" si="369"/>
        <v>44927.432847222219</v>
      </c>
      <c r="J2711" s="7" t="s">
        <v>46</v>
      </c>
      <c r="K2711" s="3">
        <v>44906.432847222219</v>
      </c>
      <c r="L2711" t="s">
        <v>48</v>
      </c>
      <c r="M2711" t="s">
        <v>24</v>
      </c>
      <c r="Y2711" t="s">
        <v>31</v>
      </c>
    </row>
    <row r="2712" spans="1:25" x14ac:dyDescent="0.35">
      <c r="A2712">
        <v>2195</v>
      </c>
      <c r="C2712" t="s">
        <v>34</v>
      </c>
      <c r="D2712">
        <f t="shared" ca="1" si="366"/>
        <v>4</v>
      </c>
      <c r="E2712" t="str">
        <f ca="1">VLOOKUP(D2712,'Data Categories'!$A$2:$B$7,2,0)</f>
        <v>Manager Level</v>
      </c>
      <c r="F2712" s="5">
        <f t="shared" ca="1" si="367"/>
        <v>44802.166006944448</v>
      </c>
      <c r="G2712" s="5">
        <f t="shared" ca="1" si="368"/>
        <v>44805.166006944448</v>
      </c>
      <c r="H2712" s="5">
        <v>44807.166006944448</v>
      </c>
      <c r="I2712" s="5">
        <f t="shared" ca="1" si="369"/>
        <v>44832.166006944448</v>
      </c>
      <c r="J2712" s="7" t="s">
        <v>46</v>
      </c>
      <c r="K2712" s="3">
        <v>44821.166006944448</v>
      </c>
      <c r="L2712" t="s">
        <v>48</v>
      </c>
      <c r="M2712" t="s">
        <v>24</v>
      </c>
      <c r="R2712" s="5">
        <v>44824.166006944448</v>
      </c>
      <c r="Y2712" t="s">
        <v>31</v>
      </c>
    </row>
    <row r="2713" spans="1:25" x14ac:dyDescent="0.35">
      <c r="A2713">
        <v>1981</v>
      </c>
      <c r="C2713" t="s">
        <v>34</v>
      </c>
      <c r="D2713">
        <f t="shared" ca="1" si="366"/>
        <v>6</v>
      </c>
      <c r="E2713" t="str">
        <f ca="1">VLOOKUP(D2713,'Data Categories'!$A$2:$B$7,2,0)</f>
        <v>Executive</v>
      </c>
      <c r="F2713" s="5">
        <f t="shared" ca="1" si="367"/>
        <v>44597.370439814818</v>
      </c>
      <c r="G2713" s="5">
        <f t="shared" ca="1" si="368"/>
        <v>44600.370439814818</v>
      </c>
      <c r="H2713" s="5">
        <v>44601.370439814818</v>
      </c>
      <c r="I2713" s="5">
        <f t="shared" ca="1" si="369"/>
        <v>44606.370439814818</v>
      </c>
      <c r="J2713" s="7" t="s">
        <v>46</v>
      </c>
      <c r="K2713" s="3">
        <v>44613.370439814818</v>
      </c>
      <c r="L2713" t="s">
        <v>48</v>
      </c>
      <c r="M2713" t="s">
        <v>28</v>
      </c>
      <c r="R2713" s="5">
        <v>44614.370439814818</v>
      </c>
      <c r="Y2713" t="s">
        <v>31</v>
      </c>
    </row>
    <row r="2714" spans="1:25" x14ac:dyDescent="0.35">
      <c r="A2714">
        <v>2512</v>
      </c>
      <c r="C2714" t="s">
        <v>34</v>
      </c>
      <c r="D2714">
        <f t="shared" ca="1" si="366"/>
        <v>3</v>
      </c>
      <c r="E2714" t="str">
        <f ca="1">VLOOKUP(D2714,'Data Categories'!$A$2:$B$7,2,0)</f>
        <v>Senior</v>
      </c>
      <c r="F2714" s="5">
        <f t="shared" ca="1" si="367"/>
        <v>45172.133263888885</v>
      </c>
      <c r="G2714" s="5">
        <f t="shared" ca="1" si="368"/>
        <v>45174.133263888885</v>
      </c>
      <c r="H2714" s="5">
        <v>45177.133263888885</v>
      </c>
      <c r="I2714" s="5">
        <f t="shared" ca="1" si="369"/>
        <v>45182.133263888885</v>
      </c>
      <c r="J2714" s="7" t="s">
        <v>46</v>
      </c>
      <c r="K2714" s="3">
        <v>45192.133263888885</v>
      </c>
      <c r="L2714" t="s">
        <v>48</v>
      </c>
      <c r="M2714" t="s">
        <v>27</v>
      </c>
      <c r="Y2714" t="s">
        <v>31</v>
      </c>
    </row>
    <row r="2715" spans="1:25" x14ac:dyDescent="0.35">
      <c r="A2715">
        <v>2448</v>
      </c>
      <c r="C2715" t="s">
        <v>34</v>
      </c>
      <c r="D2715">
        <f t="shared" ca="1" si="366"/>
        <v>6</v>
      </c>
      <c r="E2715" t="str">
        <f ca="1">VLOOKUP(D2715,'Data Categories'!$A$2:$B$7,2,0)</f>
        <v>Executive</v>
      </c>
      <c r="F2715" s="5">
        <f t="shared" ca="1" si="367"/>
        <v>44867.772222222222</v>
      </c>
      <c r="G2715" s="5">
        <f t="shared" ca="1" si="368"/>
        <v>44868.772222222222</v>
      </c>
      <c r="H2715" s="5">
        <v>44873.772222222222</v>
      </c>
      <c r="I2715" s="5">
        <f t="shared" ca="1" si="369"/>
        <v>44880.772222222222</v>
      </c>
      <c r="J2715" s="7" t="s">
        <v>46</v>
      </c>
      <c r="K2715" s="3">
        <v>44877.772222222222</v>
      </c>
      <c r="L2715" t="s">
        <v>48</v>
      </c>
      <c r="M2715" t="s">
        <v>27</v>
      </c>
      <c r="Y2715" t="s">
        <v>31</v>
      </c>
    </row>
    <row r="2716" spans="1:25" x14ac:dyDescent="0.35">
      <c r="A2716">
        <v>1159</v>
      </c>
      <c r="C2716" t="s">
        <v>34</v>
      </c>
      <c r="D2716">
        <f t="shared" ca="1" si="366"/>
        <v>6</v>
      </c>
      <c r="E2716" t="str">
        <f ca="1">VLOOKUP(D2716,'Data Categories'!$A$2:$B$7,2,0)</f>
        <v>Executive</v>
      </c>
      <c r="F2716" s="5">
        <f t="shared" ca="1" si="367"/>
        <v>44638.808749999997</v>
      </c>
      <c r="G2716" s="5">
        <f t="shared" ca="1" si="368"/>
        <v>44640.808749999997</v>
      </c>
      <c r="H2716" s="5">
        <v>44644.808749999997</v>
      </c>
      <c r="I2716" s="5">
        <f t="shared" ca="1" si="369"/>
        <v>44668.808749999997</v>
      </c>
      <c r="J2716" s="7" t="s">
        <v>46</v>
      </c>
      <c r="K2716" s="3">
        <v>44648.808749999997</v>
      </c>
      <c r="L2716" t="s">
        <v>48</v>
      </c>
      <c r="M2716" t="s">
        <v>26</v>
      </c>
      <c r="Y2716" t="s">
        <v>31</v>
      </c>
    </row>
    <row r="2717" spans="1:25" x14ac:dyDescent="0.35">
      <c r="A2717">
        <v>2444</v>
      </c>
      <c r="C2717" t="s">
        <v>34</v>
      </c>
      <c r="D2717">
        <f t="shared" ca="1" si="366"/>
        <v>3</v>
      </c>
      <c r="E2717" t="str">
        <f ca="1">VLOOKUP(D2717,'Data Categories'!$A$2:$B$7,2,0)</f>
        <v>Senior</v>
      </c>
      <c r="F2717" s="5">
        <f t="shared" ca="1" si="367"/>
        <v>44868.772222222222</v>
      </c>
      <c r="G2717" s="5">
        <f t="shared" ca="1" si="368"/>
        <v>44870.772222222222</v>
      </c>
      <c r="H2717" s="5">
        <v>44873.772222222222</v>
      </c>
      <c r="I2717" s="5">
        <f t="shared" ca="1" si="369"/>
        <v>44886.772222222222</v>
      </c>
      <c r="J2717" s="7" t="s">
        <v>46</v>
      </c>
      <c r="K2717" s="3">
        <v>44888.772222222222</v>
      </c>
      <c r="L2717" t="s">
        <v>48</v>
      </c>
      <c r="M2717" t="s">
        <v>24</v>
      </c>
      <c r="Y2717" t="s">
        <v>31</v>
      </c>
    </row>
    <row r="2718" spans="1:25" x14ac:dyDescent="0.35">
      <c r="A2718">
        <v>1568</v>
      </c>
      <c r="C2718" t="s">
        <v>35</v>
      </c>
      <c r="D2718">
        <f t="shared" ca="1" si="366"/>
        <v>1</v>
      </c>
      <c r="E2718" t="str">
        <f ca="1">VLOOKUP(D2718,'Data Categories'!$A$2:$B$7,2,0)</f>
        <v>Associate</v>
      </c>
      <c r="F2718" s="5">
        <f t="shared" ca="1" si="367"/>
        <v>44643.490486111114</v>
      </c>
      <c r="G2718" s="5">
        <f t="shared" ca="1" si="368"/>
        <v>44644.490486111114</v>
      </c>
      <c r="H2718" s="5">
        <v>44645.490486111114</v>
      </c>
      <c r="I2718" s="5">
        <f t="shared" ca="1" si="369"/>
        <v>44674.490486111114</v>
      </c>
      <c r="J2718" s="7" t="s">
        <v>46</v>
      </c>
      <c r="K2718" s="3">
        <v>44654.490486111114</v>
      </c>
      <c r="L2718" t="s">
        <v>48</v>
      </c>
      <c r="M2718" t="s">
        <v>28</v>
      </c>
      <c r="Y2718" t="s">
        <v>31</v>
      </c>
    </row>
    <row r="2719" spans="1:25" x14ac:dyDescent="0.35">
      <c r="A2719">
        <v>1256</v>
      </c>
      <c r="C2719" t="s">
        <v>35</v>
      </c>
      <c r="D2719">
        <f t="shared" ca="1" si="366"/>
        <v>6</v>
      </c>
      <c r="E2719" t="str">
        <f ca="1">VLOOKUP(D2719,'Data Categories'!$A$2:$B$7,2,0)</f>
        <v>Executive</v>
      </c>
      <c r="F2719" s="5">
        <f t="shared" ca="1" si="367"/>
        <v>44740.170439814814</v>
      </c>
      <c r="G2719" s="5">
        <f t="shared" ca="1" si="368"/>
        <v>44741.170439814814</v>
      </c>
      <c r="H2719" s="5">
        <v>44743.170439814814</v>
      </c>
      <c r="I2719" s="5">
        <f t="shared" ca="1" si="369"/>
        <v>44757.170439814814</v>
      </c>
      <c r="J2719" s="7" t="s">
        <v>46</v>
      </c>
      <c r="K2719" s="3">
        <v>44751.170439814814</v>
      </c>
      <c r="L2719" t="s">
        <v>48</v>
      </c>
      <c r="M2719" t="s">
        <v>25</v>
      </c>
      <c r="R2719" s="5">
        <v>44755.170439814814</v>
      </c>
      <c r="Y2719" t="s">
        <v>31</v>
      </c>
    </row>
    <row r="2720" spans="1:25" x14ac:dyDescent="0.35">
      <c r="A2720">
        <v>2287</v>
      </c>
      <c r="C2720" t="s">
        <v>35</v>
      </c>
      <c r="D2720">
        <f t="shared" ca="1" si="366"/>
        <v>3</v>
      </c>
      <c r="E2720" t="str">
        <f ca="1">VLOOKUP(D2720,'Data Categories'!$A$2:$B$7,2,0)</f>
        <v>Senior</v>
      </c>
      <c r="F2720" s="5">
        <f t="shared" ca="1" si="367"/>
        <v>44766.489282407405</v>
      </c>
      <c r="G2720" s="5">
        <f t="shared" ca="1" si="368"/>
        <v>44767.489282407405</v>
      </c>
      <c r="H2720" s="5">
        <v>44769.489282407405</v>
      </c>
      <c r="I2720" s="5">
        <f t="shared" ca="1" si="369"/>
        <v>44789.489282407405</v>
      </c>
      <c r="J2720" s="7" t="s">
        <v>46</v>
      </c>
      <c r="K2720" s="3">
        <v>44784.489282407405</v>
      </c>
      <c r="L2720" t="s">
        <v>48</v>
      </c>
      <c r="M2720" t="s">
        <v>27</v>
      </c>
      <c r="Y2720" t="s">
        <v>31</v>
      </c>
    </row>
    <row r="2721" spans="1:25" x14ac:dyDescent="0.35">
      <c r="A2721">
        <v>2172</v>
      </c>
      <c r="C2721" t="s">
        <v>35</v>
      </c>
      <c r="D2721">
        <f t="shared" ca="1" si="366"/>
        <v>3</v>
      </c>
      <c r="E2721" t="str">
        <f ca="1">VLOOKUP(D2721,'Data Categories'!$A$2:$B$7,2,0)</f>
        <v>Senior</v>
      </c>
      <c r="F2721" s="5">
        <f t="shared" ca="1" si="367"/>
        <v>44754.601967592593</v>
      </c>
      <c r="G2721" s="5">
        <f t="shared" ca="1" si="368"/>
        <v>44757.601967592593</v>
      </c>
      <c r="H2721" s="5">
        <v>44759.601967592593</v>
      </c>
      <c r="I2721" s="5">
        <f t="shared" ca="1" si="369"/>
        <v>44771.601967592593</v>
      </c>
      <c r="J2721" s="7" t="s">
        <v>46</v>
      </c>
      <c r="K2721" s="3">
        <v>44766.601967592593</v>
      </c>
      <c r="L2721" t="s">
        <v>48</v>
      </c>
      <c r="M2721" t="s">
        <v>24</v>
      </c>
      <c r="Y2721" t="s">
        <v>31</v>
      </c>
    </row>
    <row r="2722" spans="1:25" x14ac:dyDescent="0.35">
      <c r="A2722">
        <v>1760</v>
      </c>
      <c r="C2722" t="s">
        <v>35</v>
      </c>
      <c r="D2722">
        <f t="shared" ca="1" si="366"/>
        <v>1</v>
      </c>
      <c r="E2722" t="str">
        <f ca="1">VLOOKUP(D2722,'Data Categories'!$A$2:$B$7,2,0)</f>
        <v>Associate</v>
      </c>
      <c r="F2722" s="5">
        <f t="shared" ca="1" si="367"/>
        <v>44710.645821759259</v>
      </c>
      <c r="G2722" s="5">
        <f t="shared" ca="1" si="368"/>
        <v>44712.645821759259</v>
      </c>
      <c r="H2722" s="5">
        <v>44718.645821759259</v>
      </c>
      <c r="I2722" s="5">
        <f t="shared" ca="1" si="369"/>
        <v>44734.645821759259</v>
      </c>
      <c r="J2722" s="7" t="s">
        <v>46</v>
      </c>
      <c r="K2722" s="3">
        <v>44734.645821759259</v>
      </c>
      <c r="L2722" t="s">
        <v>48</v>
      </c>
      <c r="M2722" t="s">
        <v>26</v>
      </c>
      <c r="R2722" s="5">
        <v>44738.645821759259</v>
      </c>
      <c r="Y2722" t="s">
        <v>31</v>
      </c>
    </row>
    <row r="2723" spans="1:25" x14ac:dyDescent="0.35">
      <c r="A2723">
        <v>2548</v>
      </c>
      <c r="C2723" t="s">
        <v>35</v>
      </c>
      <c r="D2723">
        <f t="shared" ca="1" si="366"/>
        <v>1</v>
      </c>
      <c r="E2723" t="str">
        <f ca="1">VLOOKUP(D2723,'Data Categories'!$A$2:$B$7,2,0)</f>
        <v>Associate</v>
      </c>
      <c r="F2723" s="5">
        <f t="shared" ca="1" si="367"/>
        <v>45108.479166666664</v>
      </c>
      <c r="G2723" s="5">
        <f t="shared" ca="1" si="368"/>
        <v>45111.479166666664</v>
      </c>
      <c r="H2723" s="5">
        <v>45112.479166666664</v>
      </c>
      <c r="I2723" s="5">
        <f t="shared" ca="1" si="369"/>
        <v>45127.479166666664</v>
      </c>
      <c r="J2723" s="7" t="s">
        <v>46</v>
      </c>
      <c r="K2723" s="3">
        <v>45125.479166666664</v>
      </c>
      <c r="L2723" t="s">
        <v>48</v>
      </c>
      <c r="M2723" t="s">
        <v>25</v>
      </c>
      <c r="Y2723" t="s">
        <v>31</v>
      </c>
    </row>
    <row r="2724" spans="1:25" x14ac:dyDescent="0.35">
      <c r="A2724">
        <v>2025</v>
      </c>
      <c r="C2724" t="s">
        <v>35</v>
      </c>
      <c r="D2724">
        <f t="shared" ca="1" si="366"/>
        <v>4</v>
      </c>
      <c r="E2724" t="str">
        <f ca="1">VLOOKUP(D2724,'Data Categories'!$A$2:$B$7,2,0)</f>
        <v>Manager Level</v>
      </c>
      <c r="F2724" s="5">
        <f t="shared" ca="1" si="367"/>
        <v>44784.679872685185</v>
      </c>
      <c r="G2724" s="5">
        <f t="shared" ca="1" si="368"/>
        <v>44786.679872685185</v>
      </c>
      <c r="H2724" s="5">
        <v>44790.679872685185</v>
      </c>
      <c r="I2724" s="5">
        <f t="shared" ca="1" si="369"/>
        <v>44816.679872685185</v>
      </c>
      <c r="J2724" s="7" t="s">
        <v>46</v>
      </c>
      <c r="K2724" s="3">
        <v>44805.679872685185</v>
      </c>
      <c r="L2724" t="s">
        <v>48</v>
      </c>
      <c r="M2724" t="s">
        <v>25</v>
      </c>
      <c r="R2724" s="5">
        <v>44807.679872685185</v>
      </c>
      <c r="Y2724" t="s">
        <v>31</v>
      </c>
    </row>
    <row r="2725" spans="1:25" x14ac:dyDescent="0.35">
      <c r="A2725">
        <v>1434</v>
      </c>
      <c r="C2725" t="s">
        <v>35</v>
      </c>
      <c r="D2725">
        <f t="shared" ca="1" si="366"/>
        <v>6</v>
      </c>
      <c r="E2725" t="str">
        <f ca="1">VLOOKUP(D2725,'Data Categories'!$A$2:$B$7,2,0)</f>
        <v>Executive</v>
      </c>
      <c r="F2725" s="5">
        <f t="shared" ca="1" si="367"/>
        <v>45089.936932870369</v>
      </c>
      <c r="G2725" s="5">
        <f t="shared" ca="1" si="368"/>
        <v>45091.936932870369</v>
      </c>
      <c r="H2725" s="5">
        <v>45092.936932870369</v>
      </c>
      <c r="I2725" s="5">
        <f t="shared" ca="1" si="369"/>
        <v>45113.936932870369</v>
      </c>
      <c r="J2725" s="7" t="s">
        <v>46</v>
      </c>
      <c r="K2725" s="3">
        <v>45096.936932870369</v>
      </c>
      <c r="L2725" t="s">
        <v>48</v>
      </c>
      <c r="M2725" t="s">
        <v>26</v>
      </c>
      <c r="Y2725" t="s">
        <v>31</v>
      </c>
    </row>
    <row r="2726" spans="1:25" x14ac:dyDescent="0.35">
      <c r="A2726">
        <v>1301</v>
      </c>
      <c r="C2726" t="s">
        <v>35</v>
      </c>
      <c r="D2726">
        <f t="shared" ca="1" si="366"/>
        <v>5</v>
      </c>
      <c r="E2726" t="str">
        <f ca="1">VLOOKUP(D2726,'Data Categories'!$A$2:$B$7,2,0)</f>
        <v>Senior Management</v>
      </c>
      <c r="F2726" s="5">
        <f t="shared" ca="1" si="367"/>
        <v>44917.189664351848</v>
      </c>
      <c r="G2726" s="5">
        <f t="shared" ca="1" si="368"/>
        <v>44920.189664351848</v>
      </c>
      <c r="H2726" s="5">
        <v>44922.189664351848</v>
      </c>
      <c r="I2726" s="5">
        <f t="shared" ca="1" si="369"/>
        <v>44935.189664351848</v>
      </c>
      <c r="J2726" s="7" t="s">
        <v>46</v>
      </c>
      <c r="K2726" s="3">
        <v>44933.189664351848</v>
      </c>
      <c r="L2726" t="s">
        <v>48</v>
      </c>
      <c r="M2726" t="s">
        <v>28</v>
      </c>
      <c r="R2726" s="5">
        <v>44937.189664351848</v>
      </c>
      <c r="Y2726" t="s">
        <v>31</v>
      </c>
    </row>
    <row r="2727" spans="1:25" x14ac:dyDescent="0.35">
      <c r="A2727">
        <v>1333</v>
      </c>
      <c r="C2727" t="s">
        <v>35</v>
      </c>
      <c r="D2727">
        <f t="shared" ca="1" si="366"/>
        <v>1</v>
      </c>
      <c r="E2727" t="str">
        <f ca="1">VLOOKUP(D2727,'Data Categories'!$A$2:$B$7,2,0)</f>
        <v>Associate</v>
      </c>
      <c r="F2727" s="5">
        <f t="shared" ca="1" si="367"/>
        <v>45166.691018518519</v>
      </c>
      <c r="G2727" s="5">
        <f t="shared" ca="1" si="368"/>
        <v>45169.691018518519</v>
      </c>
      <c r="H2727" s="5">
        <v>45174.691018518519</v>
      </c>
      <c r="I2727" s="5">
        <f t="shared" ca="1" si="369"/>
        <v>45200.691018518519</v>
      </c>
      <c r="J2727" s="7" t="s">
        <v>46</v>
      </c>
      <c r="K2727" s="3">
        <v>45185.691018518519</v>
      </c>
      <c r="L2727" t="s">
        <v>48</v>
      </c>
      <c r="M2727" t="s">
        <v>24</v>
      </c>
      <c r="Y2727" t="s">
        <v>31</v>
      </c>
    </row>
    <row r="2728" spans="1:25" x14ac:dyDescent="0.35">
      <c r="A2728">
        <v>1671</v>
      </c>
      <c r="C2728" t="s">
        <v>35</v>
      </c>
      <c r="D2728">
        <f t="shared" ca="1" si="366"/>
        <v>5</v>
      </c>
      <c r="E2728" t="str">
        <f ca="1">VLOOKUP(D2728,'Data Categories'!$A$2:$B$7,2,0)</f>
        <v>Senior Management</v>
      </c>
      <c r="F2728" s="5">
        <f t="shared" ca="1" si="367"/>
        <v>44870.144270833334</v>
      </c>
      <c r="G2728" s="5">
        <f t="shared" ca="1" si="368"/>
        <v>44873.144270833334</v>
      </c>
      <c r="H2728" s="5">
        <v>44877.144270833334</v>
      </c>
      <c r="I2728" s="5">
        <f t="shared" ca="1" si="369"/>
        <v>44883.144270833334</v>
      </c>
      <c r="J2728" s="7" t="s">
        <v>46</v>
      </c>
      <c r="K2728" s="3">
        <v>44892.144270833334</v>
      </c>
      <c r="L2728" t="s">
        <v>48</v>
      </c>
      <c r="M2728" t="s">
        <v>24</v>
      </c>
      <c r="Y2728" t="s">
        <v>31</v>
      </c>
    </row>
    <row r="2729" spans="1:25" x14ac:dyDescent="0.35">
      <c r="A2729">
        <v>2760</v>
      </c>
      <c r="C2729" t="s">
        <v>35</v>
      </c>
      <c r="D2729">
        <f t="shared" ca="1" si="366"/>
        <v>4</v>
      </c>
      <c r="E2729" t="str">
        <f ca="1">VLOOKUP(D2729,'Data Categories'!$A$2:$B$7,2,0)</f>
        <v>Manager Level</v>
      </c>
      <c r="F2729" s="5">
        <f t="shared" ca="1" si="367"/>
        <v>45026.765081018515</v>
      </c>
      <c r="G2729" s="5">
        <f t="shared" ca="1" si="368"/>
        <v>45029.765081018515</v>
      </c>
      <c r="H2729" s="5">
        <v>45032.765081018515</v>
      </c>
      <c r="I2729" s="5">
        <f t="shared" ca="1" si="369"/>
        <v>45049.765081018515</v>
      </c>
      <c r="J2729" s="7" t="s">
        <v>46</v>
      </c>
      <c r="K2729" s="3">
        <v>45037.765081018515</v>
      </c>
      <c r="L2729" t="s">
        <v>48</v>
      </c>
      <c r="M2729" t="s">
        <v>28</v>
      </c>
      <c r="R2729" s="5">
        <v>45040.765081018515</v>
      </c>
      <c r="Y2729" t="s">
        <v>31</v>
      </c>
    </row>
    <row r="2730" spans="1:25" x14ac:dyDescent="0.35">
      <c r="A2730">
        <v>2755</v>
      </c>
      <c r="C2730" t="s">
        <v>35</v>
      </c>
      <c r="D2730">
        <f t="shared" ca="1" si="366"/>
        <v>6</v>
      </c>
      <c r="E2730" t="str">
        <f ca="1">VLOOKUP(D2730,'Data Categories'!$A$2:$B$7,2,0)</f>
        <v>Executive</v>
      </c>
      <c r="F2730" s="5">
        <f t="shared" ca="1" si="367"/>
        <v>45028.765081018515</v>
      </c>
      <c r="G2730" s="5">
        <f t="shared" ca="1" si="368"/>
        <v>45030.765081018515</v>
      </c>
      <c r="H2730" s="5">
        <v>45032.765081018515</v>
      </c>
      <c r="I2730" s="5">
        <f t="shared" ca="1" si="369"/>
        <v>45044.765081018515</v>
      </c>
      <c r="J2730" s="7" t="s">
        <v>46</v>
      </c>
      <c r="K2730" s="3">
        <v>45042.765081018515</v>
      </c>
      <c r="L2730" t="s">
        <v>48</v>
      </c>
      <c r="M2730" t="s">
        <v>28</v>
      </c>
      <c r="R2730" s="5">
        <v>45046.765081018515</v>
      </c>
      <c r="Y2730" t="s">
        <v>31</v>
      </c>
    </row>
    <row r="2731" spans="1:25" x14ac:dyDescent="0.35">
      <c r="A2731">
        <v>1583</v>
      </c>
      <c r="C2731" t="s">
        <v>35</v>
      </c>
      <c r="D2731">
        <f t="shared" ca="1" si="366"/>
        <v>6</v>
      </c>
      <c r="E2731" t="str">
        <f ca="1">VLOOKUP(D2731,'Data Categories'!$A$2:$B$7,2,0)</f>
        <v>Executive</v>
      </c>
      <c r="F2731" s="5">
        <f t="shared" ca="1" si="367"/>
        <v>45183.840821759259</v>
      </c>
      <c r="G2731" s="5">
        <f t="shared" ca="1" si="368"/>
        <v>45187.840821759259</v>
      </c>
      <c r="H2731" s="5">
        <v>45188.840821759259</v>
      </c>
      <c r="I2731" s="5">
        <f t="shared" ca="1" si="369"/>
        <v>45203.840821759259</v>
      </c>
      <c r="J2731" s="7" t="s">
        <v>46</v>
      </c>
      <c r="K2731" s="3">
        <v>45198.840821759259</v>
      </c>
      <c r="L2731" t="s">
        <v>48</v>
      </c>
      <c r="M2731" t="s">
        <v>27</v>
      </c>
      <c r="Y2731" t="s">
        <v>31</v>
      </c>
    </row>
    <row r="2732" spans="1:25" x14ac:dyDescent="0.35">
      <c r="A2732">
        <v>1120</v>
      </c>
      <c r="C2732" t="s">
        <v>35</v>
      </c>
      <c r="D2732">
        <f t="shared" ca="1" si="366"/>
        <v>6</v>
      </c>
      <c r="E2732" t="str">
        <f ca="1">VLOOKUP(D2732,'Data Categories'!$A$2:$B$7,2,0)</f>
        <v>Executive</v>
      </c>
      <c r="F2732" s="5">
        <f t="shared" ca="1" si="367"/>
        <v>45022.266469907408</v>
      </c>
      <c r="G2732" s="5">
        <f t="shared" ca="1" si="368"/>
        <v>45025.266469907408</v>
      </c>
      <c r="H2732" s="5">
        <v>45027.266469907408</v>
      </c>
      <c r="I2732" s="5">
        <f t="shared" ca="1" si="369"/>
        <v>45051.266469907408</v>
      </c>
      <c r="J2732" s="7" t="s">
        <v>46</v>
      </c>
      <c r="K2732" s="3">
        <v>45036.266469907408</v>
      </c>
      <c r="L2732" t="s">
        <v>48</v>
      </c>
      <c r="M2732" t="s">
        <v>27</v>
      </c>
      <c r="R2732" s="5">
        <v>45037.266469907408</v>
      </c>
      <c r="Y2732" t="s">
        <v>31</v>
      </c>
    </row>
    <row r="2733" spans="1:25" x14ac:dyDescent="0.35">
      <c r="A2733">
        <v>1104</v>
      </c>
      <c r="C2733" t="s">
        <v>38</v>
      </c>
      <c r="D2733">
        <f t="shared" ca="1" si="366"/>
        <v>6</v>
      </c>
      <c r="E2733" t="str">
        <f ca="1">VLOOKUP(D2733,'Data Categories'!$A$2:$B$7,2,0)</f>
        <v>Executive</v>
      </c>
      <c r="F2733" s="5">
        <f t="shared" ca="1" si="367"/>
        <v>44676.953865740739</v>
      </c>
      <c r="G2733" s="5">
        <f t="shared" ca="1" si="368"/>
        <v>44677.953865740739</v>
      </c>
      <c r="H2733" s="5">
        <v>44681.953865740739</v>
      </c>
      <c r="I2733" s="5">
        <f t="shared" ca="1" si="369"/>
        <v>44705.953865740739</v>
      </c>
      <c r="J2733" s="7" t="s">
        <v>46</v>
      </c>
      <c r="K2733" s="3">
        <v>44686.953865740739</v>
      </c>
      <c r="L2733" t="s">
        <v>48</v>
      </c>
      <c r="M2733" t="s">
        <v>27</v>
      </c>
      <c r="Y2733" t="s">
        <v>31</v>
      </c>
    </row>
    <row r="2734" spans="1:25" x14ac:dyDescent="0.35">
      <c r="A2734">
        <v>2631</v>
      </c>
      <c r="C2734" t="s">
        <v>38</v>
      </c>
      <c r="D2734">
        <f t="shared" ca="1" si="366"/>
        <v>1</v>
      </c>
      <c r="E2734" t="str">
        <f ca="1">VLOOKUP(D2734,'Data Categories'!$A$2:$B$7,2,0)</f>
        <v>Associate</v>
      </c>
      <c r="F2734" s="5">
        <f t="shared" ca="1" si="367"/>
        <v>44582.196851851855</v>
      </c>
      <c r="G2734" s="5">
        <f t="shared" ca="1" si="368"/>
        <v>44586.196851851855</v>
      </c>
      <c r="H2734" s="5">
        <v>44588.196851851855</v>
      </c>
      <c r="I2734" s="5">
        <f t="shared" ca="1" si="369"/>
        <v>44616.196851851855</v>
      </c>
      <c r="J2734" s="7" t="s">
        <v>46</v>
      </c>
      <c r="K2734" s="3">
        <v>44599.196851851855</v>
      </c>
      <c r="L2734" t="s">
        <v>48</v>
      </c>
      <c r="M2734" t="s">
        <v>26</v>
      </c>
      <c r="R2734" s="5">
        <v>44602.196851851855</v>
      </c>
      <c r="Y2734" t="s">
        <v>31</v>
      </c>
    </row>
    <row r="2735" spans="1:25" x14ac:dyDescent="0.35">
      <c r="A2735">
        <v>2933</v>
      </c>
      <c r="C2735" t="s">
        <v>38</v>
      </c>
      <c r="D2735">
        <f t="shared" ca="1" si="366"/>
        <v>4</v>
      </c>
      <c r="E2735" t="str">
        <f ca="1">VLOOKUP(D2735,'Data Categories'!$A$2:$B$7,2,0)</f>
        <v>Manager Level</v>
      </c>
      <c r="F2735" s="5">
        <f t="shared" ca="1" si="367"/>
        <v>44968.550104166665</v>
      </c>
      <c r="G2735" s="5">
        <f t="shared" ca="1" si="368"/>
        <v>44969.550104166665</v>
      </c>
      <c r="H2735" s="5">
        <v>44973.550104166665</v>
      </c>
      <c r="I2735" s="5">
        <f t="shared" ca="1" si="369"/>
        <v>45003.550104166665</v>
      </c>
      <c r="J2735" s="7" t="s">
        <v>46</v>
      </c>
      <c r="K2735" s="3">
        <v>44989.550104166665</v>
      </c>
      <c r="L2735" t="s">
        <v>48</v>
      </c>
      <c r="M2735" t="s">
        <v>27</v>
      </c>
      <c r="Y2735" t="s">
        <v>31</v>
      </c>
    </row>
    <row r="2736" spans="1:25" x14ac:dyDescent="0.35">
      <c r="A2736">
        <v>2954</v>
      </c>
      <c r="C2736" t="s">
        <v>38</v>
      </c>
      <c r="D2736">
        <f t="shared" ca="1" si="366"/>
        <v>2</v>
      </c>
      <c r="E2736" t="str">
        <f ca="1">VLOOKUP(D2736,'Data Categories'!$A$2:$B$7,2,0)</f>
        <v>Junior</v>
      </c>
      <c r="F2736" s="5">
        <f t="shared" ca="1" si="367"/>
        <v>45013.652233796296</v>
      </c>
      <c r="G2736" s="5">
        <f t="shared" ca="1" si="368"/>
        <v>45016.652233796296</v>
      </c>
      <c r="H2736" s="5">
        <v>45022.652233796296</v>
      </c>
      <c r="I2736" s="5">
        <f t="shared" ca="1" si="369"/>
        <v>45044.652233796296</v>
      </c>
      <c r="J2736" s="7" t="s">
        <v>46</v>
      </c>
      <c r="K2736" s="3">
        <v>45037.652233796296</v>
      </c>
      <c r="L2736" t="s">
        <v>48</v>
      </c>
      <c r="M2736" t="s">
        <v>28</v>
      </c>
      <c r="Y2736" t="s">
        <v>31</v>
      </c>
    </row>
    <row r="2737" spans="1:25" x14ac:dyDescent="0.35">
      <c r="A2737">
        <v>1483</v>
      </c>
      <c r="C2737" t="s">
        <v>38</v>
      </c>
      <c r="D2737">
        <f t="shared" ca="1" si="366"/>
        <v>2</v>
      </c>
      <c r="E2737" t="str">
        <f ca="1">VLOOKUP(D2737,'Data Categories'!$A$2:$B$7,2,0)</f>
        <v>Junior</v>
      </c>
      <c r="F2737" s="5">
        <f t="shared" ca="1" si="367"/>
        <v>45113.542164351849</v>
      </c>
      <c r="G2737" s="5">
        <f t="shared" ca="1" si="368"/>
        <v>45117.542164351849</v>
      </c>
      <c r="H2737" s="5">
        <v>45119.542164351849</v>
      </c>
      <c r="I2737" s="5">
        <f t="shared" ca="1" si="369"/>
        <v>45133.542164351849</v>
      </c>
      <c r="J2737" s="7" t="s">
        <v>46</v>
      </c>
      <c r="K2737" s="3">
        <v>45136.542164351849</v>
      </c>
      <c r="L2737" t="s">
        <v>48</v>
      </c>
      <c r="M2737" t="s">
        <v>26</v>
      </c>
      <c r="R2737" s="5">
        <v>45140.542164351849</v>
      </c>
      <c r="Y2737" t="s">
        <v>31</v>
      </c>
    </row>
    <row r="2738" spans="1:25" x14ac:dyDescent="0.35">
      <c r="A2738">
        <v>1234</v>
      </c>
      <c r="C2738" t="s">
        <v>38</v>
      </c>
      <c r="D2738">
        <f t="shared" ca="1" si="366"/>
        <v>2</v>
      </c>
      <c r="E2738" t="str">
        <f ca="1">VLOOKUP(D2738,'Data Categories'!$A$2:$B$7,2,0)</f>
        <v>Junior</v>
      </c>
      <c r="F2738" s="5">
        <f t="shared" ca="1" si="367"/>
        <v>44977.728877314818</v>
      </c>
      <c r="G2738" s="5">
        <f t="shared" ca="1" si="368"/>
        <v>44980.728877314818</v>
      </c>
      <c r="H2738" s="5">
        <v>44986.728877314818</v>
      </c>
      <c r="I2738" s="5">
        <f t="shared" ca="1" si="369"/>
        <v>45002.728877314818</v>
      </c>
      <c r="J2738" s="7" t="s">
        <v>46</v>
      </c>
      <c r="K2738" s="3">
        <v>44991.728877314818</v>
      </c>
      <c r="L2738" t="s">
        <v>48</v>
      </c>
      <c r="M2738" t="s">
        <v>28</v>
      </c>
      <c r="R2738" s="5">
        <v>44992.728877314818</v>
      </c>
      <c r="Y2738" t="s">
        <v>31</v>
      </c>
    </row>
    <row r="2739" spans="1:25" x14ac:dyDescent="0.35">
      <c r="A2739">
        <v>2921</v>
      </c>
      <c r="C2739" t="s">
        <v>38</v>
      </c>
      <c r="D2739">
        <f t="shared" ca="1" si="366"/>
        <v>3</v>
      </c>
      <c r="E2739" t="str">
        <f ca="1">VLOOKUP(D2739,'Data Categories'!$A$2:$B$7,2,0)</f>
        <v>Senior</v>
      </c>
      <c r="F2739" s="5">
        <f t="shared" ca="1" si="367"/>
        <v>45175.386689814812</v>
      </c>
      <c r="G2739" s="5">
        <f t="shared" ca="1" si="368"/>
        <v>45178.386689814812</v>
      </c>
      <c r="H2739" s="5">
        <v>45183.386689814812</v>
      </c>
      <c r="I2739" s="5">
        <f t="shared" ca="1" si="369"/>
        <v>45200.386689814812</v>
      </c>
      <c r="J2739" s="7" t="s">
        <v>46</v>
      </c>
      <c r="K2739" s="3">
        <v>45198.386689814812</v>
      </c>
      <c r="L2739" t="s">
        <v>48</v>
      </c>
      <c r="M2739" t="s">
        <v>26</v>
      </c>
      <c r="Y2739" t="s">
        <v>31</v>
      </c>
    </row>
    <row r="2740" spans="1:25" x14ac:dyDescent="0.35">
      <c r="A2740">
        <v>1223</v>
      </c>
      <c r="C2740" t="s">
        <v>38</v>
      </c>
      <c r="D2740">
        <f t="shared" ca="1" si="366"/>
        <v>5</v>
      </c>
      <c r="E2740" t="str">
        <f ca="1">VLOOKUP(D2740,'Data Categories'!$A$2:$B$7,2,0)</f>
        <v>Senior Management</v>
      </c>
      <c r="F2740" s="5">
        <f t="shared" ca="1" si="367"/>
        <v>44735.14203703704</v>
      </c>
      <c r="G2740" s="5">
        <f t="shared" ca="1" si="368"/>
        <v>44738.14203703704</v>
      </c>
      <c r="H2740" s="5">
        <v>44741.14203703704</v>
      </c>
      <c r="I2740" s="5">
        <f t="shared" ca="1" si="369"/>
        <v>44756.14203703704</v>
      </c>
      <c r="J2740" s="7" t="s">
        <v>46</v>
      </c>
      <c r="K2740" s="3">
        <v>44757.14203703704</v>
      </c>
      <c r="L2740" t="s">
        <v>48</v>
      </c>
      <c r="M2740" t="s">
        <v>28</v>
      </c>
      <c r="R2740" s="5">
        <v>44759.14203703704</v>
      </c>
      <c r="Y2740" t="s">
        <v>31</v>
      </c>
    </row>
    <row r="2741" spans="1:25" x14ac:dyDescent="0.35">
      <c r="A2741">
        <v>2429</v>
      </c>
      <c r="C2741" t="s">
        <v>38</v>
      </c>
      <c r="D2741">
        <f t="shared" ca="1" si="366"/>
        <v>5</v>
      </c>
      <c r="E2741" t="str">
        <f ca="1">VLOOKUP(D2741,'Data Categories'!$A$2:$B$7,2,0)</f>
        <v>Senior Management</v>
      </c>
      <c r="F2741" s="5">
        <f t="shared" ca="1" si="367"/>
        <v>44835.25509259259</v>
      </c>
      <c r="G2741" s="5">
        <f t="shared" ca="1" si="368"/>
        <v>44836.25509259259</v>
      </c>
      <c r="H2741" s="5">
        <v>44841.25509259259</v>
      </c>
      <c r="I2741" s="5">
        <f t="shared" ca="1" si="369"/>
        <v>44848.25509259259</v>
      </c>
      <c r="J2741" s="7" t="s">
        <v>46</v>
      </c>
      <c r="K2741" s="3">
        <v>44848.25509259259</v>
      </c>
      <c r="L2741" t="s">
        <v>48</v>
      </c>
      <c r="M2741" t="s">
        <v>24</v>
      </c>
      <c r="R2741" s="5">
        <v>44851.25509259259</v>
      </c>
      <c r="Y2741" t="s">
        <v>31</v>
      </c>
    </row>
    <row r="2742" spans="1:25" x14ac:dyDescent="0.35">
      <c r="A2742">
        <v>2132</v>
      </c>
      <c r="C2742" t="s">
        <v>38</v>
      </c>
      <c r="D2742">
        <f t="shared" ca="1" si="366"/>
        <v>4</v>
      </c>
      <c r="E2742" t="str">
        <f ca="1">VLOOKUP(D2742,'Data Categories'!$A$2:$B$7,2,0)</f>
        <v>Manager Level</v>
      </c>
      <c r="F2742" s="5">
        <f t="shared" ca="1" si="367"/>
        <v>44774.516493055555</v>
      </c>
      <c r="G2742" s="5">
        <f t="shared" ca="1" si="368"/>
        <v>44778.516493055555</v>
      </c>
      <c r="H2742" s="5">
        <v>44781.516493055555</v>
      </c>
      <c r="I2742" s="5">
        <f t="shared" ca="1" si="369"/>
        <v>44793.516493055555</v>
      </c>
      <c r="J2742" s="7" t="s">
        <v>46</v>
      </c>
      <c r="K2742" s="3">
        <v>44787.516493055555</v>
      </c>
      <c r="L2742" t="s">
        <v>48</v>
      </c>
      <c r="M2742" t="s">
        <v>27</v>
      </c>
      <c r="Y2742" t="s">
        <v>31</v>
      </c>
    </row>
    <row r="2743" spans="1:25" x14ac:dyDescent="0.35">
      <c r="A2743">
        <v>1358</v>
      </c>
      <c r="C2743" t="s">
        <v>38</v>
      </c>
      <c r="D2743">
        <f t="shared" ca="1" si="366"/>
        <v>3</v>
      </c>
      <c r="E2743" t="str">
        <f ca="1">VLOOKUP(D2743,'Data Categories'!$A$2:$B$7,2,0)</f>
        <v>Senior</v>
      </c>
      <c r="F2743" s="5">
        <f t="shared" ca="1" si="367"/>
        <v>44763.055451388886</v>
      </c>
      <c r="G2743" s="5">
        <f t="shared" ca="1" si="368"/>
        <v>44765.055451388886</v>
      </c>
      <c r="H2743" s="5">
        <v>44771.055451388886</v>
      </c>
      <c r="I2743" s="5">
        <f t="shared" ca="1" si="369"/>
        <v>44794.055451388886</v>
      </c>
      <c r="J2743" s="7" t="s">
        <v>46</v>
      </c>
      <c r="K2743" s="3">
        <v>44786.055451388886</v>
      </c>
      <c r="L2743" t="s">
        <v>48</v>
      </c>
      <c r="M2743" t="s">
        <v>28</v>
      </c>
      <c r="R2743" s="5">
        <v>44788.055451388886</v>
      </c>
      <c r="Y2743" t="s">
        <v>31</v>
      </c>
    </row>
    <row r="2744" spans="1:25" x14ac:dyDescent="0.35">
      <c r="A2744">
        <v>1355</v>
      </c>
      <c r="C2744" t="s">
        <v>38</v>
      </c>
      <c r="D2744">
        <f t="shared" ca="1" si="366"/>
        <v>4</v>
      </c>
      <c r="E2744" t="str">
        <f ca="1">VLOOKUP(D2744,'Data Categories'!$A$2:$B$7,2,0)</f>
        <v>Manager Level</v>
      </c>
      <c r="F2744" s="5">
        <f t="shared" ca="1" si="367"/>
        <v>44762.055451388886</v>
      </c>
      <c r="G2744" s="5">
        <f t="shared" ca="1" si="368"/>
        <v>44766.055451388886</v>
      </c>
      <c r="H2744" s="5">
        <v>44771.055451388886</v>
      </c>
      <c r="I2744" s="5">
        <f t="shared" ca="1" si="369"/>
        <v>44776.055451388886</v>
      </c>
      <c r="J2744" s="7" t="s">
        <v>46</v>
      </c>
      <c r="K2744" s="3">
        <v>44774.055451388886</v>
      </c>
      <c r="L2744" t="s">
        <v>48</v>
      </c>
      <c r="M2744" t="s">
        <v>24</v>
      </c>
      <c r="R2744" s="5">
        <v>44775.055451388886</v>
      </c>
      <c r="Y2744" t="s">
        <v>31</v>
      </c>
    </row>
    <row r="2745" spans="1:25" x14ac:dyDescent="0.35">
      <c r="A2745">
        <v>1360</v>
      </c>
      <c r="C2745" t="s">
        <v>38</v>
      </c>
      <c r="D2745">
        <f t="shared" ca="1" si="366"/>
        <v>6</v>
      </c>
      <c r="E2745" t="str">
        <f ca="1">VLOOKUP(D2745,'Data Categories'!$A$2:$B$7,2,0)</f>
        <v>Executive</v>
      </c>
      <c r="F2745" s="5">
        <f t="shared" ca="1" si="367"/>
        <v>44767.055451388886</v>
      </c>
      <c r="G2745" s="5">
        <f t="shared" ca="1" si="368"/>
        <v>44768.055451388886</v>
      </c>
      <c r="H2745" s="5">
        <v>44771.055451388886</v>
      </c>
      <c r="I2745" s="5">
        <f t="shared" ca="1" si="369"/>
        <v>44797.055451388886</v>
      </c>
      <c r="J2745" s="7" t="s">
        <v>46</v>
      </c>
      <c r="K2745" s="3">
        <v>44784.055451388886</v>
      </c>
      <c r="L2745" t="s">
        <v>48</v>
      </c>
      <c r="M2745" t="s">
        <v>24</v>
      </c>
      <c r="R2745" s="5">
        <v>44788.055451388886</v>
      </c>
      <c r="Y2745" t="s">
        <v>31</v>
      </c>
    </row>
    <row r="2746" spans="1:25" x14ac:dyDescent="0.35">
      <c r="A2746">
        <v>1080</v>
      </c>
      <c r="C2746" t="s">
        <v>38</v>
      </c>
      <c r="D2746">
        <f t="shared" ca="1" si="366"/>
        <v>5</v>
      </c>
      <c r="E2746" t="str">
        <f ca="1">VLOOKUP(D2746,'Data Categories'!$A$2:$B$7,2,0)</f>
        <v>Senior Management</v>
      </c>
      <c r="F2746" s="5">
        <f t="shared" ca="1" si="367"/>
        <v>44604.990740740737</v>
      </c>
      <c r="G2746" s="5">
        <f t="shared" ca="1" si="368"/>
        <v>44606.990740740737</v>
      </c>
      <c r="H2746" s="5">
        <v>44607.990740740737</v>
      </c>
      <c r="I2746" s="5">
        <f t="shared" ca="1" si="369"/>
        <v>44612.990740740737</v>
      </c>
      <c r="J2746" s="7" t="s">
        <v>46</v>
      </c>
      <c r="K2746" s="3">
        <v>44623.990740740737</v>
      </c>
      <c r="L2746" t="s">
        <v>48</v>
      </c>
      <c r="M2746" t="s">
        <v>24</v>
      </c>
      <c r="Y2746" t="s">
        <v>31</v>
      </c>
    </row>
    <row r="2747" spans="1:25" x14ac:dyDescent="0.35">
      <c r="A2747">
        <v>2485</v>
      </c>
      <c r="C2747" t="s">
        <v>38</v>
      </c>
      <c r="D2747">
        <f t="shared" ca="1" si="366"/>
        <v>3</v>
      </c>
      <c r="E2747" t="str">
        <f ca="1">VLOOKUP(D2747,'Data Categories'!$A$2:$B$7,2,0)</f>
        <v>Senior</v>
      </c>
      <c r="F2747" s="5">
        <f t="shared" ca="1" si="367"/>
        <v>44973.901273148149</v>
      </c>
      <c r="G2747" s="5">
        <f t="shared" ca="1" si="368"/>
        <v>44976.901273148149</v>
      </c>
      <c r="H2747" s="5">
        <v>44977.901273148149</v>
      </c>
      <c r="I2747" s="5">
        <f t="shared" ca="1" si="369"/>
        <v>44988.901273148149</v>
      </c>
      <c r="J2747" s="7" t="s">
        <v>46</v>
      </c>
      <c r="K2747" s="3">
        <v>44988.901273148149</v>
      </c>
      <c r="L2747" t="s">
        <v>48</v>
      </c>
      <c r="M2747" t="s">
        <v>28</v>
      </c>
      <c r="Y2747" t="s">
        <v>31</v>
      </c>
    </row>
    <row r="2748" spans="1:25" x14ac:dyDescent="0.35">
      <c r="A2748">
        <v>1557</v>
      </c>
      <c r="C2748" t="s">
        <v>38</v>
      </c>
      <c r="D2748">
        <f t="shared" ca="1" si="366"/>
        <v>4</v>
      </c>
      <c r="E2748" t="str">
        <f ca="1">VLOOKUP(D2748,'Data Categories'!$A$2:$B$7,2,0)</f>
        <v>Manager Level</v>
      </c>
      <c r="F2748" s="5">
        <f t="shared" ca="1" si="367"/>
        <v>44899.597222222219</v>
      </c>
      <c r="G2748" s="5">
        <f t="shared" ca="1" si="368"/>
        <v>44903.597222222219</v>
      </c>
      <c r="H2748" s="5">
        <v>44907.597222222219</v>
      </c>
      <c r="I2748" s="5">
        <f t="shared" ca="1" si="369"/>
        <v>44931.597222222219</v>
      </c>
      <c r="J2748" s="7" t="s">
        <v>46</v>
      </c>
      <c r="K2748" s="3">
        <v>44920.597222222219</v>
      </c>
      <c r="L2748" t="s">
        <v>48</v>
      </c>
      <c r="M2748" t="s">
        <v>26</v>
      </c>
      <c r="R2748" s="5">
        <v>44923.597222222219</v>
      </c>
      <c r="Y2748" t="s">
        <v>31</v>
      </c>
    </row>
    <row r="2749" spans="1:25" x14ac:dyDescent="0.35">
      <c r="A2749">
        <v>2572</v>
      </c>
      <c r="C2749" t="s">
        <v>38</v>
      </c>
      <c r="D2749">
        <f t="shared" ca="1" si="366"/>
        <v>1</v>
      </c>
      <c r="E2749" t="str">
        <f ca="1">VLOOKUP(D2749,'Data Categories'!$A$2:$B$7,2,0)</f>
        <v>Associate</v>
      </c>
      <c r="F2749" s="5">
        <f t="shared" ca="1" si="367"/>
        <v>44638.718425925923</v>
      </c>
      <c r="G2749" s="5">
        <f t="shared" ca="1" si="368"/>
        <v>44639.718425925923</v>
      </c>
      <c r="H2749" s="5">
        <v>44645.718425925923</v>
      </c>
      <c r="I2749" s="5">
        <f t="shared" ca="1" si="369"/>
        <v>44667.718425925923</v>
      </c>
      <c r="J2749" s="7" t="s">
        <v>46</v>
      </c>
      <c r="K2749" s="3">
        <v>44647.718425925923</v>
      </c>
      <c r="L2749" t="s">
        <v>48</v>
      </c>
      <c r="M2749" t="s">
        <v>27</v>
      </c>
      <c r="Y2749" t="s">
        <v>31</v>
      </c>
    </row>
    <row r="2750" spans="1:25" x14ac:dyDescent="0.35">
      <c r="A2750">
        <v>2400</v>
      </c>
      <c r="C2750" t="s">
        <v>38</v>
      </c>
      <c r="D2750">
        <f t="shared" ca="1" si="366"/>
        <v>5</v>
      </c>
      <c r="E2750" t="str">
        <f ca="1">VLOOKUP(D2750,'Data Categories'!$A$2:$B$7,2,0)</f>
        <v>Senior Management</v>
      </c>
      <c r="F2750" s="5">
        <f t="shared" ca="1" si="367"/>
        <v>45126.731192129628</v>
      </c>
      <c r="G2750" s="5">
        <f t="shared" ca="1" si="368"/>
        <v>45130.731192129628</v>
      </c>
      <c r="H2750" s="5">
        <v>45131.731192129628</v>
      </c>
      <c r="I2750" s="5">
        <f t="shared" ca="1" si="369"/>
        <v>45149.731192129628</v>
      </c>
      <c r="J2750" s="7" t="s">
        <v>46</v>
      </c>
      <c r="K2750" s="3">
        <v>45137.731192129628</v>
      </c>
      <c r="L2750" t="s">
        <v>48</v>
      </c>
      <c r="M2750" t="s">
        <v>28</v>
      </c>
      <c r="R2750" s="5">
        <v>45139.731192129628</v>
      </c>
      <c r="Y2750" t="s">
        <v>31</v>
      </c>
    </row>
    <row r="2751" spans="1:25" x14ac:dyDescent="0.35">
      <c r="A2751">
        <v>1242</v>
      </c>
      <c r="C2751" t="s">
        <v>38</v>
      </c>
      <c r="D2751">
        <f t="shared" ca="1" si="366"/>
        <v>1</v>
      </c>
      <c r="E2751" t="str">
        <f ca="1">VLOOKUP(D2751,'Data Categories'!$A$2:$B$7,2,0)</f>
        <v>Associate</v>
      </c>
      <c r="F2751" s="5">
        <f t="shared" ca="1" si="367"/>
        <v>44735.839942129627</v>
      </c>
      <c r="G2751" s="5">
        <f t="shared" ca="1" si="368"/>
        <v>44739.839942129627</v>
      </c>
      <c r="H2751" s="5">
        <v>44741.839942129627</v>
      </c>
      <c r="I2751" s="5">
        <f t="shared" ca="1" si="369"/>
        <v>44749.839942129627</v>
      </c>
      <c r="J2751" s="7" t="s">
        <v>46</v>
      </c>
      <c r="K2751" s="3">
        <v>44758.839942129627</v>
      </c>
      <c r="L2751" t="s">
        <v>48</v>
      </c>
      <c r="M2751" t="s">
        <v>25</v>
      </c>
      <c r="R2751" s="5">
        <v>44762.839942129627</v>
      </c>
      <c r="Y2751" t="s">
        <v>31</v>
      </c>
    </row>
    <row r="2752" spans="1:25" x14ac:dyDescent="0.35">
      <c r="A2752">
        <v>2583</v>
      </c>
      <c r="C2752" t="s">
        <v>37</v>
      </c>
      <c r="D2752">
        <f t="shared" ca="1" si="366"/>
        <v>3</v>
      </c>
      <c r="E2752" t="str">
        <f ca="1">VLOOKUP(D2752,'Data Categories'!$A$2:$B$7,2,0)</f>
        <v>Senior</v>
      </c>
      <c r="F2752" s="5">
        <f t="shared" ca="1" si="367"/>
        <v>44783.038506944446</v>
      </c>
      <c r="G2752" s="5">
        <f t="shared" ca="1" si="368"/>
        <v>44787.038506944446</v>
      </c>
      <c r="H2752" s="5">
        <v>44791.038506944446</v>
      </c>
      <c r="I2752" s="5">
        <f t="shared" ca="1" si="369"/>
        <v>44815.038506944446</v>
      </c>
      <c r="J2752" s="7" t="s">
        <v>46</v>
      </c>
      <c r="K2752" s="3">
        <v>44800.038506944446</v>
      </c>
      <c r="L2752" t="s">
        <v>48</v>
      </c>
      <c r="M2752" t="s">
        <v>28</v>
      </c>
      <c r="Y2752" t="s">
        <v>31</v>
      </c>
    </row>
    <row r="2753" spans="1:25" x14ac:dyDescent="0.35">
      <c r="A2753">
        <v>2340</v>
      </c>
      <c r="C2753" t="s">
        <v>37</v>
      </c>
      <c r="D2753">
        <f t="shared" ca="1" si="366"/>
        <v>1</v>
      </c>
      <c r="E2753" t="str">
        <f ca="1">VLOOKUP(D2753,'Data Categories'!$A$2:$B$7,2,0)</f>
        <v>Associate</v>
      </c>
      <c r="F2753" s="5">
        <f t="shared" ca="1" si="367"/>
        <v>44695.386030092595</v>
      </c>
      <c r="G2753" s="5">
        <f t="shared" ca="1" si="368"/>
        <v>44699.386030092595</v>
      </c>
      <c r="H2753" s="5">
        <v>44700.386030092595</v>
      </c>
      <c r="I2753" s="5">
        <f t="shared" ca="1" si="369"/>
        <v>44706.386030092595</v>
      </c>
      <c r="J2753" s="7" t="s">
        <v>46</v>
      </c>
      <c r="K2753" s="3">
        <v>44710.386030092595</v>
      </c>
      <c r="L2753" t="s">
        <v>48</v>
      </c>
      <c r="M2753" t="s">
        <v>24</v>
      </c>
      <c r="R2753" s="5">
        <v>44714.386030092595</v>
      </c>
      <c r="Y2753" t="s">
        <v>31</v>
      </c>
    </row>
    <row r="2754" spans="1:25" x14ac:dyDescent="0.35">
      <c r="A2754">
        <v>2338</v>
      </c>
      <c r="C2754" t="s">
        <v>37</v>
      </c>
      <c r="D2754">
        <f t="shared" ca="1" si="366"/>
        <v>6</v>
      </c>
      <c r="E2754" t="str">
        <f ca="1">VLOOKUP(D2754,'Data Categories'!$A$2:$B$7,2,0)</f>
        <v>Executive</v>
      </c>
      <c r="F2754" s="5">
        <f t="shared" ca="1" si="367"/>
        <v>44696.386030092595</v>
      </c>
      <c r="G2754" s="5">
        <f t="shared" ca="1" si="368"/>
        <v>44697.386030092595</v>
      </c>
      <c r="H2754" s="5">
        <v>44700.386030092595</v>
      </c>
      <c r="I2754" s="5">
        <f t="shared" ca="1" si="369"/>
        <v>44729.386030092595</v>
      </c>
      <c r="J2754" s="7" t="s">
        <v>46</v>
      </c>
      <c r="K2754" s="3">
        <v>44714.386030092595</v>
      </c>
      <c r="L2754" t="s">
        <v>48</v>
      </c>
      <c r="M2754" t="s">
        <v>24</v>
      </c>
      <c r="R2754" s="5">
        <v>44715.386030092595</v>
      </c>
      <c r="Y2754" t="s">
        <v>31</v>
      </c>
    </row>
    <row r="2755" spans="1:25" x14ac:dyDescent="0.35">
      <c r="A2755">
        <v>1311</v>
      </c>
      <c r="C2755" t="s">
        <v>37</v>
      </c>
      <c r="D2755">
        <f t="shared" ref="D2755:D2818" ca="1" si="370">RANDBETWEEN(1,6)</f>
        <v>3</v>
      </c>
      <c r="E2755" t="str">
        <f ca="1">VLOOKUP(D2755,'Data Categories'!$A$2:$B$7,2,0)</f>
        <v>Senior</v>
      </c>
      <c r="F2755" s="5">
        <f t="shared" ref="F2755:F2818" ca="1" si="371">G2755-RANDBETWEEN(1,4)</f>
        <v>45148.233067129629</v>
      </c>
      <c r="G2755" s="5">
        <f t="shared" ref="G2755:G2818" ca="1" si="372">H2755-RANDBETWEEN(1,6)</f>
        <v>45152.233067129629</v>
      </c>
      <c r="H2755" s="5">
        <v>45155.233067129629</v>
      </c>
      <c r="I2755" s="5">
        <f t="shared" ref="I2755:I2818" ca="1" si="373">H2755+RANDBETWEEN(5,30)</f>
        <v>45184.233067129629</v>
      </c>
      <c r="J2755" s="7" t="s">
        <v>46</v>
      </c>
      <c r="K2755" s="3">
        <v>45165.233067129629</v>
      </c>
      <c r="L2755" t="s">
        <v>48</v>
      </c>
      <c r="M2755" t="s">
        <v>25</v>
      </c>
      <c r="Y2755" t="s">
        <v>31</v>
      </c>
    </row>
    <row r="2756" spans="1:25" x14ac:dyDescent="0.35">
      <c r="A2756">
        <v>1894</v>
      </c>
      <c r="C2756" t="s">
        <v>37</v>
      </c>
      <c r="D2756">
        <f t="shared" ca="1" si="370"/>
        <v>4</v>
      </c>
      <c r="E2756" t="str">
        <f ca="1">VLOOKUP(D2756,'Data Categories'!$A$2:$B$7,2,0)</f>
        <v>Manager Level</v>
      </c>
      <c r="F2756" s="5">
        <f t="shared" ca="1" si="371"/>
        <v>44594.278043981481</v>
      </c>
      <c r="G2756" s="5">
        <f t="shared" ca="1" si="372"/>
        <v>44596.278043981481</v>
      </c>
      <c r="H2756" s="5">
        <v>44599.278043981481</v>
      </c>
      <c r="I2756" s="5">
        <f t="shared" ca="1" si="373"/>
        <v>44624.278043981481</v>
      </c>
      <c r="J2756" s="7" t="s">
        <v>46</v>
      </c>
      <c r="K2756" s="3">
        <v>44609.278043981481</v>
      </c>
      <c r="L2756" t="s">
        <v>48</v>
      </c>
      <c r="M2756" t="s">
        <v>25</v>
      </c>
      <c r="R2756" s="5">
        <v>44610.278043981481</v>
      </c>
      <c r="Y2756" t="s">
        <v>31</v>
      </c>
    </row>
    <row r="2757" spans="1:25" x14ac:dyDescent="0.35">
      <c r="A2757">
        <v>1918</v>
      </c>
      <c r="C2757" t="s">
        <v>37</v>
      </c>
      <c r="D2757">
        <f t="shared" ca="1" si="370"/>
        <v>2</v>
      </c>
      <c r="E2757" t="str">
        <f ca="1">VLOOKUP(D2757,'Data Categories'!$A$2:$B$7,2,0)</f>
        <v>Junior</v>
      </c>
      <c r="F2757" s="5">
        <f t="shared" ca="1" si="371"/>
        <v>44685.892118055555</v>
      </c>
      <c r="G2757" s="5">
        <f t="shared" ca="1" si="372"/>
        <v>44686.892118055555</v>
      </c>
      <c r="H2757" s="5">
        <v>44689.892118055555</v>
      </c>
      <c r="I2757" s="5">
        <f t="shared" ca="1" si="373"/>
        <v>44695.892118055555</v>
      </c>
      <c r="J2757" s="7" t="s">
        <v>46</v>
      </c>
      <c r="K2757" s="3">
        <v>44693.892118055555</v>
      </c>
      <c r="L2757" t="s">
        <v>48</v>
      </c>
      <c r="M2757" t="s">
        <v>28</v>
      </c>
      <c r="Y2757" t="s">
        <v>31</v>
      </c>
    </row>
    <row r="2758" spans="1:25" x14ac:dyDescent="0.35">
      <c r="A2758">
        <v>2414</v>
      </c>
      <c r="C2758" t="s">
        <v>37</v>
      </c>
      <c r="D2758">
        <f t="shared" ca="1" si="370"/>
        <v>1</v>
      </c>
      <c r="E2758" t="str">
        <f ca="1">VLOOKUP(D2758,'Data Categories'!$A$2:$B$7,2,0)</f>
        <v>Associate</v>
      </c>
      <c r="F2758" s="5">
        <f t="shared" ca="1" si="371"/>
        <v>45010.608229166668</v>
      </c>
      <c r="G2758" s="5">
        <f t="shared" ca="1" si="372"/>
        <v>45012.608229166668</v>
      </c>
      <c r="H2758" s="5">
        <v>45015.608229166668</v>
      </c>
      <c r="I2758" s="5">
        <f t="shared" ca="1" si="373"/>
        <v>45025.608229166668</v>
      </c>
      <c r="J2758" s="7" t="s">
        <v>46</v>
      </c>
      <c r="K2758" s="3">
        <v>45032.608229166668</v>
      </c>
      <c r="L2758" t="s">
        <v>48</v>
      </c>
      <c r="M2758" t="s">
        <v>26</v>
      </c>
      <c r="Y2758" t="s">
        <v>31</v>
      </c>
    </row>
    <row r="2759" spans="1:25" x14ac:dyDescent="0.35">
      <c r="A2759">
        <v>2380</v>
      </c>
      <c r="C2759" t="s">
        <v>37</v>
      </c>
      <c r="D2759">
        <f t="shared" ca="1" si="370"/>
        <v>1</v>
      </c>
      <c r="E2759" t="str">
        <f ca="1">VLOOKUP(D2759,'Data Categories'!$A$2:$B$7,2,0)</f>
        <v>Associate</v>
      </c>
      <c r="F2759" s="5">
        <f t="shared" ca="1" si="371"/>
        <v>45030.917395833334</v>
      </c>
      <c r="G2759" s="5">
        <f t="shared" ca="1" si="372"/>
        <v>45033.917395833334</v>
      </c>
      <c r="H2759" s="5">
        <v>45036.917395833334</v>
      </c>
      <c r="I2759" s="5">
        <f t="shared" ca="1" si="373"/>
        <v>45041.917395833334</v>
      </c>
      <c r="J2759" s="7" t="s">
        <v>46</v>
      </c>
      <c r="K2759" s="3">
        <v>45046.917395833334</v>
      </c>
      <c r="L2759" t="s">
        <v>48</v>
      </c>
      <c r="M2759" t="s">
        <v>26</v>
      </c>
      <c r="Y2759" t="s">
        <v>31</v>
      </c>
    </row>
    <row r="2760" spans="1:25" x14ac:dyDescent="0.35">
      <c r="A2760">
        <v>1273</v>
      </c>
      <c r="C2760" t="s">
        <v>37</v>
      </c>
      <c r="D2760">
        <f t="shared" ca="1" si="370"/>
        <v>4</v>
      </c>
      <c r="E2760" t="str">
        <f ca="1">VLOOKUP(D2760,'Data Categories'!$A$2:$B$7,2,0)</f>
        <v>Manager Level</v>
      </c>
      <c r="F2760" s="5">
        <f t="shared" ca="1" si="371"/>
        <v>44714.107928240737</v>
      </c>
      <c r="G2760" s="5">
        <f t="shared" ca="1" si="372"/>
        <v>44715.107928240737</v>
      </c>
      <c r="H2760" s="5">
        <v>44717.107928240737</v>
      </c>
      <c r="I2760" s="5">
        <f t="shared" ca="1" si="373"/>
        <v>44741.107928240737</v>
      </c>
      <c r="J2760" s="7" t="s">
        <v>46</v>
      </c>
      <c r="K2760" s="3">
        <v>44722.107928240737</v>
      </c>
      <c r="L2760" t="s">
        <v>48</v>
      </c>
      <c r="M2760" t="s">
        <v>24</v>
      </c>
      <c r="Y2760" t="s">
        <v>31</v>
      </c>
    </row>
    <row r="2761" spans="1:25" x14ac:dyDescent="0.35">
      <c r="A2761">
        <v>2491</v>
      </c>
      <c r="C2761" t="s">
        <v>36</v>
      </c>
      <c r="D2761">
        <f t="shared" ca="1" si="370"/>
        <v>5</v>
      </c>
      <c r="E2761" t="str">
        <f ca="1">VLOOKUP(D2761,'Data Categories'!$A$2:$B$7,2,0)</f>
        <v>Senior Management</v>
      </c>
      <c r="F2761" s="5">
        <f t="shared" ca="1" si="371"/>
        <v>44592.546469907407</v>
      </c>
      <c r="G2761" s="5">
        <f t="shared" ca="1" si="372"/>
        <v>44596.546469907407</v>
      </c>
      <c r="H2761" s="5">
        <v>44597.546469907407</v>
      </c>
      <c r="I2761" s="5">
        <f t="shared" ca="1" si="373"/>
        <v>44608.546469907407</v>
      </c>
      <c r="J2761" s="7" t="s">
        <v>46</v>
      </c>
      <c r="K2761" s="3">
        <v>44605.546469907407</v>
      </c>
      <c r="L2761" t="s">
        <v>48</v>
      </c>
      <c r="M2761" t="s">
        <v>27</v>
      </c>
      <c r="R2761" s="5">
        <v>44608.546469907407</v>
      </c>
      <c r="Y2761" t="s">
        <v>31</v>
      </c>
    </row>
    <row r="2762" spans="1:25" x14ac:dyDescent="0.35">
      <c r="A2762">
        <v>2697</v>
      </c>
      <c r="C2762" t="s">
        <v>36</v>
      </c>
      <c r="D2762">
        <f t="shared" ca="1" si="370"/>
        <v>2</v>
      </c>
      <c r="E2762" t="str">
        <f ca="1">VLOOKUP(D2762,'Data Categories'!$A$2:$B$7,2,0)</f>
        <v>Junior</v>
      </c>
      <c r="F2762" s="5">
        <f t="shared" ca="1" si="371"/>
        <v>45017.99291666667</v>
      </c>
      <c r="G2762" s="5">
        <f t="shared" ca="1" si="372"/>
        <v>45019.99291666667</v>
      </c>
      <c r="H2762" s="5">
        <v>45023.99291666667</v>
      </c>
      <c r="I2762" s="5">
        <f t="shared" ca="1" si="373"/>
        <v>45042.99291666667</v>
      </c>
      <c r="J2762" s="7" t="s">
        <v>46</v>
      </c>
      <c r="K2762" s="3">
        <v>45029.99291666667</v>
      </c>
      <c r="L2762" t="s">
        <v>48</v>
      </c>
      <c r="M2762" t="s">
        <v>24</v>
      </c>
      <c r="Y2762" t="s">
        <v>31</v>
      </c>
    </row>
    <row r="2763" spans="1:25" x14ac:dyDescent="0.35">
      <c r="A2763">
        <v>1095</v>
      </c>
      <c r="C2763" t="s">
        <v>36</v>
      </c>
      <c r="D2763">
        <f t="shared" ca="1" si="370"/>
        <v>4</v>
      </c>
      <c r="E2763" t="str">
        <f ca="1">VLOOKUP(D2763,'Data Categories'!$A$2:$B$7,2,0)</f>
        <v>Manager Level</v>
      </c>
      <c r="F2763" s="5">
        <f t="shared" ca="1" si="371"/>
        <v>45041.26462962963</v>
      </c>
      <c r="G2763" s="5">
        <f t="shared" ca="1" si="372"/>
        <v>45042.26462962963</v>
      </c>
      <c r="H2763" s="5">
        <v>45046.26462962963</v>
      </c>
      <c r="I2763" s="5">
        <f t="shared" ca="1" si="373"/>
        <v>45058.26462962963</v>
      </c>
      <c r="J2763" s="7" t="s">
        <v>46</v>
      </c>
      <c r="K2763" s="3">
        <v>45056.26462962963</v>
      </c>
      <c r="L2763" t="s">
        <v>48</v>
      </c>
      <c r="M2763" t="s">
        <v>27</v>
      </c>
      <c r="R2763" s="5">
        <v>45060.26462962963</v>
      </c>
      <c r="Y2763" t="s">
        <v>31</v>
      </c>
    </row>
    <row r="2764" spans="1:25" x14ac:dyDescent="0.35">
      <c r="A2764">
        <v>1730</v>
      </c>
      <c r="C2764" t="s">
        <v>36</v>
      </c>
      <c r="D2764">
        <f t="shared" ca="1" si="370"/>
        <v>1</v>
      </c>
      <c r="E2764" t="str">
        <f ca="1">VLOOKUP(D2764,'Data Categories'!$A$2:$B$7,2,0)</f>
        <v>Associate</v>
      </c>
      <c r="F2764" s="5">
        <f t="shared" ca="1" si="371"/>
        <v>44864.500428240739</v>
      </c>
      <c r="G2764" s="5">
        <f t="shared" ca="1" si="372"/>
        <v>44865.500428240739</v>
      </c>
      <c r="H2764" s="5">
        <v>44868.500428240739</v>
      </c>
      <c r="I2764" s="5">
        <f t="shared" ca="1" si="373"/>
        <v>44879.500428240739</v>
      </c>
      <c r="J2764" s="7" t="s">
        <v>46</v>
      </c>
      <c r="K2764" s="3">
        <v>44879.500428240739</v>
      </c>
      <c r="L2764" t="s">
        <v>48</v>
      </c>
      <c r="M2764" t="s">
        <v>28</v>
      </c>
      <c r="Y2764" t="s">
        <v>31</v>
      </c>
    </row>
    <row r="2765" spans="1:25" x14ac:dyDescent="0.35">
      <c r="A2765">
        <v>2210</v>
      </c>
      <c r="C2765" t="s">
        <v>36</v>
      </c>
      <c r="D2765">
        <f t="shared" ca="1" si="370"/>
        <v>6</v>
      </c>
      <c r="E2765" t="str">
        <f ca="1">VLOOKUP(D2765,'Data Categories'!$A$2:$B$7,2,0)</f>
        <v>Executive</v>
      </c>
      <c r="F2765" s="5">
        <f t="shared" ca="1" si="371"/>
        <v>45093.202615740738</v>
      </c>
      <c r="G2765" s="5">
        <f t="shared" ca="1" si="372"/>
        <v>45095.202615740738</v>
      </c>
      <c r="H2765" s="5">
        <v>45098.202615740738</v>
      </c>
      <c r="I2765" s="5">
        <f t="shared" ca="1" si="373"/>
        <v>45126.202615740738</v>
      </c>
      <c r="J2765" s="7" t="s">
        <v>46</v>
      </c>
      <c r="K2765" s="3">
        <v>45114.202615740738</v>
      </c>
      <c r="L2765" t="s">
        <v>48</v>
      </c>
      <c r="M2765" t="s">
        <v>28</v>
      </c>
      <c r="R2765" s="5">
        <v>45115.202615740738</v>
      </c>
      <c r="Y2765" t="s">
        <v>31</v>
      </c>
    </row>
    <row r="2766" spans="1:25" x14ac:dyDescent="0.35">
      <c r="A2766">
        <v>2207</v>
      </c>
      <c r="C2766" t="s">
        <v>36</v>
      </c>
      <c r="D2766">
        <f t="shared" ca="1" si="370"/>
        <v>3</v>
      </c>
      <c r="E2766" t="str">
        <f ca="1">VLOOKUP(D2766,'Data Categories'!$A$2:$B$7,2,0)</f>
        <v>Senior</v>
      </c>
      <c r="F2766" s="5">
        <f t="shared" ca="1" si="371"/>
        <v>45091.202615740738</v>
      </c>
      <c r="G2766" s="5">
        <f t="shared" ca="1" si="372"/>
        <v>45092.202615740738</v>
      </c>
      <c r="H2766" s="5">
        <v>45098.202615740738</v>
      </c>
      <c r="I2766" s="5">
        <f t="shared" ca="1" si="373"/>
        <v>45123.202615740738</v>
      </c>
      <c r="J2766" s="7" t="s">
        <v>46</v>
      </c>
      <c r="K2766" s="3">
        <v>45104.202615740738</v>
      </c>
      <c r="L2766" t="s">
        <v>48</v>
      </c>
      <c r="M2766" t="s">
        <v>25</v>
      </c>
      <c r="R2766" s="5">
        <v>45106.202615740738</v>
      </c>
      <c r="Y2766" t="s">
        <v>31</v>
      </c>
    </row>
    <row r="2767" spans="1:25" x14ac:dyDescent="0.35">
      <c r="A2767">
        <v>2433</v>
      </c>
      <c r="C2767" t="s">
        <v>36</v>
      </c>
      <c r="D2767">
        <f t="shared" ca="1" si="370"/>
        <v>4</v>
      </c>
      <c r="E2767" t="str">
        <f ca="1">VLOOKUP(D2767,'Data Categories'!$A$2:$B$7,2,0)</f>
        <v>Manager Level</v>
      </c>
      <c r="F2767" s="5">
        <f t="shared" ca="1" si="371"/>
        <v>44744.126967592594</v>
      </c>
      <c r="G2767" s="5">
        <f t="shared" ca="1" si="372"/>
        <v>44748.126967592594</v>
      </c>
      <c r="H2767" s="5">
        <v>44749.126967592594</v>
      </c>
      <c r="I2767" s="5">
        <f t="shared" ca="1" si="373"/>
        <v>44756.126967592594</v>
      </c>
      <c r="J2767" s="7" t="s">
        <v>46</v>
      </c>
      <c r="K2767" s="3">
        <v>44758.126967592594</v>
      </c>
      <c r="L2767" t="s">
        <v>48</v>
      </c>
      <c r="M2767" t="s">
        <v>25</v>
      </c>
      <c r="R2767" s="5">
        <v>44762.126967592594</v>
      </c>
      <c r="Y2767" t="s">
        <v>31</v>
      </c>
    </row>
    <row r="2768" spans="1:25" x14ac:dyDescent="0.35">
      <c r="A2768">
        <v>2014</v>
      </c>
      <c r="C2768" t="s">
        <v>36</v>
      </c>
      <c r="D2768">
        <f t="shared" ca="1" si="370"/>
        <v>6</v>
      </c>
      <c r="E2768" t="str">
        <f ca="1">VLOOKUP(D2768,'Data Categories'!$A$2:$B$7,2,0)</f>
        <v>Executive</v>
      </c>
      <c r="F2768" s="5">
        <f t="shared" ca="1" si="371"/>
        <v>45078.58390046296</v>
      </c>
      <c r="G2768" s="5">
        <f t="shared" ca="1" si="372"/>
        <v>45081.58390046296</v>
      </c>
      <c r="H2768" s="5">
        <v>45086.58390046296</v>
      </c>
      <c r="I2768" s="5">
        <f t="shared" ca="1" si="373"/>
        <v>45098.58390046296</v>
      </c>
      <c r="J2768" s="7" t="s">
        <v>46</v>
      </c>
      <c r="K2768" s="3">
        <v>45100.58390046296</v>
      </c>
      <c r="L2768" t="s">
        <v>48</v>
      </c>
      <c r="M2768" t="s">
        <v>26</v>
      </c>
      <c r="Y2768" t="s">
        <v>31</v>
      </c>
    </row>
    <row r="2769" spans="1:25" x14ac:dyDescent="0.35">
      <c r="A2769">
        <v>2902</v>
      </c>
      <c r="C2769" t="s">
        <v>36</v>
      </c>
      <c r="D2769">
        <f t="shared" ca="1" si="370"/>
        <v>3</v>
      </c>
      <c r="E2769" t="str">
        <f ca="1">VLOOKUP(D2769,'Data Categories'!$A$2:$B$7,2,0)</f>
        <v>Senior</v>
      </c>
      <c r="F2769" s="5">
        <f t="shared" ca="1" si="371"/>
        <v>44614.299814814818</v>
      </c>
      <c r="G2769" s="5">
        <f t="shared" ca="1" si="372"/>
        <v>44616.299814814818</v>
      </c>
      <c r="H2769" s="5">
        <v>44622.299814814818</v>
      </c>
      <c r="I2769" s="5">
        <f t="shared" ca="1" si="373"/>
        <v>44636.299814814818</v>
      </c>
      <c r="J2769" s="7" t="s">
        <v>46</v>
      </c>
      <c r="K2769" s="3">
        <v>44629.299814814818</v>
      </c>
      <c r="L2769" t="s">
        <v>48</v>
      </c>
      <c r="M2769" t="s">
        <v>25</v>
      </c>
      <c r="Y2769" t="s">
        <v>31</v>
      </c>
    </row>
    <row r="2770" spans="1:25" x14ac:dyDescent="0.35">
      <c r="A2770">
        <v>2903</v>
      </c>
      <c r="C2770" t="s">
        <v>36</v>
      </c>
      <c r="D2770">
        <f t="shared" ca="1" si="370"/>
        <v>1</v>
      </c>
      <c r="E2770" t="str">
        <f ca="1">VLOOKUP(D2770,'Data Categories'!$A$2:$B$7,2,0)</f>
        <v>Associate</v>
      </c>
      <c r="F2770" s="5">
        <f t="shared" ca="1" si="371"/>
        <v>44613.299814814818</v>
      </c>
      <c r="G2770" s="5">
        <f t="shared" ca="1" si="372"/>
        <v>44616.299814814818</v>
      </c>
      <c r="H2770" s="5">
        <v>44622.299814814818</v>
      </c>
      <c r="I2770" s="5">
        <f t="shared" ca="1" si="373"/>
        <v>44639.299814814818</v>
      </c>
      <c r="J2770" s="7" t="s">
        <v>46</v>
      </c>
      <c r="K2770" s="3">
        <v>44635.299814814818</v>
      </c>
      <c r="L2770" t="s">
        <v>48</v>
      </c>
      <c r="M2770" t="s">
        <v>25</v>
      </c>
      <c r="R2770" s="5">
        <v>44638.299814814818</v>
      </c>
      <c r="Y2770" t="s">
        <v>31</v>
      </c>
    </row>
    <row r="2771" spans="1:25" x14ac:dyDescent="0.35">
      <c r="A2771">
        <v>2048</v>
      </c>
      <c r="C2771" t="s">
        <v>36</v>
      </c>
      <c r="D2771">
        <f t="shared" ca="1" si="370"/>
        <v>2</v>
      </c>
      <c r="E2771" t="str">
        <f ca="1">VLOOKUP(D2771,'Data Categories'!$A$2:$B$7,2,0)</f>
        <v>Junior</v>
      </c>
      <c r="F2771" s="5">
        <f t="shared" ca="1" si="371"/>
        <v>44760.200532407405</v>
      </c>
      <c r="G2771" s="5">
        <f t="shared" ca="1" si="372"/>
        <v>44762.200532407405</v>
      </c>
      <c r="H2771" s="5">
        <v>44765.200532407405</v>
      </c>
      <c r="I2771" s="5">
        <f t="shared" ca="1" si="373"/>
        <v>44793.200532407405</v>
      </c>
      <c r="J2771" s="7" t="s">
        <v>46</v>
      </c>
      <c r="K2771" s="3">
        <v>44775.200532407405</v>
      </c>
      <c r="L2771" t="s">
        <v>48</v>
      </c>
      <c r="M2771" t="s">
        <v>25</v>
      </c>
      <c r="Y2771" t="s">
        <v>31</v>
      </c>
    </row>
    <row r="2772" spans="1:25" x14ac:dyDescent="0.35">
      <c r="A2772">
        <v>2985</v>
      </c>
      <c r="C2772" t="s">
        <v>36</v>
      </c>
      <c r="D2772">
        <f t="shared" ca="1" si="370"/>
        <v>2</v>
      </c>
      <c r="E2772" t="str">
        <f ca="1">VLOOKUP(D2772,'Data Categories'!$A$2:$B$7,2,0)</f>
        <v>Junior</v>
      </c>
      <c r="F2772" s="5">
        <f t="shared" ca="1" si="371"/>
        <v>44923.987974537034</v>
      </c>
      <c r="G2772" s="5">
        <f t="shared" ca="1" si="372"/>
        <v>44925.987974537034</v>
      </c>
      <c r="H2772" s="5">
        <v>44931.987974537034</v>
      </c>
      <c r="I2772" s="5">
        <f t="shared" ca="1" si="373"/>
        <v>44938.987974537034</v>
      </c>
      <c r="J2772" s="7" t="s">
        <v>46</v>
      </c>
      <c r="K2772" s="3">
        <v>44947.987974537034</v>
      </c>
      <c r="L2772" t="s">
        <v>48</v>
      </c>
      <c r="M2772" t="s">
        <v>24</v>
      </c>
      <c r="Y2772" t="s">
        <v>31</v>
      </c>
    </row>
    <row r="2773" spans="1:25" x14ac:dyDescent="0.35">
      <c r="A2773">
        <v>2716</v>
      </c>
      <c r="C2773" t="s">
        <v>36</v>
      </c>
      <c r="D2773">
        <f t="shared" ca="1" si="370"/>
        <v>4</v>
      </c>
      <c r="E2773" t="str">
        <f ca="1">VLOOKUP(D2773,'Data Categories'!$A$2:$B$7,2,0)</f>
        <v>Manager Level</v>
      </c>
      <c r="F2773" s="5">
        <f t="shared" ca="1" si="371"/>
        <v>44949.0546412037</v>
      </c>
      <c r="G2773" s="5">
        <f t="shared" ca="1" si="372"/>
        <v>44952.0546412037</v>
      </c>
      <c r="H2773" s="5">
        <v>44958.0546412037</v>
      </c>
      <c r="I2773" s="5">
        <f t="shared" ca="1" si="373"/>
        <v>44982.0546412037</v>
      </c>
      <c r="J2773" s="7" t="s">
        <v>46</v>
      </c>
      <c r="K2773" s="3">
        <v>44974.0546412037</v>
      </c>
      <c r="L2773" t="s">
        <v>48</v>
      </c>
      <c r="M2773" t="s">
        <v>28</v>
      </c>
      <c r="R2773" s="5">
        <v>44976.0546412037</v>
      </c>
      <c r="Y2773" t="s">
        <v>31</v>
      </c>
    </row>
    <row r="2774" spans="1:25" x14ac:dyDescent="0.35">
      <c r="A2774">
        <v>1006</v>
      </c>
      <c r="C2774" t="s">
        <v>36</v>
      </c>
      <c r="D2774">
        <f t="shared" ca="1" si="370"/>
        <v>4</v>
      </c>
      <c r="E2774" t="str">
        <f ca="1">VLOOKUP(D2774,'Data Categories'!$A$2:$B$7,2,0)</f>
        <v>Manager Level</v>
      </c>
      <c r="F2774" s="5">
        <f t="shared" ca="1" si="371"/>
        <v>44917.68855324074</v>
      </c>
      <c r="G2774" s="5">
        <f t="shared" ca="1" si="372"/>
        <v>44918.68855324074</v>
      </c>
      <c r="H2774" s="5">
        <v>44923.68855324074</v>
      </c>
      <c r="I2774" s="5">
        <f t="shared" ca="1" si="373"/>
        <v>44928.68855324074</v>
      </c>
      <c r="J2774" s="7" t="s">
        <v>46</v>
      </c>
      <c r="K2774" s="3">
        <v>44936.68855324074</v>
      </c>
      <c r="L2774" t="s">
        <v>48</v>
      </c>
      <c r="M2774" t="s">
        <v>26</v>
      </c>
      <c r="R2774" s="5">
        <v>44940.68855324074</v>
      </c>
      <c r="Y2774" t="s">
        <v>31</v>
      </c>
    </row>
    <row r="2775" spans="1:25" x14ac:dyDescent="0.35">
      <c r="A2775">
        <v>2718</v>
      </c>
      <c r="C2775" t="s">
        <v>36</v>
      </c>
      <c r="D2775">
        <f t="shared" ca="1" si="370"/>
        <v>5</v>
      </c>
      <c r="E2775" t="str">
        <f ca="1">VLOOKUP(D2775,'Data Categories'!$A$2:$B$7,2,0)</f>
        <v>Senior Management</v>
      </c>
      <c r="F2775" s="5">
        <f t="shared" ca="1" si="371"/>
        <v>44952.0546412037</v>
      </c>
      <c r="G2775" s="5">
        <f t="shared" ca="1" si="372"/>
        <v>44956.0546412037</v>
      </c>
      <c r="H2775" s="5">
        <v>44958.0546412037</v>
      </c>
      <c r="I2775" s="5">
        <f t="shared" ca="1" si="373"/>
        <v>44966.0546412037</v>
      </c>
      <c r="J2775" s="7" t="s">
        <v>46</v>
      </c>
      <c r="K2775" s="3">
        <v>44967.0546412037</v>
      </c>
      <c r="L2775" t="s">
        <v>48</v>
      </c>
      <c r="M2775" t="s">
        <v>25</v>
      </c>
      <c r="R2775" s="5">
        <v>44968.0546412037</v>
      </c>
      <c r="Y2775" t="s">
        <v>31</v>
      </c>
    </row>
    <row r="2776" spans="1:25" x14ac:dyDescent="0.35">
      <c r="A2776">
        <v>2298</v>
      </c>
      <c r="C2776" t="s">
        <v>36</v>
      </c>
      <c r="D2776">
        <f t="shared" ca="1" si="370"/>
        <v>3</v>
      </c>
      <c r="E2776" t="str">
        <f ca="1">VLOOKUP(D2776,'Data Categories'!$A$2:$B$7,2,0)</f>
        <v>Senior</v>
      </c>
      <c r="F2776" s="5">
        <f t="shared" ca="1" si="371"/>
        <v>45106.656666666669</v>
      </c>
      <c r="G2776" s="5">
        <f t="shared" ca="1" si="372"/>
        <v>45107.656666666669</v>
      </c>
      <c r="H2776" s="5">
        <v>45113.656666666669</v>
      </c>
      <c r="I2776" s="5">
        <f t="shared" ca="1" si="373"/>
        <v>45141.656666666669</v>
      </c>
      <c r="J2776" s="7" t="s">
        <v>46</v>
      </c>
      <c r="K2776" s="3">
        <v>45127.656666666669</v>
      </c>
      <c r="L2776" t="s">
        <v>48</v>
      </c>
      <c r="M2776" t="s">
        <v>28</v>
      </c>
      <c r="R2776" s="5">
        <v>45129.656666666669</v>
      </c>
      <c r="Y2776" t="s">
        <v>31</v>
      </c>
    </row>
    <row r="2777" spans="1:25" x14ac:dyDescent="0.35">
      <c r="A2777">
        <v>2815</v>
      </c>
      <c r="C2777" t="s">
        <v>36</v>
      </c>
      <c r="D2777">
        <f t="shared" ca="1" si="370"/>
        <v>5</v>
      </c>
      <c r="E2777" t="str">
        <f ca="1">VLOOKUP(D2777,'Data Categories'!$A$2:$B$7,2,0)</f>
        <v>Senior Management</v>
      </c>
      <c r="F2777" s="5">
        <f t="shared" ca="1" si="371"/>
        <v>44892.862592592595</v>
      </c>
      <c r="G2777" s="5">
        <f t="shared" ca="1" si="372"/>
        <v>44893.862592592595</v>
      </c>
      <c r="H2777" s="5">
        <v>44898.862592592595</v>
      </c>
      <c r="I2777" s="5">
        <f t="shared" ca="1" si="373"/>
        <v>44918.862592592595</v>
      </c>
      <c r="J2777" s="7" t="s">
        <v>46</v>
      </c>
      <c r="K2777" s="3">
        <v>44910.862592592595</v>
      </c>
      <c r="L2777" t="s">
        <v>48</v>
      </c>
      <c r="M2777" t="s">
        <v>26</v>
      </c>
      <c r="Y2777" t="s">
        <v>31</v>
      </c>
    </row>
    <row r="2778" spans="1:25" x14ac:dyDescent="0.35">
      <c r="A2778">
        <v>2350</v>
      </c>
      <c r="C2778" t="s">
        <v>36</v>
      </c>
      <c r="D2778">
        <f t="shared" ca="1" si="370"/>
        <v>6</v>
      </c>
      <c r="E2778" t="str">
        <f ca="1">VLOOKUP(D2778,'Data Categories'!$A$2:$B$7,2,0)</f>
        <v>Executive</v>
      </c>
      <c r="F2778" s="5">
        <f t="shared" ca="1" si="371"/>
        <v>45052.364525462966</v>
      </c>
      <c r="G2778" s="5">
        <f t="shared" ca="1" si="372"/>
        <v>45056.364525462966</v>
      </c>
      <c r="H2778" s="5">
        <v>45060.364525462966</v>
      </c>
      <c r="I2778" s="5">
        <f t="shared" ca="1" si="373"/>
        <v>45073.364525462966</v>
      </c>
      <c r="J2778" s="7" t="s">
        <v>46</v>
      </c>
      <c r="K2778" s="3">
        <v>45068.364525462966</v>
      </c>
      <c r="L2778" t="s">
        <v>48</v>
      </c>
      <c r="M2778" t="s">
        <v>28</v>
      </c>
      <c r="R2778" s="5">
        <v>45069.364525462966</v>
      </c>
      <c r="Y2778" t="s">
        <v>31</v>
      </c>
    </row>
    <row r="2779" spans="1:25" x14ac:dyDescent="0.35">
      <c r="A2779">
        <v>2344</v>
      </c>
      <c r="C2779" t="s">
        <v>36</v>
      </c>
      <c r="D2779">
        <f t="shared" ca="1" si="370"/>
        <v>1</v>
      </c>
      <c r="E2779" t="str">
        <f ca="1">VLOOKUP(D2779,'Data Categories'!$A$2:$B$7,2,0)</f>
        <v>Associate</v>
      </c>
      <c r="F2779" s="5">
        <f t="shared" ca="1" si="371"/>
        <v>45051.364525462966</v>
      </c>
      <c r="G2779" s="5">
        <f t="shared" ca="1" si="372"/>
        <v>45054.364525462966</v>
      </c>
      <c r="H2779" s="5">
        <v>45060.364525462966</v>
      </c>
      <c r="I2779" s="5">
        <f t="shared" ca="1" si="373"/>
        <v>45090.364525462966</v>
      </c>
      <c r="J2779" s="7" t="s">
        <v>46</v>
      </c>
      <c r="K2779" s="3">
        <v>45068.364525462966</v>
      </c>
      <c r="L2779" t="s">
        <v>48</v>
      </c>
      <c r="M2779" t="s">
        <v>26</v>
      </c>
      <c r="R2779" s="5">
        <v>45070.364525462966</v>
      </c>
      <c r="Y2779" t="s">
        <v>31</v>
      </c>
    </row>
    <row r="2780" spans="1:25" x14ac:dyDescent="0.35">
      <c r="A2780">
        <v>2536</v>
      </c>
      <c r="C2780" t="s">
        <v>34</v>
      </c>
      <c r="D2780">
        <f t="shared" ca="1" si="370"/>
        <v>5</v>
      </c>
      <c r="E2780" t="str">
        <f ca="1">VLOOKUP(D2780,'Data Categories'!$A$2:$B$7,2,0)</f>
        <v>Senior Management</v>
      </c>
      <c r="F2780" s="5">
        <f t="shared" ca="1" si="371"/>
        <v>44681.058252314811</v>
      </c>
      <c r="G2780" s="5">
        <f t="shared" ca="1" si="372"/>
        <v>44682.058252314811</v>
      </c>
      <c r="H2780" s="5">
        <v>44688.058252314811</v>
      </c>
      <c r="I2780" s="5">
        <f t="shared" ca="1" si="373"/>
        <v>44699.058252314811</v>
      </c>
      <c r="J2780" s="7" t="s">
        <v>46</v>
      </c>
      <c r="K2780" s="3">
        <v>44695.058252314811</v>
      </c>
      <c r="L2780" t="s">
        <v>48</v>
      </c>
      <c r="M2780" t="s">
        <v>28</v>
      </c>
      <c r="R2780" s="5">
        <v>44696.058252314811</v>
      </c>
      <c r="Y2780" t="s">
        <v>31</v>
      </c>
    </row>
    <row r="2781" spans="1:25" x14ac:dyDescent="0.35">
      <c r="A2781">
        <v>2242</v>
      </c>
      <c r="C2781" t="s">
        <v>34</v>
      </c>
      <c r="D2781">
        <f t="shared" ca="1" si="370"/>
        <v>1</v>
      </c>
      <c r="E2781" t="str">
        <f ca="1">VLOOKUP(D2781,'Data Categories'!$A$2:$B$7,2,0)</f>
        <v>Associate</v>
      </c>
      <c r="F2781" s="5">
        <f t="shared" ca="1" si="371"/>
        <v>44925.601747685185</v>
      </c>
      <c r="G2781" s="5">
        <f t="shared" ca="1" si="372"/>
        <v>44927.601747685185</v>
      </c>
      <c r="H2781" s="5">
        <v>44929.601747685185</v>
      </c>
      <c r="I2781" s="5">
        <f t="shared" ca="1" si="373"/>
        <v>44958.601747685185</v>
      </c>
      <c r="J2781" s="7" t="s">
        <v>46</v>
      </c>
      <c r="K2781" s="3">
        <v>44942.601747685185</v>
      </c>
      <c r="L2781" t="s">
        <v>48</v>
      </c>
      <c r="M2781" t="s">
        <v>26</v>
      </c>
      <c r="Y2781" t="s">
        <v>31</v>
      </c>
    </row>
    <row r="2782" spans="1:25" x14ac:dyDescent="0.35">
      <c r="A2782">
        <v>1974</v>
      </c>
      <c r="C2782" t="s">
        <v>34</v>
      </c>
      <c r="D2782">
        <f t="shared" ca="1" si="370"/>
        <v>5</v>
      </c>
      <c r="E2782" t="str">
        <f ca="1">VLOOKUP(D2782,'Data Categories'!$A$2:$B$7,2,0)</f>
        <v>Senior Management</v>
      </c>
      <c r="F2782" s="5">
        <f t="shared" ca="1" si="371"/>
        <v>44853.498391203706</v>
      </c>
      <c r="G2782" s="5">
        <f t="shared" ca="1" si="372"/>
        <v>44856.498391203706</v>
      </c>
      <c r="H2782" s="5">
        <v>44860.498391203706</v>
      </c>
      <c r="I2782" s="5">
        <f t="shared" ca="1" si="373"/>
        <v>44888.498391203706</v>
      </c>
      <c r="J2782" s="7" t="s">
        <v>46</v>
      </c>
      <c r="K2782" s="3">
        <v>44876.498391203706</v>
      </c>
      <c r="L2782" t="s">
        <v>48</v>
      </c>
      <c r="M2782" t="s">
        <v>25</v>
      </c>
      <c r="R2782" s="5">
        <v>44878.498391203706</v>
      </c>
      <c r="Y2782" t="s">
        <v>31</v>
      </c>
    </row>
    <row r="2783" spans="1:25" x14ac:dyDescent="0.35">
      <c r="A2783">
        <v>1298</v>
      </c>
      <c r="C2783" t="s">
        <v>34</v>
      </c>
      <c r="D2783">
        <f t="shared" ca="1" si="370"/>
        <v>3</v>
      </c>
      <c r="E2783" t="str">
        <f ca="1">VLOOKUP(D2783,'Data Categories'!$A$2:$B$7,2,0)</f>
        <v>Senior</v>
      </c>
      <c r="F2783" s="5">
        <f t="shared" ca="1" si="371"/>
        <v>45092.672731481478</v>
      </c>
      <c r="G2783" s="5">
        <f t="shared" ca="1" si="372"/>
        <v>45095.672731481478</v>
      </c>
      <c r="H2783" s="5">
        <v>45096.672731481478</v>
      </c>
      <c r="I2783" s="5">
        <f t="shared" ca="1" si="373"/>
        <v>45113.672731481478</v>
      </c>
      <c r="J2783" s="7" t="s">
        <v>46</v>
      </c>
      <c r="K2783" s="3">
        <v>45108.672731481478</v>
      </c>
      <c r="L2783" t="s">
        <v>48</v>
      </c>
      <c r="M2783" t="s">
        <v>27</v>
      </c>
      <c r="Y2783" t="s">
        <v>31</v>
      </c>
    </row>
    <row r="2784" spans="1:25" x14ac:dyDescent="0.35">
      <c r="A2784">
        <v>1448</v>
      </c>
      <c r="C2784" t="s">
        <v>34</v>
      </c>
      <c r="D2784">
        <f t="shared" ca="1" si="370"/>
        <v>2</v>
      </c>
      <c r="E2784" t="str">
        <f ca="1">VLOOKUP(D2784,'Data Categories'!$A$2:$B$7,2,0)</f>
        <v>Junior</v>
      </c>
      <c r="F2784" s="5">
        <f t="shared" ca="1" si="371"/>
        <v>45014.427199074074</v>
      </c>
      <c r="G2784" s="5">
        <f t="shared" ca="1" si="372"/>
        <v>45017.427199074074</v>
      </c>
      <c r="H2784" s="5">
        <v>45019.427199074074</v>
      </c>
      <c r="I2784" s="5">
        <f t="shared" ca="1" si="373"/>
        <v>45045.427199074074</v>
      </c>
      <c r="J2784" s="7" t="s">
        <v>46</v>
      </c>
      <c r="K2784" s="3">
        <v>45028.427199074074</v>
      </c>
      <c r="L2784" t="s">
        <v>48</v>
      </c>
      <c r="M2784" t="s">
        <v>27</v>
      </c>
      <c r="R2784" s="5">
        <v>45029.427199074074</v>
      </c>
      <c r="Y2784" t="s">
        <v>31</v>
      </c>
    </row>
    <row r="2785" spans="1:25" x14ac:dyDescent="0.35">
      <c r="A2785">
        <v>2452</v>
      </c>
      <c r="C2785" t="s">
        <v>34</v>
      </c>
      <c r="D2785">
        <f t="shared" ca="1" si="370"/>
        <v>3</v>
      </c>
      <c r="E2785" t="str">
        <f ca="1">VLOOKUP(D2785,'Data Categories'!$A$2:$B$7,2,0)</f>
        <v>Senior</v>
      </c>
      <c r="F2785" s="5">
        <f t="shared" ca="1" si="371"/>
        <v>45158.069826388892</v>
      </c>
      <c r="G2785" s="5">
        <f t="shared" ca="1" si="372"/>
        <v>45161.069826388892</v>
      </c>
      <c r="H2785" s="5">
        <v>45167.069826388892</v>
      </c>
      <c r="I2785" s="5">
        <f t="shared" ca="1" si="373"/>
        <v>45191.069826388892</v>
      </c>
      <c r="J2785" s="7" t="s">
        <v>46</v>
      </c>
      <c r="K2785" s="3">
        <v>45179.069826388892</v>
      </c>
      <c r="L2785" t="s">
        <v>48</v>
      </c>
      <c r="M2785" t="s">
        <v>28</v>
      </c>
      <c r="R2785" s="5">
        <v>45183.069826388892</v>
      </c>
      <c r="Y2785" t="s">
        <v>31</v>
      </c>
    </row>
    <row r="2786" spans="1:25" x14ac:dyDescent="0.35">
      <c r="A2786">
        <v>1297</v>
      </c>
      <c r="C2786" t="s">
        <v>34</v>
      </c>
      <c r="D2786">
        <f t="shared" ca="1" si="370"/>
        <v>3</v>
      </c>
      <c r="E2786" t="str">
        <f ca="1">VLOOKUP(D2786,'Data Categories'!$A$2:$B$7,2,0)</f>
        <v>Senior</v>
      </c>
      <c r="F2786" s="5">
        <f t="shared" ca="1" si="371"/>
        <v>45089.672731481478</v>
      </c>
      <c r="G2786" s="5">
        <f t="shared" ca="1" si="372"/>
        <v>45091.672731481478</v>
      </c>
      <c r="H2786" s="5">
        <v>45096.672731481478</v>
      </c>
      <c r="I2786" s="5">
        <f t="shared" ca="1" si="373"/>
        <v>45107.672731481478</v>
      </c>
      <c r="J2786" s="7" t="s">
        <v>46</v>
      </c>
      <c r="K2786" s="3">
        <v>45099.672731481478</v>
      </c>
      <c r="L2786" t="s">
        <v>48</v>
      </c>
      <c r="M2786" t="s">
        <v>25</v>
      </c>
      <c r="R2786" s="5">
        <v>45101.672731481478</v>
      </c>
      <c r="Y2786" t="s">
        <v>31</v>
      </c>
    </row>
    <row r="2787" spans="1:25" x14ac:dyDescent="0.35">
      <c r="A2787">
        <v>1403</v>
      </c>
      <c r="C2787" t="s">
        <v>34</v>
      </c>
      <c r="D2787">
        <f t="shared" ca="1" si="370"/>
        <v>1</v>
      </c>
      <c r="E2787" t="str">
        <f ca="1">VLOOKUP(D2787,'Data Categories'!$A$2:$B$7,2,0)</f>
        <v>Associate</v>
      </c>
      <c r="F2787" s="5">
        <f t="shared" ca="1" si="371"/>
        <v>44614.306493055556</v>
      </c>
      <c r="G2787" s="5">
        <f t="shared" ca="1" si="372"/>
        <v>44615.306493055556</v>
      </c>
      <c r="H2787" s="5">
        <v>44619.306493055556</v>
      </c>
      <c r="I2787" s="5">
        <f t="shared" ca="1" si="373"/>
        <v>44647.306493055556</v>
      </c>
      <c r="J2787" s="7" t="s">
        <v>46</v>
      </c>
      <c r="K2787" s="3">
        <v>44635.306493055556</v>
      </c>
      <c r="L2787" t="s">
        <v>48</v>
      </c>
      <c r="M2787" t="s">
        <v>26</v>
      </c>
      <c r="Y2787" t="s">
        <v>31</v>
      </c>
    </row>
    <row r="2788" spans="1:25" x14ac:dyDescent="0.35">
      <c r="A2788">
        <v>2732</v>
      </c>
      <c r="C2788" t="s">
        <v>34</v>
      </c>
      <c r="D2788">
        <f t="shared" ca="1" si="370"/>
        <v>6</v>
      </c>
      <c r="E2788" t="str">
        <f ca="1">VLOOKUP(D2788,'Data Categories'!$A$2:$B$7,2,0)</f>
        <v>Executive</v>
      </c>
      <c r="F2788" s="5">
        <f t="shared" ca="1" si="371"/>
        <v>44748.981076388889</v>
      </c>
      <c r="G2788" s="5">
        <f t="shared" ca="1" si="372"/>
        <v>44752.981076388889</v>
      </c>
      <c r="H2788" s="5">
        <v>44757.981076388889</v>
      </c>
      <c r="I2788" s="5">
        <f t="shared" ca="1" si="373"/>
        <v>44776.981076388889</v>
      </c>
      <c r="J2788" s="7" t="s">
        <v>46</v>
      </c>
      <c r="K2788" s="3">
        <v>44762.981076388889</v>
      </c>
      <c r="L2788" t="s">
        <v>48</v>
      </c>
      <c r="M2788" t="s">
        <v>25</v>
      </c>
      <c r="R2788" s="5">
        <v>44764.981076388889</v>
      </c>
      <c r="Y2788" t="s">
        <v>31</v>
      </c>
    </row>
    <row r="2789" spans="1:25" x14ac:dyDescent="0.35">
      <c r="A2789">
        <v>2888</v>
      </c>
      <c r="C2789" t="s">
        <v>34</v>
      </c>
      <c r="D2789">
        <f t="shared" ca="1" si="370"/>
        <v>6</v>
      </c>
      <c r="E2789" t="str">
        <f ca="1">VLOOKUP(D2789,'Data Categories'!$A$2:$B$7,2,0)</f>
        <v>Executive</v>
      </c>
      <c r="F2789" s="5">
        <f t="shared" ca="1" si="371"/>
        <v>44855.066979166666</v>
      </c>
      <c r="G2789" s="5">
        <f t="shared" ca="1" si="372"/>
        <v>44859.066979166666</v>
      </c>
      <c r="H2789" s="5">
        <v>44863.066979166666</v>
      </c>
      <c r="I2789" s="5">
        <f t="shared" ca="1" si="373"/>
        <v>44884.066979166666</v>
      </c>
      <c r="J2789" s="7" t="s">
        <v>46</v>
      </c>
      <c r="K2789" s="3">
        <v>44871.066979166666</v>
      </c>
      <c r="L2789" t="s">
        <v>48</v>
      </c>
      <c r="M2789" t="s">
        <v>26</v>
      </c>
      <c r="R2789" s="5">
        <v>44872.066979166666</v>
      </c>
      <c r="Y2789" t="s">
        <v>31</v>
      </c>
    </row>
    <row r="2790" spans="1:25" x14ac:dyDescent="0.35">
      <c r="A2790">
        <v>2366</v>
      </c>
      <c r="C2790" t="s">
        <v>34</v>
      </c>
      <c r="D2790">
        <f t="shared" ca="1" si="370"/>
        <v>4</v>
      </c>
      <c r="E2790" t="str">
        <f ca="1">VLOOKUP(D2790,'Data Categories'!$A$2:$B$7,2,0)</f>
        <v>Manager Level</v>
      </c>
      <c r="F2790" s="5">
        <f t="shared" ca="1" si="371"/>
        <v>44975.268252314818</v>
      </c>
      <c r="G2790" s="5">
        <f t="shared" ca="1" si="372"/>
        <v>44977.268252314818</v>
      </c>
      <c r="H2790" s="5">
        <v>44980.268252314818</v>
      </c>
      <c r="I2790" s="5">
        <f t="shared" ca="1" si="373"/>
        <v>45002.268252314818</v>
      </c>
      <c r="J2790" s="7" t="s">
        <v>46</v>
      </c>
      <c r="K2790" s="3">
        <v>44986.268252314818</v>
      </c>
      <c r="L2790" t="s">
        <v>48</v>
      </c>
      <c r="M2790" t="s">
        <v>27</v>
      </c>
      <c r="R2790" s="5">
        <v>44989.268252314818</v>
      </c>
      <c r="Y2790" t="s">
        <v>31</v>
      </c>
    </row>
    <row r="2791" spans="1:25" x14ac:dyDescent="0.35">
      <c r="A2791">
        <v>2362</v>
      </c>
      <c r="C2791" t="s">
        <v>34</v>
      </c>
      <c r="D2791">
        <f t="shared" ca="1" si="370"/>
        <v>2</v>
      </c>
      <c r="E2791" t="str">
        <f ca="1">VLOOKUP(D2791,'Data Categories'!$A$2:$B$7,2,0)</f>
        <v>Junior</v>
      </c>
      <c r="F2791" s="5">
        <f t="shared" ca="1" si="371"/>
        <v>44975.268252314818</v>
      </c>
      <c r="G2791" s="5">
        <f t="shared" ca="1" si="372"/>
        <v>44976.268252314818</v>
      </c>
      <c r="H2791" s="5">
        <v>44980.268252314818</v>
      </c>
      <c r="I2791" s="5">
        <f t="shared" ca="1" si="373"/>
        <v>44993.268252314818</v>
      </c>
      <c r="J2791" s="7" t="s">
        <v>46</v>
      </c>
      <c r="K2791" s="3">
        <v>44992.268252314818</v>
      </c>
      <c r="L2791" t="s">
        <v>48</v>
      </c>
      <c r="M2791" t="s">
        <v>28</v>
      </c>
      <c r="R2791" s="5">
        <v>44995.268252314818</v>
      </c>
      <c r="Y2791" t="s">
        <v>31</v>
      </c>
    </row>
    <row r="2792" spans="1:25" x14ac:dyDescent="0.35">
      <c r="A2792">
        <v>2061</v>
      </c>
      <c r="C2792" t="s">
        <v>34</v>
      </c>
      <c r="D2792">
        <f t="shared" ca="1" si="370"/>
        <v>1</v>
      </c>
      <c r="E2792" t="str">
        <f ca="1">VLOOKUP(D2792,'Data Categories'!$A$2:$B$7,2,0)</f>
        <v>Associate</v>
      </c>
      <c r="F2792" s="5">
        <f t="shared" ca="1" si="371"/>
        <v>44866.782581018517</v>
      </c>
      <c r="G2792" s="5">
        <f t="shared" ca="1" si="372"/>
        <v>44868.782581018517</v>
      </c>
      <c r="H2792" s="5">
        <v>44873.782581018517</v>
      </c>
      <c r="I2792" s="5">
        <f t="shared" ca="1" si="373"/>
        <v>44881.782581018517</v>
      </c>
      <c r="J2792" s="7" t="s">
        <v>46</v>
      </c>
      <c r="K2792" s="3">
        <v>44878.782581018517</v>
      </c>
      <c r="L2792" t="s">
        <v>48</v>
      </c>
      <c r="M2792" t="s">
        <v>24</v>
      </c>
      <c r="Y2792" t="s">
        <v>31</v>
      </c>
    </row>
    <row r="2793" spans="1:25" x14ac:dyDescent="0.35">
      <c r="A2793">
        <v>2964</v>
      </c>
      <c r="C2793" t="s">
        <v>34</v>
      </c>
      <c r="D2793">
        <f t="shared" ca="1" si="370"/>
        <v>4</v>
      </c>
      <c r="E2793" t="str">
        <f ca="1">VLOOKUP(D2793,'Data Categories'!$A$2:$B$7,2,0)</f>
        <v>Manager Level</v>
      </c>
      <c r="F2793" s="5">
        <f t="shared" ca="1" si="371"/>
        <v>44696.276689814818</v>
      </c>
      <c r="G2793" s="5">
        <f t="shared" ca="1" si="372"/>
        <v>44699.276689814818</v>
      </c>
      <c r="H2793" s="5">
        <v>44704.276689814818</v>
      </c>
      <c r="I2793" s="5">
        <f t="shared" ca="1" si="373"/>
        <v>44717.276689814818</v>
      </c>
      <c r="J2793" s="7" t="s">
        <v>46</v>
      </c>
      <c r="K2793" s="3">
        <v>44719.276689814818</v>
      </c>
      <c r="L2793" t="s">
        <v>48</v>
      </c>
      <c r="M2793" t="s">
        <v>28</v>
      </c>
      <c r="R2793" s="5">
        <v>44720.276689814818</v>
      </c>
      <c r="Y2793" t="s">
        <v>31</v>
      </c>
    </row>
    <row r="2794" spans="1:25" x14ac:dyDescent="0.35">
      <c r="A2794">
        <v>1385</v>
      </c>
      <c r="C2794" t="s">
        <v>34</v>
      </c>
      <c r="D2794">
        <f t="shared" ca="1" si="370"/>
        <v>5</v>
      </c>
      <c r="E2794" t="str">
        <f ca="1">VLOOKUP(D2794,'Data Categories'!$A$2:$B$7,2,0)</f>
        <v>Senior Management</v>
      </c>
      <c r="F2794" s="5">
        <f t="shared" ca="1" si="371"/>
        <v>45042.733506944445</v>
      </c>
      <c r="G2794" s="5">
        <f t="shared" ca="1" si="372"/>
        <v>45045.733506944445</v>
      </c>
      <c r="H2794" s="5">
        <v>45046.733506944445</v>
      </c>
      <c r="I2794" s="5">
        <f t="shared" ca="1" si="373"/>
        <v>45061.733506944445</v>
      </c>
      <c r="J2794" s="7" t="s">
        <v>46</v>
      </c>
      <c r="K2794" s="3">
        <v>45055.733506944445</v>
      </c>
      <c r="L2794" t="s">
        <v>48</v>
      </c>
      <c r="M2794" t="s">
        <v>27</v>
      </c>
      <c r="R2794" s="5">
        <v>45059.733506944445</v>
      </c>
      <c r="Y2794" t="s">
        <v>31</v>
      </c>
    </row>
    <row r="2795" spans="1:25" x14ac:dyDescent="0.35">
      <c r="A2795">
        <v>1687</v>
      </c>
      <c r="C2795" t="s">
        <v>34</v>
      </c>
      <c r="D2795">
        <f t="shared" ca="1" si="370"/>
        <v>6</v>
      </c>
      <c r="E2795" t="str">
        <f ca="1">VLOOKUP(D2795,'Data Categories'!$A$2:$B$7,2,0)</f>
        <v>Executive</v>
      </c>
      <c r="F2795" s="5">
        <f t="shared" ca="1" si="371"/>
        <v>44661.28056712963</v>
      </c>
      <c r="G2795" s="5">
        <f t="shared" ca="1" si="372"/>
        <v>44662.28056712963</v>
      </c>
      <c r="H2795" s="5">
        <v>44666.28056712963</v>
      </c>
      <c r="I2795" s="5">
        <f t="shared" ca="1" si="373"/>
        <v>44682.28056712963</v>
      </c>
      <c r="J2795" s="7" t="s">
        <v>46</v>
      </c>
      <c r="K2795" s="3">
        <v>44673.28056712963</v>
      </c>
      <c r="L2795" t="s">
        <v>48</v>
      </c>
      <c r="M2795" t="s">
        <v>25</v>
      </c>
      <c r="Y2795" t="s">
        <v>31</v>
      </c>
    </row>
    <row r="2796" spans="1:25" x14ac:dyDescent="0.35">
      <c r="A2796">
        <v>2976</v>
      </c>
      <c r="C2796" t="s">
        <v>34</v>
      </c>
      <c r="D2796">
        <f t="shared" ca="1" si="370"/>
        <v>3</v>
      </c>
      <c r="E2796" t="str">
        <f ca="1">VLOOKUP(D2796,'Data Categories'!$A$2:$B$7,2,0)</f>
        <v>Senior</v>
      </c>
      <c r="F2796" s="5">
        <f t="shared" ca="1" si="371"/>
        <v>44759.636782407404</v>
      </c>
      <c r="G2796" s="5">
        <f t="shared" ca="1" si="372"/>
        <v>44761.636782407404</v>
      </c>
      <c r="H2796" s="5">
        <v>44766.636782407404</v>
      </c>
      <c r="I2796" s="5">
        <f t="shared" ca="1" si="373"/>
        <v>44789.636782407404</v>
      </c>
      <c r="J2796" s="7" t="s">
        <v>46</v>
      </c>
      <c r="K2796" s="3">
        <v>44769.636782407404</v>
      </c>
      <c r="L2796" t="s">
        <v>48</v>
      </c>
      <c r="M2796" t="s">
        <v>27</v>
      </c>
      <c r="R2796" s="5">
        <v>44770.636782407404</v>
      </c>
      <c r="Y2796" t="s">
        <v>31</v>
      </c>
    </row>
    <row r="2797" spans="1:25" x14ac:dyDescent="0.35">
      <c r="A2797">
        <v>1420</v>
      </c>
      <c r="C2797" t="s">
        <v>34</v>
      </c>
      <c r="D2797">
        <f t="shared" ca="1" si="370"/>
        <v>3</v>
      </c>
      <c r="E2797" t="str">
        <f ca="1">VLOOKUP(D2797,'Data Categories'!$A$2:$B$7,2,0)</f>
        <v>Senior</v>
      </c>
      <c r="F2797" s="5">
        <f t="shared" ca="1" si="371"/>
        <v>44777.789305555554</v>
      </c>
      <c r="G2797" s="5">
        <f t="shared" ca="1" si="372"/>
        <v>44780.789305555554</v>
      </c>
      <c r="H2797" s="5">
        <v>44786.789305555554</v>
      </c>
      <c r="I2797" s="5">
        <f t="shared" ca="1" si="373"/>
        <v>44791.789305555554</v>
      </c>
      <c r="J2797" s="7" t="s">
        <v>46</v>
      </c>
      <c r="K2797" s="3">
        <v>44791.789305555554</v>
      </c>
      <c r="L2797" t="s">
        <v>48</v>
      </c>
      <c r="M2797" t="s">
        <v>28</v>
      </c>
      <c r="Y2797" t="s">
        <v>31</v>
      </c>
    </row>
    <row r="2798" spans="1:25" x14ac:dyDescent="0.35">
      <c r="A2798">
        <v>1963</v>
      </c>
      <c r="C2798" t="s">
        <v>34</v>
      </c>
      <c r="D2798">
        <f t="shared" ca="1" si="370"/>
        <v>2</v>
      </c>
      <c r="E2798" t="str">
        <f ca="1">VLOOKUP(D2798,'Data Categories'!$A$2:$B$7,2,0)</f>
        <v>Junior</v>
      </c>
      <c r="F2798" s="5">
        <f t="shared" ca="1" si="371"/>
        <v>44896.432847222219</v>
      </c>
      <c r="G2798" s="5">
        <f t="shared" ca="1" si="372"/>
        <v>44900.432847222219</v>
      </c>
      <c r="H2798" s="5">
        <v>44902.432847222219</v>
      </c>
      <c r="I2798" s="5">
        <f t="shared" ca="1" si="373"/>
        <v>44912.432847222219</v>
      </c>
      <c r="J2798" s="7" t="s">
        <v>46</v>
      </c>
      <c r="K2798" s="3">
        <v>44912.432847222219</v>
      </c>
      <c r="L2798" t="s">
        <v>48</v>
      </c>
      <c r="M2798" t="s">
        <v>26</v>
      </c>
      <c r="R2798" s="5">
        <v>44913.432847222219</v>
      </c>
      <c r="Y2798" t="s">
        <v>31</v>
      </c>
    </row>
    <row r="2799" spans="1:25" x14ac:dyDescent="0.35">
      <c r="A2799">
        <v>1663</v>
      </c>
      <c r="C2799" t="s">
        <v>34</v>
      </c>
      <c r="D2799">
        <f t="shared" ca="1" si="370"/>
        <v>6</v>
      </c>
      <c r="E2799" t="str">
        <f ca="1">VLOOKUP(D2799,'Data Categories'!$A$2:$B$7,2,0)</f>
        <v>Executive</v>
      </c>
      <c r="F2799" s="5">
        <f t="shared" ca="1" si="371"/>
        <v>44674.935347222221</v>
      </c>
      <c r="G2799" s="5">
        <f t="shared" ca="1" si="372"/>
        <v>44676.935347222221</v>
      </c>
      <c r="H2799" s="5">
        <v>44678.935347222221</v>
      </c>
      <c r="I2799" s="5">
        <f t="shared" ca="1" si="373"/>
        <v>44684.935347222221</v>
      </c>
      <c r="J2799" s="7" t="s">
        <v>46</v>
      </c>
      <c r="K2799" s="3">
        <v>44690.935347222221</v>
      </c>
      <c r="L2799" t="s">
        <v>48</v>
      </c>
      <c r="M2799" t="s">
        <v>26</v>
      </c>
      <c r="Y2799" t="s">
        <v>31</v>
      </c>
    </row>
    <row r="2800" spans="1:25" x14ac:dyDescent="0.35">
      <c r="A2800">
        <v>2839</v>
      </c>
      <c r="C2800" t="s">
        <v>34</v>
      </c>
      <c r="D2800">
        <f t="shared" ca="1" si="370"/>
        <v>4</v>
      </c>
      <c r="E2800" t="str">
        <f ca="1">VLOOKUP(D2800,'Data Categories'!$A$2:$B$7,2,0)</f>
        <v>Manager Level</v>
      </c>
      <c r="F2800" s="5">
        <f t="shared" ca="1" si="371"/>
        <v>44663.843564814815</v>
      </c>
      <c r="G2800" s="5">
        <f t="shared" ca="1" si="372"/>
        <v>44665.843564814815</v>
      </c>
      <c r="H2800" s="5">
        <v>44666.843564814815</v>
      </c>
      <c r="I2800" s="5">
        <f t="shared" ca="1" si="373"/>
        <v>44691.843564814815</v>
      </c>
      <c r="J2800" s="7" t="s">
        <v>46</v>
      </c>
      <c r="K2800" s="3">
        <v>44670.843564814815</v>
      </c>
      <c r="L2800" t="s">
        <v>48</v>
      </c>
      <c r="M2800" t="s">
        <v>28</v>
      </c>
      <c r="Y2800" t="s">
        <v>31</v>
      </c>
    </row>
    <row r="2801" spans="1:25" x14ac:dyDescent="0.35">
      <c r="A2801">
        <v>2836</v>
      </c>
      <c r="C2801" t="s">
        <v>34</v>
      </c>
      <c r="D2801">
        <f t="shared" ca="1" si="370"/>
        <v>5</v>
      </c>
      <c r="E2801" t="str">
        <f ca="1">VLOOKUP(D2801,'Data Categories'!$A$2:$B$7,2,0)</f>
        <v>Senior Management</v>
      </c>
      <c r="F2801" s="5">
        <f t="shared" ca="1" si="371"/>
        <v>44660.843564814815</v>
      </c>
      <c r="G2801" s="5">
        <f t="shared" ca="1" si="372"/>
        <v>44662.843564814815</v>
      </c>
      <c r="H2801" s="5">
        <v>44666.843564814815</v>
      </c>
      <c r="I2801" s="5">
        <f t="shared" ca="1" si="373"/>
        <v>44686.843564814815</v>
      </c>
      <c r="J2801" s="7" t="s">
        <v>46</v>
      </c>
      <c r="K2801" s="3">
        <v>44670.843564814815</v>
      </c>
      <c r="L2801" t="s">
        <v>48</v>
      </c>
      <c r="M2801" t="s">
        <v>28</v>
      </c>
      <c r="R2801" s="5">
        <v>44673.843564814815</v>
      </c>
      <c r="Y2801" t="s">
        <v>31</v>
      </c>
    </row>
    <row r="2802" spans="1:25" x14ac:dyDescent="0.35">
      <c r="A2802">
        <v>1157</v>
      </c>
      <c r="C2802" t="s">
        <v>34</v>
      </c>
      <c r="D2802">
        <f t="shared" ca="1" si="370"/>
        <v>3</v>
      </c>
      <c r="E2802" t="str">
        <f ca="1">VLOOKUP(D2802,'Data Categories'!$A$2:$B$7,2,0)</f>
        <v>Senior</v>
      </c>
      <c r="F2802" s="5">
        <f t="shared" ca="1" si="371"/>
        <v>44637.808749999997</v>
      </c>
      <c r="G2802" s="5">
        <f t="shared" ca="1" si="372"/>
        <v>44639.808749999997</v>
      </c>
      <c r="H2802" s="5">
        <v>44644.808749999997</v>
      </c>
      <c r="I2802" s="5">
        <f t="shared" ca="1" si="373"/>
        <v>44652.808749999997</v>
      </c>
      <c r="J2802" s="7" t="s">
        <v>46</v>
      </c>
      <c r="K2802" s="3">
        <v>44656.808749999997</v>
      </c>
      <c r="L2802" t="s">
        <v>48</v>
      </c>
      <c r="M2802" t="s">
        <v>25</v>
      </c>
      <c r="R2802" s="5">
        <v>44659.808749999997</v>
      </c>
      <c r="Y2802" t="s">
        <v>31</v>
      </c>
    </row>
    <row r="2803" spans="1:25" x14ac:dyDescent="0.35">
      <c r="A2803">
        <v>2084</v>
      </c>
      <c r="C2803" t="s">
        <v>35</v>
      </c>
      <c r="D2803">
        <f t="shared" ca="1" si="370"/>
        <v>5</v>
      </c>
      <c r="E2803" t="str">
        <f ca="1">VLOOKUP(D2803,'Data Categories'!$A$2:$B$7,2,0)</f>
        <v>Senior Management</v>
      </c>
      <c r="F2803" s="5">
        <f t="shared" ca="1" si="371"/>
        <v>44833.879004629627</v>
      </c>
      <c r="G2803" s="5">
        <f t="shared" ca="1" si="372"/>
        <v>44835.879004629627</v>
      </c>
      <c r="H2803" s="5">
        <v>44841.879004629627</v>
      </c>
      <c r="I2803" s="5">
        <f t="shared" ca="1" si="373"/>
        <v>44861.879004629627</v>
      </c>
      <c r="J2803" s="7" t="s">
        <v>46</v>
      </c>
      <c r="K2803" s="3">
        <v>44846.879004629627</v>
      </c>
      <c r="L2803" t="s">
        <v>48</v>
      </c>
      <c r="M2803" t="s">
        <v>28</v>
      </c>
      <c r="R2803" s="5">
        <v>44850.879004629627</v>
      </c>
      <c r="Y2803" t="s">
        <v>31</v>
      </c>
    </row>
    <row r="2804" spans="1:25" x14ac:dyDescent="0.35">
      <c r="A2804">
        <v>2090</v>
      </c>
      <c r="C2804" t="s">
        <v>35</v>
      </c>
      <c r="D2804">
        <f t="shared" ca="1" si="370"/>
        <v>2</v>
      </c>
      <c r="E2804" t="str">
        <f ca="1">VLOOKUP(D2804,'Data Categories'!$A$2:$B$7,2,0)</f>
        <v>Junior</v>
      </c>
      <c r="F2804" s="5">
        <f t="shared" ca="1" si="371"/>
        <v>44831.879004629627</v>
      </c>
      <c r="G2804" s="5">
        <f t="shared" ca="1" si="372"/>
        <v>44835.879004629627</v>
      </c>
      <c r="H2804" s="5">
        <v>44841.879004629627</v>
      </c>
      <c r="I2804" s="5">
        <f t="shared" ca="1" si="373"/>
        <v>44855.879004629627</v>
      </c>
      <c r="J2804" s="7" t="s">
        <v>46</v>
      </c>
      <c r="K2804" s="3">
        <v>44856.879004629627</v>
      </c>
      <c r="L2804" t="s">
        <v>48</v>
      </c>
      <c r="M2804" t="s">
        <v>26</v>
      </c>
      <c r="Y2804" t="s">
        <v>31</v>
      </c>
    </row>
    <row r="2805" spans="1:25" x14ac:dyDescent="0.35">
      <c r="A2805">
        <v>1998</v>
      </c>
      <c r="C2805" t="s">
        <v>35</v>
      </c>
      <c r="D2805">
        <f t="shared" ca="1" si="370"/>
        <v>4</v>
      </c>
      <c r="E2805" t="str">
        <f ca="1">VLOOKUP(D2805,'Data Categories'!$A$2:$B$7,2,0)</f>
        <v>Manager Level</v>
      </c>
      <c r="F2805" s="5">
        <f t="shared" ca="1" si="371"/>
        <v>45014.653923611113</v>
      </c>
      <c r="G2805" s="5">
        <f t="shared" ca="1" si="372"/>
        <v>45017.653923611113</v>
      </c>
      <c r="H2805" s="5">
        <v>45021.653923611113</v>
      </c>
      <c r="I2805" s="5">
        <f t="shared" ca="1" si="373"/>
        <v>45042.653923611113</v>
      </c>
      <c r="J2805" s="7" t="s">
        <v>46</v>
      </c>
      <c r="K2805" s="3">
        <v>45023.653923611113</v>
      </c>
      <c r="L2805" t="s">
        <v>48</v>
      </c>
      <c r="M2805" t="s">
        <v>25</v>
      </c>
      <c r="Y2805" t="s">
        <v>31</v>
      </c>
    </row>
    <row r="2806" spans="1:25" x14ac:dyDescent="0.35">
      <c r="A2806">
        <v>1996</v>
      </c>
      <c r="C2806" t="s">
        <v>35</v>
      </c>
      <c r="D2806">
        <f t="shared" ca="1" si="370"/>
        <v>4</v>
      </c>
      <c r="E2806" t="str">
        <f ca="1">VLOOKUP(D2806,'Data Categories'!$A$2:$B$7,2,0)</f>
        <v>Manager Level</v>
      </c>
      <c r="F2806" s="5">
        <f t="shared" ca="1" si="371"/>
        <v>45018.653923611113</v>
      </c>
      <c r="G2806" s="5">
        <f t="shared" ca="1" si="372"/>
        <v>45019.653923611113</v>
      </c>
      <c r="H2806" s="5">
        <v>45021.653923611113</v>
      </c>
      <c r="I2806" s="5">
        <f t="shared" ca="1" si="373"/>
        <v>45050.653923611113</v>
      </c>
      <c r="J2806" s="7" t="s">
        <v>46</v>
      </c>
      <c r="K2806" s="3">
        <v>45026.653923611113</v>
      </c>
      <c r="L2806" t="s">
        <v>48</v>
      </c>
      <c r="M2806" t="s">
        <v>25</v>
      </c>
      <c r="R2806" s="5">
        <v>45029.653923611113</v>
      </c>
      <c r="Y2806" t="s">
        <v>31</v>
      </c>
    </row>
    <row r="2807" spans="1:25" x14ac:dyDescent="0.35">
      <c r="A2807">
        <v>1144</v>
      </c>
      <c r="C2807" t="s">
        <v>35</v>
      </c>
      <c r="D2807">
        <f t="shared" ca="1" si="370"/>
        <v>5</v>
      </c>
      <c r="E2807" t="str">
        <f ca="1">VLOOKUP(D2807,'Data Categories'!$A$2:$B$7,2,0)</f>
        <v>Senior Management</v>
      </c>
      <c r="F2807" s="5">
        <f t="shared" ca="1" si="371"/>
        <v>45139.067280092589</v>
      </c>
      <c r="G2807" s="5">
        <f t="shared" ca="1" si="372"/>
        <v>45143.067280092589</v>
      </c>
      <c r="H2807" s="5">
        <v>45148.067280092589</v>
      </c>
      <c r="I2807" s="5">
        <f t="shared" ca="1" si="373"/>
        <v>45156.067280092589</v>
      </c>
      <c r="J2807" s="7" t="s">
        <v>46</v>
      </c>
      <c r="K2807" s="3">
        <v>45154.067280092589</v>
      </c>
      <c r="L2807" t="s">
        <v>48</v>
      </c>
      <c r="M2807" t="s">
        <v>24</v>
      </c>
      <c r="Y2807" t="s">
        <v>31</v>
      </c>
    </row>
    <row r="2808" spans="1:25" x14ac:dyDescent="0.35">
      <c r="A2808">
        <v>1252</v>
      </c>
      <c r="C2808" t="s">
        <v>35</v>
      </c>
      <c r="D2808">
        <f t="shared" ca="1" si="370"/>
        <v>2</v>
      </c>
      <c r="E2808" t="str">
        <f ca="1">VLOOKUP(D2808,'Data Categories'!$A$2:$B$7,2,0)</f>
        <v>Junior</v>
      </c>
      <c r="F2808" s="5">
        <f t="shared" ca="1" si="371"/>
        <v>44738.170439814814</v>
      </c>
      <c r="G2808" s="5">
        <f t="shared" ca="1" si="372"/>
        <v>44740.170439814814</v>
      </c>
      <c r="H2808" s="5">
        <v>44743.170439814814</v>
      </c>
      <c r="I2808" s="5">
        <f t="shared" ca="1" si="373"/>
        <v>44752.170439814814</v>
      </c>
      <c r="J2808" s="7" t="s">
        <v>46</v>
      </c>
      <c r="K2808" s="3">
        <v>44756.170439814814</v>
      </c>
      <c r="L2808" t="s">
        <v>48</v>
      </c>
      <c r="M2808" t="s">
        <v>25</v>
      </c>
      <c r="R2808" s="5">
        <v>44760.170439814814</v>
      </c>
      <c r="Y2808" t="s">
        <v>31</v>
      </c>
    </row>
    <row r="2809" spans="1:25" x14ac:dyDescent="0.35">
      <c r="A2809">
        <v>2180</v>
      </c>
      <c r="C2809" t="s">
        <v>35</v>
      </c>
      <c r="D2809">
        <f t="shared" ca="1" si="370"/>
        <v>6</v>
      </c>
      <c r="E2809" t="str">
        <f ca="1">VLOOKUP(D2809,'Data Categories'!$A$2:$B$7,2,0)</f>
        <v>Executive</v>
      </c>
      <c r="F2809" s="5">
        <f t="shared" ca="1" si="371"/>
        <v>44752.601967592593</v>
      </c>
      <c r="G2809" s="5">
        <f t="shared" ca="1" si="372"/>
        <v>44756.601967592593</v>
      </c>
      <c r="H2809" s="5">
        <v>44759.601967592593</v>
      </c>
      <c r="I2809" s="5">
        <f t="shared" ca="1" si="373"/>
        <v>44786.601967592593</v>
      </c>
      <c r="J2809" s="7" t="s">
        <v>46</v>
      </c>
      <c r="K2809" s="3">
        <v>44770.601967592593</v>
      </c>
      <c r="L2809" t="s">
        <v>48</v>
      </c>
      <c r="M2809" t="s">
        <v>26</v>
      </c>
      <c r="R2809" s="5">
        <v>44772.601967592593</v>
      </c>
      <c r="Y2809" t="s">
        <v>31</v>
      </c>
    </row>
    <row r="2810" spans="1:25" x14ac:dyDescent="0.35">
      <c r="A2810">
        <v>2171</v>
      </c>
      <c r="C2810" t="s">
        <v>35</v>
      </c>
      <c r="D2810">
        <f t="shared" ca="1" si="370"/>
        <v>2</v>
      </c>
      <c r="E2810" t="str">
        <f ca="1">VLOOKUP(D2810,'Data Categories'!$A$2:$B$7,2,0)</f>
        <v>Junior</v>
      </c>
      <c r="F2810" s="5">
        <f t="shared" ca="1" si="371"/>
        <v>44753.601967592593</v>
      </c>
      <c r="G2810" s="5">
        <f t="shared" ca="1" si="372"/>
        <v>44755.601967592593</v>
      </c>
      <c r="H2810" s="5">
        <v>44759.601967592593</v>
      </c>
      <c r="I2810" s="5">
        <f t="shared" ca="1" si="373"/>
        <v>44776.601967592593</v>
      </c>
      <c r="J2810" s="7" t="s">
        <v>46</v>
      </c>
      <c r="K2810" s="3">
        <v>44762.601967592593</v>
      </c>
      <c r="L2810" t="s">
        <v>48</v>
      </c>
      <c r="M2810" t="s">
        <v>25</v>
      </c>
      <c r="R2810" s="5">
        <v>44763.601967592593</v>
      </c>
      <c r="Y2810" t="s">
        <v>31</v>
      </c>
    </row>
    <row r="2811" spans="1:25" x14ac:dyDescent="0.35">
      <c r="A2811">
        <v>1265</v>
      </c>
      <c r="C2811" t="s">
        <v>35</v>
      </c>
      <c r="D2811">
        <f t="shared" ca="1" si="370"/>
        <v>4</v>
      </c>
      <c r="E2811" t="str">
        <f ca="1">VLOOKUP(D2811,'Data Categories'!$A$2:$B$7,2,0)</f>
        <v>Manager Level</v>
      </c>
      <c r="F2811" s="5">
        <f t="shared" ca="1" si="371"/>
        <v>44996.913287037038</v>
      </c>
      <c r="G2811" s="5">
        <f t="shared" ca="1" si="372"/>
        <v>44999.913287037038</v>
      </c>
      <c r="H2811" s="5">
        <v>45005.913287037038</v>
      </c>
      <c r="I2811" s="5">
        <f t="shared" ca="1" si="373"/>
        <v>45017.913287037038</v>
      </c>
      <c r="J2811" s="7" t="s">
        <v>46</v>
      </c>
      <c r="K2811" s="3">
        <v>45007.913287037038</v>
      </c>
      <c r="L2811" t="s">
        <v>48</v>
      </c>
      <c r="M2811" t="s">
        <v>26</v>
      </c>
      <c r="R2811" s="5">
        <v>45010.913287037038</v>
      </c>
      <c r="Y2811" t="s">
        <v>31</v>
      </c>
    </row>
    <row r="2812" spans="1:25" x14ac:dyDescent="0.35">
      <c r="A2812">
        <v>1758</v>
      </c>
      <c r="C2812" t="s">
        <v>35</v>
      </c>
      <c r="D2812">
        <f t="shared" ca="1" si="370"/>
        <v>5</v>
      </c>
      <c r="E2812" t="str">
        <f ca="1">VLOOKUP(D2812,'Data Categories'!$A$2:$B$7,2,0)</f>
        <v>Senior Management</v>
      </c>
      <c r="F2812" s="5">
        <f t="shared" ca="1" si="371"/>
        <v>44708.645821759259</v>
      </c>
      <c r="G2812" s="5">
        <f t="shared" ca="1" si="372"/>
        <v>44712.645821759259</v>
      </c>
      <c r="H2812" s="5">
        <v>44718.645821759259</v>
      </c>
      <c r="I2812" s="5">
        <f t="shared" ca="1" si="373"/>
        <v>44748.645821759259</v>
      </c>
      <c r="J2812" s="7" t="s">
        <v>46</v>
      </c>
      <c r="K2812" s="3">
        <v>44732.645821759259</v>
      </c>
      <c r="L2812" t="s">
        <v>48</v>
      </c>
      <c r="M2812" t="s">
        <v>25</v>
      </c>
      <c r="Y2812" t="s">
        <v>31</v>
      </c>
    </row>
    <row r="2813" spans="1:25" x14ac:dyDescent="0.35">
      <c r="A2813">
        <v>1513</v>
      </c>
      <c r="C2813" t="s">
        <v>35</v>
      </c>
      <c r="D2813">
        <f t="shared" ca="1" si="370"/>
        <v>5</v>
      </c>
      <c r="E2813" t="str">
        <f ca="1">VLOOKUP(D2813,'Data Categories'!$A$2:$B$7,2,0)</f>
        <v>Senior Management</v>
      </c>
      <c r="F2813" s="5">
        <f t="shared" ca="1" si="371"/>
        <v>44924.208773148152</v>
      </c>
      <c r="G2813" s="5">
        <f t="shared" ca="1" si="372"/>
        <v>44926.208773148152</v>
      </c>
      <c r="H2813" s="5">
        <v>44927.208773148152</v>
      </c>
      <c r="I2813" s="5">
        <f t="shared" ca="1" si="373"/>
        <v>44950.208773148152</v>
      </c>
      <c r="J2813" s="7" t="s">
        <v>46</v>
      </c>
      <c r="K2813" s="3">
        <v>44937.208773148152</v>
      </c>
      <c r="L2813" t="s">
        <v>48</v>
      </c>
      <c r="M2813" t="s">
        <v>27</v>
      </c>
      <c r="Y2813" t="s">
        <v>31</v>
      </c>
    </row>
    <row r="2814" spans="1:25" x14ac:dyDescent="0.35">
      <c r="A2814">
        <v>2672</v>
      </c>
      <c r="C2814" t="s">
        <v>35</v>
      </c>
      <c r="D2814">
        <f t="shared" ca="1" si="370"/>
        <v>1</v>
      </c>
      <c r="E2814" t="str">
        <f ca="1">VLOOKUP(D2814,'Data Categories'!$A$2:$B$7,2,0)</f>
        <v>Associate</v>
      </c>
      <c r="F2814" s="5">
        <f t="shared" ca="1" si="371"/>
        <v>44603.141087962962</v>
      </c>
      <c r="G2814" s="5">
        <f t="shared" ca="1" si="372"/>
        <v>44606.141087962962</v>
      </c>
      <c r="H2814" s="5">
        <v>44608.141087962962</v>
      </c>
      <c r="I2814" s="5">
        <f t="shared" ca="1" si="373"/>
        <v>44631.141087962962</v>
      </c>
      <c r="J2814" s="7" t="s">
        <v>46</v>
      </c>
      <c r="K2814" s="3">
        <v>44613.141087962962</v>
      </c>
      <c r="L2814" t="s">
        <v>48</v>
      </c>
      <c r="M2814" t="s">
        <v>26</v>
      </c>
      <c r="R2814" s="5">
        <v>44616.141087962962</v>
      </c>
      <c r="Y2814" t="s">
        <v>31</v>
      </c>
    </row>
    <row r="2815" spans="1:25" x14ac:dyDescent="0.35">
      <c r="A2815">
        <v>1432</v>
      </c>
      <c r="C2815" t="s">
        <v>35</v>
      </c>
      <c r="D2815">
        <f t="shared" ca="1" si="370"/>
        <v>4</v>
      </c>
      <c r="E2815" t="str">
        <f ca="1">VLOOKUP(D2815,'Data Categories'!$A$2:$B$7,2,0)</f>
        <v>Manager Level</v>
      </c>
      <c r="F2815" s="5">
        <f t="shared" ca="1" si="371"/>
        <v>45089.936932870369</v>
      </c>
      <c r="G2815" s="5">
        <f t="shared" ca="1" si="372"/>
        <v>45090.936932870369</v>
      </c>
      <c r="H2815" s="5">
        <v>45092.936932870369</v>
      </c>
      <c r="I2815" s="5">
        <f t="shared" ca="1" si="373"/>
        <v>45116.936932870369</v>
      </c>
      <c r="J2815" s="7" t="s">
        <v>46</v>
      </c>
      <c r="K2815" s="3">
        <v>45097.936932870369</v>
      </c>
      <c r="L2815" t="s">
        <v>48</v>
      </c>
      <c r="M2815" t="s">
        <v>26</v>
      </c>
      <c r="R2815" s="5">
        <v>45098.936932870369</v>
      </c>
      <c r="Y2815" t="s">
        <v>31</v>
      </c>
    </row>
    <row r="2816" spans="1:25" x14ac:dyDescent="0.35">
      <c r="A2816">
        <v>1706</v>
      </c>
      <c r="C2816" t="s">
        <v>35</v>
      </c>
      <c r="D2816">
        <f t="shared" ca="1" si="370"/>
        <v>3</v>
      </c>
      <c r="E2816" t="str">
        <f ca="1">VLOOKUP(D2816,'Data Categories'!$A$2:$B$7,2,0)</f>
        <v>Senior</v>
      </c>
      <c r="F2816" s="5">
        <f t="shared" ca="1" si="371"/>
        <v>44990.751342592594</v>
      </c>
      <c r="G2816" s="5">
        <f t="shared" ca="1" si="372"/>
        <v>44993.751342592594</v>
      </c>
      <c r="H2816" s="5">
        <v>44994.751342592594</v>
      </c>
      <c r="I2816" s="5">
        <f t="shared" ca="1" si="373"/>
        <v>45015.751342592594</v>
      </c>
      <c r="J2816" s="7" t="s">
        <v>46</v>
      </c>
      <c r="K2816" s="3">
        <v>45010.751342592594</v>
      </c>
      <c r="L2816" t="s">
        <v>48</v>
      </c>
      <c r="M2816" t="s">
        <v>24</v>
      </c>
      <c r="R2816" s="5">
        <v>45013.751342592594</v>
      </c>
      <c r="Y2816" t="s">
        <v>31</v>
      </c>
    </row>
    <row r="2817" spans="1:25" x14ac:dyDescent="0.35">
      <c r="A2817">
        <v>1821</v>
      </c>
      <c r="C2817" t="s">
        <v>35</v>
      </c>
      <c r="D2817">
        <f t="shared" ca="1" si="370"/>
        <v>2</v>
      </c>
      <c r="E2817" t="str">
        <f ca="1">VLOOKUP(D2817,'Data Categories'!$A$2:$B$7,2,0)</f>
        <v>Junior</v>
      </c>
      <c r="F2817" s="5">
        <f t="shared" ca="1" si="371"/>
        <v>44660.459594907406</v>
      </c>
      <c r="G2817" s="5">
        <f t="shared" ca="1" si="372"/>
        <v>44662.459594907406</v>
      </c>
      <c r="H2817" s="5">
        <v>44668.459594907406</v>
      </c>
      <c r="I2817" s="5">
        <f t="shared" ca="1" si="373"/>
        <v>44676.459594907406</v>
      </c>
      <c r="J2817" s="7" t="s">
        <v>46</v>
      </c>
      <c r="K2817" s="3">
        <v>44683.459594907406</v>
      </c>
      <c r="L2817" t="s">
        <v>48</v>
      </c>
      <c r="M2817" t="s">
        <v>24</v>
      </c>
      <c r="Y2817" t="s">
        <v>31</v>
      </c>
    </row>
    <row r="2818" spans="1:25" x14ac:dyDescent="0.35">
      <c r="A2818">
        <v>2321</v>
      </c>
      <c r="C2818" t="s">
        <v>35</v>
      </c>
      <c r="D2818">
        <f t="shared" ca="1" si="370"/>
        <v>4</v>
      </c>
      <c r="E2818" t="str">
        <f ca="1">VLOOKUP(D2818,'Data Categories'!$A$2:$B$7,2,0)</f>
        <v>Manager Level</v>
      </c>
      <c r="F2818" s="5">
        <f t="shared" ca="1" si="371"/>
        <v>44599.265613425923</v>
      </c>
      <c r="G2818" s="5">
        <f t="shared" ca="1" si="372"/>
        <v>44601.265613425923</v>
      </c>
      <c r="H2818" s="5">
        <v>44603.265613425923</v>
      </c>
      <c r="I2818" s="5">
        <f t="shared" ca="1" si="373"/>
        <v>44617.265613425923</v>
      </c>
      <c r="J2818" s="7" t="s">
        <v>46</v>
      </c>
      <c r="K2818" s="3">
        <v>44615.265613425923</v>
      </c>
      <c r="L2818" t="s">
        <v>48</v>
      </c>
      <c r="M2818" t="s">
        <v>24</v>
      </c>
      <c r="R2818" s="5">
        <v>44617.265613425923</v>
      </c>
      <c r="Y2818" t="s">
        <v>31</v>
      </c>
    </row>
    <row r="2819" spans="1:25" x14ac:dyDescent="0.35">
      <c r="A2819">
        <v>2507</v>
      </c>
      <c r="C2819" t="s">
        <v>35</v>
      </c>
      <c r="D2819">
        <f t="shared" ref="D2819:D2882" ca="1" si="374">RANDBETWEEN(1,6)</f>
        <v>6</v>
      </c>
      <c r="E2819" t="str">
        <f ca="1">VLOOKUP(D2819,'Data Categories'!$A$2:$B$7,2,0)</f>
        <v>Executive</v>
      </c>
      <c r="F2819" s="5">
        <f t="shared" ref="F2819:F2882" ca="1" si="375">G2819-RANDBETWEEN(1,4)</f>
        <v>44734.776979166665</v>
      </c>
      <c r="G2819" s="5">
        <f t="shared" ref="G2819:G2882" ca="1" si="376">H2819-RANDBETWEEN(1,6)</f>
        <v>44737.776979166665</v>
      </c>
      <c r="H2819" s="5">
        <v>44743.776979166665</v>
      </c>
      <c r="I2819" s="5">
        <f t="shared" ref="I2819:I2882" ca="1" si="377">H2819+RANDBETWEEN(5,30)</f>
        <v>44768.776979166665</v>
      </c>
      <c r="J2819" s="7" t="s">
        <v>46</v>
      </c>
      <c r="K2819" s="3">
        <v>44751.776979166665</v>
      </c>
      <c r="L2819" t="s">
        <v>48</v>
      </c>
      <c r="M2819" t="s">
        <v>25</v>
      </c>
      <c r="R2819" s="5">
        <v>44754.776979166665</v>
      </c>
      <c r="Y2819" t="s">
        <v>31</v>
      </c>
    </row>
    <row r="2820" spans="1:25" x14ac:dyDescent="0.35">
      <c r="A2820">
        <v>1290</v>
      </c>
      <c r="C2820" t="s">
        <v>35</v>
      </c>
      <c r="D2820">
        <f t="shared" ca="1" si="374"/>
        <v>4</v>
      </c>
      <c r="E2820" t="str">
        <f ca="1">VLOOKUP(D2820,'Data Categories'!$A$2:$B$7,2,0)</f>
        <v>Manager Level</v>
      </c>
      <c r="F2820" s="5">
        <f t="shared" ca="1" si="375"/>
        <v>44641.736006944448</v>
      </c>
      <c r="G2820" s="5">
        <f t="shared" ca="1" si="376"/>
        <v>44645.736006944448</v>
      </c>
      <c r="H2820" s="5">
        <v>44650.736006944448</v>
      </c>
      <c r="I2820" s="5">
        <f t="shared" ca="1" si="377"/>
        <v>44674.736006944448</v>
      </c>
      <c r="J2820" s="7" t="s">
        <v>46</v>
      </c>
      <c r="K2820" s="3">
        <v>44652.736006944448</v>
      </c>
      <c r="L2820" t="s">
        <v>48</v>
      </c>
      <c r="M2820" t="s">
        <v>28</v>
      </c>
      <c r="Y2820" t="s">
        <v>31</v>
      </c>
    </row>
    <row r="2821" spans="1:25" x14ac:dyDescent="0.35">
      <c r="A2821">
        <v>2842</v>
      </c>
      <c r="C2821" t="s">
        <v>35</v>
      </c>
      <c r="D2821">
        <f t="shared" ca="1" si="374"/>
        <v>6</v>
      </c>
      <c r="E2821" t="str">
        <f ca="1">VLOOKUP(D2821,'Data Categories'!$A$2:$B$7,2,0)</f>
        <v>Executive</v>
      </c>
      <c r="F2821" s="5">
        <f t="shared" ca="1" si="375"/>
        <v>44652.443379629629</v>
      </c>
      <c r="G2821" s="5">
        <f t="shared" ca="1" si="376"/>
        <v>44656.443379629629</v>
      </c>
      <c r="H2821" s="5">
        <v>44658.443379629629</v>
      </c>
      <c r="I2821" s="5">
        <f t="shared" ca="1" si="377"/>
        <v>44669.443379629629</v>
      </c>
      <c r="J2821" s="7" t="s">
        <v>46</v>
      </c>
      <c r="K2821" s="3">
        <v>44668.443379629629</v>
      </c>
      <c r="L2821" t="s">
        <v>48</v>
      </c>
      <c r="M2821" t="s">
        <v>26</v>
      </c>
      <c r="Y2821" t="s">
        <v>31</v>
      </c>
    </row>
    <row r="2822" spans="1:25" x14ac:dyDescent="0.35">
      <c r="A2822">
        <v>1585</v>
      </c>
      <c r="C2822" t="s">
        <v>35</v>
      </c>
      <c r="D2822">
        <f t="shared" ca="1" si="374"/>
        <v>1</v>
      </c>
      <c r="E2822" t="str">
        <f ca="1">VLOOKUP(D2822,'Data Categories'!$A$2:$B$7,2,0)</f>
        <v>Associate</v>
      </c>
      <c r="F2822" s="5">
        <f t="shared" ca="1" si="375"/>
        <v>45180.840821759259</v>
      </c>
      <c r="G2822" s="5">
        <f t="shared" ca="1" si="376"/>
        <v>45183.840821759259</v>
      </c>
      <c r="H2822" s="5">
        <v>45188.840821759259</v>
      </c>
      <c r="I2822" s="5">
        <f t="shared" ca="1" si="377"/>
        <v>45217.840821759259</v>
      </c>
      <c r="J2822" s="7" t="s">
        <v>46</v>
      </c>
      <c r="K2822" s="3">
        <v>45202.840821759259</v>
      </c>
      <c r="L2822" t="s">
        <v>48</v>
      </c>
      <c r="M2822" t="s">
        <v>25</v>
      </c>
      <c r="R2822" s="5">
        <v>45204.840821759259</v>
      </c>
      <c r="Y2822" t="s">
        <v>31</v>
      </c>
    </row>
    <row r="2823" spans="1:25" x14ac:dyDescent="0.35">
      <c r="A2823">
        <v>1524</v>
      </c>
      <c r="C2823" t="s">
        <v>35</v>
      </c>
      <c r="D2823">
        <f t="shared" ca="1" si="374"/>
        <v>6</v>
      </c>
      <c r="E2823" t="str">
        <f ca="1">VLOOKUP(D2823,'Data Categories'!$A$2:$B$7,2,0)</f>
        <v>Executive</v>
      </c>
      <c r="F2823" s="5">
        <f t="shared" ca="1" si="375"/>
        <v>44925.025208333333</v>
      </c>
      <c r="G2823" s="5">
        <f t="shared" ca="1" si="376"/>
        <v>44929.025208333333</v>
      </c>
      <c r="H2823" s="5">
        <v>44933.025208333333</v>
      </c>
      <c r="I2823" s="5">
        <f t="shared" ca="1" si="377"/>
        <v>44960.025208333333</v>
      </c>
      <c r="J2823" s="7" t="s">
        <v>46</v>
      </c>
      <c r="K2823" s="3">
        <v>44938.025208333333</v>
      </c>
      <c r="L2823" t="s">
        <v>48</v>
      </c>
      <c r="M2823" t="s">
        <v>28</v>
      </c>
      <c r="Y2823" t="s">
        <v>31</v>
      </c>
    </row>
    <row r="2824" spans="1:25" x14ac:dyDescent="0.35">
      <c r="A2824">
        <v>1521</v>
      </c>
      <c r="C2824" t="s">
        <v>35</v>
      </c>
      <c r="D2824">
        <f t="shared" ca="1" si="374"/>
        <v>6</v>
      </c>
      <c r="E2824" t="str">
        <f ca="1">VLOOKUP(D2824,'Data Categories'!$A$2:$B$7,2,0)</f>
        <v>Executive</v>
      </c>
      <c r="F2824" s="5">
        <f t="shared" ca="1" si="375"/>
        <v>44928.025208333333</v>
      </c>
      <c r="G2824" s="5">
        <f t="shared" ca="1" si="376"/>
        <v>44931.025208333333</v>
      </c>
      <c r="H2824" s="5">
        <v>44933.025208333333</v>
      </c>
      <c r="I2824" s="5">
        <f t="shared" ca="1" si="377"/>
        <v>44944.025208333333</v>
      </c>
      <c r="J2824" s="7" t="s">
        <v>46</v>
      </c>
      <c r="K2824" s="3">
        <v>44936.025208333333</v>
      </c>
      <c r="L2824" t="s">
        <v>48</v>
      </c>
      <c r="M2824" t="s">
        <v>24</v>
      </c>
      <c r="Y2824" t="s">
        <v>31</v>
      </c>
    </row>
    <row r="2825" spans="1:25" x14ac:dyDescent="0.35">
      <c r="A2825">
        <v>1489</v>
      </c>
      <c r="C2825" t="s">
        <v>38</v>
      </c>
      <c r="D2825">
        <f t="shared" ca="1" si="374"/>
        <v>4</v>
      </c>
      <c r="E2825" t="str">
        <f ca="1">VLOOKUP(D2825,'Data Categories'!$A$2:$B$7,2,0)</f>
        <v>Manager Level</v>
      </c>
      <c r="F2825" s="5">
        <f t="shared" ca="1" si="375"/>
        <v>45117.542164351849</v>
      </c>
      <c r="G2825" s="5">
        <f t="shared" ca="1" si="376"/>
        <v>45118.542164351849</v>
      </c>
      <c r="H2825" s="5">
        <v>45119.542164351849</v>
      </c>
      <c r="I2825" s="5">
        <f t="shared" ca="1" si="377"/>
        <v>45144.542164351849</v>
      </c>
      <c r="J2825" s="7" t="s">
        <v>46</v>
      </c>
      <c r="K2825" s="3">
        <v>45133.542164351849</v>
      </c>
      <c r="L2825" t="s">
        <v>48</v>
      </c>
      <c r="M2825" t="s">
        <v>26</v>
      </c>
      <c r="Y2825" t="s">
        <v>31</v>
      </c>
    </row>
    <row r="2826" spans="1:25" x14ac:dyDescent="0.35">
      <c r="A2826">
        <v>2931</v>
      </c>
      <c r="C2826" t="s">
        <v>38</v>
      </c>
      <c r="D2826">
        <f t="shared" ca="1" si="374"/>
        <v>5</v>
      </c>
      <c r="E2826" t="str">
        <f ca="1">VLOOKUP(D2826,'Data Categories'!$A$2:$B$7,2,0)</f>
        <v>Senior Management</v>
      </c>
      <c r="F2826" s="5">
        <f t="shared" ca="1" si="375"/>
        <v>44966.550104166665</v>
      </c>
      <c r="G2826" s="5">
        <f t="shared" ca="1" si="376"/>
        <v>44970.550104166665</v>
      </c>
      <c r="H2826" s="5">
        <v>44973.550104166665</v>
      </c>
      <c r="I2826" s="5">
        <f t="shared" ca="1" si="377"/>
        <v>44983.550104166665</v>
      </c>
      <c r="J2826" s="7" t="s">
        <v>46</v>
      </c>
      <c r="K2826" s="3">
        <v>44985.550104166665</v>
      </c>
      <c r="L2826" t="s">
        <v>48</v>
      </c>
      <c r="M2826" t="s">
        <v>24</v>
      </c>
      <c r="R2826" s="5">
        <v>44989.550104166665</v>
      </c>
      <c r="Y2826" t="s">
        <v>31</v>
      </c>
    </row>
    <row r="2827" spans="1:25" x14ac:dyDescent="0.35">
      <c r="A2827">
        <v>2800</v>
      </c>
      <c r="C2827" t="s">
        <v>38</v>
      </c>
      <c r="D2827">
        <f t="shared" ca="1" si="374"/>
        <v>1</v>
      </c>
      <c r="E2827" t="str">
        <f ca="1">VLOOKUP(D2827,'Data Categories'!$A$2:$B$7,2,0)</f>
        <v>Associate</v>
      </c>
      <c r="F2827" s="5">
        <f t="shared" ca="1" si="375"/>
        <v>45101.834444444445</v>
      </c>
      <c r="G2827" s="5">
        <f t="shared" ca="1" si="376"/>
        <v>45105.834444444445</v>
      </c>
      <c r="H2827" s="5">
        <v>45109.834444444445</v>
      </c>
      <c r="I2827" s="5">
        <f t="shared" ca="1" si="377"/>
        <v>45132.834444444445</v>
      </c>
      <c r="J2827" s="7" t="s">
        <v>46</v>
      </c>
      <c r="K2827" s="3">
        <v>45122.834444444445</v>
      </c>
      <c r="L2827" t="s">
        <v>48</v>
      </c>
      <c r="M2827" t="s">
        <v>28</v>
      </c>
      <c r="R2827" s="5">
        <v>45126.834444444445</v>
      </c>
      <c r="Y2827" t="s">
        <v>31</v>
      </c>
    </row>
    <row r="2828" spans="1:25" x14ac:dyDescent="0.35">
      <c r="A2828">
        <v>2106</v>
      </c>
      <c r="C2828" t="s">
        <v>38</v>
      </c>
      <c r="D2828">
        <f t="shared" ca="1" si="374"/>
        <v>1</v>
      </c>
      <c r="E2828" t="str">
        <f ca="1">VLOOKUP(D2828,'Data Categories'!$A$2:$B$7,2,0)</f>
        <v>Associate</v>
      </c>
      <c r="F2828" s="5">
        <f t="shared" ca="1" si="375"/>
        <v>44687.022326388891</v>
      </c>
      <c r="G2828" s="5">
        <f t="shared" ca="1" si="376"/>
        <v>44689.022326388891</v>
      </c>
      <c r="H2828" s="5">
        <v>44692.022326388891</v>
      </c>
      <c r="I2828" s="5">
        <f t="shared" ca="1" si="377"/>
        <v>44716.022326388891</v>
      </c>
      <c r="J2828" s="7" t="s">
        <v>46</v>
      </c>
      <c r="K2828" s="3">
        <v>44702.022326388891</v>
      </c>
      <c r="L2828" t="s">
        <v>48</v>
      </c>
      <c r="M2828" t="s">
        <v>25</v>
      </c>
      <c r="R2828" s="5">
        <v>44704.022326388891</v>
      </c>
      <c r="Y2828" t="s">
        <v>31</v>
      </c>
    </row>
    <row r="2829" spans="1:25" x14ac:dyDescent="0.35">
      <c r="A2829">
        <v>2521</v>
      </c>
      <c r="C2829" t="s">
        <v>38</v>
      </c>
      <c r="D2829">
        <f t="shared" ca="1" si="374"/>
        <v>1</v>
      </c>
      <c r="E2829" t="str">
        <f ca="1">VLOOKUP(D2829,'Data Categories'!$A$2:$B$7,2,0)</f>
        <v>Associate</v>
      </c>
      <c r="F2829" s="5">
        <f t="shared" ca="1" si="375"/>
        <v>45023.778819444444</v>
      </c>
      <c r="G2829" s="5">
        <f t="shared" ca="1" si="376"/>
        <v>45027.778819444444</v>
      </c>
      <c r="H2829" s="5">
        <v>45033.778819444444</v>
      </c>
      <c r="I2829" s="5">
        <f t="shared" ca="1" si="377"/>
        <v>45052.778819444444</v>
      </c>
      <c r="J2829" s="7" t="s">
        <v>46</v>
      </c>
      <c r="K2829" s="3">
        <v>45045.778819444444</v>
      </c>
      <c r="L2829" t="s">
        <v>48</v>
      </c>
      <c r="M2829" t="s">
        <v>27</v>
      </c>
      <c r="R2829" s="5">
        <v>45046.778819444444</v>
      </c>
      <c r="Y2829" t="s">
        <v>31</v>
      </c>
    </row>
    <row r="2830" spans="1:25" x14ac:dyDescent="0.35">
      <c r="A2830">
        <v>1467</v>
      </c>
      <c r="C2830" t="s">
        <v>38</v>
      </c>
      <c r="D2830">
        <f t="shared" ca="1" si="374"/>
        <v>5</v>
      </c>
      <c r="E2830" t="str">
        <f ca="1">VLOOKUP(D2830,'Data Categories'!$A$2:$B$7,2,0)</f>
        <v>Senior Management</v>
      </c>
      <c r="F2830" s="5">
        <f t="shared" ca="1" si="375"/>
        <v>45003.141805555555</v>
      </c>
      <c r="G2830" s="5">
        <f t="shared" ca="1" si="376"/>
        <v>45007.141805555555</v>
      </c>
      <c r="H2830" s="5">
        <v>45008.141805555555</v>
      </c>
      <c r="I2830" s="5">
        <f t="shared" ca="1" si="377"/>
        <v>45018.141805555555</v>
      </c>
      <c r="J2830" s="7" t="s">
        <v>46</v>
      </c>
      <c r="K2830" s="3">
        <v>45014.141805555555</v>
      </c>
      <c r="L2830" t="s">
        <v>48</v>
      </c>
      <c r="M2830" t="s">
        <v>28</v>
      </c>
      <c r="Y2830" t="s">
        <v>31</v>
      </c>
    </row>
    <row r="2831" spans="1:25" x14ac:dyDescent="0.35">
      <c r="A2831">
        <v>1353</v>
      </c>
      <c r="C2831" t="s">
        <v>38</v>
      </c>
      <c r="D2831">
        <f t="shared" ca="1" si="374"/>
        <v>5</v>
      </c>
      <c r="E2831" t="str">
        <f ca="1">VLOOKUP(D2831,'Data Categories'!$A$2:$B$7,2,0)</f>
        <v>Senior Management</v>
      </c>
      <c r="F2831" s="5">
        <f t="shared" ca="1" si="375"/>
        <v>44766.055451388886</v>
      </c>
      <c r="G2831" s="5">
        <f t="shared" ca="1" si="376"/>
        <v>44768.055451388886</v>
      </c>
      <c r="H2831" s="5">
        <v>44771.055451388886</v>
      </c>
      <c r="I2831" s="5">
        <f t="shared" ca="1" si="377"/>
        <v>44784.055451388886</v>
      </c>
      <c r="J2831" s="7" t="s">
        <v>46</v>
      </c>
      <c r="K2831" s="3">
        <v>44774.055451388886</v>
      </c>
      <c r="L2831" t="s">
        <v>48</v>
      </c>
      <c r="M2831" t="s">
        <v>28</v>
      </c>
      <c r="Y2831" t="s">
        <v>31</v>
      </c>
    </row>
    <row r="2832" spans="1:25" x14ac:dyDescent="0.35">
      <c r="A2832">
        <v>1351</v>
      </c>
      <c r="C2832" t="s">
        <v>38</v>
      </c>
      <c r="D2832">
        <f t="shared" ca="1" si="374"/>
        <v>3</v>
      </c>
      <c r="E2832" t="str">
        <f ca="1">VLOOKUP(D2832,'Data Categories'!$A$2:$B$7,2,0)</f>
        <v>Senior</v>
      </c>
      <c r="F2832" s="5">
        <f t="shared" ca="1" si="375"/>
        <v>44762.055451388886</v>
      </c>
      <c r="G2832" s="5">
        <f t="shared" ca="1" si="376"/>
        <v>44766.055451388886</v>
      </c>
      <c r="H2832" s="5">
        <v>44771.055451388886</v>
      </c>
      <c r="I2832" s="5">
        <f t="shared" ca="1" si="377"/>
        <v>44786.055451388886</v>
      </c>
      <c r="J2832" s="7" t="s">
        <v>46</v>
      </c>
      <c r="K2832" s="3">
        <v>44786.055451388886</v>
      </c>
      <c r="L2832" t="s">
        <v>48</v>
      </c>
      <c r="M2832" t="s">
        <v>28</v>
      </c>
      <c r="Y2832" t="s">
        <v>31</v>
      </c>
    </row>
    <row r="2833" spans="1:25" x14ac:dyDescent="0.35">
      <c r="A2833">
        <v>2139</v>
      </c>
      <c r="C2833" t="s">
        <v>38</v>
      </c>
      <c r="D2833">
        <f t="shared" ca="1" si="374"/>
        <v>2</v>
      </c>
      <c r="E2833" t="str">
        <f ca="1">VLOOKUP(D2833,'Data Categories'!$A$2:$B$7,2,0)</f>
        <v>Junior</v>
      </c>
      <c r="F2833" s="5">
        <f t="shared" ca="1" si="375"/>
        <v>44777.516493055555</v>
      </c>
      <c r="G2833" s="5">
        <f t="shared" ca="1" si="376"/>
        <v>44780.516493055555</v>
      </c>
      <c r="H2833" s="5">
        <v>44781.516493055555</v>
      </c>
      <c r="I2833" s="5">
        <f t="shared" ca="1" si="377"/>
        <v>44805.516493055555</v>
      </c>
      <c r="J2833" s="7" t="s">
        <v>46</v>
      </c>
      <c r="K2833" s="3">
        <v>44793.516493055555</v>
      </c>
      <c r="L2833" t="s">
        <v>48</v>
      </c>
      <c r="M2833" t="s">
        <v>26</v>
      </c>
      <c r="Y2833" t="s">
        <v>31</v>
      </c>
    </row>
    <row r="2834" spans="1:25" x14ac:dyDescent="0.35">
      <c r="A2834">
        <v>1551</v>
      </c>
      <c r="C2834" t="s">
        <v>38</v>
      </c>
      <c r="D2834">
        <f t="shared" ca="1" si="374"/>
        <v>3</v>
      </c>
      <c r="E2834" t="str">
        <f ca="1">VLOOKUP(D2834,'Data Categories'!$A$2:$B$7,2,0)</f>
        <v>Senior</v>
      </c>
      <c r="F2834" s="5">
        <f t="shared" ca="1" si="375"/>
        <v>44899.597222222219</v>
      </c>
      <c r="G2834" s="5">
        <f t="shared" ca="1" si="376"/>
        <v>44903.597222222219</v>
      </c>
      <c r="H2834" s="5">
        <v>44907.597222222219</v>
      </c>
      <c r="I2834" s="5">
        <f t="shared" ca="1" si="377"/>
        <v>44923.597222222219</v>
      </c>
      <c r="J2834" s="7" t="s">
        <v>46</v>
      </c>
      <c r="K2834" s="3">
        <v>44917.597222222219</v>
      </c>
      <c r="L2834" t="s">
        <v>48</v>
      </c>
      <c r="M2834" t="s">
        <v>27</v>
      </c>
      <c r="Y2834" t="s">
        <v>31</v>
      </c>
    </row>
    <row r="2835" spans="1:25" x14ac:dyDescent="0.35">
      <c r="A2835">
        <v>2767</v>
      </c>
      <c r="C2835" t="s">
        <v>38</v>
      </c>
      <c r="D2835">
        <f t="shared" ca="1" si="374"/>
        <v>4</v>
      </c>
      <c r="E2835" t="str">
        <f ca="1">VLOOKUP(D2835,'Data Categories'!$A$2:$B$7,2,0)</f>
        <v>Manager Level</v>
      </c>
      <c r="F2835" s="5">
        <f t="shared" ca="1" si="375"/>
        <v>44806.301701388889</v>
      </c>
      <c r="G2835" s="5">
        <f t="shared" ca="1" si="376"/>
        <v>44809.301701388889</v>
      </c>
      <c r="H2835" s="5">
        <v>44813.301701388889</v>
      </c>
      <c r="I2835" s="5">
        <f t="shared" ca="1" si="377"/>
        <v>44843.301701388889</v>
      </c>
      <c r="J2835" s="7" t="s">
        <v>46</v>
      </c>
      <c r="K2835" s="3">
        <v>44825.301701388889</v>
      </c>
      <c r="L2835" t="s">
        <v>48</v>
      </c>
      <c r="M2835" t="s">
        <v>28</v>
      </c>
      <c r="Y2835" t="s">
        <v>31</v>
      </c>
    </row>
    <row r="2836" spans="1:25" x14ac:dyDescent="0.35">
      <c r="A2836">
        <v>1555</v>
      </c>
      <c r="C2836" t="s">
        <v>38</v>
      </c>
      <c r="D2836">
        <f t="shared" ca="1" si="374"/>
        <v>2</v>
      </c>
      <c r="E2836" t="str">
        <f ca="1">VLOOKUP(D2836,'Data Categories'!$A$2:$B$7,2,0)</f>
        <v>Junior</v>
      </c>
      <c r="F2836" s="5">
        <f t="shared" ca="1" si="375"/>
        <v>44901.597222222219</v>
      </c>
      <c r="G2836" s="5">
        <f t="shared" ca="1" si="376"/>
        <v>44905.597222222219</v>
      </c>
      <c r="H2836" s="5">
        <v>44907.597222222219</v>
      </c>
      <c r="I2836" s="5">
        <f t="shared" ca="1" si="377"/>
        <v>44914.597222222219</v>
      </c>
      <c r="J2836" s="7" t="s">
        <v>46</v>
      </c>
      <c r="K2836" s="3">
        <v>44913.597222222219</v>
      </c>
      <c r="L2836" t="s">
        <v>48</v>
      </c>
      <c r="M2836" t="s">
        <v>26</v>
      </c>
      <c r="R2836" s="5">
        <v>44915.597222222219</v>
      </c>
      <c r="Y2836" t="s">
        <v>31</v>
      </c>
    </row>
    <row r="2837" spans="1:25" x14ac:dyDescent="0.35">
      <c r="A2837">
        <v>2036</v>
      </c>
      <c r="C2837" t="s">
        <v>38</v>
      </c>
      <c r="D2837">
        <f t="shared" ca="1" si="374"/>
        <v>3</v>
      </c>
      <c r="E2837" t="str">
        <f ca="1">VLOOKUP(D2837,'Data Categories'!$A$2:$B$7,2,0)</f>
        <v>Senior</v>
      </c>
      <c r="F2837" s="5">
        <f t="shared" ca="1" si="375"/>
        <v>44650.861122685186</v>
      </c>
      <c r="G2837" s="5">
        <f t="shared" ca="1" si="376"/>
        <v>44651.861122685186</v>
      </c>
      <c r="H2837" s="5">
        <v>44652.861122685186</v>
      </c>
      <c r="I2837" s="5">
        <f t="shared" ca="1" si="377"/>
        <v>44659.861122685186</v>
      </c>
      <c r="J2837" s="7" t="s">
        <v>46</v>
      </c>
      <c r="K2837" s="3">
        <v>44657.861122685186</v>
      </c>
      <c r="L2837" t="s">
        <v>48</v>
      </c>
      <c r="M2837" t="s">
        <v>26</v>
      </c>
      <c r="Y2837" t="s">
        <v>31</v>
      </c>
    </row>
    <row r="2838" spans="1:25" x14ac:dyDescent="0.35">
      <c r="A2838">
        <v>1204</v>
      </c>
      <c r="C2838" t="s">
        <v>38</v>
      </c>
      <c r="D2838">
        <f t="shared" ca="1" si="374"/>
        <v>6</v>
      </c>
      <c r="E2838" t="str">
        <f ca="1">VLOOKUP(D2838,'Data Categories'!$A$2:$B$7,2,0)</f>
        <v>Executive</v>
      </c>
      <c r="F2838" s="5">
        <f t="shared" ca="1" si="375"/>
        <v>44761.205266203702</v>
      </c>
      <c r="G2838" s="5">
        <f t="shared" ca="1" si="376"/>
        <v>44765.205266203702</v>
      </c>
      <c r="H2838" s="5">
        <v>44770.205266203702</v>
      </c>
      <c r="I2838" s="5">
        <f t="shared" ca="1" si="377"/>
        <v>44785.205266203702</v>
      </c>
      <c r="J2838" s="7" t="s">
        <v>46</v>
      </c>
      <c r="K2838" s="3">
        <v>44784.205266203702</v>
      </c>
      <c r="L2838" t="s">
        <v>48</v>
      </c>
      <c r="M2838" t="s">
        <v>26</v>
      </c>
      <c r="Y2838" t="s">
        <v>31</v>
      </c>
    </row>
    <row r="2839" spans="1:25" x14ac:dyDescent="0.35">
      <c r="A2839">
        <v>2620</v>
      </c>
      <c r="C2839" t="s">
        <v>38</v>
      </c>
      <c r="D2839">
        <f t="shared" ca="1" si="374"/>
        <v>2</v>
      </c>
      <c r="E2839" t="str">
        <f ca="1">VLOOKUP(D2839,'Data Categories'!$A$2:$B$7,2,0)</f>
        <v>Junior</v>
      </c>
      <c r="F2839" s="5">
        <f t="shared" ca="1" si="375"/>
        <v>44932.379525462966</v>
      </c>
      <c r="G2839" s="5">
        <f t="shared" ca="1" si="376"/>
        <v>44933.379525462966</v>
      </c>
      <c r="H2839" s="5">
        <v>44936.379525462966</v>
      </c>
      <c r="I2839" s="5">
        <f t="shared" ca="1" si="377"/>
        <v>44952.379525462966</v>
      </c>
      <c r="J2839" s="7" t="s">
        <v>46</v>
      </c>
      <c r="K2839" s="3">
        <v>44946.379525462966</v>
      </c>
      <c r="L2839" t="s">
        <v>48</v>
      </c>
      <c r="M2839" t="s">
        <v>25</v>
      </c>
      <c r="R2839" s="5">
        <v>44950.379525462966</v>
      </c>
      <c r="Y2839" t="s">
        <v>31</v>
      </c>
    </row>
    <row r="2840" spans="1:25" x14ac:dyDescent="0.35">
      <c r="A2840">
        <v>2574</v>
      </c>
      <c r="C2840" t="s">
        <v>38</v>
      </c>
      <c r="D2840">
        <f t="shared" ca="1" si="374"/>
        <v>5</v>
      </c>
      <c r="E2840" t="str">
        <f ca="1">VLOOKUP(D2840,'Data Categories'!$A$2:$B$7,2,0)</f>
        <v>Senior Management</v>
      </c>
      <c r="F2840" s="5">
        <f t="shared" ca="1" si="375"/>
        <v>44639.718425925923</v>
      </c>
      <c r="G2840" s="5">
        <f t="shared" ca="1" si="376"/>
        <v>44640.718425925923</v>
      </c>
      <c r="H2840" s="5">
        <v>44645.718425925923</v>
      </c>
      <c r="I2840" s="5">
        <f t="shared" ca="1" si="377"/>
        <v>44666.718425925923</v>
      </c>
      <c r="J2840" s="7" t="s">
        <v>46</v>
      </c>
      <c r="K2840" s="3">
        <v>44650.718425925923</v>
      </c>
      <c r="L2840" t="s">
        <v>48</v>
      </c>
      <c r="M2840" t="s">
        <v>25</v>
      </c>
      <c r="R2840" s="5">
        <v>44654.718425925923</v>
      </c>
      <c r="Y2840" t="s">
        <v>31</v>
      </c>
    </row>
    <row r="2841" spans="1:25" x14ac:dyDescent="0.35">
      <c r="A2841">
        <v>2600</v>
      </c>
      <c r="C2841" t="s">
        <v>38</v>
      </c>
      <c r="D2841">
        <f t="shared" ca="1" si="374"/>
        <v>3</v>
      </c>
      <c r="E2841" t="str">
        <f ca="1">VLOOKUP(D2841,'Data Categories'!$A$2:$B$7,2,0)</f>
        <v>Senior</v>
      </c>
      <c r="F2841" s="5">
        <f t="shared" ca="1" si="375"/>
        <v>44947.403136574074</v>
      </c>
      <c r="G2841" s="5">
        <f t="shared" ca="1" si="376"/>
        <v>44950.403136574074</v>
      </c>
      <c r="H2841" s="5">
        <v>44952.403136574074</v>
      </c>
      <c r="I2841" s="5">
        <f t="shared" ca="1" si="377"/>
        <v>44971.403136574074</v>
      </c>
      <c r="J2841" s="7" t="s">
        <v>46</v>
      </c>
      <c r="K2841" s="3">
        <v>44964.403136574074</v>
      </c>
      <c r="L2841" t="s">
        <v>48</v>
      </c>
      <c r="M2841" t="s">
        <v>28</v>
      </c>
      <c r="R2841" s="5">
        <v>44965.403136574074</v>
      </c>
      <c r="Y2841" t="s">
        <v>31</v>
      </c>
    </row>
    <row r="2842" spans="1:25" x14ac:dyDescent="0.35">
      <c r="A2842">
        <v>2593</v>
      </c>
      <c r="C2842" t="s">
        <v>38</v>
      </c>
      <c r="D2842">
        <f t="shared" ca="1" si="374"/>
        <v>1</v>
      </c>
      <c r="E2842" t="str">
        <f ca="1">VLOOKUP(D2842,'Data Categories'!$A$2:$B$7,2,0)</f>
        <v>Associate</v>
      </c>
      <c r="F2842" s="5">
        <f t="shared" ca="1" si="375"/>
        <v>44947.403136574074</v>
      </c>
      <c r="G2842" s="5">
        <f t="shared" ca="1" si="376"/>
        <v>44951.403136574074</v>
      </c>
      <c r="H2842" s="5">
        <v>44952.403136574074</v>
      </c>
      <c r="I2842" s="5">
        <f t="shared" ca="1" si="377"/>
        <v>44979.403136574074</v>
      </c>
      <c r="J2842" s="7" t="s">
        <v>46</v>
      </c>
      <c r="K2842" s="3">
        <v>44956.403136574074</v>
      </c>
      <c r="L2842" t="s">
        <v>48</v>
      </c>
      <c r="M2842" t="s">
        <v>26</v>
      </c>
      <c r="R2842" s="5">
        <v>44958.403136574074</v>
      </c>
      <c r="Y2842" t="s">
        <v>31</v>
      </c>
    </row>
    <row r="2843" spans="1:25" x14ac:dyDescent="0.35">
      <c r="A2843">
        <v>1700</v>
      </c>
      <c r="C2843" t="s">
        <v>38</v>
      </c>
      <c r="D2843">
        <f t="shared" ca="1" si="374"/>
        <v>1</v>
      </c>
      <c r="E2843" t="str">
        <f ca="1">VLOOKUP(D2843,'Data Categories'!$A$2:$B$7,2,0)</f>
        <v>Associate</v>
      </c>
      <c r="F2843" s="5">
        <f t="shared" ca="1" si="375"/>
        <v>44984.764687499999</v>
      </c>
      <c r="G2843" s="5">
        <f t="shared" ca="1" si="376"/>
        <v>44985.764687499999</v>
      </c>
      <c r="H2843" s="5">
        <v>44989.764687499999</v>
      </c>
      <c r="I2843" s="5">
        <f t="shared" ca="1" si="377"/>
        <v>45000.764687499999</v>
      </c>
      <c r="J2843" s="7" t="s">
        <v>46</v>
      </c>
      <c r="K2843" s="3">
        <v>44998.764687499999</v>
      </c>
      <c r="L2843" t="s">
        <v>48</v>
      </c>
      <c r="M2843" t="s">
        <v>28</v>
      </c>
      <c r="R2843" s="5">
        <v>44999.764687499999</v>
      </c>
      <c r="Y2843" t="s">
        <v>31</v>
      </c>
    </row>
    <row r="2844" spans="1:25" x14ac:dyDescent="0.35">
      <c r="A2844">
        <v>2629</v>
      </c>
      <c r="C2844" t="s">
        <v>38</v>
      </c>
      <c r="D2844">
        <f t="shared" ca="1" si="374"/>
        <v>5</v>
      </c>
      <c r="E2844" t="str">
        <f ca="1">VLOOKUP(D2844,'Data Categories'!$A$2:$B$7,2,0)</f>
        <v>Senior Management</v>
      </c>
      <c r="F2844" s="5">
        <f t="shared" ca="1" si="375"/>
        <v>45096.668356481481</v>
      </c>
      <c r="G2844" s="5">
        <f t="shared" ca="1" si="376"/>
        <v>45097.668356481481</v>
      </c>
      <c r="H2844" s="5">
        <v>45102.668356481481</v>
      </c>
      <c r="I2844" s="5">
        <f t="shared" ca="1" si="377"/>
        <v>45121.668356481481</v>
      </c>
      <c r="J2844" s="7" t="s">
        <v>46</v>
      </c>
      <c r="K2844" s="3">
        <v>45119.668356481481</v>
      </c>
      <c r="L2844" t="s">
        <v>48</v>
      </c>
      <c r="M2844" t="s">
        <v>26</v>
      </c>
      <c r="R2844" s="5">
        <v>45121.668356481481</v>
      </c>
      <c r="Y2844" t="s">
        <v>31</v>
      </c>
    </row>
    <row r="2845" spans="1:25" x14ac:dyDescent="0.35">
      <c r="A2845">
        <v>1191</v>
      </c>
      <c r="C2845" t="s">
        <v>38</v>
      </c>
      <c r="D2845">
        <f t="shared" ca="1" si="374"/>
        <v>6</v>
      </c>
      <c r="E2845" t="str">
        <f ca="1">VLOOKUP(D2845,'Data Categories'!$A$2:$B$7,2,0)</f>
        <v>Executive</v>
      </c>
      <c r="F2845" s="5">
        <f t="shared" ca="1" si="375"/>
        <v>44767.966006944444</v>
      </c>
      <c r="G2845" s="5">
        <f t="shared" ca="1" si="376"/>
        <v>44770.966006944444</v>
      </c>
      <c r="H2845" s="5">
        <v>44771.966006944444</v>
      </c>
      <c r="I2845" s="5">
        <f t="shared" ca="1" si="377"/>
        <v>44791.966006944444</v>
      </c>
      <c r="J2845" s="7" t="s">
        <v>46</v>
      </c>
      <c r="K2845" s="3">
        <v>44780.966006944444</v>
      </c>
      <c r="L2845" t="s">
        <v>48</v>
      </c>
      <c r="M2845" t="s">
        <v>24</v>
      </c>
      <c r="R2845" s="5">
        <v>44781.966006944444</v>
      </c>
      <c r="Y2845" t="s">
        <v>31</v>
      </c>
    </row>
    <row r="2846" spans="1:25" x14ac:dyDescent="0.35">
      <c r="A2846">
        <v>1194</v>
      </c>
      <c r="C2846" t="s">
        <v>38</v>
      </c>
      <c r="D2846">
        <f t="shared" ca="1" si="374"/>
        <v>4</v>
      </c>
      <c r="E2846" t="str">
        <f ca="1">VLOOKUP(D2846,'Data Categories'!$A$2:$B$7,2,0)</f>
        <v>Manager Level</v>
      </c>
      <c r="F2846" s="5">
        <f t="shared" ca="1" si="375"/>
        <v>44762.966006944444</v>
      </c>
      <c r="G2846" s="5">
        <f t="shared" ca="1" si="376"/>
        <v>44765.966006944444</v>
      </c>
      <c r="H2846" s="5">
        <v>44771.966006944444</v>
      </c>
      <c r="I2846" s="5">
        <f t="shared" ca="1" si="377"/>
        <v>44797.966006944444</v>
      </c>
      <c r="J2846" s="7" t="s">
        <v>46</v>
      </c>
      <c r="K2846" s="3">
        <v>44787.966006944444</v>
      </c>
      <c r="L2846" t="s">
        <v>48</v>
      </c>
      <c r="M2846" t="s">
        <v>25</v>
      </c>
      <c r="Y2846" t="s">
        <v>31</v>
      </c>
    </row>
    <row r="2847" spans="1:25" x14ac:dyDescent="0.35">
      <c r="A2847">
        <v>1598</v>
      </c>
      <c r="C2847" t="s">
        <v>37</v>
      </c>
      <c r="D2847">
        <f t="shared" ca="1" si="374"/>
        <v>2</v>
      </c>
      <c r="E2847" t="str">
        <f ca="1">VLOOKUP(D2847,'Data Categories'!$A$2:$B$7,2,0)</f>
        <v>Junior</v>
      </c>
      <c r="F2847" s="5">
        <f t="shared" ca="1" si="375"/>
        <v>44997.164201388892</v>
      </c>
      <c r="G2847" s="5">
        <f t="shared" ca="1" si="376"/>
        <v>44998.164201388892</v>
      </c>
      <c r="H2847" s="5">
        <v>45000.164201388892</v>
      </c>
      <c r="I2847" s="5">
        <f t="shared" ca="1" si="377"/>
        <v>45022.164201388892</v>
      </c>
      <c r="J2847" s="7" t="s">
        <v>46</v>
      </c>
      <c r="K2847" s="3">
        <v>45011.164201388892</v>
      </c>
      <c r="L2847" t="s">
        <v>48</v>
      </c>
      <c r="M2847" t="s">
        <v>26</v>
      </c>
      <c r="R2847" s="5">
        <v>45014.164201388892</v>
      </c>
      <c r="Y2847" t="s">
        <v>31</v>
      </c>
    </row>
    <row r="2848" spans="1:25" x14ac:dyDescent="0.35">
      <c r="A2848">
        <v>1614</v>
      </c>
      <c r="C2848" t="s">
        <v>37</v>
      </c>
      <c r="D2848">
        <f t="shared" ca="1" si="374"/>
        <v>5</v>
      </c>
      <c r="E2848" t="str">
        <f ca="1">VLOOKUP(D2848,'Data Categories'!$A$2:$B$7,2,0)</f>
        <v>Senior Management</v>
      </c>
      <c r="F2848" s="5">
        <f t="shared" ca="1" si="375"/>
        <v>44852.951192129629</v>
      </c>
      <c r="G2848" s="5">
        <f t="shared" ca="1" si="376"/>
        <v>44853.951192129629</v>
      </c>
      <c r="H2848" s="5">
        <v>44858.951192129629</v>
      </c>
      <c r="I2848" s="5">
        <f t="shared" ca="1" si="377"/>
        <v>44880.951192129629</v>
      </c>
      <c r="J2848" s="7" t="s">
        <v>46</v>
      </c>
      <c r="K2848" s="3">
        <v>44863.951192129629</v>
      </c>
      <c r="L2848" t="s">
        <v>48</v>
      </c>
      <c r="M2848" t="s">
        <v>28</v>
      </c>
      <c r="R2848" s="5">
        <v>44867.951192129629</v>
      </c>
      <c r="Y2848" t="s">
        <v>31</v>
      </c>
    </row>
    <row r="2849" spans="1:25" x14ac:dyDescent="0.35">
      <c r="A2849">
        <v>1620</v>
      </c>
      <c r="C2849" t="s">
        <v>37</v>
      </c>
      <c r="D2849">
        <f t="shared" ca="1" si="374"/>
        <v>4</v>
      </c>
      <c r="E2849" t="str">
        <f ca="1">VLOOKUP(D2849,'Data Categories'!$A$2:$B$7,2,0)</f>
        <v>Manager Level</v>
      </c>
      <c r="F2849" s="5">
        <f t="shared" ca="1" si="375"/>
        <v>44854.951192129629</v>
      </c>
      <c r="G2849" s="5">
        <f t="shared" ca="1" si="376"/>
        <v>44855.951192129629</v>
      </c>
      <c r="H2849" s="5">
        <v>44858.951192129629</v>
      </c>
      <c r="I2849" s="5">
        <f t="shared" ca="1" si="377"/>
        <v>44877.951192129629</v>
      </c>
      <c r="J2849" s="7" t="s">
        <v>46</v>
      </c>
      <c r="K2849" s="3">
        <v>44871.951192129629</v>
      </c>
      <c r="L2849" t="s">
        <v>48</v>
      </c>
      <c r="M2849" t="s">
        <v>28</v>
      </c>
      <c r="R2849" s="5">
        <v>44875.951192129629</v>
      </c>
      <c r="Y2849" t="s">
        <v>31</v>
      </c>
    </row>
    <row r="2850" spans="1:25" x14ac:dyDescent="0.35">
      <c r="A2850">
        <v>1613</v>
      </c>
      <c r="C2850" t="s">
        <v>37</v>
      </c>
      <c r="D2850">
        <f t="shared" ca="1" si="374"/>
        <v>5</v>
      </c>
      <c r="E2850" t="str">
        <f ca="1">VLOOKUP(D2850,'Data Categories'!$A$2:$B$7,2,0)</f>
        <v>Senior Management</v>
      </c>
      <c r="F2850" s="5">
        <f t="shared" ca="1" si="375"/>
        <v>44856.951192129629</v>
      </c>
      <c r="G2850" s="5">
        <f t="shared" ca="1" si="376"/>
        <v>44857.951192129629</v>
      </c>
      <c r="H2850" s="5">
        <v>44858.951192129629</v>
      </c>
      <c r="I2850" s="5">
        <f t="shared" ca="1" si="377"/>
        <v>44882.951192129629</v>
      </c>
      <c r="J2850" s="7" t="s">
        <v>46</v>
      </c>
      <c r="K2850" s="3">
        <v>44859.951192129629</v>
      </c>
      <c r="L2850" t="s">
        <v>48</v>
      </c>
      <c r="M2850" t="s">
        <v>24</v>
      </c>
      <c r="Y2850" t="s">
        <v>31</v>
      </c>
    </row>
    <row r="2851" spans="1:25" x14ac:dyDescent="0.35">
      <c r="A2851">
        <v>1617</v>
      </c>
      <c r="C2851" t="s">
        <v>37</v>
      </c>
      <c r="D2851">
        <f t="shared" ca="1" si="374"/>
        <v>4</v>
      </c>
      <c r="E2851" t="str">
        <f ca="1">VLOOKUP(D2851,'Data Categories'!$A$2:$B$7,2,0)</f>
        <v>Manager Level</v>
      </c>
      <c r="F2851" s="5">
        <f t="shared" ca="1" si="375"/>
        <v>44855.951192129629</v>
      </c>
      <c r="G2851" s="5">
        <f t="shared" ca="1" si="376"/>
        <v>44856.951192129629</v>
      </c>
      <c r="H2851" s="5">
        <v>44858.951192129629</v>
      </c>
      <c r="I2851" s="5">
        <f t="shared" ca="1" si="377"/>
        <v>44867.951192129629</v>
      </c>
      <c r="J2851" s="7" t="s">
        <v>46</v>
      </c>
      <c r="K2851" s="3">
        <v>44873.951192129629</v>
      </c>
      <c r="L2851" t="s">
        <v>48</v>
      </c>
      <c r="M2851" t="s">
        <v>25</v>
      </c>
      <c r="R2851" s="5">
        <v>44875.951192129629</v>
      </c>
      <c r="Y2851" t="s">
        <v>31</v>
      </c>
    </row>
    <row r="2852" spans="1:25" x14ac:dyDescent="0.35">
      <c r="A2852">
        <v>1218</v>
      </c>
      <c r="C2852" t="s">
        <v>37</v>
      </c>
      <c r="D2852">
        <f t="shared" ca="1" si="374"/>
        <v>6</v>
      </c>
      <c r="E2852" t="str">
        <f ca="1">VLOOKUP(D2852,'Data Categories'!$A$2:$B$7,2,0)</f>
        <v>Executive</v>
      </c>
      <c r="F2852" s="5">
        <f t="shared" ca="1" si="375"/>
        <v>45132.004317129627</v>
      </c>
      <c r="G2852" s="5">
        <f t="shared" ca="1" si="376"/>
        <v>45135.004317129627</v>
      </c>
      <c r="H2852" s="5">
        <v>45138.004317129627</v>
      </c>
      <c r="I2852" s="5">
        <f t="shared" ca="1" si="377"/>
        <v>45160.004317129627</v>
      </c>
      <c r="J2852" s="7" t="s">
        <v>46</v>
      </c>
      <c r="K2852" s="3">
        <v>45154.004317129627</v>
      </c>
      <c r="L2852" t="s">
        <v>48</v>
      </c>
      <c r="M2852" t="s">
        <v>24</v>
      </c>
      <c r="R2852" s="5">
        <v>45156.004317129627</v>
      </c>
      <c r="Y2852" t="s">
        <v>31</v>
      </c>
    </row>
    <row r="2853" spans="1:25" x14ac:dyDescent="0.35">
      <c r="A2853">
        <v>1362</v>
      </c>
      <c r="C2853" t="s">
        <v>37</v>
      </c>
      <c r="D2853">
        <f t="shared" ca="1" si="374"/>
        <v>6</v>
      </c>
      <c r="E2853" t="str">
        <f ca="1">VLOOKUP(D2853,'Data Categories'!$A$2:$B$7,2,0)</f>
        <v>Executive</v>
      </c>
      <c r="F2853" s="5">
        <f t="shared" ca="1" si="375"/>
        <v>44852.163807870369</v>
      </c>
      <c r="G2853" s="5">
        <f t="shared" ca="1" si="376"/>
        <v>44853.163807870369</v>
      </c>
      <c r="H2853" s="5">
        <v>44856.163807870369</v>
      </c>
      <c r="I2853" s="5">
        <f t="shared" ca="1" si="377"/>
        <v>44863.163807870369</v>
      </c>
      <c r="J2853" s="7" t="s">
        <v>46</v>
      </c>
      <c r="K2853" s="3">
        <v>44868.163807870369</v>
      </c>
      <c r="L2853" t="s">
        <v>48</v>
      </c>
      <c r="M2853" t="s">
        <v>24</v>
      </c>
      <c r="Y2853" t="s">
        <v>31</v>
      </c>
    </row>
    <row r="2854" spans="1:25" x14ac:dyDescent="0.35">
      <c r="A2854">
        <v>1571</v>
      </c>
      <c r="C2854" t="s">
        <v>37</v>
      </c>
      <c r="D2854">
        <f t="shared" ca="1" si="374"/>
        <v>2</v>
      </c>
      <c r="E2854" t="str">
        <f ca="1">VLOOKUP(D2854,'Data Categories'!$A$2:$B$7,2,0)</f>
        <v>Junior</v>
      </c>
      <c r="F2854" s="5">
        <f t="shared" ca="1" si="375"/>
        <v>44808.733078703706</v>
      </c>
      <c r="G2854" s="5">
        <f t="shared" ca="1" si="376"/>
        <v>44809.733078703706</v>
      </c>
      <c r="H2854" s="5">
        <v>44813.733078703706</v>
      </c>
      <c r="I2854" s="5">
        <f t="shared" ca="1" si="377"/>
        <v>44832.733078703706</v>
      </c>
      <c r="J2854" s="7" t="s">
        <v>46</v>
      </c>
      <c r="K2854" s="3">
        <v>44827.733078703706</v>
      </c>
      <c r="L2854" t="s">
        <v>48</v>
      </c>
      <c r="M2854" t="s">
        <v>28</v>
      </c>
      <c r="Y2854" t="s">
        <v>31</v>
      </c>
    </row>
    <row r="2855" spans="1:25" x14ac:dyDescent="0.35">
      <c r="A2855">
        <v>1775</v>
      </c>
      <c r="C2855" t="s">
        <v>37</v>
      </c>
      <c r="D2855">
        <f t="shared" ca="1" si="374"/>
        <v>2</v>
      </c>
      <c r="E2855" t="str">
        <f ca="1">VLOOKUP(D2855,'Data Categories'!$A$2:$B$7,2,0)</f>
        <v>Junior</v>
      </c>
      <c r="F2855" s="5">
        <f t="shared" ca="1" si="375"/>
        <v>44715.825856481482</v>
      </c>
      <c r="G2855" s="5">
        <f t="shared" ca="1" si="376"/>
        <v>44716.825856481482</v>
      </c>
      <c r="H2855" s="5">
        <v>44718.825856481482</v>
      </c>
      <c r="I2855" s="5">
        <f t="shared" ca="1" si="377"/>
        <v>44731.825856481482</v>
      </c>
      <c r="J2855" s="7" t="s">
        <v>46</v>
      </c>
      <c r="K2855" s="3">
        <v>44729.825856481482</v>
      </c>
      <c r="L2855" t="s">
        <v>48</v>
      </c>
      <c r="M2855" t="s">
        <v>26</v>
      </c>
      <c r="Y2855" t="s">
        <v>31</v>
      </c>
    </row>
    <row r="2856" spans="1:25" x14ac:dyDescent="0.35">
      <c r="A2856">
        <v>2722</v>
      </c>
      <c r="C2856" t="s">
        <v>37</v>
      </c>
      <c r="D2856">
        <f t="shared" ca="1" si="374"/>
        <v>2</v>
      </c>
      <c r="E2856" t="str">
        <f ca="1">VLOOKUP(D2856,'Data Categories'!$A$2:$B$7,2,0)</f>
        <v>Junior</v>
      </c>
      <c r="F2856" s="5">
        <f t="shared" ca="1" si="375"/>
        <v>45065.24894675926</v>
      </c>
      <c r="G2856" s="5">
        <f t="shared" ca="1" si="376"/>
        <v>45066.24894675926</v>
      </c>
      <c r="H2856" s="5">
        <v>45071.24894675926</v>
      </c>
      <c r="I2856" s="5">
        <f t="shared" ca="1" si="377"/>
        <v>45088.24894675926</v>
      </c>
      <c r="J2856" s="7" t="s">
        <v>46</v>
      </c>
      <c r="K2856" s="3">
        <v>45075.24894675926</v>
      </c>
      <c r="L2856" t="s">
        <v>48</v>
      </c>
      <c r="M2856" t="s">
        <v>28</v>
      </c>
      <c r="Y2856" t="s">
        <v>31</v>
      </c>
    </row>
    <row r="2857" spans="1:25" x14ac:dyDescent="0.35">
      <c r="A2857">
        <v>2723</v>
      </c>
      <c r="C2857" t="s">
        <v>37</v>
      </c>
      <c r="D2857">
        <f t="shared" ca="1" si="374"/>
        <v>5</v>
      </c>
      <c r="E2857" t="str">
        <f ca="1">VLOOKUP(D2857,'Data Categories'!$A$2:$B$7,2,0)</f>
        <v>Senior Management</v>
      </c>
      <c r="F2857" s="5">
        <f t="shared" ca="1" si="375"/>
        <v>45064.24894675926</v>
      </c>
      <c r="G2857" s="5">
        <f t="shared" ca="1" si="376"/>
        <v>45065.24894675926</v>
      </c>
      <c r="H2857" s="5">
        <v>45071.24894675926</v>
      </c>
      <c r="I2857" s="5">
        <f t="shared" ca="1" si="377"/>
        <v>45088.24894675926</v>
      </c>
      <c r="J2857" s="7" t="s">
        <v>46</v>
      </c>
      <c r="K2857" s="3">
        <v>45072.24894675926</v>
      </c>
      <c r="L2857" t="s">
        <v>48</v>
      </c>
      <c r="M2857" t="s">
        <v>28</v>
      </c>
      <c r="R2857" s="5">
        <v>45076.24894675926</v>
      </c>
      <c r="Y2857" t="s">
        <v>31</v>
      </c>
    </row>
    <row r="2858" spans="1:25" x14ac:dyDescent="0.35">
      <c r="A2858">
        <v>1086</v>
      </c>
      <c r="C2858" t="s">
        <v>37</v>
      </c>
      <c r="D2858">
        <f t="shared" ca="1" si="374"/>
        <v>3</v>
      </c>
      <c r="E2858" t="str">
        <f ca="1">VLOOKUP(D2858,'Data Categories'!$A$2:$B$7,2,0)</f>
        <v>Senior</v>
      </c>
      <c r="F2858" s="5">
        <f t="shared" ca="1" si="375"/>
        <v>44895.976215277777</v>
      </c>
      <c r="G2858" s="5">
        <f t="shared" ca="1" si="376"/>
        <v>44897.976215277777</v>
      </c>
      <c r="H2858" s="5">
        <v>44899.976215277777</v>
      </c>
      <c r="I2858" s="5">
        <f t="shared" ca="1" si="377"/>
        <v>44906.976215277777</v>
      </c>
      <c r="J2858" s="7" t="s">
        <v>46</v>
      </c>
      <c r="K2858" s="3">
        <v>44906.976215277777</v>
      </c>
      <c r="L2858" t="s">
        <v>48</v>
      </c>
      <c r="M2858" t="s">
        <v>25</v>
      </c>
      <c r="Y2858" t="s">
        <v>31</v>
      </c>
    </row>
    <row r="2859" spans="1:25" x14ac:dyDescent="0.35">
      <c r="A2859">
        <v>2949</v>
      </c>
      <c r="C2859" t="s">
        <v>37</v>
      </c>
      <c r="D2859">
        <f t="shared" ca="1" si="374"/>
        <v>2</v>
      </c>
      <c r="E2859" t="str">
        <f ca="1">VLOOKUP(D2859,'Data Categories'!$A$2:$B$7,2,0)</f>
        <v>Junior</v>
      </c>
      <c r="F2859" s="5">
        <f t="shared" ca="1" si="375"/>
        <v>44725.484722222223</v>
      </c>
      <c r="G2859" s="5">
        <f t="shared" ca="1" si="376"/>
        <v>44729.484722222223</v>
      </c>
      <c r="H2859" s="5">
        <v>44731.484722222223</v>
      </c>
      <c r="I2859" s="5">
        <f t="shared" ca="1" si="377"/>
        <v>44751.484722222223</v>
      </c>
      <c r="J2859" s="7" t="s">
        <v>46</v>
      </c>
      <c r="K2859" s="3">
        <v>44743.484722222223</v>
      </c>
      <c r="L2859" t="s">
        <v>48</v>
      </c>
      <c r="M2859" t="s">
        <v>24</v>
      </c>
      <c r="R2859" s="5">
        <v>44746.484722222223</v>
      </c>
      <c r="Y2859" t="s">
        <v>31</v>
      </c>
    </row>
    <row r="2860" spans="1:25" x14ac:dyDescent="0.35">
      <c r="A2860">
        <v>1919</v>
      </c>
      <c r="C2860" t="s">
        <v>37</v>
      </c>
      <c r="D2860">
        <f t="shared" ca="1" si="374"/>
        <v>3</v>
      </c>
      <c r="E2860" t="str">
        <f ca="1">VLOOKUP(D2860,'Data Categories'!$A$2:$B$7,2,0)</f>
        <v>Senior</v>
      </c>
      <c r="F2860" s="5">
        <f t="shared" ca="1" si="375"/>
        <v>44684.892118055555</v>
      </c>
      <c r="G2860" s="5">
        <f t="shared" ca="1" si="376"/>
        <v>44688.892118055555</v>
      </c>
      <c r="H2860" s="5">
        <v>44689.892118055555</v>
      </c>
      <c r="I2860" s="5">
        <f t="shared" ca="1" si="377"/>
        <v>44708.892118055555</v>
      </c>
      <c r="J2860" s="7" t="s">
        <v>46</v>
      </c>
      <c r="K2860" s="3">
        <v>44692.892118055555</v>
      </c>
      <c r="L2860" t="s">
        <v>48</v>
      </c>
      <c r="M2860" t="s">
        <v>28</v>
      </c>
      <c r="Y2860" t="s">
        <v>31</v>
      </c>
    </row>
    <row r="2861" spans="1:25" x14ac:dyDescent="0.35">
      <c r="A2861">
        <v>1915</v>
      </c>
      <c r="C2861" t="s">
        <v>37</v>
      </c>
      <c r="D2861">
        <f t="shared" ca="1" si="374"/>
        <v>6</v>
      </c>
      <c r="E2861" t="str">
        <f ca="1">VLOOKUP(D2861,'Data Categories'!$A$2:$B$7,2,0)</f>
        <v>Executive</v>
      </c>
      <c r="F2861" s="5">
        <f t="shared" ca="1" si="375"/>
        <v>44681.892118055555</v>
      </c>
      <c r="G2861" s="5">
        <f t="shared" ca="1" si="376"/>
        <v>44685.892118055555</v>
      </c>
      <c r="H2861" s="5">
        <v>44689.892118055555</v>
      </c>
      <c r="I2861" s="5">
        <f t="shared" ca="1" si="377"/>
        <v>44714.892118055555</v>
      </c>
      <c r="J2861" s="7" t="s">
        <v>46</v>
      </c>
      <c r="K2861" s="3">
        <v>44697.892118055555</v>
      </c>
      <c r="L2861" t="s">
        <v>48</v>
      </c>
      <c r="M2861" t="s">
        <v>26</v>
      </c>
      <c r="R2861" s="5">
        <v>44700.892118055555</v>
      </c>
      <c r="Y2861" t="s">
        <v>31</v>
      </c>
    </row>
    <row r="2862" spans="1:25" x14ac:dyDescent="0.35">
      <c r="A2862">
        <v>2373</v>
      </c>
      <c r="C2862" t="s">
        <v>37</v>
      </c>
      <c r="D2862">
        <f t="shared" ca="1" si="374"/>
        <v>4</v>
      </c>
      <c r="E2862" t="str">
        <f ca="1">VLOOKUP(D2862,'Data Categories'!$A$2:$B$7,2,0)</f>
        <v>Manager Level</v>
      </c>
      <c r="F2862" s="5">
        <f t="shared" ca="1" si="375"/>
        <v>45031.917395833334</v>
      </c>
      <c r="G2862" s="5">
        <f t="shared" ca="1" si="376"/>
        <v>45034.917395833334</v>
      </c>
      <c r="H2862" s="5">
        <v>45036.917395833334</v>
      </c>
      <c r="I2862" s="5">
        <f t="shared" ca="1" si="377"/>
        <v>45053.917395833334</v>
      </c>
      <c r="J2862" s="7" t="s">
        <v>46</v>
      </c>
      <c r="K2862" s="3">
        <v>45046.917395833334</v>
      </c>
      <c r="L2862" t="s">
        <v>48</v>
      </c>
      <c r="M2862" t="s">
        <v>28</v>
      </c>
      <c r="R2862" s="5">
        <v>45049.917395833334</v>
      </c>
      <c r="Y2862" t="s">
        <v>31</v>
      </c>
    </row>
    <row r="2863" spans="1:25" x14ac:dyDescent="0.35">
      <c r="A2863">
        <v>1162</v>
      </c>
      <c r="C2863" t="s">
        <v>37</v>
      </c>
      <c r="D2863">
        <f t="shared" ca="1" si="374"/>
        <v>2</v>
      </c>
      <c r="E2863" t="str">
        <f ca="1">VLOOKUP(D2863,'Data Categories'!$A$2:$B$7,2,0)</f>
        <v>Junior</v>
      </c>
      <c r="F2863" s="5">
        <f t="shared" ca="1" si="375"/>
        <v>44966.866122685184</v>
      </c>
      <c r="G2863" s="5">
        <f t="shared" ca="1" si="376"/>
        <v>44970.866122685184</v>
      </c>
      <c r="H2863" s="5">
        <v>44973.866122685184</v>
      </c>
      <c r="I2863" s="5">
        <f t="shared" ca="1" si="377"/>
        <v>44999.866122685184</v>
      </c>
      <c r="J2863" s="7" t="s">
        <v>46</v>
      </c>
      <c r="K2863" s="3">
        <v>44976.866122685184</v>
      </c>
      <c r="L2863" t="s">
        <v>48</v>
      </c>
      <c r="M2863" t="s">
        <v>25</v>
      </c>
      <c r="Y2863" t="s">
        <v>31</v>
      </c>
    </row>
    <row r="2864" spans="1:25" x14ac:dyDescent="0.35">
      <c r="A2864">
        <v>1645</v>
      </c>
      <c r="C2864" t="s">
        <v>37</v>
      </c>
      <c r="D2864">
        <f t="shared" ca="1" si="374"/>
        <v>2</v>
      </c>
      <c r="E2864" t="str">
        <f ca="1">VLOOKUP(D2864,'Data Categories'!$A$2:$B$7,2,0)</f>
        <v>Junior</v>
      </c>
      <c r="F2864" s="5">
        <f t="shared" ca="1" si="375"/>
        <v>44917.661261574074</v>
      </c>
      <c r="G2864" s="5">
        <f t="shared" ca="1" si="376"/>
        <v>44918.661261574074</v>
      </c>
      <c r="H2864" s="5">
        <v>44920.661261574074</v>
      </c>
      <c r="I2864" s="5">
        <f t="shared" ca="1" si="377"/>
        <v>44948.661261574074</v>
      </c>
      <c r="J2864" s="7" t="s">
        <v>46</v>
      </c>
      <c r="K2864" s="3">
        <v>44927.661261574074</v>
      </c>
      <c r="L2864" t="s">
        <v>48</v>
      </c>
      <c r="M2864" t="s">
        <v>24</v>
      </c>
      <c r="R2864" s="5">
        <v>44930.661261574074</v>
      </c>
      <c r="Y2864" t="s">
        <v>31</v>
      </c>
    </row>
    <row r="2865" spans="1:25" x14ac:dyDescent="0.35">
      <c r="A2865">
        <v>1952</v>
      </c>
      <c r="C2865" t="s">
        <v>37</v>
      </c>
      <c r="D2865">
        <f t="shared" ca="1" si="374"/>
        <v>5</v>
      </c>
      <c r="E2865" t="str">
        <f ca="1">VLOOKUP(D2865,'Data Categories'!$A$2:$B$7,2,0)</f>
        <v>Senior Management</v>
      </c>
      <c r="F2865" s="5">
        <f t="shared" ca="1" si="375"/>
        <v>44816.042395833334</v>
      </c>
      <c r="G2865" s="5">
        <f t="shared" ca="1" si="376"/>
        <v>44820.042395833334</v>
      </c>
      <c r="H2865" s="5">
        <v>44825.042395833334</v>
      </c>
      <c r="I2865" s="5">
        <f t="shared" ca="1" si="377"/>
        <v>44847.042395833334</v>
      </c>
      <c r="J2865" s="7" t="s">
        <v>46</v>
      </c>
      <c r="K2865" s="3">
        <v>44835.042395833334</v>
      </c>
      <c r="L2865" t="s">
        <v>48</v>
      </c>
      <c r="M2865" t="s">
        <v>27</v>
      </c>
      <c r="Y2865" t="s">
        <v>31</v>
      </c>
    </row>
    <row r="2866" spans="1:25" x14ac:dyDescent="0.35">
      <c r="A2866">
        <v>1951</v>
      </c>
      <c r="C2866" t="s">
        <v>37</v>
      </c>
      <c r="D2866">
        <f t="shared" ca="1" si="374"/>
        <v>3</v>
      </c>
      <c r="E2866" t="str">
        <f ca="1">VLOOKUP(D2866,'Data Categories'!$A$2:$B$7,2,0)</f>
        <v>Senior</v>
      </c>
      <c r="F2866" s="5">
        <f t="shared" ca="1" si="375"/>
        <v>44820.042395833334</v>
      </c>
      <c r="G2866" s="5">
        <f t="shared" ca="1" si="376"/>
        <v>44823.042395833334</v>
      </c>
      <c r="H2866" s="5">
        <v>44825.042395833334</v>
      </c>
      <c r="I2866" s="5">
        <f t="shared" ca="1" si="377"/>
        <v>44849.042395833334</v>
      </c>
      <c r="J2866" s="7" t="s">
        <v>46</v>
      </c>
      <c r="K2866" s="3">
        <v>44835.042395833334</v>
      </c>
      <c r="L2866" t="s">
        <v>48</v>
      </c>
      <c r="M2866" t="s">
        <v>26</v>
      </c>
      <c r="Y2866" t="s">
        <v>31</v>
      </c>
    </row>
    <row r="2867" spans="1:25" x14ac:dyDescent="0.35">
      <c r="A2867">
        <v>1121</v>
      </c>
      <c r="C2867" t="s">
        <v>37</v>
      </c>
      <c r="D2867">
        <f t="shared" ca="1" si="374"/>
        <v>1</v>
      </c>
      <c r="E2867" t="str">
        <f ca="1">VLOOKUP(D2867,'Data Categories'!$A$2:$B$7,2,0)</f>
        <v>Associate</v>
      </c>
      <c r="F2867" s="5">
        <f t="shared" ca="1" si="375"/>
        <v>45096.561550925922</v>
      </c>
      <c r="G2867" s="5">
        <f t="shared" ca="1" si="376"/>
        <v>45100.561550925922</v>
      </c>
      <c r="H2867" s="5">
        <v>45102.561550925922</v>
      </c>
      <c r="I2867" s="5">
        <f t="shared" ca="1" si="377"/>
        <v>45114.561550925922</v>
      </c>
      <c r="J2867" s="7" t="s">
        <v>46</v>
      </c>
      <c r="K2867" s="3">
        <v>45108.561550925922</v>
      </c>
      <c r="L2867" t="s">
        <v>48</v>
      </c>
      <c r="M2867" t="s">
        <v>27</v>
      </c>
      <c r="Y2867" t="s">
        <v>31</v>
      </c>
    </row>
    <row r="2868" spans="1:25" x14ac:dyDescent="0.35">
      <c r="A2868">
        <v>1050</v>
      </c>
      <c r="C2868" t="s">
        <v>37</v>
      </c>
      <c r="D2868">
        <f t="shared" ca="1" si="374"/>
        <v>3</v>
      </c>
      <c r="E2868" t="str">
        <f ca="1">VLOOKUP(D2868,'Data Categories'!$A$2:$B$7,2,0)</f>
        <v>Senior</v>
      </c>
      <c r="F2868" s="5">
        <f t="shared" ca="1" si="375"/>
        <v>44884.960578703707</v>
      </c>
      <c r="G2868" s="5">
        <f t="shared" ca="1" si="376"/>
        <v>44888.960578703707</v>
      </c>
      <c r="H2868" s="5">
        <v>44891.960578703707</v>
      </c>
      <c r="I2868" s="5">
        <f t="shared" ca="1" si="377"/>
        <v>44904.960578703707</v>
      </c>
      <c r="J2868" s="7" t="s">
        <v>46</v>
      </c>
      <c r="K2868" s="3">
        <v>44900.960578703707</v>
      </c>
      <c r="L2868" t="s">
        <v>48</v>
      </c>
      <c r="M2868" t="s">
        <v>28</v>
      </c>
      <c r="R2868" s="5">
        <v>44904.960578703707</v>
      </c>
      <c r="Y2868" t="s">
        <v>31</v>
      </c>
    </row>
    <row r="2869" spans="1:25" x14ac:dyDescent="0.35">
      <c r="A2869">
        <v>2604</v>
      </c>
      <c r="C2869" t="s">
        <v>36</v>
      </c>
      <c r="D2869">
        <f t="shared" ca="1" si="374"/>
        <v>6</v>
      </c>
      <c r="E2869" t="str">
        <f ca="1">VLOOKUP(D2869,'Data Categories'!$A$2:$B$7,2,0)</f>
        <v>Executive</v>
      </c>
      <c r="F2869" s="5">
        <f t="shared" ca="1" si="375"/>
        <v>45039.692673611113</v>
      </c>
      <c r="G2869" s="5">
        <f t="shared" ca="1" si="376"/>
        <v>45041.692673611113</v>
      </c>
      <c r="H2869" s="5">
        <v>45046.692673611113</v>
      </c>
      <c r="I2869" s="5">
        <f t="shared" ca="1" si="377"/>
        <v>45056.692673611113</v>
      </c>
      <c r="J2869" s="7" t="s">
        <v>46</v>
      </c>
      <c r="K2869" s="3">
        <v>45056.692673611113</v>
      </c>
      <c r="L2869" t="s">
        <v>48</v>
      </c>
      <c r="M2869" t="s">
        <v>28</v>
      </c>
      <c r="R2869" s="5">
        <v>45057.692673611113</v>
      </c>
      <c r="Y2869" t="s">
        <v>31</v>
      </c>
    </row>
    <row r="2870" spans="1:25" x14ac:dyDescent="0.35">
      <c r="A2870">
        <v>1725</v>
      </c>
      <c r="C2870" t="s">
        <v>36</v>
      </c>
      <c r="D2870">
        <f t="shared" ca="1" si="374"/>
        <v>3</v>
      </c>
      <c r="E2870" t="str">
        <f ca="1">VLOOKUP(D2870,'Data Categories'!$A$2:$B$7,2,0)</f>
        <v>Senior</v>
      </c>
      <c r="F2870" s="5">
        <f t="shared" ca="1" si="375"/>
        <v>44860.500428240739</v>
      </c>
      <c r="G2870" s="5">
        <f t="shared" ca="1" si="376"/>
        <v>44863.500428240739</v>
      </c>
      <c r="H2870" s="5">
        <v>44868.500428240739</v>
      </c>
      <c r="I2870" s="5">
        <f t="shared" ca="1" si="377"/>
        <v>44878.500428240739</v>
      </c>
      <c r="J2870" s="7" t="s">
        <v>46</v>
      </c>
      <c r="K2870" s="3">
        <v>44882.500428240739</v>
      </c>
      <c r="L2870" t="s">
        <v>48</v>
      </c>
      <c r="M2870" t="s">
        <v>27</v>
      </c>
      <c r="Y2870" t="s">
        <v>31</v>
      </c>
    </row>
    <row r="2871" spans="1:25" x14ac:dyDescent="0.35">
      <c r="A2871">
        <v>1728</v>
      </c>
      <c r="C2871" t="s">
        <v>36</v>
      </c>
      <c r="D2871">
        <f t="shared" ca="1" si="374"/>
        <v>3</v>
      </c>
      <c r="E2871" t="str">
        <f ca="1">VLOOKUP(D2871,'Data Categories'!$A$2:$B$7,2,0)</f>
        <v>Senior</v>
      </c>
      <c r="F2871" s="5">
        <f t="shared" ca="1" si="375"/>
        <v>44864.500428240739</v>
      </c>
      <c r="G2871" s="5">
        <f t="shared" ca="1" si="376"/>
        <v>44865.500428240739</v>
      </c>
      <c r="H2871" s="5">
        <v>44868.500428240739</v>
      </c>
      <c r="I2871" s="5">
        <f t="shared" ca="1" si="377"/>
        <v>44898.500428240739</v>
      </c>
      <c r="J2871" s="7" t="s">
        <v>46</v>
      </c>
      <c r="K2871" s="3">
        <v>44876.500428240739</v>
      </c>
      <c r="L2871" t="s">
        <v>48</v>
      </c>
      <c r="M2871" t="s">
        <v>27</v>
      </c>
      <c r="R2871" s="5">
        <v>44878.500428240739</v>
      </c>
      <c r="Y2871" t="s">
        <v>31</v>
      </c>
    </row>
    <row r="2872" spans="1:25" x14ac:dyDescent="0.35">
      <c r="A2872">
        <v>2206</v>
      </c>
      <c r="C2872" t="s">
        <v>36</v>
      </c>
      <c r="D2872">
        <f t="shared" ca="1" si="374"/>
        <v>2</v>
      </c>
      <c r="E2872" t="str">
        <f ca="1">VLOOKUP(D2872,'Data Categories'!$A$2:$B$7,2,0)</f>
        <v>Junior</v>
      </c>
      <c r="F2872" s="5">
        <f t="shared" ca="1" si="375"/>
        <v>45095.202615740738</v>
      </c>
      <c r="G2872" s="5">
        <f t="shared" ca="1" si="376"/>
        <v>45096.202615740738</v>
      </c>
      <c r="H2872" s="5">
        <v>45098.202615740738</v>
      </c>
      <c r="I2872" s="5">
        <f t="shared" ca="1" si="377"/>
        <v>45124.202615740738</v>
      </c>
      <c r="J2872" s="7" t="s">
        <v>46</v>
      </c>
      <c r="K2872" s="3">
        <v>45102.202615740738</v>
      </c>
      <c r="L2872" t="s">
        <v>48</v>
      </c>
      <c r="M2872" t="s">
        <v>28</v>
      </c>
      <c r="R2872" s="5">
        <v>45103.202615740738</v>
      </c>
      <c r="Y2872" t="s">
        <v>31</v>
      </c>
    </row>
    <row r="2873" spans="1:25" x14ac:dyDescent="0.35">
      <c r="A2873">
        <v>1372</v>
      </c>
      <c r="C2873" t="s">
        <v>36</v>
      </c>
      <c r="D2873">
        <f t="shared" ca="1" si="374"/>
        <v>3</v>
      </c>
      <c r="E2873" t="str">
        <f ca="1">VLOOKUP(D2873,'Data Categories'!$A$2:$B$7,2,0)</f>
        <v>Senior</v>
      </c>
      <c r="F2873" s="5">
        <f t="shared" ca="1" si="375"/>
        <v>44860.130648148152</v>
      </c>
      <c r="G2873" s="5">
        <f t="shared" ca="1" si="376"/>
        <v>44864.130648148152</v>
      </c>
      <c r="H2873" s="5">
        <v>44869.130648148152</v>
      </c>
      <c r="I2873" s="5">
        <f t="shared" ca="1" si="377"/>
        <v>44877.130648148152</v>
      </c>
      <c r="J2873" s="7" t="s">
        <v>46</v>
      </c>
      <c r="K2873" s="3">
        <v>44873.130648148152</v>
      </c>
      <c r="L2873" t="s">
        <v>48</v>
      </c>
      <c r="M2873" t="s">
        <v>25</v>
      </c>
      <c r="R2873" s="5">
        <v>44875.130648148152</v>
      </c>
      <c r="Y2873" t="s">
        <v>31</v>
      </c>
    </row>
    <row r="2874" spans="1:25" x14ac:dyDescent="0.35">
      <c r="A2874">
        <v>1341</v>
      </c>
      <c r="C2874" t="s">
        <v>36</v>
      </c>
      <c r="D2874">
        <f t="shared" ca="1" si="374"/>
        <v>6</v>
      </c>
      <c r="E2874" t="str">
        <f ca="1">VLOOKUP(D2874,'Data Categories'!$A$2:$B$7,2,0)</f>
        <v>Executive</v>
      </c>
      <c r="F2874" s="5">
        <f t="shared" ca="1" si="375"/>
        <v>45096.039097222223</v>
      </c>
      <c r="G2874" s="5">
        <f t="shared" ca="1" si="376"/>
        <v>45097.039097222223</v>
      </c>
      <c r="H2874" s="5">
        <v>45100.039097222223</v>
      </c>
      <c r="I2874" s="5">
        <f t="shared" ca="1" si="377"/>
        <v>45120.039097222223</v>
      </c>
      <c r="J2874" s="7" t="s">
        <v>46</v>
      </c>
      <c r="K2874" s="3">
        <v>45110.039097222223</v>
      </c>
      <c r="L2874" t="s">
        <v>48</v>
      </c>
      <c r="M2874" t="s">
        <v>27</v>
      </c>
      <c r="R2874" s="5">
        <v>45112.039097222223</v>
      </c>
      <c r="Y2874" t="s">
        <v>31</v>
      </c>
    </row>
    <row r="2875" spans="1:25" x14ac:dyDescent="0.35">
      <c r="A2875">
        <v>1608</v>
      </c>
      <c r="C2875" t="s">
        <v>36</v>
      </c>
      <c r="D2875">
        <f t="shared" ca="1" si="374"/>
        <v>3</v>
      </c>
      <c r="E2875" t="str">
        <f ca="1">VLOOKUP(D2875,'Data Categories'!$A$2:$B$7,2,0)</f>
        <v>Senior</v>
      </c>
      <c r="F2875" s="5">
        <f t="shared" ca="1" si="375"/>
        <v>44563.819027777776</v>
      </c>
      <c r="G2875" s="5">
        <f t="shared" ca="1" si="376"/>
        <v>44564.819027777776</v>
      </c>
      <c r="H2875" s="5">
        <v>44569.819027777776</v>
      </c>
      <c r="I2875" s="5">
        <f t="shared" ca="1" si="377"/>
        <v>44574.819027777776</v>
      </c>
      <c r="J2875" s="7" t="s">
        <v>46</v>
      </c>
      <c r="K2875" s="3">
        <v>44573.819027777776</v>
      </c>
      <c r="L2875" t="s">
        <v>48</v>
      </c>
      <c r="M2875" t="s">
        <v>28</v>
      </c>
      <c r="R2875" s="5">
        <v>44577.819027777776</v>
      </c>
      <c r="Y2875" t="s">
        <v>31</v>
      </c>
    </row>
    <row r="2876" spans="1:25" x14ac:dyDescent="0.35">
      <c r="A2876">
        <v>2907</v>
      </c>
      <c r="C2876" t="s">
        <v>36</v>
      </c>
      <c r="D2876">
        <f t="shared" ca="1" si="374"/>
        <v>4</v>
      </c>
      <c r="E2876" t="str">
        <f ca="1">VLOOKUP(D2876,'Data Categories'!$A$2:$B$7,2,0)</f>
        <v>Manager Level</v>
      </c>
      <c r="F2876" s="5">
        <f t="shared" ca="1" si="375"/>
        <v>44612.299814814818</v>
      </c>
      <c r="G2876" s="5">
        <f t="shared" ca="1" si="376"/>
        <v>44616.299814814818</v>
      </c>
      <c r="H2876" s="5">
        <v>44622.299814814818</v>
      </c>
      <c r="I2876" s="5">
        <f t="shared" ca="1" si="377"/>
        <v>44639.299814814818</v>
      </c>
      <c r="J2876" s="7" t="s">
        <v>46</v>
      </c>
      <c r="K2876" s="3">
        <v>44636.299814814818</v>
      </c>
      <c r="L2876" t="s">
        <v>48</v>
      </c>
      <c r="M2876" t="s">
        <v>27</v>
      </c>
      <c r="R2876" s="5">
        <v>44639.299814814818</v>
      </c>
      <c r="Y2876" t="s">
        <v>31</v>
      </c>
    </row>
    <row r="2877" spans="1:25" x14ac:dyDescent="0.35">
      <c r="A2877">
        <v>2019</v>
      </c>
      <c r="C2877" t="s">
        <v>36</v>
      </c>
      <c r="D2877">
        <f t="shared" ca="1" si="374"/>
        <v>1</v>
      </c>
      <c r="E2877" t="str">
        <f ca="1">VLOOKUP(D2877,'Data Categories'!$A$2:$B$7,2,0)</f>
        <v>Associate</v>
      </c>
      <c r="F2877" s="5">
        <f t="shared" ca="1" si="375"/>
        <v>45079.58390046296</v>
      </c>
      <c r="G2877" s="5">
        <f t="shared" ca="1" si="376"/>
        <v>45082.58390046296</v>
      </c>
      <c r="H2877" s="5">
        <v>45086.58390046296</v>
      </c>
      <c r="I2877" s="5">
        <f t="shared" ca="1" si="377"/>
        <v>45096.58390046296</v>
      </c>
      <c r="J2877" s="7" t="s">
        <v>46</v>
      </c>
      <c r="K2877" s="3">
        <v>45091.58390046296</v>
      </c>
      <c r="L2877" t="s">
        <v>48</v>
      </c>
      <c r="M2877" t="s">
        <v>28</v>
      </c>
      <c r="R2877" s="5">
        <v>45094.58390046296</v>
      </c>
      <c r="Y2877" t="s">
        <v>31</v>
      </c>
    </row>
    <row r="2878" spans="1:25" x14ac:dyDescent="0.35">
      <c r="A2878">
        <v>2652</v>
      </c>
      <c r="C2878" t="s">
        <v>36</v>
      </c>
      <c r="D2878">
        <f t="shared" ca="1" si="374"/>
        <v>3</v>
      </c>
      <c r="E2878" t="str">
        <f ca="1">VLOOKUP(D2878,'Data Categories'!$A$2:$B$7,2,0)</f>
        <v>Senior</v>
      </c>
      <c r="F2878" s="5">
        <f t="shared" ca="1" si="375"/>
        <v>44601.417025462964</v>
      </c>
      <c r="G2878" s="5">
        <f t="shared" ca="1" si="376"/>
        <v>44604.417025462964</v>
      </c>
      <c r="H2878" s="5">
        <v>44605.417025462964</v>
      </c>
      <c r="I2878" s="5">
        <f t="shared" ca="1" si="377"/>
        <v>44616.417025462964</v>
      </c>
      <c r="J2878" s="7" t="s">
        <v>46</v>
      </c>
      <c r="K2878" s="3">
        <v>44623.417025462964</v>
      </c>
      <c r="L2878" t="s">
        <v>48</v>
      </c>
      <c r="M2878" t="s">
        <v>28</v>
      </c>
      <c r="Y2878" t="s">
        <v>31</v>
      </c>
    </row>
    <row r="2879" spans="1:25" x14ac:dyDescent="0.35">
      <c r="A2879">
        <v>2651</v>
      </c>
      <c r="C2879" t="s">
        <v>36</v>
      </c>
      <c r="D2879">
        <f t="shared" ca="1" si="374"/>
        <v>6</v>
      </c>
      <c r="E2879" t="str">
        <f ca="1">VLOOKUP(D2879,'Data Categories'!$A$2:$B$7,2,0)</f>
        <v>Executive</v>
      </c>
      <c r="F2879" s="5">
        <f t="shared" ca="1" si="375"/>
        <v>44596.417025462964</v>
      </c>
      <c r="G2879" s="5">
        <f t="shared" ca="1" si="376"/>
        <v>44599.417025462964</v>
      </c>
      <c r="H2879" s="5">
        <v>44605.417025462964</v>
      </c>
      <c r="I2879" s="5">
        <f t="shared" ca="1" si="377"/>
        <v>44635.417025462964</v>
      </c>
      <c r="J2879" s="7" t="s">
        <v>46</v>
      </c>
      <c r="K2879" s="3">
        <v>44619.417025462964</v>
      </c>
      <c r="L2879" t="s">
        <v>48</v>
      </c>
      <c r="M2879" t="s">
        <v>24</v>
      </c>
      <c r="R2879" s="5">
        <v>44623.417025462964</v>
      </c>
      <c r="Y2879" t="s">
        <v>31</v>
      </c>
    </row>
    <row r="2880" spans="1:25" x14ac:dyDescent="0.35">
      <c r="A2880">
        <v>1474</v>
      </c>
      <c r="C2880" t="s">
        <v>36</v>
      </c>
      <c r="D2880">
        <f t="shared" ca="1" si="374"/>
        <v>4</v>
      </c>
      <c r="E2880" t="str">
        <f ca="1">VLOOKUP(D2880,'Data Categories'!$A$2:$B$7,2,0)</f>
        <v>Manager Level</v>
      </c>
      <c r="F2880" s="5">
        <f t="shared" ca="1" si="375"/>
        <v>44947.278946759259</v>
      </c>
      <c r="G2880" s="5">
        <f t="shared" ca="1" si="376"/>
        <v>44951.278946759259</v>
      </c>
      <c r="H2880" s="5">
        <v>44954.278946759259</v>
      </c>
      <c r="I2880" s="5">
        <f t="shared" ca="1" si="377"/>
        <v>44969.278946759259</v>
      </c>
      <c r="J2880" s="7" t="s">
        <v>46</v>
      </c>
      <c r="K2880" s="3">
        <v>44967.278946759259</v>
      </c>
      <c r="L2880" t="s">
        <v>48</v>
      </c>
      <c r="M2880" t="s">
        <v>26</v>
      </c>
      <c r="R2880" s="5">
        <v>44971.278946759259</v>
      </c>
      <c r="Y2880" t="s">
        <v>31</v>
      </c>
    </row>
    <row r="2881" spans="1:25" x14ac:dyDescent="0.35">
      <c r="A2881">
        <v>2349</v>
      </c>
      <c r="C2881" t="s">
        <v>36</v>
      </c>
      <c r="D2881">
        <f t="shared" ca="1" si="374"/>
        <v>2</v>
      </c>
      <c r="E2881" t="str">
        <f ca="1">VLOOKUP(D2881,'Data Categories'!$A$2:$B$7,2,0)</f>
        <v>Junior</v>
      </c>
      <c r="F2881" s="5">
        <f t="shared" ca="1" si="375"/>
        <v>45054.364525462966</v>
      </c>
      <c r="G2881" s="5">
        <f t="shared" ca="1" si="376"/>
        <v>45056.364525462966</v>
      </c>
      <c r="H2881" s="5">
        <v>45060.364525462966</v>
      </c>
      <c r="I2881" s="5">
        <f t="shared" ca="1" si="377"/>
        <v>45088.364525462966</v>
      </c>
      <c r="J2881" s="7" t="s">
        <v>46</v>
      </c>
      <c r="K2881" s="3">
        <v>45068.364525462966</v>
      </c>
      <c r="L2881" t="s">
        <v>48</v>
      </c>
      <c r="M2881" t="s">
        <v>27</v>
      </c>
      <c r="Y2881" t="s">
        <v>31</v>
      </c>
    </row>
    <row r="2882" spans="1:25" x14ac:dyDescent="0.35">
      <c r="A2882">
        <v>2535</v>
      </c>
      <c r="C2882" t="s">
        <v>34</v>
      </c>
      <c r="D2882">
        <f t="shared" ca="1" si="374"/>
        <v>1</v>
      </c>
      <c r="E2882" t="str">
        <f ca="1">VLOOKUP(D2882,'Data Categories'!$A$2:$B$7,2,0)</f>
        <v>Associate</v>
      </c>
      <c r="F2882" s="5">
        <f t="shared" ca="1" si="375"/>
        <v>44680.058252314811</v>
      </c>
      <c r="G2882" s="5">
        <f t="shared" ca="1" si="376"/>
        <v>44683.058252314811</v>
      </c>
      <c r="H2882" s="5">
        <v>44688.058252314811</v>
      </c>
      <c r="I2882" s="5">
        <f t="shared" ca="1" si="377"/>
        <v>44695.058252314811</v>
      </c>
      <c r="J2882" s="7" t="s">
        <v>46</v>
      </c>
      <c r="K2882" s="3">
        <v>44696.058252314811</v>
      </c>
      <c r="L2882" t="s">
        <v>48</v>
      </c>
      <c r="M2882" t="s">
        <v>27</v>
      </c>
      <c r="Y2882" t="s">
        <v>31</v>
      </c>
    </row>
    <row r="2883" spans="1:25" x14ac:dyDescent="0.35">
      <c r="A2883">
        <v>2538</v>
      </c>
      <c r="C2883" t="s">
        <v>34</v>
      </c>
      <c r="D2883">
        <f t="shared" ref="D2883:D2946" ca="1" si="378">RANDBETWEEN(1,6)</f>
        <v>6</v>
      </c>
      <c r="E2883" t="str">
        <f ca="1">VLOOKUP(D2883,'Data Categories'!$A$2:$B$7,2,0)</f>
        <v>Executive</v>
      </c>
      <c r="F2883" s="5">
        <f t="shared" ref="F2883:F2946" ca="1" si="379">G2883-RANDBETWEEN(1,4)</f>
        <v>44684.058252314811</v>
      </c>
      <c r="G2883" s="5">
        <f t="shared" ref="G2883:G2946" ca="1" si="380">H2883-RANDBETWEEN(1,6)</f>
        <v>44685.058252314811</v>
      </c>
      <c r="H2883" s="5">
        <v>44688.058252314811</v>
      </c>
      <c r="I2883" s="5">
        <f t="shared" ref="I2883:I2946" ca="1" si="381">H2883+RANDBETWEEN(5,30)</f>
        <v>44704.058252314811</v>
      </c>
      <c r="J2883" s="7" t="s">
        <v>46</v>
      </c>
      <c r="K2883" s="3">
        <v>44696.058252314811</v>
      </c>
      <c r="L2883" t="s">
        <v>48</v>
      </c>
      <c r="M2883" t="s">
        <v>25</v>
      </c>
      <c r="Y2883" t="s">
        <v>31</v>
      </c>
    </row>
    <row r="2884" spans="1:25" x14ac:dyDescent="0.35">
      <c r="A2884">
        <v>2402</v>
      </c>
      <c r="C2884" t="s">
        <v>34</v>
      </c>
      <c r="D2884">
        <f t="shared" ca="1" si="378"/>
        <v>2</v>
      </c>
      <c r="E2884" t="str">
        <f ca="1">VLOOKUP(D2884,'Data Categories'!$A$2:$B$7,2,0)</f>
        <v>Junior</v>
      </c>
      <c r="F2884" s="5">
        <f t="shared" ca="1" si="379"/>
        <v>45015.0859837963</v>
      </c>
      <c r="G2884" s="5">
        <f t="shared" ca="1" si="380"/>
        <v>45018.0859837963</v>
      </c>
      <c r="H2884" s="5">
        <v>45022.0859837963</v>
      </c>
      <c r="I2884" s="5">
        <f t="shared" ca="1" si="381"/>
        <v>45041.0859837963</v>
      </c>
      <c r="J2884" s="7" t="s">
        <v>46</v>
      </c>
      <c r="K2884" s="3">
        <v>45036.0859837963</v>
      </c>
      <c r="L2884" t="s">
        <v>48</v>
      </c>
      <c r="M2884" t="s">
        <v>25</v>
      </c>
      <c r="R2884" s="5">
        <v>45038.0859837963</v>
      </c>
      <c r="Y2884" t="s">
        <v>31</v>
      </c>
    </row>
    <row r="2885" spans="1:25" x14ac:dyDescent="0.35">
      <c r="A2885">
        <v>1804</v>
      </c>
      <c r="C2885" t="s">
        <v>34</v>
      </c>
      <c r="D2885">
        <f t="shared" ca="1" si="378"/>
        <v>1</v>
      </c>
      <c r="E2885" t="str">
        <f ca="1">VLOOKUP(D2885,'Data Categories'!$A$2:$B$7,2,0)</f>
        <v>Associate</v>
      </c>
      <c r="F2885" s="5">
        <f t="shared" ca="1" si="379"/>
        <v>45124.017708333333</v>
      </c>
      <c r="G2885" s="5">
        <f t="shared" ca="1" si="380"/>
        <v>45125.017708333333</v>
      </c>
      <c r="H2885" s="5">
        <v>45127.017708333333</v>
      </c>
      <c r="I2885" s="5">
        <f t="shared" ca="1" si="381"/>
        <v>45143.017708333333</v>
      </c>
      <c r="J2885" s="7" t="s">
        <v>46</v>
      </c>
      <c r="K2885" s="3">
        <v>45142.017708333333</v>
      </c>
      <c r="L2885" t="s">
        <v>48</v>
      </c>
      <c r="M2885" t="s">
        <v>25</v>
      </c>
      <c r="Y2885" t="s">
        <v>31</v>
      </c>
    </row>
    <row r="2886" spans="1:25" x14ac:dyDescent="0.35">
      <c r="A2886">
        <v>2215</v>
      </c>
      <c r="C2886" t="s">
        <v>34</v>
      </c>
      <c r="D2886">
        <f t="shared" ca="1" si="378"/>
        <v>4</v>
      </c>
      <c r="E2886" t="str">
        <f ca="1">VLOOKUP(D2886,'Data Categories'!$A$2:$B$7,2,0)</f>
        <v>Manager Level</v>
      </c>
      <c r="F2886" s="5">
        <f t="shared" ca="1" si="379"/>
        <v>44646.873194444444</v>
      </c>
      <c r="G2886" s="5">
        <f t="shared" ca="1" si="380"/>
        <v>44647.873194444444</v>
      </c>
      <c r="H2886" s="5">
        <v>44648.873194444444</v>
      </c>
      <c r="I2886" s="5">
        <f t="shared" ca="1" si="381"/>
        <v>44675.873194444444</v>
      </c>
      <c r="J2886" s="7" t="s">
        <v>46</v>
      </c>
      <c r="K2886" s="3">
        <v>44658.873194444444</v>
      </c>
      <c r="L2886" t="s">
        <v>48</v>
      </c>
      <c r="M2886" t="s">
        <v>27</v>
      </c>
      <c r="R2886" s="5">
        <v>44662.873194444444</v>
      </c>
      <c r="Y2886" t="s">
        <v>31</v>
      </c>
    </row>
    <row r="2887" spans="1:25" x14ac:dyDescent="0.35">
      <c r="A2887">
        <v>2161</v>
      </c>
      <c r="C2887" t="s">
        <v>34</v>
      </c>
      <c r="D2887">
        <f t="shared" ca="1" si="378"/>
        <v>5</v>
      </c>
      <c r="E2887" t="str">
        <f ca="1">VLOOKUP(D2887,'Data Categories'!$A$2:$B$7,2,0)</f>
        <v>Senior Management</v>
      </c>
      <c r="F2887" s="5">
        <f t="shared" ca="1" si="379"/>
        <v>44796.082037037035</v>
      </c>
      <c r="G2887" s="5">
        <f t="shared" ca="1" si="380"/>
        <v>44798.082037037035</v>
      </c>
      <c r="H2887" s="5">
        <v>44802.082037037035</v>
      </c>
      <c r="I2887" s="5">
        <f t="shared" ca="1" si="381"/>
        <v>44824.082037037035</v>
      </c>
      <c r="J2887" s="7" t="s">
        <v>46</v>
      </c>
      <c r="K2887" s="3">
        <v>44815.082037037035</v>
      </c>
      <c r="L2887" t="s">
        <v>48</v>
      </c>
      <c r="M2887" t="s">
        <v>28</v>
      </c>
      <c r="Y2887" t="s">
        <v>31</v>
      </c>
    </row>
    <row r="2888" spans="1:25" x14ac:dyDescent="0.35">
      <c r="A2888">
        <v>2869</v>
      </c>
      <c r="C2888" t="s">
        <v>34</v>
      </c>
      <c r="D2888">
        <f t="shared" ca="1" si="378"/>
        <v>2</v>
      </c>
      <c r="E2888" t="str">
        <f ca="1">VLOOKUP(D2888,'Data Categories'!$A$2:$B$7,2,0)</f>
        <v>Junior</v>
      </c>
      <c r="F2888" s="5">
        <f t="shared" ca="1" si="379"/>
        <v>44846.266331018516</v>
      </c>
      <c r="G2888" s="5">
        <f t="shared" ca="1" si="380"/>
        <v>44849.266331018516</v>
      </c>
      <c r="H2888" s="5">
        <v>44855.266331018516</v>
      </c>
      <c r="I2888" s="5">
        <f t="shared" ca="1" si="381"/>
        <v>44860.266331018516</v>
      </c>
      <c r="J2888" s="7" t="s">
        <v>46</v>
      </c>
      <c r="K2888" s="3">
        <v>44859.266331018516</v>
      </c>
      <c r="L2888" t="s">
        <v>48</v>
      </c>
      <c r="M2888" t="s">
        <v>26</v>
      </c>
      <c r="R2888" s="5">
        <v>44860.266331018516</v>
      </c>
      <c r="Y2888" t="s">
        <v>31</v>
      </c>
    </row>
    <row r="2889" spans="1:25" x14ac:dyDescent="0.35">
      <c r="A2889">
        <v>2978</v>
      </c>
      <c r="C2889" t="s">
        <v>34</v>
      </c>
      <c r="D2889">
        <f t="shared" ca="1" si="378"/>
        <v>2</v>
      </c>
      <c r="E2889" t="str">
        <f ca="1">VLOOKUP(D2889,'Data Categories'!$A$2:$B$7,2,0)</f>
        <v>Junior</v>
      </c>
      <c r="F2889" s="5">
        <f t="shared" ca="1" si="379"/>
        <v>44761.636782407404</v>
      </c>
      <c r="G2889" s="5">
        <f t="shared" ca="1" si="380"/>
        <v>44762.636782407404</v>
      </c>
      <c r="H2889" s="5">
        <v>44766.636782407404</v>
      </c>
      <c r="I2889" s="5">
        <f t="shared" ca="1" si="381"/>
        <v>44780.636782407404</v>
      </c>
      <c r="J2889" s="7" t="s">
        <v>46</v>
      </c>
      <c r="K2889" s="3">
        <v>44774.636782407404</v>
      </c>
      <c r="L2889" t="s">
        <v>48</v>
      </c>
      <c r="M2889" t="s">
        <v>28</v>
      </c>
      <c r="R2889" s="5">
        <v>44776.636782407404</v>
      </c>
      <c r="Y2889" t="s">
        <v>31</v>
      </c>
    </row>
    <row r="2890" spans="1:25" x14ac:dyDescent="0.35">
      <c r="A2890">
        <v>1418</v>
      </c>
      <c r="C2890" t="s">
        <v>34</v>
      </c>
      <c r="D2890">
        <f t="shared" ca="1" si="378"/>
        <v>5</v>
      </c>
      <c r="E2890" t="str">
        <f ca="1">VLOOKUP(D2890,'Data Categories'!$A$2:$B$7,2,0)</f>
        <v>Senior Management</v>
      </c>
      <c r="F2890" s="5">
        <f t="shared" ca="1" si="379"/>
        <v>44784.789305555554</v>
      </c>
      <c r="G2890" s="5">
        <f t="shared" ca="1" si="380"/>
        <v>44785.789305555554</v>
      </c>
      <c r="H2890" s="5">
        <v>44786.789305555554</v>
      </c>
      <c r="I2890" s="5">
        <f t="shared" ca="1" si="381"/>
        <v>44810.789305555554</v>
      </c>
      <c r="J2890" s="7" t="s">
        <v>46</v>
      </c>
      <c r="K2890" s="3">
        <v>44789.789305555554</v>
      </c>
      <c r="L2890" t="s">
        <v>48</v>
      </c>
      <c r="M2890" t="s">
        <v>28</v>
      </c>
      <c r="Y2890" t="s">
        <v>31</v>
      </c>
    </row>
    <row r="2891" spans="1:25" x14ac:dyDescent="0.35">
      <c r="A2891">
        <v>2789</v>
      </c>
      <c r="C2891" t="s">
        <v>34</v>
      </c>
      <c r="D2891">
        <f t="shared" ca="1" si="378"/>
        <v>5</v>
      </c>
      <c r="E2891" t="str">
        <f ca="1">VLOOKUP(D2891,'Data Categories'!$A$2:$B$7,2,0)</f>
        <v>Senior Management</v>
      </c>
      <c r="F2891" s="5">
        <f t="shared" ca="1" si="379"/>
        <v>45105.816620370373</v>
      </c>
      <c r="G2891" s="5">
        <f t="shared" ca="1" si="380"/>
        <v>45109.816620370373</v>
      </c>
      <c r="H2891" s="5">
        <v>45110.816620370373</v>
      </c>
      <c r="I2891" s="5">
        <f t="shared" ca="1" si="381"/>
        <v>45130.816620370373</v>
      </c>
      <c r="J2891" s="7" t="s">
        <v>46</v>
      </c>
      <c r="K2891" s="3">
        <v>45116.816620370373</v>
      </c>
      <c r="L2891" t="s">
        <v>48</v>
      </c>
      <c r="M2891" t="s">
        <v>26</v>
      </c>
      <c r="R2891" s="5">
        <v>45117.816620370373</v>
      </c>
      <c r="Y2891" t="s">
        <v>31</v>
      </c>
    </row>
    <row r="2892" spans="1:25" x14ac:dyDescent="0.35">
      <c r="A2892">
        <v>2786</v>
      </c>
      <c r="C2892" t="s">
        <v>34</v>
      </c>
      <c r="D2892">
        <f t="shared" ca="1" si="378"/>
        <v>4</v>
      </c>
      <c r="E2892" t="str">
        <f ca="1">VLOOKUP(D2892,'Data Categories'!$A$2:$B$7,2,0)</f>
        <v>Manager Level</v>
      </c>
      <c r="F2892" s="5">
        <f t="shared" ca="1" si="379"/>
        <v>45102.816620370373</v>
      </c>
      <c r="G2892" s="5">
        <f t="shared" ca="1" si="380"/>
        <v>45106.816620370373</v>
      </c>
      <c r="H2892" s="5">
        <v>45110.816620370373</v>
      </c>
      <c r="I2892" s="5">
        <f t="shared" ca="1" si="381"/>
        <v>45124.816620370373</v>
      </c>
      <c r="J2892" s="7" t="s">
        <v>46</v>
      </c>
      <c r="K2892" s="3">
        <v>45126.816620370373</v>
      </c>
      <c r="L2892" t="s">
        <v>48</v>
      </c>
      <c r="M2892" t="s">
        <v>24</v>
      </c>
      <c r="Y2892" t="s">
        <v>31</v>
      </c>
    </row>
    <row r="2893" spans="1:25" x14ac:dyDescent="0.35">
      <c r="A2893">
        <v>1416</v>
      </c>
      <c r="C2893" t="s">
        <v>34</v>
      </c>
      <c r="D2893">
        <f t="shared" ca="1" si="378"/>
        <v>6</v>
      </c>
      <c r="E2893" t="str">
        <f ca="1">VLOOKUP(D2893,'Data Categories'!$A$2:$B$7,2,0)</f>
        <v>Executive</v>
      </c>
      <c r="F2893" s="5">
        <f t="shared" ca="1" si="379"/>
        <v>44782.789305555554</v>
      </c>
      <c r="G2893" s="5">
        <f t="shared" ca="1" si="380"/>
        <v>44785.789305555554</v>
      </c>
      <c r="H2893" s="5">
        <v>44786.789305555554</v>
      </c>
      <c r="I2893" s="5">
        <f t="shared" ca="1" si="381"/>
        <v>44810.789305555554</v>
      </c>
      <c r="J2893" s="7" t="s">
        <v>46</v>
      </c>
      <c r="K2893" s="3">
        <v>44799.789305555554</v>
      </c>
      <c r="L2893" t="s">
        <v>48</v>
      </c>
      <c r="M2893" t="s">
        <v>24</v>
      </c>
      <c r="R2893" s="5">
        <v>44802.789305555554</v>
      </c>
      <c r="Y2893" t="s">
        <v>31</v>
      </c>
    </row>
    <row r="2894" spans="1:25" x14ac:dyDescent="0.35">
      <c r="A2894">
        <v>2261</v>
      </c>
      <c r="C2894" t="s">
        <v>34</v>
      </c>
      <c r="D2894">
        <f t="shared" ca="1" si="378"/>
        <v>5</v>
      </c>
      <c r="E2894" t="str">
        <f ca="1">VLOOKUP(D2894,'Data Categories'!$A$2:$B$7,2,0)</f>
        <v>Senior Management</v>
      </c>
      <c r="F2894" s="5">
        <f t="shared" ca="1" si="379"/>
        <v>45027.937696759262</v>
      </c>
      <c r="G2894" s="5">
        <f t="shared" ca="1" si="380"/>
        <v>45030.937696759262</v>
      </c>
      <c r="H2894" s="5">
        <v>45036.937696759262</v>
      </c>
      <c r="I2894" s="5">
        <f t="shared" ca="1" si="381"/>
        <v>45052.937696759262</v>
      </c>
      <c r="J2894" s="7" t="s">
        <v>46</v>
      </c>
      <c r="K2894" s="3">
        <v>45041.937696759262</v>
      </c>
      <c r="L2894" t="s">
        <v>48</v>
      </c>
      <c r="M2894" t="s">
        <v>26</v>
      </c>
      <c r="R2894" s="5">
        <v>45045.937696759262</v>
      </c>
      <c r="Y2894" t="s">
        <v>31</v>
      </c>
    </row>
    <row r="2895" spans="1:25" x14ac:dyDescent="0.35">
      <c r="A2895">
        <v>2314</v>
      </c>
      <c r="C2895" t="s">
        <v>34</v>
      </c>
      <c r="D2895">
        <f t="shared" ca="1" si="378"/>
        <v>1</v>
      </c>
      <c r="E2895" t="str">
        <f ca="1">VLOOKUP(D2895,'Data Categories'!$A$2:$B$7,2,0)</f>
        <v>Associate</v>
      </c>
      <c r="F2895" s="5">
        <f t="shared" ca="1" si="379"/>
        <v>44669.037303240744</v>
      </c>
      <c r="G2895" s="5">
        <f t="shared" ca="1" si="380"/>
        <v>44672.037303240744</v>
      </c>
      <c r="H2895" s="5">
        <v>44677.037303240744</v>
      </c>
      <c r="I2895" s="5">
        <f t="shared" ca="1" si="381"/>
        <v>44707.037303240744</v>
      </c>
      <c r="J2895" s="7" t="s">
        <v>46</v>
      </c>
      <c r="K2895" s="3">
        <v>44691.037303240744</v>
      </c>
      <c r="L2895" t="s">
        <v>48</v>
      </c>
      <c r="M2895" t="s">
        <v>27</v>
      </c>
      <c r="R2895" s="5">
        <v>44694.037303240744</v>
      </c>
      <c r="Y2895" t="s">
        <v>31</v>
      </c>
    </row>
    <row r="2896" spans="1:25" x14ac:dyDescent="0.35">
      <c r="A2896">
        <v>2315</v>
      </c>
      <c r="C2896" t="s">
        <v>34</v>
      </c>
      <c r="D2896">
        <f t="shared" ca="1" si="378"/>
        <v>1</v>
      </c>
      <c r="E2896" t="str">
        <f ca="1">VLOOKUP(D2896,'Data Categories'!$A$2:$B$7,2,0)</f>
        <v>Associate</v>
      </c>
      <c r="F2896" s="5">
        <f t="shared" ca="1" si="379"/>
        <v>44669.037303240744</v>
      </c>
      <c r="G2896" s="5">
        <f t="shared" ca="1" si="380"/>
        <v>44673.037303240744</v>
      </c>
      <c r="H2896" s="5">
        <v>44677.037303240744</v>
      </c>
      <c r="I2896" s="5">
        <f t="shared" ca="1" si="381"/>
        <v>44688.037303240744</v>
      </c>
      <c r="J2896" s="7" t="s">
        <v>46</v>
      </c>
      <c r="K2896" s="3">
        <v>44686.037303240744</v>
      </c>
      <c r="L2896" t="s">
        <v>48</v>
      </c>
      <c r="M2896" t="s">
        <v>28</v>
      </c>
      <c r="Y2896" t="s">
        <v>31</v>
      </c>
    </row>
    <row r="2897" spans="1:25" x14ac:dyDescent="0.35">
      <c r="A2897">
        <v>1322</v>
      </c>
      <c r="C2897" t="s">
        <v>34</v>
      </c>
      <c r="D2897">
        <f t="shared" ca="1" si="378"/>
        <v>6</v>
      </c>
      <c r="E2897" t="str">
        <f ca="1">VLOOKUP(D2897,'Data Categories'!$A$2:$B$7,2,0)</f>
        <v>Executive</v>
      </c>
      <c r="F2897" s="5">
        <f t="shared" ca="1" si="379"/>
        <v>45161.187118055554</v>
      </c>
      <c r="G2897" s="5">
        <f t="shared" ca="1" si="380"/>
        <v>45162.187118055554</v>
      </c>
      <c r="H2897" s="5">
        <v>45166.187118055554</v>
      </c>
      <c r="I2897" s="5">
        <f t="shared" ca="1" si="381"/>
        <v>45189.187118055554</v>
      </c>
      <c r="J2897" s="7" t="s">
        <v>46</v>
      </c>
      <c r="K2897" s="3">
        <v>45179.187118055554</v>
      </c>
      <c r="L2897" t="s">
        <v>48</v>
      </c>
      <c r="M2897" t="s">
        <v>26</v>
      </c>
      <c r="R2897" s="5">
        <v>45180.187118055554</v>
      </c>
      <c r="Y2897" t="s">
        <v>31</v>
      </c>
    </row>
    <row r="2898" spans="1:25" x14ac:dyDescent="0.35">
      <c r="A2898">
        <v>2858</v>
      </c>
      <c r="C2898" t="s">
        <v>34</v>
      </c>
      <c r="D2898">
        <f t="shared" ca="1" si="378"/>
        <v>4</v>
      </c>
      <c r="E2898" t="str">
        <f ca="1">VLOOKUP(D2898,'Data Categories'!$A$2:$B$7,2,0)</f>
        <v>Manager Level</v>
      </c>
      <c r="F2898" s="5">
        <f t="shared" ca="1" si="379"/>
        <v>45036.4996875</v>
      </c>
      <c r="G2898" s="5">
        <f t="shared" ca="1" si="380"/>
        <v>45037.4996875</v>
      </c>
      <c r="H2898" s="5">
        <v>45041.4996875</v>
      </c>
      <c r="I2898" s="5">
        <f t="shared" ca="1" si="381"/>
        <v>45058.4996875</v>
      </c>
      <c r="J2898" s="7" t="s">
        <v>46</v>
      </c>
      <c r="K2898" s="3">
        <v>45057.4996875</v>
      </c>
      <c r="L2898" t="s">
        <v>48</v>
      </c>
      <c r="M2898" t="s">
        <v>24</v>
      </c>
      <c r="R2898" s="5">
        <v>45058.4996875</v>
      </c>
      <c r="Y2898" t="s">
        <v>31</v>
      </c>
    </row>
    <row r="2899" spans="1:25" x14ac:dyDescent="0.35">
      <c r="A2899">
        <v>2513</v>
      </c>
      <c r="C2899" t="s">
        <v>34</v>
      </c>
      <c r="D2899">
        <f t="shared" ca="1" si="378"/>
        <v>4</v>
      </c>
      <c r="E2899" t="str">
        <f ca="1">VLOOKUP(D2899,'Data Categories'!$A$2:$B$7,2,0)</f>
        <v>Manager Level</v>
      </c>
      <c r="F2899" s="5">
        <f t="shared" ca="1" si="379"/>
        <v>45169.133263888885</v>
      </c>
      <c r="G2899" s="5">
        <f t="shared" ca="1" si="380"/>
        <v>45173.133263888885</v>
      </c>
      <c r="H2899" s="5">
        <v>45177.133263888885</v>
      </c>
      <c r="I2899" s="5">
        <f t="shared" ca="1" si="381"/>
        <v>45203.133263888885</v>
      </c>
      <c r="J2899" s="7" t="s">
        <v>46</v>
      </c>
      <c r="K2899" s="3">
        <v>45188.133263888885</v>
      </c>
      <c r="L2899" t="s">
        <v>48</v>
      </c>
      <c r="M2899" t="s">
        <v>27</v>
      </c>
      <c r="R2899" s="5">
        <v>45192.133263888885</v>
      </c>
      <c r="Y2899" t="s">
        <v>31</v>
      </c>
    </row>
    <row r="2900" spans="1:25" x14ac:dyDescent="0.35">
      <c r="A2900">
        <v>2153</v>
      </c>
      <c r="C2900" t="s">
        <v>35</v>
      </c>
      <c r="D2900">
        <f t="shared" ca="1" si="378"/>
        <v>5</v>
      </c>
      <c r="E2900" t="str">
        <f ca="1">VLOOKUP(D2900,'Data Categories'!$A$2:$B$7,2,0)</f>
        <v>Senior Management</v>
      </c>
      <c r="F2900" s="5">
        <f t="shared" ca="1" si="379"/>
        <v>45144.393807870372</v>
      </c>
      <c r="G2900" s="5">
        <f t="shared" ca="1" si="380"/>
        <v>45145.393807870372</v>
      </c>
      <c r="H2900" s="5">
        <v>45147.393807870372</v>
      </c>
      <c r="I2900" s="5">
        <f t="shared" ca="1" si="381"/>
        <v>45170.393807870372</v>
      </c>
      <c r="J2900" s="7" t="s">
        <v>46</v>
      </c>
      <c r="K2900" s="3">
        <v>45160.393807870372</v>
      </c>
      <c r="L2900" t="s">
        <v>48</v>
      </c>
      <c r="M2900" t="s">
        <v>26</v>
      </c>
      <c r="R2900" s="5">
        <v>45164.393807870372</v>
      </c>
      <c r="Y2900" t="s">
        <v>31</v>
      </c>
    </row>
    <row r="2901" spans="1:25" x14ac:dyDescent="0.35">
      <c r="A2901">
        <v>2158</v>
      </c>
      <c r="C2901" t="s">
        <v>35</v>
      </c>
      <c r="D2901">
        <f t="shared" ca="1" si="378"/>
        <v>5</v>
      </c>
      <c r="E2901" t="str">
        <f ca="1">VLOOKUP(D2901,'Data Categories'!$A$2:$B$7,2,0)</f>
        <v>Senior Management</v>
      </c>
      <c r="F2901" s="5">
        <f t="shared" ca="1" si="379"/>
        <v>45140.393807870372</v>
      </c>
      <c r="G2901" s="5">
        <f t="shared" ca="1" si="380"/>
        <v>45141.393807870372</v>
      </c>
      <c r="H2901" s="5">
        <v>45147.393807870372</v>
      </c>
      <c r="I2901" s="5">
        <f t="shared" ca="1" si="381"/>
        <v>45160.393807870372</v>
      </c>
      <c r="J2901" s="7" t="s">
        <v>46</v>
      </c>
      <c r="K2901" s="3">
        <v>45150.393807870372</v>
      </c>
      <c r="L2901" t="s">
        <v>48</v>
      </c>
      <c r="M2901" t="s">
        <v>25</v>
      </c>
      <c r="R2901" s="5">
        <v>45153.393807870372</v>
      </c>
      <c r="Y2901" t="s">
        <v>31</v>
      </c>
    </row>
    <row r="2902" spans="1:25" x14ac:dyDescent="0.35">
      <c r="A2902">
        <v>1255</v>
      </c>
      <c r="C2902" t="s">
        <v>35</v>
      </c>
      <c r="D2902">
        <f t="shared" ca="1" si="378"/>
        <v>1</v>
      </c>
      <c r="E2902" t="str">
        <f ca="1">VLOOKUP(D2902,'Data Categories'!$A$2:$B$7,2,0)</f>
        <v>Associate</v>
      </c>
      <c r="F2902" s="5">
        <f t="shared" ca="1" si="379"/>
        <v>44736.170439814814</v>
      </c>
      <c r="G2902" s="5">
        <f t="shared" ca="1" si="380"/>
        <v>44738.170439814814</v>
      </c>
      <c r="H2902" s="5">
        <v>44743.170439814814</v>
      </c>
      <c r="I2902" s="5">
        <f t="shared" ca="1" si="381"/>
        <v>44752.170439814814</v>
      </c>
      <c r="J2902" s="7" t="s">
        <v>46</v>
      </c>
      <c r="K2902" s="3">
        <v>44744.170439814814</v>
      </c>
      <c r="L2902" t="s">
        <v>48</v>
      </c>
      <c r="M2902" t="s">
        <v>25</v>
      </c>
      <c r="R2902" s="5">
        <v>44748.170439814814</v>
      </c>
      <c r="Y2902" t="s">
        <v>31</v>
      </c>
    </row>
    <row r="2903" spans="1:25" x14ac:dyDescent="0.35">
      <c r="A2903">
        <v>2304</v>
      </c>
      <c r="C2903" t="s">
        <v>35</v>
      </c>
      <c r="D2903">
        <f t="shared" ca="1" si="378"/>
        <v>1</v>
      </c>
      <c r="E2903" t="str">
        <f ca="1">VLOOKUP(D2903,'Data Categories'!$A$2:$B$7,2,0)</f>
        <v>Associate</v>
      </c>
      <c r="F2903" s="5">
        <f t="shared" ca="1" si="379"/>
        <v>45098.08085648148</v>
      </c>
      <c r="G2903" s="5">
        <f t="shared" ca="1" si="380"/>
        <v>45101.08085648148</v>
      </c>
      <c r="H2903" s="5">
        <v>45105.08085648148</v>
      </c>
      <c r="I2903" s="5">
        <f t="shared" ca="1" si="381"/>
        <v>45122.08085648148</v>
      </c>
      <c r="J2903" s="7" t="s">
        <v>46</v>
      </c>
      <c r="K2903" s="3">
        <v>45109.08085648148</v>
      </c>
      <c r="L2903" t="s">
        <v>48</v>
      </c>
      <c r="M2903" t="s">
        <v>26</v>
      </c>
      <c r="R2903" s="5">
        <v>45113.08085648148</v>
      </c>
      <c r="Y2903" t="s">
        <v>31</v>
      </c>
    </row>
    <row r="2904" spans="1:25" x14ac:dyDescent="0.35">
      <c r="A2904">
        <v>2302</v>
      </c>
      <c r="C2904" t="s">
        <v>35</v>
      </c>
      <c r="D2904">
        <f t="shared" ca="1" si="378"/>
        <v>1</v>
      </c>
      <c r="E2904" t="str">
        <f ca="1">VLOOKUP(D2904,'Data Categories'!$A$2:$B$7,2,0)</f>
        <v>Associate</v>
      </c>
      <c r="F2904" s="5">
        <f t="shared" ca="1" si="379"/>
        <v>45101.08085648148</v>
      </c>
      <c r="G2904" s="5">
        <f t="shared" ca="1" si="380"/>
        <v>45103.08085648148</v>
      </c>
      <c r="H2904" s="5">
        <v>45105.08085648148</v>
      </c>
      <c r="I2904" s="5">
        <f t="shared" ca="1" si="381"/>
        <v>45132.08085648148</v>
      </c>
      <c r="J2904" s="7" t="s">
        <v>46</v>
      </c>
      <c r="K2904" s="3">
        <v>45110.08085648148</v>
      </c>
      <c r="L2904" t="s">
        <v>48</v>
      </c>
      <c r="M2904" t="s">
        <v>25</v>
      </c>
      <c r="R2904" s="5">
        <v>45111.08085648148</v>
      </c>
      <c r="Y2904" t="s">
        <v>31</v>
      </c>
    </row>
    <row r="2905" spans="1:25" x14ac:dyDescent="0.35">
      <c r="A2905">
        <v>2174</v>
      </c>
      <c r="C2905" t="s">
        <v>35</v>
      </c>
      <c r="D2905">
        <f t="shared" ca="1" si="378"/>
        <v>3</v>
      </c>
      <c r="E2905" t="str">
        <f ca="1">VLOOKUP(D2905,'Data Categories'!$A$2:$B$7,2,0)</f>
        <v>Senior</v>
      </c>
      <c r="F2905" s="5">
        <f t="shared" ca="1" si="379"/>
        <v>44750.601967592593</v>
      </c>
      <c r="G2905" s="5">
        <f t="shared" ca="1" si="380"/>
        <v>44754.601967592593</v>
      </c>
      <c r="H2905" s="5">
        <v>44759.601967592593</v>
      </c>
      <c r="I2905" s="5">
        <f t="shared" ca="1" si="381"/>
        <v>44769.601967592593</v>
      </c>
      <c r="J2905" s="7" t="s">
        <v>46</v>
      </c>
      <c r="K2905" s="3">
        <v>44771.601967592593</v>
      </c>
      <c r="L2905" t="s">
        <v>48</v>
      </c>
      <c r="M2905" t="s">
        <v>27</v>
      </c>
      <c r="R2905" s="5">
        <v>44772.601967592593</v>
      </c>
      <c r="Y2905" t="s">
        <v>31</v>
      </c>
    </row>
    <row r="2906" spans="1:25" x14ac:dyDescent="0.35">
      <c r="A2906">
        <v>2353</v>
      </c>
      <c r="C2906" t="s">
        <v>35</v>
      </c>
      <c r="D2906">
        <f t="shared" ca="1" si="378"/>
        <v>6</v>
      </c>
      <c r="E2906" t="str">
        <f ca="1">VLOOKUP(D2906,'Data Categories'!$A$2:$B$7,2,0)</f>
        <v>Executive</v>
      </c>
      <c r="F2906" s="5">
        <f t="shared" ca="1" si="379"/>
        <v>45024.526319444441</v>
      </c>
      <c r="G2906" s="5">
        <f t="shared" ca="1" si="380"/>
        <v>45027.526319444441</v>
      </c>
      <c r="H2906" s="5">
        <v>45032.526319444441</v>
      </c>
      <c r="I2906" s="5">
        <f t="shared" ca="1" si="381"/>
        <v>45042.526319444441</v>
      </c>
      <c r="J2906" s="7" t="s">
        <v>46</v>
      </c>
      <c r="K2906" s="3">
        <v>45040.526319444441</v>
      </c>
      <c r="L2906" t="s">
        <v>48</v>
      </c>
      <c r="M2906" t="s">
        <v>25</v>
      </c>
      <c r="Y2906" t="s">
        <v>31</v>
      </c>
    </row>
    <row r="2907" spans="1:25" x14ac:dyDescent="0.35">
      <c r="A2907">
        <v>1755</v>
      </c>
      <c r="C2907" t="s">
        <v>35</v>
      </c>
      <c r="D2907">
        <f t="shared" ca="1" si="378"/>
        <v>2</v>
      </c>
      <c r="E2907" t="str">
        <f ca="1">VLOOKUP(D2907,'Data Categories'!$A$2:$B$7,2,0)</f>
        <v>Junior</v>
      </c>
      <c r="F2907" s="5">
        <f t="shared" ca="1" si="379"/>
        <v>44713.645821759259</v>
      </c>
      <c r="G2907" s="5">
        <f t="shared" ca="1" si="380"/>
        <v>44714.645821759259</v>
      </c>
      <c r="H2907" s="5">
        <v>44718.645821759259</v>
      </c>
      <c r="I2907" s="5">
        <f t="shared" ca="1" si="381"/>
        <v>44738.645821759259</v>
      </c>
      <c r="J2907" s="7" t="s">
        <v>46</v>
      </c>
      <c r="K2907" s="3">
        <v>44730.645821759259</v>
      </c>
      <c r="L2907" t="s">
        <v>48</v>
      </c>
      <c r="M2907" t="s">
        <v>26</v>
      </c>
      <c r="R2907" s="5">
        <v>44734.645821759259</v>
      </c>
      <c r="Y2907" t="s">
        <v>31</v>
      </c>
    </row>
    <row r="2908" spans="1:25" x14ac:dyDescent="0.35">
      <c r="A2908">
        <v>1440</v>
      </c>
      <c r="C2908" t="s">
        <v>35</v>
      </c>
      <c r="D2908">
        <f t="shared" ca="1" si="378"/>
        <v>4</v>
      </c>
      <c r="E2908" t="str">
        <f ca="1">VLOOKUP(D2908,'Data Categories'!$A$2:$B$7,2,0)</f>
        <v>Manager Level</v>
      </c>
      <c r="F2908" s="5">
        <f t="shared" ca="1" si="379"/>
        <v>45084.936932870369</v>
      </c>
      <c r="G2908" s="5">
        <f t="shared" ca="1" si="380"/>
        <v>45088.936932870369</v>
      </c>
      <c r="H2908" s="5">
        <v>45092.936932870369</v>
      </c>
      <c r="I2908" s="5">
        <f t="shared" ca="1" si="381"/>
        <v>45108.936932870369</v>
      </c>
      <c r="J2908" s="7" t="s">
        <v>46</v>
      </c>
      <c r="K2908" s="3">
        <v>45099.936932870369</v>
      </c>
      <c r="L2908" t="s">
        <v>48</v>
      </c>
      <c r="M2908" t="s">
        <v>24</v>
      </c>
      <c r="R2908" s="5">
        <v>45101.936932870369</v>
      </c>
      <c r="Y2908" t="s">
        <v>31</v>
      </c>
    </row>
    <row r="2909" spans="1:25" x14ac:dyDescent="0.35">
      <c r="A2909">
        <v>1439</v>
      </c>
      <c r="C2909" t="s">
        <v>35</v>
      </c>
      <c r="D2909">
        <f t="shared" ca="1" si="378"/>
        <v>6</v>
      </c>
      <c r="E2909" t="str">
        <f ca="1">VLOOKUP(D2909,'Data Categories'!$A$2:$B$7,2,0)</f>
        <v>Executive</v>
      </c>
      <c r="F2909" s="5">
        <f t="shared" ca="1" si="379"/>
        <v>45084.936932870369</v>
      </c>
      <c r="G2909" s="5">
        <f t="shared" ca="1" si="380"/>
        <v>45087.936932870369</v>
      </c>
      <c r="H2909" s="5">
        <v>45092.936932870369</v>
      </c>
      <c r="I2909" s="5">
        <f t="shared" ca="1" si="381"/>
        <v>45100.936932870369</v>
      </c>
      <c r="J2909" s="7" t="s">
        <v>46</v>
      </c>
      <c r="K2909" s="3">
        <v>45101.936932870369</v>
      </c>
      <c r="L2909" t="s">
        <v>48</v>
      </c>
      <c r="M2909" t="s">
        <v>25</v>
      </c>
      <c r="Y2909" t="s">
        <v>31</v>
      </c>
    </row>
    <row r="2910" spans="1:25" x14ac:dyDescent="0.35">
      <c r="A2910">
        <v>1310</v>
      </c>
      <c r="C2910" t="s">
        <v>35</v>
      </c>
      <c r="D2910">
        <f t="shared" ca="1" si="378"/>
        <v>2</v>
      </c>
      <c r="E2910" t="str">
        <f ca="1">VLOOKUP(D2910,'Data Categories'!$A$2:$B$7,2,0)</f>
        <v>Junior</v>
      </c>
      <c r="F2910" s="5">
        <f t="shared" ca="1" si="379"/>
        <v>44914.189664351848</v>
      </c>
      <c r="G2910" s="5">
        <f t="shared" ca="1" si="380"/>
        <v>44917.189664351848</v>
      </c>
      <c r="H2910" s="5">
        <v>44922.189664351848</v>
      </c>
      <c r="I2910" s="5">
        <f t="shared" ca="1" si="381"/>
        <v>44939.189664351848</v>
      </c>
      <c r="J2910" s="7" t="s">
        <v>46</v>
      </c>
      <c r="K2910" s="3">
        <v>44934.189664351848</v>
      </c>
      <c r="L2910" t="s">
        <v>48</v>
      </c>
      <c r="M2910" t="s">
        <v>26</v>
      </c>
      <c r="R2910" s="5">
        <v>44938.189664351848</v>
      </c>
      <c r="Y2910" t="s">
        <v>31</v>
      </c>
    </row>
    <row r="2911" spans="1:25" x14ac:dyDescent="0.35">
      <c r="A2911">
        <v>1677</v>
      </c>
      <c r="C2911" t="s">
        <v>35</v>
      </c>
      <c r="D2911">
        <f t="shared" ca="1" si="378"/>
        <v>4</v>
      </c>
      <c r="E2911" t="str">
        <f ca="1">VLOOKUP(D2911,'Data Categories'!$A$2:$B$7,2,0)</f>
        <v>Manager Level</v>
      </c>
      <c r="F2911" s="5">
        <f t="shared" ca="1" si="379"/>
        <v>44869.144270833334</v>
      </c>
      <c r="G2911" s="5">
        <f t="shared" ca="1" si="380"/>
        <v>44871.144270833334</v>
      </c>
      <c r="H2911" s="5">
        <v>44877.144270833334</v>
      </c>
      <c r="I2911" s="5">
        <f t="shared" ca="1" si="381"/>
        <v>44906.144270833334</v>
      </c>
      <c r="J2911" s="7" t="s">
        <v>46</v>
      </c>
      <c r="K2911" s="3">
        <v>44885.144270833334</v>
      </c>
      <c r="L2911" t="s">
        <v>48</v>
      </c>
      <c r="M2911" t="s">
        <v>26</v>
      </c>
      <c r="R2911" s="5">
        <v>44887.144270833334</v>
      </c>
      <c r="Y2911" t="s">
        <v>31</v>
      </c>
    </row>
    <row r="2912" spans="1:25" x14ac:dyDescent="0.35">
      <c r="A2912">
        <v>1676</v>
      </c>
      <c r="C2912" t="s">
        <v>35</v>
      </c>
      <c r="D2912">
        <f t="shared" ca="1" si="378"/>
        <v>1</v>
      </c>
      <c r="E2912" t="str">
        <f ca="1">VLOOKUP(D2912,'Data Categories'!$A$2:$B$7,2,0)</f>
        <v>Associate</v>
      </c>
      <c r="F2912" s="5">
        <f t="shared" ca="1" si="379"/>
        <v>44872.144270833334</v>
      </c>
      <c r="G2912" s="5">
        <f t="shared" ca="1" si="380"/>
        <v>44876.144270833334</v>
      </c>
      <c r="H2912" s="5">
        <v>44877.144270833334</v>
      </c>
      <c r="I2912" s="5">
        <f t="shared" ca="1" si="381"/>
        <v>44882.144270833334</v>
      </c>
      <c r="J2912" s="7" t="s">
        <v>46</v>
      </c>
      <c r="K2912" s="3">
        <v>44879.144270833334</v>
      </c>
      <c r="L2912" t="s">
        <v>48</v>
      </c>
      <c r="M2912" t="s">
        <v>25</v>
      </c>
      <c r="R2912" s="5">
        <v>44880.144270833334</v>
      </c>
      <c r="Y2912" t="s">
        <v>31</v>
      </c>
    </row>
    <row r="2913" spans="1:25" x14ac:dyDescent="0.35">
      <c r="A2913">
        <v>2754</v>
      </c>
      <c r="C2913" t="s">
        <v>35</v>
      </c>
      <c r="D2913">
        <f t="shared" ca="1" si="378"/>
        <v>5</v>
      </c>
      <c r="E2913" t="str">
        <f ca="1">VLOOKUP(D2913,'Data Categories'!$A$2:$B$7,2,0)</f>
        <v>Senior Management</v>
      </c>
      <c r="F2913" s="5">
        <f t="shared" ca="1" si="379"/>
        <v>45027.765081018515</v>
      </c>
      <c r="G2913" s="5">
        <f t="shared" ca="1" si="380"/>
        <v>45030.765081018515</v>
      </c>
      <c r="H2913" s="5">
        <v>45032.765081018515</v>
      </c>
      <c r="I2913" s="5">
        <f t="shared" ca="1" si="381"/>
        <v>45055.765081018515</v>
      </c>
      <c r="J2913" s="7" t="s">
        <v>46</v>
      </c>
      <c r="K2913" s="3">
        <v>45048.765081018515</v>
      </c>
      <c r="L2913" t="s">
        <v>48</v>
      </c>
      <c r="M2913" t="s">
        <v>25</v>
      </c>
      <c r="R2913" s="5">
        <v>45052.765081018515</v>
      </c>
      <c r="Y2913" t="s">
        <v>31</v>
      </c>
    </row>
    <row r="2914" spans="1:25" x14ac:dyDescent="0.35">
      <c r="A2914">
        <v>1588</v>
      </c>
      <c r="C2914" t="s">
        <v>35</v>
      </c>
      <c r="D2914">
        <f t="shared" ca="1" si="378"/>
        <v>4</v>
      </c>
      <c r="E2914" t="str">
        <f ca="1">VLOOKUP(D2914,'Data Categories'!$A$2:$B$7,2,0)</f>
        <v>Manager Level</v>
      </c>
      <c r="F2914" s="5">
        <f t="shared" ca="1" si="379"/>
        <v>45181.840821759259</v>
      </c>
      <c r="G2914" s="5">
        <f t="shared" ca="1" si="380"/>
        <v>45183.840821759259</v>
      </c>
      <c r="H2914" s="5">
        <v>45188.840821759259</v>
      </c>
      <c r="I2914" s="5">
        <f t="shared" ca="1" si="381"/>
        <v>45201.840821759259</v>
      </c>
      <c r="J2914" s="7" t="s">
        <v>46</v>
      </c>
      <c r="K2914" s="3">
        <v>45193.840821759259</v>
      </c>
      <c r="L2914" t="s">
        <v>48</v>
      </c>
      <c r="M2914" t="s">
        <v>24</v>
      </c>
      <c r="Y2914" t="s">
        <v>31</v>
      </c>
    </row>
    <row r="2915" spans="1:25" x14ac:dyDescent="0.35">
      <c r="A2915">
        <v>1064</v>
      </c>
      <c r="C2915" t="s">
        <v>35</v>
      </c>
      <c r="D2915">
        <f t="shared" ca="1" si="378"/>
        <v>3</v>
      </c>
      <c r="E2915" t="str">
        <f ca="1">VLOOKUP(D2915,'Data Categories'!$A$2:$B$7,2,0)</f>
        <v>Senior</v>
      </c>
      <c r="F2915" s="5">
        <f t="shared" ca="1" si="379"/>
        <v>44779.414236111108</v>
      </c>
      <c r="G2915" s="5">
        <f t="shared" ca="1" si="380"/>
        <v>44782.414236111108</v>
      </c>
      <c r="H2915" s="5">
        <v>44786.414236111108</v>
      </c>
      <c r="I2915" s="5">
        <f t="shared" ca="1" si="381"/>
        <v>44806.414236111108</v>
      </c>
      <c r="J2915" s="7" t="s">
        <v>46</v>
      </c>
      <c r="K2915" s="3">
        <v>44789.414236111108</v>
      </c>
      <c r="L2915" t="s">
        <v>48</v>
      </c>
      <c r="M2915" t="s">
        <v>27</v>
      </c>
      <c r="Y2915" t="s">
        <v>31</v>
      </c>
    </row>
    <row r="2916" spans="1:25" x14ac:dyDescent="0.35">
      <c r="A2916">
        <v>1070</v>
      </c>
      <c r="C2916" t="s">
        <v>35</v>
      </c>
      <c r="D2916">
        <f t="shared" ca="1" si="378"/>
        <v>2</v>
      </c>
      <c r="E2916" t="str">
        <f ca="1">VLOOKUP(D2916,'Data Categories'!$A$2:$B$7,2,0)</f>
        <v>Junior</v>
      </c>
      <c r="F2916" s="5">
        <f t="shared" ca="1" si="379"/>
        <v>44781.414236111108</v>
      </c>
      <c r="G2916" s="5">
        <f t="shared" ca="1" si="380"/>
        <v>44785.414236111108</v>
      </c>
      <c r="H2916" s="5">
        <v>44786.414236111108</v>
      </c>
      <c r="I2916" s="5">
        <f t="shared" ca="1" si="381"/>
        <v>44816.414236111108</v>
      </c>
      <c r="J2916" s="7" t="s">
        <v>46</v>
      </c>
      <c r="K2916" s="3">
        <v>44797.414236111108</v>
      </c>
      <c r="L2916" t="s">
        <v>48</v>
      </c>
      <c r="M2916" t="s">
        <v>25</v>
      </c>
      <c r="R2916" s="5">
        <v>44798.414236111108</v>
      </c>
      <c r="Y2916" t="s">
        <v>31</v>
      </c>
    </row>
    <row r="2917" spans="1:25" x14ac:dyDescent="0.35">
      <c r="A2917">
        <v>1032</v>
      </c>
      <c r="C2917" t="s">
        <v>35</v>
      </c>
      <c r="D2917">
        <f t="shared" ca="1" si="378"/>
        <v>6</v>
      </c>
      <c r="E2917" t="str">
        <f ca="1">VLOOKUP(D2917,'Data Categories'!$A$2:$B$7,2,0)</f>
        <v>Executive</v>
      </c>
      <c r="F2917" s="5">
        <f t="shared" ca="1" si="379"/>
        <v>44986.822372685187</v>
      </c>
      <c r="G2917" s="5">
        <f t="shared" ca="1" si="380"/>
        <v>44987.822372685187</v>
      </c>
      <c r="H2917" s="5">
        <v>44993.822372685187</v>
      </c>
      <c r="I2917" s="5">
        <f t="shared" ca="1" si="381"/>
        <v>45012.822372685187</v>
      </c>
      <c r="J2917" s="7" t="s">
        <v>46</v>
      </c>
      <c r="K2917" s="3">
        <v>45004.822372685187</v>
      </c>
      <c r="L2917" t="s">
        <v>48</v>
      </c>
      <c r="M2917" t="s">
        <v>26</v>
      </c>
      <c r="Y2917" t="s">
        <v>31</v>
      </c>
    </row>
    <row r="2918" spans="1:25" x14ac:dyDescent="0.35">
      <c r="A2918">
        <v>1106</v>
      </c>
      <c r="C2918" t="s">
        <v>38</v>
      </c>
      <c r="D2918">
        <f t="shared" ca="1" si="378"/>
        <v>3</v>
      </c>
      <c r="E2918" t="str">
        <f ca="1">VLOOKUP(D2918,'Data Categories'!$A$2:$B$7,2,0)</f>
        <v>Senior</v>
      </c>
      <c r="F2918" s="5">
        <f t="shared" ca="1" si="379"/>
        <v>44673.953865740739</v>
      </c>
      <c r="G2918" s="5">
        <f t="shared" ca="1" si="380"/>
        <v>44676.953865740739</v>
      </c>
      <c r="H2918" s="5">
        <v>44681.953865740739</v>
      </c>
      <c r="I2918" s="5">
        <f t="shared" ca="1" si="381"/>
        <v>44707.953865740739</v>
      </c>
      <c r="J2918" s="7" t="s">
        <v>46</v>
      </c>
      <c r="K2918" s="3">
        <v>44692.953865740739</v>
      </c>
      <c r="L2918" t="s">
        <v>48</v>
      </c>
      <c r="M2918" t="s">
        <v>28</v>
      </c>
      <c r="Y2918" t="s">
        <v>31</v>
      </c>
    </row>
    <row r="2919" spans="1:25" x14ac:dyDescent="0.35">
      <c r="A2919">
        <v>2939</v>
      </c>
      <c r="C2919" t="s">
        <v>38</v>
      </c>
      <c r="D2919">
        <f t="shared" ca="1" si="378"/>
        <v>2</v>
      </c>
      <c r="E2919" t="str">
        <f ca="1">VLOOKUP(D2919,'Data Categories'!$A$2:$B$7,2,0)</f>
        <v>Junior</v>
      </c>
      <c r="F2919" s="5">
        <f t="shared" ca="1" si="379"/>
        <v>44970.550104166665</v>
      </c>
      <c r="G2919" s="5">
        <f t="shared" ca="1" si="380"/>
        <v>44972.550104166665</v>
      </c>
      <c r="H2919" s="5">
        <v>44973.550104166665</v>
      </c>
      <c r="I2919" s="5">
        <f t="shared" ca="1" si="381"/>
        <v>44980.550104166665</v>
      </c>
      <c r="J2919" s="7" t="s">
        <v>46</v>
      </c>
      <c r="K2919" s="3">
        <v>44989.550104166665</v>
      </c>
      <c r="L2919" t="s">
        <v>48</v>
      </c>
      <c r="M2919" t="s">
        <v>27</v>
      </c>
      <c r="R2919" s="5">
        <v>44991.550104166665</v>
      </c>
      <c r="Y2919" t="s">
        <v>31</v>
      </c>
    </row>
    <row r="2920" spans="1:25" x14ac:dyDescent="0.35">
      <c r="A2920">
        <v>2828</v>
      </c>
      <c r="C2920" t="s">
        <v>38</v>
      </c>
      <c r="D2920">
        <f t="shared" ca="1" si="378"/>
        <v>6</v>
      </c>
      <c r="E2920" t="str">
        <f ca="1">VLOOKUP(D2920,'Data Categories'!$A$2:$B$7,2,0)</f>
        <v>Executive</v>
      </c>
      <c r="F2920" s="5">
        <f t="shared" ca="1" si="379"/>
        <v>44564.055902777778</v>
      </c>
      <c r="G2920" s="5">
        <f t="shared" ca="1" si="380"/>
        <v>44566.055902777778</v>
      </c>
      <c r="H2920" s="5">
        <v>44571.055902777778</v>
      </c>
      <c r="I2920" s="5">
        <f t="shared" ca="1" si="381"/>
        <v>44600.055902777778</v>
      </c>
      <c r="J2920" s="7" t="s">
        <v>46</v>
      </c>
      <c r="K2920" s="3">
        <v>44578.055902777778</v>
      </c>
      <c r="L2920" t="s">
        <v>48</v>
      </c>
      <c r="M2920" t="s">
        <v>28</v>
      </c>
      <c r="Y2920" t="s">
        <v>31</v>
      </c>
    </row>
    <row r="2921" spans="1:25" x14ac:dyDescent="0.35">
      <c r="A2921">
        <v>1482</v>
      </c>
      <c r="C2921" t="s">
        <v>38</v>
      </c>
      <c r="D2921">
        <f t="shared" ca="1" si="378"/>
        <v>2</v>
      </c>
      <c r="E2921" t="str">
        <f ca="1">VLOOKUP(D2921,'Data Categories'!$A$2:$B$7,2,0)</f>
        <v>Junior</v>
      </c>
      <c r="F2921" s="5">
        <f t="shared" ca="1" si="379"/>
        <v>45111.542164351849</v>
      </c>
      <c r="G2921" s="5">
        <f t="shared" ca="1" si="380"/>
        <v>45114.542164351849</v>
      </c>
      <c r="H2921" s="5">
        <v>45119.542164351849</v>
      </c>
      <c r="I2921" s="5">
        <f t="shared" ca="1" si="381"/>
        <v>45140.542164351849</v>
      </c>
      <c r="J2921" s="7" t="s">
        <v>46</v>
      </c>
      <c r="K2921" s="3">
        <v>45134.542164351849</v>
      </c>
      <c r="L2921" t="s">
        <v>48</v>
      </c>
      <c r="M2921" t="s">
        <v>26</v>
      </c>
      <c r="Y2921" t="s">
        <v>31</v>
      </c>
    </row>
    <row r="2922" spans="1:25" x14ac:dyDescent="0.35">
      <c r="A2922">
        <v>1481</v>
      </c>
      <c r="C2922" t="s">
        <v>38</v>
      </c>
      <c r="D2922">
        <f t="shared" ca="1" si="378"/>
        <v>3</v>
      </c>
      <c r="E2922" t="str">
        <f ca="1">VLOOKUP(D2922,'Data Categories'!$A$2:$B$7,2,0)</f>
        <v>Senior</v>
      </c>
      <c r="F2922" s="5">
        <f t="shared" ca="1" si="379"/>
        <v>45115.542164351849</v>
      </c>
      <c r="G2922" s="5">
        <f t="shared" ca="1" si="380"/>
        <v>45117.542164351849</v>
      </c>
      <c r="H2922" s="5">
        <v>45119.542164351849</v>
      </c>
      <c r="I2922" s="5">
        <f t="shared" ca="1" si="381"/>
        <v>45125.542164351849</v>
      </c>
      <c r="J2922" s="7" t="s">
        <v>46</v>
      </c>
      <c r="K2922" s="3">
        <v>45128.542164351849</v>
      </c>
      <c r="L2922" t="s">
        <v>48</v>
      </c>
      <c r="M2922" t="s">
        <v>26</v>
      </c>
      <c r="R2922" s="5">
        <v>45130.542164351849</v>
      </c>
      <c r="Y2922" t="s">
        <v>31</v>
      </c>
    </row>
    <row r="2923" spans="1:25" x14ac:dyDescent="0.35">
      <c r="A2923">
        <v>1485</v>
      </c>
      <c r="C2923" t="s">
        <v>38</v>
      </c>
      <c r="D2923">
        <f t="shared" ca="1" si="378"/>
        <v>6</v>
      </c>
      <c r="E2923" t="str">
        <f ca="1">VLOOKUP(D2923,'Data Categories'!$A$2:$B$7,2,0)</f>
        <v>Executive</v>
      </c>
      <c r="F2923" s="5">
        <f t="shared" ca="1" si="379"/>
        <v>45113.542164351849</v>
      </c>
      <c r="G2923" s="5">
        <f t="shared" ca="1" si="380"/>
        <v>45115.542164351849</v>
      </c>
      <c r="H2923" s="5">
        <v>45119.542164351849</v>
      </c>
      <c r="I2923" s="5">
        <f t="shared" ca="1" si="381"/>
        <v>45141.542164351849</v>
      </c>
      <c r="J2923" s="7" t="s">
        <v>46</v>
      </c>
      <c r="K2923" s="3">
        <v>45129.542164351849</v>
      </c>
      <c r="L2923" t="s">
        <v>48</v>
      </c>
      <c r="M2923" t="s">
        <v>26</v>
      </c>
      <c r="R2923" s="5">
        <v>45132.542164351849</v>
      </c>
      <c r="Y2923" t="s">
        <v>31</v>
      </c>
    </row>
    <row r="2924" spans="1:25" x14ac:dyDescent="0.35">
      <c r="A2924">
        <v>2935</v>
      </c>
      <c r="C2924" t="s">
        <v>38</v>
      </c>
      <c r="D2924">
        <f t="shared" ca="1" si="378"/>
        <v>4</v>
      </c>
      <c r="E2924" t="str">
        <f ca="1">VLOOKUP(D2924,'Data Categories'!$A$2:$B$7,2,0)</f>
        <v>Manager Level</v>
      </c>
      <c r="F2924" s="5">
        <f t="shared" ca="1" si="379"/>
        <v>44963.550104166665</v>
      </c>
      <c r="G2924" s="5">
        <f t="shared" ca="1" si="380"/>
        <v>44967.550104166665</v>
      </c>
      <c r="H2924" s="5">
        <v>44973.550104166665</v>
      </c>
      <c r="I2924" s="5">
        <f t="shared" ca="1" si="381"/>
        <v>44987.550104166665</v>
      </c>
      <c r="J2924" s="7" t="s">
        <v>46</v>
      </c>
      <c r="K2924" s="3">
        <v>44977.550104166665</v>
      </c>
      <c r="L2924" t="s">
        <v>48</v>
      </c>
      <c r="M2924" t="s">
        <v>24</v>
      </c>
      <c r="Y2924" t="s">
        <v>31</v>
      </c>
    </row>
    <row r="2925" spans="1:25" x14ac:dyDescent="0.35">
      <c r="A2925">
        <v>2830</v>
      </c>
      <c r="C2925" t="s">
        <v>38</v>
      </c>
      <c r="D2925">
        <f t="shared" ca="1" si="378"/>
        <v>1</v>
      </c>
      <c r="E2925" t="str">
        <f ca="1">VLOOKUP(D2925,'Data Categories'!$A$2:$B$7,2,0)</f>
        <v>Associate</v>
      </c>
      <c r="F2925" s="5">
        <f t="shared" ca="1" si="379"/>
        <v>44566.055902777778</v>
      </c>
      <c r="G2925" s="5">
        <f t="shared" ca="1" si="380"/>
        <v>44568.055902777778</v>
      </c>
      <c r="H2925" s="5">
        <v>44571.055902777778</v>
      </c>
      <c r="I2925" s="5">
        <f t="shared" ca="1" si="381"/>
        <v>44601.055902777778</v>
      </c>
      <c r="J2925" s="7" t="s">
        <v>46</v>
      </c>
      <c r="K2925" s="3">
        <v>44578.055902777778</v>
      </c>
      <c r="L2925" t="s">
        <v>48</v>
      </c>
      <c r="M2925" t="s">
        <v>25</v>
      </c>
      <c r="R2925" s="5">
        <v>44579.055902777778</v>
      </c>
      <c r="Y2925" t="s">
        <v>31</v>
      </c>
    </row>
    <row r="2926" spans="1:25" x14ac:dyDescent="0.35">
      <c r="A2926">
        <v>1231</v>
      </c>
      <c r="C2926" t="s">
        <v>38</v>
      </c>
      <c r="D2926">
        <f t="shared" ca="1" si="378"/>
        <v>1</v>
      </c>
      <c r="E2926" t="str">
        <f ca="1">VLOOKUP(D2926,'Data Categories'!$A$2:$B$7,2,0)</f>
        <v>Associate</v>
      </c>
      <c r="F2926" s="5">
        <f t="shared" ca="1" si="379"/>
        <v>44977.728877314818</v>
      </c>
      <c r="G2926" s="5">
        <f t="shared" ca="1" si="380"/>
        <v>44981.728877314818</v>
      </c>
      <c r="H2926" s="5">
        <v>44986.728877314818</v>
      </c>
      <c r="I2926" s="5">
        <f t="shared" ca="1" si="381"/>
        <v>45007.728877314818</v>
      </c>
      <c r="J2926" s="7" t="s">
        <v>46</v>
      </c>
      <c r="K2926" s="3">
        <v>45002.728877314818</v>
      </c>
      <c r="L2926" t="s">
        <v>48</v>
      </c>
      <c r="M2926" t="s">
        <v>28</v>
      </c>
      <c r="R2926" s="5">
        <v>45005.728877314818</v>
      </c>
      <c r="Y2926" t="s">
        <v>31</v>
      </c>
    </row>
    <row r="2927" spans="1:25" x14ac:dyDescent="0.35">
      <c r="A2927">
        <v>1937</v>
      </c>
      <c r="C2927" t="s">
        <v>38</v>
      </c>
      <c r="D2927">
        <f t="shared" ca="1" si="378"/>
        <v>6</v>
      </c>
      <c r="E2927" t="str">
        <f ca="1">VLOOKUP(D2927,'Data Categories'!$A$2:$B$7,2,0)</f>
        <v>Executive</v>
      </c>
      <c r="F2927" s="5">
        <f t="shared" ca="1" si="379"/>
        <v>45177.30609953704</v>
      </c>
      <c r="G2927" s="5">
        <f t="shared" ca="1" si="380"/>
        <v>45180.30609953704</v>
      </c>
      <c r="H2927" s="5">
        <v>45184.30609953704</v>
      </c>
      <c r="I2927" s="5">
        <f t="shared" ca="1" si="381"/>
        <v>45200.30609953704</v>
      </c>
      <c r="J2927" s="7" t="s">
        <v>46</v>
      </c>
      <c r="K2927" s="3">
        <v>45189.30609953704</v>
      </c>
      <c r="L2927" t="s">
        <v>48</v>
      </c>
      <c r="M2927" t="s">
        <v>25</v>
      </c>
      <c r="R2927" s="5">
        <v>45192.30609953704</v>
      </c>
      <c r="Y2927" t="s">
        <v>31</v>
      </c>
    </row>
    <row r="2928" spans="1:25" x14ac:dyDescent="0.35">
      <c r="A2928">
        <v>1236</v>
      </c>
      <c r="C2928" t="s">
        <v>38</v>
      </c>
      <c r="D2928">
        <f t="shared" ca="1" si="378"/>
        <v>5</v>
      </c>
      <c r="E2928" t="str">
        <f ca="1">VLOOKUP(D2928,'Data Categories'!$A$2:$B$7,2,0)</f>
        <v>Senior Management</v>
      </c>
      <c r="F2928" s="5">
        <f t="shared" ca="1" si="379"/>
        <v>44976.728877314818</v>
      </c>
      <c r="G2928" s="5">
        <f t="shared" ca="1" si="380"/>
        <v>44980.728877314818</v>
      </c>
      <c r="H2928" s="5">
        <v>44986.728877314818</v>
      </c>
      <c r="I2928" s="5">
        <f t="shared" ca="1" si="381"/>
        <v>44992.728877314818</v>
      </c>
      <c r="J2928" s="7" t="s">
        <v>46</v>
      </c>
      <c r="K2928" s="3">
        <v>44990.728877314818</v>
      </c>
      <c r="L2928" t="s">
        <v>48</v>
      </c>
      <c r="M2928" t="s">
        <v>25</v>
      </c>
      <c r="Y2928" t="s">
        <v>31</v>
      </c>
    </row>
    <row r="2929" spans="1:25" x14ac:dyDescent="0.35">
      <c r="A2929">
        <v>2136</v>
      </c>
      <c r="C2929" t="s">
        <v>38</v>
      </c>
      <c r="D2929">
        <f t="shared" ca="1" si="378"/>
        <v>5</v>
      </c>
      <c r="E2929" t="str">
        <f ca="1">VLOOKUP(D2929,'Data Categories'!$A$2:$B$7,2,0)</f>
        <v>Senior Management</v>
      </c>
      <c r="F2929" s="5">
        <f t="shared" ca="1" si="379"/>
        <v>44773.516493055555</v>
      </c>
      <c r="G2929" s="5">
        <f t="shared" ca="1" si="380"/>
        <v>44777.516493055555</v>
      </c>
      <c r="H2929" s="5">
        <v>44781.516493055555</v>
      </c>
      <c r="I2929" s="5">
        <f t="shared" ca="1" si="381"/>
        <v>44786.516493055555</v>
      </c>
      <c r="J2929" s="7" t="s">
        <v>46</v>
      </c>
      <c r="K2929" s="3">
        <v>44796.516493055555</v>
      </c>
      <c r="L2929" t="s">
        <v>48</v>
      </c>
      <c r="M2929" t="s">
        <v>27</v>
      </c>
      <c r="Y2929" t="s">
        <v>31</v>
      </c>
    </row>
    <row r="2930" spans="1:25" x14ac:dyDescent="0.35">
      <c r="A2930">
        <v>1359</v>
      </c>
      <c r="C2930" t="s">
        <v>38</v>
      </c>
      <c r="D2930">
        <f t="shared" ca="1" si="378"/>
        <v>5</v>
      </c>
      <c r="E2930" t="str">
        <f ca="1">VLOOKUP(D2930,'Data Categories'!$A$2:$B$7,2,0)</f>
        <v>Senior Management</v>
      </c>
      <c r="F2930" s="5">
        <f t="shared" ca="1" si="379"/>
        <v>44767.055451388886</v>
      </c>
      <c r="G2930" s="5">
        <f t="shared" ca="1" si="380"/>
        <v>44770.055451388886</v>
      </c>
      <c r="H2930" s="5">
        <v>44771.055451388886</v>
      </c>
      <c r="I2930" s="5">
        <f t="shared" ca="1" si="381"/>
        <v>44792.055451388886</v>
      </c>
      <c r="J2930" s="7" t="s">
        <v>46</v>
      </c>
      <c r="K2930" s="3">
        <v>44786.055451388886</v>
      </c>
      <c r="L2930" t="s">
        <v>48</v>
      </c>
      <c r="M2930" t="s">
        <v>26</v>
      </c>
      <c r="Y2930" t="s">
        <v>31</v>
      </c>
    </row>
    <row r="2931" spans="1:25" x14ac:dyDescent="0.35">
      <c r="A2931">
        <v>2483</v>
      </c>
      <c r="C2931" t="s">
        <v>38</v>
      </c>
      <c r="D2931">
        <f t="shared" ca="1" si="378"/>
        <v>5</v>
      </c>
      <c r="E2931" t="str">
        <f ca="1">VLOOKUP(D2931,'Data Categories'!$A$2:$B$7,2,0)</f>
        <v>Senior Management</v>
      </c>
      <c r="F2931" s="5">
        <f t="shared" ca="1" si="379"/>
        <v>44968.901273148149</v>
      </c>
      <c r="G2931" s="5">
        <f t="shared" ca="1" si="380"/>
        <v>44972.901273148149</v>
      </c>
      <c r="H2931" s="5">
        <v>44977.901273148149</v>
      </c>
      <c r="I2931" s="5">
        <f t="shared" ca="1" si="381"/>
        <v>44996.901273148149</v>
      </c>
      <c r="J2931" s="7" t="s">
        <v>46</v>
      </c>
      <c r="K2931" s="3">
        <v>44987.901273148149</v>
      </c>
      <c r="L2931" t="s">
        <v>48</v>
      </c>
      <c r="M2931" t="s">
        <v>26</v>
      </c>
      <c r="R2931" s="5">
        <v>44989.901273148149</v>
      </c>
      <c r="Y2931" t="s">
        <v>31</v>
      </c>
    </row>
    <row r="2932" spans="1:25" x14ac:dyDescent="0.35">
      <c r="A2932">
        <v>1205</v>
      </c>
      <c r="C2932" t="s">
        <v>38</v>
      </c>
      <c r="D2932">
        <f t="shared" ca="1" si="378"/>
        <v>3</v>
      </c>
      <c r="E2932" t="str">
        <f ca="1">VLOOKUP(D2932,'Data Categories'!$A$2:$B$7,2,0)</f>
        <v>Senior</v>
      </c>
      <c r="F2932" s="5">
        <f t="shared" ca="1" si="379"/>
        <v>44766.205266203702</v>
      </c>
      <c r="G2932" s="5">
        <f t="shared" ca="1" si="380"/>
        <v>44769.205266203702</v>
      </c>
      <c r="H2932" s="5">
        <v>44770.205266203702</v>
      </c>
      <c r="I2932" s="5">
        <f t="shared" ca="1" si="381"/>
        <v>44798.205266203702</v>
      </c>
      <c r="J2932" s="7" t="s">
        <v>46</v>
      </c>
      <c r="K2932" s="3">
        <v>44774.205266203702</v>
      </c>
      <c r="L2932" t="s">
        <v>48</v>
      </c>
      <c r="M2932" t="s">
        <v>25</v>
      </c>
      <c r="R2932" s="5">
        <v>44777.205266203702</v>
      </c>
      <c r="Y2932" t="s">
        <v>31</v>
      </c>
    </row>
    <row r="2933" spans="1:25" x14ac:dyDescent="0.35">
      <c r="A2933">
        <v>2747</v>
      </c>
      <c r="C2933" t="s">
        <v>38</v>
      </c>
      <c r="D2933">
        <f t="shared" ca="1" si="378"/>
        <v>6</v>
      </c>
      <c r="E2933" t="str">
        <f ca="1">VLOOKUP(D2933,'Data Categories'!$A$2:$B$7,2,0)</f>
        <v>Executive</v>
      </c>
      <c r="F2933" s="5">
        <f t="shared" ca="1" si="379"/>
        <v>44669.561030092591</v>
      </c>
      <c r="G2933" s="5">
        <f t="shared" ca="1" si="380"/>
        <v>44673.561030092591</v>
      </c>
      <c r="H2933" s="5">
        <v>44675.561030092591</v>
      </c>
      <c r="I2933" s="5">
        <f t="shared" ca="1" si="381"/>
        <v>44704.561030092591</v>
      </c>
      <c r="J2933" s="7" t="s">
        <v>46</v>
      </c>
      <c r="K2933" s="3">
        <v>44680.561030092591</v>
      </c>
      <c r="L2933" t="s">
        <v>48</v>
      </c>
      <c r="M2933" t="s">
        <v>27</v>
      </c>
      <c r="Y2933" t="s">
        <v>31</v>
      </c>
    </row>
    <row r="2934" spans="1:25" x14ac:dyDescent="0.35">
      <c r="A2934">
        <v>1451</v>
      </c>
      <c r="C2934" t="s">
        <v>37</v>
      </c>
      <c r="D2934">
        <f t="shared" ca="1" si="378"/>
        <v>3</v>
      </c>
      <c r="E2934" t="str">
        <f ca="1">VLOOKUP(D2934,'Data Categories'!$A$2:$B$7,2,0)</f>
        <v>Senior</v>
      </c>
      <c r="F2934" s="5">
        <f t="shared" ca="1" si="379"/>
        <v>45023.57240740741</v>
      </c>
      <c r="G2934" s="5">
        <f t="shared" ca="1" si="380"/>
        <v>45024.57240740741</v>
      </c>
      <c r="H2934" s="5">
        <v>45029.57240740741</v>
      </c>
      <c r="I2934" s="5">
        <f t="shared" ca="1" si="381"/>
        <v>45044.57240740741</v>
      </c>
      <c r="J2934" s="7" t="s">
        <v>46</v>
      </c>
      <c r="K2934" s="3">
        <v>45041.57240740741</v>
      </c>
      <c r="L2934" t="s">
        <v>48</v>
      </c>
      <c r="M2934" t="s">
        <v>27</v>
      </c>
      <c r="R2934" s="5">
        <v>45045.57240740741</v>
      </c>
      <c r="Y2934" t="s">
        <v>31</v>
      </c>
    </row>
    <row r="2935" spans="1:25" x14ac:dyDescent="0.35">
      <c r="A2935">
        <v>1452</v>
      </c>
      <c r="C2935" t="s">
        <v>37</v>
      </c>
      <c r="D2935">
        <f t="shared" ca="1" si="378"/>
        <v>6</v>
      </c>
      <c r="E2935" t="str">
        <f ca="1">VLOOKUP(D2935,'Data Categories'!$A$2:$B$7,2,0)</f>
        <v>Executive</v>
      </c>
      <c r="F2935" s="5">
        <f t="shared" ca="1" si="379"/>
        <v>45024.57240740741</v>
      </c>
      <c r="G2935" s="5">
        <f t="shared" ca="1" si="380"/>
        <v>45028.57240740741</v>
      </c>
      <c r="H2935" s="5">
        <v>45029.57240740741</v>
      </c>
      <c r="I2935" s="5">
        <f t="shared" ca="1" si="381"/>
        <v>45053.57240740741</v>
      </c>
      <c r="J2935" s="7" t="s">
        <v>46</v>
      </c>
      <c r="K2935" s="3">
        <v>45043.57240740741</v>
      </c>
      <c r="L2935" t="s">
        <v>48</v>
      </c>
      <c r="M2935" t="s">
        <v>28</v>
      </c>
      <c r="Y2935" t="s">
        <v>31</v>
      </c>
    </row>
    <row r="2936" spans="1:25" x14ac:dyDescent="0.35">
      <c r="A2936">
        <v>1458</v>
      </c>
      <c r="C2936" t="s">
        <v>37</v>
      </c>
      <c r="D2936">
        <f t="shared" ca="1" si="378"/>
        <v>3</v>
      </c>
      <c r="E2936" t="str">
        <f ca="1">VLOOKUP(D2936,'Data Categories'!$A$2:$B$7,2,0)</f>
        <v>Senior</v>
      </c>
      <c r="F2936" s="5">
        <f t="shared" ca="1" si="379"/>
        <v>45022.57240740741</v>
      </c>
      <c r="G2936" s="5">
        <f t="shared" ca="1" si="380"/>
        <v>45024.57240740741</v>
      </c>
      <c r="H2936" s="5">
        <v>45029.57240740741</v>
      </c>
      <c r="I2936" s="5">
        <f t="shared" ca="1" si="381"/>
        <v>45053.57240740741</v>
      </c>
      <c r="J2936" s="7" t="s">
        <v>46</v>
      </c>
      <c r="K2936" s="3">
        <v>45038.57240740741</v>
      </c>
      <c r="L2936" t="s">
        <v>48</v>
      </c>
      <c r="M2936" t="s">
        <v>25</v>
      </c>
      <c r="Y2936" t="s">
        <v>31</v>
      </c>
    </row>
    <row r="2937" spans="1:25" x14ac:dyDescent="0.35">
      <c r="A2937">
        <v>1220</v>
      </c>
      <c r="C2937" t="s">
        <v>37</v>
      </c>
      <c r="D2937">
        <f t="shared" ca="1" si="378"/>
        <v>2</v>
      </c>
      <c r="E2937" t="str">
        <f ca="1">VLOOKUP(D2937,'Data Categories'!$A$2:$B$7,2,0)</f>
        <v>Junior</v>
      </c>
      <c r="F2937" s="5">
        <f t="shared" ca="1" si="379"/>
        <v>45136.004317129627</v>
      </c>
      <c r="G2937" s="5">
        <f t="shared" ca="1" si="380"/>
        <v>45137.004317129627</v>
      </c>
      <c r="H2937" s="5">
        <v>45138.004317129627</v>
      </c>
      <c r="I2937" s="5">
        <f t="shared" ca="1" si="381"/>
        <v>45160.004317129627</v>
      </c>
      <c r="J2937" s="7" t="s">
        <v>46</v>
      </c>
      <c r="K2937" s="3">
        <v>45156.004317129627</v>
      </c>
      <c r="L2937" t="s">
        <v>48</v>
      </c>
      <c r="M2937" t="s">
        <v>24</v>
      </c>
      <c r="Y2937" t="s">
        <v>31</v>
      </c>
    </row>
    <row r="2938" spans="1:25" x14ac:dyDescent="0.35">
      <c r="A2938">
        <v>2668</v>
      </c>
      <c r="C2938" t="s">
        <v>37</v>
      </c>
      <c r="D2938">
        <f t="shared" ca="1" si="378"/>
        <v>5</v>
      </c>
      <c r="E2938" t="str">
        <f ca="1">VLOOKUP(D2938,'Data Categories'!$A$2:$B$7,2,0)</f>
        <v>Senior Management</v>
      </c>
      <c r="F2938" s="5">
        <f t="shared" ca="1" si="379"/>
        <v>44893.903680555559</v>
      </c>
      <c r="G2938" s="5">
        <f t="shared" ca="1" si="380"/>
        <v>44897.903680555559</v>
      </c>
      <c r="H2938" s="5">
        <v>44903.903680555559</v>
      </c>
      <c r="I2938" s="5">
        <f t="shared" ca="1" si="381"/>
        <v>44920.903680555559</v>
      </c>
      <c r="J2938" s="7" t="s">
        <v>46</v>
      </c>
      <c r="K2938" s="3">
        <v>44915.903680555559</v>
      </c>
      <c r="L2938" t="s">
        <v>48</v>
      </c>
      <c r="M2938" t="s">
        <v>24</v>
      </c>
      <c r="Y2938" t="s">
        <v>31</v>
      </c>
    </row>
    <row r="2939" spans="1:25" x14ac:dyDescent="0.35">
      <c r="A2939">
        <v>1908</v>
      </c>
      <c r="C2939" t="s">
        <v>37</v>
      </c>
      <c r="D2939">
        <f t="shared" ca="1" si="378"/>
        <v>6</v>
      </c>
      <c r="E2939" t="str">
        <f ca="1">VLOOKUP(D2939,'Data Categories'!$A$2:$B$7,2,0)</f>
        <v>Executive</v>
      </c>
      <c r="F2939" s="5">
        <f t="shared" ca="1" si="379"/>
        <v>44993.686469907407</v>
      </c>
      <c r="G2939" s="5">
        <f t="shared" ca="1" si="380"/>
        <v>44995.686469907407</v>
      </c>
      <c r="H2939" s="5">
        <v>45001.686469907407</v>
      </c>
      <c r="I2939" s="5">
        <f t="shared" ca="1" si="381"/>
        <v>45027.686469907407</v>
      </c>
      <c r="J2939" s="7" t="s">
        <v>46</v>
      </c>
      <c r="K2939" s="3">
        <v>45014.686469907407</v>
      </c>
      <c r="L2939" t="s">
        <v>48</v>
      </c>
      <c r="M2939" t="s">
        <v>26</v>
      </c>
      <c r="Y2939" t="s">
        <v>31</v>
      </c>
    </row>
    <row r="2940" spans="1:25" x14ac:dyDescent="0.35">
      <c r="A2940">
        <v>1318</v>
      </c>
      <c r="C2940" t="s">
        <v>37</v>
      </c>
      <c r="D2940">
        <f t="shared" ca="1" si="378"/>
        <v>2</v>
      </c>
      <c r="E2940" t="str">
        <f ca="1">VLOOKUP(D2940,'Data Categories'!$A$2:$B$7,2,0)</f>
        <v>Junior</v>
      </c>
      <c r="F2940" s="5">
        <f t="shared" ca="1" si="379"/>
        <v>45146.233067129629</v>
      </c>
      <c r="G2940" s="5">
        <f t="shared" ca="1" si="380"/>
        <v>45150.233067129629</v>
      </c>
      <c r="H2940" s="5">
        <v>45155.233067129629</v>
      </c>
      <c r="I2940" s="5">
        <f t="shared" ca="1" si="381"/>
        <v>45165.233067129629</v>
      </c>
      <c r="J2940" s="7" t="s">
        <v>46</v>
      </c>
      <c r="K2940" s="3">
        <v>45160.233067129629</v>
      </c>
      <c r="L2940" t="s">
        <v>48</v>
      </c>
      <c r="M2940" t="s">
        <v>28</v>
      </c>
      <c r="R2940" s="5">
        <v>45162.233067129629</v>
      </c>
      <c r="Y2940" t="s">
        <v>31</v>
      </c>
    </row>
    <row r="2941" spans="1:25" x14ac:dyDescent="0.35">
      <c r="A2941">
        <v>1492</v>
      </c>
      <c r="C2941" t="s">
        <v>37</v>
      </c>
      <c r="D2941">
        <f t="shared" ca="1" si="378"/>
        <v>6</v>
      </c>
      <c r="E2941" t="str">
        <f ca="1">VLOOKUP(D2941,'Data Categories'!$A$2:$B$7,2,0)</f>
        <v>Executive</v>
      </c>
      <c r="F2941" s="5">
        <f t="shared" ca="1" si="379"/>
        <v>44693.569456018522</v>
      </c>
      <c r="G2941" s="5">
        <f t="shared" ca="1" si="380"/>
        <v>44695.569456018522</v>
      </c>
      <c r="H2941" s="5">
        <v>44701.569456018522</v>
      </c>
      <c r="I2941" s="5">
        <f t="shared" ca="1" si="381"/>
        <v>44725.569456018522</v>
      </c>
      <c r="J2941" s="7" t="s">
        <v>46</v>
      </c>
      <c r="K2941" s="3">
        <v>44716.569456018522</v>
      </c>
      <c r="L2941" t="s">
        <v>48</v>
      </c>
      <c r="M2941" t="s">
        <v>26</v>
      </c>
      <c r="R2941" s="5">
        <v>44719.569456018522</v>
      </c>
      <c r="Y2941" t="s">
        <v>31</v>
      </c>
    </row>
    <row r="2942" spans="1:25" x14ac:dyDescent="0.35">
      <c r="A2942">
        <v>1088</v>
      </c>
      <c r="C2942" t="s">
        <v>37</v>
      </c>
      <c r="D2942">
        <f t="shared" ca="1" si="378"/>
        <v>4</v>
      </c>
      <c r="E2942" t="str">
        <f ca="1">VLOOKUP(D2942,'Data Categories'!$A$2:$B$7,2,0)</f>
        <v>Manager Level</v>
      </c>
      <c r="F2942" s="5">
        <f t="shared" ca="1" si="379"/>
        <v>44890.976215277777</v>
      </c>
      <c r="G2942" s="5">
        <f t="shared" ca="1" si="380"/>
        <v>44894.976215277777</v>
      </c>
      <c r="H2942" s="5">
        <v>44899.976215277777</v>
      </c>
      <c r="I2942" s="5">
        <f t="shared" ca="1" si="381"/>
        <v>44929.976215277777</v>
      </c>
      <c r="J2942" s="7" t="s">
        <v>46</v>
      </c>
      <c r="K2942" s="3">
        <v>44905.976215277777</v>
      </c>
      <c r="L2942" t="s">
        <v>48</v>
      </c>
      <c r="M2942" t="s">
        <v>26</v>
      </c>
      <c r="Y2942" t="s">
        <v>31</v>
      </c>
    </row>
    <row r="2943" spans="1:25" x14ac:dyDescent="0.35">
      <c r="A2943">
        <v>2420</v>
      </c>
      <c r="C2943" t="s">
        <v>37</v>
      </c>
      <c r="D2943">
        <f t="shared" ca="1" si="378"/>
        <v>4</v>
      </c>
      <c r="E2943" t="str">
        <f ca="1">VLOOKUP(D2943,'Data Categories'!$A$2:$B$7,2,0)</f>
        <v>Manager Level</v>
      </c>
      <c r="F2943" s="5">
        <f t="shared" ca="1" si="379"/>
        <v>45009.608229166668</v>
      </c>
      <c r="G2943" s="5">
        <f t="shared" ca="1" si="380"/>
        <v>45010.608229166668</v>
      </c>
      <c r="H2943" s="5">
        <v>45015.608229166668</v>
      </c>
      <c r="I2943" s="5">
        <f t="shared" ca="1" si="381"/>
        <v>45022.608229166668</v>
      </c>
      <c r="J2943" s="7" t="s">
        <v>46</v>
      </c>
      <c r="K2943" s="3">
        <v>45017.608229166668</v>
      </c>
      <c r="L2943" t="s">
        <v>48</v>
      </c>
      <c r="M2943" t="s">
        <v>27</v>
      </c>
      <c r="Y2943" t="s">
        <v>31</v>
      </c>
    </row>
    <row r="2944" spans="1:25" x14ac:dyDescent="0.35">
      <c r="A2944">
        <v>2418</v>
      </c>
      <c r="C2944" t="s">
        <v>37</v>
      </c>
      <c r="D2944">
        <f t="shared" ca="1" si="378"/>
        <v>1</v>
      </c>
      <c r="E2944" t="str">
        <f ca="1">VLOOKUP(D2944,'Data Categories'!$A$2:$B$7,2,0)</f>
        <v>Associate</v>
      </c>
      <c r="F2944" s="5">
        <f t="shared" ca="1" si="379"/>
        <v>45012.608229166668</v>
      </c>
      <c r="G2944" s="5">
        <f t="shared" ca="1" si="380"/>
        <v>45014.608229166668</v>
      </c>
      <c r="H2944" s="5">
        <v>45015.608229166668</v>
      </c>
      <c r="I2944" s="5">
        <f t="shared" ca="1" si="381"/>
        <v>45035.608229166668</v>
      </c>
      <c r="J2944" s="7" t="s">
        <v>46</v>
      </c>
      <c r="K2944" s="3">
        <v>45024.608229166668</v>
      </c>
      <c r="L2944" t="s">
        <v>48</v>
      </c>
      <c r="M2944" t="s">
        <v>25</v>
      </c>
      <c r="Y2944" t="s">
        <v>31</v>
      </c>
    </row>
    <row r="2945" spans="1:25" x14ac:dyDescent="0.35">
      <c r="A2945">
        <v>2900</v>
      </c>
      <c r="C2945" t="s">
        <v>37</v>
      </c>
      <c r="D2945">
        <f t="shared" ca="1" si="378"/>
        <v>1</v>
      </c>
      <c r="E2945" t="str">
        <f ca="1">VLOOKUP(D2945,'Data Categories'!$A$2:$B$7,2,0)</f>
        <v>Associate</v>
      </c>
      <c r="F2945" s="5">
        <f t="shared" ca="1" si="379"/>
        <v>44960.681840277779</v>
      </c>
      <c r="G2945" s="5">
        <f t="shared" ca="1" si="380"/>
        <v>44964.681840277779</v>
      </c>
      <c r="H2945" s="5">
        <v>44967.681840277779</v>
      </c>
      <c r="I2945" s="5">
        <f t="shared" ca="1" si="381"/>
        <v>44996.681840277779</v>
      </c>
      <c r="J2945" s="7" t="s">
        <v>46</v>
      </c>
      <c r="K2945" s="3">
        <v>44973.681840277779</v>
      </c>
      <c r="L2945" t="s">
        <v>48</v>
      </c>
      <c r="M2945" t="s">
        <v>28</v>
      </c>
      <c r="Y2945" t="s">
        <v>31</v>
      </c>
    </row>
    <row r="2946" spans="1:25" x14ac:dyDescent="0.35">
      <c r="A2946">
        <v>1957</v>
      </c>
      <c r="C2946" t="s">
        <v>37</v>
      </c>
      <c r="D2946">
        <f t="shared" ca="1" si="378"/>
        <v>5</v>
      </c>
      <c r="E2946" t="str">
        <f ca="1">VLOOKUP(D2946,'Data Categories'!$A$2:$B$7,2,0)</f>
        <v>Senior Management</v>
      </c>
      <c r="F2946" s="5">
        <f t="shared" ca="1" si="379"/>
        <v>44816.042395833334</v>
      </c>
      <c r="G2946" s="5">
        <f t="shared" ca="1" si="380"/>
        <v>44820.042395833334</v>
      </c>
      <c r="H2946" s="5">
        <v>44825.042395833334</v>
      </c>
      <c r="I2946" s="5">
        <f t="shared" ca="1" si="381"/>
        <v>44831.042395833334</v>
      </c>
      <c r="J2946" s="7" t="s">
        <v>46</v>
      </c>
      <c r="K2946" s="3">
        <v>44839.042395833334</v>
      </c>
      <c r="L2946" t="s">
        <v>48</v>
      </c>
      <c r="M2946" t="s">
        <v>24</v>
      </c>
      <c r="Y2946" t="s">
        <v>31</v>
      </c>
    </row>
    <row r="2947" spans="1:25" x14ac:dyDescent="0.35">
      <c r="A2947">
        <v>1049</v>
      </c>
      <c r="C2947" t="s">
        <v>37</v>
      </c>
      <c r="D2947">
        <f t="shared" ref="D2947:D3001" ca="1" si="382">RANDBETWEEN(1,6)</f>
        <v>4</v>
      </c>
      <c r="E2947" t="str">
        <f ca="1">VLOOKUP(D2947,'Data Categories'!$A$2:$B$7,2,0)</f>
        <v>Manager Level</v>
      </c>
      <c r="F2947" s="5">
        <f t="shared" ref="F2947:F3001" ca="1" si="383">G2947-RANDBETWEEN(1,4)</f>
        <v>44886.960578703707</v>
      </c>
      <c r="G2947" s="5">
        <f t="shared" ref="G2947:G3001" ca="1" si="384">H2947-RANDBETWEEN(1,6)</f>
        <v>44887.960578703707</v>
      </c>
      <c r="H2947" s="5">
        <v>44891.960578703707</v>
      </c>
      <c r="I2947" s="5">
        <f t="shared" ref="I2947:I3001" ca="1" si="385">H2947+RANDBETWEEN(5,30)</f>
        <v>44910.960578703707</v>
      </c>
      <c r="J2947" s="7" t="s">
        <v>46</v>
      </c>
      <c r="K2947" s="3">
        <v>44905.960578703707</v>
      </c>
      <c r="L2947" t="s">
        <v>48</v>
      </c>
      <c r="M2947" t="s">
        <v>24</v>
      </c>
      <c r="Y2947" t="s">
        <v>31</v>
      </c>
    </row>
    <row r="2948" spans="1:25" x14ac:dyDescent="0.35">
      <c r="A2948">
        <v>2497</v>
      </c>
      <c r="C2948" t="s">
        <v>36</v>
      </c>
      <c r="D2948">
        <f t="shared" ca="1" si="382"/>
        <v>3</v>
      </c>
      <c r="E2948" t="str">
        <f ca="1">VLOOKUP(D2948,'Data Categories'!$A$2:$B$7,2,0)</f>
        <v>Senior</v>
      </c>
      <c r="F2948" s="5">
        <f t="shared" ca="1" si="383"/>
        <v>44589.546469907407</v>
      </c>
      <c r="G2948" s="5">
        <f t="shared" ca="1" si="384"/>
        <v>44591.546469907407</v>
      </c>
      <c r="H2948" s="5">
        <v>44597.546469907407</v>
      </c>
      <c r="I2948" s="5">
        <f t="shared" ca="1" si="385"/>
        <v>44610.546469907407</v>
      </c>
      <c r="J2948" s="7" t="s">
        <v>46</v>
      </c>
      <c r="K2948" s="3">
        <v>44608.546469907407</v>
      </c>
      <c r="L2948" t="s">
        <v>48</v>
      </c>
      <c r="M2948" t="s">
        <v>24</v>
      </c>
      <c r="R2948" s="5">
        <v>44612.546469907407</v>
      </c>
      <c r="Y2948" t="s">
        <v>31</v>
      </c>
    </row>
    <row r="2949" spans="1:25" x14ac:dyDescent="0.35">
      <c r="A2949">
        <v>1944</v>
      </c>
      <c r="C2949" t="s">
        <v>36</v>
      </c>
      <c r="D2949">
        <f t="shared" ca="1" si="382"/>
        <v>5</v>
      </c>
      <c r="E2949" t="str">
        <f ca="1">VLOOKUP(D2949,'Data Categories'!$A$2:$B$7,2,0)</f>
        <v>Senior Management</v>
      </c>
      <c r="F2949" s="5">
        <f t="shared" ca="1" si="383"/>
        <v>44980.264120370368</v>
      </c>
      <c r="G2949" s="5">
        <f t="shared" ca="1" si="384"/>
        <v>44984.264120370368</v>
      </c>
      <c r="H2949" s="5">
        <v>44990.264120370368</v>
      </c>
      <c r="I2949" s="5">
        <f t="shared" ca="1" si="385"/>
        <v>44995.264120370368</v>
      </c>
      <c r="J2949" s="7" t="s">
        <v>46</v>
      </c>
      <c r="K2949" s="3">
        <v>44998.264120370368</v>
      </c>
      <c r="L2949" t="s">
        <v>48</v>
      </c>
      <c r="M2949" t="s">
        <v>24</v>
      </c>
      <c r="Y2949" t="s">
        <v>31</v>
      </c>
    </row>
    <row r="2950" spans="1:25" x14ac:dyDescent="0.35">
      <c r="A2950">
        <v>1727</v>
      </c>
      <c r="C2950" t="s">
        <v>36</v>
      </c>
      <c r="D2950">
        <f t="shared" ca="1" si="382"/>
        <v>5</v>
      </c>
      <c r="E2950" t="str">
        <f ca="1">VLOOKUP(D2950,'Data Categories'!$A$2:$B$7,2,0)</f>
        <v>Senior Management</v>
      </c>
      <c r="F2950" s="5">
        <f t="shared" ca="1" si="383"/>
        <v>44861.500428240739</v>
      </c>
      <c r="G2950" s="5">
        <f t="shared" ca="1" si="384"/>
        <v>44862.500428240739</v>
      </c>
      <c r="H2950" s="5">
        <v>44868.500428240739</v>
      </c>
      <c r="I2950" s="5">
        <f t="shared" ca="1" si="385"/>
        <v>44873.500428240739</v>
      </c>
      <c r="J2950" s="7" t="s">
        <v>46</v>
      </c>
      <c r="K2950" s="3">
        <v>44872.500428240739</v>
      </c>
      <c r="L2950" t="s">
        <v>48</v>
      </c>
      <c r="M2950" t="s">
        <v>28</v>
      </c>
      <c r="Y2950" t="s">
        <v>31</v>
      </c>
    </row>
    <row r="2951" spans="1:25" x14ac:dyDescent="0.35">
      <c r="A2951">
        <v>1100</v>
      </c>
      <c r="C2951" t="s">
        <v>36</v>
      </c>
      <c r="D2951">
        <f t="shared" ca="1" si="382"/>
        <v>2</v>
      </c>
      <c r="E2951" t="str">
        <f ca="1">VLOOKUP(D2951,'Data Categories'!$A$2:$B$7,2,0)</f>
        <v>Junior</v>
      </c>
      <c r="F2951" s="5">
        <f t="shared" ca="1" si="383"/>
        <v>45041.26462962963</v>
      </c>
      <c r="G2951" s="5">
        <f t="shared" ca="1" si="384"/>
        <v>45043.26462962963</v>
      </c>
      <c r="H2951" s="5">
        <v>45046.26462962963</v>
      </c>
      <c r="I2951" s="5">
        <f t="shared" ca="1" si="385"/>
        <v>45065.26462962963</v>
      </c>
      <c r="J2951" s="7" t="s">
        <v>46</v>
      </c>
      <c r="K2951" s="3">
        <v>45057.26462962963</v>
      </c>
      <c r="L2951" t="s">
        <v>48</v>
      </c>
      <c r="M2951" t="s">
        <v>28</v>
      </c>
      <c r="Y2951" t="s">
        <v>31</v>
      </c>
    </row>
    <row r="2952" spans="1:25" x14ac:dyDescent="0.35">
      <c r="A2952">
        <v>1729</v>
      </c>
      <c r="C2952" t="s">
        <v>36</v>
      </c>
      <c r="D2952">
        <f t="shared" ca="1" si="382"/>
        <v>5</v>
      </c>
      <c r="E2952" t="str">
        <f ca="1">VLOOKUP(D2952,'Data Categories'!$A$2:$B$7,2,0)</f>
        <v>Senior Management</v>
      </c>
      <c r="F2952" s="5">
        <f t="shared" ca="1" si="383"/>
        <v>44865.500428240739</v>
      </c>
      <c r="G2952" s="5">
        <f t="shared" ca="1" si="384"/>
        <v>44866.500428240739</v>
      </c>
      <c r="H2952" s="5">
        <v>44868.500428240739</v>
      </c>
      <c r="I2952" s="5">
        <f t="shared" ca="1" si="385"/>
        <v>44880.500428240739</v>
      </c>
      <c r="J2952" s="7" t="s">
        <v>46</v>
      </c>
      <c r="K2952" s="3">
        <v>44881.500428240739</v>
      </c>
      <c r="L2952" t="s">
        <v>48</v>
      </c>
      <c r="M2952" t="s">
        <v>24</v>
      </c>
      <c r="Y2952" t="s">
        <v>31</v>
      </c>
    </row>
    <row r="2953" spans="1:25" x14ac:dyDescent="0.35">
      <c r="A2953">
        <v>1057</v>
      </c>
      <c r="C2953" t="s">
        <v>36</v>
      </c>
      <c r="D2953">
        <f t="shared" ca="1" si="382"/>
        <v>2</v>
      </c>
      <c r="E2953" t="str">
        <f ca="1">VLOOKUP(D2953,'Data Categories'!$A$2:$B$7,2,0)</f>
        <v>Junior</v>
      </c>
      <c r="F2953" s="5">
        <f t="shared" ca="1" si="383"/>
        <v>45157.180486111109</v>
      </c>
      <c r="G2953" s="5">
        <f t="shared" ca="1" si="384"/>
        <v>45158.180486111109</v>
      </c>
      <c r="H2953" s="5">
        <v>45163.180486111109</v>
      </c>
      <c r="I2953" s="5">
        <f t="shared" ca="1" si="385"/>
        <v>45168.180486111109</v>
      </c>
      <c r="J2953" s="7" t="s">
        <v>46</v>
      </c>
      <c r="K2953" s="3">
        <v>45172.180486111109</v>
      </c>
      <c r="L2953" t="s">
        <v>48</v>
      </c>
      <c r="M2953" t="s">
        <v>25</v>
      </c>
      <c r="Y2953" t="s">
        <v>31</v>
      </c>
    </row>
    <row r="2954" spans="1:25" x14ac:dyDescent="0.35">
      <c r="A2954">
        <v>1834</v>
      </c>
      <c r="C2954" t="s">
        <v>36</v>
      </c>
      <c r="D2954">
        <f t="shared" ca="1" si="382"/>
        <v>4</v>
      </c>
      <c r="E2954" t="str">
        <f ca="1">VLOOKUP(D2954,'Data Categories'!$A$2:$B$7,2,0)</f>
        <v>Manager Level</v>
      </c>
      <c r="F2954" s="5">
        <f t="shared" ca="1" si="383"/>
        <v>45035.367280092592</v>
      </c>
      <c r="G2954" s="5">
        <f t="shared" ca="1" si="384"/>
        <v>45037.367280092592</v>
      </c>
      <c r="H2954" s="5">
        <v>45040.367280092592</v>
      </c>
      <c r="I2954" s="5">
        <f t="shared" ca="1" si="385"/>
        <v>45045.367280092592</v>
      </c>
      <c r="J2954" s="7" t="s">
        <v>46</v>
      </c>
      <c r="K2954" s="3">
        <v>45056.367280092592</v>
      </c>
      <c r="L2954" t="s">
        <v>48</v>
      </c>
      <c r="M2954" t="s">
        <v>25</v>
      </c>
      <c r="Y2954" t="s">
        <v>31</v>
      </c>
    </row>
    <row r="2955" spans="1:25" x14ac:dyDescent="0.35">
      <c r="A2955">
        <v>2469</v>
      </c>
      <c r="C2955" t="s">
        <v>36</v>
      </c>
      <c r="D2955">
        <f t="shared" ca="1" si="382"/>
        <v>2</v>
      </c>
      <c r="E2955" t="str">
        <f ca="1">VLOOKUP(D2955,'Data Categories'!$A$2:$B$7,2,0)</f>
        <v>Junior</v>
      </c>
      <c r="F2955" s="5">
        <f t="shared" ca="1" si="383"/>
        <v>45020.841874999998</v>
      </c>
      <c r="G2955" s="5">
        <f t="shared" ca="1" si="384"/>
        <v>45021.841874999998</v>
      </c>
      <c r="H2955" s="5">
        <v>45022.841874999998</v>
      </c>
      <c r="I2955" s="5">
        <f t="shared" ca="1" si="385"/>
        <v>45030.841874999998</v>
      </c>
      <c r="J2955" s="7" t="s">
        <v>46</v>
      </c>
      <c r="K2955" s="3">
        <v>45038.841874999998</v>
      </c>
      <c r="L2955" t="s">
        <v>48</v>
      </c>
      <c r="M2955" t="s">
        <v>25</v>
      </c>
      <c r="Y2955" t="s">
        <v>31</v>
      </c>
    </row>
    <row r="2956" spans="1:25" x14ac:dyDescent="0.35">
      <c r="A2956">
        <v>1926</v>
      </c>
      <c r="C2956" t="s">
        <v>36</v>
      </c>
      <c r="D2956">
        <f t="shared" ca="1" si="382"/>
        <v>5</v>
      </c>
      <c r="E2956" t="str">
        <f ca="1">VLOOKUP(D2956,'Data Categories'!$A$2:$B$7,2,0)</f>
        <v>Senior Management</v>
      </c>
      <c r="F2956" s="5">
        <f t="shared" ca="1" si="383"/>
        <v>44790.391932870371</v>
      </c>
      <c r="G2956" s="5">
        <f t="shared" ca="1" si="384"/>
        <v>44792.391932870371</v>
      </c>
      <c r="H2956" s="5">
        <v>44798.391932870371</v>
      </c>
      <c r="I2956" s="5">
        <f t="shared" ca="1" si="385"/>
        <v>44817.391932870371</v>
      </c>
      <c r="J2956" s="7" t="s">
        <v>46</v>
      </c>
      <c r="K2956" s="3">
        <v>44807.391932870371</v>
      </c>
      <c r="L2956" t="s">
        <v>48</v>
      </c>
      <c r="M2956" t="s">
        <v>26</v>
      </c>
      <c r="Y2956" t="s">
        <v>31</v>
      </c>
    </row>
    <row r="2957" spans="1:25" x14ac:dyDescent="0.35">
      <c r="A2957">
        <v>1371</v>
      </c>
      <c r="C2957" t="s">
        <v>36</v>
      </c>
      <c r="D2957">
        <f t="shared" ca="1" si="382"/>
        <v>1</v>
      </c>
      <c r="E2957" t="str">
        <f ca="1">VLOOKUP(D2957,'Data Categories'!$A$2:$B$7,2,0)</f>
        <v>Associate</v>
      </c>
      <c r="F2957" s="5">
        <f t="shared" ca="1" si="383"/>
        <v>44865.130648148152</v>
      </c>
      <c r="G2957" s="5">
        <f t="shared" ca="1" si="384"/>
        <v>44867.130648148152</v>
      </c>
      <c r="H2957" s="5">
        <v>44869.130648148152</v>
      </c>
      <c r="I2957" s="5">
        <f t="shared" ca="1" si="385"/>
        <v>44876.130648148152</v>
      </c>
      <c r="J2957" s="7" t="s">
        <v>46</v>
      </c>
      <c r="K2957" s="3">
        <v>44886.130648148152</v>
      </c>
      <c r="L2957" t="s">
        <v>48</v>
      </c>
      <c r="M2957" t="s">
        <v>28</v>
      </c>
      <c r="R2957" s="5">
        <v>44890.130648148152</v>
      </c>
      <c r="Y2957" t="s">
        <v>31</v>
      </c>
    </row>
    <row r="2958" spans="1:25" x14ac:dyDescent="0.35">
      <c r="A2958">
        <v>1380</v>
      </c>
      <c r="C2958" t="s">
        <v>36</v>
      </c>
      <c r="D2958">
        <f t="shared" ca="1" si="382"/>
        <v>3</v>
      </c>
      <c r="E2958" t="str">
        <f ca="1">VLOOKUP(D2958,'Data Categories'!$A$2:$B$7,2,0)</f>
        <v>Senior</v>
      </c>
      <c r="F2958" s="5">
        <f t="shared" ca="1" si="383"/>
        <v>44862.130648148152</v>
      </c>
      <c r="G2958" s="5">
        <f t="shared" ca="1" si="384"/>
        <v>44866.130648148152</v>
      </c>
      <c r="H2958" s="5">
        <v>44869.130648148152</v>
      </c>
      <c r="I2958" s="5">
        <f t="shared" ca="1" si="385"/>
        <v>44882.130648148152</v>
      </c>
      <c r="J2958" s="7" t="s">
        <v>46</v>
      </c>
      <c r="K2958" s="3">
        <v>44870.130648148152</v>
      </c>
      <c r="L2958" t="s">
        <v>48</v>
      </c>
      <c r="M2958" t="s">
        <v>24</v>
      </c>
      <c r="Y2958" t="s">
        <v>31</v>
      </c>
    </row>
    <row r="2959" spans="1:25" x14ac:dyDescent="0.35">
      <c r="A2959">
        <v>1651</v>
      </c>
      <c r="C2959" t="s">
        <v>36</v>
      </c>
      <c r="D2959">
        <f t="shared" ca="1" si="382"/>
        <v>3</v>
      </c>
      <c r="E2959" t="str">
        <f ca="1">VLOOKUP(D2959,'Data Categories'!$A$2:$B$7,2,0)</f>
        <v>Senior</v>
      </c>
      <c r="F2959" s="5">
        <f t="shared" ca="1" si="383"/>
        <v>44878.194988425923</v>
      </c>
      <c r="G2959" s="5">
        <f t="shared" ca="1" si="384"/>
        <v>44879.194988425923</v>
      </c>
      <c r="H2959" s="5">
        <v>44883.194988425923</v>
      </c>
      <c r="I2959" s="5">
        <f t="shared" ca="1" si="385"/>
        <v>44909.194988425923</v>
      </c>
      <c r="J2959" s="7" t="s">
        <v>46</v>
      </c>
      <c r="K2959" s="3">
        <v>44886.194988425923</v>
      </c>
      <c r="L2959" t="s">
        <v>48</v>
      </c>
      <c r="M2959" t="s">
        <v>26</v>
      </c>
      <c r="Y2959" t="s">
        <v>31</v>
      </c>
    </row>
    <row r="2960" spans="1:25" x14ac:dyDescent="0.35">
      <c r="A2960">
        <v>2438</v>
      </c>
      <c r="C2960" t="s">
        <v>36</v>
      </c>
      <c r="D2960">
        <f t="shared" ca="1" si="382"/>
        <v>2</v>
      </c>
      <c r="E2960" t="str">
        <f ca="1">VLOOKUP(D2960,'Data Categories'!$A$2:$B$7,2,0)</f>
        <v>Junior</v>
      </c>
      <c r="F2960" s="5">
        <f t="shared" ca="1" si="383"/>
        <v>44743.126967592594</v>
      </c>
      <c r="G2960" s="5">
        <f t="shared" ca="1" si="384"/>
        <v>44745.126967592594</v>
      </c>
      <c r="H2960" s="5">
        <v>44749.126967592594</v>
      </c>
      <c r="I2960" s="5">
        <f t="shared" ca="1" si="385"/>
        <v>44763.126967592594</v>
      </c>
      <c r="J2960" s="7" t="s">
        <v>46</v>
      </c>
      <c r="K2960" s="3">
        <v>44755.126967592594</v>
      </c>
      <c r="L2960" t="s">
        <v>48</v>
      </c>
      <c r="M2960" t="s">
        <v>24</v>
      </c>
      <c r="Y2960" t="s">
        <v>31</v>
      </c>
    </row>
    <row r="2961" spans="1:25" x14ac:dyDescent="0.35">
      <c r="A2961">
        <v>2016</v>
      </c>
      <c r="C2961" t="s">
        <v>36</v>
      </c>
      <c r="D2961">
        <f t="shared" ca="1" si="382"/>
        <v>2</v>
      </c>
      <c r="E2961" t="str">
        <f ca="1">VLOOKUP(D2961,'Data Categories'!$A$2:$B$7,2,0)</f>
        <v>Junior</v>
      </c>
      <c r="F2961" s="5">
        <f t="shared" ca="1" si="383"/>
        <v>45078.58390046296</v>
      </c>
      <c r="G2961" s="5">
        <f t="shared" ca="1" si="384"/>
        <v>45081.58390046296</v>
      </c>
      <c r="H2961" s="5">
        <v>45086.58390046296</v>
      </c>
      <c r="I2961" s="5">
        <f t="shared" ca="1" si="385"/>
        <v>45097.58390046296</v>
      </c>
      <c r="J2961" s="7" t="s">
        <v>46</v>
      </c>
      <c r="K2961" s="3">
        <v>45090.58390046296</v>
      </c>
      <c r="L2961" t="s">
        <v>48</v>
      </c>
      <c r="M2961" t="s">
        <v>27</v>
      </c>
      <c r="R2961" s="5">
        <v>45094.58390046296</v>
      </c>
      <c r="Y2961" t="s">
        <v>31</v>
      </c>
    </row>
    <row r="2962" spans="1:25" x14ac:dyDescent="0.35">
      <c r="A2962">
        <v>2017</v>
      </c>
      <c r="C2962" t="s">
        <v>36</v>
      </c>
      <c r="D2962">
        <f t="shared" ca="1" si="382"/>
        <v>3</v>
      </c>
      <c r="E2962" t="str">
        <f ca="1">VLOOKUP(D2962,'Data Categories'!$A$2:$B$7,2,0)</f>
        <v>Senior</v>
      </c>
      <c r="F2962" s="5">
        <f t="shared" ca="1" si="383"/>
        <v>45080.58390046296</v>
      </c>
      <c r="G2962" s="5">
        <f t="shared" ca="1" si="384"/>
        <v>45082.58390046296</v>
      </c>
      <c r="H2962" s="5">
        <v>45086.58390046296</v>
      </c>
      <c r="I2962" s="5">
        <f t="shared" ca="1" si="385"/>
        <v>45101.58390046296</v>
      </c>
      <c r="J2962" s="7" t="s">
        <v>46</v>
      </c>
      <c r="K2962" s="3">
        <v>45097.58390046296</v>
      </c>
      <c r="L2962" t="s">
        <v>48</v>
      </c>
      <c r="M2962" t="s">
        <v>24</v>
      </c>
      <c r="Y2962" t="s">
        <v>31</v>
      </c>
    </row>
    <row r="2963" spans="1:25" x14ac:dyDescent="0.35">
      <c r="A2963">
        <v>2041</v>
      </c>
      <c r="C2963" t="s">
        <v>36</v>
      </c>
      <c r="D2963">
        <f t="shared" ca="1" si="382"/>
        <v>4</v>
      </c>
      <c r="E2963" t="str">
        <f ca="1">VLOOKUP(D2963,'Data Categories'!$A$2:$B$7,2,0)</f>
        <v>Manager Level</v>
      </c>
      <c r="F2963" s="5">
        <f t="shared" ca="1" si="383"/>
        <v>44757.200532407405</v>
      </c>
      <c r="G2963" s="5">
        <f t="shared" ca="1" si="384"/>
        <v>44759.200532407405</v>
      </c>
      <c r="H2963" s="5">
        <v>44765.200532407405</v>
      </c>
      <c r="I2963" s="5">
        <f t="shared" ca="1" si="385"/>
        <v>44791.200532407405</v>
      </c>
      <c r="J2963" s="7" t="s">
        <v>46</v>
      </c>
      <c r="K2963" s="3">
        <v>44777.200532407405</v>
      </c>
      <c r="L2963" t="s">
        <v>48</v>
      </c>
      <c r="M2963" t="s">
        <v>24</v>
      </c>
      <c r="Y2963" t="s">
        <v>31</v>
      </c>
    </row>
    <row r="2964" spans="1:25" x14ac:dyDescent="0.35">
      <c r="A2964">
        <v>2988</v>
      </c>
      <c r="C2964" t="s">
        <v>36</v>
      </c>
      <c r="D2964">
        <f t="shared" ca="1" si="382"/>
        <v>4</v>
      </c>
      <c r="E2964" t="str">
        <f ca="1">VLOOKUP(D2964,'Data Categories'!$A$2:$B$7,2,0)</f>
        <v>Manager Level</v>
      </c>
      <c r="F2964" s="5">
        <f t="shared" ca="1" si="383"/>
        <v>44926.987974537034</v>
      </c>
      <c r="G2964" s="5">
        <f t="shared" ca="1" si="384"/>
        <v>44930.987974537034</v>
      </c>
      <c r="H2964" s="5">
        <v>44931.987974537034</v>
      </c>
      <c r="I2964" s="5">
        <f t="shared" ca="1" si="385"/>
        <v>44952.987974537034</v>
      </c>
      <c r="J2964" s="7" t="s">
        <v>46</v>
      </c>
      <c r="K2964" s="3">
        <v>44933.987974537034</v>
      </c>
      <c r="L2964" t="s">
        <v>48</v>
      </c>
      <c r="M2964" t="s">
        <v>25</v>
      </c>
      <c r="Y2964" t="s">
        <v>31</v>
      </c>
    </row>
    <row r="2965" spans="1:25" x14ac:dyDescent="0.35">
      <c r="A2965">
        <v>1980</v>
      </c>
      <c r="C2965" t="s">
        <v>34</v>
      </c>
      <c r="D2965">
        <f t="shared" ca="1" si="382"/>
        <v>2</v>
      </c>
      <c r="E2965" t="str">
        <f ca="1">VLOOKUP(D2965,'Data Categories'!$A$2:$B$7,2,0)</f>
        <v>Junior</v>
      </c>
      <c r="F2965" s="5">
        <f t="shared" ca="1" si="383"/>
        <v>44856.498391203706</v>
      </c>
      <c r="G2965" s="5">
        <f t="shared" ca="1" si="384"/>
        <v>44857.498391203706</v>
      </c>
      <c r="H2965" s="5">
        <v>44860.498391203706</v>
      </c>
      <c r="I2965" s="5">
        <f t="shared" ca="1" si="385"/>
        <v>44866.498391203706</v>
      </c>
      <c r="J2965" s="7" t="s">
        <v>46</v>
      </c>
      <c r="K2965" s="3">
        <v>44861.498391203706</v>
      </c>
      <c r="L2965" t="s">
        <v>48</v>
      </c>
      <c r="M2965" t="s">
        <v>24</v>
      </c>
      <c r="R2965" s="5">
        <v>44864.498391203706</v>
      </c>
      <c r="Y2965" t="s">
        <v>31</v>
      </c>
    </row>
    <row r="2966" spans="1:25" x14ac:dyDescent="0.35">
      <c r="A2966">
        <v>2555</v>
      </c>
      <c r="C2966" t="s">
        <v>34</v>
      </c>
      <c r="D2966">
        <f t="shared" ca="1" si="382"/>
        <v>1</v>
      </c>
      <c r="E2966" t="str">
        <f ca="1">VLOOKUP(D2966,'Data Categories'!$A$2:$B$7,2,0)</f>
        <v>Associate</v>
      </c>
      <c r="F2966" s="5">
        <f t="shared" ca="1" si="383"/>
        <v>45146.715324074074</v>
      </c>
      <c r="G2966" s="5">
        <f t="shared" ca="1" si="384"/>
        <v>45147.715324074074</v>
      </c>
      <c r="H2966" s="5">
        <v>45148.715324074074</v>
      </c>
      <c r="I2966" s="5">
        <f t="shared" ca="1" si="385"/>
        <v>45154.715324074074</v>
      </c>
      <c r="J2966" s="7" t="s">
        <v>46</v>
      </c>
      <c r="K2966" s="3">
        <v>45159.715324074074</v>
      </c>
      <c r="L2966" t="s">
        <v>48</v>
      </c>
      <c r="M2966" t="s">
        <v>24</v>
      </c>
      <c r="Y2966" t="s">
        <v>31</v>
      </c>
    </row>
    <row r="2967" spans="1:25" x14ac:dyDescent="0.35">
      <c r="A2967">
        <v>1807</v>
      </c>
      <c r="C2967" t="s">
        <v>34</v>
      </c>
      <c r="D2967">
        <f t="shared" ca="1" si="382"/>
        <v>2</v>
      </c>
      <c r="E2967" t="str">
        <f ca="1">VLOOKUP(D2967,'Data Categories'!$A$2:$B$7,2,0)</f>
        <v>Junior</v>
      </c>
      <c r="F2967" s="5">
        <f t="shared" ca="1" si="383"/>
        <v>45123.017708333333</v>
      </c>
      <c r="G2967" s="5">
        <f t="shared" ca="1" si="384"/>
        <v>45125.017708333333</v>
      </c>
      <c r="H2967" s="5">
        <v>45127.017708333333</v>
      </c>
      <c r="I2967" s="5">
        <f t="shared" ca="1" si="385"/>
        <v>45135.017708333333</v>
      </c>
      <c r="J2967" s="7" t="s">
        <v>46</v>
      </c>
      <c r="K2967" s="3">
        <v>45136.017708333333</v>
      </c>
      <c r="L2967" t="s">
        <v>48</v>
      </c>
      <c r="M2967" t="s">
        <v>28</v>
      </c>
      <c r="R2967" s="5">
        <v>45139.017708333333</v>
      </c>
      <c r="Y2967" t="s">
        <v>31</v>
      </c>
    </row>
    <row r="2968" spans="1:25" x14ac:dyDescent="0.35">
      <c r="A2968">
        <v>2570</v>
      </c>
      <c r="C2968" t="s">
        <v>34</v>
      </c>
      <c r="D2968">
        <f t="shared" ca="1" si="382"/>
        <v>4</v>
      </c>
      <c r="E2968" t="str">
        <f ca="1">VLOOKUP(D2968,'Data Categories'!$A$2:$B$7,2,0)</f>
        <v>Manager Level</v>
      </c>
      <c r="F2968" s="5">
        <f t="shared" ca="1" si="383"/>
        <v>44888.290763888886</v>
      </c>
      <c r="G2968" s="5">
        <f t="shared" ca="1" si="384"/>
        <v>44891.290763888886</v>
      </c>
      <c r="H2968" s="5">
        <v>44893.290763888886</v>
      </c>
      <c r="I2968" s="5">
        <f t="shared" ca="1" si="385"/>
        <v>44914.290763888886</v>
      </c>
      <c r="J2968" s="7" t="s">
        <v>46</v>
      </c>
      <c r="K2968" s="3">
        <v>44896.290763888886</v>
      </c>
      <c r="L2968" t="s">
        <v>48</v>
      </c>
      <c r="M2968" t="s">
        <v>28</v>
      </c>
      <c r="R2968" s="5">
        <v>44897.290763888886</v>
      </c>
      <c r="Y2968" t="s">
        <v>31</v>
      </c>
    </row>
    <row r="2969" spans="1:25" x14ac:dyDescent="0.35">
      <c r="A2969">
        <v>2122</v>
      </c>
      <c r="C2969" t="s">
        <v>34</v>
      </c>
      <c r="D2969">
        <f t="shared" ca="1" si="382"/>
        <v>2</v>
      </c>
      <c r="E2969" t="str">
        <f ca="1">VLOOKUP(D2969,'Data Categories'!$A$2:$B$7,2,0)</f>
        <v>Junior</v>
      </c>
      <c r="F2969" s="5">
        <f t="shared" ca="1" si="383"/>
        <v>44926.473356481481</v>
      </c>
      <c r="G2969" s="5">
        <f t="shared" ca="1" si="384"/>
        <v>44929.473356481481</v>
      </c>
      <c r="H2969" s="5">
        <v>44935.473356481481</v>
      </c>
      <c r="I2969" s="5">
        <f t="shared" ca="1" si="385"/>
        <v>44948.473356481481</v>
      </c>
      <c r="J2969" s="7" t="s">
        <v>46</v>
      </c>
      <c r="K2969" s="3">
        <v>44941.473356481481</v>
      </c>
      <c r="L2969" t="s">
        <v>48</v>
      </c>
      <c r="M2969" t="s">
        <v>25</v>
      </c>
      <c r="Y2969" t="s">
        <v>31</v>
      </c>
    </row>
    <row r="2970" spans="1:25" x14ac:dyDescent="0.35">
      <c r="A2970">
        <v>2128</v>
      </c>
      <c r="C2970" t="s">
        <v>34</v>
      </c>
      <c r="D2970">
        <f t="shared" ca="1" si="382"/>
        <v>5</v>
      </c>
      <c r="E2970" t="str">
        <f ca="1">VLOOKUP(D2970,'Data Categories'!$A$2:$B$7,2,0)</f>
        <v>Senior Management</v>
      </c>
      <c r="F2970" s="5">
        <f t="shared" ca="1" si="383"/>
        <v>44931.473356481481</v>
      </c>
      <c r="G2970" s="5">
        <f t="shared" ca="1" si="384"/>
        <v>44933.473356481481</v>
      </c>
      <c r="H2970" s="5">
        <v>44935.473356481481</v>
      </c>
      <c r="I2970" s="5">
        <f t="shared" ca="1" si="385"/>
        <v>44959.473356481481</v>
      </c>
      <c r="J2970" s="7" t="s">
        <v>46</v>
      </c>
      <c r="K2970" s="3">
        <v>44949.473356481481</v>
      </c>
      <c r="L2970" t="s">
        <v>48</v>
      </c>
      <c r="M2970" t="s">
        <v>25</v>
      </c>
      <c r="Y2970" t="s">
        <v>31</v>
      </c>
    </row>
    <row r="2971" spans="1:25" x14ac:dyDescent="0.35">
      <c r="A2971">
        <v>1388</v>
      </c>
      <c r="C2971" t="s">
        <v>34</v>
      </c>
      <c r="D2971">
        <f t="shared" ca="1" si="382"/>
        <v>4</v>
      </c>
      <c r="E2971" t="str">
        <f ca="1">VLOOKUP(D2971,'Data Categories'!$A$2:$B$7,2,0)</f>
        <v>Manager Level</v>
      </c>
      <c r="F2971" s="5">
        <f t="shared" ca="1" si="383"/>
        <v>45040.733506944445</v>
      </c>
      <c r="G2971" s="5">
        <f t="shared" ca="1" si="384"/>
        <v>45042.733506944445</v>
      </c>
      <c r="H2971" s="5">
        <v>45046.733506944445</v>
      </c>
      <c r="I2971" s="5">
        <f t="shared" ca="1" si="385"/>
        <v>45070.733506944445</v>
      </c>
      <c r="J2971" s="7" t="s">
        <v>46</v>
      </c>
      <c r="K2971" s="3">
        <v>45048.733506944445</v>
      </c>
      <c r="L2971" t="s">
        <v>48</v>
      </c>
      <c r="M2971" t="s">
        <v>27</v>
      </c>
      <c r="R2971" s="5">
        <v>45052.733506944445</v>
      </c>
      <c r="Y2971" t="s">
        <v>31</v>
      </c>
    </row>
    <row r="2972" spans="1:25" x14ac:dyDescent="0.35">
      <c r="A2972">
        <v>1860</v>
      </c>
      <c r="C2972" t="s">
        <v>34</v>
      </c>
      <c r="D2972">
        <f t="shared" ca="1" si="382"/>
        <v>2</v>
      </c>
      <c r="E2972" t="str">
        <f ca="1">VLOOKUP(D2972,'Data Categories'!$A$2:$B$7,2,0)</f>
        <v>Junior</v>
      </c>
      <c r="F2972" s="5">
        <f t="shared" ca="1" si="383"/>
        <v>44872.077060185184</v>
      </c>
      <c r="G2972" s="5">
        <f t="shared" ca="1" si="384"/>
        <v>44876.077060185184</v>
      </c>
      <c r="H2972" s="5">
        <v>44882.077060185184</v>
      </c>
      <c r="I2972" s="5">
        <f t="shared" ca="1" si="385"/>
        <v>44889.077060185184</v>
      </c>
      <c r="J2972" s="7" t="s">
        <v>46</v>
      </c>
      <c r="K2972" s="3">
        <v>44894.077060185184</v>
      </c>
      <c r="L2972" t="s">
        <v>48</v>
      </c>
      <c r="M2972" t="s">
        <v>25</v>
      </c>
      <c r="Y2972" t="s">
        <v>31</v>
      </c>
    </row>
    <row r="2973" spans="1:25" x14ac:dyDescent="0.35">
      <c r="A2973">
        <v>1389</v>
      </c>
      <c r="C2973" t="s">
        <v>34</v>
      </c>
      <c r="D2973">
        <f t="shared" ca="1" si="382"/>
        <v>1</v>
      </c>
      <c r="E2973" t="str">
        <f ca="1">VLOOKUP(D2973,'Data Categories'!$A$2:$B$7,2,0)</f>
        <v>Associate</v>
      </c>
      <c r="F2973" s="5">
        <f t="shared" ca="1" si="383"/>
        <v>45038.733506944445</v>
      </c>
      <c r="G2973" s="5">
        <f t="shared" ca="1" si="384"/>
        <v>45040.733506944445</v>
      </c>
      <c r="H2973" s="5">
        <v>45046.733506944445</v>
      </c>
      <c r="I2973" s="5">
        <f t="shared" ca="1" si="385"/>
        <v>45052.733506944445</v>
      </c>
      <c r="J2973" s="7" t="s">
        <v>46</v>
      </c>
      <c r="K2973" s="3">
        <v>45056.733506944445</v>
      </c>
      <c r="L2973" t="s">
        <v>48</v>
      </c>
      <c r="M2973" t="s">
        <v>25</v>
      </c>
      <c r="Y2973" t="s">
        <v>31</v>
      </c>
    </row>
    <row r="2974" spans="1:25" x14ac:dyDescent="0.35">
      <c r="A2974">
        <v>2861</v>
      </c>
      <c r="C2974" t="s">
        <v>34</v>
      </c>
      <c r="D2974">
        <f t="shared" ca="1" si="382"/>
        <v>6</v>
      </c>
      <c r="E2974" t="str">
        <f ca="1">VLOOKUP(D2974,'Data Categories'!$A$2:$B$7,2,0)</f>
        <v>Executive</v>
      </c>
      <c r="F2974" s="5">
        <f t="shared" ca="1" si="383"/>
        <v>44849.266331018516</v>
      </c>
      <c r="G2974" s="5">
        <f t="shared" ca="1" si="384"/>
        <v>44850.266331018516</v>
      </c>
      <c r="H2974" s="5">
        <v>44855.266331018516</v>
      </c>
      <c r="I2974" s="5">
        <f t="shared" ca="1" si="385"/>
        <v>44872.266331018516</v>
      </c>
      <c r="J2974" s="7" t="s">
        <v>46</v>
      </c>
      <c r="K2974" s="3">
        <v>44864.266331018516</v>
      </c>
      <c r="L2974" t="s">
        <v>48</v>
      </c>
      <c r="M2974" t="s">
        <v>28</v>
      </c>
      <c r="Y2974" t="s">
        <v>31</v>
      </c>
    </row>
    <row r="2975" spans="1:25" x14ac:dyDescent="0.35">
      <c r="A2975">
        <v>2972</v>
      </c>
      <c r="C2975" t="s">
        <v>34</v>
      </c>
      <c r="D2975">
        <f t="shared" ca="1" si="382"/>
        <v>2</v>
      </c>
      <c r="E2975" t="str">
        <f ca="1">VLOOKUP(D2975,'Data Categories'!$A$2:$B$7,2,0)</f>
        <v>Junior</v>
      </c>
      <c r="F2975" s="5">
        <f t="shared" ca="1" si="383"/>
        <v>44760.636782407404</v>
      </c>
      <c r="G2975" s="5">
        <f t="shared" ca="1" si="384"/>
        <v>44762.636782407404</v>
      </c>
      <c r="H2975" s="5">
        <v>44766.636782407404</v>
      </c>
      <c r="I2975" s="5">
        <f t="shared" ca="1" si="385"/>
        <v>44784.636782407404</v>
      </c>
      <c r="J2975" s="7" t="s">
        <v>46</v>
      </c>
      <c r="K2975" s="3">
        <v>44773.636782407404</v>
      </c>
      <c r="L2975" t="s">
        <v>48</v>
      </c>
      <c r="M2975" t="s">
        <v>26</v>
      </c>
      <c r="Y2975" t="s">
        <v>31</v>
      </c>
    </row>
    <row r="2976" spans="1:25" x14ac:dyDescent="0.35">
      <c r="A2976">
        <v>1417</v>
      </c>
      <c r="C2976" t="s">
        <v>34</v>
      </c>
      <c r="D2976">
        <f t="shared" ca="1" si="382"/>
        <v>4</v>
      </c>
      <c r="E2976" t="str">
        <f ca="1">VLOOKUP(D2976,'Data Categories'!$A$2:$B$7,2,0)</f>
        <v>Manager Level</v>
      </c>
      <c r="F2976" s="5">
        <f t="shared" ca="1" si="383"/>
        <v>44780.789305555554</v>
      </c>
      <c r="G2976" s="5">
        <f t="shared" ca="1" si="384"/>
        <v>44783.789305555554</v>
      </c>
      <c r="H2976" s="5">
        <v>44786.789305555554</v>
      </c>
      <c r="I2976" s="5">
        <f t="shared" ca="1" si="385"/>
        <v>44809.789305555554</v>
      </c>
      <c r="J2976" s="7" t="s">
        <v>46</v>
      </c>
      <c r="K2976" s="3">
        <v>44797.789305555554</v>
      </c>
      <c r="L2976" t="s">
        <v>48</v>
      </c>
      <c r="M2976" t="s">
        <v>24</v>
      </c>
      <c r="R2976" s="5">
        <v>44799.789305555554</v>
      </c>
      <c r="Y2976" t="s">
        <v>31</v>
      </c>
    </row>
    <row r="2977" spans="1:25" x14ac:dyDescent="0.35">
      <c r="A2977">
        <v>1988</v>
      </c>
      <c r="C2977" t="s">
        <v>34</v>
      </c>
      <c r="D2977">
        <f t="shared" ca="1" si="382"/>
        <v>5</v>
      </c>
      <c r="E2977" t="str">
        <f ca="1">VLOOKUP(D2977,'Data Categories'!$A$2:$B$7,2,0)</f>
        <v>Senior Management</v>
      </c>
      <c r="F2977" s="5">
        <f t="shared" ca="1" si="383"/>
        <v>44593.370439814818</v>
      </c>
      <c r="G2977" s="5">
        <f t="shared" ca="1" si="384"/>
        <v>44595.370439814818</v>
      </c>
      <c r="H2977" s="5">
        <v>44601.370439814818</v>
      </c>
      <c r="I2977" s="5">
        <f t="shared" ca="1" si="385"/>
        <v>44609.370439814818</v>
      </c>
      <c r="J2977" s="7" t="s">
        <v>46</v>
      </c>
      <c r="K2977" s="3">
        <v>44603.370439814818</v>
      </c>
      <c r="L2977" t="s">
        <v>48</v>
      </c>
      <c r="M2977" t="s">
        <v>28</v>
      </c>
      <c r="R2977" s="5">
        <v>44605.370439814818</v>
      </c>
      <c r="Y2977" t="s">
        <v>31</v>
      </c>
    </row>
    <row r="2978" spans="1:25" x14ac:dyDescent="0.35">
      <c r="A2978">
        <v>1990</v>
      </c>
      <c r="C2978" t="s">
        <v>34</v>
      </c>
      <c r="D2978">
        <f t="shared" ca="1" si="382"/>
        <v>3</v>
      </c>
      <c r="E2978" t="str">
        <f ca="1">VLOOKUP(D2978,'Data Categories'!$A$2:$B$7,2,0)</f>
        <v>Senior</v>
      </c>
      <c r="F2978" s="5">
        <f t="shared" ca="1" si="383"/>
        <v>44597.370439814818</v>
      </c>
      <c r="G2978" s="5">
        <f t="shared" ca="1" si="384"/>
        <v>44598.370439814818</v>
      </c>
      <c r="H2978" s="5">
        <v>44601.370439814818</v>
      </c>
      <c r="I2978" s="5">
        <f t="shared" ca="1" si="385"/>
        <v>44613.370439814818</v>
      </c>
      <c r="J2978" s="7" t="s">
        <v>46</v>
      </c>
      <c r="K2978" s="3">
        <v>44613.370439814818</v>
      </c>
      <c r="L2978" t="s">
        <v>48</v>
      </c>
      <c r="M2978" t="s">
        <v>25</v>
      </c>
      <c r="R2978" s="5">
        <v>44614.370439814818</v>
      </c>
      <c r="Y2978" t="s">
        <v>31</v>
      </c>
    </row>
    <row r="2979" spans="1:25" x14ac:dyDescent="0.35">
      <c r="A2979">
        <v>1987</v>
      </c>
      <c r="C2979" t="s">
        <v>34</v>
      </c>
      <c r="D2979">
        <f t="shared" ca="1" si="382"/>
        <v>1</v>
      </c>
      <c r="E2979" t="str">
        <f ca="1">VLOOKUP(D2979,'Data Categories'!$A$2:$B$7,2,0)</f>
        <v>Associate</v>
      </c>
      <c r="F2979" s="5">
        <f t="shared" ca="1" si="383"/>
        <v>44595.370439814818</v>
      </c>
      <c r="G2979" s="5">
        <f t="shared" ca="1" si="384"/>
        <v>44598.370439814818</v>
      </c>
      <c r="H2979" s="5">
        <v>44601.370439814818</v>
      </c>
      <c r="I2979" s="5">
        <f t="shared" ca="1" si="385"/>
        <v>44617.370439814818</v>
      </c>
      <c r="J2979" s="7" t="s">
        <v>46</v>
      </c>
      <c r="K2979" s="3">
        <v>44615.370439814818</v>
      </c>
      <c r="L2979" t="s">
        <v>48</v>
      </c>
      <c r="M2979" t="s">
        <v>25</v>
      </c>
      <c r="R2979" s="5">
        <v>44619.370439814818</v>
      </c>
      <c r="Y2979" t="s">
        <v>31</v>
      </c>
    </row>
    <row r="2980" spans="1:25" x14ac:dyDescent="0.35">
      <c r="A2980">
        <v>2854</v>
      </c>
      <c r="C2980" t="s">
        <v>34</v>
      </c>
      <c r="D2980">
        <f t="shared" ca="1" si="382"/>
        <v>3</v>
      </c>
      <c r="E2980" t="str">
        <f ca="1">VLOOKUP(D2980,'Data Categories'!$A$2:$B$7,2,0)</f>
        <v>Senior</v>
      </c>
      <c r="F2980" s="5">
        <f t="shared" ca="1" si="383"/>
        <v>45031.4996875</v>
      </c>
      <c r="G2980" s="5">
        <f t="shared" ca="1" si="384"/>
        <v>45035.4996875</v>
      </c>
      <c r="H2980" s="5">
        <v>45041.4996875</v>
      </c>
      <c r="I2980" s="5">
        <f t="shared" ca="1" si="385"/>
        <v>45058.4996875</v>
      </c>
      <c r="J2980" s="7" t="s">
        <v>46</v>
      </c>
      <c r="K2980" s="3">
        <v>45047.4996875</v>
      </c>
      <c r="L2980" t="s">
        <v>48</v>
      </c>
      <c r="M2980" t="s">
        <v>26</v>
      </c>
      <c r="Y2980" t="s">
        <v>31</v>
      </c>
    </row>
    <row r="2981" spans="1:25" x14ac:dyDescent="0.35">
      <c r="A2981">
        <v>1814</v>
      </c>
      <c r="C2981" t="s">
        <v>34</v>
      </c>
      <c r="D2981">
        <f t="shared" ca="1" si="382"/>
        <v>6</v>
      </c>
      <c r="E2981" t="str">
        <f ca="1">VLOOKUP(D2981,'Data Categories'!$A$2:$B$7,2,0)</f>
        <v>Executive</v>
      </c>
      <c r="F2981" s="5">
        <f t="shared" ca="1" si="383"/>
        <v>44819.186388888891</v>
      </c>
      <c r="G2981" s="5">
        <f t="shared" ca="1" si="384"/>
        <v>44823.186388888891</v>
      </c>
      <c r="H2981" s="5">
        <v>44829.186388888891</v>
      </c>
      <c r="I2981" s="5">
        <f t="shared" ca="1" si="385"/>
        <v>44856.186388888891</v>
      </c>
      <c r="J2981" s="7" t="s">
        <v>46</v>
      </c>
      <c r="K2981" s="3">
        <v>44837.186388888891</v>
      </c>
      <c r="L2981" t="s">
        <v>48</v>
      </c>
      <c r="M2981" t="s">
        <v>27</v>
      </c>
      <c r="Y2981" t="s">
        <v>31</v>
      </c>
    </row>
    <row r="2982" spans="1:25" x14ac:dyDescent="0.35">
      <c r="A2982">
        <v>1818</v>
      </c>
      <c r="C2982" t="s">
        <v>34</v>
      </c>
      <c r="D2982">
        <f t="shared" ca="1" si="382"/>
        <v>4</v>
      </c>
      <c r="E2982" t="str">
        <f ca="1">VLOOKUP(D2982,'Data Categories'!$A$2:$B$7,2,0)</f>
        <v>Manager Level</v>
      </c>
      <c r="F2982" s="5">
        <f t="shared" ca="1" si="383"/>
        <v>44827.186388888891</v>
      </c>
      <c r="G2982" s="5">
        <f t="shared" ca="1" si="384"/>
        <v>44828.186388888891</v>
      </c>
      <c r="H2982" s="5">
        <v>44829.186388888891</v>
      </c>
      <c r="I2982" s="5">
        <f t="shared" ca="1" si="385"/>
        <v>44857.186388888891</v>
      </c>
      <c r="J2982" s="7" t="s">
        <v>46</v>
      </c>
      <c r="K2982" s="3">
        <v>44845.186388888891</v>
      </c>
      <c r="L2982" t="s">
        <v>48</v>
      </c>
      <c r="M2982" t="s">
        <v>26</v>
      </c>
      <c r="Y2982" t="s">
        <v>31</v>
      </c>
    </row>
    <row r="2983" spans="1:25" x14ac:dyDescent="0.35">
      <c r="A2983">
        <v>2519</v>
      </c>
      <c r="C2983" t="s">
        <v>34</v>
      </c>
      <c r="D2983">
        <f t="shared" ca="1" si="382"/>
        <v>4</v>
      </c>
      <c r="E2983" t="str">
        <f ca="1">VLOOKUP(D2983,'Data Categories'!$A$2:$B$7,2,0)</f>
        <v>Manager Level</v>
      </c>
      <c r="F2983" s="5">
        <f t="shared" ca="1" si="383"/>
        <v>45174.133263888885</v>
      </c>
      <c r="G2983" s="5">
        <f t="shared" ca="1" si="384"/>
        <v>45176.133263888885</v>
      </c>
      <c r="H2983" s="5">
        <v>45177.133263888885</v>
      </c>
      <c r="I2983" s="5">
        <f t="shared" ca="1" si="385"/>
        <v>45187.133263888885</v>
      </c>
      <c r="J2983" s="7" t="s">
        <v>46</v>
      </c>
      <c r="K2983" s="3">
        <v>45188.133263888885</v>
      </c>
      <c r="L2983" t="s">
        <v>48</v>
      </c>
      <c r="M2983" t="s">
        <v>25</v>
      </c>
      <c r="R2983" s="5">
        <v>45189.133263888885</v>
      </c>
      <c r="Y2983" t="s">
        <v>31</v>
      </c>
    </row>
    <row r="2984" spans="1:25" x14ac:dyDescent="0.35">
      <c r="A2984">
        <v>2834</v>
      </c>
      <c r="C2984" t="s">
        <v>34</v>
      </c>
      <c r="D2984">
        <f t="shared" ca="1" si="382"/>
        <v>6</v>
      </c>
      <c r="E2984" t="str">
        <f ca="1">VLOOKUP(D2984,'Data Categories'!$A$2:$B$7,2,0)</f>
        <v>Executive</v>
      </c>
      <c r="F2984" s="5">
        <f t="shared" ca="1" si="383"/>
        <v>44658.843564814815</v>
      </c>
      <c r="G2984" s="5">
        <f t="shared" ca="1" si="384"/>
        <v>44661.843564814815</v>
      </c>
      <c r="H2984" s="5">
        <v>44666.843564814815</v>
      </c>
      <c r="I2984" s="5">
        <f t="shared" ca="1" si="385"/>
        <v>44681.843564814815</v>
      </c>
      <c r="J2984" s="7" t="s">
        <v>46</v>
      </c>
      <c r="K2984" s="3">
        <v>44678.843564814815</v>
      </c>
      <c r="L2984" t="s">
        <v>48</v>
      </c>
      <c r="M2984" t="s">
        <v>28</v>
      </c>
      <c r="Y2984" t="s">
        <v>31</v>
      </c>
    </row>
    <row r="2985" spans="1:25" x14ac:dyDescent="0.35">
      <c r="A2985">
        <v>2449</v>
      </c>
      <c r="C2985" t="s">
        <v>34</v>
      </c>
      <c r="D2985">
        <f t="shared" ca="1" si="382"/>
        <v>5</v>
      </c>
      <c r="E2985" t="str">
        <f ca="1">VLOOKUP(D2985,'Data Categories'!$A$2:$B$7,2,0)</f>
        <v>Senior Management</v>
      </c>
      <c r="F2985" s="5">
        <f t="shared" ca="1" si="383"/>
        <v>44866.772222222222</v>
      </c>
      <c r="G2985" s="5">
        <f t="shared" ca="1" si="384"/>
        <v>44869.772222222222</v>
      </c>
      <c r="H2985" s="5">
        <v>44873.772222222222</v>
      </c>
      <c r="I2985" s="5">
        <f t="shared" ca="1" si="385"/>
        <v>44897.772222222222</v>
      </c>
      <c r="J2985" s="7" t="s">
        <v>46</v>
      </c>
      <c r="K2985" s="3">
        <v>44888.772222222222</v>
      </c>
      <c r="L2985" t="s">
        <v>48</v>
      </c>
      <c r="M2985" t="s">
        <v>26</v>
      </c>
      <c r="R2985" s="5">
        <v>44892.772222222222</v>
      </c>
      <c r="Y2985" t="s">
        <v>31</v>
      </c>
    </row>
    <row r="2986" spans="1:25" x14ac:dyDescent="0.35">
      <c r="A2986">
        <v>2088</v>
      </c>
      <c r="C2986" t="s">
        <v>35</v>
      </c>
      <c r="D2986">
        <f t="shared" ca="1" si="382"/>
        <v>4</v>
      </c>
      <c r="E2986" t="str">
        <f ca="1">VLOOKUP(D2986,'Data Categories'!$A$2:$B$7,2,0)</f>
        <v>Manager Level</v>
      </c>
      <c r="F2986" s="5">
        <f t="shared" ca="1" si="383"/>
        <v>44834.879004629627</v>
      </c>
      <c r="G2986" s="5">
        <f t="shared" ca="1" si="384"/>
        <v>44836.879004629627</v>
      </c>
      <c r="H2986" s="5">
        <v>44841.879004629627</v>
      </c>
      <c r="I2986" s="5">
        <f t="shared" ca="1" si="385"/>
        <v>44861.879004629627</v>
      </c>
      <c r="J2986" s="7" t="s">
        <v>46</v>
      </c>
      <c r="K2986" s="3">
        <v>44855.879004629627</v>
      </c>
      <c r="L2986" t="s">
        <v>48</v>
      </c>
      <c r="M2986" t="s">
        <v>25</v>
      </c>
      <c r="R2986" s="5">
        <v>44857.879004629627</v>
      </c>
      <c r="Y2986" t="s">
        <v>31</v>
      </c>
    </row>
    <row r="2987" spans="1:25" x14ac:dyDescent="0.35">
      <c r="A2987">
        <v>1148</v>
      </c>
      <c r="C2987" t="s">
        <v>35</v>
      </c>
      <c r="D2987">
        <f t="shared" ca="1" si="382"/>
        <v>2</v>
      </c>
      <c r="E2987" t="str">
        <f ca="1">VLOOKUP(D2987,'Data Categories'!$A$2:$B$7,2,0)</f>
        <v>Junior</v>
      </c>
      <c r="F2987" s="5">
        <f t="shared" ca="1" si="383"/>
        <v>45140.067280092589</v>
      </c>
      <c r="G2987" s="5">
        <f t="shared" ca="1" si="384"/>
        <v>45142.067280092589</v>
      </c>
      <c r="H2987" s="5">
        <v>45148.067280092589</v>
      </c>
      <c r="I2987" s="5">
        <f t="shared" ca="1" si="385"/>
        <v>45158.067280092589</v>
      </c>
      <c r="J2987" s="7" t="s">
        <v>46</v>
      </c>
      <c r="K2987" s="3">
        <v>45155.067280092589</v>
      </c>
      <c r="L2987" t="s">
        <v>48</v>
      </c>
      <c r="M2987" t="s">
        <v>27</v>
      </c>
      <c r="Y2987" t="s">
        <v>31</v>
      </c>
    </row>
    <row r="2988" spans="1:25" x14ac:dyDescent="0.35">
      <c r="A2988">
        <v>2237</v>
      </c>
      <c r="C2988" t="s">
        <v>35</v>
      </c>
      <c r="D2988">
        <f t="shared" ca="1" si="382"/>
        <v>4</v>
      </c>
      <c r="E2988" t="str">
        <f ca="1">VLOOKUP(D2988,'Data Categories'!$A$2:$B$7,2,0)</f>
        <v>Manager Level</v>
      </c>
      <c r="F2988" s="5">
        <f t="shared" ca="1" si="383"/>
        <v>45026.959444444445</v>
      </c>
      <c r="G2988" s="5">
        <f t="shared" ca="1" si="384"/>
        <v>45030.959444444445</v>
      </c>
      <c r="H2988" s="5">
        <v>45036.959444444445</v>
      </c>
      <c r="I2988" s="5">
        <f t="shared" ca="1" si="385"/>
        <v>45055.959444444445</v>
      </c>
      <c r="J2988" s="7" t="s">
        <v>46</v>
      </c>
      <c r="K2988" s="3">
        <v>45046.959444444445</v>
      </c>
      <c r="L2988" t="s">
        <v>48</v>
      </c>
      <c r="M2988" t="s">
        <v>28</v>
      </c>
      <c r="R2988" s="5">
        <v>45049.959444444445</v>
      </c>
      <c r="Y2988" t="s">
        <v>31</v>
      </c>
    </row>
    <row r="2989" spans="1:25" x14ac:dyDescent="0.35">
      <c r="A2989">
        <v>2308</v>
      </c>
      <c r="C2989" t="s">
        <v>35</v>
      </c>
      <c r="D2989">
        <f t="shared" ca="1" si="382"/>
        <v>2</v>
      </c>
      <c r="E2989" t="str">
        <f ca="1">VLOOKUP(D2989,'Data Categories'!$A$2:$B$7,2,0)</f>
        <v>Junior</v>
      </c>
      <c r="F2989" s="5">
        <f t="shared" ca="1" si="383"/>
        <v>45098.08085648148</v>
      </c>
      <c r="G2989" s="5">
        <f t="shared" ca="1" si="384"/>
        <v>45100.08085648148</v>
      </c>
      <c r="H2989" s="5">
        <v>45105.08085648148</v>
      </c>
      <c r="I2989" s="5">
        <f t="shared" ca="1" si="385"/>
        <v>45130.08085648148</v>
      </c>
      <c r="J2989" s="7" t="s">
        <v>46</v>
      </c>
      <c r="K2989" s="3">
        <v>45117.08085648148</v>
      </c>
      <c r="L2989" t="s">
        <v>48</v>
      </c>
      <c r="M2989" t="s">
        <v>24</v>
      </c>
      <c r="R2989" s="5">
        <v>45119.08085648148</v>
      </c>
      <c r="Y2989" t="s">
        <v>31</v>
      </c>
    </row>
    <row r="2990" spans="1:25" x14ac:dyDescent="0.35">
      <c r="A2990">
        <v>2303</v>
      </c>
      <c r="C2990" t="s">
        <v>35</v>
      </c>
      <c r="D2990">
        <f t="shared" ca="1" si="382"/>
        <v>5</v>
      </c>
      <c r="E2990" t="str">
        <f ca="1">VLOOKUP(D2990,'Data Categories'!$A$2:$B$7,2,0)</f>
        <v>Senior Management</v>
      </c>
      <c r="F2990" s="5">
        <f t="shared" ca="1" si="383"/>
        <v>45101.08085648148</v>
      </c>
      <c r="G2990" s="5">
        <f t="shared" ca="1" si="384"/>
        <v>45104.08085648148</v>
      </c>
      <c r="H2990" s="5">
        <v>45105.08085648148</v>
      </c>
      <c r="I2990" s="5">
        <f t="shared" ca="1" si="385"/>
        <v>45129.08085648148</v>
      </c>
      <c r="J2990" s="7" t="s">
        <v>46</v>
      </c>
      <c r="K2990" s="3">
        <v>45123.08085648148</v>
      </c>
      <c r="L2990" t="s">
        <v>48</v>
      </c>
      <c r="M2990" t="s">
        <v>25</v>
      </c>
      <c r="R2990" s="5">
        <v>45125.08085648148</v>
      </c>
      <c r="Y2990" t="s">
        <v>31</v>
      </c>
    </row>
    <row r="2991" spans="1:25" x14ac:dyDescent="0.35">
      <c r="A2991">
        <v>2177</v>
      </c>
      <c r="C2991" t="s">
        <v>35</v>
      </c>
      <c r="D2991">
        <f t="shared" ca="1" si="382"/>
        <v>3</v>
      </c>
      <c r="E2991" t="str">
        <f ca="1">VLOOKUP(D2991,'Data Categories'!$A$2:$B$7,2,0)</f>
        <v>Senior</v>
      </c>
      <c r="F2991" s="5">
        <f t="shared" ca="1" si="383"/>
        <v>44753.601967592593</v>
      </c>
      <c r="G2991" s="5">
        <f t="shared" ca="1" si="384"/>
        <v>44754.601967592593</v>
      </c>
      <c r="H2991" s="5">
        <v>44759.601967592593</v>
      </c>
      <c r="I2991" s="5">
        <f t="shared" ca="1" si="385"/>
        <v>44775.601967592593</v>
      </c>
      <c r="J2991" s="7" t="s">
        <v>46</v>
      </c>
      <c r="K2991" s="3">
        <v>44764.601967592593</v>
      </c>
      <c r="L2991" t="s">
        <v>48</v>
      </c>
      <c r="M2991" t="s">
        <v>28</v>
      </c>
      <c r="R2991" s="5">
        <v>44766.601967592593</v>
      </c>
      <c r="Y2991" t="s">
        <v>31</v>
      </c>
    </row>
    <row r="2992" spans="1:25" x14ac:dyDescent="0.35">
      <c r="A2992">
        <v>1842</v>
      </c>
      <c r="C2992" t="s">
        <v>35</v>
      </c>
      <c r="D2992">
        <f t="shared" ca="1" si="382"/>
        <v>6</v>
      </c>
      <c r="E2992" t="str">
        <f ca="1">VLOOKUP(D2992,'Data Categories'!$A$2:$B$7,2,0)</f>
        <v>Executive</v>
      </c>
      <c r="F2992" s="5">
        <f t="shared" ca="1" si="383"/>
        <v>44606.970185185186</v>
      </c>
      <c r="G2992" s="5">
        <f t="shared" ca="1" si="384"/>
        <v>44609.970185185186</v>
      </c>
      <c r="H2992" s="5">
        <v>44615.970185185186</v>
      </c>
      <c r="I2992" s="5">
        <f t="shared" ca="1" si="385"/>
        <v>44639.970185185186</v>
      </c>
      <c r="J2992" s="7" t="s">
        <v>46</v>
      </c>
      <c r="K2992" s="3">
        <v>44627.970185185186</v>
      </c>
      <c r="L2992" t="s">
        <v>48</v>
      </c>
      <c r="M2992" t="s">
        <v>24</v>
      </c>
      <c r="Y2992" t="s">
        <v>31</v>
      </c>
    </row>
    <row r="2993" spans="1:25" x14ac:dyDescent="0.35">
      <c r="A2993">
        <v>1882</v>
      </c>
      <c r="C2993" t="s">
        <v>35</v>
      </c>
      <c r="D2993">
        <f t="shared" ca="1" si="382"/>
        <v>1</v>
      </c>
      <c r="E2993" t="str">
        <f ca="1">VLOOKUP(D2993,'Data Categories'!$A$2:$B$7,2,0)</f>
        <v>Associate</v>
      </c>
      <c r="F2993" s="5">
        <f t="shared" ca="1" si="383"/>
        <v>44843.425185185188</v>
      </c>
      <c r="G2993" s="5">
        <f t="shared" ca="1" si="384"/>
        <v>44844.425185185188</v>
      </c>
      <c r="H2993" s="5">
        <v>44848.425185185188</v>
      </c>
      <c r="I2993" s="5">
        <f t="shared" ca="1" si="385"/>
        <v>44875.425185185188</v>
      </c>
      <c r="J2993" s="7" t="s">
        <v>46</v>
      </c>
      <c r="K2993" s="3">
        <v>44856.425185185188</v>
      </c>
      <c r="L2993" t="s">
        <v>48</v>
      </c>
      <c r="M2993" t="s">
        <v>27</v>
      </c>
      <c r="R2993" s="5">
        <v>44858.425185185188</v>
      </c>
      <c r="Y2993" t="s">
        <v>31</v>
      </c>
    </row>
    <row r="2994" spans="1:25" x14ac:dyDescent="0.35">
      <c r="A2994">
        <v>1756</v>
      </c>
      <c r="C2994" t="s">
        <v>35</v>
      </c>
      <c r="D2994">
        <f t="shared" ca="1" si="382"/>
        <v>3</v>
      </c>
      <c r="E2994" t="str">
        <f ca="1">VLOOKUP(D2994,'Data Categories'!$A$2:$B$7,2,0)</f>
        <v>Senior</v>
      </c>
      <c r="F2994" s="5">
        <f t="shared" ca="1" si="383"/>
        <v>44713.645821759259</v>
      </c>
      <c r="G2994" s="5">
        <f t="shared" ca="1" si="384"/>
        <v>44715.645821759259</v>
      </c>
      <c r="H2994" s="5">
        <v>44718.645821759259</v>
      </c>
      <c r="I2994" s="5">
        <f t="shared" ca="1" si="385"/>
        <v>44736.645821759259</v>
      </c>
      <c r="J2994" s="7" t="s">
        <v>46</v>
      </c>
      <c r="K2994" s="3">
        <v>44723.645821759259</v>
      </c>
      <c r="L2994" t="s">
        <v>48</v>
      </c>
      <c r="M2994" t="s">
        <v>27</v>
      </c>
      <c r="Y2994" t="s">
        <v>31</v>
      </c>
    </row>
    <row r="2995" spans="1:25" x14ac:dyDescent="0.35">
      <c r="A2995">
        <v>2278</v>
      </c>
      <c r="C2995" t="s">
        <v>35</v>
      </c>
      <c r="D2995">
        <f t="shared" ca="1" si="382"/>
        <v>2</v>
      </c>
      <c r="E2995" t="str">
        <f ca="1">VLOOKUP(D2995,'Data Categories'!$A$2:$B$7,2,0)</f>
        <v>Junior</v>
      </c>
      <c r="F2995" s="5">
        <f t="shared" ca="1" si="383"/>
        <v>45164.90388888889</v>
      </c>
      <c r="G2995" s="5">
        <f t="shared" ca="1" si="384"/>
        <v>45166.90388888889</v>
      </c>
      <c r="H2995" s="5">
        <v>45171.90388888889</v>
      </c>
      <c r="I2995" s="5">
        <f t="shared" ca="1" si="385"/>
        <v>45185.90388888889</v>
      </c>
      <c r="J2995" s="7" t="s">
        <v>46</v>
      </c>
      <c r="K2995" s="3">
        <v>45175.90388888889</v>
      </c>
      <c r="L2995" t="s">
        <v>48</v>
      </c>
      <c r="M2995" t="s">
        <v>27</v>
      </c>
      <c r="R2995" s="5">
        <v>45178.90388888889</v>
      </c>
      <c r="Y2995" t="s">
        <v>31</v>
      </c>
    </row>
    <row r="2996" spans="1:25" x14ac:dyDescent="0.35">
      <c r="A2996">
        <v>1757</v>
      </c>
      <c r="C2996" t="s">
        <v>35</v>
      </c>
      <c r="D2996">
        <f t="shared" ca="1" si="382"/>
        <v>2</v>
      </c>
      <c r="E2996" t="str">
        <f ca="1">VLOOKUP(D2996,'Data Categories'!$A$2:$B$7,2,0)</f>
        <v>Junior</v>
      </c>
      <c r="F2996" s="5">
        <f t="shared" ca="1" si="383"/>
        <v>44713.645821759259</v>
      </c>
      <c r="G2996" s="5">
        <f t="shared" ca="1" si="384"/>
        <v>44714.645821759259</v>
      </c>
      <c r="H2996" s="5">
        <v>44718.645821759259</v>
      </c>
      <c r="I2996" s="5">
        <f t="shared" ca="1" si="385"/>
        <v>44727.645821759259</v>
      </c>
      <c r="J2996" s="7" t="s">
        <v>46</v>
      </c>
      <c r="K2996" s="3">
        <v>44727.645821759259</v>
      </c>
      <c r="L2996" t="s">
        <v>48</v>
      </c>
      <c r="M2996" t="s">
        <v>26</v>
      </c>
      <c r="Y2996" t="s">
        <v>31</v>
      </c>
    </row>
    <row r="2997" spans="1:25" x14ac:dyDescent="0.35">
      <c r="A2997">
        <v>1286</v>
      </c>
      <c r="C2997" t="s">
        <v>35</v>
      </c>
      <c r="D2997">
        <f t="shared" ca="1" si="382"/>
        <v>6</v>
      </c>
      <c r="E2997" t="str">
        <f ca="1">VLOOKUP(D2997,'Data Categories'!$A$2:$B$7,2,0)</f>
        <v>Executive</v>
      </c>
      <c r="F2997" s="5">
        <f t="shared" ca="1" si="383"/>
        <v>44644.736006944448</v>
      </c>
      <c r="G2997" s="5">
        <f t="shared" ca="1" si="384"/>
        <v>44648.736006944448</v>
      </c>
      <c r="H2997" s="5">
        <v>44650.736006944448</v>
      </c>
      <c r="I2997" s="5">
        <f t="shared" ca="1" si="385"/>
        <v>44666.736006944448</v>
      </c>
      <c r="J2997" s="7" t="s">
        <v>46</v>
      </c>
      <c r="K2997" s="3">
        <v>44666.736006944448</v>
      </c>
      <c r="L2997" t="s">
        <v>48</v>
      </c>
      <c r="M2997" t="s">
        <v>26</v>
      </c>
      <c r="R2997" s="5">
        <v>44669.736006944448</v>
      </c>
      <c r="Y2997" t="s">
        <v>31</v>
      </c>
    </row>
    <row r="2998" spans="1:25" x14ac:dyDescent="0.35">
      <c r="A2998">
        <v>2226</v>
      </c>
      <c r="C2998" t="s">
        <v>35</v>
      </c>
      <c r="D2998">
        <f t="shared" ca="1" si="382"/>
        <v>6</v>
      </c>
      <c r="E2998" t="str">
        <f ca="1">VLOOKUP(D2998,'Data Categories'!$A$2:$B$7,2,0)</f>
        <v>Executive</v>
      </c>
      <c r="F2998" s="5">
        <f t="shared" ca="1" si="383"/>
        <v>45155.534872685188</v>
      </c>
      <c r="G2998" s="5">
        <f t="shared" ca="1" si="384"/>
        <v>45158.534872685188</v>
      </c>
      <c r="H2998" s="5">
        <v>45161.534872685188</v>
      </c>
      <c r="I2998" s="5">
        <f t="shared" ca="1" si="385"/>
        <v>45171.534872685188</v>
      </c>
      <c r="J2998" s="7" t="s">
        <v>46</v>
      </c>
      <c r="K2998" s="3">
        <v>45171.534872685188</v>
      </c>
      <c r="L2998" t="s">
        <v>48</v>
      </c>
      <c r="M2998" t="s">
        <v>25</v>
      </c>
      <c r="Y2998" t="s">
        <v>31</v>
      </c>
    </row>
    <row r="2999" spans="1:25" x14ac:dyDescent="0.35">
      <c r="A2999">
        <v>2687</v>
      </c>
      <c r="C2999" t="s">
        <v>35</v>
      </c>
      <c r="D2999">
        <f t="shared" ca="1" si="382"/>
        <v>2</v>
      </c>
      <c r="E2999" t="str">
        <f ca="1">VLOOKUP(D2999,'Data Categories'!$A$2:$B$7,2,0)</f>
        <v>Junior</v>
      </c>
      <c r="F2999" s="5">
        <f t="shared" ca="1" si="383"/>
        <v>45136.716412037036</v>
      </c>
      <c r="G2999" s="5">
        <f t="shared" ca="1" si="384"/>
        <v>45137.716412037036</v>
      </c>
      <c r="H2999" s="5">
        <v>45142.716412037036</v>
      </c>
      <c r="I2999" s="5">
        <f t="shared" ca="1" si="385"/>
        <v>45168.716412037036</v>
      </c>
      <c r="J2999" s="7" t="s">
        <v>46</v>
      </c>
      <c r="K2999" s="3">
        <v>45146.716412037036</v>
      </c>
      <c r="L2999" t="s">
        <v>48</v>
      </c>
      <c r="M2999" t="s">
        <v>25</v>
      </c>
      <c r="R2999" s="5">
        <v>45150.716412037036</v>
      </c>
      <c r="Y2999" t="s">
        <v>31</v>
      </c>
    </row>
    <row r="3000" spans="1:25" x14ac:dyDescent="0.35">
      <c r="A3000">
        <v>2846</v>
      </c>
      <c r="C3000" t="s">
        <v>35</v>
      </c>
      <c r="D3000">
        <f t="shared" ca="1" si="382"/>
        <v>4</v>
      </c>
      <c r="E3000" t="str">
        <f ca="1">VLOOKUP(D3000,'Data Categories'!$A$2:$B$7,2,0)</f>
        <v>Manager Level</v>
      </c>
      <c r="F3000" s="5">
        <f t="shared" ca="1" si="383"/>
        <v>44649.443379629629</v>
      </c>
      <c r="G3000" s="5">
        <f t="shared" ca="1" si="384"/>
        <v>44653.443379629629</v>
      </c>
      <c r="H3000" s="5">
        <v>44658.443379629629</v>
      </c>
      <c r="I3000" s="5">
        <f t="shared" ca="1" si="385"/>
        <v>44679.443379629629</v>
      </c>
      <c r="J3000" s="7" t="s">
        <v>46</v>
      </c>
      <c r="K3000" s="3">
        <v>44665.443379629629</v>
      </c>
      <c r="L3000" t="s">
        <v>48</v>
      </c>
      <c r="M3000" t="s">
        <v>28</v>
      </c>
      <c r="Y3000" t="s">
        <v>31</v>
      </c>
    </row>
    <row r="3001" spans="1:25" x14ac:dyDescent="0.35">
      <c r="A3001">
        <v>1586</v>
      </c>
      <c r="C3001" t="s">
        <v>35</v>
      </c>
      <c r="D3001">
        <f t="shared" ca="1" si="382"/>
        <v>2</v>
      </c>
      <c r="E3001" t="str">
        <f ca="1">VLOOKUP(D3001,'Data Categories'!$A$2:$B$7,2,0)</f>
        <v>Junior</v>
      </c>
      <c r="F3001" s="5">
        <f t="shared" ca="1" si="383"/>
        <v>45181.840821759259</v>
      </c>
      <c r="G3001" s="5">
        <f t="shared" ca="1" si="384"/>
        <v>45183.840821759259</v>
      </c>
      <c r="H3001" s="5">
        <v>45188.840821759259</v>
      </c>
      <c r="I3001" s="5">
        <f t="shared" ca="1" si="385"/>
        <v>45216.840821759259</v>
      </c>
      <c r="J3001" s="7" t="s">
        <v>46</v>
      </c>
      <c r="K3001" s="3">
        <v>45204.840821759259</v>
      </c>
      <c r="L3001" t="s">
        <v>48</v>
      </c>
      <c r="M3001" t="s">
        <v>24</v>
      </c>
      <c r="Y3001" t="s">
        <v>31</v>
      </c>
    </row>
  </sheetData>
  <autoFilter ref="A1:Y3001" xr:uid="{D8E37B6F-7BF1-461E-906F-3314668680B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B18CB-F5BD-4C79-A35E-E3076DC3C9FF}">
  <dimension ref="A2:B7"/>
  <sheetViews>
    <sheetView workbookViewId="0">
      <selection activeCell="D1" sqref="D1"/>
    </sheetView>
  </sheetViews>
  <sheetFormatPr defaultRowHeight="14.5" x14ac:dyDescent="0.35"/>
  <sheetData>
    <row r="2" spans="1:2" x14ac:dyDescent="0.35">
      <c r="A2">
        <v>1</v>
      </c>
      <c r="B2" t="s">
        <v>40</v>
      </c>
    </row>
    <row r="3" spans="1:2" x14ac:dyDescent="0.35">
      <c r="A3">
        <v>2</v>
      </c>
      <c r="B3" t="s">
        <v>41</v>
      </c>
    </row>
    <row r="4" spans="1:2" x14ac:dyDescent="0.35">
      <c r="A4">
        <v>3</v>
      </c>
      <c r="B4" t="s">
        <v>42</v>
      </c>
    </row>
    <row r="5" spans="1:2" x14ac:dyDescent="0.35">
      <c r="A5">
        <v>4</v>
      </c>
      <c r="B5" t="s">
        <v>43</v>
      </c>
    </row>
    <row r="6" spans="1:2" x14ac:dyDescent="0.35">
      <c r="A6">
        <v>5</v>
      </c>
      <c r="B6" t="s">
        <v>44</v>
      </c>
    </row>
    <row r="7" spans="1:2" x14ac:dyDescent="0.35">
      <c r="A7">
        <v>6</v>
      </c>
      <c r="B7" t="s">
        <v>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7A3A3-6819-4948-A062-732966247AE1}">
  <dimension ref="A1:M1"/>
  <sheetViews>
    <sheetView topLeftCell="F1" workbookViewId="0">
      <selection activeCell="D1" sqref="D1"/>
    </sheetView>
  </sheetViews>
  <sheetFormatPr defaultRowHeight="14.5" x14ac:dyDescent="0.35"/>
  <cols>
    <col min="1" max="1" width="13.54296875" bestFit="1" customWidth="1"/>
    <col min="2" max="2" width="11" bestFit="1" customWidth="1"/>
    <col min="3" max="3" width="14.7265625" bestFit="1" customWidth="1"/>
    <col min="4" max="4" width="13.26953125" bestFit="1" customWidth="1"/>
    <col min="5" max="5" width="21.08984375" bestFit="1" customWidth="1"/>
    <col min="6" max="6" width="19.36328125" bestFit="1" customWidth="1"/>
    <col min="7" max="7" width="14.6328125" bestFit="1" customWidth="1"/>
    <col min="8" max="8" width="25.81640625" bestFit="1" customWidth="1"/>
    <col min="9" max="9" width="17.08984375" bestFit="1" customWidth="1"/>
    <col min="10" max="10" width="20.90625" bestFit="1" customWidth="1"/>
    <col min="11" max="11" width="25" bestFit="1" customWidth="1"/>
    <col min="12" max="12" width="19.6328125" bestFit="1" customWidth="1"/>
    <col min="13" max="13" width="10.7265625" bestFit="1" customWidth="1"/>
  </cols>
  <sheetData>
    <row r="1" spans="1:13" x14ac:dyDescent="0.35">
      <c r="A1" s="1" t="s">
        <v>5</v>
      </c>
      <c r="B1" s="1" t="s">
        <v>17</v>
      </c>
      <c r="C1" s="1" t="s">
        <v>18</v>
      </c>
      <c r="D1" s="1" t="s">
        <v>6</v>
      </c>
      <c r="E1" s="1" t="s">
        <v>7</v>
      </c>
      <c r="F1" s="1" t="s">
        <v>8</v>
      </c>
      <c r="G1" s="1" t="s">
        <v>9</v>
      </c>
      <c r="H1" s="1" t="s">
        <v>10</v>
      </c>
      <c r="I1" s="1" t="s">
        <v>11</v>
      </c>
      <c r="J1" s="1" t="s">
        <v>12</v>
      </c>
      <c r="K1" s="1" t="s">
        <v>13</v>
      </c>
      <c r="L1" s="1" t="s">
        <v>14</v>
      </c>
      <c r="M1" s="1" t="s">
        <v>15</v>
      </c>
    </row>
  </sheetData>
  <pageMargins left="0.7" right="0.7" top="0.75" bottom="0.75" header="0.3" footer="0.3"/>
</worksheet>
</file>

<file path=docProps/CustomMKOP.xml><?xml version="1.0" encoding="utf-8"?>
<Properties xmlns="http://schemas.openxmlformats.org/officeDocument/2006/custom-properties" xmlns:vt="http://schemas.openxmlformats.org/officeDocument/2006/docPropsVTypes">
  <property fmtid="{D5CDD505-2E9C-101B-9397-08002B2CF9AE}" pid="2" name="MKProdID">
    <vt:lpwstr>ZMExtensions</vt:lpwstr>
  </property>
  <property fmtid="{D5CDD505-2E9C-101B-9397-08002B2CF9AE}" pid="3" name="SizeBefore">
    <vt:lpwstr>1309046</vt:lpwstr>
  </property>
  <property fmtid="{D5CDD505-2E9C-101B-9397-08002B2CF9AE}" pid="4" name="OptimizationTime">
    <vt:lpwstr>20240523_1833</vt:lpwstr>
  </property>
</Properties>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 - Recruitment Metrics</vt:lpstr>
      <vt:lpstr>Dashboard -Recruitment Analytic</vt:lpstr>
      <vt:lpstr>Speedometers</vt:lpstr>
      <vt:lpstr>Recruitment Funnel</vt:lpstr>
      <vt:lpstr>Metrics - Average Times</vt:lpstr>
      <vt:lpstr>Recruitment Metrics Dept</vt:lpstr>
      <vt:lpstr>Raw Data</vt:lpstr>
      <vt:lpstr>Data Fields</vt:lpstr>
      <vt:lpstr>Recruitment</vt:lpstr>
      <vt:lpstr>Data Categories</vt:lpstr>
      <vt:lpstr>Candidate Interviews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Aloo</dc:creator>
  <cp:lastModifiedBy>Christopher Aloo</cp:lastModifiedBy>
  <cp:lastPrinted>2024-05-23T15:22:56Z</cp:lastPrinted>
  <dcterms:created xsi:type="dcterms:W3CDTF">2024-05-11T17:05:22Z</dcterms:created>
  <dcterms:modified xsi:type="dcterms:W3CDTF">2024-05-23T15:33:06Z</dcterms:modified>
</cp:coreProperties>
</file>